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7510" activeTab="9"/>
  </bookViews>
  <sheets>
    <sheet name="Bioenergy_use" sheetId="9" r:id="rId1"/>
    <sheet name="Sheet1" sheetId="10" r:id="rId2"/>
    <sheet name="EconomyWideEmission-red" sheetId="8" r:id="rId3"/>
    <sheet name="SPV_cost_OPEX" sheetId="7" r:id="rId4"/>
    <sheet name="SPV_cost_reductions" sheetId="3" r:id="rId5"/>
    <sheet name="Wind_Cost_reductions" sheetId="4" r:id="rId6"/>
    <sheet name="Wind_2_costs" sheetId="5" r:id="rId7"/>
    <sheet name="attached" sheetId="6" r:id="rId8"/>
    <sheet name="carbon_price" sheetId="2" r:id="rId9"/>
    <sheet name="Non-road-transport" sheetId="11" r:id="rId10"/>
  </sheets>
  <definedNames>
    <definedName name="IQ_FWD_CY" hidden="1">10001</definedName>
    <definedName name="_xlnm._FilterDatabase" localSheetId="4" hidden="1">SPV_cost_reductions!$A$3:$A$802</definedName>
    <definedName name="_xlnm._FilterDatabase" localSheetId="3" hidden="1">SPV_cost_OPEX!$A$3:$A$802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H2" authorId="0">
      <text>
        <r>
          <rPr>
            <b/>
            <sz val="8"/>
            <rFont val="Tahoma"/>
            <charset val="134"/>
          </rPr>
          <t>Insert Table</t>
        </r>
      </text>
    </comment>
    <comment ref="P2" authorId="0">
      <text>
        <r>
          <rPr>
            <b/>
            <sz val="8"/>
            <rFont val="Tahoma"/>
            <charset val="134"/>
          </rPr>
          <t>Insert Table</t>
        </r>
      </text>
    </comment>
    <comment ref="U2" authorId="0">
      <text>
        <r>
          <rPr>
            <b/>
            <sz val="8"/>
            <rFont val="Tahoma"/>
            <charset val="134"/>
          </rPr>
          <t>Insert Table</t>
        </r>
      </text>
    </comment>
    <comment ref="AC2" authorId="0">
      <text>
        <r>
          <rPr>
            <b/>
            <sz val="8"/>
            <rFont val="Tahoma"/>
            <charset val="134"/>
          </rPr>
          <t>Insert Table</t>
        </r>
      </text>
    </comment>
    <comment ref="AH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C2" authorId="0">
      <text>
        <r>
          <rPr>
            <b/>
            <sz val="8"/>
            <rFont val="Tahoma"/>
            <charset val="134"/>
          </rPr>
          <t>Insert Table</t>
        </r>
      </text>
    </comment>
    <comment ref="I2" authorId="0">
      <text>
        <r>
          <rPr>
            <b/>
            <sz val="8"/>
            <rFont val="Tahoma"/>
            <charset val="134"/>
          </rPr>
          <t>Insert Table</t>
        </r>
      </text>
    </comment>
    <comment ref="AA2" authorId="0">
      <text>
        <r>
          <rPr>
            <b/>
            <sz val="8"/>
            <rFont val="Tahoma"/>
            <charset val="134"/>
          </rPr>
          <t>Insert Table</t>
        </r>
      </text>
    </comment>
    <comment ref="AG2" authorId="0">
      <text>
        <r>
          <rPr>
            <b/>
            <sz val="8"/>
            <rFont val="Tahoma"/>
            <charset val="134"/>
          </rPr>
          <t>Insert Table</t>
        </r>
      </text>
    </comment>
    <comment ref="AO2" authorId="0">
      <text>
        <r>
          <rPr>
            <b/>
            <sz val="8"/>
            <rFont val="Tahoma"/>
            <charset val="134"/>
          </rPr>
          <t>Insert Table</t>
        </r>
      </text>
    </comment>
    <comment ref="AU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<sst xmlns="http://schemas.openxmlformats.org/spreadsheetml/2006/main" count="84631" uniqueCount="4479">
  <si>
    <t>CPS</t>
  </si>
  <si>
    <t>~UC_Sets: R_S: AllRegions</t>
  </si>
  <si>
    <t>~UC_Sets: T_S:</t>
  </si>
  <si>
    <t>EJ</t>
  </si>
  <si>
    <t>SHARE/ %</t>
  </si>
  <si>
    <t>~UC_T:UC_RHSRT</t>
  </si>
  <si>
    <t>Transport</t>
  </si>
  <si>
    <t>UC_N</t>
  </si>
  <si>
    <t>Pset_Set</t>
  </si>
  <si>
    <t>Pset_PN</t>
  </si>
  <si>
    <t>Pset_CI</t>
  </si>
  <si>
    <t>Pset_CO</t>
  </si>
  <si>
    <t>Cset_Set</t>
  </si>
  <si>
    <t>Cset_CN</t>
  </si>
  <si>
    <t>Year</t>
  </si>
  <si>
    <t>UC_COMPRD</t>
  </si>
  <si>
    <t>AllRegions</t>
  </si>
  <si>
    <t>LimType</t>
  </si>
  <si>
    <t>UC_FLO</t>
  </si>
  <si>
    <t>Biofuels</t>
  </si>
  <si>
    <t>UCT_shareBGS_UP</t>
  </si>
  <si>
    <t>NRG</t>
  </si>
  <si>
    <t>TRAELC, TRADST, TRAGSL, TRAHFO, TRAJTK, TRANGA, TRALPG, TRABGS, TRABDS</t>
  </si>
  <si>
    <t>LO</t>
  </si>
  <si>
    <t>Trd*</t>
  </si>
  <si>
    <t>TRA*</t>
  </si>
  <si>
    <t>TRANGA</t>
  </si>
  <si>
    <t>TRABGS, TRABDS</t>
  </si>
  <si>
    <t>SPS</t>
  </si>
  <si>
    <t>Bio</t>
  </si>
  <si>
    <t>NZE</t>
  </si>
  <si>
    <t>*5% at maximum by gas</t>
  </si>
  <si>
    <t>~UC_T:UC_RHST</t>
  </si>
  <si>
    <t>Attribute</t>
  </si>
  <si>
    <t>UCT_BGS_Total_UP</t>
  </si>
  <si>
    <t>UP</t>
  </si>
  <si>
    <t>~UC_Sets: R_E: allregions</t>
  </si>
  <si>
    <t>UC_COMNET</t>
  </si>
  <si>
    <t>UCT_COMNET_ZERO1</t>
  </si>
  <si>
    <t>TRAELC</t>
  </si>
  <si>
    <t>FX</t>
  </si>
  <si>
    <t>UCT_COMNET_ZERO2</t>
  </si>
  <si>
    <t>TRADST</t>
  </si>
  <si>
    <t>UCT_COMNET_ZERO3</t>
  </si>
  <si>
    <t>TRAGSL</t>
  </si>
  <si>
    <t>UCT_COMNET_ZERO4</t>
  </si>
  <si>
    <t>TRAHFO</t>
  </si>
  <si>
    <t>UCT_COMNET_ZERO5</t>
  </si>
  <si>
    <t>TRAJTK</t>
  </si>
  <si>
    <t>UCT_COMNET_ZERO6</t>
  </si>
  <si>
    <t>UCT_COMNET_ZERO7</t>
  </si>
  <si>
    <t>TRALPG</t>
  </si>
  <si>
    <t>UCT_COMNET_ZERO8</t>
  </si>
  <si>
    <t>TRANBGS</t>
  </si>
  <si>
    <t>UCT_COMNET_ZERO9</t>
  </si>
  <si>
    <t>TRANBDS</t>
  </si>
  <si>
    <t>UCT_COMNET_ZERO10</t>
  </si>
  <si>
    <t>TRDELC</t>
  </si>
  <si>
    <t>UC_TOTCO2_BND</t>
  </si>
  <si>
    <t>TOTCO2</t>
  </si>
  <si>
    <t>Corresponding "similar-income" level country which has detailed value in WEO</t>
  </si>
  <si>
    <t>Process</t>
  </si>
  <si>
    <t>India</t>
  </si>
  <si>
    <t>EN_SPV_21_c01_AFG</t>
  </si>
  <si>
    <t>FIXOM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</si>
  <si>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</si>
  <si>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</si>
  <si>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</si>
  <si>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</si>
  <si>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</si>
  <si>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</si>
  <si>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</si>
  <si>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*0.88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</si>
  <si>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</si>
  <si>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</si>
  <si>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</si>
  <si>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</si>
  <si>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</si>
  <si>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</si>
  <si>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</si>
  <si>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</si>
  <si>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</si>
  <si>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</si>
  <si>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</si>
  <si>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</si>
  <si>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</si>
  <si>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</si>
  <si>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</si>
  <si>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</si>
  <si>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</si>
  <si>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</si>
  <si>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</si>
  <si>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</si>
  <si>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</si>
  <si>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</si>
  <si>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</si>
  <si>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</si>
  <si>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</si>
  <si>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</si>
  <si>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</si>
  <si>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</si>
  <si>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</si>
  <si>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</si>
  <si>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</si>
  <si>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</si>
  <si>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</si>
  <si>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</si>
  <si>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</si>
  <si>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</si>
  <si>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</si>
  <si>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</si>
  <si>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</si>
  <si>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</si>
  <si>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</si>
  <si>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</si>
  <si>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</si>
  <si>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</si>
  <si>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</si>
  <si>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</si>
  <si>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</si>
  <si>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</si>
  <si>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</si>
  <si>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</si>
  <si>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</si>
  <si>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</si>
  <si>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</si>
  <si>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</si>
  <si>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</si>
  <si>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</si>
  <si>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</si>
  <si>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</si>
  <si>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</si>
  <si>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</si>
  <si>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</si>
  <si>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</si>
  <si>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</si>
  <si>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</si>
  <si>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</si>
  <si>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</si>
  <si>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</si>
  <si>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</si>
  <si>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</si>
  <si>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</si>
  <si>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</si>
  <si>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</si>
  <si>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</si>
  <si>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</si>
  <si>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</si>
  <si>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</si>
  <si>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</si>
  <si>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</si>
  <si>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</si>
  <si>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</si>
  <si>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</si>
  <si>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</si>
  <si>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</si>
  <si>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</si>
  <si>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</si>
  <si>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</si>
  <si>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</si>
  <si>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</si>
  <si>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</si>
  <si>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</si>
  <si>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</si>
  <si>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</si>
  <si>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</si>
  <si>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</si>
  <si>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</si>
  <si>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</si>
  <si>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</si>
  <si>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</si>
  <si>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</si>
  <si>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</si>
  <si>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</si>
  <si>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</si>
  <si>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</si>
  <si>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</si>
  <si>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</si>
  <si>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</si>
  <si>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</si>
  <si>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</si>
  <si>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</si>
  <si>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</si>
  <si>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</si>
  <si>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</si>
  <si>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</si>
  <si>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</si>
  <si>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</si>
  <si>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</si>
  <si>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</si>
  <si>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</si>
  <si>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</si>
  <si>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</si>
  <si>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</si>
  <si>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</si>
  <si>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</si>
  <si>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</si>
  <si>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</si>
  <si>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</si>
  <si>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</si>
  <si>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</si>
  <si>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</si>
  <si>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</si>
  <si>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</si>
  <si>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</si>
  <si>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</si>
  <si>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</si>
  <si>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</si>
  <si>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</si>
  <si>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</si>
  <si>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</si>
  <si>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</si>
  <si>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</si>
  <si>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</si>
  <si>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</si>
  <si>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</si>
  <si>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</si>
  <si>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</si>
  <si>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</si>
  <si>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</si>
  <si>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</si>
  <si>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</si>
  <si>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</si>
  <si>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</si>
  <si>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</si>
  <si>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</si>
  <si>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</si>
  <si>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</si>
  <si>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</si>
  <si>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</si>
  <si>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</si>
  <si>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</si>
  <si>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</si>
  <si>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</si>
  <si>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</si>
  <si>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</si>
  <si>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</si>
  <si>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</si>
  <si>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</si>
  <si>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</si>
  <si>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</si>
  <si>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</si>
  <si>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</si>
  <si>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</si>
  <si>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</si>
  <si>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</si>
  <si>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</si>
  <si>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</si>
  <si>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</si>
  <si>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</si>
  <si>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</si>
  <si>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</si>
  <si>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</si>
  <si>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</si>
  <si>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</si>
  <si>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</si>
  <si>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</si>
  <si>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</si>
  <si>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</si>
  <si>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</si>
  <si>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</si>
  <si>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</si>
  <si>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</si>
  <si>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</si>
  <si>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</si>
  <si>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</si>
  <si>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</si>
  <si>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</si>
  <si>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</si>
  <si>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</si>
  <si>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</si>
  <si>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</si>
  <si>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</si>
  <si>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</si>
  <si>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</si>
  <si>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</si>
  <si>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</si>
  <si>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</si>
  <si>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</si>
  <si>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</si>
  <si>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</si>
  <si>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</si>
  <si>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</si>
  <si>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</si>
  <si>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</si>
  <si>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</si>
  <si>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</si>
  <si>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</si>
  <si>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</si>
  <si>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</si>
  <si>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</si>
  <si>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</si>
  <si>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</si>
  <si>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</si>
  <si>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</si>
  <si>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</si>
  <si>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</si>
  <si>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</si>
  <si>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</si>
  <si>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</si>
  <si>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</si>
  <si>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</si>
  <si>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</si>
  <si>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</si>
  <si>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</si>
  <si>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</si>
  <si>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</si>
  <si>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</si>
  <si>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</si>
  <si>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</si>
  <si>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</si>
  <si>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</si>
  <si>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</si>
  <si>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</si>
  <si>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</si>
  <si>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</si>
  <si>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</si>
  <si>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</si>
  <si>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</si>
  <si>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</si>
  <si>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</si>
  <si>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</si>
  <si>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</si>
  <si>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</si>
  <si>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</si>
  <si>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</si>
  <si>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</si>
  <si>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</si>
  <si>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</si>
  <si>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</si>
  <si>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</si>
  <si>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</si>
  <si>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</si>
  <si>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</si>
  <si>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</si>
  <si>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</si>
  <si>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</si>
  <si>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</si>
  <si>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</si>
  <si>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</si>
  <si>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</si>
  <si>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</si>
  <si>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</si>
  <si>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</si>
  <si>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</si>
  <si>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</si>
  <si>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</si>
  <si>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</si>
  <si>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</si>
  <si>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</si>
  <si>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</si>
  <si>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</si>
  <si>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</si>
  <si>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</si>
  <si>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</si>
  <si>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</si>
  <si>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</si>
  <si>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</si>
  <si>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</si>
  <si>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</si>
  <si>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</si>
  <si>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</si>
  <si>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</si>
  <si>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</si>
  <si>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</si>
  <si>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</si>
  <si>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</si>
  <si>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</si>
  <si>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</si>
  <si>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</si>
  <si>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</si>
  <si>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</si>
  <si>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</si>
  <si>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</si>
  <si>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</si>
  <si>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</si>
  <si>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</si>
  <si>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</si>
  <si>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</si>
  <si>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</si>
  <si>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</si>
  <si>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</si>
  <si>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</si>
  <si>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</si>
  <si>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</si>
  <si>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</si>
  <si>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</si>
  <si>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</si>
  <si>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</si>
  <si>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</si>
  <si>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</si>
  <si>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</si>
  <si>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</si>
  <si>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</si>
  <si>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</si>
  <si>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</si>
  <si>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</si>
  <si>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</si>
  <si>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</si>
  <si>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</si>
  <si>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</si>
  <si>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</si>
  <si>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</si>
  <si>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</si>
  <si>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</si>
  <si>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</si>
  <si>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</si>
  <si>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</si>
  <si>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</si>
  <si>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</si>
  <si>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</si>
  <si>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</si>
  <si>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</si>
  <si>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</si>
  <si>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</si>
  <si>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</si>
  <si>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</si>
  <si>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</si>
  <si>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</si>
  <si>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</si>
  <si>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</si>
  <si>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</si>
  <si>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</si>
  <si>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</si>
  <si>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</si>
  <si>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</si>
  <si>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</si>
  <si>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</si>
  <si>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</si>
  <si>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</si>
  <si>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</si>
  <si>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</si>
  <si>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</si>
  <si>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</si>
  <si>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</si>
  <si>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</si>
  <si>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</si>
  <si>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</si>
  <si>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</si>
  <si>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</si>
  <si>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</si>
  <si>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</si>
  <si>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</si>
  <si>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</si>
  <si>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</si>
  <si>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</si>
  <si>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</si>
  <si>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</si>
  <si>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</si>
  <si>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</si>
  <si>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</si>
  <si>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</si>
  <si>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</si>
  <si>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</si>
  <si>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</si>
  <si>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</si>
  <si>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</si>
  <si>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</si>
  <si>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</si>
  <si>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</si>
  <si>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</si>
  <si>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</si>
  <si>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</si>
  <si>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</si>
  <si>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</si>
  <si>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</si>
  <si>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</si>
  <si>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</si>
  <si>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</si>
  <si>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</si>
  <si>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</si>
  <si>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</si>
  <si>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</si>
  <si>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</si>
  <si>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</si>
  <si>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</si>
  <si>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</si>
  <si>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</si>
  <si>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</si>
  <si>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</si>
  <si>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</si>
  <si>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</si>
  <si>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</si>
  <si>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</si>
  <si>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</si>
  <si>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</si>
  <si>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</si>
  <si>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</si>
  <si>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</si>
  <si>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</si>
  <si>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</si>
  <si>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</si>
  <si>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</si>
  <si>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</si>
  <si>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</si>
  <si>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</si>
  <si>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</si>
  <si>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</si>
  <si>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</si>
  <si>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</si>
  <si>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</si>
  <si>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</si>
  <si>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</si>
  <si>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</si>
  <si>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</si>
  <si>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</si>
  <si>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</si>
  <si>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</si>
  <si>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</si>
  <si>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</si>
  <si>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</si>
  <si>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</si>
  <si>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</si>
  <si>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</si>
  <si>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</si>
  <si>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</si>
  <si>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</si>
  <si>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</si>
  <si>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</si>
  <si>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</si>
  <si>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</si>
  <si>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</si>
  <si>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</si>
  <si>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</si>
  <si>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</si>
  <si>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</si>
  <si>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</si>
  <si>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</si>
  <si>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</si>
  <si>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</si>
  <si>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</si>
  <si>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</si>
  <si>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</si>
  <si>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</si>
  <si>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</si>
  <si>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</si>
  <si>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</si>
  <si>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</si>
  <si>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</si>
  <si>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</si>
  <si>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</si>
  <si>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</si>
  <si>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</si>
  <si>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</si>
  <si>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</si>
  <si>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</si>
  <si>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</si>
  <si>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</si>
  <si>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</si>
  <si>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</si>
  <si>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</si>
  <si>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</si>
  <si>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</si>
  <si>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</si>
  <si>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</si>
  <si>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</si>
  <si>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</si>
  <si>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</si>
  <si>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</si>
  <si>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</si>
  <si>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</si>
  <si>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</si>
  <si>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</si>
  <si>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</si>
  <si>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</si>
  <si>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</si>
  <si>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</si>
  <si>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</si>
  <si>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</si>
  <si>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</si>
  <si>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</si>
  <si>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</si>
  <si>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</si>
  <si>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</si>
  <si>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</si>
  <si>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</si>
  <si>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</si>
  <si>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</si>
  <si>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</si>
  <si>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</si>
  <si>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</si>
  <si>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</si>
  <si>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</si>
  <si>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</si>
  <si>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</si>
  <si>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</si>
  <si>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</si>
  <si>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</si>
  <si>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</si>
  <si>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</si>
  <si>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</si>
  <si>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</si>
  <si>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</si>
  <si>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</si>
  <si>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</si>
  <si>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</si>
  <si>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</si>
  <si>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</si>
  <si>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</si>
  <si>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</si>
  <si>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</si>
  <si>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</si>
  <si>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</si>
  <si>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</si>
  <si>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</si>
  <si>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</si>
  <si>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</si>
  <si>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</si>
  <si>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</si>
  <si>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</si>
  <si>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</si>
  <si>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</si>
  <si>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</si>
  <si>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</si>
  <si>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</si>
  <si>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</si>
  <si>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</si>
  <si>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</si>
  <si>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</si>
  <si>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</si>
  <si>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</si>
  <si>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</si>
  <si>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</si>
  <si>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</si>
  <si>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</si>
  <si>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</si>
  <si>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</si>
  <si>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</si>
  <si>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</si>
  <si>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</si>
  <si>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</si>
  <si>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</si>
  <si>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</si>
  <si>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</si>
  <si>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</si>
  <si>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</si>
  <si>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</si>
  <si>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</si>
  <si>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</si>
  <si>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</si>
  <si>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</si>
  <si>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</si>
  <si>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</si>
  <si>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</si>
  <si>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</si>
  <si>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</si>
  <si>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</si>
  <si>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</si>
  <si>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</si>
  <si>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</si>
  <si>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</si>
  <si>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</si>
  <si>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</si>
  <si>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</si>
  <si>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</si>
  <si>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</si>
  <si>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</si>
  <si>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</si>
  <si>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</si>
  <si>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</si>
  <si>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</si>
  <si>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</si>
  <si>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</si>
  <si>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</si>
  <si>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</si>
  <si>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</si>
  <si>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</si>
  <si>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</si>
  <si>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</si>
  <si>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</si>
  <si>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</si>
  <si>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</si>
  <si>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</si>
  <si>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</si>
  <si>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</si>
  <si>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</si>
  <si>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</si>
  <si>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</si>
  <si>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</si>
  <si>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</si>
  <si>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</si>
  <si>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</si>
  <si>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</si>
  <si>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</si>
  <si>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</si>
  <si>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</si>
  <si>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</si>
  <si>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</si>
  <si>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</si>
  <si>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</si>
  <si>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</si>
  <si>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</si>
  <si>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</si>
  <si>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</si>
  <si>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</si>
  <si>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</si>
  <si>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</si>
  <si>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</si>
  <si>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</si>
  <si>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</si>
  <si>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</si>
  <si>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</si>
  <si>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</si>
  <si>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</si>
  <si>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</si>
  <si>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</si>
  <si>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</si>
  <si>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</si>
  <si>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</si>
  <si>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</si>
  <si>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</si>
  <si>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</si>
  <si>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</si>
  <si>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</si>
  <si>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</si>
  <si>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</si>
  <si>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</si>
  <si>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</si>
  <si>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</si>
  <si>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</si>
  <si>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</si>
  <si>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</si>
  <si>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</si>
  <si>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</si>
  <si>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</si>
  <si>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</si>
  <si>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</si>
  <si>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</si>
  <si>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</si>
  <si>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</si>
  <si>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</si>
  <si>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</si>
  <si>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</si>
  <si>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</si>
  <si>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</si>
  <si>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</si>
  <si>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</si>
  <si>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</si>
  <si>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</si>
  <si>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</si>
  <si>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</si>
  <si>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</si>
  <si>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</si>
  <si>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</si>
  <si>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</si>
  <si>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</si>
  <si>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</si>
  <si>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</si>
  <si>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</si>
  <si>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</si>
  <si>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</si>
  <si>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</si>
  <si>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</si>
  <si>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</si>
  <si>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</si>
  <si>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</si>
  <si>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</si>
  <si>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</si>
  <si>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</si>
  <si>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</si>
  <si>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</si>
  <si>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</si>
  <si>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</si>
  <si>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</si>
  <si>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</si>
  <si>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</si>
  <si>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</si>
  <si>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</si>
  <si>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</si>
  <si>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</si>
  <si>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</si>
  <si>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</si>
  <si>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</si>
  <si>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</si>
  <si>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</si>
  <si>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</si>
  <si>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</si>
  <si>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</si>
  <si>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</si>
  <si>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</si>
  <si>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</si>
  <si>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</si>
  <si>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</si>
  <si>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</si>
  <si>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</si>
  <si>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</si>
  <si>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</si>
  <si>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</si>
  <si>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</si>
  <si>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</si>
  <si>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</si>
  <si>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</si>
  <si>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</si>
  <si>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</si>
  <si>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</si>
  <si>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</si>
  <si>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</si>
  <si>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</si>
  <si>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</si>
  <si>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</si>
  <si>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</si>
  <si>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</si>
  <si>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</si>
  <si>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</si>
  <si>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</si>
  <si>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</si>
  <si>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</si>
  <si>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</si>
  <si>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</si>
  <si>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</si>
  <si>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</si>
  <si>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</si>
  <si>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</si>
  <si>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</si>
  <si>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</si>
  <si>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</si>
  <si>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</si>
  <si>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</si>
  <si>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</si>
  <si>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</si>
  <si>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</si>
  <si>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</si>
  <si>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</si>
  <si>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</si>
  <si>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</si>
  <si>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</si>
  <si>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</si>
  <si>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</si>
  <si>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</si>
  <si>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</si>
  <si>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</si>
  <si>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</si>
  <si>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</si>
  <si>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</si>
  <si>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</si>
  <si>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</si>
  <si>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</si>
  <si>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</si>
  <si>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</si>
  <si>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</si>
  <si>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</si>
  <si>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</si>
  <si>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</si>
  <si>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</si>
  <si>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</si>
  <si>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</si>
  <si>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</si>
  <si>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</si>
  <si>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</si>
  <si>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</si>
  <si>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</si>
  <si>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</si>
  <si>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</si>
  <si>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</si>
  <si>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</si>
  <si>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</si>
  <si>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</si>
  <si>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</si>
  <si>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</si>
  <si>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</si>
  <si>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</si>
  <si>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</si>
  <si>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</si>
  <si>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</si>
  <si>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</si>
  <si>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</si>
  <si>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</si>
  <si>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</si>
  <si>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</si>
  <si>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</si>
  <si>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</si>
  <si>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</si>
  <si>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~TFM_UPD</t>
  </si>
  <si>
    <t>sourcescen</t>
  </si>
  <si>
    <t>INVCOST</t>
  </si>
  <si>
    <t>REZoning_Sol-Win</t>
  </si>
  <si>
    <t>*0.49</t>
  </si>
  <si>
    <t>*0.5</t>
  </si>
  <si>
    <t>*0.54</t>
  </si>
  <si>
    <t>*0.58</t>
  </si>
  <si>
    <t>EN_WON_45_c01_AFG</t>
  </si>
  <si>
    <t>*0.92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</si>
  <si>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</si>
  <si>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</si>
  <si>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</si>
  <si>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</si>
  <si>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</si>
  <si>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</si>
  <si>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</si>
  <si>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</si>
  <si>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*0.91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</si>
  <si>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</si>
  <si>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</si>
  <si>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</si>
  <si>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</si>
  <si>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</si>
  <si>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</si>
  <si>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</si>
  <si>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</si>
  <si>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</si>
  <si>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</si>
  <si>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</si>
  <si>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</si>
  <si>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</si>
  <si>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*0.93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</si>
  <si>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</si>
  <si>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</si>
  <si>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</si>
  <si>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</si>
  <si>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</si>
  <si>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</si>
  <si>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</si>
  <si>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</si>
  <si>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</si>
  <si>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</si>
  <si>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</si>
  <si>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</si>
  <si>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</si>
  <si>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</si>
  <si>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</si>
  <si>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</si>
  <si>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</si>
  <si>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</si>
  <si>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</si>
  <si>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</si>
  <si>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</si>
  <si>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*0.9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</si>
  <si>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</si>
  <si>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</si>
  <si>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</si>
  <si>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</si>
  <si>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</si>
  <si>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</si>
  <si>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</si>
  <si>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</si>
  <si>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</si>
  <si>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</si>
  <si>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</si>
  <si>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</si>
  <si>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</si>
  <si>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</si>
  <si>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</si>
  <si>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</si>
  <si>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</si>
  <si>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</si>
  <si>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</si>
  <si>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</si>
  <si>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</si>
  <si>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</si>
  <si>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</si>
  <si>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</si>
  <si>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</si>
  <si>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</si>
  <si>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</si>
  <si>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</si>
  <si>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</si>
  <si>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</si>
  <si>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</si>
  <si>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</si>
  <si>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</si>
  <si>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</si>
  <si>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</si>
  <si>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</si>
  <si>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</si>
  <si>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</si>
  <si>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</si>
  <si>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</si>
  <si>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</si>
  <si>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*0.94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</si>
  <si>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</si>
  <si>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</si>
  <si>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</si>
  <si>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</si>
  <si>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</si>
  <si>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</si>
  <si>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</si>
  <si>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</si>
  <si>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</si>
  <si>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</si>
  <si>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</si>
  <si>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</si>
  <si>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</si>
  <si>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</si>
  <si>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</si>
  <si>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</si>
  <si>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</si>
  <si>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</si>
  <si>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</si>
  <si>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</si>
  <si>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</si>
  <si>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</si>
  <si>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</si>
  <si>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</si>
  <si>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</si>
  <si>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</si>
  <si>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</si>
  <si>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</si>
  <si>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</si>
  <si>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</si>
  <si>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</si>
  <si>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</si>
  <si>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</si>
  <si>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</si>
  <si>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</si>
  <si>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</si>
  <si>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</si>
  <si>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</si>
  <si>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</si>
  <si>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</si>
  <si>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</si>
  <si>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</si>
  <si>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</si>
  <si>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</si>
  <si>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</si>
  <si>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</si>
  <si>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</si>
  <si>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</si>
  <si>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</si>
  <si>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</si>
  <si>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</si>
  <si>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</si>
  <si>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</si>
  <si>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</si>
  <si>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</si>
  <si>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</si>
  <si>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</si>
  <si>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</si>
  <si>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</si>
  <si>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</si>
  <si>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</si>
  <si>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</si>
  <si>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</si>
  <si>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</si>
  <si>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</si>
  <si>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</si>
  <si>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</si>
  <si>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</si>
  <si>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</si>
  <si>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</si>
  <si>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</si>
  <si>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</si>
  <si>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</si>
  <si>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</si>
  <si>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</si>
  <si>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</si>
  <si>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</si>
  <si>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</si>
  <si>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</si>
  <si>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</si>
  <si>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</si>
  <si>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</si>
  <si>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</si>
  <si>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</si>
  <si>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</si>
  <si>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</si>
  <si>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</si>
  <si>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</si>
  <si>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</si>
  <si>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</si>
  <si>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</si>
  <si>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</si>
  <si>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</si>
  <si>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</si>
  <si>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</si>
  <si>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</si>
  <si>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</si>
  <si>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</si>
  <si>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</si>
  <si>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</si>
  <si>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</si>
  <si>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</si>
  <si>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</si>
  <si>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</si>
  <si>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</si>
  <si>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</si>
  <si>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</si>
  <si>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</si>
  <si>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</si>
  <si>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</si>
  <si>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</si>
  <si>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</si>
  <si>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</si>
  <si>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</si>
  <si>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</si>
  <si>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</si>
  <si>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</si>
  <si>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</si>
  <si>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</si>
  <si>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</si>
  <si>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</si>
  <si>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</si>
  <si>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</si>
  <si>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</si>
  <si>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</si>
  <si>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</si>
  <si>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</si>
  <si>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</si>
  <si>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</si>
  <si>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</si>
  <si>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</si>
  <si>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</si>
  <si>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</si>
  <si>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</si>
  <si>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</si>
  <si>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</si>
  <si>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</si>
  <si>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</si>
  <si>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</si>
  <si>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</si>
  <si>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</si>
  <si>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</si>
  <si>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</si>
  <si>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</si>
  <si>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</si>
  <si>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</si>
  <si>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</si>
  <si>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</si>
  <si>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</si>
  <si>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</si>
  <si>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</si>
  <si>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</si>
  <si>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</si>
  <si>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</si>
  <si>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</si>
  <si>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</si>
  <si>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</si>
  <si>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</si>
  <si>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</si>
  <si>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</si>
  <si>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</si>
  <si>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</si>
  <si>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</si>
  <si>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</si>
  <si>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</si>
  <si>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</si>
  <si>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</si>
  <si>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</si>
  <si>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</si>
  <si>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</si>
  <si>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</si>
  <si>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</si>
  <si>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</si>
  <si>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</si>
  <si>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</si>
  <si>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</si>
  <si>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</si>
  <si>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</si>
  <si>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</si>
  <si>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</si>
  <si>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</si>
  <si>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</si>
  <si>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</si>
  <si>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</si>
  <si>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</si>
  <si>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</si>
  <si>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</si>
  <si>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</si>
  <si>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</si>
  <si>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</si>
  <si>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</si>
  <si>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</si>
  <si>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</si>
  <si>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</si>
  <si>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</si>
  <si>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</si>
  <si>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</si>
  <si>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</si>
  <si>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</si>
  <si>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</si>
  <si>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</si>
  <si>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</si>
  <si>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</si>
  <si>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</si>
  <si>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</si>
  <si>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</si>
  <si>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</si>
  <si>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</si>
  <si>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</si>
  <si>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</si>
  <si>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</si>
  <si>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</si>
  <si>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</si>
  <si>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</si>
  <si>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</si>
  <si>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</si>
  <si>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</si>
  <si>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</si>
  <si>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</si>
  <si>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</si>
  <si>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</si>
  <si>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</si>
  <si>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</si>
  <si>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</si>
  <si>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</si>
  <si>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</si>
  <si>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</si>
  <si>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</si>
  <si>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</si>
  <si>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</si>
  <si>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</si>
  <si>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</si>
  <si>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</si>
  <si>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</si>
  <si>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</si>
  <si>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</si>
  <si>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</si>
  <si>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</si>
  <si>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</si>
  <si>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</si>
  <si>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</si>
  <si>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</si>
  <si>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</si>
  <si>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</si>
  <si>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</si>
  <si>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</si>
  <si>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</si>
  <si>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</si>
  <si>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</si>
  <si>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</si>
  <si>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</si>
  <si>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</si>
  <si>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</si>
  <si>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</si>
  <si>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</si>
  <si>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</si>
  <si>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</si>
  <si>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</si>
  <si>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</si>
  <si>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</si>
  <si>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</si>
  <si>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</si>
  <si>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</si>
  <si>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</si>
  <si>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</si>
  <si>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</si>
  <si>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</si>
  <si>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</si>
  <si>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</si>
  <si>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</si>
  <si>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</si>
  <si>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</si>
  <si>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</si>
  <si>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</si>
  <si>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</si>
  <si>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</si>
  <si>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</si>
  <si>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</si>
  <si>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</si>
  <si>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</si>
  <si>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</si>
  <si>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</si>
  <si>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</si>
  <si>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</si>
  <si>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</si>
  <si>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</si>
  <si>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</si>
  <si>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</si>
  <si>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</si>
  <si>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</si>
  <si>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</si>
  <si>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</si>
  <si>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</si>
  <si>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</si>
  <si>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</si>
  <si>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</si>
  <si>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</si>
  <si>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</si>
  <si>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</si>
  <si>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</si>
  <si>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</si>
  <si>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</si>
  <si>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</si>
  <si>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</si>
  <si>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</si>
  <si>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</si>
  <si>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</si>
  <si>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</si>
  <si>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</si>
  <si>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</si>
  <si>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</si>
  <si>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</si>
  <si>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</si>
  <si>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</si>
  <si>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</si>
  <si>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</si>
  <si>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</si>
  <si>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</si>
  <si>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</si>
  <si>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</si>
  <si>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</si>
  <si>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</si>
  <si>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</si>
  <si>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</si>
  <si>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</si>
  <si>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</si>
  <si>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</si>
  <si>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</si>
  <si>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</si>
  <si>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</si>
  <si>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</si>
  <si>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</si>
  <si>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</si>
  <si>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</si>
  <si>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</si>
  <si>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</si>
  <si>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</si>
  <si>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</si>
  <si>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</si>
  <si>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</si>
  <si>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</si>
  <si>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</si>
  <si>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</si>
  <si>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</si>
  <si>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</si>
  <si>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</si>
  <si>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</si>
  <si>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</si>
  <si>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</si>
  <si>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</si>
  <si>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</si>
  <si>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</si>
  <si>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</si>
  <si>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</si>
  <si>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</si>
  <si>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</si>
  <si>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</si>
  <si>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</si>
  <si>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</si>
  <si>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</si>
  <si>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</si>
  <si>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</si>
  <si>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</si>
  <si>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</si>
  <si>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</si>
  <si>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</si>
  <si>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</si>
  <si>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</si>
  <si>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</si>
  <si>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</si>
  <si>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</si>
  <si>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</si>
  <si>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</si>
  <si>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</si>
  <si>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</si>
  <si>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</si>
  <si>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</si>
  <si>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</si>
  <si>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</si>
  <si>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</si>
  <si>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</si>
  <si>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</si>
  <si>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</si>
  <si>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</si>
  <si>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</si>
  <si>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</si>
  <si>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</si>
  <si>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</si>
  <si>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</si>
  <si>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</si>
  <si>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</si>
  <si>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</si>
  <si>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</si>
  <si>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</si>
  <si>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</si>
  <si>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</si>
  <si>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</si>
  <si>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</si>
  <si>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</si>
  <si>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</si>
  <si>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</si>
  <si>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</si>
  <si>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</si>
  <si>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</si>
  <si>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</si>
  <si>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</si>
  <si>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</si>
  <si>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</si>
  <si>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</si>
  <si>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</si>
  <si>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</si>
  <si>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</si>
  <si>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</si>
  <si>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</si>
  <si>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</si>
  <si>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</si>
  <si>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</si>
  <si>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</si>
  <si>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</si>
  <si>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</si>
  <si>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</si>
  <si>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</si>
  <si>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</si>
  <si>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</si>
  <si>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</si>
  <si>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</si>
  <si>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</si>
  <si>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</si>
  <si>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</si>
  <si>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</si>
  <si>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</si>
  <si>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</si>
  <si>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</si>
  <si>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</si>
  <si>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</si>
  <si>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</si>
  <si>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</si>
  <si>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</si>
  <si>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</si>
  <si>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</si>
  <si>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</si>
  <si>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</si>
  <si>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</si>
  <si>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</si>
  <si>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</si>
  <si>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</si>
  <si>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</si>
  <si>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</si>
  <si>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</si>
  <si>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</si>
  <si>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</si>
  <si>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</si>
  <si>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</si>
  <si>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</si>
  <si>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</si>
  <si>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</si>
  <si>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</si>
  <si>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</si>
  <si>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</si>
  <si>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</si>
  <si>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</si>
  <si>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</si>
  <si>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</si>
  <si>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</si>
  <si>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</si>
  <si>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</si>
  <si>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</si>
  <si>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</si>
  <si>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</si>
  <si>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</si>
  <si>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</si>
  <si>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</si>
  <si>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</si>
  <si>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</si>
  <si>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</si>
  <si>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</si>
  <si>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</si>
  <si>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</si>
  <si>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</si>
  <si>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</si>
  <si>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</si>
  <si>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</si>
  <si>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</si>
  <si>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</si>
  <si>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</si>
  <si>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</si>
  <si>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</si>
  <si>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</si>
  <si>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</si>
  <si>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</si>
  <si>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</si>
  <si>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</si>
  <si>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</si>
  <si>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</si>
  <si>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</si>
  <si>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</si>
  <si>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</si>
  <si>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</si>
  <si>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</si>
  <si>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</si>
  <si>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</si>
  <si>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</si>
  <si>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</si>
  <si>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</si>
  <si>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</si>
  <si>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</si>
  <si>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</si>
  <si>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</si>
  <si>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</si>
  <si>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</si>
  <si>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</si>
  <si>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</si>
  <si>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</si>
  <si>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</si>
  <si>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</si>
  <si>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</si>
  <si>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</si>
  <si>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</si>
  <si>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</si>
  <si>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</si>
  <si>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</si>
  <si>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</si>
  <si>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</si>
  <si>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</si>
  <si>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</si>
  <si>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</si>
  <si>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</si>
  <si>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</si>
  <si>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</si>
  <si>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</si>
  <si>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</si>
  <si>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</si>
  <si>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</si>
  <si>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</si>
  <si>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</si>
  <si>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</si>
  <si>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</si>
  <si>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</si>
  <si>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</si>
  <si>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</si>
  <si>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</si>
  <si>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</si>
  <si>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</si>
  <si>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</si>
  <si>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</si>
  <si>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</si>
  <si>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</si>
  <si>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</si>
  <si>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</si>
  <si>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</si>
  <si>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</si>
  <si>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</si>
  <si>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</si>
  <si>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</si>
  <si>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</si>
  <si>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</si>
  <si>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</si>
  <si>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</si>
  <si>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</si>
  <si>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</si>
  <si>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</si>
  <si>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</si>
  <si>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</si>
  <si>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</si>
  <si>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</si>
  <si>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</si>
  <si>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</si>
  <si>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</si>
  <si>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</si>
  <si>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</si>
  <si>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</si>
  <si>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</si>
  <si>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</si>
  <si>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</si>
  <si>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</si>
  <si>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</si>
  <si>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</si>
  <si>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</si>
  <si>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</si>
  <si>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</si>
  <si>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</si>
  <si>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</si>
  <si>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</si>
  <si>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</si>
  <si>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</si>
  <si>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</si>
  <si>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</si>
  <si>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</si>
  <si>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</si>
  <si>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</si>
  <si>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</si>
  <si>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</si>
  <si>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</si>
  <si>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</si>
  <si>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</si>
  <si>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</si>
  <si>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</si>
  <si>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</si>
  <si>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</si>
  <si>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</si>
  <si>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</si>
  <si>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</si>
  <si>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</si>
  <si>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</si>
  <si>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</si>
  <si>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</si>
  <si>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</si>
  <si>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</si>
  <si>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</si>
  <si>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</si>
  <si>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</si>
  <si>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</si>
  <si>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</si>
  <si>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</si>
  <si>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</si>
  <si>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</si>
  <si>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</si>
  <si>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</si>
  <si>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</si>
  <si>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</si>
  <si>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</si>
  <si>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</si>
  <si>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</si>
  <si>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</si>
  <si>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</si>
  <si>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</si>
  <si>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</si>
  <si>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</si>
  <si>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</si>
  <si>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</si>
  <si>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</si>
  <si>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</si>
  <si>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</si>
  <si>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</si>
  <si>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</si>
  <si>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</si>
  <si>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</si>
  <si>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</si>
  <si>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</si>
  <si>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</si>
  <si>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</si>
  <si>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</si>
  <si>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</si>
  <si>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</si>
  <si>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</si>
  <si>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</si>
  <si>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</si>
  <si>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</si>
  <si>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</si>
  <si>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</si>
  <si>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</si>
  <si>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</si>
  <si>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</si>
  <si>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</si>
  <si>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</si>
  <si>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</si>
  <si>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</si>
  <si>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</si>
  <si>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</si>
  <si>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</si>
  <si>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</si>
  <si>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</si>
  <si>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</si>
  <si>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</si>
  <si>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</si>
  <si>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</si>
  <si>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</si>
  <si>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</si>
  <si>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</si>
  <si>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</si>
  <si>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</si>
  <si>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</si>
  <si>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</si>
  <si>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</si>
  <si>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</si>
  <si>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</si>
  <si>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</si>
  <si>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</si>
  <si>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</si>
  <si>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</si>
  <si>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</si>
  <si>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</si>
  <si>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</si>
  <si>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</si>
  <si>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</si>
  <si>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</si>
  <si>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</si>
  <si>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</si>
  <si>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</si>
  <si>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</si>
  <si>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</si>
  <si>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</si>
  <si>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</si>
  <si>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</si>
  <si>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</si>
  <si>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</si>
  <si>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</si>
  <si>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</si>
  <si>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</si>
  <si>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</si>
  <si>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</si>
  <si>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</si>
  <si>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</si>
  <si>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</si>
  <si>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</si>
  <si>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</si>
  <si>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</si>
  <si>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</si>
  <si>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</si>
  <si>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</si>
  <si>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</si>
  <si>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</si>
  <si>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</si>
  <si>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</si>
  <si>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</si>
  <si>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</si>
  <si>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</si>
  <si>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</si>
  <si>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</si>
  <si>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</si>
  <si>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</si>
  <si>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</si>
  <si>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</si>
  <si>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</si>
  <si>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</si>
  <si>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</si>
  <si>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</si>
  <si>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</si>
  <si>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</si>
  <si>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</si>
  <si>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</si>
  <si>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</si>
  <si>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</si>
  <si>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</si>
  <si>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</si>
  <si>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</si>
  <si>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</si>
  <si>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</si>
  <si>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</si>
  <si>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</si>
  <si>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</si>
  <si>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</si>
  <si>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</si>
  <si>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</si>
  <si>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</si>
  <si>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</si>
  <si>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</si>
  <si>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</si>
  <si>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</si>
  <si>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</si>
  <si>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</si>
  <si>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</si>
  <si>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</si>
  <si>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</si>
  <si>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</si>
  <si>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</si>
  <si>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</si>
  <si>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</si>
  <si>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</si>
  <si>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</si>
  <si>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</si>
  <si>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</si>
  <si>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</si>
  <si>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</si>
  <si>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</si>
  <si>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</si>
  <si>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</si>
  <si>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</si>
  <si>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</si>
  <si>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</si>
  <si>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</si>
  <si>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</si>
  <si>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</si>
  <si>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</si>
  <si>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</si>
  <si>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</si>
  <si>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</si>
  <si>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</si>
  <si>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</si>
  <si>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</si>
  <si>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</si>
  <si>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</si>
  <si>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</si>
  <si>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</si>
  <si>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</si>
  <si>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</si>
  <si>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</si>
  <si>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</si>
  <si>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</si>
  <si>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</si>
  <si>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</si>
  <si>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</si>
  <si>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</si>
  <si>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</si>
  <si>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</si>
  <si>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</si>
  <si>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</si>
  <si>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</si>
  <si>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</si>
  <si>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</si>
  <si>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</si>
  <si>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</si>
  <si>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</si>
  <si>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</si>
  <si>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</si>
  <si>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</si>
  <si>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</si>
  <si>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</si>
  <si>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</si>
  <si>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</si>
  <si>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</si>
  <si>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</si>
  <si>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</si>
  <si>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</si>
  <si>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</si>
  <si>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</si>
  <si>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</si>
  <si>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</si>
  <si>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</si>
  <si>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</si>
  <si>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</si>
  <si>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</si>
  <si>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</si>
  <si>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</si>
  <si>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</si>
  <si>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</si>
  <si>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</si>
  <si>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</si>
  <si>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</si>
  <si>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</si>
  <si>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</si>
  <si>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</si>
  <si>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</si>
  <si>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</si>
  <si>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</si>
  <si>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</si>
  <si>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</si>
  <si>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</si>
  <si>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</si>
  <si>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</si>
  <si>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</si>
  <si>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</si>
  <si>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</si>
  <si>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</si>
  <si>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</si>
  <si>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</si>
  <si>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</si>
  <si>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</si>
  <si>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</si>
  <si>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</si>
  <si>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</si>
  <si>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</si>
  <si>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</si>
  <si>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</si>
  <si>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</si>
  <si>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</si>
  <si>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</si>
  <si>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</si>
  <si>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</si>
  <si>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</si>
  <si>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</si>
  <si>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</si>
  <si>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</si>
  <si>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</si>
  <si>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</si>
  <si>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</si>
  <si>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</si>
  <si>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</si>
  <si>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</si>
  <si>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</si>
  <si>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</si>
  <si>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</si>
  <si>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</si>
  <si>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</si>
  <si>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</si>
  <si>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</si>
  <si>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</si>
  <si>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</si>
  <si>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</si>
  <si>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</si>
  <si>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</si>
  <si>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</si>
  <si>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</si>
  <si>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</si>
  <si>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</si>
  <si>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</si>
  <si>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</si>
  <si>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</si>
  <si>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</si>
  <si>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</si>
  <si>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</si>
  <si>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</si>
  <si>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</si>
  <si>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</si>
  <si>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</si>
  <si>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</si>
  <si>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</si>
  <si>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</si>
  <si>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</si>
  <si>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</si>
  <si>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</si>
  <si>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</si>
  <si>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</si>
  <si>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</si>
  <si>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</si>
  <si>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</si>
  <si>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</si>
  <si>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</si>
  <si>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</si>
  <si>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</si>
  <si>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</si>
  <si>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</si>
  <si>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</si>
  <si>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</si>
  <si>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</si>
  <si>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</si>
  <si>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</si>
  <si>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</si>
  <si>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</si>
  <si>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</si>
  <si>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</si>
  <si>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</si>
  <si>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</si>
  <si>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</si>
  <si>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</si>
  <si>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</si>
  <si>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</si>
  <si>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</si>
  <si>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</si>
  <si>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</si>
  <si>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</si>
  <si>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</si>
  <si>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</si>
  <si>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</si>
  <si>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</si>
  <si>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</si>
  <si>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</si>
  <si>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</si>
  <si>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</si>
  <si>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</si>
  <si>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</si>
  <si>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</si>
  <si>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</si>
  <si>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</si>
  <si>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</si>
  <si>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</si>
  <si>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</si>
  <si>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</si>
  <si>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</si>
  <si>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</si>
  <si>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</si>
  <si>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</si>
  <si>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</si>
  <si>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</si>
  <si>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</si>
  <si>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</si>
  <si>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</si>
  <si>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</si>
  <si>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</si>
  <si>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</si>
  <si>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</si>
  <si>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</si>
  <si>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</si>
  <si>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</si>
  <si>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</si>
  <si>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</si>
  <si>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</si>
  <si>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</si>
  <si>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</si>
  <si>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</si>
  <si>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</si>
  <si>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</si>
  <si>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</si>
  <si>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</si>
  <si>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</si>
  <si>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</si>
  <si>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</si>
  <si>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</si>
  <si>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</si>
  <si>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</si>
  <si>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</si>
  <si>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</si>
  <si>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</si>
  <si>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</si>
  <si>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</si>
  <si>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</si>
  <si>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</si>
  <si>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</si>
  <si>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</si>
  <si>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</si>
  <si>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</si>
  <si>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</si>
  <si>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</si>
  <si>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</si>
  <si>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</si>
  <si>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</si>
  <si>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</si>
  <si>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</si>
  <si>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</si>
  <si>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</si>
  <si>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</si>
  <si>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</si>
  <si>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</si>
  <si>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</si>
  <si>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</si>
  <si>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</si>
  <si>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</si>
  <si>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</si>
  <si>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</si>
  <si>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</si>
  <si>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</si>
  <si>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</si>
  <si>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</si>
  <si>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</si>
  <si>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</si>
  <si>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</si>
  <si>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</si>
  <si>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</si>
  <si>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</si>
  <si>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</si>
  <si>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</si>
  <si>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</si>
  <si>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</si>
  <si>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</si>
  <si>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</si>
  <si>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</si>
  <si>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</si>
  <si>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</si>
  <si>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</si>
  <si>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</si>
  <si>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</si>
  <si>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</si>
  <si>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</si>
  <si>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</si>
  <si>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</si>
  <si>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</si>
  <si>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</si>
  <si>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</si>
  <si>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</si>
  <si>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</si>
  <si>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</si>
  <si>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</si>
  <si>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</si>
  <si>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</si>
  <si>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</si>
  <si>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</si>
  <si>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</si>
  <si>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</si>
  <si>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</si>
  <si>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</si>
  <si>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</si>
  <si>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</si>
  <si>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</si>
  <si>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</si>
  <si>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</si>
  <si>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</si>
  <si>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</si>
  <si>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</si>
  <si>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</si>
  <si>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</si>
  <si>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</si>
  <si>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</si>
  <si>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</si>
  <si>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</si>
  <si>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</si>
  <si>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</si>
  <si>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</si>
  <si>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</si>
  <si>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</si>
  <si>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</si>
  <si>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</si>
  <si>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</si>
  <si>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</si>
  <si>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</si>
  <si>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</si>
  <si>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</si>
  <si>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</si>
  <si>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</si>
  <si>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</si>
  <si>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</si>
  <si>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</si>
  <si>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</si>
  <si>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</si>
  <si>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</si>
  <si>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</si>
  <si>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</si>
  <si>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</si>
  <si>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</si>
  <si>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</si>
  <si>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</si>
  <si>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</si>
  <si>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</si>
  <si>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</si>
  <si>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</si>
  <si>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</si>
  <si>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</si>
  <si>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</si>
  <si>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</si>
  <si>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</si>
  <si>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</si>
  <si>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</si>
  <si>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</si>
  <si>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</si>
  <si>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</si>
  <si>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</si>
  <si>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</si>
  <si>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</si>
  <si>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</si>
  <si>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</si>
  <si>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</si>
  <si>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</si>
  <si>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</si>
  <si>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</si>
  <si>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</si>
  <si>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</si>
  <si>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</si>
  <si>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</si>
  <si>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</si>
  <si>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</si>
  <si>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</si>
  <si>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</si>
  <si>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</si>
  <si>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</si>
  <si>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</si>
  <si>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</si>
  <si>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</si>
  <si>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</si>
  <si>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</si>
  <si>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</si>
  <si>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</si>
  <si>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</si>
  <si>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</si>
  <si>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</si>
  <si>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</si>
  <si>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</si>
  <si>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</si>
  <si>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</si>
  <si>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</si>
  <si>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</si>
  <si>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</si>
  <si>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</si>
  <si>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</si>
  <si>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</si>
  <si>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</si>
  <si>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</si>
  <si>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</si>
  <si>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</si>
  <si>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</si>
  <si>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</si>
  <si>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</si>
  <si>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</si>
  <si>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</si>
  <si>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</si>
  <si>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</si>
  <si>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</si>
  <si>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</si>
  <si>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</si>
  <si>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</si>
  <si>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</si>
  <si>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</si>
  <si>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</si>
  <si>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</si>
  <si>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</si>
  <si>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</si>
  <si>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</si>
  <si>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</si>
  <si>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</si>
  <si>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</si>
  <si>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</si>
  <si>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</si>
  <si>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</si>
  <si>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</si>
  <si>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</si>
  <si>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</si>
  <si>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</si>
  <si>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</si>
  <si>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</si>
  <si>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</si>
  <si>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</si>
  <si>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</si>
  <si>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</si>
  <si>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</si>
  <si>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</si>
  <si>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</si>
  <si>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</si>
  <si>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</si>
  <si>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</si>
  <si>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</si>
  <si>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</si>
  <si>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</si>
  <si>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</si>
  <si>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</si>
  <si>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</si>
  <si>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</si>
  <si>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</si>
  <si>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</si>
  <si>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</si>
  <si>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</si>
  <si>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</si>
  <si>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</si>
  <si>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</si>
  <si>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</si>
  <si>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</si>
  <si>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</si>
  <si>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</si>
  <si>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</si>
  <si>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</si>
  <si>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</si>
  <si>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</si>
  <si>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</si>
  <si>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</si>
  <si>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</si>
  <si>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</si>
  <si>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</si>
  <si>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</si>
  <si>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</si>
  <si>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</si>
  <si>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</si>
  <si>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</si>
  <si>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</si>
  <si>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</si>
  <si>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</si>
  <si>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</si>
  <si>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</si>
  <si>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</si>
  <si>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</si>
  <si>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</si>
  <si>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</si>
  <si>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</si>
  <si>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</si>
  <si>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</si>
  <si>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</si>
  <si>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</si>
  <si>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</si>
  <si>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</si>
  <si>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</si>
  <si>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</si>
  <si>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</si>
  <si>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</si>
  <si>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</si>
  <si>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</si>
  <si>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</si>
  <si>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</si>
  <si>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</si>
  <si>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</si>
  <si>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</si>
  <si>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</si>
  <si>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</si>
  <si>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</si>
  <si>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</si>
  <si>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</si>
  <si>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</si>
  <si>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</si>
  <si>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</si>
  <si>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</si>
  <si>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</si>
  <si>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</si>
  <si>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</si>
  <si>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</si>
  <si>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</si>
  <si>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</si>
  <si>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</si>
  <si>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</si>
  <si>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</si>
  <si>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</si>
  <si>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</si>
  <si>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</si>
  <si>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</si>
  <si>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</si>
  <si>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</si>
  <si>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</si>
  <si>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</si>
  <si>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</si>
  <si>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</si>
  <si>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</si>
  <si>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</si>
  <si>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</si>
  <si>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</si>
  <si>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</si>
  <si>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</si>
  <si>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</si>
  <si>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</si>
  <si>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</si>
  <si>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</si>
  <si>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</si>
  <si>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</si>
  <si>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</si>
  <si>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</si>
  <si>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</si>
  <si>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</si>
  <si>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</si>
  <si>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</si>
  <si>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</si>
  <si>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</si>
  <si>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</si>
  <si>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</si>
  <si>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</si>
  <si>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</si>
  <si>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</si>
  <si>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</si>
  <si>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</si>
  <si>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</si>
  <si>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</si>
  <si>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</si>
  <si>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</si>
  <si>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</si>
  <si>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</si>
  <si>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</si>
  <si>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</si>
  <si>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</si>
  <si>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</si>
  <si>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</si>
  <si>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</si>
  <si>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</si>
  <si>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</si>
  <si>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</si>
  <si>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</si>
  <si>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</si>
  <si>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</si>
  <si>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</si>
  <si>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</si>
  <si>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</si>
  <si>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</si>
  <si>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</si>
  <si>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</si>
  <si>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</si>
  <si>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</si>
  <si>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</si>
  <si>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</si>
  <si>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</si>
  <si>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</si>
  <si>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</si>
  <si>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</si>
  <si>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</si>
  <si>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</si>
  <si>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</si>
  <si>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</si>
  <si>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</si>
  <si>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</si>
  <si>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</si>
  <si>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</si>
  <si>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</si>
  <si>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</si>
  <si>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</si>
  <si>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</si>
  <si>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</si>
  <si>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</si>
  <si>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</si>
  <si>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</si>
  <si>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</si>
  <si>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</si>
  <si>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</si>
  <si>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</si>
  <si>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</si>
  <si>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</si>
  <si>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</si>
  <si>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</si>
  <si>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</si>
  <si>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</si>
  <si>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</si>
  <si>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</si>
  <si>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</si>
  <si>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</si>
  <si>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</si>
  <si>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</si>
  <si>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</si>
  <si>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</si>
  <si>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</si>
  <si>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</si>
  <si>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</si>
  <si>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</si>
  <si>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</si>
  <si>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</si>
  <si>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</si>
  <si>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</si>
  <si>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</si>
  <si>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</si>
  <si>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</si>
  <si>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</si>
  <si>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</si>
  <si>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</si>
  <si>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</si>
  <si>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</si>
  <si>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</si>
  <si>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</si>
  <si>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</si>
  <si>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</si>
  <si>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</si>
  <si>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</si>
  <si>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</si>
  <si>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</si>
  <si>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</si>
  <si>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</si>
  <si>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</si>
  <si>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</si>
  <si>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</si>
  <si>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</si>
  <si>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</si>
  <si>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</si>
  <si>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</si>
  <si>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</si>
  <si>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</si>
  <si>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</si>
  <si>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</si>
  <si>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</si>
  <si>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</si>
  <si>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</si>
  <si>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</si>
  <si>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</si>
  <si>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</si>
  <si>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</si>
  <si>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</si>
  <si>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</si>
  <si>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</si>
  <si>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</si>
  <si>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</si>
  <si>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</si>
  <si>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</si>
  <si>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</si>
  <si>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</si>
  <si>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</si>
  <si>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</si>
  <si>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</si>
  <si>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</si>
  <si>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</si>
  <si>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</si>
  <si>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</si>
  <si>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</si>
  <si>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</si>
  <si>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</si>
  <si>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</si>
  <si>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</si>
  <si>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</si>
  <si>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</si>
  <si>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</si>
  <si>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</si>
  <si>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</si>
  <si>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</si>
  <si>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</si>
  <si>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</si>
  <si>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</si>
  <si>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</si>
  <si>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</si>
  <si>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</si>
  <si>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</si>
  <si>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</si>
  <si>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</si>
  <si>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</si>
  <si>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</si>
  <si>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</si>
  <si>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</si>
  <si>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</si>
  <si>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</si>
  <si>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</si>
  <si>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</si>
  <si>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</si>
  <si>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</si>
  <si>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</si>
  <si>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</si>
  <si>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</si>
  <si>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</si>
  <si>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</si>
  <si>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</si>
  <si>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</si>
  <si>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</si>
  <si>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</si>
  <si>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</si>
  <si>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</si>
  <si>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</si>
  <si>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</si>
  <si>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</si>
  <si>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</si>
  <si>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</si>
  <si>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</si>
  <si>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</si>
  <si>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</si>
  <si>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</si>
  <si>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</si>
  <si>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</si>
  <si>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</si>
  <si>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</si>
  <si>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</si>
  <si>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</si>
  <si>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</si>
  <si>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</si>
  <si>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</si>
  <si>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</si>
  <si>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</si>
  <si>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</si>
  <si>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</si>
  <si>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</si>
  <si>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</si>
  <si>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</si>
  <si>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</si>
  <si>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</si>
  <si>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</si>
  <si>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</si>
  <si>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</si>
  <si>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</si>
  <si>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</si>
  <si>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</si>
  <si>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</si>
  <si>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</si>
  <si>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</si>
  <si>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</si>
  <si>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</si>
  <si>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</si>
  <si>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</si>
  <si>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</si>
  <si>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</si>
  <si>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</si>
  <si>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</si>
  <si>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</si>
  <si>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</si>
  <si>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</si>
  <si>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</si>
  <si>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</si>
  <si>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</si>
  <si>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</si>
  <si>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</si>
  <si>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</si>
  <si>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</si>
  <si>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</si>
  <si>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</si>
  <si>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</si>
  <si>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</si>
  <si>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</si>
  <si>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</si>
  <si>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</si>
  <si>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</si>
  <si>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</si>
  <si>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</si>
  <si>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</si>
  <si>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</si>
  <si>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</si>
  <si>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</si>
  <si>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</si>
  <si>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</si>
  <si>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</si>
  <si>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</si>
  <si>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</si>
  <si>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</si>
  <si>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</si>
  <si>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</si>
  <si>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</si>
  <si>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</si>
  <si>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</si>
  <si>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</si>
  <si>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</si>
  <si>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</si>
  <si>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</si>
  <si>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</si>
  <si>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</si>
  <si>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</si>
  <si>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</si>
  <si>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</si>
  <si>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</si>
  <si>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</si>
  <si>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</si>
  <si>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</si>
  <si>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</si>
  <si>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</si>
  <si>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</si>
  <si>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</si>
  <si>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</si>
  <si>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</si>
  <si>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</si>
  <si>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</si>
  <si>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</si>
  <si>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</si>
  <si>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</si>
  <si>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</si>
  <si>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</si>
  <si>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</si>
  <si>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</si>
  <si>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</si>
  <si>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</si>
  <si>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</si>
  <si>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</si>
  <si>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</si>
  <si>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</si>
  <si>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</si>
  <si>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</si>
  <si>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</si>
  <si>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</si>
  <si>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</si>
  <si>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</si>
  <si>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</si>
  <si>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</si>
  <si>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</si>
  <si>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</si>
  <si>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</si>
  <si>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</si>
  <si>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</si>
  <si>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</si>
  <si>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</si>
  <si>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</si>
  <si>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</si>
  <si>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</si>
  <si>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</si>
  <si>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</si>
  <si>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</si>
  <si>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</si>
  <si>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</si>
  <si>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</si>
  <si>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</si>
  <si>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</si>
  <si>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</si>
  <si>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</si>
  <si>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</si>
  <si>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</si>
  <si>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</si>
  <si>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</si>
  <si>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</si>
  <si>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</si>
  <si>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</si>
  <si>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</si>
  <si>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</si>
  <si>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</si>
  <si>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</si>
  <si>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</si>
  <si>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</si>
  <si>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</si>
  <si>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</si>
  <si>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</si>
  <si>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</si>
  <si>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</si>
  <si>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</si>
  <si>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</si>
  <si>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</si>
  <si>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</si>
  <si>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</si>
  <si>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</si>
  <si>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</si>
  <si>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</si>
  <si>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</si>
  <si>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</si>
  <si>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</si>
  <si>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</si>
  <si>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</si>
  <si>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</si>
  <si>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</si>
  <si>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</si>
  <si>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</si>
  <si>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</si>
  <si>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</si>
  <si>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</si>
  <si>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</si>
  <si>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</si>
  <si>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</si>
  <si>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</si>
  <si>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</si>
  <si>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</si>
  <si>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</si>
  <si>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</si>
  <si>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</si>
  <si>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</si>
  <si>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</si>
  <si>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</si>
  <si>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</si>
  <si>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</si>
  <si>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</si>
  <si>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</si>
  <si>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</si>
  <si>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</si>
  <si>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</si>
  <si>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</si>
  <si>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</si>
  <si>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</si>
  <si>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</si>
  <si>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</si>
  <si>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</si>
  <si>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</si>
  <si>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</si>
  <si>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</si>
  <si>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</si>
  <si>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</si>
  <si>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</si>
  <si>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</si>
  <si>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</si>
  <si>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</si>
  <si>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</si>
  <si>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</si>
  <si>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</si>
  <si>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</si>
  <si>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</si>
  <si>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</si>
  <si>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</si>
  <si>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</si>
  <si>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</si>
  <si>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</si>
  <si>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</si>
  <si>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</si>
  <si>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</si>
  <si>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</si>
  <si>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</si>
  <si>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</si>
  <si>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</si>
  <si>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</si>
  <si>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</si>
  <si>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</si>
  <si>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</si>
  <si>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</si>
  <si>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</si>
  <si>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</si>
  <si>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</si>
  <si>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</si>
  <si>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</si>
  <si>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</si>
  <si>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</si>
  <si>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</si>
  <si>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</si>
  <si>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</si>
  <si>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</si>
  <si>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</si>
  <si>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</si>
  <si>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</si>
  <si>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</si>
  <si>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</si>
  <si>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</si>
  <si>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</si>
  <si>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</si>
  <si>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</si>
  <si>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</si>
  <si>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</si>
  <si>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</si>
  <si>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</si>
  <si>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</si>
  <si>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</si>
  <si>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</si>
  <si>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</si>
  <si>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</si>
  <si>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</si>
  <si>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</si>
  <si>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</si>
  <si>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</si>
  <si>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</si>
  <si>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</si>
  <si>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</si>
  <si>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</si>
  <si>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</si>
  <si>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</si>
  <si>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</si>
  <si>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</si>
  <si>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</si>
  <si>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</si>
  <si>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</si>
  <si>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</si>
  <si>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</si>
  <si>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</si>
  <si>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</si>
  <si>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</si>
  <si>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</si>
  <si>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</si>
  <si>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</si>
  <si>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</si>
  <si>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</si>
  <si>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</si>
  <si>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</si>
  <si>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</si>
  <si>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</si>
  <si>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</si>
  <si>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</si>
  <si>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</si>
  <si>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</si>
  <si>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</si>
  <si>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</si>
  <si>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</si>
  <si>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</si>
  <si>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</si>
  <si>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</si>
  <si>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</si>
  <si>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</si>
  <si>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</si>
  <si>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</si>
  <si>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</si>
  <si>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</si>
  <si>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</si>
  <si>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</si>
  <si>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</si>
  <si>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</si>
  <si>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</si>
  <si>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</si>
  <si>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</si>
  <si>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</si>
  <si>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</si>
  <si>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</si>
  <si>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</si>
  <si>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</si>
  <si>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</si>
  <si>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</si>
  <si>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</si>
  <si>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</si>
  <si>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</si>
  <si>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</si>
  <si>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</si>
  <si>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</si>
  <si>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</si>
  <si>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</si>
  <si>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</si>
  <si>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</si>
  <si>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</si>
  <si>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</si>
  <si>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</si>
  <si>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</si>
  <si>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</si>
  <si>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</si>
  <si>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</si>
  <si>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</si>
  <si>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</si>
  <si>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</si>
  <si>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</si>
  <si>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</si>
  <si>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</si>
  <si>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</si>
  <si>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</si>
  <si>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</si>
  <si>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</si>
  <si>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</si>
  <si>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</si>
  <si>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</si>
  <si>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</si>
  <si>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</si>
  <si>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</si>
  <si>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</si>
  <si>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</si>
  <si>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</si>
  <si>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</si>
  <si>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</si>
  <si>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</si>
  <si>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</si>
  <si>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</si>
  <si>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</si>
  <si>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</si>
  <si>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</si>
  <si>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</si>
  <si>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</si>
  <si>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</si>
  <si>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</si>
  <si>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</si>
  <si>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</si>
  <si>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</si>
  <si>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</si>
  <si>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</si>
  <si>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</si>
  <si>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</si>
  <si>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</si>
  <si>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</si>
  <si>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</si>
  <si>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</si>
  <si>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</si>
  <si>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</si>
  <si>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</si>
  <si>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</si>
  <si>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</si>
  <si>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</si>
  <si>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</si>
  <si>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</si>
  <si>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</si>
  <si>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</si>
  <si>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</si>
  <si>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</si>
  <si>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</si>
  <si>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</si>
  <si>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</si>
  <si>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</si>
  <si>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</si>
  <si>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</si>
  <si>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</si>
  <si>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</si>
  <si>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</si>
  <si>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</si>
  <si>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</si>
  <si>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</si>
  <si>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</si>
  <si>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</si>
  <si>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</si>
  <si>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</si>
  <si>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</si>
  <si>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</si>
  <si>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</si>
  <si>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</si>
  <si>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</si>
  <si>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</si>
  <si>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</si>
  <si>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</si>
  <si>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</si>
  <si>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</si>
  <si>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</si>
  <si>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</si>
  <si>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</si>
  <si>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</si>
  <si>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</si>
  <si>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</si>
  <si>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</si>
  <si>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</si>
  <si>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</si>
  <si>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</si>
  <si>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</si>
  <si>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</si>
  <si>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</si>
  <si>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</si>
  <si>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</si>
  <si>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</si>
  <si>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</si>
  <si>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</si>
  <si>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</si>
  <si>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</si>
  <si>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</si>
  <si>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</si>
  <si>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</si>
  <si>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</si>
  <si>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</si>
  <si>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</si>
  <si>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</si>
  <si>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</si>
  <si>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</si>
  <si>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</si>
  <si>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</si>
  <si>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</si>
  <si>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</si>
  <si>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</si>
  <si>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</si>
  <si>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</si>
  <si>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</si>
  <si>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</si>
  <si>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</si>
  <si>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</si>
  <si>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</si>
  <si>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</si>
  <si>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</si>
  <si>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</si>
  <si>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</si>
  <si>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</si>
  <si>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</si>
  <si>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</si>
  <si>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</si>
  <si>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</si>
  <si>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</si>
  <si>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</si>
  <si>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</si>
  <si>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</si>
  <si>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</si>
  <si>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</si>
  <si>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</si>
  <si>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</si>
  <si>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</si>
  <si>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</si>
  <si>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</si>
  <si>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</si>
  <si>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</si>
  <si>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</si>
  <si>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</si>
  <si>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</si>
  <si>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</si>
  <si>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</si>
  <si>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</si>
  <si>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</si>
  <si>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</si>
  <si>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</si>
  <si>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</si>
  <si>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</si>
  <si>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</si>
  <si>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</si>
  <si>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</si>
  <si>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</si>
  <si>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</si>
  <si>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</si>
  <si>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</si>
  <si>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</si>
  <si>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</si>
  <si>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</si>
  <si>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</si>
  <si>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</si>
  <si>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</si>
  <si>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</si>
  <si>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</si>
  <si>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</si>
  <si>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</si>
  <si>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</si>
  <si>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</si>
  <si>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</si>
  <si>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</si>
  <si>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</si>
  <si>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</si>
  <si>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</si>
  <si>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</si>
  <si>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</si>
  <si>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</si>
  <si>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</si>
  <si>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</si>
  <si>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</si>
  <si>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</si>
  <si>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</si>
  <si>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</si>
  <si>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</si>
  <si>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</si>
  <si>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</si>
  <si>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</si>
  <si>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</si>
  <si>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</si>
  <si>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</si>
  <si>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</si>
  <si>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</si>
  <si>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</si>
  <si>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</si>
  <si>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</si>
  <si>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</si>
  <si>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</si>
  <si>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</si>
  <si>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</si>
  <si>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</si>
  <si>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</si>
  <si>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</si>
  <si>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</si>
  <si>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</si>
  <si>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</si>
  <si>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</si>
  <si>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</si>
  <si>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</si>
  <si>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</si>
  <si>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</si>
  <si>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</si>
  <si>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</si>
  <si>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</si>
  <si>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</si>
  <si>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</si>
  <si>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</si>
  <si>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</si>
  <si>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</si>
  <si>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</si>
  <si>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</si>
  <si>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</si>
  <si>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</si>
  <si>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</si>
  <si>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</si>
  <si>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</si>
  <si>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</si>
  <si>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</si>
  <si>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</si>
  <si>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</si>
  <si>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</si>
  <si>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</si>
  <si>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</si>
  <si>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</si>
  <si>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</si>
  <si>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</si>
  <si>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</si>
  <si>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</si>
  <si>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</si>
  <si>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</si>
  <si>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</si>
  <si>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</si>
  <si>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</si>
  <si>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</si>
  <si>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</si>
  <si>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</si>
  <si>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</si>
  <si>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</si>
  <si>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</si>
  <si>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</si>
  <si>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</si>
  <si>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</si>
  <si>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</si>
  <si>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</si>
  <si>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</si>
  <si>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</si>
  <si>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</si>
  <si>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</si>
  <si>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</si>
  <si>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</si>
  <si>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</si>
  <si>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</si>
  <si>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</si>
  <si>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</si>
  <si>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</si>
  <si>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</si>
  <si>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</si>
  <si>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</si>
  <si>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</si>
  <si>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</si>
  <si>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</si>
  <si>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</si>
  <si>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</si>
  <si>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</si>
  <si>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</si>
  <si>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</si>
  <si>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</si>
  <si>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</si>
  <si>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</si>
  <si>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</si>
  <si>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</si>
  <si>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</si>
  <si>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</si>
  <si>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</si>
  <si>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</si>
  <si>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</si>
  <si>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</si>
  <si>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</si>
  <si>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</si>
  <si>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</si>
  <si>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</si>
  <si>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</si>
  <si>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</si>
  <si>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</si>
  <si>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</si>
  <si>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</si>
  <si>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</si>
  <si>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</si>
  <si>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</si>
  <si>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</si>
  <si>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</si>
  <si>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</si>
  <si>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</si>
  <si>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</si>
  <si>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</si>
  <si>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</si>
  <si>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</si>
  <si>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</si>
  <si>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</si>
  <si>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</si>
  <si>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</si>
  <si>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</si>
  <si>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</si>
  <si>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</si>
  <si>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</si>
  <si>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</si>
  <si>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</si>
  <si>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</si>
  <si>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</si>
  <si>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</si>
  <si>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</si>
  <si>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</si>
  <si>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</si>
  <si>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</si>
  <si>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</si>
  <si>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</si>
  <si>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</si>
  <si>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</si>
  <si>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</si>
  <si>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</si>
  <si>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</si>
  <si>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</si>
  <si>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</si>
  <si>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</si>
  <si>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</si>
  <si>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</si>
  <si>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</si>
  <si>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</si>
  <si>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</si>
  <si>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</si>
  <si>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</si>
  <si>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</si>
  <si>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</si>
  <si>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</si>
  <si>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</si>
  <si>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</si>
  <si>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</si>
  <si>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</si>
  <si>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</si>
  <si>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</si>
  <si>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</si>
  <si>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</si>
  <si>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</si>
  <si>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</si>
  <si>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</si>
  <si>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</si>
  <si>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</si>
  <si>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</si>
  <si>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</si>
  <si>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</si>
  <si>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</si>
  <si>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</si>
  <si>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</si>
  <si>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</si>
  <si>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</si>
  <si>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</si>
  <si>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</si>
  <si>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</si>
  <si>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</si>
  <si>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</si>
  <si>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</si>
  <si>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</si>
  <si>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</si>
  <si>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</si>
  <si>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</si>
  <si>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</si>
  <si>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</si>
  <si>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</si>
  <si>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</si>
  <si>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</si>
  <si>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</si>
  <si>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</si>
  <si>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</si>
  <si>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</si>
  <si>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</si>
  <si>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</si>
  <si>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</si>
  <si>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</si>
  <si>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</si>
  <si>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</si>
  <si>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</si>
  <si>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</si>
  <si>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</si>
  <si>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</si>
  <si>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</si>
  <si>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</si>
  <si>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</si>
  <si>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</si>
  <si>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</si>
  <si>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</si>
  <si>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</si>
  <si>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</si>
  <si>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</si>
  <si>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</si>
  <si>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</si>
  <si>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</si>
  <si>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</si>
  <si>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</si>
  <si>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</si>
  <si>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</si>
  <si>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</si>
  <si>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</si>
  <si>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</si>
  <si>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</si>
  <si>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</si>
  <si>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</si>
  <si>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</si>
  <si>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</si>
  <si>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</si>
  <si>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</si>
  <si>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</si>
  <si>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</si>
  <si>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</si>
  <si>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</si>
  <si>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</si>
  <si>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</si>
  <si>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</si>
  <si>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</si>
  <si>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</si>
  <si>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</si>
  <si>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</si>
  <si>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</si>
  <si>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</si>
  <si>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</si>
  <si>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</si>
  <si>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</si>
  <si>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</si>
  <si>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</si>
  <si>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</si>
  <si>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</si>
  <si>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</si>
  <si>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</si>
  <si>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</si>
  <si>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</si>
  <si>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</si>
  <si>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</si>
  <si>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</si>
  <si>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</si>
  <si>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</si>
  <si>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</si>
  <si>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</si>
  <si>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</si>
  <si>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</si>
  <si>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</si>
  <si>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</si>
  <si>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</si>
  <si>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</si>
  <si>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</si>
  <si>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</si>
  <si>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</si>
  <si>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</si>
  <si>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</si>
  <si>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</si>
  <si>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</si>
  <si>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</si>
  <si>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</si>
  <si>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</si>
  <si>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</si>
  <si>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</si>
  <si>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</si>
  <si>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</si>
  <si>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</si>
  <si>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</si>
  <si>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</si>
  <si>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</si>
  <si>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</si>
  <si>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</si>
  <si>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</si>
  <si>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</si>
  <si>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</si>
  <si>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</si>
  <si>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</si>
  <si>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</si>
  <si>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</si>
  <si>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</si>
  <si>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</si>
  <si>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</si>
  <si>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</si>
  <si>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</si>
  <si>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</si>
  <si>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</si>
  <si>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</si>
  <si>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</si>
  <si>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</si>
  <si>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</si>
  <si>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</si>
  <si>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</si>
  <si>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</si>
  <si>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</si>
  <si>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</si>
  <si>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</si>
  <si>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</si>
  <si>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</si>
  <si>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</si>
  <si>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</si>
  <si>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</si>
  <si>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</si>
  <si>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</si>
  <si>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</si>
  <si>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</si>
  <si>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</si>
  <si>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</si>
  <si>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</si>
  <si>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</si>
  <si>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</si>
  <si>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</si>
  <si>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</si>
  <si>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</si>
  <si>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</si>
  <si>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</si>
  <si>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</si>
  <si>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</si>
  <si>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</si>
  <si>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</si>
  <si>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</si>
  <si>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</si>
  <si>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</si>
  <si>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</si>
  <si>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</si>
  <si>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</si>
  <si>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</si>
  <si>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</si>
  <si>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</si>
  <si>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</si>
  <si>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</si>
  <si>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</si>
  <si>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</si>
  <si>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</si>
  <si>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</si>
  <si>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</si>
  <si>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</si>
  <si>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</si>
  <si>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</si>
  <si>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</si>
  <si>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</si>
  <si>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</si>
  <si>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</si>
  <si>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</si>
  <si>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</si>
  <si>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</si>
  <si>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</si>
  <si>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</si>
  <si>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</si>
  <si>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</si>
  <si>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</si>
  <si>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</si>
  <si>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</si>
  <si>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</si>
  <si>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</si>
  <si>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</si>
  <si>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</si>
  <si>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</si>
  <si>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</si>
  <si>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</si>
  <si>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</si>
  <si>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</si>
  <si>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</si>
  <si>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</si>
  <si>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</si>
  <si>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</si>
  <si>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</si>
  <si>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</si>
  <si>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</si>
  <si>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</si>
  <si>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</si>
  <si>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</si>
  <si>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</si>
  <si>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</si>
  <si>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</si>
  <si>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</si>
  <si>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</si>
  <si>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</si>
  <si>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</si>
  <si>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</si>
  <si>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</si>
  <si>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</si>
  <si>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</si>
  <si>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</si>
  <si>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</si>
  <si>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</si>
  <si>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</si>
  <si>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</si>
  <si>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</si>
  <si>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</si>
  <si>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</si>
  <si>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</si>
  <si>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</si>
  <si>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</si>
  <si>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</si>
  <si>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</si>
  <si>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</si>
  <si>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</si>
  <si>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</si>
  <si>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</si>
  <si>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</si>
  <si>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</si>
  <si>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</si>
  <si>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</si>
  <si>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</si>
  <si>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</si>
  <si>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</si>
  <si>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</si>
  <si>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</si>
  <si>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</si>
  <si>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</si>
  <si>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</si>
  <si>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</si>
  <si>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</si>
  <si>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</si>
  <si>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</si>
  <si>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</si>
  <si>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</si>
  <si>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</si>
  <si>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</si>
  <si>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</si>
  <si>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</si>
  <si>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</si>
  <si>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</si>
  <si>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</si>
  <si>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</si>
  <si>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</si>
  <si>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</si>
  <si>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</si>
  <si>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</si>
  <si>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</si>
  <si>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</si>
  <si>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</si>
  <si>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</si>
  <si>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</si>
  <si>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</si>
  <si>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</si>
  <si>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</si>
  <si>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</si>
  <si>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</si>
  <si>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</si>
  <si>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</si>
  <si>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</si>
  <si>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</si>
  <si>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</si>
  <si>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</si>
  <si>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</si>
  <si>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</si>
  <si>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</si>
  <si>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</si>
  <si>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</si>
  <si>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</si>
  <si>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</si>
  <si>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</si>
  <si>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</si>
  <si>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</si>
  <si>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</si>
  <si>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</si>
  <si>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</si>
  <si>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</si>
  <si>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</si>
  <si>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</si>
  <si>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</si>
  <si>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</si>
  <si>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</si>
  <si>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</si>
  <si>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</si>
  <si>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</si>
  <si>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</si>
  <si>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</si>
  <si>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</si>
  <si>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</si>
  <si>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</si>
  <si>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</si>
  <si>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</si>
  <si>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</si>
  <si>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</si>
  <si>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</si>
  <si>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</si>
  <si>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</si>
  <si>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</si>
  <si>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</si>
  <si>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</si>
  <si>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</si>
  <si>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</si>
  <si>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</si>
  <si>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</si>
  <si>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</si>
  <si>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</si>
  <si>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</si>
  <si>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</si>
  <si>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</si>
  <si>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</si>
  <si>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</si>
  <si>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</si>
  <si>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</si>
  <si>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</si>
  <si>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</si>
  <si>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</si>
  <si>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</si>
  <si>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</si>
  <si>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</si>
  <si>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</si>
  <si>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</si>
  <si>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</si>
  <si>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</si>
  <si>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</si>
  <si>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</si>
  <si>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</si>
  <si>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</si>
  <si>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</si>
  <si>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</si>
  <si>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</si>
  <si>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</si>
  <si>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</si>
  <si>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</si>
  <si>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</si>
  <si>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</si>
  <si>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</si>
  <si>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</si>
  <si>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</si>
  <si>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</si>
  <si>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</si>
  <si>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</si>
  <si>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</si>
  <si>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</si>
  <si>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</si>
  <si>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</si>
  <si>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</si>
  <si>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</si>
  <si>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</si>
  <si>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</si>
  <si>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</si>
  <si>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</si>
  <si>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</si>
  <si>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</si>
  <si>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</si>
  <si>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</si>
  <si>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</si>
  <si>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</si>
  <si>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</si>
  <si>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</si>
  <si>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</si>
  <si>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</si>
  <si>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</si>
  <si>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</si>
  <si>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</si>
  <si>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</si>
  <si>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</si>
  <si>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</si>
  <si>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</si>
  <si>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</si>
  <si>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</si>
  <si>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</si>
  <si>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</si>
  <si>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</si>
  <si>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</si>
  <si>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</si>
  <si>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</si>
  <si>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</si>
  <si>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</si>
  <si>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</si>
  <si>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</si>
  <si>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</si>
  <si>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</si>
  <si>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</si>
  <si>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</si>
  <si>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</si>
  <si>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</si>
  <si>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</si>
  <si>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</si>
  <si>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</si>
  <si>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</si>
  <si>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</si>
  <si>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</si>
  <si>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</si>
  <si>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</si>
  <si>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</si>
  <si>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</si>
  <si>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</si>
  <si>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</si>
  <si>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</si>
  <si>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</si>
  <si>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</si>
  <si>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</si>
  <si>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</si>
  <si>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</si>
  <si>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</si>
  <si>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</si>
  <si>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</si>
  <si>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</si>
  <si>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</si>
  <si>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</si>
  <si>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</si>
  <si>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</si>
  <si>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</si>
  <si>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</si>
  <si>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</si>
  <si>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</si>
  <si>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</si>
  <si>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</si>
  <si>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</si>
  <si>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</si>
  <si>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</si>
  <si>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</si>
  <si>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</si>
  <si>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</si>
  <si>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</si>
  <si>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</si>
  <si>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</si>
  <si>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</si>
  <si>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</si>
  <si>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</si>
  <si>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</si>
  <si>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</si>
  <si>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</si>
  <si>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</si>
  <si>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</si>
  <si>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</si>
  <si>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</si>
  <si>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</si>
  <si>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</si>
  <si>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</si>
  <si>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</si>
  <si>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</si>
  <si>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</si>
  <si>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</si>
  <si>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</si>
  <si>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</si>
  <si>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</si>
  <si>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</si>
  <si>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</si>
  <si>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</si>
  <si>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</si>
  <si>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</si>
  <si>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</si>
  <si>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</si>
  <si>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</si>
  <si>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</si>
  <si>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</si>
  <si>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</si>
  <si>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</si>
  <si>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</si>
  <si>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</si>
  <si>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</si>
  <si>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</si>
  <si>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</si>
  <si>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</si>
  <si>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</si>
  <si>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</si>
  <si>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</si>
  <si>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</si>
  <si>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</si>
  <si>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</si>
  <si>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</si>
  <si>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</si>
  <si>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</si>
  <si>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</si>
  <si>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</si>
  <si>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</si>
  <si>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</si>
  <si>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</si>
  <si>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</si>
  <si>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</si>
  <si>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</si>
  <si>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</si>
  <si>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</si>
  <si>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</si>
  <si>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</si>
  <si>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</si>
  <si>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</si>
  <si>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</si>
  <si>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</si>
  <si>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</si>
  <si>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</si>
  <si>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</si>
  <si>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</si>
  <si>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</si>
  <si>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</si>
  <si>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</si>
  <si>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</si>
  <si>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</si>
  <si>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</si>
  <si>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</si>
  <si>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</si>
  <si>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</si>
  <si>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</si>
  <si>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</si>
  <si>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</si>
  <si>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</si>
  <si>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</si>
  <si>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</si>
  <si>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</si>
  <si>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</si>
  <si>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</si>
  <si>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</si>
  <si>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</si>
  <si>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</si>
  <si>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</si>
  <si>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</si>
  <si>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</si>
  <si>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</si>
  <si>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</si>
  <si>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</si>
  <si>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</si>
  <si>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</si>
  <si>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</si>
  <si>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</si>
  <si>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</si>
  <si>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</si>
  <si>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</si>
  <si>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</si>
  <si>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</si>
  <si>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</si>
  <si>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</si>
  <si>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</si>
  <si>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</si>
  <si>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</si>
  <si>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</si>
  <si>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</si>
  <si>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</si>
  <si>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</si>
  <si>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</si>
  <si>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</si>
  <si>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</si>
  <si>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</si>
  <si>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</si>
  <si>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</si>
  <si>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</si>
  <si>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</si>
  <si>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</si>
  <si>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</si>
  <si>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</si>
  <si>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</si>
  <si>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</si>
  <si>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</si>
  <si>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</si>
  <si>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</si>
  <si>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</si>
  <si>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</si>
  <si>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</si>
  <si>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</si>
  <si>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</si>
  <si>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</si>
  <si>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</si>
  <si>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</si>
  <si>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</si>
  <si>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</si>
  <si>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</si>
  <si>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</si>
  <si>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</si>
  <si>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</si>
  <si>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</si>
  <si>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</si>
  <si>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</si>
  <si>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</si>
  <si>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</si>
  <si>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</si>
  <si>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</si>
  <si>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</si>
  <si>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</si>
  <si>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</si>
  <si>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</si>
  <si>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</si>
  <si>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</si>
  <si>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</si>
  <si>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</si>
  <si>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</si>
  <si>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</si>
  <si>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</si>
  <si>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</si>
  <si>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</si>
  <si>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</si>
  <si>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</si>
  <si>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</si>
  <si>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</si>
  <si>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</si>
  <si>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</si>
  <si>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</si>
  <si>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</si>
  <si>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</si>
  <si>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</si>
  <si>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</si>
  <si>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</si>
  <si>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</si>
  <si>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</si>
  <si>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</si>
  <si>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</si>
  <si>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</si>
  <si>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</si>
  <si>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</si>
  <si>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</si>
  <si>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</si>
  <si>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</si>
  <si>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</si>
  <si>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</si>
  <si>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</si>
  <si>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</si>
  <si>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</si>
  <si>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</si>
  <si>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</si>
  <si>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</si>
  <si>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</si>
  <si>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</si>
  <si>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</si>
  <si>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</si>
  <si>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</si>
  <si>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</si>
  <si>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</si>
  <si>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</si>
  <si>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</si>
  <si>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</si>
  <si>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</si>
  <si>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</si>
  <si>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</si>
  <si>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</si>
  <si>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</si>
  <si>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</si>
  <si>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</si>
  <si>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</si>
  <si>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</si>
  <si>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</si>
  <si>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</si>
  <si>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</si>
  <si>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</si>
  <si>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</si>
  <si>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</si>
  <si>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</si>
  <si>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</si>
  <si>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</si>
  <si>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</si>
  <si>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</si>
  <si>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</si>
  <si>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</si>
  <si>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</si>
  <si>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</si>
  <si>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</si>
  <si>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</si>
  <si>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</si>
  <si>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</si>
  <si>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</si>
  <si>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</si>
  <si>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</si>
  <si>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</si>
  <si>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</si>
  <si>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</si>
  <si>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</si>
  <si>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</si>
  <si>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</si>
  <si>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</si>
  <si>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</si>
  <si>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</si>
  <si>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</si>
  <si>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</si>
  <si>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</si>
  <si>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</si>
  <si>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</si>
  <si>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</si>
  <si>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</si>
  <si>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</si>
  <si>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</si>
  <si>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</si>
  <si>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</si>
  <si>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</si>
  <si>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</si>
  <si>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</si>
  <si>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</si>
  <si>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</si>
  <si>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</si>
  <si>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</si>
  <si>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</si>
  <si>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</si>
  <si>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</si>
  <si>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</si>
  <si>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</si>
  <si>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</si>
  <si>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</si>
  <si>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</si>
  <si>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</si>
  <si>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</si>
  <si>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</si>
  <si>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</si>
  <si>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</si>
  <si>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</si>
  <si>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</si>
  <si>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</si>
  <si>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</si>
  <si>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</si>
  <si>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</si>
  <si>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</si>
  <si>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</si>
  <si>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</si>
  <si>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</si>
  <si>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</si>
  <si>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</si>
  <si>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</si>
  <si>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</si>
  <si>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</si>
  <si>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</si>
  <si>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</si>
  <si>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</si>
  <si>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</si>
  <si>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</si>
  <si>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</si>
  <si>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</si>
  <si>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</si>
  <si>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</si>
  <si>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</si>
  <si>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</si>
  <si>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</si>
  <si>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</si>
  <si>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</si>
  <si>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</si>
  <si>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</si>
  <si>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</si>
  <si>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</si>
  <si>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</si>
  <si>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</si>
  <si>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</si>
  <si>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</si>
  <si>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</si>
  <si>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</si>
  <si>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</si>
  <si>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</si>
  <si>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</si>
  <si>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</si>
  <si>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</si>
  <si>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</si>
  <si>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</si>
  <si>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</si>
  <si>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</si>
  <si>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</si>
  <si>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</si>
  <si>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</si>
  <si>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</si>
  <si>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</si>
  <si>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</si>
  <si>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</si>
  <si>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</si>
  <si>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</si>
  <si>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</si>
  <si>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</si>
  <si>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</si>
  <si>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</si>
  <si>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</si>
  <si>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</si>
  <si>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</si>
  <si>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</si>
  <si>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</si>
  <si>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</si>
  <si>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</si>
  <si>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</si>
  <si>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</si>
  <si>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</si>
  <si>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</si>
  <si>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</si>
  <si>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</si>
  <si>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</si>
  <si>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</si>
  <si>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</si>
  <si>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</si>
  <si>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</si>
  <si>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</si>
  <si>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</si>
  <si>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</si>
  <si>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</si>
  <si>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</si>
  <si>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</si>
  <si>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</si>
  <si>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</si>
  <si>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</si>
  <si>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</si>
  <si>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</si>
  <si>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</si>
  <si>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</si>
  <si>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</si>
  <si>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</si>
  <si>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</si>
  <si>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</si>
  <si>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</si>
  <si>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</si>
  <si>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</si>
  <si>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</si>
  <si>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</si>
  <si>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</si>
  <si>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</si>
  <si>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</si>
  <si>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</si>
  <si>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</si>
  <si>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</si>
  <si>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</si>
  <si>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</si>
  <si>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</si>
  <si>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</si>
  <si>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</si>
  <si>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</si>
  <si>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</si>
  <si>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</si>
  <si>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</si>
  <si>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</si>
  <si>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</si>
  <si>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</si>
  <si>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</si>
  <si>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</si>
  <si>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</si>
  <si>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</si>
  <si>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</si>
  <si>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</si>
  <si>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</si>
  <si>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</si>
  <si>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</si>
  <si>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</si>
  <si>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</si>
  <si>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</si>
  <si>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</si>
  <si>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</si>
  <si>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</si>
  <si>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</si>
  <si>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</si>
  <si>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</si>
  <si>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</si>
  <si>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</si>
  <si>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</si>
  <si>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</si>
  <si>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</si>
  <si>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</si>
  <si>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</si>
  <si>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</si>
  <si>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</si>
  <si>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</si>
  <si>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</si>
  <si>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</si>
  <si>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</si>
  <si>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</si>
  <si>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</si>
  <si>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</si>
  <si>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</si>
  <si>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</si>
  <si>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</si>
  <si>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</si>
  <si>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</si>
  <si>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</si>
  <si>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</si>
  <si>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</si>
  <si>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</si>
  <si>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</si>
  <si>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</si>
  <si>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</si>
  <si>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</si>
  <si>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</si>
  <si>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</si>
  <si>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</si>
  <si>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</si>
  <si>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</si>
  <si>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</si>
  <si>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</si>
  <si>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</si>
  <si>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</si>
  <si>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</si>
  <si>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</si>
  <si>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</si>
  <si>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</si>
  <si>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</si>
  <si>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</si>
  <si>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</si>
  <si>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</si>
  <si>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</si>
  <si>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</si>
  <si>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</si>
  <si>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</si>
  <si>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</si>
  <si>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</si>
  <si>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</si>
  <si>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</si>
  <si>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</si>
  <si>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</si>
  <si>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</si>
  <si>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</si>
  <si>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</si>
  <si>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</si>
  <si>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</si>
  <si>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</si>
  <si>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</si>
  <si>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</si>
  <si>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</si>
  <si>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</si>
  <si>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</si>
  <si>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</si>
  <si>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</si>
  <si>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</si>
  <si>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</si>
  <si>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</si>
  <si>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</si>
  <si>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</si>
  <si>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</si>
  <si>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</si>
  <si>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</si>
  <si>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</si>
  <si>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</si>
  <si>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</si>
  <si>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</si>
  <si>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</si>
  <si>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</si>
  <si>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</si>
  <si>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</si>
  <si>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</si>
  <si>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</si>
  <si>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</si>
  <si>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</si>
  <si>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</si>
  <si>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</si>
  <si>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</si>
  <si>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</si>
  <si>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</si>
  <si>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</si>
  <si>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</si>
  <si>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</si>
  <si>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</si>
  <si>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</si>
  <si>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</si>
  <si>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</si>
  <si>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</si>
  <si>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</si>
  <si>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</si>
  <si>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</si>
  <si>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</si>
  <si>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</si>
  <si>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</si>
  <si>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</si>
  <si>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</si>
  <si>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</si>
  <si>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</si>
  <si>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</si>
  <si>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</si>
  <si>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</si>
  <si>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</si>
  <si>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</si>
  <si>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</si>
  <si>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</si>
  <si>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</si>
  <si>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</si>
  <si>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</si>
  <si>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</si>
  <si>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</si>
  <si>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</si>
  <si>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</si>
  <si>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</si>
  <si>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</si>
  <si>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</si>
  <si>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</si>
  <si>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</si>
  <si>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</si>
  <si>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</si>
  <si>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</si>
  <si>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</si>
  <si>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</si>
  <si>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</si>
  <si>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</si>
  <si>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</si>
  <si>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</si>
  <si>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</si>
  <si>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</si>
  <si>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</si>
  <si>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</si>
  <si>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</si>
  <si>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</si>
  <si>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</si>
  <si>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</si>
  <si>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</si>
  <si>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</si>
  <si>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</si>
  <si>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</si>
  <si>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</si>
  <si>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</si>
  <si>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</si>
  <si>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</si>
  <si>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</si>
  <si>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</si>
  <si>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</si>
  <si>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</si>
  <si>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</si>
  <si>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</si>
  <si>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</si>
  <si>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</si>
  <si>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</si>
  <si>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</si>
  <si>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</si>
  <si>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</si>
  <si>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</si>
  <si>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</si>
  <si>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</si>
  <si>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</si>
  <si>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</si>
  <si>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</si>
  <si>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</si>
  <si>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</si>
  <si>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</si>
  <si>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</si>
  <si>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</si>
  <si>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</si>
  <si>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</si>
  <si>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</si>
  <si>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</si>
  <si>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</si>
  <si>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</si>
  <si>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</si>
  <si>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</si>
  <si>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</si>
  <si>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</si>
  <si>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</si>
  <si>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</si>
  <si>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</si>
  <si>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</si>
  <si>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</si>
  <si>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</si>
  <si>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</si>
  <si>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</si>
  <si>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</si>
  <si>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</si>
  <si>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</si>
  <si>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</si>
  <si>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</si>
  <si>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</si>
  <si>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</si>
  <si>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</si>
  <si>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</si>
  <si>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</si>
  <si>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</si>
  <si>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</si>
  <si>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</si>
  <si>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</si>
  <si>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</si>
  <si>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</si>
  <si>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</si>
  <si>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</si>
  <si>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</si>
  <si>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</si>
  <si>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</si>
  <si>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</si>
  <si>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</si>
  <si>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</si>
  <si>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</si>
  <si>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</si>
  <si>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</si>
  <si>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</si>
  <si>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</si>
  <si>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</si>
  <si>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</si>
  <si>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</si>
  <si>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</si>
  <si>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</si>
  <si>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</si>
  <si>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</si>
  <si>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</si>
  <si>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</si>
  <si>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</si>
  <si>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</si>
  <si>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</si>
  <si>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</si>
  <si>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</si>
  <si>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</si>
  <si>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</si>
  <si>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</si>
  <si>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</si>
  <si>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</si>
  <si>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</si>
  <si>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</si>
  <si>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</si>
  <si>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</si>
  <si>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</si>
  <si>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</si>
  <si>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</si>
  <si>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</si>
  <si>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</si>
  <si>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</si>
  <si>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</si>
  <si>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</si>
  <si>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</si>
  <si>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</si>
  <si>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</si>
  <si>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</si>
  <si>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</si>
  <si>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</si>
  <si>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</si>
  <si>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</si>
  <si>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</si>
  <si>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</si>
  <si>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</si>
  <si>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</si>
  <si>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</si>
  <si>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</si>
  <si>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</si>
  <si>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</si>
  <si>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</si>
  <si>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</si>
  <si>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</si>
  <si>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</si>
  <si>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</si>
  <si>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</si>
  <si>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</si>
  <si>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</si>
  <si>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</si>
  <si>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</si>
  <si>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</si>
  <si>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</si>
  <si>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</si>
  <si>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</si>
  <si>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</si>
  <si>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</si>
  <si>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</si>
  <si>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</si>
  <si>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</si>
  <si>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</si>
  <si>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</si>
  <si>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</si>
  <si>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</si>
  <si>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</si>
  <si>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</si>
  <si>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</si>
  <si>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</si>
  <si>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</si>
  <si>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</si>
  <si>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</si>
  <si>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</si>
  <si>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</si>
  <si>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</si>
  <si>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</si>
  <si>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</si>
  <si>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</si>
  <si>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</si>
  <si>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</si>
  <si>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</si>
  <si>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</si>
  <si>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</si>
  <si>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</si>
  <si>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</si>
  <si>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</si>
  <si>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</si>
  <si>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</si>
  <si>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</si>
  <si>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</si>
  <si>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</si>
  <si>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</si>
  <si>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</si>
  <si>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</si>
  <si>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</si>
  <si>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</si>
  <si>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</si>
  <si>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</si>
  <si>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</si>
  <si>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</si>
  <si>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</si>
  <si>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</si>
  <si>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</si>
  <si>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</si>
  <si>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</si>
  <si>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</si>
  <si>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</si>
  <si>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</si>
  <si>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</si>
  <si>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</si>
  <si>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</si>
  <si>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</si>
  <si>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</si>
  <si>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</si>
  <si>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</si>
  <si>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</si>
  <si>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</si>
  <si>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</si>
  <si>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</si>
  <si>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</si>
  <si>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</si>
  <si>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</si>
  <si>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</si>
  <si>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</si>
  <si>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</si>
  <si>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</si>
  <si>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</si>
  <si>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</si>
  <si>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</si>
  <si>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</si>
  <si>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</si>
  <si>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</si>
  <si>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</si>
  <si>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</si>
  <si>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</si>
  <si>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</si>
  <si>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</si>
  <si>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</si>
  <si>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</si>
  <si>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</si>
  <si>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</si>
  <si>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</si>
  <si>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</si>
  <si>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</si>
  <si>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</si>
  <si>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</si>
  <si>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</si>
  <si>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</si>
  <si>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</si>
  <si>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</si>
  <si>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</si>
  <si>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</si>
  <si>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</si>
  <si>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</si>
  <si>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</si>
  <si>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</si>
  <si>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</si>
  <si>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</si>
  <si>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</si>
  <si>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</si>
  <si>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</si>
  <si>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</si>
  <si>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</si>
  <si>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</si>
  <si>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</si>
  <si>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</si>
  <si>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</si>
  <si>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</si>
  <si>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</si>
  <si>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</si>
  <si>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</si>
  <si>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</si>
  <si>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</si>
  <si>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</si>
  <si>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</si>
  <si>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</si>
  <si>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</si>
  <si>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</si>
  <si>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</si>
  <si>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</si>
  <si>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</si>
  <si>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</si>
  <si>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</si>
  <si>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</si>
  <si>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</si>
  <si>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</si>
  <si>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</si>
  <si>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</si>
  <si>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</si>
  <si>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</si>
  <si>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</si>
  <si>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</si>
  <si>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</si>
  <si>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</si>
  <si>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</si>
  <si>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</si>
  <si>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</si>
  <si>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</si>
  <si>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</si>
  <si>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</si>
  <si>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</si>
  <si>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</si>
  <si>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</si>
  <si>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</si>
  <si>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</si>
  <si>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</si>
  <si>
    <t xml:space="preserve">Current Policies </t>
  </si>
  <si>
    <t>Stated Policies</t>
  </si>
  <si>
    <t>Net Zero Emissions by 2050</t>
  </si>
  <si>
    <t>Capital costs
(USD/kW)</t>
  </si>
  <si>
    <t>Annual O&amp;M Costs
(USD/kW)</t>
  </si>
  <si>
    <t>Efficiency
(gross, LHV)</t>
  </si>
  <si>
    <t>Capacity factor
(%)</t>
  </si>
  <si>
    <t>Construction Time
(years)</t>
  </si>
  <si>
    <t>Solar photovoltaics - Large scale unit</t>
  </si>
  <si>
    <t>European Union</t>
  </si>
  <si>
    <t>United States</t>
  </si>
  <si>
    <t>Solar photovoltaics - Buildings</t>
  </si>
  <si>
    <t>Wind onshore</t>
  </si>
  <si>
    <t>Wind offshore</t>
  </si>
  <si>
    <t>Hydropower - large-scale unit</t>
  </si>
  <si>
    <t>Hydropower - small-scale unit</t>
  </si>
  <si>
    <t>Bioenergy - Large scale unit</t>
  </si>
  <si>
    <t>Bioenergy - Cofiring</t>
  </si>
  <si>
    <t>Bioenergy - Medium-scale CHP</t>
  </si>
  <si>
    <t>Bioenergy + CCUS</t>
  </si>
  <si>
    <t>Concentrating solar power</t>
  </si>
  <si>
    <t>n.a.</t>
  </si>
  <si>
    <t>Geothermal</t>
  </si>
  <si>
    <t>Marine</t>
  </si>
  <si>
    <t>Note: No, we should not include carbon prices, since emission caps are cleaner enough, and carbon prices can be decided intrinsically</t>
  </si>
  <si>
    <t>~TFM_INS: Curr=USD24</t>
  </si>
  <si>
    <t>Region</t>
  </si>
  <si>
    <t>Value</t>
  </si>
  <si>
    <t>NorthAm</t>
  </si>
  <si>
    <t>COM_TAXNET</t>
  </si>
  <si>
    <t>~TFM_UPD: attribute=COM_PROJ</t>
  </si>
  <si>
    <t>CSET_CN</t>
  </si>
  <si>
    <t>TAD, TAI</t>
  </si>
  <si>
    <t>TWD,TWI</t>
  </si>
  <si>
    <t>WEO2025</t>
  </si>
  <si>
    <t>Aviation (EJ)</t>
  </si>
  <si>
    <t>STEPS</t>
  </si>
  <si>
    <t>Shipping (EJ)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</si>
</sst>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2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_([$$-409]* #,##0.00_);_([$$-409]* \(#,##0.00\);_([$$-409]* &quot;-&quot;??_);_(@_)"/>
    <numFmt numFmtId="179" formatCode="#\ ##0;\-#\ ##0;\-"/>
    <numFmt numFmtId="180" formatCode="#\ ##0\ ;\-#\ ##0\ ;\-\ "/>
    <numFmt numFmtId="181" formatCode="#\ ##0%;\-#\ ##0%;\-"/>
    <numFmt numFmtId="182" formatCode="#\ ##0.0;\-#\ ##0.0;\-"/>
    <numFmt numFmtId="183" formatCode="0.00_);[Red]\(0.00\)"/>
    <numFmt numFmtId="184" formatCode="0.0000"/>
    <numFmt numFmtId="185" formatCode="\ #\ ##0\ \ \ \ \ ;\-#\ ##0\ \ \ \ \ ;\-\ \ \ \ \ "/>
  </numFmts>
  <fonts count="39">
    <font>
      <sz val="11"/>
      <color theme="1"/>
      <name val="Calibri"/>
      <charset val="134"/>
      <scheme val="minor"/>
    </font>
    <font>
      <b/>
      <sz val="11"/>
      <color rgb="FF9C6500"/>
      <name val="Calibri"/>
      <charset val="134"/>
      <scheme val="minor"/>
    </font>
    <font>
      <sz val="8"/>
      <color rgb="FF3974D2"/>
      <name val="Segoe UI"/>
      <charset val="134"/>
    </font>
    <font>
      <sz val="10"/>
      <name val="Arial"/>
      <charset val="134"/>
    </font>
    <font>
      <b/>
      <sz val="10"/>
      <name val="Arial"/>
      <charset val="134"/>
    </font>
    <font>
      <sz val="10"/>
      <name val="Calibri"/>
      <charset val="0"/>
      <scheme val="minor"/>
    </font>
    <font>
      <sz val="10"/>
      <color theme="1"/>
      <name val="Calibri"/>
      <charset val="0"/>
      <scheme val="minor"/>
    </font>
    <font>
      <b/>
      <sz val="10"/>
      <color rgb="FFFFFFFF"/>
      <name val="Calibri"/>
      <charset val="0"/>
      <scheme val="minor"/>
    </font>
    <font>
      <b/>
      <sz val="16"/>
      <color rgb="FFFFFFFF"/>
      <name val="Calibri"/>
      <charset val="0"/>
      <scheme val="minor"/>
    </font>
    <font>
      <b/>
      <sz val="10"/>
      <color theme="0"/>
      <name val="Calibri"/>
      <charset val="0"/>
      <scheme val="minor"/>
    </font>
    <font>
      <b/>
      <sz val="10"/>
      <color rgb="FF2C95AB"/>
      <name val="Calibri"/>
      <charset val="0"/>
      <scheme val="minor"/>
    </font>
    <font>
      <b/>
      <i/>
      <sz val="10"/>
      <color theme="1"/>
      <name val="Calibri"/>
      <charset val="0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10"/>
      <color rgb="FF0000FF"/>
      <name val="Arial"/>
      <charset val="134"/>
    </font>
    <font>
      <i/>
      <u/>
      <sz val="11"/>
      <color theme="1"/>
      <name val="Calibri"/>
      <charset val="134"/>
      <scheme val="minor"/>
    </font>
    <font>
      <sz val="11"/>
      <color rgb="FF000000"/>
      <name val="Calibri"/>
      <charset val="0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9C6500"/>
      <name val="Calibri"/>
      <charset val="134"/>
      <scheme val="minor"/>
    </font>
    <font>
      <b/>
      <sz val="8"/>
      <name val="Tahoma"/>
      <charset val="134"/>
    </font>
  </fonts>
  <fills count="45">
    <fill>
      <patternFill patternType="none"/>
    </fill>
    <fill>
      <patternFill patternType="gray125"/>
    </fill>
    <fill>
      <patternFill patternType="solid">
        <fgColor theme="3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2C95AB"/>
        <bgColor indexed="64"/>
      </patternFill>
    </fill>
    <fill>
      <patternFill patternType="solid">
        <fgColor rgb="FFEAF0F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 tint="-0.14996795556505"/>
      </left>
      <right/>
      <top/>
      <bottom/>
      <diagonal/>
    </border>
    <border>
      <left/>
      <right/>
      <top/>
      <bottom style="thin">
        <color rgb="FF2C95AB"/>
      </bottom>
      <diagonal/>
    </border>
    <border>
      <left style="thin">
        <color theme="0" tint="-0.14996795556505"/>
      </left>
      <right/>
      <top/>
      <bottom style="thin">
        <color rgb="FF2C95AB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8" applyNumberFormat="0" applyFill="0" applyAlignment="0" applyProtection="0">
      <alignment vertical="center"/>
    </xf>
    <xf numFmtId="0" fontId="25" fillId="0" borderId="9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6" borderId="10" applyNumberFormat="0" applyAlignment="0" applyProtection="0">
      <alignment vertical="center"/>
    </xf>
    <xf numFmtId="0" fontId="27" fillId="17" borderId="11" applyNumberFormat="0" applyAlignment="0" applyProtection="0">
      <alignment vertical="center"/>
    </xf>
    <xf numFmtId="0" fontId="28" fillId="17" borderId="10" applyNumberFormat="0" applyAlignment="0" applyProtection="0">
      <alignment vertical="center"/>
    </xf>
    <xf numFmtId="0" fontId="29" fillId="18" borderId="12" applyNumberFormat="0" applyAlignment="0" applyProtection="0">
      <alignment vertical="center"/>
    </xf>
    <xf numFmtId="0" fontId="30" fillId="0" borderId="13" applyNumberFormat="0" applyFill="0" applyAlignment="0" applyProtection="0">
      <alignment vertical="center"/>
    </xf>
    <xf numFmtId="0" fontId="31" fillId="0" borderId="14" applyNumberFormat="0" applyFill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3" fillId="20" borderId="0" applyNumberFormat="0" applyBorder="0" applyAlignment="0" applyProtection="0">
      <alignment vertical="center"/>
    </xf>
    <xf numFmtId="0" fontId="34" fillId="21" borderId="0" applyNumberFormat="0" applyBorder="0" applyAlignment="0" applyProtection="0">
      <alignment vertical="center"/>
    </xf>
    <xf numFmtId="0" fontId="35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5" fillId="25" borderId="0" applyNumberFormat="0" applyBorder="0" applyAlignment="0" applyProtection="0">
      <alignment vertical="center"/>
    </xf>
    <xf numFmtId="0" fontId="35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5" fillId="29" borderId="0" applyNumberFormat="0" applyBorder="0" applyAlignment="0" applyProtection="0">
      <alignment vertical="center"/>
    </xf>
    <xf numFmtId="0" fontId="35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5" fillId="33" borderId="0" applyNumberFormat="0" applyBorder="0" applyAlignment="0" applyProtection="0">
      <alignment vertical="center"/>
    </xf>
    <xf numFmtId="0" fontId="35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5" fillId="41" borderId="0" applyNumberFormat="0" applyBorder="0" applyAlignment="0" applyProtection="0">
      <alignment vertical="center"/>
    </xf>
    <xf numFmtId="0" fontId="35" fillId="10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" fillId="0" borderId="0"/>
    <xf numFmtId="0" fontId="36" fillId="0" borderId="0"/>
    <xf numFmtId="0" fontId="3" fillId="0" borderId="0"/>
    <xf numFmtId="0" fontId="37" fillId="21" borderId="0" applyNumberFormat="0" applyBorder="0" applyAlignment="0" applyProtection="0"/>
    <xf numFmtId="0" fontId="0" fillId="0" borderId="0"/>
    <xf numFmtId="0" fontId="0" fillId="0" borderId="0"/>
  </cellStyleXfs>
  <cellXfs count="95">
    <xf numFmtId="0" fontId="0" fillId="0" borderId="0" xfId="0"/>
    <xf numFmtId="0" fontId="1" fillId="0" borderId="0" xfId="52" applyFont="1" applyFill="1"/>
    <xf numFmtId="0" fontId="2" fillId="0" borderId="0" xfId="0" applyFont="1"/>
    <xf numFmtId="0" fontId="3" fillId="2" borderId="0" xfId="0" applyFont="1" applyFill="1" applyAlignment="1"/>
    <xf numFmtId="0" fontId="3" fillId="0" borderId="0" xfId="0" applyFont="1" applyFill="1" applyAlignment="1"/>
    <xf numFmtId="0" fontId="4" fillId="2" borderId="0" xfId="0" applyFont="1" applyFill="1" applyAlignment="1">
      <alignment horizontal="center" wrapText="1"/>
    </xf>
    <xf numFmtId="0" fontId="4" fillId="0" borderId="0" xfId="0" applyFont="1" applyFill="1" applyAlignment="1">
      <alignment horizontal="center" wrapText="1"/>
    </xf>
    <xf numFmtId="0" fontId="4" fillId="2" borderId="0" xfId="0" applyFont="1" applyFill="1" applyAlignment="1">
      <alignment wrapText="1"/>
    </xf>
    <xf numFmtId="0" fontId="3" fillId="0" borderId="0" xfId="0" applyFont="1" applyFill="1" applyAlignment="1">
      <alignment wrapText="1"/>
    </xf>
    <xf numFmtId="0" fontId="3" fillId="2" borderId="0" xfId="0" applyFont="1" applyFill="1" applyAlignment="1">
      <alignment wrapText="1"/>
    </xf>
    <xf numFmtId="0" fontId="0" fillId="3" borderId="0" xfId="0" applyFill="1"/>
    <xf numFmtId="0" fontId="5" fillId="4" borderId="0" xfId="0" applyFont="1" applyFill="1" applyAlignment="1"/>
    <xf numFmtId="0" fontId="6" fillId="4" borderId="0" xfId="0" applyFont="1" applyFill="1" applyAlignment="1"/>
    <xf numFmtId="0" fontId="7" fillId="5" borderId="0" xfId="0" applyFont="1" applyFill="1" applyAlignment="1">
      <alignment vertical="center"/>
    </xf>
    <xf numFmtId="0" fontId="8" fillId="5" borderId="0" xfId="0" applyFont="1" applyFill="1" applyAlignment="1">
      <alignment horizontal="center" vertical="center"/>
    </xf>
    <xf numFmtId="178" fontId="7" fillId="5" borderId="0" xfId="0" applyNumberFormat="1" applyFont="1" applyFill="1" applyAlignment="1">
      <alignment horizontal="center" vertical="center" wrapText="1"/>
    </xf>
    <xf numFmtId="178" fontId="9" fillId="5" borderId="0" xfId="0" applyNumberFormat="1" applyFont="1" applyFill="1" applyAlignment="1">
      <alignment horizontal="center" vertical="center" wrapText="1"/>
    </xf>
    <xf numFmtId="178" fontId="7" fillId="5" borderId="1" xfId="0" applyNumberFormat="1" applyFont="1" applyFill="1" applyBorder="1" applyAlignment="1">
      <alignment horizontal="center" vertical="center" wrapText="1"/>
    </xf>
    <xf numFmtId="178" fontId="9" fillId="5" borderId="1" xfId="0" applyNumberFormat="1" applyFont="1" applyFill="1" applyBorder="1" applyAlignment="1">
      <alignment horizontal="center" vertical="center" wrapText="1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right" vertical="center" indent="1"/>
    </xf>
    <xf numFmtId="0" fontId="7" fillId="5" borderId="0" xfId="0" applyFont="1" applyFill="1" applyAlignment="1">
      <alignment horizontal="right" vertical="center" wrapText="1" indent="1"/>
    </xf>
    <xf numFmtId="0" fontId="5" fillId="4" borderId="0" xfId="0" applyFont="1" applyFill="1" applyAlignment="1">
      <alignment horizontal="right" vertical="center" indent="1"/>
    </xf>
    <xf numFmtId="0" fontId="10" fillId="6" borderId="0" xfId="0" applyFont="1" applyFill="1" applyAlignment="1">
      <alignment horizontal="left" vertical="center"/>
    </xf>
    <xf numFmtId="178" fontId="10" fillId="6" borderId="0" xfId="0" applyNumberFormat="1" applyFont="1" applyFill="1" applyAlignment="1">
      <alignment horizontal="right" vertical="center" indent="1"/>
    </xf>
    <xf numFmtId="0" fontId="5" fillId="4" borderId="0" xfId="0" applyFont="1" applyFill="1" applyAlignment="1">
      <alignment horizontal="right" indent="1"/>
    </xf>
    <xf numFmtId="0" fontId="6" fillId="4" borderId="0" xfId="0" applyFont="1" applyFill="1" applyAlignment="1">
      <alignment vertical="center"/>
    </xf>
    <xf numFmtId="179" fontId="6" fillId="4" borderId="0" xfId="0" applyNumberFormat="1" applyFont="1" applyFill="1" applyAlignment="1">
      <alignment horizontal="right" vertical="center" indent="1"/>
    </xf>
    <xf numFmtId="180" fontId="5" fillId="4" borderId="2" xfId="0" applyNumberFormat="1" applyFont="1" applyFill="1" applyBorder="1" applyAlignment="1">
      <alignment horizontal="right" vertical="center" indent="1"/>
    </xf>
    <xf numFmtId="181" fontId="5" fillId="4" borderId="0" xfId="3" applyNumberFormat="1" applyFont="1" applyFill="1" applyBorder="1" applyAlignment="1">
      <alignment horizontal="right" vertical="center" indent="1"/>
    </xf>
    <xf numFmtId="182" fontId="6" fillId="4" borderId="0" xfId="0" applyNumberFormat="1" applyFont="1" applyFill="1" applyAlignment="1">
      <alignment horizontal="right" vertical="center" indent="1"/>
    </xf>
    <xf numFmtId="0" fontId="6" fillId="4" borderId="3" xfId="0" applyFont="1" applyFill="1" applyBorder="1" applyAlignment="1">
      <alignment vertical="center"/>
    </xf>
    <xf numFmtId="179" fontId="6" fillId="4" borderId="3" xfId="0" applyNumberFormat="1" applyFont="1" applyFill="1" applyBorder="1" applyAlignment="1">
      <alignment horizontal="right" vertical="center" indent="1"/>
    </xf>
    <xf numFmtId="180" fontId="5" fillId="4" borderId="4" xfId="0" applyNumberFormat="1" applyFont="1" applyFill="1" applyBorder="1" applyAlignment="1">
      <alignment horizontal="right" vertical="center" indent="1"/>
    </xf>
    <xf numFmtId="181" fontId="5" fillId="4" borderId="3" xfId="3" applyNumberFormat="1" applyFont="1" applyFill="1" applyBorder="1" applyAlignment="1">
      <alignment horizontal="right" vertical="center" indent="1"/>
    </xf>
    <xf numFmtId="182" fontId="6" fillId="4" borderId="3" xfId="0" applyNumberFormat="1" applyFont="1" applyFill="1" applyBorder="1" applyAlignment="1">
      <alignment horizontal="right" vertical="center" indent="1"/>
    </xf>
    <xf numFmtId="180" fontId="5" fillId="4" borderId="0" xfId="0" applyNumberFormat="1" applyFont="1" applyFill="1" applyAlignment="1">
      <alignment horizontal="right" vertical="center" indent="1"/>
    </xf>
    <xf numFmtId="181" fontId="5" fillId="4" borderId="0" xfId="3" applyNumberFormat="1" applyFont="1" applyFill="1" applyAlignment="1">
      <alignment horizontal="right" vertical="center" indent="1"/>
    </xf>
    <xf numFmtId="0" fontId="11" fillId="7" borderId="0" xfId="0" applyFont="1" applyFill="1" applyAlignment="1">
      <alignment vertical="center"/>
    </xf>
    <xf numFmtId="183" fontId="11" fillId="7" borderId="0" xfId="0" applyNumberFormat="1" applyFont="1" applyFill="1" applyAlignment="1">
      <alignment horizontal="right" vertical="center" indent="1"/>
    </xf>
    <xf numFmtId="180" fontId="5" fillId="7" borderId="0" xfId="0" applyNumberFormat="1" applyFont="1" applyFill="1" applyAlignment="1">
      <alignment horizontal="right" vertical="center" indent="1"/>
    </xf>
    <xf numFmtId="181" fontId="5" fillId="7" borderId="0" xfId="3" applyNumberFormat="1" applyFont="1" applyFill="1" applyAlignment="1">
      <alignment horizontal="right" vertical="center" indent="1"/>
    </xf>
    <xf numFmtId="182" fontId="6" fillId="7" borderId="0" xfId="0" applyNumberFormat="1" applyFont="1" applyFill="1" applyAlignment="1">
      <alignment horizontal="right" vertical="center" indent="1"/>
    </xf>
    <xf numFmtId="0" fontId="5" fillId="7" borderId="0" xfId="0" applyFont="1" applyFill="1" applyAlignment="1">
      <alignment horizontal="right" indent="1"/>
    </xf>
    <xf numFmtId="0" fontId="5" fillId="7" borderId="0" xfId="0" applyFont="1" applyFill="1" applyAlignment="1"/>
    <xf numFmtId="0" fontId="6" fillId="7" borderId="0" xfId="0" applyFont="1" applyFill="1" applyAlignment="1"/>
    <xf numFmtId="0" fontId="11" fillId="7" borderId="3" xfId="0" applyFont="1" applyFill="1" applyBorder="1" applyAlignment="1">
      <alignment vertical="center"/>
    </xf>
    <xf numFmtId="0" fontId="0" fillId="8" borderId="0" xfId="0" applyFill="1"/>
    <xf numFmtId="0" fontId="0" fillId="0" borderId="0" xfId="0" applyFill="1"/>
    <xf numFmtId="0" fontId="0" fillId="9" borderId="0" xfId="0" applyFill="1"/>
    <xf numFmtId="0" fontId="0" fillId="10" borderId="0" xfId="0" applyFill="1"/>
    <xf numFmtId="0" fontId="12" fillId="0" borderId="0" xfId="0" applyFont="1" applyFill="1" applyAlignment="1"/>
    <xf numFmtId="0" fontId="0" fillId="0" borderId="0" xfId="0" applyFont="1" applyFill="1" applyAlignment="1"/>
    <xf numFmtId="0" fontId="4" fillId="0" borderId="0" xfId="0" applyFont="1" applyFill="1" applyAlignment="1">
      <alignment horizontal="center"/>
    </xf>
    <xf numFmtId="0" fontId="12" fillId="9" borderId="0" xfId="0" applyFont="1" applyFill="1" applyAlignment="1"/>
    <xf numFmtId="0" fontId="0" fillId="9" borderId="0" xfId="0" applyFont="1" applyFill="1" applyAlignment="1"/>
    <xf numFmtId="0" fontId="4" fillId="9" borderId="0" xfId="0" applyFont="1" applyFill="1" applyAlignment="1">
      <alignment horizontal="center"/>
    </xf>
    <xf numFmtId="0" fontId="12" fillId="10" borderId="0" xfId="0" applyFont="1" applyFill="1" applyAlignment="1"/>
    <xf numFmtId="0" fontId="0" fillId="10" borderId="0" xfId="0" applyFont="1" applyFill="1" applyAlignment="1"/>
    <xf numFmtId="0" fontId="4" fillId="10" borderId="0" xfId="0" applyFont="1" applyFill="1" applyAlignment="1">
      <alignment horizontal="center"/>
    </xf>
    <xf numFmtId="184" fontId="0" fillId="8" borderId="0" xfId="0" applyNumberFormat="1" applyFill="1"/>
    <xf numFmtId="0" fontId="4" fillId="0" borderId="5" xfId="0" applyFont="1" applyFill="1" applyBorder="1" applyAlignment="1"/>
    <xf numFmtId="184" fontId="0" fillId="0" borderId="0" xfId="0" applyNumberFormat="1" applyFill="1"/>
    <xf numFmtId="0" fontId="4" fillId="9" borderId="5" xfId="0" applyFont="1" applyFill="1" applyBorder="1" applyAlignment="1"/>
    <xf numFmtId="184" fontId="0" fillId="9" borderId="0" xfId="0" applyNumberFormat="1" applyFill="1"/>
    <xf numFmtId="0" fontId="4" fillId="10" borderId="5" xfId="0" applyFont="1" applyFill="1" applyBorder="1" applyAlignment="1"/>
    <xf numFmtId="184" fontId="0" fillId="10" borderId="0" xfId="0" applyNumberFormat="1" applyFill="1"/>
    <xf numFmtId="0" fontId="0" fillId="8" borderId="0" xfId="0" applyFont="1" applyFill="1" applyAlignment="1"/>
    <xf numFmtId="0" fontId="4" fillId="0" borderId="6" xfId="51" applyFont="1" applyFill="1" applyBorder="1" applyAlignment="1">
      <alignment horizontal="right" vertical="center"/>
    </xf>
    <xf numFmtId="184" fontId="0" fillId="0" borderId="0" xfId="0" applyNumberFormat="1" applyFill="1" applyAlignment="1">
      <alignment wrapText="1"/>
    </xf>
    <xf numFmtId="184" fontId="0" fillId="9" borderId="0" xfId="0" applyNumberFormat="1" applyFill="1" applyAlignment="1">
      <alignment wrapText="1"/>
    </xf>
    <xf numFmtId="0" fontId="4" fillId="9" borderId="6" xfId="51" applyFont="1" applyFill="1" applyBorder="1" applyAlignment="1">
      <alignment horizontal="right" vertical="center"/>
    </xf>
    <xf numFmtId="0" fontId="4" fillId="10" borderId="6" xfId="51" applyFont="1" applyFill="1" applyBorder="1" applyAlignment="1">
      <alignment horizontal="right" vertical="center"/>
    </xf>
    <xf numFmtId="184" fontId="0" fillId="10" borderId="0" xfId="0" applyNumberFormat="1" applyFill="1" applyAlignment="1">
      <alignment wrapText="1"/>
    </xf>
    <xf numFmtId="0" fontId="0" fillId="0" borderId="0" xfId="0" applyNumberFormat="1" applyFill="1"/>
    <xf numFmtId="0" fontId="4" fillId="0" borderId="0" xfId="0" applyNumberFormat="1" applyFont="1" applyFill="1" applyAlignment="1">
      <alignment horizontal="center"/>
    </xf>
    <xf numFmtId="0" fontId="1" fillId="0" borderId="0" xfId="52" applyNumberFormat="1" applyFont="1" applyFill="1"/>
    <xf numFmtId="0" fontId="0" fillId="0" borderId="0" xfId="0" applyFont="1"/>
    <xf numFmtId="0" fontId="0" fillId="0" borderId="0" xfId="0" applyNumberFormat="1" applyFill="1" applyAlignment="1">
      <alignment wrapText="1"/>
    </xf>
    <xf numFmtId="0" fontId="0" fillId="9" borderId="0" xfId="0" applyFont="1" applyFill="1"/>
    <xf numFmtId="0" fontId="0" fillId="10" borderId="0" xfId="0" applyFont="1" applyFill="1"/>
    <xf numFmtId="0" fontId="0" fillId="3" borderId="0" xfId="0" applyFont="1" applyFill="1"/>
    <xf numFmtId="0" fontId="13" fillId="0" borderId="0" xfId="0" applyFont="1" applyFill="1" applyAlignment="1"/>
    <xf numFmtId="0" fontId="14" fillId="0" borderId="0" xfId="0" applyFont="1" applyFill="1" applyAlignment="1"/>
    <xf numFmtId="185" fontId="0" fillId="0" borderId="0" xfId="0" applyNumberFormat="1" applyFont="1" applyFill="1" applyAlignment="1"/>
    <xf numFmtId="185" fontId="0" fillId="10" borderId="0" xfId="0" applyNumberFormat="1" applyFill="1"/>
    <xf numFmtId="0" fontId="15" fillId="0" borderId="0" xfId="0" applyFont="1"/>
    <xf numFmtId="185" fontId="15" fillId="0" borderId="0" xfId="0" applyNumberFormat="1" applyFont="1"/>
    <xf numFmtId="0" fontId="0" fillId="11" borderId="0" xfId="0" applyFill="1"/>
    <xf numFmtId="0" fontId="16" fillId="0" borderId="0" xfId="0" applyFont="1"/>
    <xf numFmtId="0" fontId="16" fillId="12" borderId="0" xfId="0" applyFont="1" applyFill="1"/>
    <xf numFmtId="0" fontId="16" fillId="13" borderId="0" xfId="0" applyFont="1" applyFill="1"/>
    <xf numFmtId="0" fontId="0" fillId="14" borderId="0" xfId="0" applyFill="1"/>
    <xf numFmtId="0" fontId="0" fillId="14" borderId="0" xfId="0" applyFont="1" applyFill="1" applyAlignment="1"/>
    <xf numFmtId="0" fontId="17" fillId="0" borderId="0" xfId="0" applyFont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ormal 3" xfId="50"/>
    <cellStyle name="Normal 4" xfId="51"/>
    <cellStyle name="Neutral 2" xfId="52"/>
    <cellStyle name="Normal 11 2" xfId="53"/>
    <cellStyle name="Normal 7" xfId="5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3" Type="http://schemas.openxmlformats.org/officeDocument/2006/relationships/styles" Target="styles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10</xdr:col>
      <xdr:colOff>88900</xdr:colOff>
      <xdr:row>0</xdr:row>
      <xdr:rowOff>84455</xdr:rowOff>
    </xdr:from>
    <xdr:to>
      <xdr:col>21</xdr:col>
      <xdr:colOff>606425</xdr:colOff>
      <xdr:row>26</xdr:row>
      <xdr:rowOff>88900</xdr:rowOff>
    </xdr:to>
    <xdr:pic>
      <xdr:nvPicPr>
        <xdr:cNvPr id="2" name="Picture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7429500" y="84455"/>
          <a:ext cx="7223125" cy="479234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AW61"/>
  <sheetViews>
    <sheetView zoomScale="108" zoomScaleNormal="108" topLeftCell="L1" workbookViewId="0">
      <selection activeCell="AR33" sqref="AR33"/>
    </sheetView>
  </sheetViews>
  <sheetFormatPr defaultColWidth="8.72727272727273" defaultRowHeight="14.5"/>
  <cols>
    <col min="4" max="4" width="17.9090909090909" customWidth="1"/>
    <col min="7" max="7" width="12.8181818181818"/>
    <col min="8" max="8" width="57.2727272727273" customWidth="1"/>
    <col min="11" max="11" width="12.7272727272727" customWidth="1"/>
    <col min="12" max="12" width="12.8181818181818"/>
    <col min="19" max="19" width="19.6363636363636" customWidth="1"/>
    <col min="21" max="21" width="18" customWidth="1"/>
    <col min="27" max="27" width="16.2727272727273" customWidth="1"/>
    <col min="29" max="29" width="12.7272727272727" customWidth="1"/>
    <col min="30" max="30" width="10.1818181818182" customWidth="1"/>
    <col min="44" max="44" width="74.0909090909091" customWidth="1"/>
    <col min="46" max="46" width="14"/>
  </cols>
  <sheetData>
    <row r="1" spans="2:49">
      <c r="S1" s="82"/>
      <c r="U1" s="88" t="s">
        <v>0</v>
      </c>
      <c r="AJ1" s="82" t="s">
        <v>1</v>
      </c>
      <c r="AM1" s="88" t="s">
        <v>0</v>
      </c>
    </row>
    <row r="2" spans="2:49">
      <c r="S2" s="52"/>
      <c r="AJ2" s="52" t="s">
        <v>2</v>
      </c>
    </row>
    <row r="3" spans="2:49">
      <c r="B3" s="89"/>
      <c r="C3" s="89"/>
      <c r="D3" s="89"/>
      <c r="E3" s="89" t="s">
        <v>3</v>
      </c>
      <c r="F3" s="89"/>
      <c r="G3" s="89"/>
      <c r="H3" s="89"/>
      <c r="I3" s="89" t="s">
        <v>4</v>
      </c>
      <c r="J3" s="89"/>
      <c r="K3" s="89"/>
      <c r="L3" s="89"/>
      <c r="M3" s="89"/>
      <c r="R3" s="52"/>
      <c r="T3" s="52"/>
      <c r="U3" s="52"/>
      <c r="V3" s="52"/>
      <c r="W3" s="52"/>
      <c r="X3" s="52"/>
      <c r="Y3" s="52"/>
      <c r="Z3" s="52"/>
      <c r="AA3" s="52"/>
      <c r="AB3" s="52"/>
      <c r="AC3" s="52"/>
      <c r="AD3" s="52"/>
    </row>
    <row r="4" spans="2:49">
      <c r="B4" s="89" t="s">
        <v>0</v>
      </c>
      <c r="C4" s="89">
        <v>2010</v>
      </c>
      <c r="D4" s="89">
        <v>2023</v>
      </c>
      <c r="E4" s="90">
        <v>2024</v>
      </c>
      <c r="F4" s="90">
        <v>2035</v>
      </c>
      <c r="G4" s="90">
        <v>2040</v>
      </c>
      <c r="H4" s="90">
        <v>2050</v>
      </c>
      <c r="I4" s="89">
        <v>2024</v>
      </c>
      <c r="J4" s="89">
        <v>2035</v>
      </c>
      <c r="K4" s="89">
        <v>2050</v>
      </c>
      <c r="L4" s="89"/>
      <c r="M4" s="89"/>
      <c r="R4" s="52"/>
      <c r="S4" s="52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P4" s="52"/>
      <c r="AR4" s="52" t="s">
        <v>5</v>
      </c>
    </row>
    <row r="5" spans="2:49">
      <c r="B5" s="89" t="s">
        <v>6</v>
      </c>
      <c r="C5" s="89">
        <v>102</v>
      </c>
      <c r="D5" s="89">
        <v>123</v>
      </c>
      <c r="E5" s="90">
        <v>125</v>
      </c>
      <c r="F5" s="90">
        <v>140</v>
      </c>
      <c r="G5" s="90">
        <v>147</v>
      </c>
      <c r="H5" s="90">
        <v>163</v>
      </c>
      <c r="I5" s="89">
        <v>100</v>
      </c>
      <c r="J5" s="89">
        <v>100</v>
      </c>
      <c r="K5" s="89">
        <v>100</v>
      </c>
      <c r="L5" s="89">
        <v>1.1</v>
      </c>
      <c r="M5" s="89">
        <v>1</v>
      </c>
      <c r="Q5" s="52"/>
      <c r="R5" s="52"/>
      <c r="S5" s="52"/>
      <c r="T5" s="52"/>
      <c r="U5" s="52"/>
      <c r="W5" s="52"/>
      <c r="X5" s="52"/>
      <c r="Y5" s="52"/>
      <c r="Z5" s="52"/>
      <c r="AA5" s="52"/>
      <c r="AB5" s="52"/>
      <c r="AC5" s="52"/>
      <c r="AD5" s="52"/>
      <c r="AL5" t="s">
        <v>7</v>
      </c>
      <c r="AM5" s="52" t="s">
        <v>8</v>
      </c>
      <c r="AN5" s="52" t="s">
        <v>9</v>
      </c>
      <c r="AO5" s="52" t="s">
        <v>10</v>
      </c>
      <c r="AP5" s="52" t="s">
        <v>11</v>
      </c>
      <c r="AQ5" s="52" t="s">
        <v>12</v>
      </c>
      <c r="AR5" s="52" t="s">
        <v>13</v>
      </c>
      <c r="AS5" t="s">
        <v>14</v>
      </c>
      <c r="AT5" t="s">
        <v>15</v>
      </c>
      <c r="AU5" s="52" t="s">
        <v>16</v>
      </c>
      <c r="AV5" s="52" t="s">
        <v>17</v>
      </c>
      <c r="AW5" t="s">
        <v>18</v>
      </c>
    </row>
    <row r="6" spans="2:49">
      <c r="B6" s="89" t="s">
        <v>19</v>
      </c>
      <c r="C6" s="89">
        <v>2</v>
      </c>
      <c r="D6" s="89">
        <v>5</v>
      </c>
      <c r="E6" s="90">
        <v>5</v>
      </c>
      <c r="F6" s="90">
        <v>7</v>
      </c>
      <c r="G6" s="90">
        <v>8</v>
      </c>
      <c r="H6" s="90">
        <v>11</v>
      </c>
      <c r="I6" s="89">
        <v>4</v>
      </c>
      <c r="J6" s="89">
        <v>5</v>
      </c>
      <c r="K6" s="89">
        <v>7</v>
      </c>
      <c r="L6" s="89">
        <v>3.2</v>
      </c>
      <c r="M6" s="89">
        <v>3.2</v>
      </c>
      <c r="Q6" s="52"/>
      <c r="R6" s="52"/>
      <c r="S6" s="52"/>
      <c r="T6" s="52"/>
      <c r="U6" t="s">
        <v>7</v>
      </c>
      <c r="V6" s="52" t="s">
        <v>8</v>
      </c>
      <c r="W6" s="52" t="s">
        <v>9</v>
      </c>
      <c r="X6" s="52" t="s">
        <v>10</v>
      </c>
      <c r="Y6" s="52" t="s">
        <v>11</v>
      </c>
      <c r="Z6" s="52" t="s">
        <v>12</v>
      </c>
      <c r="AA6" s="52" t="s">
        <v>13</v>
      </c>
      <c r="AB6" t="s">
        <v>14</v>
      </c>
      <c r="AC6" t="s">
        <v>15</v>
      </c>
      <c r="AD6" s="52" t="s">
        <v>16</v>
      </c>
      <c r="AE6" s="52" t="s">
        <v>17</v>
      </c>
      <c r="AL6" t="s">
        <v>20</v>
      </c>
      <c r="AO6" s="52"/>
      <c r="AP6" s="52"/>
      <c r="AQ6" s="52" t="s">
        <v>21</v>
      </c>
      <c r="AR6" s="52" t="s">
        <v>22</v>
      </c>
      <c r="AS6">
        <v>2020</v>
      </c>
      <c r="AT6">
        <v>0.05</v>
      </c>
      <c r="AU6">
        <v>0</v>
      </c>
      <c r="AV6" t="s">
        <v>23</v>
      </c>
    </row>
    <row r="7" spans="2:49">
      <c r="B7" s="89"/>
      <c r="C7" s="89"/>
      <c r="D7" s="89"/>
      <c r="E7" s="91">
        <f>E6/E5</f>
        <v>0.04</v>
      </c>
      <c r="F7" s="91">
        <f>F6/F5</f>
        <v>0.05</v>
      </c>
      <c r="G7" s="91">
        <f>G6/G5</f>
        <v>0.054421768707483</v>
      </c>
      <c r="H7" s="91">
        <f>H6/H5</f>
        <v>0.0674846625766871</v>
      </c>
      <c r="I7" s="89"/>
      <c r="J7" s="89"/>
      <c r="K7" s="89"/>
      <c r="L7" s="89"/>
      <c r="M7" s="89"/>
      <c r="T7" s="52"/>
      <c r="U7" t="s">
        <v>20</v>
      </c>
      <c r="W7" t="s">
        <v>24</v>
      </c>
      <c r="X7" s="52"/>
      <c r="Y7" s="52"/>
      <c r="Z7" s="52" t="s">
        <v>21</v>
      </c>
      <c r="AA7" s="52" t="s">
        <v>25</v>
      </c>
      <c r="AB7">
        <v>2020</v>
      </c>
      <c r="AC7">
        <f>AC9</f>
        <v>0.04</v>
      </c>
      <c r="AD7">
        <v>0</v>
      </c>
      <c r="AE7" t="s">
        <v>23</v>
      </c>
      <c r="AQ7" s="52" t="s">
        <v>21</v>
      </c>
      <c r="AR7" t="s">
        <v>26</v>
      </c>
      <c r="AS7">
        <v>2020</v>
      </c>
      <c r="AT7">
        <f t="shared" ref="AT7:AT11" si="0">-1+AT6</f>
        <v>-0.95</v>
      </c>
      <c r="AU7">
        <v>0</v>
      </c>
      <c r="AV7" t="s">
        <v>23</v>
      </c>
    </row>
    <row r="8" spans="2:49">
      <c r="B8" s="89"/>
      <c r="C8" s="89"/>
      <c r="D8" s="89"/>
      <c r="E8" s="90"/>
      <c r="F8" s="90"/>
      <c r="G8" s="90"/>
      <c r="H8" s="90"/>
      <c r="I8" s="89"/>
      <c r="J8" s="89"/>
      <c r="K8" s="89"/>
      <c r="L8" s="89"/>
      <c r="M8" s="89"/>
      <c r="T8" s="52"/>
      <c r="W8" t="s">
        <v>24</v>
      </c>
      <c r="Z8" s="52" t="s">
        <v>21</v>
      </c>
      <c r="AA8" t="s">
        <v>27</v>
      </c>
      <c r="AB8">
        <v>2020</v>
      </c>
      <c r="AC8">
        <f t="shared" ref="AC8:AC12" si="1">-1+AC7</f>
        <v>-0.96</v>
      </c>
      <c r="AD8">
        <v>0</v>
      </c>
      <c r="AE8" t="s">
        <v>23</v>
      </c>
      <c r="AO8" s="52"/>
      <c r="AP8" s="52"/>
      <c r="AQ8" s="52" t="s">
        <v>21</v>
      </c>
      <c r="AR8" s="52" t="s">
        <v>22</v>
      </c>
      <c r="AS8">
        <v>2024</v>
      </c>
      <c r="AT8">
        <v>0.05</v>
      </c>
      <c r="AU8">
        <v>0</v>
      </c>
      <c r="AV8" t="s">
        <v>23</v>
      </c>
    </row>
    <row r="9" spans="2:49">
      <c r="B9" s="89"/>
      <c r="C9" s="89"/>
      <c r="D9" s="89"/>
      <c r="E9" s="90"/>
      <c r="F9" s="90"/>
      <c r="G9" s="90"/>
      <c r="H9" s="90"/>
      <c r="I9" s="89"/>
      <c r="J9" s="89"/>
      <c r="K9" s="89"/>
      <c r="L9" s="89"/>
      <c r="M9" s="89"/>
      <c r="T9" s="52"/>
      <c r="W9" t="s">
        <v>24</v>
      </c>
      <c r="X9" s="52"/>
      <c r="Y9" s="52"/>
      <c r="Z9" s="52" t="s">
        <v>21</v>
      </c>
      <c r="AA9" s="52" t="s">
        <v>25</v>
      </c>
      <c r="AB9">
        <v>2024</v>
      </c>
      <c r="AC9">
        <f>E7</f>
        <v>0.04</v>
      </c>
      <c r="AD9">
        <v>0</v>
      </c>
      <c r="AE9" t="s">
        <v>23</v>
      </c>
      <c r="AQ9" s="52" t="s">
        <v>21</v>
      </c>
      <c r="AR9" t="s">
        <v>26</v>
      </c>
      <c r="AS9">
        <v>2024</v>
      </c>
      <c r="AT9">
        <f t="shared" si="0"/>
        <v>-0.95</v>
      </c>
      <c r="AU9">
        <v>0</v>
      </c>
      <c r="AV9" t="s">
        <v>23</v>
      </c>
    </row>
    <row r="10" spans="2:49">
      <c r="B10" s="89" t="s">
        <v>28</v>
      </c>
      <c r="C10" s="89"/>
      <c r="D10" s="89"/>
      <c r="E10" s="90"/>
      <c r="F10" s="90"/>
      <c r="G10" s="90"/>
      <c r="H10" s="90"/>
      <c r="I10" s="89"/>
      <c r="J10" s="89"/>
      <c r="K10" s="89"/>
      <c r="L10" s="89"/>
      <c r="M10" s="89"/>
      <c r="T10" s="52"/>
      <c r="W10" t="s">
        <v>24</v>
      </c>
      <c r="Z10" s="52" t="s">
        <v>21</v>
      </c>
      <c r="AA10" t="s">
        <v>27</v>
      </c>
      <c r="AB10">
        <v>2024</v>
      </c>
      <c r="AC10">
        <f t="shared" si="1"/>
        <v>-0.96</v>
      </c>
      <c r="AD10">
        <v>0</v>
      </c>
      <c r="AE10" t="s">
        <v>23</v>
      </c>
      <c r="AO10" s="52"/>
      <c r="AP10" s="52"/>
      <c r="AQ10" s="52" t="s">
        <v>21</v>
      </c>
      <c r="AR10" s="52" t="s">
        <v>22</v>
      </c>
      <c r="AS10">
        <v>2035</v>
      </c>
      <c r="AT10">
        <v>0.05</v>
      </c>
      <c r="AU10">
        <v>0</v>
      </c>
      <c r="AV10" t="s">
        <v>23</v>
      </c>
    </row>
    <row r="11" spans="2:49">
      <c r="B11" s="89" t="s">
        <v>6</v>
      </c>
      <c r="C11" s="89">
        <v>102</v>
      </c>
      <c r="D11" s="89">
        <v>123</v>
      </c>
      <c r="E11" s="90">
        <v>125</v>
      </c>
      <c r="F11" s="90">
        <v>135</v>
      </c>
      <c r="G11" s="90">
        <v>137</v>
      </c>
      <c r="H11" s="90">
        <v>144</v>
      </c>
      <c r="I11" s="89">
        <v>100</v>
      </c>
      <c r="J11" s="89">
        <v>100</v>
      </c>
      <c r="K11" s="89">
        <v>100</v>
      </c>
      <c r="L11" s="89">
        <v>0.8</v>
      </c>
      <c r="M11" s="89">
        <v>0.6</v>
      </c>
      <c r="T11" s="52"/>
      <c r="W11" t="s">
        <v>24</v>
      </c>
      <c r="X11" s="52"/>
      <c r="Y11" s="52"/>
      <c r="Z11" s="52" t="s">
        <v>21</v>
      </c>
      <c r="AA11" s="52" t="s">
        <v>25</v>
      </c>
      <c r="AB11">
        <v>2035</v>
      </c>
      <c r="AC11">
        <f>F7</f>
        <v>0.05</v>
      </c>
      <c r="AD11">
        <v>0</v>
      </c>
      <c r="AE11" t="s">
        <v>23</v>
      </c>
      <c r="AQ11" s="52" t="s">
        <v>21</v>
      </c>
      <c r="AR11" t="s">
        <v>26</v>
      </c>
      <c r="AS11">
        <v>2035</v>
      </c>
      <c r="AT11">
        <f t="shared" si="0"/>
        <v>-0.95</v>
      </c>
      <c r="AU11">
        <v>0</v>
      </c>
      <c r="AV11" t="s">
        <v>23</v>
      </c>
    </row>
    <row r="12" spans="2:49">
      <c r="B12" s="89" t="s">
        <v>29</v>
      </c>
      <c r="C12" s="89">
        <v>2</v>
      </c>
      <c r="D12" s="89">
        <v>5</v>
      </c>
      <c r="E12" s="90">
        <v>5</v>
      </c>
      <c r="F12" s="90">
        <v>7</v>
      </c>
      <c r="G12" s="90">
        <v>7</v>
      </c>
      <c r="H12" s="90">
        <v>9</v>
      </c>
      <c r="I12" s="89">
        <v>4</v>
      </c>
      <c r="J12" s="89">
        <v>5</v>
      </c>
      <c r="K12" s="89">
        <v>5</v>
      </c>
      <c r="L12" s="89">
        <v>3</v>
      </c>
      <c r="M12" s="89">
        <v>2.3</v>
      </c>
      <c r="T12" s="52"/>
      <c r="W12" t="s">
        <v>24</v>
      </c>
      <c r="Z12" s="52" t="s">
        <v>21</v>
      </c>
      <c r="AA12" t="s">
        <v>27</v>
      </c>
      <c r="AB12">
        <v>2035</v>
      </c>
      <c r="AC12">
        <f t="shared" si="1"/>
        <v>-0.95</v>
      </c>
      <c r="AD12">
        <v>0</v>
      </c>
      <c r="AE12" t="s">
        <v>23</v>
      </c>
      <c r="AO12" s="52"/>
      <c r="AP12" s="52"/>
      <c r="AQ12" s="52" t="s">
        <v>21</v>
      </c>
      <c r="AR12" s="52" t="s">
        <v>22</v>
      </c>
      <c r="AS12">
        <v>2040</v>
      </c>
      <c r="AT12">
        <v>0.05</v>
      </c>
      <c r="AU12">
        <v>0</v>
      </c>
      <c r="AV12" t="s">
        <v>23</v>
      </c>
    </row>
    <row r="13" spans="2:49">
      <c r="B13" s="89"/>
      <c r="C13" s="89"/>
      <c r="D13" s="89"/>
      <c r="E13" s="91">
        <f t="shared" ref="E13:H13" si="2">E12/E11</f>
        <v>0.04</v>
      </c>
      <c r="F13" s="91">
        <f t="shared" si="2"/>
        <v>0.0518518518518519</v>
      </c>
      <c r="G13" s="91">
        <f t="shared" si="2"/>
        <v>0.0510948905109489</v>
      </c>
      <c r="H13" s="91">
        <f t="shared" si="2"/>
        <v>0.0625</v>
      </c>
      <c r="I13" s="89"/>
      <c r="J13" s="89"/>
      <c r="K13" s="89"/>
      <c r="L13" s="89"/>
      <c r="M13" s="89"/>
      <c r="T13" s="52"/>
      <c r="W13" t="s">
        <v>24</v>
      </c>
      <c r="X13" s="52"/>
      <c r="Y13" s="52"/>
      <c r="Z13" s="52" t="s">
        <v>21</v>
      </c>
      <c r="AA13" s="52" t="s">
        <v>25</v>
      </c>
      <c r="AB13">
        <v>2040</v>
      </c>
      <c r="AC13">
        <f>G7</f>
        <v>0.054421768707483</v>
      </c>
      <c r="AD13">
        <v>0</v>
      </c>
      <c r="AE13" t="s">
        <v>23</v>
      </c>
      <c r="AQ13" s="52" t="s">
        <v>21</v>
      </c>
      <c r="AR13" t="s">
        <v>26</v>
      </c>
      <c r="AS13">
        <v>2040</v>
      </c>
      <c r="AT13">
        <f t="shared" ref="AT13:AT17" si="3">-1+AT12</f>
        <v>-0.95</v>
      </c>
      <c r="AU13">
        <v>0</v>
      </c>
      <c r="AV13" t="s">
        <v>23</v>
      </c>
    </row>
    <row r="14" spans="2:49">
      <c r="B14" s="89"/>
      <c r="C14" s="89"/>
      <c r="D14" s="89"/>
      <c r="E14" s="90"/>
      <c r="F14" s="90"/>
      <c r="G14" s="90"/>
      <c r="H14" s="90"/>
      <c r="I14" s="89"/>
      <c r="J14" s="89"/>
      <c r="K14" s="89"/>
      <c r="L14" s="89"/>
      <c r="M14" s="89"/>
      <c r="T14" s="52"/>
      <c r="W14" t="s">
        <v>24</v>
      </c>
      <c r="Z14" s="52" t="s">
        <v>21</v>
      </c>
      <c r="AA14" t="s">
        <v>27</v>
      </c>
      <c r="AB14">
        <v>2040</v>
      </c>
      <c r="AC14">
        <f t="shared" ref="AC14:AC18" si="4">-1+AC13</f>
        <v>-0.945578231292517</v>
      </c>
      <c r="AD14">
        <v>0</v>
      </c>
      <c r="AE14" t="s">
        <v>23</v>
      </c>
      <c r="AO14" s="52"/>
      <c r="AP14" s="52"/>
      <c r="AQ14" s="52" t="s">
        <v>21</v>
      </c>
      <c r="AR14" s="52" t="s">
        <v>22</v>
      </c>
      <c r="AS14">
        <v>2050</v>
      </c>
      <c r="AT14">
        <v>0.05</v>
      </c>
      <c r="AU14">
        <v>0</v>
      </c>
      <c r="AV14" t="s">
        <v>23</v>
      </c>
    </row>
    <row r="15" spans="2:49">
      <c r="B15" s="89"/>
      <c r="C15" s="89"/>
      <c r="D15" s="89"/>
      <c r="E15" s="90"/>
      <c r="F15" s="90"/>
      <c r="G15" s="90"/>
      <c r="H15" s="90"/>
      <c r="I15" s="89"/>
      <c r="J15" s="89"/>
      <c r="K15" s="89"/>
      <c r="L15" s="89"/>
      <c r="M15" s="89"/>
      <c r="T15" s="52"/>
      <c r="W15" t="s">
        <v>24</v>
      </c>
      <c r="X15" s="52"/>
      <c r="Y15" s="52"/>
      <c r="Z15" s="52" t="s">
        <v>21</v>
      </c>
      <c r="AA15" s="52" t="s">
        <v>25</v>
      </c>
      <c r="AB15">
        <v>2050</v>
      </c>
      <c r="AC15">
        <f>H7</f>
        <v>0.0674846625766871</v>
      </c>
      <c r="AD15">
        <v>0</v>
      </c>
      <c r="AE15" t="s">
        <v>23</v>
      </c>
      <c r="AQ15" s="52" t="s">
        <v>21</v>
      </c>
      <c r="AR15" t="s">
        <v>26</v>
      </c>
      <c r="AS15">
        <v>2050</v>
      </c>
      <c r="AT15">
        <f t="shared" si="3"/>
        <v>-0.95</v>
      </c>
      <c r="AU15">
        <v>0</v>
      </c>
      <c r="AV15" t="s">
        <v>23</v>
      </c>
    </row>
    <row r="16" spans="2:49">
      <c r="B16" s="89"/>
      <c r="C16" s="89"/>
      <c r="D16" s="89"/>
      <c r="E16" s="90"/>
      <c r="F16" s="90"/>
      <c r="G16" s="90"/>
      <c r="H16" s="90"/>
      <c r="I16" s="89"/>
      <c r="J16" s="89"/>
      <c r="K16" s="89"/>
      <c r="L16" s="89"/>
      <c r="M16" s="89"/>
      <c r="T16" s="52"/>
      <c r="W16" t="s">
        <v>24</v>
      </c>
      <c r="Z16" s="52" t="s">
        <v>21</v>
      </c>
      <c r="AA16" t="s">
        <v>27</v>
      </c>
      <c r="AB16">
        <v>2050</v>
      </c>
      <c r="AC16">
        <f t="shared" si="4"/>
        <v>-0.932515337423313</v>
      </c>
      <c r="AD16">
        <v>0</v>
      </c>
      <c r="AE16" t="s">
        <v>23</v>
      </c>
      <c r="AO16" s="52"/>
      <c r="AP16" s="52"/>
      <c r="AQ16" s="52" t="s">
        <v>21</v>
      </c>
      <c r="AR16" s="52" t="s">
        <v>22</v>
      </c>
      <c r="AS16">
        <v>2100</v>
      </c>
      <c r="AT16">
        <v>0.05</v>
      </c>
      <c r="AU16">
        <v>0</v>
      </c>
      <c r="AV16" t="s">
        <v>23</v>
      </c>
    </row>
    <row r="17" spans="2:49">
      <c r="B17" s="89" t="s">
        <v>30</v>
      </c>
      <c r="C17" s="89"/>
      <c r="D17" s="89"/>
      <c r="E17" s="90"/>
      <c r="F17" s="90"/>
      <c r="G17" s="90"/>
      <c r="H17" s="90"/>
      <c r="I17" s="89"/>
      <c r="J17" s="89"/>
      <c r="K17" s="89"/>
      <c r="L17" s="89"/>
      <c r="M17" s="89"/>
      <c r="W17" t="s">
        <v>24</v>
      </c>
      <c r="X17" s="52"/>
      <c r="Y17" s="52"/>
      <c r="Z17" s="52" t="s">
        <v>21</v>
      </c>
      <c r="AA17" s="52" t="s">
        <v>25</v>
      </c>
      <c r="AB17">
        <v>2100</v>
      </c>
      <c r="AC17">
        <f>H7</f>
        <v>0.0674846625766871</v>
      </c>
      <c r="AD17">
        <v>0</v>
      </c>
      <c r="AE17" t="s">
        <v>23</v>
      </c>
      <c r="AQ17" s="52" t="s">
        <v>21</v>
      </c>
      <c r="AR17" t="s">
        <v>26</v>
      </c>
      <c r="AS17">
        <v>2100</v>
      </c>
      <c r="AT17">
        <f t="shared" si="3"/>
        <v>-0.95</v>
      </c>
      <c r="AU17">
        <v>0</v>
      </c>
      <c r="AV17" t="s">
        <v>23</v>
      </c>
    </row>
    <row r="18" spans="2:49">
      <c r="B18" s="89" t="s">
        <v>6</v>
      </c>
      <c r="C18" s="89">
        <v>378</v>
      </c>
      <c r="D18" s="89">
        <v>444</v>
      </c>
      <c r="E18" s="90">
        <v>453</v>
      </c>
      <c r="F18" s="90">
        <v>408</v>
      </c>
      <c r="G18" s="90">
        <v>380</v>
      </c>
      <c r="H18" s="90">
        <v>352</v>
      </c>
      <c r="I18" s="89">
        <v>100</v>
      </c>
      <c r="J18" s="89">
        <v>100</v>
      </c>
      <c r="K18" s="89">
        <v>100</v>
      </c>
      <c r="L18" s="89">
        <v>-0.9</v>
      </c>
      <c r="M18" s="89">
        <v>-1</v>
      </c>
      <c r="W18" t="s">
        <v>24</v>
      </c>
      <c r="Z18" s="52" t="s">
        <v>21</v>
      </c>
      <c r="AA18" t="s">
        <v>27</v>
      </c>
      <c r="AB18">
        <v>2100</v>
      </c>
      <c r="AC18">
        <f t="shared" si="4"/>
        <v>-0.932515337423313</v>
      </c>
      <c r="AD18">
        <v>0</v>
      </c>
      <c r="AE18" t="s">
        <v>23</v>
      </c>
      <c r="AO18" s="52"/>
      <c r="AP18" s="52"/>
      <c r="AQ18" s="52" t="s">
        <v>21</v>
      </c>
      <c r="AR18" s="52" t="s">
        <v>22</v>
      </c>
      <c r="AS18">
        <v>0</v>
      </c>
      <c r="AU18">
        <v>3</v>
      </c>
      <c r="AV18" t="s">
        <v>23</v>
      </c>
    </row>
    <row r="19" spans="2:49">
      <c r="B19" s="89" t="s">
        <v>29</v>
      </c>
      <c r="C19" s="89">
        <v>2</v>
      </c>
      <c r="D19" s="89">
        <v>5</v>
      </c>
      <c r="E19" s="90">
        <v>5</v>
      </c>
      <c r="F19" s="90">
        <v>11</v>
      </c>
      <c r="G19" s="90">
        <v>12</v>
      </c>
      <c r="H19" s="90">
        <v>12</v>
      </c>
      <c r="I19" s="89">
        <v>1</v>
      </c>
      <c r="J19" s="89">
        <v>3</v>
      </c>
      <c r="K19" s="89">
        <v>3</v>
      </c>
      <c r="L19" s="89">
        <v>7.2</v>
      </c>
      <c r="M19" s="89">
        <v>3.5</v>
      </c>
      <c r="AQ19" s="52" t="s">
        <v>21</v>
      </c>
      <c r="AR19" t="s">
        <v>26</v>
      </c>
      <c r="AS19">
        <v>0</v>
      </c>
      <c r="AU19">
        <v>3</v>
      </c>
      <c r="AV19" t="s">
        <v>23</v>
      </c>
    </row>
    <row r="20" spans="2:49">
      <c r="E20" s="91">
        <f t="shared" ref="E20:H20" si="5">E19/E18</f>
        <v>0.011037527593819</v>
      </c>
      <c r="F20" s="91">
        <f t="shared" si="5"/>
        <v>0.0269607843137255</v>
      </c>
      <c r="G20" s="91">
        <f t="shared" si="5"/>
        <v>0.0315789473684211</v>
      </c>
      <c r="H20" s="91">
        <f t="shared" si="5"/>
        <v>0.0340909090909091</v>
      </c>
      <c r="AN20" s="92"/>
      <c r="AO20" s="92"/>
      <c r="AP20" s="92"/>
      <c r="AQ20" s="93"/>
      <c r="AR20" s="92"/>
      <c r="AS20" s="92"/>
      <c r="AT20" s="92"/>
      <c r="AU20" s="92"/>
      <c r="AV20" s="92"/>
      <c r="AW20" s="92"/>
    </row>
    <row r="21" spans="2:49">
      <c r="AN21" s="92"/>
      <c r="AO21" s="93"/>
      <c r="AP21" s="93"/>
      <c r="AQ21" s="93"/>
      <c r="AR21" s="92"/>
      <c r="AS21" s="92"/>
      <c r="AT21" s="92"/>
      <c r="AU21" s="92"/>
      <c r="AV21" s="92"/>
      <c r="AW21" s="92"/>
    </row>
    <row r="22" spans="2:49">
      <c r="AN22" s="92"/>
      <c r="AO22" s="92"/>
      <c r="AP22" s="92"/>
      <c r="AQ22" s="93"/>
      <c r="AR22" s="92"/>
      <c r="AS22" s="92"/>
      <c r="AT22" s="92"/>
      <c r="AU22" s="92"/>
      <c r="AV22" s="92"/>
      <c r="AW22" s="92"/>
    </row>
    <row r="23" spans="2:49">
      <c r="AN23" s="92"/>
      <c r="AO23" s="93"/>
      <c r="AP23" s="93"/>
      <c r="AQ23" s="93"/>
      <c r="AR23" s="92"/>
      <c r="AS23" s="92"/>
      <c r="AT23" s="92" t="s">
        <v>31</v>
      </c>
      <c r="AU23" s="92"/>
      <c r="AV23" s="92"/>
      <c r="AW23" s="92"/>
    </row>
    <row r="24" spans="2:49">
      <c r="AN24" s="92"/>
      <c r="AO24" s="92"/>
      <c r="AP24" s="92"/>
      <c r="AQ24" s="93"/>
      <c r="AR24" s="92"/>
      <c r="AS24" s="92"/>
      <c r="AT24" s="92"/>
      <c r="AU24" s="92"/>
      <c r="AV24" s="92"/>
      <c r="AW24" s="92"/>
    </row>
    <row r="25" spans="2:49">
      <c r="AN25" s="92"/>
      <c r="AO25" s="93"/>
      <c r="AP25" s="93"/>
      <c r="AQ25" s="93"/>
      <c r="AR25" s="92"/>
      <c r="AS25" s="92"/>
      <c r="AT25" s="92"/>
      <c r="AU25" s="92"/>
      <c r="AV25" s="92"/>
      <c r="AW25" s="92"/>
    </row>
    <row r="26" spans="2:49">
      <c r="AN26" s="48"/>
      <c r="AO26" s="48"/>
      <c r="AP26" s="48"/>
      <c r="AQ26" s="52"/>
      <c r="AR26" s="48"/>
      <c r="AS26" s="48"/>
      <c r="AT26" s="48"/>
      <c r="AU26" s="48"/>
      <c r="AV26" s="48"/>
      <c r="AW26" s="48"/>
    </row>
    <row r="28" spans="2:49">
      <c r="U28" s="88" t="s">
        <v>28</v>
      </c>
    </row>
    <row r="29" spans="2:49">
      <c r="F29" s="52"/>
    </row>
    <row r="30" spans="2:49">
      <c r="C30" s="52"/>
      <c r="D30" s="52"/>
      <c r="E30" s="52"/>
      <c r="F30" s="52"/>
      <c r="G30" s="52"/>
      <c r="H30" s="52"/>
      <c r="K30" s="52"/>
      <c r="L30" s="52"/>
    </row>
    <row r="31" spans="2:49">
      <c r="E31" s="52"/>
      <c r="F31" s="52"/>
      <c r="G31" s="52"/>
      <c r="H31" s="52"/>
    </row>
    <row r="32" spans="2:49">
      <c r="G32" s="52"/>
      <c r="U32" t="s">
        <v>7</v>
      </c>
      <c r="V32" s="52" t="s">
        <v>8</v>
      </c>
      <c r="W32" s="52" t="s">
        <v>9</v>
      </c>
      <c r="X32" s="52" t="s">
        <v>10</v>
      </c>
      <c r="Y32" s="52" t="s">
        <v>11</v>
      </c>
      <c r="Z32" s="52" t="s">
        <v>12</v>
      </c>
      <c r="AA32" s="52" t="s">
        <v>13</v>
      </c>
      <c r="AB32" t="s">
        <v>14</v>
      </c>
      <c r="AC32" t="s">
        <v>15</v>
      </c>
      <c r="AD32" s="52" t="s">
        <v>16</v>
      </c>
      <c r="AE32" s="52" t="s">
        <v>17</v>
      </c>
    </row>
    <row r="33" spans="5:31">
      <c r="E33" s="52"/>
      <c r="F33" s="52"/>
      <c r="G33" s="52"/>
      <c r="H33" s="52"/>
      <c r="U33" t="s">
        <v>20</v>
      </c>
      <c r="W33" t="s">
        <v>24</v>
      </c>
      <c r="X33" s="52"/>
      <c r="Y33" s="52"/>
      <c r="Z33" s="52" t="s">
        <v>21</v>
      </c>
      <c r="AA33" s="52" t="s">
        <v>25</v>
      </c>
      <c r="AB33">
        <v>2020</v>
      </c>
      <c r="AC33">
        <f>E13</f>
        <v>0.04</v>
      </c>
      <c r="AD33">
        <v>0</v>
      </c>
      <c r="AE33" t="s">
        <v>23</v>
      </c>
    </row>
    <row r="34" spans="5:31">
      <c r="G34" s="52"/>
      <c r="W34" t="s">
        <v>24</v>
      </c>
      <c r="Z34" s="52" t="s">
        <v>21</v>
      </c>
      <c r="AA34" t="s">
        <v>27</v>
      </c>
      <c r="AB34">
        <v>2020</v>
      </c>
      <c r="AC34">
        <f t="shared" ref="AC34:AC38" si="6">-1+AC33</f>
        <v>-0.96</v>
      </c>
      <c r="AD34">
        <v>0</v>
      </c>
      <c r="AE34" t="s">
        <v>23</v>
      </c>
    </row>
    <row r="35" spans="5:31">
      <c r="E35" s="52"/>
      <c r="F35" s="52"/>
      <c r="G35" s="52"/>
      <c r="H35" s="52"/>
      <c r="W35" t="s">
        <v>24</v>
      </c>
      <c r="X35" s="52"/>
      <c r="Y35" s="52"/>
      <c r="Z35" s="52" t="s">
        <v>21</v>
      </c>
      <c r="AA35" s="52" t="s">
        <v>25</v>
      </c>
      <c r="AB35">
        <v>2024</v>
      </c>
      <c r="AC35">
        <f>E13</f>
        <v>0.04</v>
      </c>
      <c r="AD35">
        <v>0</v>
      </c>
      <c r="AE35" t="s">
        <v>23</v>
      </c>
    </row>
    <row r="36" spans="5:31">
      <c r="G36" s="52"/>
      <c r="W36" t="s">
        <v>24</v>
      </c>
      <c r="Z36" s="52" t="s">
        <v>21</v>
      </c>
      <c r="AA36" t="s">
        <v>27</v>
      </c>
      <c r="AB36">
        <v>2024</v>
      </c>
      <c r="AC36">
        <f t="shared" si="6"/>
        <v>-0.96</v>
      </c>
      <c r="AD36">
        <v>0</v>
      </c>
      <c r="AE36" t="s">
        <v>23</v>
      </c>
    </row>
    <row r="37" spans="5:31">
      <c r="E37" s="52"/>
      <c r="F37" s="52"/>
      <c r="G37" s="52"/>
      <c r="H37" s="52"/>
      <c r="W37" t="s">
        <v>24</v>
      </c>
      <c r="X37" s="52"/>
      <c r="Y37" s="52"/>
      <c r="Z37" s="52" t="s">
        <v>21</v>
      </c>
      <c r="AA37" s="52" t="s">
        <v>25</v>
      </c>
      <c r="AB37">
        <v>2035</v>
      </c>
      <c r="AC37">
        <f>F13</f>
        <v>0.0518518518518519</v>
      </c>
      <c r="AD37">
        <v>0</v>
      </c>
      <c r="AE37" t="s">
        <v>23</v>
      </c>
    </row>
    <row r="38" spans="5:31">
      <c r="G38" s="52"/>
      <c r="W38" t="s">
        <v>24</v>
      </c>
      <c r="Z38" s="52" t="s">
        <v>21</v>
      </c>
      <c r="AA38" t="s">
        <v>27</v>
      </c>
      <c r="AB38">
        <v>2035</v>
      </c>
      <c r="AC38">
        <f t="shared" si="6"/>
        <v>-0.948148148148148</v>
      </c>
      <c r="AD38">
        <v>0</v>
      </c>
      <c r="AE38" t="s">
        <v>23</v>
      </c>
    </row>
    <row r="39" spans="5:31">
      <c r="E39" s="52"/>
      <c r="F39" s="52"/>
      <c r="G39" s="52"/>
      <c r="H39" s="52"/>
      <c r="W39" t="s">
        <v>24</v>
      </c>
      <c r="X39" s="52"/>
      <c r="Y39" s="52"/>
      <c r="Z39" s="52" t="s">
        <v>21</v>
      </c>
      <c r="AA39" s="52" t="s">
        <v>25</v>
      </c>
      <c r="AB39">
        <v>2040</v>
      </c>
      <c r="AC39">
        <f>G13</f>
        <v>0.0510948905109489</v>
      </c>
      <c r="AD39">
        <v>0</v>
      </c>
      <c r="AE39" t="s">
        <v>23</v>
      </c>
    </row>
    <row r="40" spans="5:31">
      <c r="G40" s="52"/>
      <c r="W40" t="s">
        <v>24</v>
      </c>
      <c r="Z40" s="52" t="s">
        <v>21</v>
      </c>
      <c r="AA40" t="s">
        <v>27</v>
      </c>
      <c r="AB40">
        <v>2040</v>
      </c>
      <c r="AC40">
        <f t="shared" ref="AC40:AC44" si="7">-1+AC39</f>
        <v>-0.948905109489051</v>
      </c>
      <c r="AD40">
        <v>0</v>
      </c>
      <c r="AE40" t="s">
        <v>23</v>
      </c>
    </row>
    <row r="41" spans="5:31">
      <c r="E41" s="52"/>
      <c r="F41" s="52"/>
      <c r="G41" s="52"/>
      <c r="H41" s="52"/>
      <c r="W41" t="s">
        <v>24</v>
      </c>
      <c r="X41" s="52"/>
      <c r="Y41" s="52"/>
      <c r="Z41" s="52" t="s">
        <v>21</v>
      </c>
      <c r="AA41" s="52" t="s">
        <v>25</v>
      </c>
      <c r="AB41">
        <v>2050</v>
      </c>
      <c r="AC41">
        <f>H13</f>
        <v>0.0625</v>
      </c>
      <c r="AD41">
        <v>0</v>
      </c>
      <c r="AE41" t="s">
        <v>23</v>
      </c>
    </row>
    <row r="42" spans="5:31">
      <c r="G42" s="52"/>
      <c r="W42" t="s">
        <v>24</v>
      </c>
      <c r="Z42" s="52" t="s">
        <v>21</v>
      </c>
      <c r="AA42" t="s">
        <v>27</v>
      </c>
      <c r="AB42">
        <v>2050</v>
      </c>
      <c r="AC42">
        <f t="shared" si="7"/>
        <v>-0.9375</v>
      </c>
      <c r="AD42">
        <v>0</v>
      </c>
      <c r="AE42" t="s">
        <v>23</v>
      </c>
    </row>
    <row r="43" spans="5:31">
      <c r="E43" s="52"/>
      <c r="F43" s="52"/>
      <c r="G43" s="52"/>
      <c r="H43" s="52"/>
      <c r="W43" t="s">
        <v>24</v>
      </c>
      <c r="X43" s="52"/>
      <c r="Y43" s="52"/>
      <c r="Z43" s="52" t="s">
        <v>21</v>
      </c>
      <c r="AA43" s="52" t="s">
        <v>25</v>
      </c>
      <c r="AB43">
        <v>2100</v>
      </c>
      <c r="AC43">
        <f>AC41</f>
        <v>0.0625</v>
      </c>
      <c r="AD43">
        <v>0</v>
      </c>
      <c r="AE43" t="s">
        <v>23</v>
      </c>
    </row>
    <row r="44" spans="5:31">
      <c r="G44" s="52"/>
      <c r="W44" t="s">
        <v>24</v>
      </c>
      <c r="Z44" s="52" t="s">
        <v>21</v>
      </c>
      <c r="AA44" t="s">
        <v>27</v>
      </c>
      <c r="AB44">
        <v>2100</v>
      </c>
      <c r="AC44">
        <f t="shared" si="7"/>
        <v>-0.9375</v>
      </c>
      <c r="AD44">
        <v>0</v>
      </c>
      <c r="AE44" t="s">
        <v>23</v>
      </c>
    </row>
    <row r="49" spans="2:13">
      <c r="B49" s="52"/>
      <c r="C49" s="52"/>
      <c r="D49" s="52"/>
      <c r="E49" s="52"/>
      <c r="F49" s="52"/>
      <c r="G49" s="52"/>
      <c r="H49" s="52"/>
      <c r="I49" s="52"/>
      <c r="J49" s="52" t="s">
        <v>32</v>
      </c>
      <c r="K49" s="52"/>
      <c r="L49" s="52"/>
    </row>
    <row r="50" spans="2:13">
      <c r="B50" s="52" t="s">
        <v>7</v>
      </c>
      <c r="C50" s="52" t="s">
        <v>8</v>
      </c>
      <c r="D50" s="52" t="s">
        <v>9</v>
      </c>
      <c r="E50" s="52" t="s">
        <v>10</v>
      </c>
      <c r="F50" s="52" t="s">
        <v>11</v>
      </c>
      <c r="G50" s="52" t="s">
        <v>13</v>
      </c>
      <c r="H50" s="52" t="s">
        <v>33</v>
      </c>
      <c r="I50" s="52" t="s">
        <v>14</v>
      </c>
      <c r="J50" s="52" t="s">
        <v>17</v>
      </c>
      <c r="K50" t="s">
        <v>15</v>
      </c>
      <c r="L50" s="52" t="s">
        <v>16</v>
      </c>
      <c r="M50" s="52"/>
    </row>
    <row r="51" spans="2:13">
      <c r="B51" t="s">
        <v>34</v>
      </c>
      <c r="G51" t="s">
        <v>27</v>
      </c>
      <c r="I51">
        <v>2020</v>
      </c>
      <c r="J51" t="s">
        <v>35</v>
      </c>
      <c r="K51">
        <v>1</v>
      </c>
      <c r="L51">
        <f>L52</f>
        <v>5000</v>
      </c>
    </row>
    <row r="52" spans="2:13">
      <c r="B52" s="52"/>
      <c r="G52" t="s">
        <v>27</v>
      </c>
      <c r="I52">
        <v>2024</v>
      </c>
      <c r="J52" t="s">
        <v>35</v>
      </c>
      <c r="K52">
        <v>1</v>
      </c>
      <c r="L52">
        <f>E6*1000</f>
        <v>5000</v>
      </c>
    </row>
    <row r="53" spans="2:13">
      <c r="B53" s="52"/>
      <c r="G53" t="s">
        <v>27</v>
      </c>
      <c r="I53">
        <v>2035</v>
      </c>
      <c r="J53" t="s">
        <v>35</v>
      </c>
      <c r="K53">
        <v>1</v>
      </c>
      <c r="L53">
        <f>F6*1000</f>
        <v>7000</v>
      </c>
    </row>
    <row r="54" spans="2:13">
      <c r="B54" s="52"/>
      <c r="G54" t="s">
        <v>27</v>
      </c>
      <c r="I54">
        <v>2040</v>
      </c>
      <c r="J54" t="s">
        <v>35</v>
      </c>
      <c r="K54">
        <v>1</v>
      </c>
      <c r="L54">
        <f>G6*1000</f>
        <v>8000</v>
      </c>
    </row>
    <row r="55" spans="2:13">
      <c r="B55" s="52"/>
      <c r="G55" t="s">
        <v>27</v>
      </c>
      <c r="I55">
        <v>2050</v>
      </c>
      <c r="J55" t="s">
        <v>35</v>
      </c>
      <c r="K55">
        <v>1</v>
      </c>
      <c r="L55">
        <f>H6*1000</f>
        <v>11000</v>
      </c>
    </row>
    <row r="56" spans="2:13">
      <c r="B56" s="52"/>
      <c r="G56" t="s">
        <v>27</v>
      </c>
      <c r="I56">
        <v>2100</v>
      </c>
      <c r="J56" t="s">
        <v>35</v>
      </c>
      <c r="K56">
        <v>1</v>
      </c>
      <c r="L56">
        <f>L55</f>
        <v>11000</v>
      </c>
    </row>
    <row r="57" spans="2:13">
      <c r="B57" s="52"/>
      <c r="G57" t="s">
        <v>27</v>
      </c>
      <c r="I57">
        <v>0</v>
      </c>
      <c r="J57" t="s">
        <v>35</v>
      </c>
      <c r="K57">
        <v>1</v>
      </c>
      <c r="L57">
        <v>5</v>
      </c>
    </row>
    <row r="61" spans="2:13">
      <c r="L61" s="94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26"/>
  <sheetViews>
    <sheetView workbookViewId="0">
      <selection activeCell="F14" sqref="F14"/>
    </sheetView>
  </sheetViews>
  <sheetFormatPr defaultColWidth="8.72727272727273" defaultRowHeight="14.5"/>
  <sheetData>
    <row r="1" spans="2:13">
      <c r="B1" t="s">
        <v>36</v>
      </c>
    </row>
    <row r="5" spans="2:13">
      <c r="F5" s="52" t="s">
        <v>5</v>
      </c>
    </row>
    <row r="6" spans="2:13">
      <c r="C6" t="s">
        <v>7</v>
      </c>
      <c r="D6" s="52" t="s">
        <v>8</v>
      </c>
      <c r="E6" s="52" t="s">
        <v>9</v>
      </c>
      <c r="F6" s="52" t="s">
        <v>10</v>
      </c>
      <c r="G6" s="52" t="s">
        <v>11</v>
      </c>
      <c r="H6" s="52" t="s">
        <v>12</v>
      </c>
      <c r="I6" s="52" t="s">
        <v>13</v>
      </c>
      <c r="J6" t="s">
        <v>14</v>
      </c>
      <c r="K6" t="s">
        <v>37</v>
      </c>
      <c r="L6" s="52" t="s">
        <v>16</v>
      </c>
      <c r="M6" s="52" t="s">
        <v>17</v>
      </c>
    </row>
    <row r="7" spans="2:13">
      <c r="C7" t="s">
        <v>38</v>
      </c>
      <c r="F7" s="52"/>
      <c r="G7" s="52"/>
      <c r="H7" s="52" t="s">
        <v>21</v>
      </c>
      <c r="I7" s="52" t="s">
        <v>39</v>
      </c>
      <c r="J7">
        <v>2020</v>
      </c>
      <c r="K7">
        <v>1</v>
      </c>
      <c r="L7">
        <v>0</v>
      </c>
      <c r="M7" t="s">
        <v>40</v>
      </c>
    </row>
    <row r="8" spans="2:13">
      <c r="J8">
        <v>0</v>
      </c>
      <c r="L8">
        <v>3</v>
      </c>
      <c r="M8" t="s">
        <v>40</v>
      </c>
    </row>
    <row r="9" spans="2:13">
      <c r="C9" t="s">
        <v>41</v>
      </c>
      <c r="F9" s="52"/>
      <c r="G9" s="52"/>
      <c r="H9" s="52" t="s">
        <v>21</v>
      </c>
      <c r="I9" s="52" t="s">
        <v>42</v>
      </c>
      <c r="J9">
        <v>2020</v>
      </c>
      <c r="K9">
        <v>1</v>
      </c>
      <c r="L9">
        <v>0</v>
      </c>
      <c r="M9" t="s">
        <v>40</v>
      </c>
    </row>
    <row r="10" spans="2:13">
      <c r="J10">
        <v>0</v>
      </c>
      <c r="L10">
        <v>3</v>
      </c>
      <c r="M10" t="s">
        <v>40</v>
      </c>
    </row>
    <row r="11" spans="2:13">
      <c r="C11" t="s">
        <v>43</v>
      </c>
      <c r="F11" s="52"/>
      <c r="G11" s="52"/>
      <c r="H11" s="52" t="s">
        <v>21</v>
      </c>
      <c r="I11" s="52" t="s">
        <v>44</v>
      </c>
      <c r="J11">
        <v>2020</v>
      </c>
      <c r="K11">
        <v>1</v>
      </c>
      <c r="L11">
        <v>0</v>
      </c>
      <c r="M11" t="s">
        <v>40</v>
      </c>
    </row>
    <row r="12" spans="2:13">
      <c r="J12">
        <v>0</v>
      </c>
      <c r="L12">
        <v>3</v>
      </c>
      <c r="M12" t="s">
        <v>40</v>
      </c>
    </row>
    <row r="13" spans="2:13">
      <c r="C13" t="s">
        <v>45</v>
      </c>
      <c r="F13" s="52"/>
      <c r="G13" s="52"/>
      <c r="H13" s="52" t="s">
        <v>21</v>
      </c>
      <c r="I13" s="52" t="s">
        <v>46</v>
      </c>
      <c r="J13">
        <v>2020</v>
      </c>
      <c r="K13">
        <v>1</v>
      </c>
      <c r="L13">
        <v>0</v>
      </c>
      <c r="M13" t="s">
        <v>40</v>
      </c>
    </row>
    <row r="14" spans="2:13">
      <c r="J14">
        <v>0</v>
      </c>
      <c r="L14">
        <v>3</v>
      </c>
      <c r="M14" t="s">
        <v>40</v>
      </c>
    </row>
    <row r="15" spans="2:13">
      <c r="C15" t="s">
        <v>47</v>
      </c>
      <c r="F15" s="52"/>
      <c r="G15" s="52"/>
      <c r="H15" s="52" t="s">
        <v>21</v>
      </c>
      <c r="I15" s="52" t="s">
        <v>48</v>
      </c>
      <c r="J15">
        <v>2020</v>
      </c>
      <c r="K15">
        <v>1</v>
      </c>
      <c r="L15">
        <v>0</v>
      </c>
      <c r="M15" t="s">
        <v>40</v>
      </c>
    </row>
    <row r="16" spans="2:13">
      <c r="J16">
        <v>0</v>
      </c>
      <c r="L16">
        <v>3</v>
      </c>
      <c r="M16" t="s">
        <v>40</v>
      </c>
    </row>
    <row r="17" spans="3:13">
      <c r="C17" t="s">
        <v>49</v>
      </c>
      <c r="F17" s="52"/>
      <c r="G17" s="52"/>
      <c r="H17" s="52" t="s">
        <v>21</v>
      </c>
      <c r="I17" s="52" t="s">
        <v>26</v>
      </c>
      <c r="J17">
        <v>2020</v>
      </c>
      <c r="K17">
        <v>1</v>
      </c>
      <c r="L17">
        <v>0</v>
      </c>
      <c r="M17" t="s">
        <v>40</v>
      </c>
    </row>
    <row r="18" spans="3:13">
      <c r="J18">
        <v>0</v>
      </c>
      <c r="L18">
        <v>3</v>
      </c>
      <c r="M18" t="s">
        <v>40</v>
      </c>
    </row>
    <row r="19" spans="3:13">
      <c r="C19" t="s">
        <v>50</v>
      </c>
      <c r="F19" s="52"/>
      <c r="G19" s="52"/>
      <c r="H19" s="52" t="s">
        <v>21</v>
      </c>
      <c r="I19" s="52" t="s">
        <v>51</v>
      </c>
      <c r="J19">
        <v>2020</v>
      </c>
      <c r="K19">
        <v>1</v>
      </c>
      <c r="L19">
        <v>0</v>
      </c>
      <c r="M19" t="s">
        <v>40</v>
      </c>
    </row>
    <row r="20" spans="3:13">
      <c r="J20">
        <v>0</v>
      </c>
      <c r="L20">
        <v>3</v>
      </c>
      <c r="M20" t="s">
        <v>40</v>
      </c>
    </row>
    <row r="21" spans="3:13">
      <c r="C21" t="s">
        <v>52</v>
      </c>
      <c r="F21" s="52"/>
      <c r="G21" s="52"/>
      <c r="H21" s="52" t="s">
        <v>21</v>
      </c>
      <c r="I21" s="52" t="s">
        <v>53</v>
      </c>
      <c r="J21">
        <v>2020</v>
      </c>
      <c r="K21">
        <v>1</v>
      </c>
      <c r="L21">
        <v>0</v>
      </c>
      <c r="M21" t="s">
        <v>40</v>
      </c>
    </row>
    <row r="22" spans="3:13">
      <c r="J22">
        <v>0</v>
      </c>
      <c r="L22">
        <v>3</v>
      </c>
      <c r="M22" t="s">
        <v>40</v>
      </c>
    </row>
    <row r="23" spans="3:13">
      <c r="C23" t="s">
        <v>54</v>
      </c>
      <c r="F23" s="52"/>
      <c r="G23" s="52"/>
      <c r="H23" s="52" t="s">
        <v>21</v>
      </c>
      <c r="I23" s="52" t="s">
        <v>55</v>
      </c>
      <c r="J23">
        <v>2020</v>
      </c>
      <c r="K23">
        <v>1</v>
      </c>
      <c r="L23">
        <v>0</v>
      </c>
      <c r="M23" t="s">
        <v>40</v>
      </c>
    </row>
    <row r="24" spans="3:13">
      <c r="J24">
        <v>0</v>
      </c>
      <c r="L24">
        <v>3</v>
      </c>
      <c r="M24" t="s">
        <v>40</v>
      </c>
    </row>
    <row r="25" spans="3:13">
      <c r="C25" t="s">
        <v>56</v>
      </c>
      <c r="F25" s="52"/>
      <c r="G25" s="52"/>
      <c r="H25" s="52" t="s">
        <v>21</v>
      </c>
      <c r="I25" s="52" t="s">
        <v>57</v>
      </c>
      <c r="J25">
        <v>2020</v>
      </c>
      <c r="K25">
        <v>1</v>
      </c>
      <c r="L25">
        <v>0</v>
      </c>
      <c r="M25" t="s">
        <v>40</v>
      </c>
    </row>
    <row r="26" spans="3:13">
      <c r="J26">
        <v>0</v>
      </c>
      <c r="L26">
        <v>3</v>
      </c>
      <c r="M26" t="s">
        <v>40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25"/>
  <sheetViews>
    <sheetView zoomScale="76" zoomScaleNormal="76" workbookViewId="0">
      <selection activeCell="E9" sqref="E9:O15"/>
    </sheetView>
  </sheetViews>
  <sheetFormatPr defaultColWidth="8.72727272727273" defaultRowHeight="14.5"/>
  <cols>
    <col min="14" max="14" width="12.7272727272727" customWidth="1"/>
    <col min="15" max="15" width="9.72727272727273"/>
    <col min="19" max="19" width="9.72727272727273"/>
    <col min="21" max="21" width="9.72727272727273"/>
    <col min="23" max="23" width="9.72727272727273"/>
    <col min="27" max="27" width="10.1818181818182" customWidth="1"/>
  </cols>
  <sheetData>
    <row r="2" spans="2:31">
      <c r="B2" s="82" t="s">
        <v>1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</row>
    <row r="3" spans="2:31">
      <c r="B3" s="52" t="s">
        <v>2</v>
      </c>
      <c r="C3" s="52"/>
      <c r="D3" s="52"/>
      <c r="E3" s="52"/>
      <c r="F3" s="52"/>
      <c r="G3" s="52"/>
      <c r="H3" s="52"/>
      <c r="I3" s="52"/>
      <c r="J3" s="52"/>
      <c r="K3" s="52"/>
      <c r="L3" s="52"/>
      <c r="M3" s="52"/>
      <c r="N3" s="52"/>
      <c r="O3" s="52"/>
      <c r="P3" s="52"/>
      <c r="Q3" s="52"/>
      <c r="R3" s="52"/>
      <c r="S3" s="52"/>
      <c r="T3" s="52"/>
      <c r="U3" s="52"/>
      <c r="V3" s="52"/>
      <c r="W3" s="52"/>
    </row>
    <row r="4" spans="2:31">
      <c r="B4" s="52"/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2"/>
      <c r="O4" s="52"/>
      <c r="P4" s="52"/>
      <c r="Q4" s="83"/>
      <c r="R4" s="52"/>
      <c r="S4" s="52"/>
      <c r="T4" s="52"/>
      <c r="U4" s="52"/>
      <c r="V4" s="52"/>
      <c r="W4" s="52"/>
    </row>
    <row r="5" spans="2:31"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48"/>
      <c r="N5" s="52"/>
      <c r="O5" s="52"/>
      <c r="P5" s="52"/>
      <c r="Q5" s="52"/>
      <c r="R5" s="52"/>
      <c r="S5" s="52"/>
      <c r="T5" s="52"/>
      <c r="U5" s="52"/>
      <c r="V5" s="52"/>
      <c r="W5" s="52"/>
    </row>
    <row r="6" spans="2:31">
      <c r="E6" s="52"/>
      <c r="F6" s="52"/>
      <c r="G6" s="52"/>
      <c r="H6" s="52"/>
      <c r="I6" s="52"/>
      <c r="J6" s="52"/>
      <c r="K6" s="52"/>
      <c r="L6" s="52"/>
      <c r="M6" s="52"/>
      <c r="N6" s="52"/>
      <c r="O6" s="52"/>
    </row>
    <row r="7" spans="2:31">
      <c r="E7" s="52"/>
      <c r="F7" s="52"/>
      <c r="G7" s="52"/>
      <c r="H7" s="52"/>
      <c r="I7" s="52"/>
      <c r="J7" s="52"/>
      <c r="K7" s="52"/>
      <c r="L7" s="52"/>
      <c r="M7" s="52" t="s">
        <v>32</v>
      </c>
      <c r="N7" s="52"/>
      <c r="O7" s="52"/>
      <c r="R7" s="50"/>
      <c r="S7" s="50" t="s">
        <v>0</v>
      </c>
      <c r="T7" s="50"/>
      <c r="U7" s="50" t="s">
        <v>28</v>
      </c>
      <c r="V7" s="50"/>
      <c r="W7" s="50" t="s">
        <v>30</v>
      </c>
    </row>
    <row r="8" spans="2:31">
      <c r="E8" s="52" t="s">
        <v>7</v>
      </c>
      <c r="F8" s="52" t="s">
        <v>8</v>
      </c>
      <c r="G8" s="52" t="s">
        <v>9</v>
      </c>
      <c r="H8" s="52" t="s">
        <v>10</v>
      </c>
      <c r="I8" s="52" t="s">
        <v>11</v>
      </c>
      <c r="J8" s="52" t="s">
        <v>13</v>
      </c>
      <c r="K8" s="52" t="s">
        <v>33</v>
      </c>
      <c r="L8" s="52" t="s">
        <v>14</v>
      </c>
      <c r="M8" s="52" t="s">
        <v>17</v>
      </c>
      <c r="N8" s="52" t="s">
        <v>37</v>
      </c>
      <c r="O8" s="52" t="s">
        <v>16</v>
      </c>
      <c r="R8" s="50"/>
      <c r="S8" s="50"/>
      <c r="T8" s="50"/>
      <c r="U8" s="50"/>
      <c r="V8" s="50"/>
      <c r="W8" s="50"/>
    </row>
    <row r="9" spans="2:31">
      <c r="E9" s="52" t="s">
        <v>58</v>
      </c>
      <c r="F9" s="52"/>
      <c r="G9" s="52"/>
      <c r="H9" s="52"/>
      <c r="I9" s="52"/>
      <c r="J9" s="52" t="s">
        <v>59</v>
      </c>
      <c r="K9" s="52"/>
      <c r="L9" s="52">
        <v>2020</v>
      </c>
      <c r="M9" s="52" t="s">
        <v>35</v>
      </c>
      <c r="N9" s="52">
        <v>1</v>
      </c>
      <c r="O9" s="84">
        <f>AA9</f>
        <v>16422</v>
      </c>
      <c r="R9" s="50">
        <v>2020</v>
      </c>
      <c r="S9" s="85">
        <v>33003.17</v>
      </c>
      <c r="T9" s="85"/>
      <c r="U9" s="85">
        <v>33003.17</v>
      </c>
      <c r="V9" s="85"/>
      <c r="W9" s="85">
        <v>33003.17</v>
      </c>
      <c r="Y9">
        <f>8304+8104+14</f>
        <v>16422</v>
      </c>
      <c r="AA9" s="86">
        <f t="shared" ref="AA9:AE9" si="0">Y9</f>
        <v>16422</v>
      </c>
      <c r="AB9" s="86"/>
      <c r="AC9" s="86">
        <f t="shared" si="0"/>
        <v>16422</v>
      </c>
      <c r="AD9" s="86"/>
      <c r="AE9" s="86">
        <f t="shared" si="0"/>
        <v>16422</v>
      </c>
    </row>
    <row r="10" spans="2:31">
      <c r="E10" s="52"/>
      <c r="F10" s="52"/>
      <c r="G10" s="52"/>
      <c r="H10" s="52"/>
      <c r="I10" s="52"/>
      <c r="J10" s="52" t="str">
        <f t="shared" ref="J10:J15" si="1">J9</f>
        <v>TOTCO2</v>
      </c>
      <c r="K10" s="52"/>
      <c r="L10" s="52">
        <f t="shared" ref="L10:L15" si="2">R10</f>
        <v>2024</v>
      </c>
      <c r="M10" s="52" t="s">
        <v>35</v>
      </c>
      <c r="N10" s="52">
        <v>1</v>
      </c>
      <c r="O10" s="84">
        <f t="shared" ref="O10:O15" si="3">AA10</f>
        <v>16422</v>
      </c>
      <c r="R10" s="50">
        <v>2024</v>
      </c>
      <c r="S10" s="85">
        <v>33003.17</v>
      </c>
      <c r="T10" s="50"/>
      <c r="U10" s="85">
        <v>33003.17</v>
      </c>
      <c r="V10" s="50"/>
      <c r="W10" s="85">
        <v>33003.17</v>
      </c>
      <c r="AA10" s="87">
        <f t="shared" ref="AA10:AE10" si="4">S10/S9*AA9</f>
        <v>16422</v>
      </c>
      <c r="AB10" s="86"/>
      <c r="AC10" s="87">
        <f t="shared" si="4"/>
        <v>16422</v>
      </c>
      <c r="AD10" s="86"/>
      <c r="AE10" s="87">
        <f t="shared" si="4"/>
        <v>16422</v>
      </c>
    </row>
    <row r="11" spans="2:31">
      <c r="E11" s="52"/>
      <c r="F11" s="52"/>
      <c r="G11" s="52"/>
      <c r="H11" s="52"/>
      <c r="I11" s="52"/>
      <c r="J11" s="52" t="str">
        <f t="shared" si="1"/>
        <v>TOTCO2</v>
      </c>
      <c r="K11" s="52"/>
      <c r="L11" s="52">
        <f t="shared" si="2"/>
        <v>2035</v>
      </c>
      <c r="M11" s="52" t="s">
        <v>35</v>
      </c>
      <c r="N11" s="52">
        <v>1</v>
      </c>
      <c r="O11" s="84">
        <f t="shared" si="3"/>
        <v>16677.0638984073</v>
      </c>
      <c r="R11" s="50">
        <v>2035</v>
      </c>
      <c r="S11" s="85">
        <v>33515.77</v>
      </c>
      <c r="T11" s="50"/>
      <c r="U11" s="85">
        <v>30483.87</v>
      </c>
      <c r="V11" s="50"/>
      <c r="W11" s="85">
        <v>15719.25</v>
      </c>
      <c r="AA11" s="87">
        <f t="shared" ref="AA11:AE11" si="5">S11/S10*AA10</f>
        <v>16677.0638984073</v>
      </c>
      <c r="AB11" s="86"/>
      <c r="AC11" s="87">
        <f t="shared" si="5"/>
        <v>15168.4251282528</v>
      </c>
      <c r="AD11" s="86"/>
      <c r="AE11" s="87">
        <f t="shared" si="5"/>
        <v>7821.71905001853</v>
      </c>
    </row>
    <row r="12" spans="2:31">
      <c r="E12" s="52"/>
      <c r="F12" s="52"/>
      <c r="G12" s="52"/>
      <c r="H12" s="52"/>
      <c r="I12" s="52"/>
      <c r="J12" s="52" t="str">
        <f t="shared" si="1"/>
        <v>TOTCO2</v>
      </c>
      <c r="K12" s="52"/>
      <c r="L12" s="52">
        <f t="shared" si="2"/>
        <v>2040</v>
      </c>
      <c r="M12" s="52" t="s">
        <v>35</v>
      </c>
      <c r="N12" s="52">
        <v>1</v>
      </c>
      <c r="O12" s="84">
        <f t="shared" si="3"/>
        <v>16516.6114897448</v>
      </c>
      <c r="R12" s="50">
        <v>2040</v>
      </c>
      <c r="S12" s="85">
        <v>33193.31</v>
      </c>
      <c r="T12" s="50"/>
      <c r="U12" s="85">
        <v>28193.84</v>
      </c>
      <c r="V12" s="50"/>
      <c r="W12" s="85">
        <v>7491.76</v>
      </c>
      <c r="AA12" s="87">
        <f t="shared" ref="AA12:AE12" si="6">S12/S11*AA11</f>
        <v>16516.6114897448</v>
      </c>
      <c r="AB12" s="86"/>
      <c r="AC12" s="87">
        <f t="shared" si="6"/>
        <v>14028.932386798</v>
      </c>
      <c r="AD12" s="86"/>
      <c r="AE12" s="87">
        <f t="shared" si="6"/>
        <v>3727.81410755391</v>
      </c>
    </row>
    <row r="13" spans="2:31">
      <c r="E13" s="52"/>
      <c r="F13" s="52"/>
      <c r="G13" s="52"/>
      <c r="H13" s="52"/>
      <c r="I13" s="52"/>
      <c r="J13" s="52" t="str">
        <f t="shared" si="1"/>
        <v>TOTCO2</v>
      </c>
      <c r="K13" s="52"/>
      <c r="L13" s="52">
        <f t="shared" si="2"/>
        <v>2050</v>
      </c>
      <c r="M13" s="52" t="s">
        <v>35</v>
      </c>
      <c r="N13" s="52">
        <v>1</v>
      </c>
      <c r="O13" s="84">
        <f t="shared" si="3"/>
        <v>16333.2302000081</v>
      </c>
      <c r="R13" s="50">
        <v>2050</v>
      </c>
      <c r="S13" s="85">
        <v>32824.77</v>
      </c>
      <c r="T13" s="50"/>
      <c r="U13" s="85">
        <v>25322.17</v>
      </c>
      <c r="V13" s="50"/>
      <c r="W13" s="85">
        <v>1066.73</v>
      </c>
      <c r="AA13" s="87">
        <f t="shared" ref="AA13:AE13" si="7">S13/S12*AA12</f>
        <v>16333.2302000081</v>
      </c>
      <c r="AB13" s="86"/>
      <c r="AC13" s="87">
        <f t="shared" si="7"/>
        <v>12600.0222324098</v>
      </c>
      <c r="AD13" s="86"/>
      <c r="AE13" s="87">
        <f t="shared" si="7"/>
        <v>530.792649918175</v>
      </c>
    </row>
    <row r="14" spans="2:31">
      <c r="E14" s="52"/>
      <c r="F14" s="52"/>
      <c r="G14" s="52"/>
      <c r="H14" s="52"/>
      <c r="I14" s="52"/>
      <c r="J14" s="52" t="str">
        <f t="shared" si="1"/>
        <v>TOTCO2</v>
      </c>
      <c r="K14" s="52"/>
      <c r="L14" s="52">
        <f t="shared" si="2"/>
        <v>2100</v>
      </c>
      <c r="M14" s="52" t="s">
        <v>35</v>
      </c>
      <c r="N14" s="52">
        <v>1</v>
      </c>
      <c r="O14" s="84">
        <f t="shared" si="3"/>
        <v>16333.2302000081</v>
      </c>
      <c r="R14" s="50">
        <v>2100</v>
      </c>
      <c r="S14" s="85">
        <v>32824.77</v>
      </c>
      <c r="T14" s="50"/>
      <c r="U14" s="85">
        <v>25322.17</v>
      </c>
      <c r="V14" s="50"/>
      <c r="W14" s="85">
        <v>1066.73</v>
      </c>
      <c r="AA14" s="87">
        <f t="shared" ref="AA14:AE14" si="8">S14/S13*AA13</f>
        <v>16333.2302000081</v>
      </c>
      <c r="AB14" s="87"/>
      <c r="AC14" s="87">
        <f t="shared" si="8"/>
        <v>12600.0222324098</v>
      </c>
      <c r="AD14" s="86"/>
      <c r="AE14" s="87">
        <f t="shared" si="8"/>
        <v>530.792649918175</v>
      </c>
    </row>
    <row r="15" spans="2:31">
      <c r="E15" s="52"/>
      <c r="F15" s="52"/>
      <c r="G15" s="52"/>
      <c r="H15" s="52"/>
      <c r="I15" s="52"/>
      <c r="J15" s="52" t="str">
        <f t="shared" si="1"/>
        <v>TOTCO2</v>
      </c>
      <c r="K15" s="52"/>
      <c r="L15" s="52">
        <f t="shared" si="2"/>
        <v>0</v>
      </c>
      <c r="M15" s="52" t="s">
        <v>35</v>
      </c>
      <c r="N15" s="52">
        <v>1</v>
      </c>
      <c r="O15" s="84">
        <f t="shared" si="3"/>
        <v>5</v>
      </c>
      <c r="R15" s="50">
        <v>0</v>
      </c>
      <c r="S15" s="50">
        <v>5</v>
      </c>
      <c r="T15" s="50"/>
      <c r="U15" s="50">
        <v>5</v>
      </c>
      <c r="V15" s="50"/>
      <c r="W15" s="50">
        <v>5</v>
      </c>
      <c r="AA15" s="86">
        <v>5</v>
      </c>
      <c r="AB15" s="86"/>
      <c r="AC15" s="86">
        <v>5</v>
      </c>
      <c r="AD15" s="86"/>
      <c r="AE15" s="86">
        <v>5</v>
      </c>
    </row>
    <row r="16" spans="2:31">
      <c r="R16" s="48"/>
      <c r="S16" s="48"/>
      <c r="T16" s="48"/>
      <c r="U16" s="48"/>
      <c r="V16" s="48"/>
      <c r="W16" s="48"/>
    </row>
    <row r="17" spans="18:23">
      <c r="R17" s="48"/>
      <c r="S17" s="48"/>
      <c r="T17" s="48"/>
      <c r="U17" s="48"/>
      <c r="V17" s="48"/>
      <c r="W17" s="48"/>
    </row>
    <row r="18" spans="18:23">
      <c r="R18" s="48"/>
      <c r="S18" s="48"/>
      <c r="T18" s="48"/>
      <c r="U18" s="48"/>
      <c r="V18" s="48"/>
      <c r="W18" s="48"/>
    </row>
    <row r="19" spans="18:23">
      <c r="R19" s="48"/>
      <c r="S19" s="48"/>
      <c r="T19" s="48"/>
      <c r="U19" s="48"/>
      <c r="V19" s="48"/>
      <c r="W19" s="48"/>
    </row>
    <row r="20" spans="18:23">
      <c r="R20" s="48"/>
      <c r="S20" s="48"/>
      <c r="T20" s="48"/>
      <c r="U20" s="48"/>
      <c r="V20" s="48"/>
      <c r="W20" s="48"/>
    </row>
    <row r="21" spans="18:23">
      <c r="R21" s="48"/>
      <c r="S21" s="48"/>
      <c r="T21" s="48"/>
      <c r="U21" s="48"/>
      <c r="V21" s="48"/>
      <c r="W21" s="48"/>
    </row>
    <row r="22" spans="18:23">
      <c r="R22" s="48"/>
      <c r="S22" s="48"/>
      <c r="T22" s="48"/>
      <c r="U22" s="48"/>
      <c r="V22" s="48"/>
      <c r="W22" s="48"/>
    </row>
    <row r="23" spans="18:23">
      <c r="R23" s="48"/>
      <c r="S23" s="48"/>
      <c r="T23" s="48"/>
      <c r="U23" s="48"/>
      <c r="V23" s="48"/>
      <c r="W23" s="48"/>
    </row>
    <row r="24" spans="18:23">
      <c r="R24" s="48"/>
      <c r="S24" s="48"/>
      <c r="T24" s="48"/>
      <c r="U24" s="48"/>
      <c r="V24" s="48"/>
      <c r="W24" s="48"/>
    </row>
    <row r="25" spans="18:23">
      <c r="R25" s="48"/>
      <c r="S25" s="48"/>
      <c r="T25" s="48"/>
      <c r="U25" s="48"/>
      <c r="V25" s="48"/>
      <c r="W25" s="48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K802"/>
  <sheetViews>
    <sheetView zoomScale="63" zoomScaleNormal="63" workbookViewId="0">
      <selection activeCell="M25" sqref="M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8" max="8" width="21.4545454545455" customWidth="1"/>
    <col min="9" max="9" width="12" customWidth="1"/>
    <col min="11" max="11" width="10.1818181818182" style="48" customWidth="1"/>
    <col min="12" max="12" width="8.72727272727273" style="48"/>
    <col min="16" max="16" width="21.4545454545455" style="49" customWidth="1"/>
    <col min="17" max="17" width="12" style="49" customWidth="1"/>
    <col min="18" max="20" width="8.72727272727273" style="49"/>
    <col min="21" max="21" width="21.4545454545455" style="49" customWidth="1"/>
    <col min="22" max="22" width="12" style="49" customWidth="1"/>
    <col min="23" max="23" width="8.72727272727273" style="49"/>
    <col min="24" max="24" width="10.1818181818182" style="49" customWidth="1"/>
    <col min="29" max="29" width="21.4545454545455" style="50" customWidth="1"/>
    <col min="30" max="30" width="12" style="50" customWidth="1"/>
    <col min="31" max="33" width="8.72727272727273" style="50"/>
    <col min="34" max="34" width="21.4545454545455" style="50" customWidth="1"/>
    <col min="35" max="35" width="12" style="50" customWidth="1"/>
    <col min="36" max="36" width="8.72727272727273" style="50"/>
    <col min="37" max="37" width="10.1818181818182" style="50" customWidth="1"/>
  </cols>
  <sheetData>
    <row r="2" spans="1:37">
      <c r="C2" s="51" t="s">
        <v>0</v>
      </c>
      <c r="D2" s="52"/>
      <c r="E2" s="52"/>
      <c r="F2" s="53"/>
      <c r="H2" s="51" t="s">
        <v>0</v>
      </c>
      <c r="I2" s="52"/>
      <c r="J2" s="52"/>
      <c r="K2" s="53"/>
      <c r="P2" s="54" t="s">
        <v>28</v>
      </c>
      <c r="Q2" s="55"/>
      <c r="R2" s="55"/>
      <c r="S2" s="56"/>
      <c r="U2" s="54" t="s">
        <v>28</v>
      </c>
      <c r="V2" s="55"/>
      <c r="W2" s="55"/>
      <c r="X2" s="56"/>
      <c r="AC2" s="57" t="s">
        <v>30</v>
      </c>
      <c r="AD2" s="58"/>
      <c r="AE2" s="58"/>
      <c r="AF2" s="59"/>
      <c r="AH2" s="57" t="s">
        <v>30</v>
      </c>
      <c r="AI2" s="58"/>
      <c r="AJ2" s="58"/>
      <c r="AK2" s="59"/>
    </row>
    <row r="3" ht="15.25" spans="1:37">
      <c r="A3" s="60" t="s">
        <v>60</v>
      </c>
      <c r="C3" s="52" t="s">
        <v>61</v>
      </c>
      <c r="D3" s="61" t="s">
        <v>33</v>
      </c>
      <c r="E3" s="61" t="s">
        <v>14</v>
      </c>
      <c r="F3" s="1" t="s">
        <v>16</v>
      </c>
      <c r="H3" s="52" t="s">
        <v>61</v>
      </c>
      <c r="I3" s="61" t="s">
        <v>33</v>
      </c>
      <c r="J3" s="61" t="s">
        <v>14</v>
      </c>
      <c r="K3" s="1" t="s">
        <v>16</v>
      </c>
      <c r="L3" s="62"/>
      <c r="P3" s="55" t="s">
        <v>61</v>
      </c>
      <c r="Q3" s="63" t="s">
        <v>33</v>
      </c>
      <c r="R3" s="63" t="s">
        <v>14</v>
      </c>
      <c r="S3" s="1" t="s">
        <v>16</v>
      </c>
      <c r="U3" s="55" t="s">
        <v>61</v>
      </c>
      <c r="V3" s="63" t="s">
        <v>33</v>
      </c>
      <c r="W3" s="63" t="s">
        <v>14</v>
      </c>
      <c r="X3" s="1" t="s">
        <v>16</v>
      </c>
      <c r="AC3" s="58" t="s">
        <v>61</v>
      </c>
      <c r="AD3" s="65" t="s">
        <v>33</v>
      </c>
      <c r="AE3" s="65" t="s">
        <v>14</v>
      </c>
      <c r="AF3" s="1" t="s">
        <v>16</v>
      </c>
      <c r="AH3" s="58" t="s">
        <v>61</v>
      </c>
      <c r="AI3" s="65" t="s">
        <v>33</v>
      </c>
      <c r="AJ3" s="65" t="s">
        <v>14</v>
      </c>
      <c r="AK3" s="1" t="s">
        <v>16</v>
      </c>
    </row>
    <row r="4" spans="1:37">
      <c r="A4" s="67" t="s">
        <v>62</v>
      </c>
      <c r="C4" s="77" t="s">
        <v>63</v>
      </c>
      <c r="D4" s="68" t="s">
        <v>64</v>
      </c>
      <c r="E4" s="52">
        <v>2035</v>
      </c>
      <c r="F4" s="62"/>
      <c r="H4" s="77" t="s">
        <v>63</v>
      </c>
      <c r="I4" s="68" t="s">
        <v>64</v>
      </c>
      <c r="J4" s="52">
        <v>2050</v>
      </c>
      <c r="K4" s="62"/>
      <c r="L4" s="52"/>
      <c r="P4" s="79" t="s">
        <v>63</v>
      </c>
      <c r="Q4" s="71" t="s">
        <v>64</v>
      </c>
      <c r="R4" s="55">
        <v>2035</v>
      </c>
      <c r="S4" s="64"/>
      <c r="U4" s="79" t="s">
        <v>63</v>
      </c>
      <c r="V4" s="71" t="s">
        <v>64</v>
      </c>
      <c r="W4" s="55">
        <v>2050</v>
      </c>
      <c r="X4" s="64"/>
      <c r="AC4" s="80" t="s">
        <v>63</v>
      </c>
      <c r="AD4" s="72" t="s">
        <v>64</v>
      </c>
      <c r="AE4" s="58">
        <v>2035</v>
      </c>
      <c r="AF4" s="66"/>
      <c r="AH4" s="80" t="s">
        <v>63</v>
      </c>
      <c r="AI4" s="72" t="s">
        <v>64</v>
      </c>
      <c r="AJ4" s="58">
        <v>2050</v>
      </c>
      <c r="AK4" s="66"/>
    </row>
    <row r="5" spans="1:37">
      <c r="A5" s="67" t="s">
        <v>62</v>
      </c>
      <c r="C5" s="77" t="s">
        <v>65</v>
      </c>
      <c r="D5" s="68" t="s">
        <v>64</v>
      </c>
      <c r="E5" s="52">
        <v>2035</v>
      </c>
      <c r="F5" s="62"/>
      <c r="H5" s="77" t="s">
        <v>65</v>
      </c>
      <c r="I5" s="68" t="str">
        <f>I4</f>
        <v>FIXOM</v>
      </c>
      <c r="J5" s="52">
        <v>2050</v>
      </c>
      <c r="K5" s="62"/>
      <c r="L5" s="52"/>
      <c r="P5" s="79" t="s">
        <v>65</v>
      </c>
      <c r="Q5" s="71" t="s">
        <v>64</v>
      </c>
      <c r="R5" s="55">
        <v>2035</v>
      </c>
      <c r="S5" s="64"/>
      <c r="U5" s="79" t="s">
        <v>65</v>
      </c>
      <c r="V5" s="71" t="s">
        <v>64</v>
      </c>
      <c r="W5" s="55">
        <v>2050</v>
      </c>
      <c r="X5" s="64"/>
      <c r="AC5" s="80" t="s">
        <v>65</v>
      </c>
      <c r="AD5" s="72" t="s">
        <v>64</v>
      </c>
      <c r="AE5" s="58">
        <v>2035</v>
      </c>
      <c r="AF5" s="66"/>
      <c r="AH5" s="80" t="s">
        <v>65</v>
      </c>
      <c r="AI5" s="72" t="s">
        <v>64</v>
      </c>
      <c r="AJ5" s="58">
        <v>2050</v>
      </c>
      <c r="AK5" s="66"/>
    </row>
    <row r="6" spans="1:37">
      <c r="A6" s="67" t="s">
        <v>62</v>
      </c>
      <c r="C6" s="77" t="s">
        <v>66</v>
      </c>
      <c r="D6" s="68" t="s">
        <v>64</v>
      </c>
      <c r="E6" s="52">
        <v>2035</v>
      </c>
      <c r="F6" s="62"/>
      <c r="H6" s="77" t="s">
        <v>66</v>
      </c>
      <c r="I6" s="68" t="str">
        <f t="shared" ref="I6:I69" si="0">I5</f>
        <v>FIXOM</v>
      </c>
      <c r="J6" s="52">
        <v>2050</v>
      </c>
      <c r="K6" s="62"/>
      <c r="L6" s="52"/>
      <c r="P6" s="79" t="s">
        <v>66</v>
      </c>
      <c r="Q6" s="71" t="s">
        <v>64</v>
      </c>
      <c r="R6" s="55">
        <v>2035</v>
      </c>
      <c r="S6" s="64"/>
      <c r="U6" s="79" t="s">
        <v>66</v>
      </c>
      <c r="V6" s="71" t="s">
        <v>64</v>
      </c>
      <c r="W6" s="55">
        <v>2050</v>
      </c>
      <c r="X6" s="64"/>
      <c r="AC6" s="80" t="s">
        <v>66</v>
      </c>
      <c r="AD6" s="72" t="s">
        <v>64</v>
      </c>
      <c r="AE6" s="58">
        <v>2035</v>
      </c>
      <c r="AF6" s="66"/>
      <c r="AH6" s="80" t="s">
        <v>66</v>
      </c>
      <c r="AI6" s="72" t="s">
        <v>64</v>
      </c>
      <c r="AJ6" s="58">
        <v>2050</v>
      </c>
      <c r="AK6" s="66"/>
    </row>
    <row r="7" spans="1:37">
      <c r="A7" s="67" t="s">
        <v>62</v>
      </c>
      <c r="C7" s="77" t="s">
        <v>67</v>
      </c>
      <c r="D7" s="68" t="s">
        <v>64</v>
      </c>
      <c r="E7" s="52">
        <v>2035</v>
      </c>
      <c r="F7" s="62"/>
      <c r="H7" s="77" t="s">
        <v>67</v>
      </c>
      <c r="I7" s="68" t="str">
        <f t="shared" si="0"/>
        <v>FIXOM</v>
      </c>
      <c r="J7" s="52">
        <v>2050</v>
      </c>
      <c r="K7" s="62"/>
      <c r="L7" s="52"/>
      <c r="P7" s="79" t="s">
        <v>67</v>
      </c>
      <c r="Q7" s="71" t="s">
        <v>64</v>
      </c>
      <c r="R7" s="55">
        <v>2035</v>
      </c>
      <c r="S7" s="64"/>
      <c r="U7" s="79" t="s">
        <v>67</v>
      </c>
      <c r="V7" s="71" t="s">
        <v>64</v>
      </c>
      <c r="W7" s="55">
        <v>2050</v>
      </c>
      <c r="X7" s="64"/>
      <c r="AC7" s="80" t="s">
        <v>67</v>
      </c>
      <c r="AD7" s="72" t="s">
        <v>64</v>
      </c>
      <c r="AE7" s="58">
        <v>2035</v>
      </c>
      <c r="AF7" s="66"/>
      <c r="AH7" s="80" t="s">
        <v>67</v>
      </c>
      <c r="AI7" s="72" t="s">
        <v>64</v>
      </c>
      <c r="AJ7" s="58">
        <v>2050</v>
      </c>
      <c r="AK7" s="66"/>
    </row>
    <row r="8" spans="1:37">
      <c r="A8" s="67" t="s">
        <v>62</v>
      </c>
      <c r="C8" s="77" t="s">
        <v>68</v>
      </c>
      <c r="D8" s="68" t="s">
        <v>64</v>
      </c>
      <c r="E8" s="52">
        <v>2035</v>
      </c>
      <c r="H8" s="77" t="s">
        <v>68</v>
      </c>
      <c r="I8" s="68" t="str">
        <f t="shared" si="0"/>
        <v>FIXOM</v>
      </c>
      <c r="J8" s="52">
        <v>2050</v>
      </c>
      <c r="L8" s="52"/>
      <c r="P8" s="79" t="s">
        <v>68</v>
      </c>
      <c r="Q8" s="71" t="s">
        <v>64</v>
      </c>
      <c r="R8" s="55">
        <v>2035</v>
      </c>
      <c r="U8" s="79" t="s">
        <v>68</v>
      </c>
      <c r="V8" s="71" t="s">
        <v>64</v>
      </c>
      <c r="W8" s="55">
        <v>2050</v>
      </c>
      <c r="AC8" s="80" t="s">
        <v>68</v>
      </c>
      <c r="AD8" s="72" t="s">
        <v>64</v>
      </c>
      <c r="AE8" s="58">
        <v>2035</v>
      </c>
      <c r="AH8" s="80" t="s">
        <v>68</v>
      </c>
      <c r="AI8" s="72" t="s">
        <v>64</v>
      </c>
      <c r="AJ8" s="58">
        <v>2050</v>
      </c>
    </row>
    <row r="9" spans="1:37">
      <c r="A9" s="67" t="s">
        <v>62</v>
      </c>
      <c r="C9" s="77" t="s">
        <v>69</v>
      </c>
      <c r="D9" s="68" t="s">
        <v>64</v>
      </c>
      <c r="E9" s="52">
        <v>2035</v>
      </c>
      <c r="H9" s="77" t="s">
        <v>69</v>
      </c>
      <c r="I9" s="68" t="str">
        <f t="shared" si="0"/>
        <v>FIXOM</v>
      </c>
      <c r="J9" s="52">
        <v>2050</v>
      </c>
      <c r="L9" s="52"/>
      <c r="P9" s="79" t="s">
        <v>69</v>
      </c>
      <c r="Q9" s="71" t="s">
        <v>64</v>
      </c>
      <c r="R9" s="55">
        <v>2035</v>
      </c>
      <c r="U9" s="79" t="s">
        <v>69</v>
      </c>
      <c r="V9" s="71" t="s">
        <v>64</v>
      </c>
      <c r="W9" s="55">
        <v>2050</v>
      </c>
      <c r="AC9" s="80" t="s">
        <v>69</v>
      </c>
      <c r="AD9" s="72" t="s">
        <v>64</v>
      </c>
      <c r="AE9" s="58">
        <v>2035</v>
      </c>
      <c r="AH9" s="80" t="s">
        <v>69</v>
      </c>
      <c r="AI9" s="72" t="s">
        <v>64</v>
      </c>
      <c r="AJ9" s="58">
        <v>2050</v>
      </c>
    </row>
    <row r="10" spans="1:37">
      <c r="A10" s="67" t="s">
        <v>70</v>
      </c>
      <c r="C10" s="77" t="s">
        <v>71</v>
      </c>
      <c r="D10" s="68" t="s">
        <v>64</v>
      </c>
      <c r="E10" s="52">
        <v>2035</v>
      </c>
      <c r="F10" s="62" t="s">
        <v>72</v>
      </c>
      <c r="H10" s="77" t="s">
        <v>71</v>
      </c>
      <c r="I10" s="68" t="str">
        <f t="shared" si="0"/>
        <v>FIXOM</v>
      </c>
      <c r="J10" s="52">
        <v>2050</v>
      </c>
      <c r="K10" s="62"/>
      <c r="L10" s="52"/>
      <c r="P10" s="79" t="s">
        <v>71</v>
      </c>
      <c r="Q10" s="71" t="s">
        <v>64</v>
      </c>
      <c r="R10" s="55">
        <v>2035</v>
      </c>
      <c r="S10" s="64"/>
      <c r="U10" s="79" t="s">
        <v>71</v>
      </c>
      <c r="V10" s="71" t="s">
        <v>64</v>
      </c>
      <c r="W10" s="55">
        <v>2050</v>
      </c>
      <c r="X10" s="64"/>
      <c r="AC10" s="80" t="s">
        <v>71</v>
      </c>
      <c r="AD10" s="72" t="s">
        <v>64</v>
      </c>
      <c r="AE10" s="58">
        <v>2035</v>
      </c>
      <c r="AF10" s="66"/>
      <c r="AH10" s="80" t="s">
        <v>71</v>
      </c>
      <c r="AI10" s="72" t="s">
        <v>64</v>
      </c>
      <c r="AJ10" s="58">
        <v>2050</v>
      </c>
      <c r="AK10" s="66"/>
    </row>
    <row r="11" spans="1:37">
      <c r="A11" s="67" t="s">
        <v>70</v>
      </c>
      <c r="C11" s="77" t="s">
        <v>73</v>
      </c>
      <c r="D11" s="68" t="s">
        <v>64</v>
      </c>
      <c r="E11" s="52">
        <v>2035</v>
      </c>
      <c r="F11" s="62" t="s">
        <v>72</v>
      </c>
      <c r="H11" s="77" t="s">
        <v>73</v>
      </c>
      <c r="I11" s="68" t="str">
        <f t="shared" si="0"/>
        <v>FIXOM</v>
      </c>
      <c r="J11" s="52">
        <v>2050</v>
      </c>
      <c r="K11" s="62"/>
      <c r="L11" s="52"/>
      <c r="P11" s="79" t="s">
        <v>73</v>
      </c>
      <c r="Q11" s="71" t="s">
        <v>64</v>
      </c>
      <c r="R11" s="55">
        <v>2035</v>
      </c>
      <c r="S11" s="64"/>
      <c r="U11" s="79" t="s">
        <v>73</v>
      </c>
      <c r="V11" s="71" t="s">
        <v>64</v>
      </c>
      <c r="W11" s="55">
        <v>2050</v>
      </c>
      <c r="X11" s="64"/>
      <c r="AC11" s="80" t="s">
        <v>73</v>
      </c>
      <c r="AD11" s="72" t="s">
        <v>64</v>
      </c>
      <c r="AE11" s="58">
        <v>2035</v>
      </c>
      <c r="AF11" s="66"/>
      <c r="AH11" s="80" t="s">
        <v>73</v>
      </c>
      <c r="AI11" s="72" t="s">
        <v>64</v>
      </c>
      <c r="AJ11" s="58">
        <v>2050</v>
      </c>
      <c r="AK11" s="66"/>
    </row>
    <row r="12" spans="1:37">
      <c r="A12" s="67" t="s">
        <v>70</v>
      </c>
      <c r="C12" s="77" t="s">
        <v>74</v>
      </c>
      <c r="D12" s="68" t="s">
        <v>64</v>
      </c>
      <c r="E12" s="52">
        <v>2035</v>
      </c>
      <c r="F12" s="62" t="s">
        <v>72</v>
      </c>
      <c r="H12" s="77" t="s">
        <v>74</v>
      </c>
      <c r="I12" s="68" t="str">
        <f t="shared" si="0"/>
        <v>FIXOM</v>
      </c>
      <c r="J12" s="52">
        <v>2050</v>
      </c>
      <c r="K12" s="62"/>
      <c r="L12" s="52"/>
      <c r="P12" s="79" t="s">
        <v>74</v>
      </c>
      <c r="Q12" s="71" t="s">
        <v>64</v>
      </c>
      <c r="R12" s="55">
        <v>2035</v>
      </c>
      <c r="S12" s="64"/>
      <c r="U12" s="79" t="s">
        <v>74</v>
      </c>
      <c r="V12" s="71" t="s">
        <v>64</v>
      </c>
      <c r="W12" s="55">
        <v>2050</v>
      </c>
      <c r="X12" s="64"/>
      <c r="AC12" s="80" t="s">
        <v>74</v>
      </c>
      <c r="AD12" s="72" t="s">
        <v>64</v>
      </c>
      <c r="AE12" s="58">
        <v>2035</v>
      </c>
      <c r="AF12" s="66"/>
      <c r="AH12" s="80" t="s">
        <v>74</v>
      </c>
      <c r="AI12" s="72" t="s">
        <v>64</v>
      </c>
      <c r="AJ12" s="58">
        <v>2050</v>
      </c>
      <c r="AK12" s="66"/>
    </row>
    <row r="13" spans="1:37">
      <c r="A13" s="67" t="s">
        <v>70</v>
      </c>
      <c r="C13" s="77" t="s">
        <v>75</v>
      </c>
      <c r="D13" s="68" t="s">
        <v>64</v>
      </c>
      <c r="E13" s="52">
        <v>2035</v>
      </c>
      <c r="F13" s="62" t="s">
        <v>72</v>
      </c>
      <c r="H13" s="77" t="s">
        <v>75</v>
      </c>
      <c r="I13" s="68" t="str">
        <f t="shared" si="0"/>
        <v>FIXOM</v>
      </c>
      <c r="J13" s="52">
        <v>2050</v>
      </c>
      <c r="K13" s="62"/>
      <c r="L13" s="52"/>
      <c r="P13" s="79" t="s">
        <v>75</v>
      </c>
      <c r="Q13" s="71" t="s">
        <v>64</v>
      </c>
      <c r="R13" s="55">
        <v>2035</v>
      </c>
      <c r="S13" s="64"/>
      <c r="U13" s="79" t="s">
        <v>75</v>
      </c>
      <c r="V13" s="71" t="s">
        <v>64</v>
      </c>
      <c r="W13" s="55">
        <v>2050</v>
      </c>
      <c r="X13" s="64"/>
      <c r="AC13" s="80" t="s">
        <v>75</v>
      </c>
      <c r="AD13" s="72" t="s">
        <v>64</v>
      </c>
      <c r="AE13" s="58">
        <v>2035</v>
      </c>
      <c r="AF13" s="66"/>
      <c r="AH13" s="80" t="s">
        <v>75</v>
      </c>
      <c r="AI13" s="72" t="s">
        <v>64</v>
      </c>
      <c r="AJ13" s="58">
        <v>2050</v>
      </c>
      <c r="AK13" s="66"/>
    </row>
    <row r="14" spans="1:37">
      <c r="A14" s="67" t="s">
        <v>70</v>
      </c>
      <c r="C14" s="77" t="s">
        <v>76</v>
      </c>
      <c r="D14" s="68" t="s">
        <v>64</v>
      </c>
      <c r="E14" s="52">
        <v>2035</v>
      </c>
      <c r="F14" s="62" t="s">
        <v>72</v>
      </c>
      <c r="H14" s="77" t="s">
        <v>76</v>
      </c>
      <c r="I14" s="68" t="str">
        <f t="shared" si="0"/>
        <v>FIXOM</v>
      </c>
      <c r="J14" s="52">
        <v>2050</v>
      </c>
      <c r="K14" s="62"/>
      <c r="L14" s="52"/>
      <c r="P14" s="79" t="s">
        <v>76</v>
      </c>
      <c r="Q14" s="71" t="s">
        <v>64</v>
      </c>
      <c r="R14" s="55">
        <v>2035</v>
      </c>
      <c r="S14" s="64"/>
      <c r="U14" s="79" t="s">
        <v>76</v>
      </c>
      <c r="V14" s="71" t="s">
        <v>64</v>
      </c>
      <c r="W14" s="55">
        <v>2050</v>
      </c>
      <c r="X14" s="64"/>
      <c r="AC14" s="80" t="s">
        <v>76</v>
      </c>
      <c r="AD14" s="72" t="s">
        <v>64</v>
      </c>
      <c r="AE14" s="58">
        <v>2035</v>
      </c>
      <c r="AF14" s="66"/>
      <c r="AH14" s="80" t="s">
        <v>76</v>
      </c>
      <c r="AI14" s="72" t="s">
        <v>64</v>
      </c>
      <c r="AJ14" s="58">
        <v>2050</v>
      </c>
      <c r="AK14" s="66"/>
    </row>
    <row r="15" spans="1:37">
      <c r="A15" s="67" t="s">
        <v>70</v>
      </c>
      <c r="C15" s="77" t="s">
        <v>77</v>
      </c>
      <c r="D15" s="68" t="s">
        <v>64</v>
      </c>
      <c r="E15" s="52">
        <v>2035</v>
      </c>
      <c r="F15" s="62" t="s">
        <v>72</v>
      </c>
      <c r="H15" s="77" t="s">
        <v>77</v>
      </c>
      <c r="I15" s="68" t="str">
        <f t="shared" si="0"/>
        <v>FIXOM</v>
      </c>
      <c r="J15" s="52">
        <v>2050</v>
      </c>
      <c r="K15" s="62"/>
      <c r="L15" s="52"/>
      <c r="P15" s="79" t="s">
        <v>77</v>
      </c>
      <c r="Q15" s="71" t="s">
        <v>64</v>
      </c>
      <c r="R15" s="55">
        <v>2035</v>
      </c>
      <c r="S15" s="64"/>
      <c r="U15" s="79" t="s">
        <v>77</v>
      </c>
      <c r="V15" s="71" t="s">
        <v>64</v>
      </c>
      <c r="W15" s="55">
        <v>2050</v>
      </c>
      <c r="X15" s="64"/>
      <c r="AC15" s="80" t="s">
        <v>77</v>
      </c>
      <c r="AD15" s="72" t="s">
        <v>64</v>
      </c>
      <c r="AE15" s="58">
        <v>2035</v>
      </c>
      <c r="AF15" s="66"/>
      <c r="AH15" s="80" t="s">
        <v>77</v>
      </c>
      <c r="AI15" s="72" t="s">
        <v>64</v>
      </c>
      <c r="AJ15" s="58">
        <v>2050</v>
      </c>
      <c r="AK15" s="66"/>
    </row>
    <row r="16" spans="1:37">
      <c r="A16" s="67" t="s">
        <v>78</v>
      </c>
      <c r="C16" s="77" t="s">
        <v>79</v>
      </c>
      <c r="D16" s="68" t="s">
        <v>64</v>
      </c>
      <c r="E16" s="52">
        <v>2035</v>
      </c>
      <c r="F16" s="62"/>
      <c r="H16" s="77" t="s">
        <v>79</v>
      </c>
      <c r="I16" s="68" t="str">
        <f t="shared" si="0"/>
        <v>FIXOM</v>
      </c>
      <c r="J16" s="52">
        <v>2050</v>
      </c>
      <c r="K16" s="62"/>
      <c r="L16" s="52"/>
      <c r="P16" s="79" t="s">
        <v>79</v>
      </c>
      <c r="Q16" s="71" t="s">
        <v>64</v>
      </c>
      <c r="R16" s="55">
        <v>2035</v>
      </c>
      <c r="S16" s="64"/>
      <c r="U16" s="79" t="s">
        <v>79</v>
      </c>
      <c r="V16" s="71" t="s">
        <v>64</v>
      </c>
      <c r="W16" s="55">
        <v>2050</v>
      </c>
      <c r="X16" s="64"/>
      <c r="AC16" s="80" t="s">
        <v>79</v>
      </c>
      <c r="AD16" s="72" t="s">
        <v>64</v>
      </c>
      <c r="AE16" s="58">
        <v>2035</v>
      </c>
      <c r="AF16" s="66"/>
      <c r="AH16" s="80" t="s">
        <v>79</v>
      </c>
      <c r="AI16" s="72" t="s">
        <v>64</v>
      </c>
      <c r="AJ16" s="58">
        <v>2050</v>
      </c>
      <c r="AK16" s="66"/>
    </row>
    <row r="17" spans="1:36">
      <c r="A17" s="67" t="s">
        <v>78</v>
      </c>
      <c r="C17" s="77" t="s">
        <v>80</v>
      </c>
      <c r="D17" s="68" t="s">
        <v>64</v>
      </c>
      <c r="E17" s="52">
        <v>2035</v>
      </c>
      <c r="H17" s="77" t="s">
        <v>80</v>
      </c>
      <c r="I17" s="68" t="str">
        <f t="shared" si="0"/>
        <v>FIXOM</v>
      </c>
      <c r="J17" s="52">
        <v>2050</v>
      </c>
      <c r="L17" s="52"/>
      <c r="P17" s="79" t="s">
        <v>80</v>
      </c>
      <c r="Q17" s="71" t="s">
        <v>64</v>
      </c>
      <c r="R17" s="55">
        <v>2035</v>
      </c>
      <c r="U17" s="79" t="s">
        <v>80</v>
      </c>
      <c r="V17" s="71" t="s">
        <v>64</v>
      </c>
      <c r="W17" s="55">
        <v>2050</v>
      </c>
      <c r="AC17" s="80" t="s">
        <v>80</v>
      </c>
      <c r="AD17" s="72" t="s">
        <v>64</v>
      </c>
      <c r="AE17" s="58">
        <v>2035</v>
      </c>
      <c r="AH17" s="80" t="s">
        <v>80</v>
      </c>
      <c r="AI17" s="72" t="s">
        <v>64</v>
      </c>
      <c r="AJ17" s="58">
        <v>2050</v>
      </c>
    </row>
    <row r="18" spans="1:36">
      <c r="A18" s="67" t="s">
        <v>78</v>
      </c>
      <c r="C18" s="77" t="s">
        <v>81</v>
      </c>
      <c r="D18" s="68" t="s">
        <v>64</v>
      </c>
      <c r="E18" s="52">
        <v>2035</v>
      </c>
      <c r="H18" s="77" t="s">
        <v>81</v>
      </c>
      <c r="I18" s="68" t="str">
        <f t="shared" si="0"/>
        <v>FIXOM</v>
      </c>
      <c r="J18" s="52">
        <v>2050</v>
      </c>
      <c r="L18" s="52"/>
      <c r="P18" s="79" t="s">
        <v>81</v>
      </c>
      <c r="Q18" s="71" t="s">
        <v>64</v>
      </c>
      <c r="R18" s="55">
        <v>2035</v>
      </c>
      <c r="U18" s="79" t="s">
        <v>81</v>
      </c>
      <c r="V18" s="71" t="s">
        <v>64</v>
      </c>
      <c r="W18" s="55">
        <v>2050</v>
      </c>
      <c r="AC18" s="80" t="s">
        <v>81</v>
      </c>
      <c r="AD18" s="72" t="s">
        <v>64</v>
      </c>
      <c r="AE18" s="58">
        <v>2035</v>
      </c>
      <c r="AH18" s="80" t="s">
        <v>81</v>
      </c>
      <c r="AI18" s="72" t="s">
        <v>64</v>
      </c>
      <c r="AJ18" s="58">
        <v>2050</v>
      </c>
    </row>
    <row r="19" spans="1:36">
      <c r="A19" s="67" t="s">
        <v>78</v>
      </c>
      <c r="C19" s="77" t="s">
        <v>82</v>
      </c>
      <c r="D19" s="68" t="s">
        <v>64</v>
      </c>
      <c r="E19" s="52">
        <v>2035</v>
      </c>
      <c r="H19" s="77" t="s">
        <v>82</v>
      </c>
      <c r="I19" s="68" t="str">
        <f t="shared" si="0"/>
        <v>FIXOM</v>
      </c>
      <c r="J19" s="52">
        <v>2050</v>
      </c>
      <c r="L19" s="52"/>
      <c r="P19" s="79" t="s">
        <v>82</v>
      </c>
      <c r="Q19" s="71" t="s">
        <v>64</v>
      </c>
      <c r="R19" s="55">
        <v>2035</v>
      </c>
      <c r="U19" s="79" t="s">
        <v>82</v>
      </c>
      <c r="V19" s="71" t="s">
        <v>64</v>
      </c>
      <c r="W19" s="55">
        <v>2050</v>
      </c>
      <c r="AC19" s="80" t="s">
        <v>82</v>
      </c>
      <c r="AD19" s="72" t="s">
        <v>64</v>
      </c>
      <c r="AE19" s="58">
        <v>2035</v>
      </c>
      <c r="AH19" s="80" t="s">
        <v>82</v>
      </c>
      <c r="AI19" s="72" t="s">
        <v>64</v>
      </c>
      <c r="AJ19" s="58">
        <v>2050</v>
      </c>
    </row>
    <row r="20" spans="1:36">
      <c r="A20" s="67" t="s">
        <v>83</v>
      </c>
      <c r="C20" s="77" t="s">
        <v>84</v>
      </c>
      <c r="D20" s="68" t="s">
        <v>64</v>
      </c>
      <c r="E20" s="52">
        <v>2035</v>
      </c>
      <c r="H20" s="77" t="s">
        <v>84</v>
      </c>
      <c r="I20" s="68" t="str">
        <f t="shared" si="0"/>
        <v>FIXOM</v>
      </c>
      <c r="J20" s="52">
        <v>2050</v>
      </c>
      <c r="L20" s="52"/>
      <c r="P20" s="79" t="s">
        <v>84</v>
      </c>
      <c r="Q20" s="71" t="s">
        <v>64</v>
      </c>
      <c r="R20" s="55">
        <v>2035</v>
      </c>
      <c r="U20" s="79" t="s">
        <v>84</v>
      </c>
      <c r="V20" s="71" t="s">
        <v>64</v>
      </c>
      <c r="W20" s="55">
        <v>2050</v>
      </c>
      <c r="AC20" s="80" t="s">
        <v>84</v>
      </c>
      <c r="AD20" s="72" t="s">
        <v>64</v>
      </c>
      <c r="AE20" s="58">
        <v>2035</v>
      </c>
      <c r="AH20" s="80" t="s">
        <v>84</v>
      </c>
      <c r="AI20" s="72" t="s">
        <v>64</v>
      </c>
      <c r="AJ20" s="58">
        <v>2050</v>
      </c>
    </row>
    <row r="21" spans="1:36">
      <c r="A21" s="67" t="s">
        <v>83</v>
      </c>
      <c r="C21" s="77" t="s">
        <v>85</v>
      </c>
      <c r="D21" s="68" t="s">
        <v>64</v>
      </c>
      <c r="E21" s="52">
        <v>2035</v>
      </c>
      <c r="H21" s="77" t="s">
        <v>85</v>
      </c>
      <c r="I21" s="68" t="str">
        <f t="shared" si="0"/>
        <v>FIXOM</v>
      </c>
      <c r="J21" s="52">
        <v>2050</v>
      </c>
      <c r="L21" s="52"/>
      <c r="P21" s="79" t="s">
        <v>85</v>
      </c>
      <c r="Q21" s="71" t="s">
        <v>64</v>
      </c>
      <c r="R21" s="55">
        <v>2035</v>
      </c>
      <c r="U21" s="79" t="s">
        <v>85</v>
      </c>
      <c r="V21" s="71" t="s">
        <v>64</v>
      </c>
      <c r="W21" s="55">
        <v>2050</v>
      </c>
      <c r="AC21" s="80" t="s">
        <v>85</v>
      </c>
      <c r="AD21" s="72" t="s">
        <v>64</v>
      </c>
      <c r="AE21" s="58">
        <v>2035</v>
      </c>
      <c r="AH21" s="80" t="s">
        <v>85</v>
      </c>
      <c r="AI21" s="72" t="s">
        <v>64</v>
      </c>
      <c r="AJ21" s="58">
        <v>2050</v>
      </c>
    </row>
    <row r="22" spans="1:36">
      <c r="A22" s="67" t="s">
        <v>83</v>
      </c>
      <c r="C22" s="77" t="s">
        <v>86</v>
      </c>
      <c r="D22" s="68" t="s">
        <v>64</v>
      </c>
      <c r="E22" s="52">
        <v>2035</v>
      </c>
      <c r="H22" s="77" t="s">
        <v>86</v>
      </c>
      <c r="I22" s="68" t="str">
        <f t="shared" si="0"/>
        <v>FIXOM</v>
      </c>
      <c r="J22" s="52">
        <v>2050</v>
      </c>
      <c r="L22" s="52"/>
      <c r="P22" s="79" t="s">
        <v>86</v>
      </c>
      <c r="Q22" s="71" t="s">
        <v>64</v>
      </c>
      <c r="R22" s="55">
        <v>2035</v>
      </c>
      <c r="U22" s="79" t="s">
        <v>86</v>
      </c>
      <c r="V22" s="71" t="s">
        <v>64</v>
      </c>
      <c r="W22" s="55">
        <v>2050</v>
      </c>
      <c r="AC22" s="80" t="s">
        <v>86</v>
      </c>
      <c r="AD22" s="72" t="s">
        <v>64</v>
      </c>
      <c r="AE22" s="58">
        <v>2035</v>
      </c>
      <c r="AH22" s="80" t="s">
        <v>86</v>
      </c>
      <c r="AI22" s="72" t="s">
        <v>64</v>
      </c>
      <c r="AJ22" s="58">
        <v>2050</v>
      </c>
    </row>
    <row r="23" spans="1:36">
      <c r="A23" s="67" t="s">
        <v>87</v>
      </c>
      <c r="C23" s="77" t="s">
        <v>88</v>
      </c>
      <c r="D23" s="68" t="s">
        <v>64</v>
      </c>
      <c r="E23" s="52">
        <v>2035</v>
      </c>
      <c r="H23" s="77" t="s">
        <v>88</v>
      </c>
      <c r="I23" s="68" t="str">
        <f t="shared" si="0"/>
        <v>FIXOM</v>
      </c>
      <c r="J23" s="52">
        <v>2050</v>
      </c>
      <c r="L23" s="52"/>
      <c r="P23" s="79" t="s">
        <v>88</v>
      </c>
      <c r="Q23" s="71" t="s">
        <v>64</v>
      </c>
      <c r="R23" s="55">
        <v>2035</v>
      </c>
      <c r="U23" s="79" t="s">
        <v>88</v>
      </c>
      <c r="V23" s="71" t="s">
        <v>64</v>
      </c>
      <c r="W23" s="55">
        <v>2050</v>
      </c>
      <c r="AC23" s="80" t="s">
        <v>88</v>
      </c>
      <c r="AD23" s="72" t="s">
        <v>64</v>
      </c>
      <c r="AE23" s="58">
        <v>2035</v>
      </c>
      <c r="AH23" s="80" t="s">
        <v>88</v>
      </c>
      <c r="AI23" s="72" t="s">
        <v>64</v>
      </c>
      <c r="AJ23" s="58">
        <v>2050</v>
      </c>
    </row>
    <row r="24" spans="1:36">
      <c r="A24" s="67" t="s">
        <v>87</v>
      </c>
      <c r="C24" s="77" t="s">
        <v>89</v>
      </c>
      <c r="D24" s="68" t="s">
        <v>64</v>
      </c>
      <c r="E24" s="52">
        <v>2035</v>
      </c>
      <c r="H24" s="77" t="s">
        <v>89</v>
      </c>
      <c r="I24" s="68" t="str">
        <f t="shared" si="0"/>
        <v>FIXOM</v>
      </c>
      <c r="J24" s="52">
        <v>2050</v>
      </c>
      <c r="L24" s="52"/>
      <c r="P24" s="79" t="s">
        <v>89</v>
      </c>
      <c r="Q24" s="71" t="s">
        <v>64</v>
      </c>
      <c r="R24" s="55">
        <v>2035</v>
      </c>
      <c r="U24" s="79" t="s">
        <v>89</v>
      </c>
      <c r="V24" s="71" t="s">
        <v>64</v>
      </c>
      <c r="W24" s="55">
        <v>2050</v>
      </c>
      <c r="AC24" s="80" t="s">
        <v>89</v>
      </c>
      <c r="AD24" s="72" t="s">
        <v>64</v>
      </c>
      <c r="AE24" s="58">
        <v>2035</v>
      </c>
      <c r="AH24" s="80" t="s">
        <v>89</v>
      </c>
      <c r="AI24" s="72" t="s">
        <v>64</v>
      </c>
      <c r="AJ24" s="58">
        <v>2050</v>
      </c>
    </row>
    <row r="25" spans="1:36">
      <c r="A25" s="67" t="s">
        <v>87</v>
      </c>
      <c r="C25" s="77" t="s">
        <v>90</v>
      </c>
      <c r="D25" s="68" t="s">
        <v>64</v>
      </c>
      <c r="E25" s="52">
        <v>2035</v>
      </c>
      <c r="H25" s="77" t="s">
        <v>90</v>
      </c>
      <c r="I25" s="68" t="str">
        <f t="shared" si="0"/>
        <v>FIXOM</v>
      </c>
      <c r="J25" s="52">
        <v>2050</v>
      </c>
      <c r="L25" s="52"/>
      <c r="P25" s="79" t="s">
        <v>90</v>
      </c>
      <c r="Q25" s="71" t="s">
        <v>64</v>
      </c>
      <c r="R25" s="55">
        <v>2035</v>
      </c>
      <c r="U25" s="79" t="s">
        <v>90</v>
      </c>
      <c r="V25" s="71" t="s">
        <v>64</v>
      </c>
      <c r="W25" s="55">
        <v>2050</v>
      </c>
      <c r="AC25" s="80" t="s">
        <v>90</v>
      </c>
      <c r="AD25" s="72" t="s">
        <v>64</v>
      </c>
      <c r="AE25" s="58">
        <v>2035</v>
      </c>
      <c r="AH25" s="80" t="s">
        <v>90</v>
      </c>
      <c r="AI25" s="72" t="s">
        <v>64</v>
      </c>
      <c r="AJ25" s="58">
        <v>2050</v>
      </c>
    </row>
    <row r="26" spans="1:36">
      <c r="A26" s="67" t="s">
        <v>87</v>
      </c>
      <c r="C26" s="77" t="s">
        <v>91</v>
      </c>
      <c r="D26" s="68" t="s">
        <v>64</v>
      </c>
      <c r="E26" s="52">
        <v>2035</v>
      </c>
      <c r="H26" s="77" t="s">
        <v>91</v>
      </c>
      <c r="I26" s="68" t="str">
        <f t="shared" si="0"/>
        <v>FIXOM</v>
      </c>
      <c r="J26" s="52">
        <v>2050</v>
      </c>
      <c r="L26" s="52"/>
      <c r="P26" s="79" t="s">
        <v>91</v>
      </c>
      <c r="Q26" s="71" t="s">
        <v>64</v>
      </c>
      <c r="R26" s="55">
        <v>2035</v>
      </c>
      <c r="U26" s="79" t="s">
        <v>91</v>
      </c>
      <c r="V26" s="71" t="s">
        <v>64</v>
      </c>
      <c r="W26" s="55">
        <v>2050</v>
      </c>
      <c r="AC26" s="80" t="s">
        <v>91</v>
      </c>
      <c r="AD26" s="72" t="s">
        <v>64</v>
      </c>
      <c r="AE26" s="58">
        <v>2035</v>
      </c>
      <c r="AH26" s="80" t="s">
        <v>91</v>
      </c>
      <c r="AI26" s="72" t="s">
        <v>64</v>
      </c>
      <c r="AJ26" s="58">
        <v>2050</v>
      </c>
    </row>
    <row r="27" spans="1:36">
      <c r="A27" s="67" t="s">
        <v>87</v>
      </c>
      <c r="C27" s="77" t="s">
        <v>92</v>
      </c>
      <c r="D27" s="68" t="s">
        <v>64</v>
      </c>
      <c r="E27" s="52">
        <v>2035</v>
      </c>
      <c r="H27" s="77" t="s">
        <v>92</v>
      </c>
      <c r="I27" s="68" t="str">
        <f t="shared" si="0"/>
        <v>FIXOM</v>
      </c>
      <c r="J27" s="52">
        <v>2050</v>
      </c>
      <c r="L27" s="52"/>
      <c r="P27" s="79" t="s">
        <v>92</v>
      </c>
      <c r="Q27" s="71" t="s">
        <v>64</v>
      </c>
      <c r="R27" s="55">
        <v>2035</v>
      </c>
      <c r="U27" s="79" t="s">
        <v>92</v>
      </c>
      <c r="V27" s="71" t="s">
        <v>64</v>
      </c>
      <c r="W27" s="55">
        <v>2050</v>
      </c>
      <c r="AC27" s="80" t="s">
        <v>92</v>
      </c>
      <c r="AD27" s="72" t="s">
        <v>64</v>
      </c>
      <c r="AE27" s="58">
        <v>2035</v>
      </c>
      <c r="AH27" s="80" t="s">
        <v>92</v>
      </c>
      <c r="AI27" s="72" t="s">
        <v>64</v>
      </c>
      <c r="AJ27" s="58">
        <v>2050</v>
      </c>
    </row>
    <row r="28" spans="1:36">
      <c r="A28" s="67" t="s">
        <v>87</v>
      </c>
      <c r="C28" s="77" t="s">
        <v>93</v>
      </c>
      <c r="D28" s="68" t="s">
        <v>64</v>
      </c>
      <c r="E28" s="52">
        <v>2035</v>
      </c>
      <c r="H28" s="77" t="s">
        <v>93</v>
      </c>
      <c r="I28" s="68" t="str">
        <f t="shared" si="0"/>
        <v>FIXOM</v>
      </c>
      <c r="J28" s="52">
        <v>2050</v>
      </c>
      <c r="L28" s="52"/>
      <c r="P28" s="79" t="s">
        <v>93</v>
      </c>
      <c r="Q28" s="71" t="s">
        <v>64</v>
      </c>
      <c r="R28" s="55">
        <v>2035</v>
      </c>
      <c r="U28" s="79" t="s">
        <v>93</v>
      </c>
      <c r="V28" s="71" t="s">
        <v>64</v>
      </c>
      <c r="W28" s="55">
        <v>2050</v>
      </c>
      <c r="AC28" s="80" t="s">
        <v>93</v>
      </c>
      <c r="AD28" s="72" t="s">
        <v>64</v>
      </c>
      <c r="AE28" s="58">
        <v>2035</v>
      </c>
      <c r="AH28" s="80" t="s">
        <v>93</v>
      </c>
      <c r="AI28" s="72" t="s">
        <v>64</v>
      </c>
      <c r="AJ28" s="58">
        <v>2050</v>
      </c>
    </row>
    <row r="29" spans="1:36">
      <c r="A29" s="67" t="s">
        <v>87</v>
      </c>
      <c r="C29" s="77" t="s">
        <v>94</v>
      </c>
      <c r="D29" s="68" t="s">
        <v>64</v>
      </c>
      <c r="E29" s="52">
        <v>2035</v>
      </c>
      <c r="H29" s="77" t="s">
        <v>94</v>
      </c>
      <c r="I29" s="68" t="str">
        <f t="shared" si="0"/>
        <v>FIXOM</v>
      </c>
      <c r="J29" s="52">
        <v>2050</v>
      </c>
      <c r="L29" s="52"/>
      <c r="P29" s="79" t="s">
        <v>94</v>
      </c>
      <c r="Q29" s="71" t="s">
        <v>64</v>
      </c>
      <c r="R29" s="55">
        <v>2035</v>
      </c>
      <c r="U29" s="79" t="s">
        <v>94</v>
      </c>
      <c r="V29" s="71" t="s">
        <v>64</v>
      </c>
      <c r="W29" s="55">
        <v>2050</v>
      </c>
      <c r="AC29" s="80" t="s">
        <v>94</v>
      </c>
      <c r="AD29" s="72" t="s">
        <v>64</v>
      </c>
      <c r="AE29" s="58">
        <v>2035</v>
      </c>
      <c r="AH29" s="80" t="s">
        <v>94</v>
      </c>
      <c r="AI29" s="72" t="s">
        <v>64</v>
      </c>
      <c r="AJ29" s="58">
        <v>2050</v>
      </c>
    </row>
    <row r="30" spans="1:36">
      <c r="A30" s="67" t="s">
        <v>87</v>
      </c>
      <c r="C30" s="77" t="s">
        <v>95</v>
      </c>
      <c r="D30" s="68" t="s">
        <v>64</v>
      </c>
      <c r="E30" s="52">
        <v>2035</v>
      </c>
      <c r="H30" s="77" t="s">
        <v>95</v>
      </c>
      <c r="I30" s="68" t="str">
        <f t="shared" si="0"/>
        <v>FIXOM</v>
      </c>
      <c r="J30" s="52">
        <v>2050</v>
      </c>
      <c r="L30" s="52"/>
      <c r="P30" s="79" t="s">
        <v>95</v>
      </c>
      <c r="Q30" s="71" t="s">
        <v>64</v>
      </c>
      <c r="R30" s="55">
        <v>2035</v>
      </c>
      <c r="U30" s="79" t="s">
        <v>95</v>
      </c>
      <c r="V30" s="71" t="s">
        <v>64</v>
      </c>
      <c r="W30" s="55">
        <v>2050</v>
      </c>
      <c r="AC30" s="80" t="s">
        <v>95</v>
      </c>
      <c r="AD30" s="72" t="s">
        <v>64</v>
      </c>
      <c r="AE30" s="58">
        <v>2035</v>
      </c>
      <c r="AH30" s="80" t="s">
        <v>95</v>
      </c>
      <c r="AI30" s="72" t="s">
        <v>64</v>
      </c>
      <c r="AJ30" s="58">
        <v>2050</v>
      </c>
    </row>
    <row r="31" spans="1:36">
      <c r="A31" s="67" t="s">
        <v>87</v>
      </c>
      <c r="C31" s="77" t="s">
        <v>96</v>
      </c>
      <c r="D31" s="68" t="s">
        <v>64</v>
      </c>
      <c r="E31" s="52">
        <v>2035</v>
      </c>
      <c r="H31" s="77" t="s">
        <v>96</v>
      </c>
      <c r="I31" s="68" t="str">
        <f t="shared" si="0"/>
        <v>FIXOM</v>
      </c>
      <c r="J31" s="52">
        <v>2050</v>
      </c>
      <c r="L31" s="52"/>
      <c r="P31" s="79" t="s">
        <v>96</v>
      </c>
      <c r="Q31" s="71" t="s">
        <v>64</v>
      </c>
      <c r="R31" s="55">
        <v>2035</v>
      </c>
      <c r="U31" s="79" t="s">
        <v>96</v>
      </c>
      <c r="V31" s="71" t="s">
        <v>64</v>
      </c>
      <c r="W31" s="55">
        <v>2050</v>
      </c>
      <c r="AC31" s="80" t="s">
        <v>96</v>
      </c>
      <c r="AD31" s="72" t="s">
        <v>64</v>
      </c>
      <c r="AE31" s="58">
        <v>2035</v>
      </c>
      <c r="AH31" s="80" t="s">
        <v>96</v>
      </c>
      <c r="AI31" s="72" t="s">
        <v>64</v>
      </c>
      <c r="AJ31" s="58">
        <v>2050</v>
      </c>
    </row>
    <row r="32" spans="1:36">
      <c r="A32" s="67" t="s">
        <v>87</v>
      </c>
      <c r="C32" s="77" t="s">
        <v>97</v>
      </c>
      <c r="D32" s="68" t="s">
        <v>64</v>
      </c>
      <c r="E32" s="52">
        <v>2035</v>
      </c>
      <c r="H32" s="77" t="s">
        <v>97</v>
      </c>
      <c r="I32" s="68" t="str">
        <f t="shared" si="0"/>
        <v>FIXOM</v>
      </c>
      <c r="J32" s="52">
        <v>2050</v>
      </c>
      <c r="L32" s="52"/>
      <c r="P32" s="79" t="s">
        <v>97</v>
      </c>
      <c r="Q32" s="71" t="s">
        <v>64</v>
      </c>
      <c r="R32" s="55">
        <v>2035</v>
      </c>
      <c r="U32" s="79" t="s">
        <v>97</v>
      </c>
      <c r="V32" s="71" t="s">
        <v>64</v>
      </c>
      <c r="W32" s="55">
        <v>2050</v>
      </c>
      <c r="AC32" s="80" t="s">
        <v>97</v>
      </c>
      <c r="AD32" s="72" t="s">
        <v>64</v>
      </c>
      <c r="AE32" s="58">
        <v>2035</v>
      </c>
      <c r="AH32" s="80" t="s">
        <v>97</v>
      </c>
      <c r="AI32" s="72" t="s">
        <v>64</v>
      </c>
      <c r="AJ32" s="58">
        <v>2050</v>
      </c>
    </row>
    <row r="33" spans="1:37">
      <c r="A33" s="67" t="s">
        <v>98</v>
      </c>
      <c r="C33" s="77" t="s">
        <v>99</v>
      </c>
      <c r="D33" s="68" t="s">
        <v>64</v>
      </c>
      <c r="E33" s="52">
        <v>2035</v>
      </c>
      <c r="H33" s="77" t="s">
        <v>99</v>
      </c>
      <c r="I33" s="68" t="str">
        <f t="shared" si="0"/>
        <v>FIXOM</v>
      </c>
      <c r="J33" s="52">
        <v>2050</v>
      </c>
      <c r="L33" s="52"/>
      <c r="P33" s="79" t="s">
        <v>99</v>
      </c>
      <c r="Q33" s="71" t="s">
        <v>64</v>
      </c>
      <c r="R33" s="55">
        <v>2035</v>
      </c>
      <c r="U33" s="79" t="s">
        <v>99</v>
      </c>
      <c r="V33" s="71" t="s">
        <v>64</v>
      </c>
      <c r="W33" s="55">
        <v>2050</v>
      </c>
      <c r="AC33" s="80" t="s">
        <v>99</v>
      </c>
      <c r="AD33" s="72" t="s">
        <v>64</v>
      </c>
      <c r="AE33" s="58">
        <v>2035</v>
      </c>
      <c r="AH33" s="80" t="s">
        <v>99</v>
      </c>
      <c r="AI33" s="72" t="s">
        <v>64</v>
      </c>
      <c r="AJ33" s="58">
        <v>2050</v>
      </c>
    </row>
    <row r="34" spans="1:37">
      <c r="A34" s="67" t="s">
        <v>98</v>
      </c>
      <c r="C34" s="77" t="s">
        <v>100</v>
      </c>
      <c r="D34" s="68" t="s">
        <v>64</v>
      </c>
      <c r="E34" s="52">
        <v>2035</v>
      </c>
      <c r="H34" s="77" t="s">
        <v>100</v>
      </c>
      <c r="I34" s="68" t="str">
        <f t="shared" si="0"/>
        <v>FIXOM</v>
      </c>
      <c r="J34" s="52">
        <v>2050</v>
      </c>
      <c r="L34" s="52"/>
      <c r="P34" s="79" t="s">
        <v>100</v>
      </c>
      <c r="Q34" s="71" t="s">
        <v>64</v>
      </c>
      <c r="R34" s="55">
        <v>2035</v>
      </c>
      <c r="U34" s="79" t="s">
        <v>100</v>
      </c>
      <c r="V34" s="71" t="s">
        <v>64</v>
      </c>
      <c r="W34" s="55">
        <v>2050</v>
      </c>
      <c r="AC34" s="80" t="s">
        <v>100</v>
      </c>
      <c r="AD34" s="72" t="s">
        <v>64</v>
      </c>
      <c r="AE34" s="58">
        <v>2035</v>
      </c>
      <c r="AH34" s="80" t="s">
        <v>100</v>
      </c>
      <c r="AI34" s="72" t="s">
        <v>64</v>
      </c>
      <c r="AJ34" s="58">
        <v>2050</v>
      </c>
    </row>
    <row r="35" spans="1:37">
      <c r="A35" s="67" t="s">
        <v>101</v>
      </c>
      <c r="C35" s="77" t="s">
        <v>102</v>
      </c>
      <c r="D35" s="68" t="s">
        <v>64</v>
      </c>
      <c r="E35" s="52">
        <v>2035</v>
      </c>
      <c r="H35" s="77" t="s">
        <v>102</v>
      </c>
      <c r="I35" s="68" t="str">
        <f t="shared" si="0"/>
        <v>FIXOM</v>
      </c>
      <c r="J35" s="52">
        <v>2050</v>
      </c>
      <c r="L35" s="52"/>
      <c r="P35" s="79" t="s">
        <v>102</v>
      </c>
      <c r="Q35" s="71" t="s">
        <v>64</v>
      </c>
      <c r="R35" s="55">
        <v>2035</v>
      </c>
      <c r="U35" s="79" t="s">
        <v>102</v>
      </c>
      <c r="V35" s="71" t="s">
        <v>64</v>
      </c>
      <c r="W35" s="55">
        <v>2050</v>
      </c>
      <c r="AC35" s="80" t="s">
        <v>102</v>
      </c>
      <c r="AD35" s="72" t="s">
        <v>64</v>
      </c>
      <c r="AE35" s="58">
        <v>2035</v>
      </c>
      <c r="AH35" s="80" t="s">
        <v>102</v>
      </c>
      <c r="AI35" s="72" t="s">
        <v>64</v>
      </c>
      <c r="AJ35" s="58">
        <v>2050</v>
      </c>
    </row>
    <row r="36" spans="1:37">
      <c r="A36" s="67" t="s">
        <v>78</v>
      </c>
      <c r="C36" s="77" t="s">
        <v>103</v>
      </c>
      <c r="D36" s="68" t="s">
        <v>64</v>
      </c>
      <c r="E36" s="52">
        <v>2035</v>
      </c>
      <c r="H36" s="77" t="s">
        <v>103</v>
      </c>
      <c r="I36" s="68" t="str">
        <f t="shared" si="0"/>
        <v>FIXOM</v>
      </c>
      <c r="J36" s="52">
        <v>2050</v>
      </c>
      <c r="L36" s="52"/>
      <c r="P36" s="79" t="s">
        <v>103</v>
      </c>
      <c r="Q36" s="71" t="s">
        <v>64</v>
      </c>
      <c r="R36" s="55">
        <v>2035</v>
      </c>
      <c r="U36" s="79" t="s">
        <v>103</v>
      </c>
      <c r="V36" s="71" t="s">
        <v>64</v>
      </c>
      <c r="W36" s="55">
        <v>2050</v>
      </c>
      <c r="AC36" s="80" t="s">
        <v>103</v>
      </c>
      <c r="AD36" s="72" t="s">
        <v>64</v>
      </c>
      <c r="AE36" s="58">
        <v>2035</v>
      </c>
      <c r="AH36" s="80" t="s">
        <v>103</v>
      </c>
      <c r="AI36" s="72" t="s">
        <v>64</v>
      </c>
      <c r="AJ36" s="58">
        <v>2050</v>
      </c>
    </row>
    <row r="37" spans="1:37">
      <c r="A37" s="67" t="s">
        <v>78</v>
      </c>
      <c r="C37" s="77" t="s">
        <v>104</v>
      </c>
      <c r="D37" s="68" t="s">
        <v>64</v>
      </c>
      <c r="E37" s="52">
        <v>2035</v>
      </c>
      <c r="H37" s="77" t="s">
        <v>104</v>
      </c>
      <c r="I37" s="68" t="str">
        <f t="shared" si="0"/>
        <v>FIXOM</v>
      </c>
      <c r="J37" s="52">
        <v>2050</v>
      </c>
      <c r="L37" s="52"/>
      <c r="P37" s="79" t="s">
        <v>104</v>
      </c>
      <c r="Q37" s="71" t="s">
        <v>64</v>
      </c>
      <c r="R37" s="55">
        <v>2035</v>
      </c>
      <c r="U37" s="79" t="s">
        <v>104</v>
      </c>
      <c r="V37" s="71" t="s">
        <v>64</v>
      </c>
      <c r="W37" s="55">
        <v>2050</v>
      </c>
      <c r="AC37" s="80" t="s">
        <v>104</v>
      </c>
      <c r="AD37" s="72" t="s">
        <v>64</v>
      </c>
      <c r="AE37" s="58">
        <v>2035</v>
      </c>
      <c r="AH37" s="80" t="s">
        <v>104</v>
      </c>
      <c r="AI37" s="72" t="s">
        <v>64</v>
      </c>
      <c r="AJ37" s="58">
        <v>2050</v>
      </c>
    </row>
    <row r="38" spans="1:37">
      <c r="A38" s="67" t="s">
        <v>78</v>
      </c>
      <c r="C38" s="77" t="s">
        <v>105</v>
      </c>
      <c r="D38" s="68" t="s">
        <v>64</v>
      </c>
      <c r="E38" s="52">
        <v>2035</v>
      </c>
      <c r="H38" s="77" t="s">
        <v>105</v>
      </c>
      <c r="I38" s="68" t="str">
        <f t="shared" si="0"/>
        <v>FIXOM</v>
      </c>
      <c r="J38" s="52">
        <v>2050</v>
      </c>
      <c r="L38" s="52"/>
      <c r="P38" s="79" t="s">
        <v>105</v>
      </c>
      <c r="Q38" s="71" t="s">
        <v>64</v>
      </c>
      <c r="R38" s="55">
        <v>2035</v>
      </c>
      <c r="U38" s="79" t="s">
        <v>105</v>
      </c>
      <c r="V38" s="71" t="s">
        <v>64</v>
      </c>
      <c r="W38" s="55">
        <v>2050</v>
      </c>
      <c r="AC38" s="80" t="s">
        <v>105</v>
      </c>
      <c r="AD38" s="72" t="s">
        <v>64</v>
      </c>
      <c r="AE38" s="58">
        <v>2035</v>
      </c>
      <c r="AH38" s="80" t="s">
        <v>105</v>
      </c>
      <c r="AI38" s="72" t="s">
        <v>64</v>
      </c>
      <c r="AJ38" s="58">
        <v>2050</v>
      </c>
    </row>
    <row r="39" spans="1:37">
      <c r="A39" s="67" t="s">
        <v>78</v>
      </c>
      <c r="C39" s="77" t="s">
        <v>106</v>
      </c>
      <c r="D39" s="68" t="s">
        <v>64</v>
      </c>
      <c r="E39" s="52">
        <v>2035</v>
      </c>
      <c r="H39" s="77" t="s">
        <v>106</v>
      </c>
      <c r="I39" s="68" t="str">
        <f t="shared" si="0"/>
        <v>FIXOM</v>
      </c>
      <c r="J39" s="52">
        <v>2050</v>
      </c>
      <c r="L39" s="52"/>
      <c r="P39" s="79" t="s">
        <v>106</v>
      </c>
      <c r="Q39" s="71" t="s">
        <v>64</v>
      </c>
      <c r="R39" s="55">
        <v>2035</v>
      </c>
      <c r="U39" s="79" t="s">
        <v>106</v>
      </c>
      <c r="V39" s="71" t="s">
        <v>64</v>
      </c>
      <c r="W39" s="55">
        <v>2050</v>
      </c>
      <c r="AC39" s="80" t="s">
        <v>106</v>
      </c>
      <c r="AD39" s="72" t="s">
        <v>64</v>
      </c>
      <c r="AE39" s="58">
        <v>2035</v>
      </c>
      <c r="AH39" s="80" t="s">
        <v>106</v>
      </c>
      <c r="AI39" s="72" t="s">
        <v>64</v>
      </c>
      <c r="AJ39" s="58">
        <v>2050</v>
      </c>
    </row>
    <row r="40" spans="1:37">
      <c r="A40" s="67" t="s">
        <v>78</v>
      </c>
      <c r="C40" s="77" t="s">
        <v>107</v>
      </c>
      <c r="D40" s="68" t="s">
        <v>64</v>
      </c>
      <c r="E40" s="52">
        <v>2035</v>
      </c>
      <c r="H40" s="77" t="s">
        <v>107</v>
      </c>
      <c r="I40" s="68" t="str">
        <f t="shared" si="0"/>
        <v>FIXOM</v>
      </c>
      <c r="J40" s="52">
        <v>2050</v>
      </c>
      <c r="L40" s="52"/>
      <c r="P40" s="79" t="s">
        <v>107</v>
      </c>
      <c r="Q40" s="71" t="s">
        <v>64</v>
      </c>
      <c r="R40" s="55">
        <v>2035</v>
      </c>
      <c r="U40" s="79" t="s">
        <v>107</v>
      </c>
      <c r="V40" s="71" t="s">
        <v>64</v>
      </c>
      <c r="W40" s="55">
        <v>2050</v>
      </c>
      <c r="AC40" s="80" t="s">
        <v>107</v>
      </c>
      <c r="AD40" s="72" t="s">
        <v>64</v>
      </c>
      <c r="AE40" s="58">
        <v>2035</v>
      </c>
      <c r="AH40" s="80" t="s">
        <v>107</v>
      </c>
      <c r="AI40" s="72" t="s">
        <v>64</v>
      </c>
      <c r="AJ40" s="58">
        <v>2050</v>
      </c>
    </row>
    <row r="41" spans="1:37">
      <c r="A41" s="67" t="s">
        <v>78</v>
      </c>
      <c r="C41" s="77" t="s">
        <v>108</v>
      </c>
      <c r="D41" s="68" t="s">
        <v>64</v>
      </c>
      <c r="E41" s="52">
        <v>2035</v>
      </c>
      <c r="H41" s="77" t="s">
        <v>108</v>
      </c>
      <c r="I41" s="68" t="str">
        <f t="shared" si="0"/>
        <v>FIXOM</v>
      </c>
      <c r="J41" s="52">
        <v>2050</v>
      </c>
      <c r="L41" s="52"/>
      <c r="P41" s="79" t="s">
        <v>108</v>
      </c>
      <c r="Q41" s="71" t="s">
        <v>64</v>
      </c>
      <c r="R41" s="55">
        <v>2035</v>
      </c>
      <c r="U41" s="79" t="s">
        <v>108</v>
      </c>
      <c r="V41" s="71" t="s">
        <v>64</v>
      </c>
      <c r="W41" s="55">
        <v>2050</v>
      </c>
      <c r="AC41" s="80" t="s">
        <v>108</v>
      </c>
      <c r="AD41" s="72" t="s">
        <v>64</v>
      </c>
      <c r="AE41" s="58">
        <v>2035</v>
      </c>
      <c r="AH41" s="80" t="s">
        <v>108</v>
      </c>
      <c r="AI41" s="72" t="s">
        <v>64</v>
      </c>
      <c r="AJ41" s="58">
        <v>2050</v>
      </c>
    </row>
    <row r="42" spans="1:37">
      <c r="A42" s="67" t="s">
        <v>98</v>
      </c>
      <c r="C42" s="77" t="s">
        <v>109</v>
      </c>
      <c r="D42" s="68" t="s">
        <v>64</v>
      </c>
      <c r="E42" s="52">
        <v>2035</v>
      </c>
      <c r="H42" s="77" t="s">
        <v>109</v>
      </c>
      <c r="I42" s="68" t="str">
        <f t="shared" si="0"/>
        <v>FIXOM</v>
      </c>
      <c r="J42" s="52">
        <v>2050</v>
      </c>
      <c r="L42" s="52"/>
      <c r="P42" s="79" t="s">
        <v>109</v>
      </c>
      <c r="Q42" s="71" t="s">
        <v>64</v>
      </c>
      <c r="R42" s="55">
        <v>2035</v>
      </c>
      <c r="U42" s="79" t="s">
        <v>109</v>
      </c>
      <c r="V42" s="71" t="s">
        <v>64</v>
      </c>
      <c r="W42" s="55">
        <v>2050</v>
      </c>
      <c r="AC42" s="80" t="s">
        <v>109</v>
      </c>
      <c r="AD42" s="72" t="s">
        <v>64</v>
      </c>
      <c r="AE42" s="58">
        <v>2035</v>
      </c>
      <c r="AH42" s="80" t="s">
        <v>109</v>
      </c>
      <c r="AI42" s="72" t="s">
        <v>64</v>
      </c>
      <c r="AJ42" s="58">
        <v>2050</v>
      </c>
    </row>
    <row r="43" spans="1:37">
      <c r="A43" s="67" t="s">
        <v>98</v>
      </c>
      <c r="C43" s="77" t="s">
        <v>110</v>
      </c>
      <c r="D43" s="68" t="s">
        <v>64</v>
      </c>
      <c r="E43" s="52">
        <v>2035</v>
      </c>
      <c r="H43" s="77" t="s">
        <v>110</v>
      </c>
      <c r="I43" s="68" t="str">
        <f t="shared" si="0"/>
        <v>FIXOM</v>
      </c>
      <c r="J43" s="52">
        <v>2050</v>
      </c>
      <c r="L43" s="52"/>
      <c r="P43" s="79" t="s">
        <v>110</v>
      </c>
      <c r="Q43" s="71" t="s">
        <v>64</v>
      </c>
      <c r="R43" s="55">
        <v>2035</v>
      </c>
      <c r="U43" s="79" t="s">
        <v>110</v>
      </c>
      <c r="V43" s="71" t="s">
        <v>64</v>
      </c>
      <c r="W43" s="55">
        <v>2050</v>
      </c>
      <c r="AC43" s="80" t="s">
        <v>110</v>
      </c>
      <c r="AD43" s="72" t="s">
        <v>64</v>
      </c>
      <c r="AE43" s="58">
        <v>2035</v>
      </c>
      <c r="AH43" s="80" t="s">
        <v>110</v>
      </c>
      <c r="AI43" s="72" t="s">
        <v>64</v>
      </c>
      <c r="AJ43" s="58">
        <v>2050</v>
      </c>
    </row>
    <row r="44" spans="1:37">
      <c r="A44" s="67" t="s">
        <v>98</v>
      </c>
      <c r="C44" s="77" t="s">
        <v>111</v>
      </c>
      <c r="D44" s="68" t="s">
        <v>64</v>
      </c>
      <c r="E44" s="52">
        <v>2035</v>
      </c>
      <c r="H44" s="77" t="s">
        <v>111</v>
      </c>
      <c r="I44" s="68" t="str">
        <f t="shared" si="0"/>
        <v>FIXOM</v>
      </c>
      <c r="J44" s="52">
        <v>2050</v>
      </c>
      <c r="L44" s="52"/>
      <c r="P44" s="79" t="s">
        <v>111</v>
      </c>
      <c r="Q44" s="71" t="s">
        <v>64</v>
      </c>
      <c r="R44" s="55">
        <v>2035</v>
      </c>
      <c r="U44" s="79" t="s">
        <v>111</v>
      </c>
      <c r="V44" s="71" t="s">
        <v>64</v>
      </c>
      <c r="W44" s="55">
        <v>2050</v>
      </c>
      <c r="AC44" s="80" t="s">
        <v>111</v>
      </c>
      <c r="AD44" s="72" t="s">
        <v>64</v>
      </c>
      <c r="AE44" s="58">
        <v>2035</v>
      </c>
      <c r="AH44" s="80" t="s">
        <v>111</v>
      </c>
      <c r="AI44" s="72" t="s">
        <v>64</v>
      </c>
      <c r="AJ44" s="58">
        <v>2050</v>
      </c>
    </row>
    <row r="45" spans="1:37">
      <c r="A45" s="67" t="s">
        <v>98</v>
      </c>
      <c r="C45" s="77" t="s">
        <v>112</v>
      </c>
      <c r="D45" s="68" t="s">
        <v>64</v>
      </c>
      <c r="E45" s="52">
        <v>2035</v>
      </c>
      <c r="H45" s="77" t="s">
        <v>112</v>
      </c>
      <c r="I45" s="68" t="str">
        <f t="shared" si="0"/>
        <v>FIXOM</v>
      </c>
      <c r="J45" s="52">
        <v>2050</v>
      </c>
      <c r="L45" s="52"/>
      <c r="P45" s="79" t="s">
        <v>112</v>
      </c>
      <c r="Q45" s="71" t="s">
        <v>64</v>
      </c>
      <c r="R45" s="55">
        <v>2035</v>
      </c>
      <c r="U45" s="79" t="s">
        <v>112</v>
      </c>
      <c r="V45" s="71" t="s">
        <v>64</v>
      </c>
      <c r="W45" s="55">
        <v>2050</v>
      </c>
      <c r="AC45" s="80" t="s">
        <v>112</v>
      </c>
      <c r="AD45" s="72" t="s">
        <v>64</v>
      </c>
      <c r="AE45" s="58">
        <v>2035</v>
      </c>
      <c r="AH45" s="80" t="s">
        <v>112</v>
      </c>
      <c r="AI45" s="72" t="s">
        <v>64</v>
      </c>
      <c r="AJ45" s="58">
        <v>2050</v>
      </c>
    </row>
    <row r="46" spans="1:37">
      <c r="A46" s="67" t="s">
        <v>98</v>
      </c>
      <c r="C46" s="77" t="s">
        <v>113</v>
      </c>
      <c r="D46" s="68" t="s">
        <v>64</v>
      </c>
      <c r="E46" s="52">
        <v>2035</v>
      </c>
      <c r="H46" s="77" t="s">
        <v>113</v>
      </c>
      <c r="I46" s="68" t="str">
        <f t="shared" si="0"/>
        <v>FIXOM</v>
      </c>
      <c r="J46" s="52">
        <v>2050</v>
      </c>
      <c r="L46" s="52"/>
      <c r="P46" s="79" t="s">
        <v>113</v>
      </c>
      <c r="Q46" s="71" t="s">
        <v>64</v>
      </c>
      <c r="R46" s="55">
        <v>2035</v>
      </c>
      <c r="U46" s="79" t="s">
        <v>113</v>
      </c>
      <c r="V46" s="71" t="s">
        <v>64</v>
      </c>
      <c r="W46" s="55">
        <v>2050</v>
      </c>
      <c r="AC46" s="80" t="s">
        <v>113</v>
      </c>
      <c r="AD46" s="72" t="s">
        <v>64</v>
      </c>
      <c r="AE46" s="58">
        <v>2035</v>
      </c>
      <c r="AH46" s="80" t="s">
        <v>113</v>
      </c>
      <c r="AI46" s="72" t="s">
        <v>64</v>
      </c>
      <c r="AJ46" s="58">
        <v>2050</v>
      </c>
    </row>
    <row r="47" spans="1:37">
      <c r="A47" s="67" t="s">
        <v>98</v>
      </c>
      <c r="C47" s="77" t="s">
        <v>114</v>
      </c>
      <c r="D47" s="68" t="s">
        <v>64</v>
      </c>
      <c r="E47" s="52">
        <v>2035</v>
      </c>
      <c r="H47" s="77" t="s">
        <v>114</v>
      </c>
      <c r="I47" s="68" t="str">
        <f t="shared" si="0"/>
        <v>FIXOM</v>
      </c>
      <c r="J47" s="52">
        <v>2050</v>
      </c>
      <c r="L47" s="52"/>
      <c r="P47" s="79" t="s">
        <v>114</v>
      </c>
      <c r="Q47" s="71" t="s">
        <v>64</v>
      </c>
      <c r="R47" s="55">
        <v>2035</v>
      </c>
      <c r="U47" s="79" t="s">
        <v>114</v>
      </c>
      <c r="V47" s="71" t="s">
        <v>64</v>
      </c>
      <c r="W47" s="55">
        <v>2050</v>
      </c>
      <c r="AC47" s="80" t="s">
        <v>114</v>
      </c>
      <c r="AD47" s="72" t="s">
        <v>64</v>
      </c>
      <c r="AE47" s="58">
        <v>2035</v>
      </c>
      <c r="AH47" s="80" t="s">
        <v>114</v>
      </c>
      <c r="AI47" s="72" t="s">
        <v>64</v>
      </c>
      <c r="AJ47" s="58">
        <v>2050</v>
      </c>
    </row>
    <row r="48" spans="1:37">
      <c r="A48" s="67" t="s">
        <v>70</v>
      </c>
      <c r="C48" s="77" t="s">
        <v>115</v>
      </c>
      <c r="D48" s="68" t="s">
        <v>64</v>
      </c>
      <c r="E48" s="52">
        <v>2035</v>
      </c>
      <c r="F48" s="62" t="s">
        <v>72</v>
      </c>
      <c r="H48" s="77" t="s">
        <v>115</v>
      </c>
      <c r="I48" s="68" t="str">
        <f t="shared" si="0"/>
        <v>FIXOM</v>
      </c>
      <c r="J48" s="52">
        <v>2050</v>
      </c>
      <c r="K48" s="62"/>
      <c r="L48" s="52"/>
      <c r="P48" s="79" t="s">
        <v>115</v>
      </c>
      <c r="Q48" s="71" t="s">
        <v>64</v>
      </c>
      <c r="R48" s="55">
        <v>2035</v>
      </c>
      <c r="S48" s="64"/>
      <c r="U48" s="79" t="s">
        <v>115</v>
      </c>
      <c r="V48" s="71" t="s">
        <v>64</v>
      </c>
      <c r="W48" s="55">
        <v>2050</v>
      </c>
      <c r="X48" s="64"/>
      <c r="AC48" s="80" t="s">
        <v>115</v>
      </c>
      <c r="AD48" s="72" t="s">
        <v>64</v>
      </c>
      <c r="AE48" s="58">
        <v>2035</v>
      </c>
      <c r="AF48" s="66"/>
      <c r="AH48" s="80" t="s">
        <v>115</v>
      </c>
      <c r="AI48" s="72" t="s">
        <v>64</v>
      </c>
      <c r="AJ48" s="58">
        <v>2050</v>
      </c>
      <c r="AK48" s="66"/>
    </row>
    <row r="49" spans="1:37">
      <c r="A49" s="67" t="s">
        <v>70</v>
      </c>
      <c r="C49" s="77" t="s">
        <v>116</v>
      </c>
      <c r="D49" s="68" t="s">
        <v>64</v>
      </c>
      <c r="E49" s="52">
        <v>2035</v>
      </c>
      <c r="F49" s="62" t="s">
        <v>72</v>
      </c>
      <c r="H49" s="77" t="s">
        <v>116</v>
      </c>
      <c r="I49" s="68" t="str">
        <f t="shared" si="0"/>
        <v>FIXOM</v>
      </c>
      <c r="J49" s="52">
        <v>2050</v>
      </c>
      <c r="K49" s="62"/>
      <c r="L49" s="52"/>
      <c r="P49" s="79" t="s">
        <v>116</v>
      </c>
      <c r="Q49" s="71" t="s">
        <v>64</v>
      </c>
      <c r="R49" s="55">
        <v>2035</v>
      </c>
      <c r="S49" s="64"/>
      <c r="U49" s="79" t="s">
        <v>116</v>
      </c>
      <c r="V49" s="71" t="s">
        <v>64</v>
      </c>
      <c r="W49" s="55">
        <v>2050</v>
      </c>
      <c r="X49" s="64"/>
      <c r="AC49" s="80" t="s">
        <v>116</v>
      </c>
      <c r="AD49" s="72" t="s">
        <v>64</v>
      </c>
      <c r="AE49" s="58">
        <v>2035</v>
      </c>
      <c r="AF49" s="66"/>
      <c r="AH49" s="80" t="s">
        <v>116</v>
      </c>
      <c r="AI49" s="72" t="s">
        <v>64</v>
      </c>
      <c r="AJ49" s="58">
        <v>2050</v>
      </c>
      <c r="AK49" s="66"/>
    </row>
    <row r="50" spans="1:37">
      <c r="A50" s="67" t="s">
        <v>70</v>
      </c>
      <c r="C50" s="77" t="s">
        <v>117</v>
      </c>
      <c r="D50" s="68" t="s">
        <v>64</v>
      </c>
      <c r="E50" s="52">
        <v>2035</v>
      </c>
      <c r="F50" s="62" t="s">
        <v>72</v>
      </c>
      <c r="H50" s="77" t="s">
        <v>117</v>
      </c>
      <c r="I50" s="68" t="str">
        <f t="shared" si="0"/>
        <v>FIXOM</v>
      </c>
      <c r="J50" s="52">
        <v>2050</v>
      </c>
      <c r="K50" s="62"/>
      <c r="L50" s="52"/>
      <c r="P50" s="79" t="s">
        <v>117</v>
      </c>
      <c r="Q50" s="71" t="s">
        <v>64</v>
      </c>
      <c r="R50" s="55">
        <v>2035</v>
      </c>
      <c r="S50" s="64"/>
      <c r="U50" s="79" t="s">
        <v>117</v>
      </c>
      <c r="V50" s="71" t="s">
        <v>64</v>
      </c>
      <c r="W50" s="55">
        <v>2050</v>
      </c>
      <c r="X50" s="64"/>
      <c r="AC50" s="80" t="s">
        <v>117</v>
      </c>
      <c r="AD50" s="72" t="s">
        <v>64</v>
      </c>
      <c r="AE50" s="58">
        <v>2035</v>
      </c>
      <c r="AF50" s="66"/>
      <c r="AH50" s="80" t="s">
        <v>117</v>
      </c>
      <c r="AI50" s="72" t="s">
        <v>64</v>
      </c>
      <c r="AJ50" s="58">
        <v>2050</v>
      </c>
      <c r="AK50" s="66"/>
    </row>
    <row r="51" spans="1:37">
      <c r="A51" s="67" t="s">
        <v>78</v>
      </c>
      <c r="C51" s="77" t="s">
        <v>118</v>
      </c>
      <c r="D51" s="68" t="s">
        <v>64</v>
      </c>
      <c r="E51" s="52">
        <v>2035</v>
      </c>
      <c r="H51" s="77" t="s">
        <v>118</v>
      </c>
      <c r="I51" s="68" t="str">
        <f t="shared" si="0"/>
        <v>FIXOM</v>
      </c>
      <c r="J51" s="52">
        <v>2050</v>
      </c>
      <c r="L51" s="52"/>
      <c r="P51" s="79" t="s">
        <v>118</v>
      </c>
      <c r="Q51" s="71" t="s">
        <v>64</v>
      </c>
      <c r="R51" s="55">
        <v>2035</v>
      </c>
      <c r="U51" s="79" t="s">
        <v>118</v>
      </c>
      <c r="V51" s="71" t="s">
        <v>64</v>
      </c>
      <c r="W51" s="55">
        <v>2050</v>
      </c>
      <c r="AC51" s="80" t="s">
        <v>118</v>
      </c>
      <c r="AD51" s="72" t="s">
        <v>64</v>
      </c>
      <c r="AE51" s="58">
        <v>2035</v>
      </c>
      <c r="AH51" s="80" t="s">
        <v>118</v>
      </c>
      <c r="AI51" s="72" t="s">
        <v>64</v>
      </c>
      <c r="AJ51" s="58">
        <v>2050</v>
      </c>
    </row>
    <row r="52" spans="1:37">
      <c r="A52" s="67" t="s">
        <v>78</v>
      </c>
      <c r="C52" s="77" t="s">
        <v>119</v>
      </c>
      <c r="D52" s="68" t="s">
        <v>64</v>
      </c>
      <c r="E52" s="52">
        <v>2035</v>
      </c>
      <c r="H52" s="77" t="s">
        <v>119</v>
      </c>
      <c r="I52" s="68" t="str">
        <f t="shared" si="0"/>
        <v>FIXOM</v>
      </c>
      <c r="J52" s="52">
        <v>2050</v>
      </c>
      <c r="L52" s="52"/>
      <c r="P52" s="79" t="s">
        <v>119</v>
      </c>
      <c r="Q52" s="71" t="s">
        <v>64</v>
      </c>
      <c r="R52" s="55">
        <v>2035</v>
      </c>
      <c r="U52" s="79" t="s">
        <v>119</v>
      </c>
      <c r="V52" s="71" t="s">
        <v>64</v>
      </c>
      <c r="W52" s="55">
        <v>2050</v>
      </c>
      <c r="AC52" s="80" t="s">
        <v>119</v>
      </c>
      <c r="AD52" s="72" t="s">
        <v>64</v>
      </c>
      <c r="AE52" s="58">
        <v>2035</v>
      </c>
      <c r="AH52" s="80" t="s">
        <v>119</v>
      </c>
      <c r="AI52" s="72" t="s">
        <v>64</v>
      </c>
      <c r="AJ52" s="58">
        <v>2050</v>
      </c>
    </row>
    <row r="53" spans="1:37">
      <c r="A53" s="67" t="s">
        <v>70</v>
      </c>
      <c r="C53" s="77" t="s">
        <v>120</v>
      </c>
      <c r="D53" s="68" t="s">
        <v>64</v>
      </c>
      <c r="E53" s="52">
        <v>2035</v>
      </c>
      <c r="F53" s="62" t="s">
        <v>72</v>
      </c>
      <c r="H53" s="77" t="s">
        <v>120</v>
      </c>
      <c r="I53" s="68" t="str">
        <f t="shared" si="0"/>
        <v>FIXOM</v>
      </c>
      <c r="J53" s="52">
        <v>2050</v>
      </c>
      <c r="K53" s="62"/>
      <c r="L53" s="52"/>
      <c r="P53" s="79" t="s">
        <v>120</v>
      </c>
      <c r="Q53" s="71" t="s">
        <v>64</v>
      </c>
      <c r="R53" s="55">
        <v>2035</v>
      </c>
      <c r="S53" s="64"/>
      <c r="U53" s="79" t="s">
        <v>120</v>
      </c>
      <c r="V53" s="71" t="s">
        <v>64</v>
      </c>
      <c r="W53" s="55">
        <v>2050</v>
      </c>
      <c r="X53" s="64"/>
      <c r="AC53" s="80" t="s">
        <v>120</v>
      </c>
      <c r="AD53" s="72" t="s">
        <v>64</v>
      </c>
      <c r="AE53" s="58">
        <v>2035</v>
      </c>
      <c r="AF53" s="66"/>
      <c r="AH53" s="80" t="s">
        <v>120</v>
      </c>
      <c r="AI53" s="72" t="s">
        <v>64</v>
      </c>
      <c r="AJ53" s="58">
        <v>2050</v>
      </c>
      <c r="AK53" s="66"/>
    </row>
    <row r="54" spans="1:37">
      <c r="A54" s="67" t="s">
        <v>70</v>
      </c>
      <c r="C54" s="77" t="s">
        <v>121</v>
      </c>
      <c r="D54" s="68" t="s">
        <v>64</v>
      </c>
      <c r="E54" s="52">
        <v>2035</v>
      </c>
      <c r="F54" s="62" t="s">
        <v>72</v>
      </c>
      <c r="H54" s="77" t="s">
        <v>121</v>
      </c>
      <c r="I54" s="68" t="str">
        <f t="shared" si="0"/>
        <v>FIXOM</v>
      </c>
      <c r="J54" s="52">
        <v>2050</v>
      </c>
      <c r="K54" s="62"/>
      <c r="L54" s="52"/>
      <c r="P54" s="79" t="s">
        <v>121</v>
      </c>
      <c r="Q54" s="71" t="s">
        <v>64</v>
      </c>
      <c r="R54" s="55">
        <v>2035</v>
      </c>
      <c r="S54" s="64"/>
      <c r="U54" s="79" t="s">
        <v>121</v>
      </c>
      <c r="V54" s="71" t="s">
        <v>64</v>
      </c>
      <c r="W54" s="55">
        <v>2050</v>
      </c>
      <c r="X54" s="64"/>
      <c r="AC54" s="80" t="s">
        <v>121</v>
      </c>
      <c r="AD54" s="72" t="s">
        <v>64</v>
      </c>
      <c r="AE54" s="58">
        <v>2035</v>
      </c>
      <c r="AF54" s="66"/>
      <c r="AH54" s="80" t="s">
        <v>121</v>
      </c>
      <c r="AI54" s="72" t="s">
        <v>64</v>
      </c>
      <c r="AJ54" s="58">
        <v>2050</v>
      </c>
      <c r="AK54" s="66"/>
    </row>
    <row r="55" spans="1:37">
      <c r="A55" s="67" t="s">
        <v>70</v>
      </c>
      <c r="C55" s="77" t="s">
        <v>122</v>
      </c>
      <c r="D55" s="68" t="s">
        <v>64</v>
      </c>
      <c r="E55" s="52">
        <v>2035</v>
      </c>
      <c r="F55" s="62" t="s">
        <v>72</v>
      </c>
      <c r="H55" s="77" t="s">
        <v>122</v>
      </c>
      <c r="I55" s="68" t="str">
        <f t="shared" si="0"/>
        <v>FIXOM</v>
      </c>
      <c r="J55" s="52">
        <v>2050</v>
      </c>
      <c r="K55" s="62"/>
      <c r="L55" s="52"/>
      <c r="P55" s="79" t="s">
        <v>122</v>
      </c>
      <c r="Q55" s="71" t="s">
        <v>64</v>
      </c>
      <c r="R55" s="55">
        <v>2035</v>
      </c>
      <c r="S55" s="64"/>
      <c r="U55" s="79" t="s">
        <v>122</v>
      </c>
      <c r="V55" s="71" t="s">
        <v>64</v>
      </c>
      <c r="W55" s="55">
        <v>2050</v>
      </c>
      <c r="X55" s="64"/>
      <c r="AC55" s="80" t="s">
        <v>122</v>
      </c>
      <c r="AD55" s="72" t="s">
        <v>64</v>
      </c>
      <c r="AE55" s="58">
        <v>2035</v>
      </c>
      <c r="AF55" s="66"/>
      <c r="AH55" s="80" t="s">
        <v>122</v>
      </c>
      <c r="AI55" s="72" t="s">
        <v>64</v>
      </c>
      <c r="AJ55" s="58">
        <v>2050</v>
      </c>
      <c r="AK55" s="66"/>
    </row>
    <row r="56" spans="1:37">
      <c r="A56" s="67" t="s">
        <v>70</v>
      </c>
      <c r="C56" s="77" t="s">
        <v>123</v>
      </c>
      <c r="D56" s="68" t="s">
        <v>64</v>
      </c>
      <c r="E56" s="52">
        <v>2035</v>
      </c>
      <c r="F56" s="62" t="s">
        <v>72</v>
      </c>
      <c r="H56" s="77" t="s">
        <v>123</v>
      </c>
      <c r="I56" s="68" t="str">
        <f t="shared" si="0"/>
        <v>FIXOM</v>
      </c>
      <c r="J56" s="52">
        <v>2050</v>
      </c>
      <c r="K56" s="62"/>
      <c r="L56" s="52"/>
      <c r="P56" s="79" t="s">
        <v>123</v>
      </c>
      <c r="Q56" s="71" t="s">
        <v>64</v>
      </c>
      <c r="R56" s="55">
        <v>2035</v>
      </c>
      <c r="S56" s="64"/>
      <c r="U56" s="79" t="s">
        <v>123</v>
      </c>
      <c r="V56" s="71" t="s">
        <v>64</v>
      </c>
      <c r="W56" s="55">
        <v>2050</v>
      </c>
      <c r="X56" s="64"/>
      <c r="AC56" s="80" t="s">
        <v>123</v>
      </c>
      <c r="AD56" s="72" t="s">
        <v>64</v>
      </c>
      <c r="AE56" s="58">
        <v>2035</v>
      </c>
      <c r="AF56" s="66"/>
      <c r="AH56" s="80" t="s">
        <v>123</v>
      </c>
      <c r="AI56" s="72" t="s">
        <v>64</v>
      </c>
      <c r="AJ56" s="58">
        <v>2050</v>
      </c>
      <c r="AK56" s="66"/>
    </row>
    <row r="57" spans="1:37">
      <c r="A57" s="67" t="s">
        <v>70</v>
      </c>
      <c r="C57" s="77" t="s">
        <v>124</v>
      </c>
      <c r="D57" s="68" t="s">
        <v>64</v>
      </c>
      <c r="E57" s="52">
        <v>2035</v>
      </c>
      <c r="F57" s="62" t="s">
        <v>72</v>
      </c>
      <c r="H57" s="77" t="s">
        <v>124</v>
      </c>
      <c r="I57" s="68" t="str">
        <f t="shared" si="0"/>
        <v>FIXOM</v>
      </c>
      <c r="J57" s="52">
        <v>2050</v>
      </c>
      <c r="K57" s="62"/>
      <c r="L57" s="52"/>
      <c r="P57" s="79" t="s">
        <v>124</v>
      </c>
      <c r="Q57" s="71" t="s">
        <v>64</v>
      </c>
      <c r="R57" s="55">
        <v>2035</v>
      </c>
      <c r="S57" s="64"/>
      <c r="U57" s="79" t="s">
        <v>124</v>
      </c>
      <c r="V57" s="71" t="s">
        <v>64</v>
      </c>
      <c r="W57" s="55">
        <v>2050</v>
      </c>
      <c r="X57" s="64"/>
      <c r="AC57" s="80" t="s">
        <v>124</v>
      </c>
      <c r="AD57" s="72" t="s">
        <v>64</v>
      </c>
      <c r="AE57" s="58">
        <v>2035</v>
      </c>
      <c r="AF57" s="66"/>
      <c r="AH57" s="80" t="s">
        <v>124</v>
      </c>
      <c r="AI57" s="72" t="s">
        <v>64</v>
      </c>
      <c r="AJ57" s="58">
        <v>2050</v>
      </c>
      <c r="AK57" s="66"/>
    </row>
    <row r="58" spans="1:37">
      <c r="A58" s="67" t="s">
        <v>62</v>
      </c>
      <c r="C58" s="77" t="s">
        <v>125</v>
      </c>
      <c r="D58" s="68" t="s">
        <v>64</v>
      </c>
      <c r="E58" s="52">
        <v>2035</v>
      </c>
      <c r="H58" s="77" t="s">
        <v>125</v>
      </c>
      <c r="I58" s="68" t="str">
        <f t="shared" si="0"/>
        <v>FIXOM</v>
      </c>
      <c r="J58" s="52">
        <v>2050</v>
      </c>
      <c r="L58" s="52"/>
      <c r="P58" s="79" t="s">
        <v>125</v>
      </c>
      <c r="Q58" s="71" t="s">
        <v>64</v>
      </c>
      <c r="R58" s="55">
        <v>2035</v>
      </c>
      <c r="U58" s="79" t="s">
        <v>125</v>
      </c>
      <c r="V58" s="71" t="s">
        <v>64</v>
      </c>
      <c r="W58" s="55">
        <v>2050</v>
      </c>
      <c r="AC58" s="80" t="s">
        <v>125</v>
      </c>
      <c r="AD58" s="72" t="s">
        <v>64</v>
      </c>
      <c r="AE58" s="58">
        <v>2035</v>
      </c>
      <c r="AH58" s="80" t="s">
        <v>125</v>
      </c>
      <c r="AI58" s="72" t="s">
        <v>64</v>
      </c>
      <c r="AJ58" s="58">
        <v>2050</v>
      </c>
    </row>
    <row r="59" spans="1:37">
      <c r="A59" s="67" t="s">
        <v>62</v>
      </c>
      <c r="C59" s="77" t="s">
        <v>126</v>
      </c>
      <c r="D59" s="68" t="s">
        <v>64</v>
      </c>
      <c r="E59" s="52">
        <v>2035</v>
      </c>
      <c r="H59" s="77" t="s">
        <v>126</v>
      </c>
      <c r="I59" s="68" t="str">
        <f t="shared" si="0"/>
        <v>FIXOM</v>
      </c>
      <c r="J59" s="52">
        <v>2050</v>
      </c>
      <c r="L59" s="52"/>
      <c r="P59" s="79" t="s">
        <v>126</v>
      </c>
      <c r="Q59" s="71" t="s">
        <v>64</v>
      </c>
      <c r="R59" s="55">
        <v>2035</v>
      </c>
      <c r="U59" s="79" t="s">
        <v>126</v>
      </c>
      <c r="V59" s="71" t="s">
        <v>64</v>
      </c>
      <c r="W59" s="55">
        <v>2050</v>
      </c>
      <c r="AC59" s="80" t="s">
        <v>126</v>
      </c>
      <c r="AD59" s="72" t="s">
        <v>64</v>
      </c>
      <c r="AE59" s="58">
        <v>2035</v>
      </c>
      <c r="AH59" s="80" t="s">
        <v>126</v>
      </c>
      <c r="AI59" s="72" t="s">
        <v>64</v>
      </c>
      <c r="AJ59" s="58">
        <v>2050</v>
      </c>
    </row>
    <row r="60" spans="1:37">
      <c r="A60" s="67" t="s">
        <v>62</v>
      </c>
      <c r="C60" s="77" t="s">
        <v>127</v>
      </c>
      <c r="D60" s="68" t="s">
        <v>64</v>
      </c>
      <c r="E60" s="52">
        <v>2035</v>
      </c>
      <c r="H60" s="77" t="s">
        <v>127</v>
      </c>
      <c r="I60" s="68" t="str">
        <f t="shared" si="0"/>
        <v>FIXOM</v>
      </c>
      <c r="J60" s="52">
        <v>2050</v>
      </c>
      <c r="L60" s="52"/>
      <c r="P60" s="79" t="s">
        <v>127</v>
      </c>
      <c r="Q60" s="71" t="s">
        <v>64</v>
      </c>
      <c r="R60" s="55">
        <v>2035</v>
      </c>
      <c r="U60" s="79" t="s">
        <v>127</v>
      </c>
      <c r="V60" s="71" t="s">
        <v>64</v>
      </c>
      <c r="W60" s="55">
        <v>2050</v>
      </c>
      <c r="AC60" s="80" t="s">
        <v>127</v>
      </c>
      <c r="AD60" s="72" t="s">
        <v>64</v>
      </c>
      <c r="AE60" s="58">
        <v>2035</v>
      </c>
      <c r="AH60" s="80" t="s">
        <v>127</v>
      </c>
      <c r="AI60" s="72" t="s">
        <v>64</v>
      </c>
      <c r="AJ60" s="58">
        <v>2050</v>
      </c>
    </row>
    <row r="61" spans="1:37">
      <c r="A61" s="67" t="s">
        <v>62</v>
      </c>
      <c r="C61" s="77" t="s">
        <v>128</v>
      </c>
      <c r="D61" s="68" t="s">
        <v>64</v>
      </c>
      <c r="E61" s="52">
        <v>2035</v>
      </c>
      <c r="H61" s="77" t="s">
        <v>128</v>
      </c>
      <c r="I61" s="68" t="str">
        <f t="shared" si="0"/>
        <v>FIXOM</v>
      </c>
      <c r="J61" s="52">
        <v>2050</v>
      </c>
      <c r="L61" s="52"/>
      <c r="P61" s="79" t="s">
        <v>128</v>
      </c>
      <c r="Q61" s="71" t="s">
        <v>64</v>
      </c>
      <c r="R61" s="55">
        <v>2035</v>
      </c>
      <c r="U61" s="79" t="s">
        <v>128</v>
      </c>
      <c r="V61" s="71" t="s">
        <v>64</v>
      </c>
      <c r="W61" s="55">
        <v>2050</v>
      </c>
      <c r="AC61" s="80" t="s">
        <v>128</v>
      </c>
      <c r="AD61" s="72" t="s">
        <v>64</v>
      </c>
      <c r="AE61" s="58">
        <v>2035</v>
      </c>
      <c r="AH61" s="80" t="s">
        <v>128</v>
      </c>
      <c r="AI61" s="72" t="s">
        <v>64</v>
      </c>
      <c r="AJ61" s="58">
        <v>2050</v>
      </c>
    </row>
    <row r="62" spans="1:37">
      <c r="A62" s="67" t="s">
        <v>62</v>
      </c>
      <c r="C62" s="77" t="s">
        <v>129</v>
      </c>
      <c r="D62" s="68" t="s">
        <v>64</v>
      </c>
      <c r="E62" s="52">
        <v>2035</v>
      </c>
      <c r="H62" s="77" t="s">
        <v>129</v>
      </c>
      <c r="I62" s="68" t="str">
        <f t="shared" si="0"/>
        <v>FIXOM</v>
      </c>
      <c r="J62" s="52">
        <v>2050</v>
      </c>
      <c r="L62" s="52"/>
      <c r="P62" s="79" t="s">
        <v>129</v>
      </c>
      <c r="Q62" s="71" t="s">
        <v>64</v>
      </c>
      <c r="R62" s="55">
        <v>2035</v>
      </c>
      <c r="U62" s="79" t="s">
        <v>129</v>
      </c>
      <c r="V62" s="71" t="s">
        <v>64</v>
      </c>
      <c r="W62" s="55">
        <v>2050</v>
      </c>
      <c r="AC62" s="80" t="s">
        <v>129</v>
      </c>
      <c r="AD62" s="72" t="s">
        <v>64</v>
      </c>
      <c r="AE62" s="58">
        <v>2035</v>
      </c>
      <c r="AH62" s="80" t="s">
        <v>129</v>
      </c>
      <c r="AI62" s="72" t="s">
        <v>64</v>
      </c>
      <c r="AJ62" s="58">
        <v>2050</v>
      </c>
    </row>
    <row r="63" spans="1:37">
      <c r="A63" s="67" t="s">
        <v>62</v>
      </c>
      <c r="C63" s="77" t="s">
        <v>130</v>
      </c>
      <c r="D63" s="68" t="s">
        <v>64</v>
      </c>
      <c r="E63" s="52">
        <v>2035</v>
      </c>
      <c r="H63" s="77" t="s">
        <v>130</v>
      </c>
      <c r="I63" s="68" t="str">
        <f t="shared" si="0"/>
        <v>FIXOM</v>
      </c>
      <c r="J63" s="52">
        <v>2050</v>
      </c>
      <c r="L63" s="52"/>
      <c r="P63" s="79" t="s">
        <v>130</v>
      </c>
      <c r="Q63" s="71" t="s">
        <v>64</v>
      </c>
      <c r="R63" s="55">
        <v>2035</v>
      </c>
      <c r="U63" s="79" t="s">
        <v>130</v>
      </c>
      <c r="V63" s="71" t="s">
        <v>64</v>
      </c>
      <c r="W63" s="55">
        <v>2050</v>
      </c>
      <c r="AC63" s="80" t="s">
        <v>130</v>
      </c>
      <c r="AD63" s="72" t="s">
        <v>64</v>
      </c>
      <c r="AE63" s="58">
        <v>2035</v>
      </c>
      <c r="AH63" s="80" t="s">
        <v>130</v>
      </c>
      <c r="AI63" s="72" t="s">
        <v>64</v>
      </c>
      <c r="AJ63" s="58">
        <v>2050</v>
      </c>
    </row>
    <row r="64" spans="1:37">
      <c r="A64" s="67" t="s">
        <v>62</v>
      </c>
      <c r="C64" s="77" t="s">
        <v>131</v>
      </c>
      <c r="D64" s="68" t="s">
        <v>64</v>
      </c>
      <c r="E64" s="52">
        <v>2035</v>
      </c>
      <c r="H64" s="77" t="s">
        <v>131</v>
      </c>
      <c r="I64" s="68" t="str">
        <f t="shared" si="0"/>
        <v>FIXOM</v>
      </c>
      <c r="J64" s="52">
        <v>2050</v>
      </c>
      <c r="L64" s="52"/>
      <c r="P64" s="79" t="s">
        <v>131</v>
      </c>
      <c r="Q64" s="71" t="s">
        <v>64</v>
      </c>
      <c r="R64" s="55">
        <v>2035</v>
      </c>
      <c r="U64" s="79" t="s">
        <v>131</v>
      </c>
      <c r="V64" s="71" t="s">
        <v>64</v>
      </c>
      <c r="W64" s="55">
        <v>2050</v>
      </c>
      <c r="AC64" s="80" t="s">
        <v>131</v>
      </c>
      <c r="AD64" s="72" t="s">
        <v>64</v>
      </c>
      <c r="AE64" s="58">
        <v>2035</v>
      </c>
      <c r="AH64" s="80" t="s">
        <v>131</v>
      </c>
      <c r="AI64" s="72" t="s">
        <v>64</v>
      </c>
      <c r="AJ64" s="58">
        <v>2050</v>
      </c>
    </row>
    <row r="65" spans="1:36">
      <c r="A65" s="67" t="s">
        <v>62</v>
      </c>
      <c r="C65" s="77" t="s">
        <v>132</v>
      </c>
      <c r="D65" s="68" t="s">
        <v>64</v>
      </c>
      <c r="E65" s="52">
        <v>2035</v>
      </c>
      <c r="H65" s="77" t="s">
        <v>132</v>
      </c>
      <c r="I65" s="68" t="str">
        <f t="shared" si="0"/>
        <v>FIXOM</v>
      </c>
      <c r="J65" s="52">
        <v>2050</v>
      </c>
      <c r="L65" s="52"/>
      <c r="P65" s="79" t="s">
        <v>132</v>
      </c>
      <c r="Q65" s="71" t="s">
        <v>64</v>
      </c>
      <c r="R65" s="55">
        <v>2035</v>
      </c>
      <c r="U65" s="79" t="s">
        <v>132</v>
      </c>
      <c r="V65" s="71" t="s">
        <v>64</v>
      </c>
      <c r="W65" s="55">
        <v>2050</v>
      </c>
      <c r="AC65" s="80" t="s">
        <v>132</v>
      </c>
      <c r="AD65" s="72" t="s">
        <v>64</v>
      </c>
      <c r="AE65" s="58">
        <v>2035</v>
      </c>
      <c r="AH65" s="80" t="s">
        <v>132</v>
      </c>
      <c r="AI65" s="72" t="s">
        <v>64</v>
      </c>
      <c r="AJ65" s="58">
        <v>2050</v>
      </c>
    </row>
    <row r="66" spans="1:36">
      <c r="A66" s="67" t="s">
        <v>62</v>
      </c>
      <c r="C66" s="77" t="s">
        <v>133</v>
      </c>
      <c r="D66" s="68" t="s">
        <v>64</v>
      </c>
      <c r="E66" s="52">
        <v>2035</v>
      </c>
      <c r="H66" s="77" t="s">
        <v>133</v>
      </c>
      <c r="I66" s="68" t="str">
        <f t="shared" si="0"/>
        <v>FIXOM</v>
      </c>
      <c r="J66" s="52">
        <v>2050</v>
      </c>
      <c r="L66" s="52"/>
      <c r="P66" s="79" t="s">
        <v>133</v>
      </c>
      <c r="Q66" s="71" t="s">
        <v>64</v>
      </c>
      <c r="R66" s="55">
        <v>2035</v>
      </c>
      <c r="U66" s="79" t="s">
        <v>133</v>
      </c>
      <c r="V66" s="71" t="s">
        <v>64</v>
      </c>
      <c r="W66" s="55">
        <v>2050</v>
      </c>
      <c r="AC66" s="80" t="s">
        <v>133</v>
      </c>
      <c r="AD66" s="72" t="s">
        <v>64</v>
      </c>
      <c r="AE66" s="58">
        <v>2035</v>
      </c>
      <c r="AH66" s="80" t="s">
        <v>133</v>
      </c>
      <c r="AI66" s="72" t="s">
        <v>64</v>
      </c>
      <c r="AJ66" s="58">
        <v>2050</v>
      </c>
    </row>
    <row r="67" spans="1:36">
      <c r="A67" s="67" t="s">
        <v>78</v>
      </c>
      <c r="C67" s="77" t="s">
        <v>134</v>
      </c>
      <c r="D67" s="68" t="s">
        <v>64</v>
      </c>
      <c r="E67" s="52">
        <v>2035</v>
      </c>
      <c r="H67" s="77" t="s">
        <v>134</v>
      </c>
      <c r="I67" s="68" t="str">
        <f t="shared" si="0"/>
        <v>FIXOM</v>
      </c>
      <c r="J67" s="52">
        <v>2050</v>
      </c>
      <c r="L67" s="52"/>
      <c r="P67" s="79" t="s">
        <v>134</v>
      </c>
      <c r="Q67" s="71" t="s">
        <v>64</v>
      </c>
      <c r="R67" s="55">
        <v>2035</v>
      </c>
      <c r="U67" s="79" t="s">
        <v>134</v>
      </c>
      <c r="V67" s="71" t="s">
        <v>64</v>
      </c>
      <c r="W67" s="55">
        <v>2050</v>
      </c>
      <c r="AC67" s="80" t="s">
        <v>134</v>
      </c>
      <c r="AD67" s="72" t="s">
        <v>64</v>
      </c>
      <c r="AE67" s="58">
        <v>2035</v>
      </c>
      <c r="AH67" s="80" t="s">
        <v>134</v>
      </c>
      <c r="AI67" s="72" t="s">
        <v>64</v>
      </c>
      <c r="AJ67" s="58">
        <v>2050</v>
      </c>
    </row>
    <row r="68" spans="1:36">
      <c r="A68" s="67" t="s">
        <v>78</v>
      </c>
      <c r="C68" s="77" t="s">
        <v>135</v>
      </c>
      <c r="D68" s="68" t="s">
        <v>64</v>
      </c>
      <c r="E68" s="52">
        <v>2035</v>
      </c>
      <c r="H68" s="77" t="s">
        <v>135</v>
      </c>
      <c r="I68" s="68" t="str">
        <f t="shared" si="0"/>
        <v>FIXOM</v>
      </c>
      <c r="J68" s="52">
        <v>2050</v>
      </c>
      <c r="L68" s="52"/>
      <c r="P68" s="79" t="s">
        <v>135</v>
      </c>
      <c r="Q68" s="71" t="s">
        <v>64</v>
      </c>
      <c r="R68" s="55">
        <v>2035</v>
      </c>
      <c r="U68" s="79" t="s">
        <v>135</v>
      </c>
      <c r="V68" s="71" t="s">
        <v>64</v>
      </c>
      <c r="W68" s="55">
        <v>2050</v>
      </c>
      <c r="AC68" s="80" t="s">
        <v>135</v>
      </c>
      <c r="AD68" s="72" t="s">
        <v>64</v>
      </c>
      <c r="AE68" s="58">
        <v>2035</v>
      </c>
      <c r="AH68" s="80" t="s">
        <v>135</v>
      </c>
      <c r="AI68" s="72" t="s">
        <v>64</v>
      </c>
      <c r="AJ68" s="58">
        <v>2050</v>
      </c>
    </row>
    <row r="69" spans="1:36">
      <c r="A69" s="67" t="s">
        <v>78</v>
      </c>
      <c r="C69" s="77" t="s">
        <v>136</v>
      </c>
      <c r="D69" s="68" t="s">
        <v>64</v>
      </c>
      <c r="E69" s="52">
        <v>2035</v>
      </c>
      <c r="H69" s="77" t="s">
        <v>136</v>
      </c>
      <c r="I69" s="68" t="str">
        <f t="shared" si="0"/>
        <v>FIXOM</v>
      </c>
      <c r="J69" s="52">
        <v>2050</v>
      </c>
      <c r="L69" s="52"/>
      <c r="P69" s="79" t="s">
        <v>136</v>
      </c>
      <c r="Q69" s="71" t="s">
        <v>64</v>
      </c>
      <c r="R69" s="55">
        <v>2035</v>
      </c>
      <c r="U69" s="79" t="s">
        <v>136</v>
      </c>
      <c r="V69" s="71" t="s">
        <v>64</v>
      </c>
      <c r="W69" s="55">
        <v>2050</v>
      </c>
      <c r="AC69" s="80" t="s">
        <v>136</v>
      </c>
      <c r="AD69" s="72" t="s">
        <v>64</v>
      </c>
      <c r="AE69" s="58">
        <v>2035</v>
      </c>
      <c r="AH69" s="80" t="s">
        <v>136</v>
      </c>
      <c r="AI69" s="72" t="s">
        <v>64</v>
      </c>
      <c r="AJ69" s="58">
        <v>2050</v>
      </c>
    </row>
    <row r="70" spans="1:36">
      <c r="A70" s="67" t="s">
        <v>83</v>
      </c>
      <c r="C70" s="77" t="s">
        <v>137</v>
      </c>
      <c r="D70" s="68" t="s">
        <v>64</v>
      </c>
      <c r="E70" s="52">
        <v>2035</v>
      </c>
      <c r="H70" s="77" t="s">
        <v>137</v>
      </c>
      <c r="I70" s="68" t="str">
        <f t="shared" ref="I70:I133" si="1">I69</f>
        <v>FIXOM</v>
      </c>
      <c r="J70" s="52">
        <v>2050</v>
      </c>
      <c r="L70" s="52"/>
      <c r="P70" s="79" t="s">
        <v>137</v>
      </c>
      <c r="Q70" s="71" t="s">
        <v>64</v>
      </c>
      <c r="R70" s="55">
        <v>2035</v>
      </c>
      <c r="U70" s="79" t="s">
        <v>137</v>
      </c>
      <c r="V70" s="71" t="s">
        <v>64</v>
      </c>
      <c r="W70" s="55">
        <v>2050</v>
      </c>
      <c r="AC70" s="80" t="s">
        <v>137</v>
      </c>
      <c r="AD70" s="72" t="s">
        <v>64</v>
      </c>
      <c r="AE70" s="58">
        <v>2035</v>
      </c>
      <c r="AH70" s="80" t="s">
        <v>137</v>
      </c>
      <c r="AI70" s="72" t="s">
        <v>64</v>
      </c>
      <c r="AJ70" s="58">
        <v>2050</v>
      </c>
    </row>
    <row r="71" spans="1:36">
      <c r="A71" s="67" t="s">
        <v>101</v>
      </c>
      <c r="C71" s="77" t="s">
        <v>138</v>
      </c>
      <c r="D71" s="68" t="s">
        <v>64</v>
      </c>
      <c r="E71" s="52">
        <v>2035</v>
      </c>
      <c r="H71" s="77" t="s">
        <v>138</v>
      </c>
      <c r="I71" s="68" t="str">
        <f t="shared" si="1"/>
        <v>FIXOM</v>
      </c>
      <c r="J71" s="52">
        <v>2050</v>
      </c>
      <c r="L71" s="52"/>
      <c r="P71" s="79" t="s">
        <v>138</v>
      </c>
      <c r="Q71" s="71" t="s">
        <v>64</v>
      </c>
      <c r="R71" s="55">
        <v>2035</v>
      </c>
      <c r="U71" s="79" t="s">
        <v>138</v>
      </c>
      <c r="V71" s="71" t="s">
        <v>64</v>
      </c>
      <c r="W71" s="55">
        <v>2050</v>
      </c>
      <c r="AC71" s="80" t="s">
        <v>138</v>
      </c>
      <c r="AD71" s="72" t="s">
        <v>64</v>
      </c>
      <c r="AE71" s="58">
        <v>2035</v>
      </c>
      <c r="AH71" s="80" t="s">
        <v>138</v>
      </c>
      <c r="AI71" s="72" t="s">
        <v>64</v>
      </c>
      <c r="AJ71" s="58">
        <v>2050</v>
      </c>
    </row>
    <row r="72" spans="1:36">
      <c r="A72" s="67" t="s">
        <v>101</v>
      </c>
      <c r="C72" s="77" t="s">
        <v>139</v>
      </c>
      <c r="D72" s="68" t="s">
        <v>64</v>
      </c>
      <c r="E72" s="52">
        <v>2035</v>
      </c>
      <c r="H72" s="77" t="s">
        <v>139</v>
      </c>
      <c r="I72" s="68" t="str">
        <f t="shared" si="1"/>
        <v>FIXOM</v>
      </c>
      <c r="J72" s="52">
        <v>2050</v>
      </c>
      <c r="L72" s="52"/>
      <c r="P72" s="79" t="s">
        <v>139</v>
      </c>
      <c r="Q72" s="71" t="s">
        <v>64</v>
      </c>
      <c r="R72" s="55">
        <v>2035</v>
      </c>
      <c r="U72" s="79" t="s">
        <v>139</v>
      </c>
      <c r="V72" s="71" t="s">
        <v>64</v>
      </c>
      <c r="W72" s="55">
        <v>2050</v>
      </c>
      <c r="AC72" s="80" t="s">
        <v>139</v>
      </c>
      <c r="AD72" s="72" t="s">
        <v>64</v>
      </c>
      <c r="AE72" s="58">
        <v>2035</v>
      </c>
      <c r="AH72" s="80" t="s">
        <v>139</v>
      </c>
      <c r="AI72" s="72" t="s">
        <v>64</v>
      </c>
      <c r="AJ72" s="58">
        <v>2050</v>
      </c>
    </row>
    <row r="73" spans="1:36">
      <c r="A73" s="67" t="s">
        <v>101</v>
      </c>
      <c r="C73" s="77" t="s">
        <v>140</v>
      </c>
      <c r="D73" s="68" t="s">
        <v>64</v>
      </c>
      <c r="E73" s="52">
        <v>2035</v>
      </c>
      <c r="H73" s="77" t="s">
        <v>140</v>
      </c>
      <c r="I73" s="68" t="str">
        <f t="shared" si="1"/>
        <v>FIXOM</v>
      </c>
      <c r="J73" s="52">
        <v>2050</v>
      </c>
      <c r="L73" s="52"/>
      <c r="P73" s="79" t="s">
        <v>140</v>
      </c>
      <c r="Q73" s="71" t="s">
        <v>64</v>
      </c>
      <c r="R73" s="55">
        <v>2035</v>
      </c>
      <c r="U73" s="79" t="s">
        <v>140</v>
      </c>
      <c r="V73" s="71" t="s">
        <v>64</v>
      </c>
      <c r="W73" s="55">
        <v>2050</v>
      </c>
      <c r="AC73" s="80" t="s">
        <v>140</v>
      </c>
      <c r="AD73" s="72" t="s">
        <v>64</v>
      </c>
      <c r="AE73" s="58">
        <v>2035</v>
      </c>
      <c r="AH73" s="80" t="s">
        <v>140</v>
      </c>
      <c r="AI73" s="72" t="s">
        <v>64</v>
      </c>
      <c r="AJ73" s="58">
        <v>2050</v>
      </c>
    </row>
    <row r="74" spans="1:36">
      <c r="A74" s="67" t="s">
        <v>101</v>
      </c>
      <c r="C74" s="77" t="s">
        <v>141</v>
      </c>
      <c r="D74" s="68" t="s">
        <v>64</v>
      </c>
      <c r="E74" s="52">
        <v>2035</v>
      </c>
      <c r="H74" s="77" t="s">
        <v>141</v>
      </c>
      <c r="I74" s="68" t="str">
        <f t="shared" si="1"/>
        <v>FIXOM</v>
      </c>
      <c r="J74" s="52">
        <v>2050</v>
      </c>
      <c r="L74" s="52"/>
      <c r="P74" s="79" t="s">
        <v>141</v>
      </c>
      <c r="Q74" s="71" t="s">
        <v>64</v>
      </c>
      <c r="R74" s="55">
        <v>2035</v>
      </c>
      <c r="U74" s="79" t="s">
        <v>141</v>
      </c>
      <c r="V74" s="71" t="s">
        <v>64</v>
      </c>
      <c r="W74" s="55">
        <v>2050</v>
      </c>
      <c r="AC74" s="80" t="s">
        <v>141</v>
      </c>
      <c r="AD74" s="72" t="s">
        <v>64</v>
      </c>
      <c r="AE74" s="58">
        <v>2035</v>
      </c>
      <c r="AH74" s="80" t="s">
        <v>141</v>
      </c>
      <c r="AI74" s="72" t="s">
        <v>64</v>
      </c>
      <c r="AJ74" s="58">
        <v>2050</v>
      </c>
    </row>
    <row r="75" spans="1:36">
      <c r="A75" s="67" t="s">
        <v>101</v>
      </c>
      <c r="C75" s="77" t="s">
        <v>142</v>
      </c>
      <c r="D75" s="68" t="s">
        <v>64</v>
      </c>
      <c r="E75" s="52">
        <v>2035</v>
      </c>
      <c r="H75" s="77" t="s">
        <v>142</v>
      </c>
      <c r="I75" s="68" t="str">
        <f t="shared" si="1"/>
        <v>FIXOM</v>
      </c>
      <c r="J75" s="52">
        <v>2050</v>
      </c>
      <c r="L75" s="52"/>
      <c r="P75" s="79" t="s">
        <v>142</v>
      </c>
      <c r="Q75" s="71" t="s">
        <v>64</v>
      </c>
      <c r="R75" s="55">
        <v>2035</v>
      </c>
      <c r="U75" s="79" t="s">
        <v>142</v>
      </c>
      <c r="V75" s="71" t="s">
        <v>64</v>
      </c>
      <c r="W75" s="55">
        <v>2050</v>
      </c>
      <c r="AC75" s="80" t="s">
        <v>142</v>
      </c>
      <c r="AD75" s="72" t="s">
        <v>64</v>
      </c>
      <c r="AE75" s="58">
        <v>2035</v>
      </c>
      <c r="AH75" s="80" t="s">
        <v>142</v>
      </c>
      <c r="AI75" s="72" t="s">
        <v>64</v>
      </c>
      <c r="AJ75" s="58">
        <v>2050</v>
      </c>
    </row>
    <row r="76" spans="1:36">
      <c r="A76" s="67" t="s">
        <v>101</v>
      </c>
      <c r="C76" s="77" t="s">
        <v>143</v>
      </c>
      <c r="D76" s="68" t="s">
        <v>64</v>
      </c>
      <c r="E76" s="52">
        <v>2035</v>
      </c>
      <c r="H76" s="77" t="s">
        <v>143</v>
      </c>
      <c r="I76" s="68" t="str">
        <f t="shared" si="1"/>
        <v>FIXOM</v>
      </c>
      <c r="J76" s="52">
        <v>2050</v>
      </c>
      <c r="L76" s="52"/>
      <c r="P76" s="79" t="s">
        <v>143</v>
      </c>
      <c r="Q76" s="71" t="s">
        <v>64</v>
      </c>
      <c r="R76" s="55">
        <v>2035</v>
      </c>
      <c r="U76" s="79" t="s">
        <v>143</v>
      </c>
      <c r="V76" s="71" t="s">
        <v>64</v>
      </c>
      <c r="W76" s="55">
        <v>2050</v>
      </c>
      <c r="AC76" s="80" t="s">
        <v>143</v>
      </c>
      <c r="AD76" s="72" t="s">
        <v>64</v>
      </c>
      <c r="AE76" s="58">
        <v>2035</v>
      </c>
      <c r="AH76" s="80" t="s">
        <v>143</v>
      </c>
      <c r="AI76" s="72" t="s">
        <v>64</v>
      </c>
      <c r="AJ76" s="58">
        <v>2050</v>
      </c>
    </row>
    <row r="77" spans="1:36">
      <c r="A77" s="67" t="s">
        <v>101</v>
      </c>
      <c r="C77" s="77" t="s">
        <v>144</v>
      </c>
      <c r="D77" s="68" t="s">
        <v>64</v>
      </c>
      <c r="E77" s="52">
        <v>2035</v>
      </c>
      <c r="H77" s="77" t="s">
        <v>144</v>
      </c>
      <c r="I77" s="68" t="str">
        <f t="shared" si="1"/>
        <v>FIXOM</v>
      </c>
      <c r="J77" s="52">
        <v>2050</v>
      </c>
      <c r="L77" s="52"/>
      <c r="P77" s="79" t="s">
        <v>144</v>
      </c>
      <c r="Q77" s="71" t="s">
        <v>64</v>
      </c>
      <c r="R77" s="55">
        <v>2035</v>
      </c>
      <c r="U77" s="79" t="s">
        <v>144</v>
      </c>
      <c r="V77" s="71" t="s">
        <v>64</v>
      </c>
      <c r="W77" s="55">
        <v>2050</v>
      </c>
      <c r="AC77" s="80" t="s">
        <v>144</v>
      </c>
      <c r="AD77" s="72" t="s">
        <v>64</v>
      </c>
      <c r="AE77" s="58">
        <v>2035</v>
      </c>
      <c r="AH77" s="80" t="s">
        <v>144</v>
      </c>
      <c r="AI77" s="72" t="s">
        <v>64</v>
      </c>
      <c r="AJ77" s="58">
        <v>2050</v>
      </c>
    </row>
    <row r="78" spans="1:36">
      <c r="A78" s="67" t="s">
        <v>78</v>
      </c>
      <c r="C78" s="77" t="s">
        <v>145</v>
      </c>
      <c r="D78" s="68" t="s">
        <v>64</v>
      </c>
      <c r="E78" s="52">
        <v>2035</v>
      </c>
      <c r="H78" s="77" t="s">
        <v>145</v>
      </c>
      <c r="I78" s="68" t="str">
        <f t="shared" si="1"/>
        <v>FIXOM</v>
      </c>
      <c r="J78" s="52">
        <v>2050</v>
      </c>
      <c r="L78" s="52"/>
      <c r="P78" s="79" t="s">
        <v>145</v>
      </c>
      <c r="Q78" s="71" t="s">
        <v>64</v>
      </c>
      <c r="R78" s="55">
        <v>2035</v>
      </c>
      <c r="U78" s="79" t="s">
        <v>145</v>
      </c>
      <c r="V78" s="71" t="s">
        <v>64</v>
      </c>
      <c r="W78" s="55">
        <v>2050</v>
      </c>
      <c r="AC78" s="80" t="s">
        <v>145</v>
      </c>
      <c r="AD78" s="72" t="s">
        <v>64</v>
      </c>
      <c r="AE78" s="58">
        <v>2035</v>
      </c>
      <c r="AH78" s="80" t="s">
        <v>145</v>
      </c>
      <c r="AI78" s="72" t="s">
        <v>64</v>
      </c>
      <c r="AJ78" s="58">
        <v>2050</v>
      </c>
    </row>
    <row r="79" spans="1:36">
      <c r="A79" s="67" t="s">
        <v>78</v>
      </c>
      <c r="C79" s="77" t="s">
        <v>146</v>
      </c>
      <c r="D79" s="68" t="s">
        <v>64</v>
      </c>
      <c r="E79" s="52">
        <v>2035</v>
      </c>
      <c r="H79" s="77" t="s">
        <v>146</v>
      </c>
      <c r="I79" s="68" t="str">
        <f t="shared" si="1"/>
        <v>FIXOM</v>
      </c>
      <c r="J79" s="52">
        <v>2050</v>
      </c>
      <c r="L79" s="52"/>
      <c r="P79" s="79" t="s">
        <v>146</v>
      </c>
      <c r="Q79" s="71" t="s">
        <v>64</v>
      </c>
      <c r="R79" s="55">
        <v>2035</v>
      </c>
      <c r="U79" s="79" t="s">
        <v>146</v>
      </c>
      <c r="V79" s="71" t="s">
        <v>64</v>
      </c>
      <c r="W79" s="55">
        <v>2050</v>
      </c>
      <c r="AC79" s="80" t="s">
        <v>146</v>
      </c>
      <c r="AD79" s="72" t="s">
        <v>64</v>
      </c>
      <c r="AE79" s="58">
        <v>2035</v>
      </c>
      <c r="AH79" s="80" t="s">
        <v>146</v>
      </c>
      <c r="AI79" s="72" t="s">
        <v>64</v>
      </c>
      <c r="AJ79" s="58">
        <v>2050</v>
      </c>
    </row>
    <row r="80" spans="1:36">
      <c r="A80" s="67" t="s">
        <v>78</v>
      </c>
      <c r="C80" s="77" t="s">
        <v>147</v>
      </c>
      <c r="D80" s="68" t="s">
        <v>64</v>
      </c>
      <c r="E80" s="52">
        <v>2035</v>
      </c>
      <c r="H80" s="77" t="s">
        <v>147</v>
      </c>
      <c r="I80" s="68" t="str">
        <f t="shared" si="1"/>
        <v>FIXOM</v>
      </c>
      <c r="J80" s="52">
        <v>2050</v>
      </c>
      <c r="L80" s="52"/>
      <c r="P80" s="79" t="s">
        <v>147</v>
      </c>
      <c r="Q80" s="71" t="s">
        <v>64</v>
      </c>
      <c r="R80" s="55">
        <v>2035</v>
      </c>
      <c r="U80" s="79" t="s">
        <v>147</v>
      </c>
      <c r="V80" s="71" t="s">
        <v>64</v>
      </c>
      <c r="W80" s="55">
        <v>2050</v>
      </c>
      <c r="AC80" s="80" t="s">
        <v>147</v>
      </c>
      <c r="AD80" s="72" t="s">
        <v>64</v>
      </c>
      <c r="AE80" s="58">
        <v>2035</v>
      </c>
      <c r="AH80" s="80" t="s">
        <v>147</v>
      </c>
      <c r="AI80" s="72" t="s">
        <v>64</v>
      </c>
      <c r="AJ80" s="58">
        <v>2050</v>
      </c>
    </row>
    <row r="81" spans="1:36">
      <c r="A81" s="67" t="s">
        <v>78</v>
      </c>
      <c r="C81" s="77" t="s">
        <v>148</v>
      </c>
      <c r="D81" s="68" t="s">
        <v>64</v>
      </c>
      <c r="E81" s="52">
        <v>2035</v>
      </c>
      <c r="H81" s="77" t="s">
        <v>148</v>
      </c>
      <c r="I81" s="68" t="str">
        <f t="shared" si="1"/>
        <v>FIXOM</v>
      </c>
      <c r="J81" s="52">
        <v>2050</v>
      </c>
      <c r="L81" s="52"/>
      <c r="P81" s="79" t="s">
        <v>148</v>
      </c>
      <c r="Q81" s="71" t="s">
        <v>64</v>
      </c>
      <c r="R81" s="55">
        <v>2035</v>
      </c>
      <c r="U81" s="79" t="s">
        <v>148</v>
      </c>
      <c r="V81" s="71" t="s">
        <v>64</v>
      </c>
      <c r="W81" s="55">
        <v>2050</v>
      </c>
      <c r="AC81" s="80" t="s">
        <v>148</v>
      </c>
      <c r="AD81" s="72" t="s">
        <v>64</v>
      </c>
      <c r="AE81" s="58">
        <v>2035</v>
      </c>
      <c r="AH81" s="80" t="s">
        <v>148</v>
      </c>
      <c r="AI81" s="72" t="s">
        <v>64</v>
      </c>
      <c r="AJ81" s="58">
        <v>2050</v>
      </c>
    </row>
    <row r="82" spans="1:36">
      <c r="A82" s="67" t="s">
        <v>78</v>
      </c>
      <c r="C82" s="77" t="s">
        <v>149</v>
      </c>
      <c r="D82" s="68" t="s">
        <v>64</v>
      </c>
      <c r="E82" s="52">
        <v>2035</v>
      </c>
      <c r="H82" s="77" t="s">
        <v>149</v>
      </c>
      <c r="I82" s="68" t="str">
        <f t="shared" si="1"/>
        <v>FIXOM</v>
      </c>
      <c r="J82" s="52">
        <v>2050</v>
      </c>
      <c r="L82" s="52"/>
      <c r="P82" s="79" t="s">
        <v>149</v>
      </c>
      <c r="Q82" s="71" t="s">
        <v>64</v>
      </c>
      <c r="R82" s="55">
        <v>2035</v>
      </c>
      <c r="U82" s="79" t="s">
        <v>149</v>
      </c>
      <c r="V82" s="71" t="s">
        <v>64</v>
      </c>
      <c r="W82" s="55">
        <v>2050</v>
      </c>
      <c r="AC82" s="80" t="s">
        <v>149</v>
      </c>
      <c r="AD82" s="72" t="s">
        <v>64</v>
      </c>
      <c r="AE82" s="58">
        <v>2035</v>
      </c>
      <c r="AH82" s="80" t="s">
        <v>149</v>
      </c>
      <c r="AI82" s="72" t="s">
        <v>64</v>
      </c>
      <c r="AJ82" s="58">
        <v>2050</v>
      </c>
    </row>
    <row r="83" spans="1:36">
      <c r="A83" s="67" t="s">
        <v>78</v>
      </c>
      <c r="C83" s="77" t="s">
        <v>150</v>
      </c>
      <c r="D83" s="68" t="s">
        <v>64</v>
      </c>
      <c r="E83" s="52">
        <v>2035</v>
      </c>
      <c r="H83" s="77" t="s">
        <v>150</v>
      </c>
      <c r="I83" s="68" t="str">
        <f t="shared" si="1"/>
        <v>FIXOM</v>
      </c>
      <c r="J83" s="52">
        <v>2050</v>
      </c>
      <c r="L83" s="52"/>
      <c r="P83" s="79" t="s">
        <v>150</v>
      </c>
      <c r="Q83" s="71" t="s">
        <v>64</v>
      </c>
      <c r="R83" s="55">
        <v>2035</v>
      </c>
      <c r="U83" s="79" t="s">
        <v>150</v>
      </c>
      <c r="V83" s="71" t="s">
        <v>64</v>
      </c>
      <c r="W83" s="55">
        <v>2050</v>
      </c>
      <c r="AC83" s="80" t="s">
        <v>150</v>
      </c>
      <c r="AD83" s="72" t="s">
        <v>64</v>
      </c>
      <c r="AE83" s="58">
        <v>2035</v>
      </c>
      <c r="AH83" s="80" t="s">
        <v>150</v>
      </c>
      <c r="AI83" s="72" t="s">
        <v>64</v>
      </c>
      <c r="AJ83" s="58">
        <v>2050</v>
      </c>
    </row>
    <row r="84" spans="1:36">
      <c r="A84" s="67" t="s">
        <v>98</v>
      </c>
      <c r="C84" s="77" t="s">
        <v>151</v>
      </c>
      <c r="D84" s="68" t="s">
        <v>64</v>
      </c>
      <c r="E84" s="52">
        <v>2035</v>
      </c>
      <c r="H84" s="77" t="s">
        <v>151</v>
      </c>
      <c r="I84" s="68" t="str">
        <f t="shared" si="1"/>
        <v>FIXOM</v>
      </c>
      <c r="J84" s="52">
        <v>2050</v>
      </c>
      <c r="L84" s="52"/>
      <c r="P84" s="79" t="s">
        <v>151</v>
      </c>
      <c r="Q84" s="71" t="s">
        <v>64</v>
      </c>
      <c r="R84" s="55">
        <v>2035</v>
      </c>
      <c r="U84" s="79" t="s">
        <v>151</v>
      </c>
      <c r="V84" s="71" t="s">
        <v>64</v>
      </c>
      <c r="W84" s="55">
        <v>2050</v>
      </c>
      <c r="AC84" s="80" t="s">
        <v>151</v>
      </c>
      <c r="AD84" s="72" t="s">
        <v>64</v>
      </c>
      <c r="AE84" s="58">
        <v>2035</v>
      </c>
      <c r="AH84" s="80" t="s">
        <v>151</v>
      </c>
      <c r="AI84" s="72" t="s">
        <v>64</v>
      </c>
      <c r="AJ84" s="58">
        <v>2050</v>
      </c>
    </row>
    <row r="85" spans="1:36">
      <c r="A85" s="67" t="s">
        <v>87</v>
      </c>
      <c r="C85" s="77" t="s">
        <v>152</v>
      </c>
      <c r="D85" s="68" t="s">
        <v>64</v>
      </c>
      <c r="E85" s="52">
        <v>2035</v>
      </c>
      <c r="H85" s="77" t="s">
        <v>152</v>
      </c>
      <c r="I85" s="68" t="str">
        <f t="shared" si="1"/>
        <v>FIXOM</v>
      </c>
      <c r="J85" s="52">
        <v>2050</v>
      </c>
      <c r="L85" s="52"/>
      <c r="P85" s="79" t="s">
        <v>152</v>
      </c>
      <c r="Q85" s="71" t="s">
        <v>64</v>
      </c>
      <c r="R85" s="55">
        <v>2035</v>
      </c>
      <c r="U85" s="79" t="s">
        <v>152</v>
      </c>
      <c r="V85" s="71" t="s">
        <v>64</v>
      </c>
      <c r="W85" s="55">
        <v>2050</v>
      </c>
      <c r="AC85" s="80" t="s">
        <v>152</v>
      </c>
      <c r="AD85" s="72" t="s">
        <v>64</v>
      </c>
      <c r="AE85" s="58">
        <v>2035</v>
      </c>
      <c r="AH85" s="80" t="s">
        <v>152</v>
      </c>
      <c r="AI85" s="72" t="s">
        <v>64</v>
      </c>
      <c r="AJ85" s="58">
        <v>2050</v>
      </c>
    </row>
    <row r="86" spans="1:36">
      <c r="A86" s="67" t="s">
        <v>87</v>
      </c>
      <c r="C86" s="77" t="s">
        <v>153</v>
      </c>
      <c r="D86" s="68" t="s">
        <v>64</v>
      </c>
      <c r="E86" s="52">
        <v>2035</v>
      </c>
      <c r="H86" s="77" t="s">
        <v>153</v>
      </c>
      <c r="I86" s="68" t="str">
        <f t="shared" si="1"/>
        <v>FIXOM</v>
      </c>
      <c r="J86" s="52">
        <v>2050</v>
      </c>
      <c r="L86" s="52"/>
      <c r="P86" s="79" t="s">
        <v>153</v>
      </c>
      <c r="Q86" s="71" t="s">
        <v>64</v>
      </c>
      <c r="R86" s="55">
        <v>2035</v>
      </c>
      <c r="U86" s="79" t="s">
        <v>153</v>
      </c>
      <c r="V86" s="71" t="s">
        <v>64</v>
      </c>
      <c r="W86" s="55">
        <v>2050</v>
      </c>
      <c r="AC86" s="80" t="s">
        <v>153</v>
      </c>
      <c r="AD86" s="72" t="s">
        <v>64</v>
      </c>
      <c r="AE86" s="58">
        <v>2035</v>
      </c>
      <c r="AH86" s="80" t="s">
        <v>153</v>
      </c>
      <c r="AI86" s="72" t="s">
        <v>64</v>
      </c>
      <c r="AJ86" s="58">
        <v>2050</v>
      </c>
    </row>
    <row r="87" spans="1:36">
      <c r="A87" s="67" t="s">
        <v>87</v>
      </c>
      <c r="C87" s="77" t="s">
        <v>154</v>
      </c>
      <c r="D87" s="68" t="s">
        <v>64</v>
      </c>
      <c r="E87" s="52">
        <v>2035</v>
      </c>
      <c r="H87" s="77" t="s">
        <v>154</v>
      </c>
      <c r="I87" s="68" t="str">
        <f t="shared" si="1"/>
        <v>FIXOM</v>
      </c>
      <c r="J87" s="52">
        <v>2050</v>
      </c>
      <c r="L87" s="52"/>
      <c r="P87" s="79" t="s">
        <v>154</v>
      </c>
      <c r="Q87" s="71" t="s">
        <v>64</v>
      </c>
      <c r="R87" s="55">
        <v>2035</v>
      </c>
      <c r="U87" s="79" t="s">
        <v>154</v>
      </c>
      <c r="V87" s="71" t="s">
        <v>64</v>
      </c>
      <c r="W87" s="55">
        <v>2050</v>
      </c>
      <c r="AC87" s="80" t="s">
        <v>154</v>
      </c>
      <c r="AD87" s="72" t="s">
        <v>64</v>
      </c>
      <c r="AE87" s="58">
        <v>2035</v>
      </c>
      <c r="AH87" s="80" t="s">
        <v>154</v>
      </c>
      <c r="AI87" s="72" t="s">
        <v>64</v>
      </c>
      <c r="AJ87" s="58">
        <v>2050</v>
      </c>
    </row>
    <row r="88" spans="1:36">
      <c r="A88" s="67" t="s">
        <v>87</v>
      </c>
      <c r="C88" s="77" t="s">
        <v>155</v>
      </c>
      <c r="D88" s="68" t="s">
        <v>64</v>
      </c>
      <c r="E88" s="52">
        <v>2035</v>
      </c>
      <c r="H88" s="77" t="s">
        <v>155</v>
      </c>
      <c r="I88" s="68" t="str">
        <f t="shared" si="1"/>
        <v>FIXOM</v>
      </c>
      <c r="J88" s="52">
        <v>2050</v>
      </c>
      <c r="L88" s="52"/>
      <c r="P88" s="79" t="s">
        <v>155</v>
      </c>
      <c r="Q88" s="71" t="s">
        <v>64</v>
      </c>
      <c r="R88" s="55">
        <v>2035</v>
      </c>
      <c r="U88" s="79" t="s">
        <v>155</v>
      </c>
      <c r="V88" s="71" t="s">
        <v>64</v>
      </c>
      <c r="W88" s="55">
        <v>2050</v>
      </c>
      <c r="AC88" s="80" t="s">
        <v>155</v>
      </c>
      <c r="AD88" s="72" t="s">
        <v>64</v>
      </c>
      <c r="AE88" s="58">
        <v>2035</v>
      </c>
      <c r="AH88" s="80" t="s">
        <v>155</v>
      </c>
      <c r="AI88" s="72" t="s">
        <v>64</v>
      </c>
      <c r="AJ88" s="58">
        <v>2050</v>
      </c>
    </row>
    <row r="89" spans="1:36">
      <c r="A89" s="67" t="s">
        <v>87</v>
      </c>
      <c r="C89" s="77" t="s">
        <v>156</v>
      </c>
      <c r="D89" s="68" t="s">
        <v>64</v>
      </c>
      <c r="E89" s="52">
        <v>2035</v>
      </c>
      <c r="H89" s="77" t="s">
        <v>156</v>
      </c>
      <c r="I89" s="68" t="str">
        <f t="shared" si="1"/>
        <v>FIXOM</v>
      </c>
      <c r="J89" s="52">
        <v>2050</v>
      </c>
      <c r="L89" s="52"/>
      <c r="P89" s="79" t="s">
        <v>156</v>
      </c>
      <c r="Q89" s="71" t="s">
        <v>64</v>
      </c>
      <c r="R89" s="55">
        <v>2035</v>
      </c>
      <c r="U89" s="79" t="s">
        <v>156</v>
      </c>
      <c r="V89" s="71" t="s">
        <v>64</v>
      </c>
      <c r="W89" s="55">
        <v>2050</v>
      </c>
      <c r="AC89" s="80" t="s">
        <v>156</v>
      </c>
      <c r="AD89" s="72" t="s">
        <v>64</v>
      </c>
      <c r="AE89" s="58">
        <v>2035</v>
      </c>
      <c r="AH89" s="80" t="s">
        <v>156</v>
      </c>
      <c r="AI89" s="72" t="s">
        <v>64</v>
      </c>
      <c r="AJ89" s="58">
        <v>2050</v>
      </c>
    </row>
    <row r="90" spans="1:36">
      <c r="A90" s="67" t="s">
        <v>87</v>
      </c>
      <c r="C90" s="77" t="s">
        <v>157</v>
      </c>
      <c r="D90" s="68" t="s">
        <v>64</v>
      </c>
      <c r="E90" s="52">
        <v>2035</v>
      </c>
      <c r="H90" s="77" t="s">
        <v>157</v>
      </c>
      <c r="I90" s="68" t="str">
        <f t="shared" si="1"/>
        <v>FIXOM</v>
      </c>
      <c r="J90" s="52">
        <v>2050</v>
      </c>
      <c r="L90" s="52"/>
      <c r="P90" s="79" t="s">
        <v>157</v>
      </c>
      <c r="Q90" s="71" t="s">
        <v>64</v>
      </c>
      <c r="R90" s="55">
        <v>2035</v>
      </c>
      <c r="U90" s="79" t="s">
        <v>157</v>
      </c>
      <c r="V90" s="71" t="s">
        <v>64</v>
      </c>
      <c r="W90" s="55">
        <v>2050</v>
      </c>
      <c r="AC90" s="80" t="s">
        <v>157</v>
      </c>
      <c r="AD90" s="72" t="s">
        <v>64</v>
      </c>
      <c r="AE90" s="58">
        <v>2035</v>
      </c>
      <c r="AH90" s="80" t="s">
        <v>157</v>
      </c>
      <c r="AI90" s="72" t="s">
        <v>64</v>
      </c>
      <c r="AJ90" s="58">
        <v>2050</v>
      </c>
    </row>
    <row r="91" spans="1:36">
      <c r="A91" s="67" t="s">
        <v>87</v>
      </c>
      <c r="C91" s="77" t="s">
        <v>158</v>
      </c>
      <c r="D91" s="68" t="s">
        <v>64</v>
      </c>
      <c r="E91" s="52">
        <v>2035</v>
      </c>
      <c r="H91" s="77" t="s">
        <v>158</v>
      </c>
      <c r="I91" s="68" t="str">
        <f t="shared" si="1"/>
        <v>FIXOM</v>
      </c>
      <c r="J91" s="52">
        <v>2050</v>
      </c>
      <c r="L91" s="52"/>
      <c r="P91" s="79" t="s">
        <v>158</v>
      </c>
      <c r="Q91" s="71" t="s">
        <v>64</v>
      </c>
      <c r="R91" s="55">
        <v>2035</v>
      </c>
      <c r="U91" s="79" t="s">
        <v>158</v>
      </c>
      <c r="V91" s="71" t="s">
        <v>64</v>
      </c>
      <c r="W91" s="55">
        <v>2050</v>
      </c>
      <c r="AC91" s="80" t="s">
        <v>158</v>
      </c>
      <c r="AD91" s="72" t="s">
        <v>64</v>
      </c>
      <c r="AE91" s="58">
        <v>2035</v>
      </c>
      <c r="AH91" s="80" t="s">
        <v>158</v>
      </c>
      <c r="AI91" s="72" t="s">
        <v>64</v>
      </c>
      <c r="AJ91" s="58">
        <v>2050</v>
      </c>
    </row>
    <row r="92" spans="1:36">
      <c r="A92" s="67" t="s">
        <v>87</v>
      </c>
      <c r="C92" s="77" t="s">
        <v>159</v>
      </c>
      <c r="D92" s="68" t="s">
        <v>64</v>
      </c>
      <c r="E92" s="52">
        <v>2035</v>
      </c>
      <c r="H92" s="77" t="s">
        <v>159</v>
      </c>
      <c r="I92" s="68" t="str">
        <f t="shared" si="1"/>
        <v>FIXOM</v>
      </c>
      <c r="J92" s="52">
        <v>2050</v>
      </c>
      <c r="L92" s="52"/>
      <c r="P92" s="79" t="s">
        <v>159</v>
      </c>
      <c r="Q92" s="71" t="s">
        <v>64</v>
      </c>
      <c r="R92" s="55">
        <v>2035</v>
      </c>
      <c r="U92" s="79" t="s">
        <v>159</v>
      </c>
      <c r="V92" s="71" t="s">
        <v>64</v>
      </c>
      <c r="W92" s="55">
        <v>2050</v>
      </c>
      <c r="AC92" s="80" t="s">
        <v>159</v>
      </c>
      <c r="AD92" s="72" t="s">
        <v>64</v>
      </c>
      <c r="AE92" s="58">
        <v>2035</v>
      </c>
      <c r="AH92" s="80" t="s">
        <v>159</v>
      </c>
      <c r="AI92" s="72" t="s">
        <v>64</v>
      </c>
      <c r="AJ92" s="58">
        <v>2050</v>
      </c>
    </row>
    <row r="93" spans="1:36">
      <c r="A93" s="67" t="s">
        <v>87</v>
      </c>
      <c r="C93" s="77" t="s">
        <v>160</v>
      </c>
      <c r="D93" s="68" t="s">
        <v>64</v>
      </c>
      <c r="E93" s="52">
        <v>2035</v>
      </c>
      <c r="H93" s="77" t="s">
        <v>160</v>
      </c>
      <c r="I93" s="68" t="str">
        <f t="shared" si="1"/>
        <v>FIXOM</v>
      </c>
      <c r="J93" s="52">
        <v>2050</v>
      </c>
      <c r="L93" s="52"/>
      <c r="P93" s="79" t="s">
        <v>160</v>
      </c>
      <c r="Q93" s="71" t="s">
        <v>64</v>
      </c>
      <c r="R93" s="55">
        <v>2035</v>
      </c>
      <c r="U93" s="79" t="s">
        <v>160</v>
      </c>
      <c r="V93" s="71" t="s">
        <v>64</v>
      </c>
      <c r="W93" s="55">
        <v>2050</v>
      </c>
      <c r="AC93" s="80" t="s">
        <v>160</v>
      </c>
      <c r="AD93" s="72" t="s">
        <v>64</v>
      </c>
      <c r="AE93" s="58">
        <v>2035</v>
      </c>
      <c r="AH93" s="80" t="s">
        <v>160</v>
      </c>
      <c r="AI93" s="72" t="s">
        <v>64</v>
      </c>
      <c r="AJ93" s="58">
        <v>2050</v>
      </c>
    </row>
    <row r="94" spans="1:36">
      <c r="A94" s="67" t="s">
        <v>87</v>
      </c>
      <c r="C94" s="77" t="s">
        <v>161</v>
      </c>
      <c r="D94" s="68" t="s">
        <v>64</v>
      </c>
      <c r="E94" s="52">
        <v>2035</v>
      </c>
      <c r="H94" s="77" t="s">
        <v>161</v>
      </c>
      <c r="I94" s="68" t="str">
        <f t="shared" si="1"/>
        <v>FIXOM</v>
      </c>
      <c r="J94" s="52">
        <v>2050</v>
      </c>
      <c r="L94" s="52"/>
      <c r="P94" s="79" t="s">
        <v>161</v>
      </c>
      <c r="Q94" s="71" t="s">
        <v>64</v>
      </c>
      <c r="R94" s="55">
        <v>2035</v>
      </c>
      <c r="U94" s="79" t="s">
        <v>161</v>
      </c>
      <c r="V94" s="71" t="s">
        <v>64</v>
      </c>
      <c r="W94" s="55">
        <v>2050</v>
      </c>
      <c r="AC94" s="80" t="s">
        <v>161</v>
      </c>
      <c r="AD94" s="72" t="s">
        <v>64</v>
      </c>
      <c r="AE94" s="58">
        <v>2035</v>
      </c>
      <c r="AH94" s="80" t="s">
        <v>161</v>
      </c>
      <c r="AI94" s="72" t="s">
        <v>64</v>
      </c>
      <c r="AJ94" s="58">
        <v>2050</v>
      </c>
    </row>
    <row r="95" spans="1:36">
      <c r="A95" s="67" t="s">
        <v>87</v>
      </c>
      <c r="C95" s="77" t="s">
        <v>162</v>
      </c>
      <c r="D95" s="68" t="s">
        <v>64</v>
      </c>
      <c r="E95" s="52">
        <v>2035</v>
      </c>
      <c r="H95" s="77" t="s">
        <v>162</v>
      </c>
      <c r="I95" s="68" t="str">
        <f t="shared" si="1"/>
        <v>FIXOM</v>
      </c>
      <c r="J95" s="52">
        <v>2050</v>
      </c>
      <c r="L95" s="52"/>
      <c r="P95" s="79" t="s">
        <v>162</v>
      </c>
      <c r="Q95" s="71" t="s">
        <v>64</v>
      </c>
      <c r="R95" s="55">
        <v>2035</v>
      </c>
      <c r="U95" s="79" t="s">
        <v>162</v>
      </c>
      <c r="V95" s="71" t="s">
        <v>64</v>
      </c>
      <c r="W95" s="55">
        <v>2050</v>
      </c>
      <c r="AC95" s="80" t="s">
        <v>162</v>
      </c>
      <c r="AD95" s="72" t="s">
        <v>64</v>
      </c>
      <c r="AE95" s="58">
        <v>2035</v>
      </c>
      <c r="AH95" s="80" t="s">
        <v>162</v>
      </c>
      <c r="AI95" s="72" t="s">
        <v>64</v>
      </c>
      <c r="AJ95" s="58">
        <v>2050</v>
      </c>
    </row>
    <row r="96" spans="1:36">
      <c r="A96" s="67" t="s">
        <v>87</v>
      </c>
      <c r="C96" s="77" t="s">
        <v>163</v>
      </c>
      <c r="D96" s="68" t="s">
        <v>64</v>
      </c>
      <c r="E96" s="52">
        <v>2035</v>
      </c>
      <c r="H96" s="77" t="s">
        <v>163</v>
      </c>
      <c r="I96" s="68" t="str">
        <f t="shared" si="1"/>
        <v>FIXOM</v>
      </c>
      <c r="J96" s="52">
        <v>2050</v>
      </c>
      <c r="L96" s="52"/>
      <c r="P96" s="79" t="s">
        <v>163</v>
      </c>
      <c r="Q96" s="71" t="s">
        <v>64</v>
      </c>
      <c r="R96" s="55">
        <v>2035</v>
      </c>
      <c r="U96" s="79" t="s">
        <v>163</v>
      </c>
      <c r="V96" s="71" t="s">
        <v>64</v>
      </c>
      <c r="W96" s="55">
        <v>2050</v>
      </c>
      <c r="AC96" s="80" t="s">
        <v>163</v>
      </c>
      <c r="AD96" s="72" t="s">
        <v>64</v>
      </c>
      <c r="AE96" s="58">
        <v>2035</v>
      </c>
      <c r="AH96" s="80" t="s">
        <v>163</v>
      </c>
      <c r="AI96" s="72" t="s">
        <v>64</v>
      </c>
      <c r="AJ96" s="58">
        <v>2050</v>
      </c>
    </row>
    <row r="97" spans="1:37">
      <c r="A97" s="67" t="s">
        <v>87</v>
      </c>
      <c r="C97" s="77" t="s">
        <v>164</v>
      </c>
      <c r="D97" s="68" t="s">
        <v>64</v>
      </c>
      <c r="E97" s="52">
        <v>2035</v>
      </c>
      <c r="H97" s="77" t="s">
        <v>164</v>
      </c>
      <c r="I97" s="68" t="str">
        <f t="shared" si="1"/>
        <v>FIXOM</v>
      </c>
      <c r="J97" s="52">
        <v>2050</v>
      </c>
      <c r="L97" s="52"/>
      <c r="P97" s="79" t="s">
        <v>164</v>
      </c>
      <c r="Q97" s="71" t="s">
        <v>64</v>
      </c>
      <c r="R97" s="55">
        <v>2035</v>
      </c>
      <c r="U97" s="79" t="s">
        <v>164</v>
      </c>
      <c r="V97" s="71" t="s">
        <v>64</v>
      </c>
      <c r="W97" s="55">
        <v>2050</v>
      </c>
      <c r="AC97" s="80" t="s">
        <v>164</v>
      </c>
      <c r="AD97" s="72" t="s">
        <v>64</v>
      </c>
      <c r="AE97" s="58">
        <v>2035</v>
      </c>
      <c r="AH97" s="80" t="s">
        <v>164</v>
      </c>
      <c r="AI97" s="72" t="s">
        <v>64</v>
      </c>
      <c r="AJ97" s="58">
        <v>2050</v>
      </c>
    </row>
    <row r="98" spans="1:37">
      <c r="A98" s="67" t="s">
        <v>87</v>
      </c>
      <c r="C98" s="77" t="s">
        <v>165</v>
      </c>
      <c r="D98" s="68" t="s">
        <v>64</v>
      </c>
      <c r="E98" s="52">
        <v>2035</v>
      </c>
      <c r="H98" s="77" t="s">
        <v>165</v>
      </c>
      <c r="I98" s="68" t="str">
        <f t="shared" si="1"/>
        <v>FIXOM</v>
      </c>
      <c r="J98" s="52">
        <v>2050</v>
      </c>
      <c r="L98" s="52"/>
      <c r="P98" s="79" t="s">
        <v>165</v>
      </c>
      <c r="Q98" s="71" t="s">
        <v>64</v>
      </c>
      <c r="R98" s="55">
        <v>2035</v>
      </c>
      <c r="U98" s="79" t="s">
        <v>165</v>
      </c>
      <c r="V98" s="71" t="s">
        <v>64</v>
      </c>
      <c r="W98" s="55">
        <v>2050</v>
      </c>
      <c r="AC98" s="80" t="s">
        <v>165</v>
      </c>
      <c r="AD98" s="72" t="s">
        <v>64</v>
      </c>
      <c r="AE98" s="58">
        <v>2035</v>
      </c>
      <c r="AH98" s="80" t="s">
        <v>165</v>
      </c>
      <c r="AI98" s="72" t="s">
        <v>64</v>
      </c>
      <c r="AJ98" s="58">
        <v>2050</v>
      </c>
    </row>
    <row r="99" spans="1:37">
      <c r="A99" s="67" t="s">
        <v>87</v>
      </c>
      <c r="C99" s="77" t="s">
        <v>166</v>
      </c>
      <c r="D99" s="68" t="s">
        <v>64</v>
      </c>
      <c r="E99" s="52">
        <v>2035</v>
      </c>
      <c r="H99" s="77" t="s">
        <v>166</v>
      </c>
      <c r="I99" s="68" t="str">
        <f t="shared" si="1"/>
        <v>FIXOM</v>
      </c>
      <c r="J99" s="52">
        <v>2050</v>
      </c>
      <c r="L99" s="52"/>
      <c r="P99" s="79" t="s">
        <v>166</v>
      </c>
      <c r="Q99" s="71" t="s">
        <v>64</v>
      </c>
      <c r="R99" s="55">
        <v>2035</v>
      </c>
      <c r="U99" s="79" t="s">
        <v>166</v>
      </c>
      <c r="V99" s="71" t="s">
        <v>64</v>
      </c>
      <c r="W99" s="55">
        <v>2050</v>
      </c>
      <c r="AC99" s="80" t="s">
        <v>166</v>
      </c>
      <c r="AD99" s="72" t="s">
        <v>64</v>
      </c>
      <c r="AE99" s="58">
        <v>2035</v>
      </c>
      <c r="AH99" s="80" t="s">
        <v>166</v>
      </c>
      <c r="AI99" s="72" t="s">
        <v>64</v>
      </c>
      <c r="AJ99" s="58">
        <v>2050</v>
      </c>
    </row>
    <row r="100" spans="1:37">
      <c r="A100" s="67" t="s">
        <v>87</v>
      </c>
      <c r="C100" s="77" t="s">
        <v>167</v>
      </c>
      <c r="D100" s="68" t="s">
        <v>64</v>
      </c>
      <c r="E100" s="52">
        <v>2035</v>
      </c>
      <c r="H100" s="77" t="s">
        <v>167</v>
      </c>
      <c r="I100" s="68" t="str">
        <f t="shared" si="1"/>
        <v>FIXOM</v>
      </c>
      <c r="J100" s="52">
        <v>2050</v>
      </c>
      <c r="L100" s="52"/>
      <c r="P100" s="79" t="s">
        <v>167</v>
      </c>
      <c r="Q100" s="71" t="s">
        <v>64</v>
      </c>
      <c r="R100" s="55">
        <v>2035</v>
      </c>
      <c r="U100" s="79" t="s">
        <v>167</v>
      </c>
      <c r="V100" s="71" t="s">
        <v>64</v>
      </c>
      <c r="W100" s="55">
        <v>2050</v>
      </c>
      <c r="AC100" s="80" t="s">
        <v>167</v>
      </c>
      <c r="AD100" s="72" t="s">
        <v>64</v>
      </c>
      <c r="AE100" s="58">
        <v>2035</v>
      </c>
      <c r="AH100" s="80" t="s">
        <v>167</v>
      </c>
      <c r="AI100" s="72" t="s">
        <v>64</v>
      </c>
      <c r="AJ100" s="58">
        <v>2050</v>
      </c>
    </row>
    <row r="101" spans="1:37">
      <c r="A101" s="67" t="s">
        <v>87</v>
      </c>
      <c r="C101" s="77" t="s">
        <v>168</v>
      </c>
      <c r="D101" s="68" t="s">
        <v>64</v>
      </c>
      <c r="E101" s="52">
        <v>2035</v>
      </c>
      <c r="H101" s="77" t="s">
        <v>168</v>
      </c>
      <c r="I101" s="68" t="str">
        <f t="shared" si="1"/>
        <v>FIXOM</v>
      </c>
      <c r="J101" s="52">
        <v>2050</v>
      </c>
      <c r="L101" s="52"/>
      <c r="P101" s="79" t="s">
        <v>168</v>
      </c>
      <c r="Q101" s="71" t="s">
        <v>64</v>
      </c>
      <c r="R101" s="55">
        <v>2035</v>
      </c>
      <c r="U101" s="79" t="s">
        <v>168</v>
      </c>
      <c r="V101" s="71" t="s">
        <v>64</v>
      </c>
      <c r="W101" s="55">
        <v>2050</v>
      </c>
      <c r="AC101" s="80" t="s">
        <v>168</v>
      </c>
      <c r="AD101" s="72" t="s">
        <v>64</v>
      </c>
      <c r="AE101" s="58">
        <v>2035</v>
      </c>
      <c r="AH101" s="80" t="s">
        <v>168</v>
      </c>
      <c r="AI101" s="72" t="s">
        <v>64</v>
      </c>
      <c r="AJ101" s="58">
        <v>2050</v>
      </c>
    </row>
    <row r="102" spans="1:37">
      <c r="A102" s="67" t="s">
        <v>87</v>
      </c>
      <c r="C102" s="77" t="s">
        <v>169</v>
      </c>
      <c r="D102" s="68" t="s">
        <v>64</v>
      </c>
      <c r="E102" s="52">
        <v>2035</v>
      </c>
      <c r="H102" s="77" t="s">
        <v>169</v>
      </c>
      <c r="I102" s="68" t="str">
        <f t="shared" si="1"/>
        <v>FIXOM</v>
      </c>
      <c r="J102" s="52">
        <v>2050</v>
      </c>
      <c r="L102" s="52"/>
      <c r="P102" s="79" t="s">
        <v>169</v>
      </c>
      <c r="Q102" s="71" t="s">
        <v>64</v>
      </c>
      <c r="R102" s="55">
        <v>2035</v>
      </c>
      <c r="U102" s="79" t="s">
        <v>169</v>
      </c>
      <c r="V102" s="71" t="s">
        <v>64</v>
      </c>
      <c r="W102" s="55">
        <v>2050</v>
      </c>
      <c r="AC102" s="80" t="s">
        <v>169</v>
      </c>
      <c r="AD102" s="72" t="s">
        <v>64</v>
      </c>
      <c r="AE102" s="58">
        <v>2035</v>
      </c>
      <c r="AH102" s="80" t="s">
        <v>169</v>
      </c>
      <c r="AI102" s="72" t="s">
        <v>64</v>
      </c>
      <c r="AJ102" s="58">
        <v>2050</v>
      </c>
    </row>
    <row r="103" spans="1:37">
      <c r="A103" s="67" t="s">
        <v>87</v>
      </c>
      <c r="C103" s="77" t="s">
        <v>170</v>
      </c>
      <c r="D103" s="68" t="s">
        <v>64</v>
      </c>
      <c r="E103" s="52">
        <v>2035</v>
      </c>
      <c r="H103" s="77" t="s">
        <v>170</v>
      </c>
      <c r="I103" s="68" t="str">
        <f t="shared" si="1"/>
        <v>FIXOM</v>
      </c>
      <c r="J103" s="52">
        <v>2050</v>
      </c>
      <c r="L103" s="52"/>
      <c r="P103" s="79" t="s">
        <v>170</v>
      </c>
      <c r="Q103" s="71" t="s">
        <v>64</v>
      </c>
      <c r="R103" s="55">
        <v>2035</v>
      </c>
      <c r="U103" s="79" t="s">
        <v>170</v>
      </c>
      <c r="V103" s="71" t="s">
        <v>64</v>
      </c>
      <c r="W103" s="55">
        <v>2050</v>
      </c>
      <c r="AC103" s="80" t="s">
        <v>170</v>
      </c>
      <c r="AD103" s="72" t="s">
        <v>64</v>
      </c>
      <c r="AE103" s="58">
        <v>2035</v>
      </c>
      <c r="AH103" s="80" t="s">
        <v>170</v>
      </c>
      <c r="AI103" s="72" t="s">
        <v>64</v>
      </c>
      <c r="AJ103" s="58">
        <v>2050</v>
      </c>
    </row>
    <row r="104" spans="1:37">
      <c r="A104" s="67" t="s">
        <v>171</v>
      </c>
      <c r="C104" s="77" t="s">
        <v>172</v>
      </c>
      <c r="D104" s="68" t="s">
        <v>64</v>
      </c>
      <c r="E104" s="52">
        <v>2035</v>
      </c>
      <c r="H104" s="77" t="s">
        <v>172</v>
      </c>
      <c r="I104" s="68" t="str">
        <f t="shared" si="1"/>
        <v>FIXOM</v>
      </c>
      <c r="J104" s="52">
        <v>2050</v>
      </c>
      <c r="L104" s="52"/>
      <c r="P104" s="79" t="s">
        <v>172</v>
      </c>
      <c r="Q104" s="71" t="s">
        <v>64</v>
      </c>
      <c r="R104" s="55">
        <v>2035</v>
      </c>
      <c r="U104" s="79" t="s">
        <v>172</v>
      </c>
      <c r="V104" s="71" t="s">
        <v>64</v>
      </c>
      <c r="W104" s="55">
        <v>2050</v>
      </c>
      <c r="AC104" s="80" t="s">
        <v>172</v>
      </c>
      <c r="AD104" s="72" t="s">
        <v>64</v>
      </c>
      <c r="AE104" s="58">
        <v>2035</v>
      </c>
      <c r="AH104" s="80" t="s">
        <v>172</v>
      </c>
      <c r="AI104" s="72" t="s">
        <v>64</v>
      </c>
      <c r="AJ104" s="58">
        <v>2050</v>
      </c>
    </row>
    <row r="105" spans="1:37">
      <c r="A105" s="67" t="s">
        <v>62</v>
      </c>
      <c r="C105" s="77" t="s">
        <v>173</v>
      </c>
      <c r="D105" s="68" t="s">
        <v>64</v>
      </c>
      <c r="E105" s="52">
        <v>2035</v>
      </c>
      <c r="H105" s="77" t="s">
        <v>173</v>
      </c>
      <c r="I105" s="68" t="str">
        <f t="shared" si="1"/>
        <v>FIXOM</v>
      </c>
      <c r="J105" s="52">
        <v>2050</v>
      </c>
      <c r="L105" s="52"/>
      <c r="P105" s="79" t="s">
        <v>173</v>
      </c>
      <c r="Q105" s="71" t="s">
        <v>64</v>
      </c>
      <c r="R105" s="55">
        <v>2035</v>
      </c>
      <c r="U105" s="79" t="s">
        <v>173</v>
      </c>
      <c r="V105" s="71" t="s">
        <v>64</v>
      </c>
      <c r="W105" s="55">
        <v>2050</v>
      </c>
      <c r="AC105" s="80" t="s">
        <v>173</v>
      </c>
      <c r="AD105" s="72" t="s">
        <v>64</v>
      </c>
      <c r="AE105" s="58">
        <v>2035</v>
      </c>
      <c r="AH105" s="80" t="s">
        <v>173</v>
      </c>
      <c r="AI105" s="72" t="s">
        <v>64</v>
      </c>
      <c r="AJ105" s="58">
        <v>2050</v>
      </c>
    </row>
    <row r="106" spans="1:37">
      <c r="A106" s="67" t="s">
        <v>70</v>
      </c>
      <c r="C106" s="77" t="s">
        <v>174</v>
      </c>
      <c r="D106" s="68" t="s">
        <v>64</v>
      </c>
      <c r="E106" s="52">
        <v>2035</v>
      </c>
      <c r="F106" s="62" t="s">
        <v>72</v>
      </c>
      <c r="H106" s="77" t="s">
        <v>174</v>
      </c>
      <c r="I106" s="68" t="str">
        <f t="shared" si="1"/>
        <v>FIXOM</v>
      </c>
      <c r="J106" s="52">
        <v>2050</v>
      </c>
      <c r="K106" s="62"/>
      <c r="L106" s="52"/>
      <c r="P106" s="79" t="s">
        <v>174</v>
      </c>
      <c r="Q106" s="71" t="s">
        <v>64</v>
      </c>
      <c r="R106" s="55">
        <v>2035</v>
      </c>
      <c r="S106" s="64"/>
      <c r="U106" s="79" t="s">
        <v>174</v>
      </c>
      <c r="V106" s="71" t="s">
        <v>64</v>
      </c>
      <c r="W106" s="55">
        <v>2050</v>
      </c>
      <c r="X106" s="64"/>
      <c r="AC106" s="80" t="s">
        <v>174</v>
      </c>
      <c r="AD106" s="72" t="s">
        <v>64</v>
      </c>
      <c r="AE106" s="58">
        <v>2035</v>
      </c>
      <c r="AF106" s="66"/>
      <c r="AH106" s="80" t="s">
        <v>174</v>
      </c>
      <c r="AI106" s="72" t="s">
        <v>64</v>
      </c>
      <c r="AJ106" s="58">
        <v>2050</v>
      </c>
      <c r="AK106" s="66"/>
    </row>
    <row r="107" spans="1:37">
      <c r="A107" s="67" t="s">
        <v>70</v>
      </c>
      <c r="C107" s="77" t="s">
        <v>175</v>
      </c>
      <c r="D107" s="68" t="s">
        <v>64</v>
      </c>
      <c r="E107" s="52">
        <v>2035</v>
      </c>
      <c r="F107" s="62" t="s">
        <v>72</v>
      </c>
      <c r="H107" s="77" t="s">
        <v>175</v>
      </c>
      <c r="I107" s="68" t="str">
        <f t="shared" si="1"/>
        <v>FIXOM</v>
      </c>
      <c r="J107" s="52">
        <v>2050</v>
      </c>
      <c r="K107" s="62"/>
      <c r="L107" s="52"/>
      <c r="P107" s="79" t="s">
        <v>175</v>
      </c>
      <c r="Q107" s="71" t="s">
        <v>64</v>
      </c>
      <c r="R107" s="55">
        <v>2035</v>
      </c>
      <c r="S107" s="64"/>
      <c r="U107" s="79" t="s">
        <v>175</v>
      </c>
      <c r="V107" s="71" t="s">
        <v>64</v>
      </c>
      <c r="W107" s="55">
        <v>2050</v>
      </c>
      <c r="X107" s="64"/>
      <c r="AC107" s="80" t="s">
        <v>175</v>
      </c>
      <c r="AD107" s="72" t="s">
        <v>64</v>
      </c>
      <c r="AE107" s="58">
        <v>2035</v>
      </c>
      <c r="AF107" s="66"/>
      <c r="AH107" s="80" t="s">
        <v>175</v>
      </c>
      <c r="AI107" s="72" t="s">
        <v>64</v>
      </c>
      <c r="AJ107" s="58">
        <v>2050</v>
      </c>
      <c r="AK107" s="66"/>
    </row>
    <row r="108" spans="1:37">
      <c r="A108" s="67" t="s">
        <v>70</v>
      </c>
      <c r="C108" s="77" t="s">
        <v>176</v>
      </c>
      <c r="D108" s="68" t="s">
        <v>64</v>
      </c>
      <c r="E108" s="52">
        <v>2035</v>
      </c>
      <c r="F108" s="62" t="s">
        <v>72</v>
      </c>
      <c r="H108" s="77" t="s">
        <v>176</v>
      </c>
      <c r="I108" s="68" t="str">
        <f t="shared" si="1"/>
        <v>FIXOM</v>
      </c>
      <c r="J108" s="52">
        <v>2050</v>
      </c>
      <c r="K108" s="62"/>
      <c r="L108" s="52"/>
      <c r="P108" s="79" t="s">
        <v>176</v>
      </c>
      <c r="Q108" s="71" t="s">
        <v>64</v>
      </c>
      <c r="R108" s="55">
        <v>2035</v>
      </c>
      <c r="S108" s="64"/>
      <c r="U108" s="79" t="s">
        <v>176</v>
      </c>
      <c r="V108" s="71" t="s">
        <v>64</v>
      </c>
      <c r="W108" s="55">
        <v>2050</v>
      </c>
      <c r="X108" s="64"/>
      <c r="AC108" s="80" t="s">
        <v>176</v>
      </c>
      <c r="AD108" s="72" t="s">
        <v>64</v>
      </c>
      <c r="AE108" s="58">
        <v>2035</v>
      </c>
      <c r="AF108" s="66"/>
      <c r="AH108" s="80" t="s">
        <v>176</v>
      </c>
      <c r="AI108" s="72" t="s">
        <v>64</v>
      </c>
      <c r="AJ108" s="58">
        <v>2050</v>
      </c>
      <c r="AK108" s="66"/>
    </row>
    <row r="109" spans="1:37">
      <c r="A109" s="67" t="s">
        <v>70</v>
      </c>
      <c r="C109" s="77" t="s">
        <v>177</v>
      </c>
      <c r="D109" s="68" t="s">
        <v>64</v>
      </c>
      <c r="E109" s="52">
        <v>2035</v>
      </c>
      <c r="F109" s="62" t="s">
        <v>72</v>
      </c>
      <c r="H109" s="77" t="s">
        <v>177</v>
      </c>
      <c r="I109" s="68" t="str">
        <f t="shared" si="1"/>
        <v>FIXOM</v>
      </c>
      <c r="J109" s="52">
        <v>2050</v>
      </c>
      <c r="K109" s="62"/>
      <c r="L109" s="52"/>
      <c r="P109" s="79" t="s">
        <v>177</v>
      </c>
      <c r="Q109" s="71" t="s">
        <v>64</v>
      </c>
      <c r="R109" s="55">
        <v>2035</v>
      </c>
      <c r="S109" s="64"/>
      <c r="U109" s="79" t="s">
        <v>177</v>
      </c>
      <c r="V109" s="71" t="s">
        <v>64</v>
      </c>
      <c r="W109" s="55">
        <v>2050</v>
      </c>
      <c r="X109" s="64"/>
      <c r="AC109" s="80" t="s">
        <v>177</v>
      </c>
      <c r="AD109" s="72" t="s">
        <v>64</v>
      </c>
      <c r="AE109" s="58">
        <v>2035</v>
      </c>
      <c r="AF109" s="66"/>
      <c r="AH109" s="80" t="s">
        <v>177</v>
      </c>
      <c r="AI109" s="72" t="s">
        <v>64</v>
      </c>
      <c r="AJ109" s="58">
        <v>2050</v>
      </c>
      <c r="AK109" s="66"/>
    </row>
    <row r="110" spans="1:37">
      <c r="A110" s="67" t="s">
        <v>101</v>
      </c>
      <c r="C110" s="77" t="s">
        <v>178</v>
      </c>
      <c r="D110" s="68" t="s">
        <v>64</v>
      </c>
      <c r="E110" s="52">
        <v>2035</v>
      </c>
      <c r="H110" s="77" t="s">
        <v>178</v>
      </c>
      <c r="I110" s="68" t="str">
        <f t="shared" si="1"/>
        <v>FIXOM</v>
      </c>
      <c r="J110" s="52">
        <v>2050</v>
      </c>
      <c r="L110" s="52"/>
      <c r="P110" s="79" t="s">
        <v>178</v>
      </c>
      <c r="Q110" s="71" t="s">
        <v>64</v>
      </c>
      <c r="R110" s="55">
        <v>2035</v>
      </c>
      <c r="U110" s="79" t="s">
        <v>178</v>
      </c>
      <c r="V110" s="71" t="s">
        <v>64</v>
      </c>
      <c r="W110" s="55">
        <v>2050</v>
      </c>
      <c r="AC110" s="80" t="s">
        <v>178</v>
      </c>
      <c r="AD110" s="72" t="s">
        <v>64</v>
      </c>
      <c r="AE110" s="58">
        <v>2035</v>
      </c>
      <c r="AH110" s="80" t="s">
        <v>178</v>
      </c>
      <c r="AI110" s="72" t="s">
        <v>64</v>
      </c>
      <c r="AJ110" s="58">
        <v>2050</v>
      </c>
    </row>
    <row r="111" spans="1:37">
      <c r="A111" s="67" t="s">
        <v>101</v>
      </c>
      <c r="C111" s="77" t="s">
        <v>179</v>
      </c>
      <c r="D111" s="68" t="s">
        <v>64</v>
      </c>
      <c r="E111" s="52">
        <v>2035</v>
      </c>
      <c r="H111" s="77" t="s">
        <v>179</v>
      </c>
      <c r="I111" s="68" t="str">
        <f t="shared" si="1"/>
        <v>FIXOM</v>
      </c>
      <c r="J111" s="52">
        <v>2050</v>
      </c>
      <c r="L111" s="52"/>
      <c r="P111" s="79" t="s">
        <v>179</v>
      </c>
      <c r="Q111" s="71" t="s">
        <v>64</v>
      </c>
      <c r="R111" s="55">
        <v>2035</v>
      </c>
      <c r="U111" s="79" t="s">
        <v>179</v>
      </c>
      <c r="V111" s="71" t="s">
        <v>64</v>
      </c>
      <c r="W111" s="55">
        <v>2050</v>
      </c>
      <c r="AC111" s="80" t="s">
        <v>179</v>
      </c>
      <c r="AD111" s="72" t="s">
        <v>64</v>
      </c>
      <c r="AE111" s="58">
        <v>2035</v>
      </c>
      <c r="AH111" s="80" t="s">
        <v>179</v>
      </c>
      <c r="AI111" s="72" t="s">
        <v>64</v>
      </c>
      <c r="AJ111" s="58">
        <v>2050</v>
      </c>
    </row>
    <row r="112" spans="1:37">
      <c r="A112" s="67" t="s">
        <v>101</v>
      </c>
      <c r="C112" s="77" t="s">
        <v>180</v>
      </c>
      <c r="D112" s="68" t="s">
        <v>64</v>
      </c>
      <c r="E112" s="52">
        <v>2035</v>
      </c>
      <c r="H112" s="77" t="s">
        <v>180</v>
      </c>
      <c r="I112" s="68" t="str">
        <f t="shared" si="1"/>
        <v>FIXOM</v>
      </c>
      <c r="J112" s="52">
        <v>2050</v>
      </c>
      <c r="L112" s="52"/>
      <c r="P112" s="79" t="s">
        <v>180</v>
      </c>
      <c r="Q112" s="71" t="s">
        <v>64</v>
      </c>
      <c r="R112" s="55">
        <v>2035</v>
      </c>
      <c r="U112" s="79" t="s">
        <v>180</v>
      </c>
      <c r="V112" s="71" t="s">
        <v>64</v>
      </c>
      <c r="W112" s="55">
        <v>2050</v>
      </c>
      <c r="AC112" s="80" t="s">
        <v>180</v>
      </c>
      <c r="AD112" s="72" t="s">
        <v>64</v>
      </c>
      <c r="AE112" s="58">
        <v>2035</v>
      </c>
      <c r="AH112" s="80" t="s">
        <v>180</v>
      </c>
      <c r="AI112" s="72" t="s">
        <v>64</v>
      </c>
      <c r="AJ112" s="58">
        <v>2050</v>
      </c>
    </row>
    <row r="113" spans="1:36">
      <c r="A113" s="67" t="s">
        <v>101</v>
      </c>
      <c r="C113" s="77" t="s">
        <v>181</v>
      </c>
      <c r="D113" s="68" t="s">
        <v>64</v>
      </c>
      <c r="E113" s="52">
        <v>2035</v>
      </c>
      <c r="H113" s="77" t="s">
        <v>181</v>
      </c>
      <c r="I113" s="68" t="str">
        <f t="shared" si="1"/>
        <v>FIXOM</v>
      </c>
      <c r="J113" s="52">
        <v>2050</v>
      </c>
      <c r="L113" s="52"/>
      <c r="P113" s="79" t="s">
        <v>181</v>
      </c>
      <c r="Q113" s="71" t="s">
        <v>64</v>
      </c>
      <c r="R113" s="55">
        <v>2035</v>
      </c>
      <c r="U113" s="79" t="s">
        <v>181</v>
      </c>
      <c r="V113" s="71" t="s">
        <v>64</v>
      </c>
      <c r="W113" s="55">
        <v>2050</v>
      </c>
      <c r="AC113" s="80" t="s">
        <v>181</v>
      </c>
      <c r="AD113" s="72" t="s">
        <v>64</v>
      </c>
      <c r="AE113" s="58">
        <v>2035</v>
      </c>
      <c r="AH113" s="80" t="s">
        <v>181</v>
      </c>
      <c r="AI113" s="72" t="s">
        <v>64</v>
      </c>
      <c r="AJ113" s="58">
        <v>2050</v>
      </c>
    </row>
    <row r="114" spans="1:36">
      <c r="A114" s="67" t="s">
        <v>101</v>
      </c>
      <c r="C114" s="77" t="s">
        <v>182</v>
      </c>
      <c r="D114" s="68" t="s">
        <v>64</v>
      </c>
      <c r="E114" s="52">
        <v>2035</v>
      </c>
      <c r="H114" s="77" t="s">
        <v>182</v>
      </c>
      <c r="I114" s="68" t="str">
        <f t="shared" si="1"/>
        <v>FIXOM</v>
      </c>
      <c r="J114" s="52">
        <v>2050</v>
      </c>
      <c r="L114" s="52"/>
      <c r="P114" s="79" t="s">
        <v>182</v>
      </c>
      <c r="Q114" s="71" t="s">
        <v>64</v>
      </c>
      <c r="R114" s="55">
        <v>2035</v>
      </c>
      <c r="U114" s="79" t="s">
        <v>182</v>
      </c>
      <c r="V114" s="71" t="s">
        <v>64</v>
      </c>
      <c r="W114" s="55">
        <v>2050</v>
      </c>
      <c r="AC114" s="80" t="s">
        <v>182</v>
      </c>
      <c r="AD114" s="72" t="s">
        <v>64</v>
      </c>
      <c r="AE114" s="58">
        <v>2035</v>
      </c>
      <c r="AH114" s="80" t="s">
        <v>182</v>
      </c>
      <c r="AI114" s="72" t="s">
        <v>64</v>
      </c>
      <c r="AJ114" s="58">
        <v>2050</v>
      </c>
    </row>
    <row r="115" spans="1:36">
      <c r="A115" s="67" t="s">
        <v>101</v>
      </c>
      <c r="C115" s="77" t="s">
        <v>183</v>
      </c>
      <c r="D115" s="68" t="s">
        <v>64</v>
      </c>
      <c r="E115" s="52">
        <v>2035</v>
      </c>
      <c r="H115" s="77" t="s">
        <v>183</v>
      </c>
      <c r="I115" s="68" t="str">
        <f t="shared" si="1"/>
        <v>FIXOM</v>
      </c>
      <c r="J115" s="52">
        <v>2050</v>
      </c>
      <c r="L115" s="52"/>
      <c r="P115" s="79" t="s">
        <v>183</v>
      </c>
      <c r="Q115" s="71" t="s">
        <v>64</v>
      </c>
      <c r="R115" s="55">
        <v>2035</v>
      </c>
      <c r="U115" s="79" t="s">
        <v>183</v>
      </c>
      <c r="V115" s="71" t="s">
        <v>64</v>
      </c>
      <c r="W115" s="55">
        <v>2050</v>
      </c>
      <c r="AC115" s="80" t="s">
        <v>183</v>
      </c>
      <c r="AD115" s="72" t="s">
        <v>64</v>
      </c>
      <c r="AE115" s="58">
        <v>2035</v>
      </c>
      <c r="AH115" s="80" t="s">
        <v>183</v>
      </c>
      <c r="AI115" s="72" t="s">
        <v>64</v>
      </c>
      <c r="AJ115" s="58">
        <v>2050</v>
      </c>
    </row>
    <row r="116" spans="1:36">
      <c r="A116" s="67" t="s">
        <v>101</v>
      </c>
      <c r="C116" s="77" t="s">
        <v>184</v>
      </c>
      <c r="D116" s="68" t="s">
        <v>64</v>
      </c>
      <c r="E116" s="52">
        <v>2035</v>
      </c>
      <c r="H116" s="77" t="s">
        <v>184</v>
      </c>
      <c r="I116" s="68" t="str">
        <f t="shared" si="1"/>
        <v>FIXOM</v>
      </c>
      <c r="J116" s="52">
        <v>2050</v>
      </c>
      <c r="L116" s="52"/>
      <c r="P116" s="79" t="s">
        <v>184</v>
      </c>
      <c r="Q116" s="71" t="s">
        <v>64</v>
      </c>
      <c r="R116" s="55">
        <v>2035</v>
      </c>
      <c r="U116" s="79" t="s">
        <v>184</v>
      </c>
      <c r="V116" s="71" t="s">
        <v>64</v>
      </c>
      <c r="W116" s="55">
        <v>2050</v>
      </c>
      <c r="AC116" s="80" t="s">
        <v>184</v>
      </c>
      <c r="AD116" s="72" t="s">
        <v>64</v>
      </c>
      <c r="AE116" s="58">
        <v>2035</v>
      </c>
      <c r="AH116" s="80" t="s">
        <v>184</v>
      </c>
      <c r="AI116" s="72" t="s">
        <v>64</v>
      </c>
      <c r="AJ116" s="58">
        <v>2050</v>
      </c>
    </row>
    <row r="117" spans="1:36">
      <c r="A117" s="67" t="s">
        <v>101</v>
      </c>
      <c r="C117" s="77" t="s">
        <v>185</v>
      </c>
      <c r="D117" s="68" t="s">
        <v>64</v>
      </c>
      <c r="E117" s="52">
        <v>2035</v>
      </c>
      <c r="H117" s="77" t="s">
        <v>185</v>
      </c>
      <c r="I117" s="68" t="str">
        <f t="shared" si="1"/>
        <v>FIXOM</v>
      </c>
      <c r="J117" s="52">
        <v>2050</v>
      </c>
      <c r="L117" s="52"/>
      <c r="P117" s="79" t="s">
        <v>185</v>
      </c>
      <c r="Q117" s="71" t="s">
        <v>64</v>
      </c>
      <c r="R117" s="55">
        <v>2035</v>
      </c>
      <c r="U117" s="79" t="s">
        <v>185</v>
      </c>
      <c r="V117" s="71" t="s">
        <v>64</v>
      </c>
      <c r="W117" s="55">
        <v>2050</v>
      </c>
      <c r="AC117" s="80" t="s">
        <v>185</v>
      </c>
      <c r="AD117" s="72" t="s">
        <v>64</v>
      </c>
      <c r="AE117" s="58">
        <v>2035</v>
      </c>
      <c r="AH117" s="80" t="s">
        <v>185</v>
      </c>
      <c r="AI117" s="72" t="s">
        <v>64</v>
      </c>
      <c r="AJ117" s="58">
        <v>2050</v>
      </c>
    </row>
    <row r="118" spans="1:36">
      <c r="A118" s="67" t="s">
        <v>101</v>
      </c>
      <c r="C118" s="77" t="s">
        <v>186</v>
      </c>
      <c r="D118" s="68" t="s">
        <v>64</v>
      </c>
      <c r="E118" s="52">
        <v>2035</v>
      </c>
      <c r="H118" s="77" t="s">
        <v>186</v>
      </c>
      <c r="I118" s="68" t="str">
        <f t="shared" si="1"/>
        <v>FIXOM</v>
      </c>
      <c r="J118" s="52">
        <v>2050</v>
      </c>
      <c r="L118" s="52"/>
      <c r="P118" s="79" t="s">
        <v>186</v>
      </c>
      <c r="Q118" s="71" t="s">
        <v>64</v>
      </c>
      <c r="R118" s="55">
        <v>2035</v>
      </c>
      <c r="U118" s="79" t="s">
        <v>186</v>
      </c>
      <c r="V118" s="71" t="s">
        <v>64</v>
      </c>
      <c r="W118" s="55">
        <v>2050</v>
      </c>
      <c r="AC118" s="80" t="s">
        <v>186</v>
      </c>
      <c r="AD118" s="72" t="s">
        <v>64</v>
      </c>
      <c r="AE118" s="58">
        <v>2035</v>
      </c>
      <c r="AH118" s="80" t="s">
        <v>186</v>
      </c>
      <c r="AI118" s="72" t="s">
        <v>64</v>
      </c>
      <c r="AJ118" s="58">
        <v>2050</v>
      </c>
    </row>
    <row r="119" spans="1:36">
      <c r="A119" s="67" t="s">
        <v>101</v>
      </c>
      <c r="C119" s="77" t="s">
        <v>187</v>
      </c>
      <c r="D119" s="68" t="s">
        <v>64</v>
      </c>
      <c r="E119" s="52">
        <v>2035</v>
      </c>
      <c r="H119" s="77" t="s">
        <v>187</v>
      </c>
      <c r="I119" s="68" t="str">
        <f t="shared" si="1"/>
        <v>FIXOM</v>
      </c>
      <c r="J119" s="52">
        <v>2050</v>
      </c>
      <c r="L119" s="52"/>
      <c r="P119" s="79" t="s">
        <v>187</v>
      </c>
      <c r="Q119" s="71" t="s">
        <v>64</v>
      </c>
      <c r="R119" s="55">
        <v>2035</v>
      </c>
      <c r="U119" s="79" t="s">
        <v>187</v>
      </c>
      <c r="V119" s="71" t="s">
        <v>64</v>
      </c>
      <c r="W119" s="55">
        <v>2050</v>
      </c>
      <c r="AC119" s="80" t="s">
        <v>187</v>
      </c>
      <c r="AD119" s="72" t="s">
        <v>64</v>
      </c>
      <c r="AE119" s="58">
        <v>2035</v>
      </c>
      <c r="AH119" s="80" t="s">
        <v>187</v>
      </c>
      <c r="AI119" s="72" t="s">
        <v>64</v>
      </c>
      <c r="AJ119" s="58">
        <v>2050</v>
      </c>
    </row>
    <row r="120" spans="1:36">
      <c r="A120" s="67" t="s">
        <v>101</v>
      </c>
      <c r="C120" s="77" t="s">
        <v>188</v>
      </c>
      <c r="D120" s="68" t="s">
        <v>64</v>
      </c>
      <c r="E120" s="52">
        <v>2035</v>
      </c>
      <c r="H120" s="77" t="s">
        <v>188</v>
      </c>
      <c r="I120" s="68" t="str">
        <f t="shared" si="1"/>
        <v>FIXOM</v>
      </c>
      <c r="J120" s="52">
        <v>2050</v>
      </c>
      <c r="L120" s="52"/>
      <c r="P120" s="79" t="s">
        <v>188</v>
      </c>
      <c r="Q120" s="71" t="s">
        <v>64</v>
      </c>
      <c r="R120" s="55">
        <v>2035</v>
      </c>
      <c r="U120" s="79" t="s">
        <v>188</v>
      </c>
      <c r="V120" s="71" t="s">
        <v>64</v>
      </c>
      <c r="W120" s="55">
        <v>2050</v>
      </c>
      <c r="AC120" s="80" t="s">
        <v>188</v>
      </c>
      <c r="AD120" s="72" t="s">
        <v>64</v>
      </c>
      <c r="AE120" s="58">
        <v>2035</v>
      </c>
      <c r="AH120" s="80" t="s">
        <v>188</v>
      </c>
      <c r="AI120" s="72" t="s">
        <v>64</v>
      </c>
      <c r="AJ120" s="58">
        <v>2050</v>
      </c>
    </row>
    <row r="121" spans="1:36">
      <c r="A121" s="67" t="s">
        <v>101</v>
      </c>
      <c r="C121" s="77" t="s">
        <v>189</v>
      </c>
      <c r="D121" s="68" t="s">
        <v>64</v>
      </c>
      <c r="E121" s="52">
        <v>2035</v>
      </c>
      <c r="H121" s="77" t="s">
        <v>189</v>
      </c>
      <c r="I121" s="68" t="str">
        <f t="shared" si="1"/>
        <v>FIXOM</v>
      </c>
      <c r="J121" s="52">
        <v>2050</v>
      </c>
      <c r="L121" s="52"/>
      <c r="P121" s="79" t="s">
        <v>189</v>
      </c>
      <c r="Q121" s="71" t="s">
        <v>64</v>
      </c>
      <c r="R121" s="55">
        <v>2035</v>
      </c>
      <c r="U121" s="79" t="s">
        <v>189</v>
      </c>
      <c r="V121" s="71" t="s">
        <v>64</v>
      </c>
      <c r="W121" s="55">
        <v>2050</v>
      </c>
      <c r="AC121" s="80" t="s">
        <v>189</v>
      </c>
      <c r="AD121" s="72" t="s">
        <v>64</v>
      </c>
      <c r="AE121" s="58">
        <v>2035</v>
      </c>
      <c r="AH121" s="80" t="s">
        <v>189</v>
      </c>
      <c r="AI121" s="72" t="s">
        <v>64</v>
      </c>
      <c r="AJ121" s="58">
        <v>2050</v>
      </c>
    </row>
    <row r="122" spans="1:36">
      <c r="A122" s="67" t="s">
        <v>101</v>
      </c>
      <c r="C122" s="77" t="s">
        <v>190</v>
      </c>
      <c r="D122" s="68" t="s">
        <v>64</v>
      </c>
      <c r="E122" s="52">
        <v>2035</v>
      </c>
      <c r="H122" s="77" t="s">
        <v>190</v>
      </c>
      <c r="I122" s="68" t="str">
        <f t="shared" si="1"/>
        <v>FIXOM</v>
      </c>
      <c r="J122" s="52">
        <v>2050</v>
      </c>
      <c r="L122" s="52"/>
      <c r="P122" s="79" t="s">
        <v>190</v>
      </c>
      <c r="Q122" s="71" t="s">
        <v>64</v>
      </c>
      <c r="R122" s="55">
        <v>2035</v>
      </c>
      <c r="U122" s="79" t="s">
        <v>190</v>
      </c>
      <c r="V122" s="71" t="s">
        <v>64</v>
      </c>
      <c r="W122" s="55">
        <v>2050</v>
      </c>
      <c r="AC122" s="80" t="s">
        <v>190</v>
      </c>
      <c r="AD122" s="72" t="s">
        <v>64</v>
      </c>
      <c r="AE122" s="58">
        <v>2035</v>
      </c>
      <c r="AH122" s="80" t="s">
        <v>190</v>
      </c>
      <c r="AI122" s="72" t="s">
        <v>64</v>
      </c>
      <c r="AJ122" s="58">
        <v>2050</v>
      </c>
    </row>
    <row r="123" spans="1:36">
      <c r="A123" s="67" t="s">
        <v>101</v>
      </c>
      <c r="C123" s="77" t="s">
        <v>191</v>
      </c>
      <c r="D123" s="68" t="s">
        <v>64</v>
      </c>
      <c r="E123" s="52">
        <v>2035</v>
      </c>
      <c r="H123" s="77" t="s">
        <v>191</v>
      </c>
      <c r="I123" s="68" t="str">
        <f t="shared" si="1"/>
        <v>FIXOM</v>
      </c>
      <c r="J123" s="52">
        <v>2050</v>
      </c>
      <c r="L123" s="52"/>
      <c r="P123" s="79" t="s">
        <v>191</v>
      </c>
      <c r="Q123" s="71" t="s">
        <v>64</v>
      </c>
      <c r="R123" s="55">
        <v>2035</v>
      </c>
      <c r="U123" s="79" t="s">
        <v>191</v>
      </c>
      <c r="V123" s="71" t="s">
        <v>64</v>
      </c>
      <c r="W123" s="55">
        <v>2050</v>
      </c>
      <c r="AC123" s="80" t="s">
        <v>191</v>
      </c>
      <c r="AD123" s="72" t="s">
        <v>64</v>
      </c>
      <c r="AE123" s="58">
        <v>2035</v>
      </c>
      <c r="AH123" s="80" t="s">
        <v>191</v>
      </c>
      <c r="AI123" s="72" t="s">
        <v>64</v>
      </c>
      <c r="AJ123" s="58">
        <v>2050</v>
      </c>
    </row>
    <row r="124" spans="1:36">
      <c r="A124" s="67" t="s">
        <v>101</v>
      </c>
      <c r="C124" s="77" t="s">
        <v>192</v>
      </c>
      <c r="D124" s="68" t="s">
        <v>64</v>
      </c>
      <c r="E124" s="52">
        <v>2035</v>
      </c>
      <c r="H124" s="77" t="s">
        <v>192</v>
      </c>
      <c r="I124" s="68" t="str">
        <f t="shared" si="1"/>
        <v>FIXOM</v>
      </c>
      <c r="J124" s="52">
        <v>2050</v>
      </c>
      <c r="L124" s="52"/>
      <c r="P124" s="79" t="s">
        <v>192</v>
      </c>
      <c r="Q124" s="71" t="s">
        <v>64</v>
      </c>
      <c r="R124" s="55">
        <v>2035</v>
      </c>
      <c r="U124" s="79" t="s">
        <v>192</v>
      </c>
      <c r="V124" s="71" t="s">
        <v>64</v>
      </c>
      <c r="W124" s="55">
        <v>2050</v>
      </c>
      <c r="AC124" s="80" t="s">
        <v>192</v>
      </c>
      <c r="AD124" s="72" t="s">
        <v>64</v>
      </c>
      <c r="AE124" s="58">
        <v>2035</v>
      </c>
      <c r="AH124" s="80" t="s">
        <v>192</v>
      </c>
      <c r="AI124" s="72" t="s">
        <v>64</v>
      </c>
      <c r="AJ124" s="58">
        <v>2050</v>
      </c>
    </row>
    <row r="125" spans="1:36">
      <c r="A125" s="67" t="s">
        <v>101</v>
      </c>
      <c r="C125" s="77" t="s">
        <v>193</v>
      </c>
      <c r="D125" s="68" t="s">
        <v>64</v>
      </c>
      <c r="E125" s="52">
        <v>2035</v>
      </c>
      <c r="H125" s="77" t="s">
        <v>193</v>
      </c>
      <c r="I125" s="68" t="str">
        <f t="shared" si="1"/>
        <v>FIXOM</v>
      </c>
      <c r="J125" s="52">
        <v>2050</v>
      </c>
      <c r="L125" s="52"/>
      <c r="P125" s="79" t="s">
        <v>193</v>
      </c>
      <c r="Q125" s="71" t="s">
        <v>64</v>
      </c>
      <c r="R125" s="55">
        <v>2035</v>
      </c>
      <c r="U125" s="79" t="s">
        <v>193</v>
      </c>
      <c r="V125" s="71" t="s">
        <v>64</v>
      </c>
      <c r="W125" s="55">
        <v>2050</v>
      </c>
      <c r="AC125" s="80" t="s">
        <v>193</v>
      </c>
      <c r="AD125" s="72" t="s">
        <v>64</v>
      </c>
      <c r="AE125" s="58">
        <v>2035</v>
      </c>
      <c r="AH125" s="80" t="s">
        <v>193</v>
      </c>
      <c r="AI125" s="72" t="s">
        <v>64</v>
      </c>
      <c r="AJ125" s="58">
        <v>2050</v>
      </c>
    </row>
    <row r="126" spans="1:36">
      <c r="A126" s="67" t="s">
        <v>101</v>
      </c>
      <c r="C126" s="77" t="s">
        <v>194</v>
      </c>
      <c r="D126" s="68" t="s">
        <v>64</v>
      </c>
      <c r="E126" s="52">
        <v>2035</v>
      </c>
      <c r="H126" s="77" t="s">
        <v>194</v>
      </c>
      <c r="I126" s="68" t="str">
        <f t="shared" si="1"/>
        <v>FIXOM</v>
      </c>
      <c r="J126" s="52">
        <v>2050</v>
      </c>
      <c r="L126" s="52"/>
      <c r="P126" s="79" t="s">
        <v>194</v>
      </c>
      <c r="Q126" s="71" t="s">
        <v>64</v>
      </c>
      <c r="R126" s="55">
        <v>2035</v>
      </c>
      <c r="U126" s="79" t="s">
        <v>194</v>
      </c>
      <c r="V126" s="71" t="s">
        <v>64</v>
      </c>
      <c r="W126" s="55">
        <v>2050</v>
      </c>
      <c r="AC126" s="80" t="s">
        <v>194</v>
      </c>
      <c r="AD126" s="72" t="s">
        <v>64</v>
      </c>
      <c r="AE126" s="58">
        <v>2035</v>
      </c>
      <c r="AH126" s="80" t="s">
        <v>194</v>
      </c>
      <c r="AI126" s="72" t="s">
        <v>64</v>
      </c>
      <c r="AJ126" s="58">
        <v>2050</v>
      </c>
    </row>
    <row r="127" spans="1:36">
      <c r="A127" s="67" t="s">
        <v>101</v>
      </c>
      <c r="C127" s="77" t="s">
        <v>195</v>
      </c>
      <c r="D127" s="68" t="s">
        <v>64</v>
      </c>
      <c r="E127" s="52">
        <v>2035</v>
      </c>
      <c r="H127" s="77" t="s">
        <v>195</v>
      </c>
      <c r="I127" s="68" t="str">
        <f t="shared" si="1"/>
        <v>FIXOM</v>
      </c>
      <c r="J127" s="52">
        <v>2050</v>
      </c>
      <c r="L127" s="52"/>
      <c r="P127" s="79" t="s">
        <v>195</v>
      </c>
      <c r="Q127" s="71" t="s">
        <v>64</v>
      </c>
      <c r="R127" s="55">
        <v>2035</v>
      </c>
      <c r="U127" s="79" t="s">
        <v>195</v>
      </c>
      <c r="V127" s="71" t="s">
        <v>64</v>
      </c>
      <c r="W127" s="55">
        <v>2050</v>
      </c>
      <c r="AC127" s="80" t="s">
        <v>195</v>
      </c>
      <c r="AD127" s="72" t="s">
        <v>64</v>
      </c>
      <c r="AE127" s="58">
        <v>2035</v>
      </c>
      <c r="AH127" s="80" t="s">
        <v>195</v>
      </c>
      <c r="AI127" s="72" t="s">
        <v>64</v>
      </c>
      <c r="AJ127" s="58">
        <v>2050</v>
      </c>
    </row>
    <row r="128" spans="1:36">
      <c r="A128" s="67" t="s">
        <v>101</v>
      </c>
      <c r="C128" s="77" t="s">
        <v>196</v>
      </c>
      <c r="D128" s="68" t="s">
        <v>64</v>
      </c>
      <c r="E128" s="52">
        <v>2035</v>
      </c>
      <c r="H128" s="77" t="s">
        <v>196</v>
      </c>
      <c r="I128" s="68" t="str">
        <f t="shared" si="1"/>
        <v>FIXOM</v>
      </c>
      <c r="J128" s="52">
        <v>2050</v>
      </c>
      <c r="L128" s="52"/>
      <c r="P128" s="79" t="s">
        <v>196</v>
      </c>
      <c r="Q128" s="71" t="s">
        <v>64</v>
      </c>
      <c r="R128" s="55">
        <v>2035</v>
      </c>
      <c r="U128" s="79" t="s">
        <v>196</v>
      </c>
      <c r="V128" s="71" t="s">
        <v>64</v>
      </c>
      <c r="W128" s="55">
        <v>2050</v>
      </c>
      <c r="AC128" s="80" t="s">
        <v>196</v>
      </c>
      <c r="AD128" s="72" t="s">
        <v>64</v>
      </c>
      <c r="AE128" s="58">
        <v>2035</v>
      </c>
      <c r="AH128" s="80" t="s">
        <v>196</v>
      </c>
      <c r="AI128" s="72" t="s">
        <v>64</v>
      </c>
      <c r="AJ128" s="58">
        <v>2050</v>
      </c>
    </row>
    <row r="129" spans="1:36">
      <c r="A129" s="67" t="s">
        <v>101</v>
      </c>
      <c r="C129" s="77" t="s">
        <v>197</v>
      </c>
      <c r="D129" s="68" t="s">
        <v>64</v>
      </c>
      <c r="E129" s="52">
        <v>2035</v>
      </c>
      <c r="H129" s="77" t="s">
        <v>197</v>
      </c>
      <c r="I129" s="68" t="str">
        <f t="shared" si="1"/>
        <v>FIXOM</v>
      </c>
      <c r="J129" s="52">
        <v>2050</v>
      </c>
      <c r="L129" s="52"/>
      <c r="P129" s="79" t="s">
        <v>197</v>
      </c>
      <c r="Q129" s="71" t="s">
        <v>64</v>
      </c>
      <c r="R129" s="55">
        <v>2035</v>
      </c>
      <c r="U129" s="79" t="s">
        <v>197</v>
      </c>
      <c r="V129" s="71" t="s">
        <v>64</v>
      </c>
      <c r="W129" s="55">
        <v>2050</v>
      </c>
      <c r="AC129" s="80" t="s">
        <v>197</v>
      </c>
      <c r="AD129" s="72" t="s">
        <v>64</v>
      </c>
      <c r="AE129" s="58">
        <v>2035</v>
      </c>
      <c r="AH129" s="80" t="s">
        <v>197</v>
      </c>
      <c r="AI129" s="72" t="s">
        <v>64</v>
      </c>
      <c r="AJ129" s="58">
        <v>2050</v>
      </c>
    </row>
    <row r="130" spans="1:36">
      <c r="A130" s="67" t="s">
        <v>101</v>
      </c>
      <c r="C130" s="77" t="s">
        <v>198</v>
      </c>
      <c r="D130" s="68" t="s">
        <v>64</v>
      </c>
      <c r="E130" s="52">
        <v>2035</v>
      </c>
      <c r="H130" s="77" t="s">
        <v>198</v>
      </c>
      <c r="I130" s="68" t="str">
        <f t="shared" si="1"/>
        <v>FIXOM</v>
      </c>
      <c r="J130" s="52">
        <v>2050</v>
      </c>
      <c r="L130" s="52"/>
      <c r="P130" s="79" t="s">
        <v>198</v>
      </c>
      <c r="Q130" s="71" t="s">
        <v>64</v>
      </c>
      <c r="R130" s="55">
        <v>2035</v>
      </c>
      <c r="U130" s="79" t="s">
        <v>198</v>
      </c>
      <c r="V130" s="71" t="s">
        <v>64</v>
      </c>
      <c r="W130" s="55">
        <v>2050</v>
      </c>
      <c r="AC130" s="80" t="s">
        <v>198</v>
      </c>
      <c r="AD130" s="72" t="s">
        <v>64</v>
      </c>
      <c r="AE130" s="58">
        <v>2035</v>
      </c>
      <c r="AH130" s="80" t="s">
        <v>198</v>
      </c>
      <c r="AI130" s="72" t="s">
        <v>64</v>
      </c>
      <c r="AJ130" s="58">
        <v>2050</v>
      </c>
    </row>
    <row r="131" spans="1:36">
      <c r="A131" s="67" t="s">
        <v>101</v>
      </c>
      <c r="C131" s="77" t="s">
        <v>199</v>
      </c>
      <c r="D131" s="68" t="s">
        <v>64</v>
      </c>
      <c r="E131" s="52">
        <v>2035</v>
      </c>
      <c r="H131" s="77" t="s">
        <v>199</v>
      </c>
      <c r="I131" s="68" t="str">
        <f t="shared" si="1"/>
        <v>FIXOM</v>
      </c>
      <c r="J131" s="52">
        <v>2050</v>
      </c>
      <c r="L131" s="52"/>
      <c r="P131" s="79" t="s">
        <v>199</v>
      </c>
      <c r="Q131" s="71" t="s">
        <v>64</v>
      </c>
      <c r="R131" s="55">
        <v>2035</v>
      </c>
      <c r="U131" s="79" t="s">
        <v>199</v>
      </c>
      <c r="V131" s="71" t="s">
        <v>64</v>
      </c>
      <c r="W131" s="55">
        <v>2050</v>
      </c>
      <c r="AC131" s="80" t="s">
        <v>199</v>
      </c>
      <c r="AD131" s="72" t="s">
        <v>64</v>
      </c>
      <c r="AE131" s="58">
        <v>2035</v>
      </c>
      <c r="AH131" s="80" t="s">
        <v>199</v>
      </c>
      <c r="AI131" s="72" t="s">
        <v>64</v>
      </c>
      <c r="AJ131" s="58">
        <v>2050</v>
      </c>
    </row>
    <row r="132" spans="1:36">
      <c r="A132" s="67" t="s">
        <v>78</v>
      </c>
      <c r="C132" s="77" t="s">
        <v>200</v>
      </c>
      <c r="D132" s="68" t="s">
        <v>64</v>
      </c>
      <c r="E132" s="52">
        <v>2035</v>
      </c>
      <c r="H132" s="77" t="s">
        <v>200</v>
      </c>
      <c r="I132" s="68" t="str">
        <f t="shared" si="1"/>
        <v>FIXOM</v>
      </c>
      <c r="J132" s="52">
        <v>2050</v>
      </c>
      <c r="L132" s="52"/>
      <c r="P132" s="79" t="s">
        <v>200</v>
      </c>
      <c r="Q132" s="71" t="s">
        <v>64</v>
      </c>
      <c r="R132" s="55">
        <v>2035</v>
      </c>
      <c r="U132" s="79" t="s">
        <v>200</v>
      </c>
      <c r="V132" s="71" t="s">
        <v>64</v>
      </c>
      <c r="W132" s="55">
        <v>2050</v>
      </c>
      <c r="AC132" s="80" t="s">
        <v>200</v>
      </c>
      <c r="AD132" s="72" t="s">
        <v>64</v>
      </c>
      <c r="AE132" s="58">
        <v>2035</v>
      </c>
      <c r="AH132" s="80" t="s">
        <v>200</v>
      </c>
      <c r="AI132" s="72" t="s">
        <v>64</v>
      </c>
      <c r="AJ132" s="58">
        <v>2050</v>
      </c>
    </row>
    <row r="133" spans="1:36">
      <c r="A133" s="67" t="s">
        <v>78</v>
      </c>
      <c r="C133" s="77" t="s">
        <v>201</v>
      </c>
      <c r="D133" s="68" t="s">
        <v>64</v>
      </c>
      <c r="E133" s="52">
        <v>2035</v>
      </c>
      <c r="H133" s="77" t="s">
        <v>201</v>
      </c>
      <c r="I133" s="68" t="str">
        <f t="shared" si="1"/>
        <v>FIXOM</v>
      </c>
      <c r="J133" s="52">
        <v>2050</v>
      </c>
      <c r="L133" s="52"/>
      <c r="P133" s="79" t="s">
        <v>201</v>
      </c>
      <c r="Q133" s="71" t="s">
        <v>64</v>
      </c>
      <c r="R133" s="55">
        <v>2035</v>
      </c>
      <c r="U133" s="79" t="s">
        <v>201</v>
      </c>
      <c r="V133" s="71" t="s">
        <v>64</v>
      </c>
      <c r="W133" s="55">
        <v>2050</v>
      </c>
      <c r="AC133" s="80" t="s">
        <v>201</v>
      </c>
      <c r="AD133" s="72" t="s">
        <v>64</v>
      </c>
      <c r="AE133" s="58">
        <v>2035</v>
      </c>
      <c r="AH133" s="80" t="s">
        <v>201</v>
      </c>
      <c r="AI133" s="72" t="s">
        <v>64</v>
      </c>
      <c r="AJ133" s="58">
        <v>2050</v>
      </c>
    </row>
    <row r="134" spans="1:36">
      <c r="A134" s="67" t="s">
        <v>78</v>
      </c>
      <c r="C134" s="77" t="s">
        <v>202</v>
      </c>
      <c r="D134" s="68" t="s">
        <v>64</v>
      </c>
      <c r="E134" s="52">
        <v>2035</v>
      </c>
      <c r="H134" s="77" t="s">
        <v>202</v>
      </c>
      <c r="I134" s="68" t="str">
        <f t="shared" ref="I134:I197" si="2">I133</f>
        <v>FIXOM</v>
      </c>
      <c r="J134" s="52">
        <v>2050</v>
      </c>
      <c r="L134" s="52"/>
      <c r="P134" s="79" t="s">
        <v>202</v>
      </c>
      <c r="Q134" s="71" t="s">
        <v>64</v>
      </c>
      <c r="R134" s="55">
        <v>2035</v>
      </c>
      <c r="U134" s="79" t="s">
        <v>202</v>
      </c>
      <c r="V134" s="71" t="s">
        <v>64</v>
      </c>
      <c r="W134" s="55">
        <v>2050</v>
      </c>
      <c r="AC134" s="80" t="s">
        <v>202</v>
      </c>
      <c r="AD134" s="72" t="s">
        <v>64</v>
      </c>
      <c r="AE134" s="58">
        <v>2035</v>
      </c>
      <c r="AH134" s="80" t="s">
        <v>202</v>
      </c>
      <c r="AI134" s="72" t="s">
        <v>64</v>
      </c>
      <c r="AJ134" s="58">
        <v>2050</v>
      </c>
    </row>
    <row r="135" spans="1:36">
      <c r="A135" s="67" t="s">
        <v>78</v>
      </c>
      <c r="C135" s="77" t="s">
        <v>203</v>
      </c>
      <c r="D135" s="68" t="s">
        <v>64</v>
      </c>
      <c r="E135" s="52">
        <v>2035</v>
      </c>
      <c r="H135" s="77" t="s">
        <v>203</v>
      </c>
      <c r="I135" s="68" t="str">
        <f t="shared" si="2"/>
        <v>FIXOM</v>
      </c>
      <c r="J135" s="52">
        <v>2050</v>
      </c>
      <c r="L135" s="52"/>
      <c r="P135" s="79" t="s">
        <v>203</v>
      </c>
      <c r="Q135" s="71" t="s">
        <v>64</v>
      </c>
      <c r="R135" s="55">
        <v>2035</v>
      </c>
      <c r="U135" s="79" t="s">
        <v>203</v>
      </c>
      <c r="V135" s="71" t="s">
        <v>64</v>
      </c>
      <c r="W135" s="55">
        <v>2050</v>
      </c>
      <c r="AC135" s="80" t="s">
        <v>203</v>
      </c>
      <c r="AD135" s="72" t="s">
        <v>64</v>
      </c>
      <c r="AE135" s="58">
        <v>2035</v>
      </c>
      <c r="AH135" s="80" t="s">
        <v>203</v>
      </c>
      <c r="AI135" s="72" t="s">
        <v>64</v>
      </c>
      <c r="AJ135" s="58">
        <v>2050</v>
      </c>
    </row>
    <row r="136" spans="1:36">
      <c r="A136" s="67" t="s">
        <v>87</v>
      </c>
      <c r="C136" s="77" t="s">
        <v>204</v>
      </c>
      <c r="D136" s="68" t="s">
        <v>64</v>
      </c>
      <c r="E136" s="52">
        <v>2035</v>
      </c>
      <c r="H136" s="77" t="s">
        <v>204</v>
      </c>
      <c r="I136" s="68" t="str">
        <f t="shared" si="2"/>
        <v>FIXOM</v>
      </c>
      <c r="J136" s="52">
        <v>2050</v>
      </c>
      <c r="L136" s="52"/>
      <c r="P136" s="79" t="s">
        <v>204</v>
      </c>
      <c r="Q136" s="71" t="s">
        <v>64</v>
      </c>
      <c r="R136" s="55">
        <v>2035</v>
      </c>
      <c r="U136" s="79" t="s">
        <v>204</v>
      </c>
      <c r="V136" s="71" t="s">
        <v>64</v>
      </c>
      <c r="W136" s="55">
        <v>2050</v>
      </c>
      <c r="AC136" s="80" t="s">
        <v>204</v>
      </c>
      <c r="AD136" s="72" t="s">
        <v>64</v>
      </c>
      <c r="AE136" s="58">
        <v>2035</v>
      </c>
      <c r="AH136" s="80" t="s">
        <v>204</v>
      </c>
      <c r="AI136" s="72" t="s">
        <v>64</v>
      </c>
      <c r="AJ136" s="58">
        <v>2050</v>
      </c>
    </row>
    <row r="137" spans="1:36">
      <c r="A137" s="67" t="s">
        <v>87</v>
      </c>
      <c r="C137" s="77" t="s">
        <v>205</v>
      </c>
      <c r="D137" s="68" t="s">
        <v>64</v>
      </c>
      <c r="E137" s="52">
        <v>2035</v>
      </c>
      <c r="H137" s="77" t="s">
        <v>205</v>
      </c>
      <c r="I137" s="68" t="str">
        <f t="shared" si="2"/>
        <v>FIXOM</v>
      </c>
      <c r="J137" s="52">
        <v>2050</v>
      </c>
      <c r="L137" s="52"/>
      <c r="P137" s="79" t="s">
        <v>205</v>
      </c>
      <c r="Q137" s="71" t="s">
        <v>64</v>
      </c>
      <c r="R137" s="55">
        <v>2035</v>
      </c>
      <c r="U137" s="79" t="s">
        <v>205</v>
      </c>
      <c r="V137" s="71" t="s">
        <v>64</v>
      </c>
      <c r="W137" s="55">
        <v>2050</v>
      </c>
      <c r="AC137" s="80" t="s">
        <v>205</v>
      </c>
      <c r="AD137" s="72" t="s">
        <v>64</v>
      </c>
      <c r="AE137" s="58">
        <v>2035</v>
      </c>
      <c r="AH137" s="80" t="s">
        <v>205</v>
      </c>
      <c r="AI137" s="72" t="s">
        <v>64</v>
      </c>
      <c r="AJ137" s="58">
        <v>2050</v>
      </c>
    </row>
    <row r="138" spans="1:36">
      <c r="A138" s="67" t="s">
        <v>87</v>
      </c>
      <c r="C138" s="77" t="s">
        <v>206</v>
      </c>
      <c r="D138" s="68" t="s">
        <v>64</v>
      </c>
      <c r="E138" s="52">
        <v>2035</v>
      </c>
      <c r="H138" s="77" t="s">
        <v>206</v>
      </c>
      <c r="I138" s="68" t="str">
        <f t="shared" si="2"/>
        <v>FIXOM</v>
      </c>
      <c r="J138" s="52">
        <v>2050</v>
      </c>
      <c r="L138" s="52"/>
      <c r="P138" s="79" t="s">
        <v>206</v>
      </c>
      <c r="Q138" s="71" t="s">
        <v>64</v>
      </c>
      <c r="R138" s="55">
        <v>2035</v>
      </c>
      <c r="U138" s="79" t="s">
        <v>206</v>
      </c>
      <c r="V138" s="71" t="s">
        <v>64</v>
      </c>
      <c r="W138" s="55">
        <v>2050</v>
      </c>
      <c r="AC138" s="80" t="s">
        <v>206</v>
      </c>
      <c r="AD138" s="72" t="s">
        <v>64</v>
      </c>
      <c r="AE138" s="58">
        <v>2035</v>
      </c>
      <c r="AH138" s="80" t="s">
        <v>206</v>
      </c>
      <c r="AI138" s="72" t="s">
        <v>64</v>
      </c>
      <c r="AJ138" s="58">
        <v>2050</v>
      </c>
    </row>
    <row r="139" spans="1:36">
      <c r="A139" s="67" t="s">
        <v>87</v>
      </c>
      <c r="C139" s="77" t="s">
        <v>207</v>
      </c>
      <c r="D139" s="68" t="s">
        <v>64</v>
      </c>
      <c r="E139" s="52">
        <v>2035</v>
      </c>
      <c r="H139" s="77" t="s">
        <v>207</v>
      </c>
      <c r="I139" s="68" t="str">
        <f t="shared" si="2"/>
        <v>FIXOM</v>
      </c>
      <c r="J139" s="52">
        <v>2050</v>
      </c>
      <c r="L139" s="52"/>
      <c r="P139" s="79" t="s">
        <v>207</v>
      </c>
      <c r="Q139" s="71" t="s">
        <v>64</v>
      </c>
      <c r="R139" s="55">
        <v>2035</v>
      </c>
      <c r="U139" s="79" t="s">
        <v>207</v>
      </c>
      <c r="V139" s="71" t="s">
        <v>64</v>
      </c>
      <c r="W139" s="55">
        <v>2050</v>
      </c>
      <c r="AC139" s="80" t="s">
        <v>207</v>
      </c>
      <c r="AD139" s="72" t="s">
        <v>64</v>
      </c>
      <c r="AE139" s="58">
        <v>2035</v>
      </c>
      <c r="AH139" s="80" t="s">
        <v>207</v>
      </c>
      <c r="AI139" s="72" t="s">
        <v>64</v>
      </c>
      <c r="AJ139" s="58">
        <v>2050</v>
      </c>
    </row>
    <row r="140" spans="1:36">
      <c r="A140" s="67" t="s">
        <v>87</v>
      </c>
      <c r="C140" s="77" t="s">
        <v>208</v>
      </c>
      <c r="D140" s="68" t="s">
        <v>64</v>
      </c>
      <c r="E140" s="52">
        <v>2035</v>
      </c>
      <c r="H140" s="77" t="s">
        <v>208</v>
      </c>
      <c r="I140" s="68" t="str">
        <f t="shared" si="2"/>
        <v>FIXOM</v>
      </c>
      <c r="J140" s="52">
        <v>2050</v>
      </c>
      <c r="L140" s="52"/>
      <c r="P140" s="79" t="s">
        <v>208</v>
      </c>
      <c r="Q140" s="71" t="s">
        <v>64</v>
      </c>
      <c r="R140" s="55">
        <v>2035</v>
      </c>
      <c r="U140" s="79" t="s">
        <v>208</v>
      </c>
      <c r="V140" s="71" t="s">
        <v>64</v>
      </c>
      <c r="W140" s="55">
        <v>2050</v>
      </c>
      <c r="AC140" s="80" t="s">
        <v>208</v>
      </c>
      <c r="AD140" s="72" t="s">
        <v>64</v>
      </c>
      <c r="AE140" s="58">
        <v>2035</v>
      </c>
      <c r="AH140" s="80" t="s">
        <v>208</v>
      </c>
      <c r="AI140" s="72" t="s">
        <v>64</v>
      </c>
      <c r="AJ140" s="58">
        <v>2050</v>
      </c>
    </row>
    <row r="141" spans="1:36">
      <c r="A141" s="67" t="s">
        <v>87</v>
      </c>
      <c r="C141" s="77" t="s">
        <v>209</v>
      </c>
      <c r="D141" s="68" t="s">
        <v>64</v>
      </c>
      <c r="E141" s="52">
        <v>2035</v>
      </c>
      <c r="H141" s="77" t="s">
        <v>209</v>
      </c>
      <c r="I141" s="68" t="str">
        <f t="shared" si="2"/>
        <v>FIXOM</v>
      </c>
      <c r="J141" s="52">
        <v>2050</v>
      </c>
      <c r="L141" s="52"/>
      <c r="P141" s="79" t="s">
        <v>209</v>
      </c>
      <c r="Q141" s="71" t="s">
        <v>64</v>
      </c>
      <c r="R141" s="55">
        <v>2035</v>
      </c>
      <c r="U141" s="79" t="s">
        <v>209</v>
      </c>
      <c r="V141" s="71" t="s">
        <v>64</v>
      </c>
      <c r="W141" s="55">
        <v>2050</v>
      </c>
      <c r="AC141" s="80" t="s">
        <v>209</v>
      </c>
      <c r="AD141" s="72" t="s">
        <v>64</v>
      </c>
      <c r="AE141" s="58">
        <v>2035</v>
      </c>
      <c r="AH141" s="80" t="s">
        <v>209</v>
      </c>
      <c r="AI141" s="72" t="s">
        <v>64</v>
      </c>
      <c r="AJ141" s="58">
        <v>2050</v>
      </c>
    </row>
    <row r="142" spans="1:36">
      <c r="A142" s="67" t="s">
        <v>87</v>
      </c>
      <c r="C142" s="77" t="s">
        <v>210</v>
      </c>
      <c r="D142" s="68" t="s">
        <v>64</v>
      </c>
      <c r="E142" s="52">
        <v>2035</v>
      </c>
      <c r="H142" s="77" t="s">
        <v>210</v>
      </c>
      <c r="I142" s="68" t="str">
        <f t="shared" si="2"/>
        <v>FIXOM</v>
      </c>
      <c r="J142" s="52">
        <v>2050</v>
      </c>
      <c r="L142" s="52"/>
      <c r="P142" s="79" t="s">
        <v>210</v>
      </c>
      <c r="Q142" s="71" t="s">
        <v>64</v>
      </c>
      <c r="R142" s="55">
        <v>2035</v>
      </c>
      <c r="U142" s="79" t="s">
        <v>210</v>
      </c>
      <c r="V142" s="71" t="s">
        <v>64</v>
      </c>
      <c r="W142" s="55">
        <v>2050</v>
      </c>
      <c r="AC142" s="80" t="s">
        <v>210</v>
      </c>
      <c r="AD142" s="72" t="s">
        <v>64</v>
      </c>
      <c r="AE142" s="58">
        <v>2035</v>
      </c>
      <c r="AH142" s="80" t="s">
        <v>210</v>
      </c>
      <c r="AI142" s="72" t="s">
        <v>64</v>
      </c>
      <c r="AJ142" s="58">
        <v>2050</v>
      </c>
    </row>
    <row r="143" spans="1:36">
      <c r="A143" s="67" t="s">
        <v>87</v>
      </c>
      <c r="C143" s="77" t="s">
        <v>211</v>
      </c>
      <c r="D143" s="68" t="s">
        <v>64</v>
      </c>
      <c r="E143" s="52">
        <v>2035</v>
      </c>
      <c r="H143" s="77" t="s">
        <v>211</v>
      </c>
      <c r="I143" s="68" t="str">
        <f t="shared" si="2"/>
        <v>FIXOM</v>
      </c>
      <c r="J143" s="52">
        <v>2050</v>
      </c>
      <c r="L143" s="52"/>
      <c r="P143" s="79" t="s">
        <v>211</v>
      </c>
      <c r="Q143" s="71" t="s">
        <v>64</v>
      </c>
      <c r="R143" s="55">
        <v>2035</v>
      </c>
      <c r="U143" s="79" t="s">
        <v>211</v>
      </c>
      <c r="V143" s="71" t="s">
        <v>64</v>
      </c>
      <c r="W143" s="55">
        <v>2050</v>
      </c>
      <c r="AC143" s="80" t="s">
        <v>211</v>
      </c>
      <c r="AD143" s="72" t="s">
        <v>64</v>
      </c>
      <c r="AE143" s="58">
        <v>2035</v>
      </c>
      <c r="AH143" s="80" t="s">
        <v>211</v>
      </c>
      <c r="AI143" s="72" t="s">
        <v>64</v>
      </c>
      <c r="AJ143" s="58">
        <v>2050</v>
      </c>
    </row>
    <row r="144" spans="1:36">
      <c r="A144" s="67" t="s">
        <v>87</v>
      </c>
      <c r="C144" s="77" t="s">
        <v>212</v>
      </c>
      <c r="D144" s="68" t="s">
        <v>64</v>
      </c>
      <c r="E144" s="52">
        <v>2035</v>
      </c>
      <c r="H144" s="77" t="s">
        <v>212</v>
      </c>
      <c r="I144" s="68" t="str">
        <f t="shared" si="2"/>
        <v>FIXOM</v>
      </c>
      <c r="J144" s="52">
        <v>2050</v>
      </c>
      <c r="L144" s="52"/>
      <c r="P144" s="79" t="s">
        <v>212</v>
      </c>
      <c r="Q144" s="71" t="s">
        <v>64</v>
      </c>
      <c r="R144" s="55">
        <v>2035</v>
      </c>
      <c r="U144" s="79" t="s">
        <v>212</v>
      </c>
      <c r="V144" s="71" t="s">
        <v>64</v>
      </c>
      <c r="W144" s="55">
        <v>2050</v>
      </c>
      <c r="AC144" s="80" t="s">
        <v>212</v>
      </c>
      <c r="AD144" s="72" t="s">
        <v>64</v>
      </c>
      <c r="AE144" s="58">
        <v>2035</v>
      </c>
      <c r="AH144" s="80" t="s">
        <v>212</v>
      </c>
      <c r="AI144" s="72" t="s">
        <v>64</v>
      </c>
      <c r="AJ144" s="58">
        <v>2050</v>
      </c>
    </row>
    <row r="145" spans="1:36">
      <c r="A145" s="67" t="s">
        <v>171</v>
      </c>
      <c r="C145" s="77" t="s">
        <v>213</v>
      </c>
      <c r="D145" s="68" t="s">
        <v>64</v>
      </c>
      <c r="E145" s="52">
        <v>2035</v>
      </c>
      <c r="H145" s="77" t="s">
        <v>213</v>
      </c>
      <c r="I145" s="68" t="str">
        <f t="shared" si="2"/>
        <v>FIXOM</v>
      </c>
      <c r="J145" s="52">
        <v>2050</v>
      </c>
      <c r="L145" s="52"/>
      <c r="P145" s="79" t="s">
        <v>213</v>
      </c>
      <c r="Q145" s="71" t="s">
        <v>64</v>
      </c>
      <c r="R145" s="55">
        <v>2035</v>
      </c>
      <c r="U145" s="79" t="s">
        <v>213</v>
      </c>
      <c r="V145" s="71" t="s">
        <v>64</v>
      </c>
      <c r="W145" s="55">
        <v>2050</v>
      </c>
      <c r="AC145" s="80" t="s">
        <v>213</v>
      </c>
      <c r="AD145" s="72" t="s">
        <v>64</v>
      </c>
      <c r="AE145" s="58">
        <v>2035</v>
      </c>
      <c r="AH145" s="80" t="s">
        <v>213</v>
      </c>
      <c r="AI145" s="72" t="s">
        <v>64</v>
      </c>
      <c r="AJ145" s="58">
        <v>2050</v>
      </c>
    </row>
    <row r="146" spans="1:36">
      <c r="A146" s="67" t="s">
        <v>171</v>
      </c>
      <c r="C146" s="77" t="s">
        <v>214</v>
      </c>
      <c r="D146" s="68" t="s">
        <v>64</v>
      </c>
      <c r="E146" s="52">
        <v>2035</v>
      </c>
      <c r="H146" s="77" t="s">
        <v>214</v>
      </c>
      <c r="I146" s="68" t="str">
        <f t="shared" si="2"/>
        <v>FIXOM</v>
      </c>
      <c r="J146" s="52">
        <v>2050</v>
      </c>
      <c r="L146" s="52"/>
      <c r="P146" s="79" t="s">
        <v>214</v>
      </c>
      <c r="Q146" s="71" t="s">
        <v>64</v>
      </c>
      <c r="R146" s="55">
        <v>2035</v>
      </c>
      <c r="U146" s="79" t="s">
        <v>214</v>
      </c>
      <c r="V146" s="71" t="s">
        <v>64</v>
      </c>
      <c r="W146" s="55">
        <v>2050</v>
      </c>
      <c r="AC146" s="80" t="s">
        <v>214</v>
      </c>
      <c r="AD146" s="72" t="s">
        <v>64</v>
      </c>
      <c r="AE146" s="58">
        <v>2035</v>
      </c>
      <c r="AH146" s="80" t="s">
        <v>214</v>
      </c>
      <c r="AI146" s="72" t="s">
        <v>64</v>
      </c>
      <c r="AJ146" s="58">
        <v>2050</v>
      </c>
    </row>
    <row r="147" spans="1:36">
      <c r="A147" s="67" t="s">
        <v>171</v>
      </c>
      <c r="C147" s="77" t="s">
        <v>215</v>
      </c>
      <c r="D147" s="68" t="s">
        <v>64</v>
      </c>
      <c r="E147" s="52">
        <v>2035</v>
      </c>
      <c r="H147" s="77" t="s">
        <v>215</v>
      </c>
      <c r="I147" s="68" t="str">
        <f t="shared" si="2"/>
        <v>FIXOM</v>
      </c>
      <c r="J147" s="52">
        <v>2050</v>
      </c>
      <c r="L147" s="52"/>
      <c r="P147" s="79" t="s">
        <v>215</v>
      </c>
      <c r="Q147" s="71" t="s">
        <v>64</v>
      </c>
      <c r="R147" s="55">
        <v>2035</v>
      </c>
      <c r="U147" s="79" t="s">
        <v>215</v>
      </c>
      <c r="V147" s="71" t="s">
        <v>64</v>
      </c>
      <c r="W147" s="55">
        <v>2050</v>
      </c>
      <c r="AC147" s="80" t="s">
        <v>215</v>
      </c>
      <c r="AD147" s="72" t="s">
        <v>64</v>
      </c>
      <c r="AE147" s="58">
        <v>2035</v>
      </c>
      <c r="AH147" s="80" t="s">
        <v>215</v>
      </c>
      <c r="AI147" s="72" t="s">
        <v>64</v>
      </c>
      <c r="AJ147" s="58">
        <v>2050</v>
      </c>
    </row>
    <row r="148" spans="1:36">
      <c r="A148" s="67" t="s">
        <v>171</v>
      </c>
      <c r="C148" s="77" t="s">
        <v>216</v>
      </c>
      <c r="D148" s="68" t="s">
        <v>64</v>
      </c>
      <c r="E148" s="52">
        <v>2035</v>
      </c>
      <c r="H148" s="77" t="s">
        <v>216</v>
      </c>
      <c r="I148" s="68" t="str">
        <f t="shared" si="2"/>
        <v>FIXOM</v>
      </c>
      <c r="J148" s="52">
        <v>2050</v>
      </c>
      <c r="L148" s="52"/>
      <c r="P148" s="79" t="s">
        <v>216</v>
      </c>
      <c r="Q148" s="71" t="s">
        <v>64</v>
      </c>
      <c r="R148" s="55">
        <v>2035</v>
      </c>
      <c r="U148" s="79" t="s">
        <v>216</v>
      </c>
      <c r="V148" s="71" t="s">
        <v>64</v>
      </c>
      <c r="W148" s="55">
        <v>2050</v>
      </c>
      <c r="AC148" s="80" t="s">
        <v>216</v>
      </c>
      <c r="AD148" s="72" t="s">
        <v>64</v>
      </c>
      <c r="AE148" s="58">
        <v>2035</v>
      </c>
      <c r="AH148" s="80" t="s">
        <v>216</v>
      </c>
      <c r="AI148" s="72" t="s">
        <v>64</v>
      </c>
      <c r="AJ148" s="58">
        <v>2050</v>
      </c>
    </row>
    <row r="149" spans="1:36">
      <c r="A149" s="67" t="s">
        <v>171</v>
      </c>
      <c r="C149" s="77" t="s">
        <v>217</v>
      </c>
      <c r="D149" s="68" t="s">
        <v>64</v>
      </c>
      <c r="E149" s="52">
        <v>2035</v>
      </c>
      <c r="H149" s="77" t="s">
        <v>217</v>
      </c>
      <c r="I149" s="68" t="str">
        <f t="shared" si="2"/>
        <v>FIXOM</v>
      </c>
      <c r="J149" s="52">
        <v>2050</v>
      </c>
      <c r="L149" s="52"/>
      <c r="P149" s="79" t="s">
        <v>217</v>
      </c>
      <c r="Q149" s="71" t="s">
        <v>64</v>
      </c>
      <c r="R149" s="55">
        <v>2035</v>
      </c>
      <c r="U149" s="79" t="s">
        <v>217</v>
      </c>
      <c r="V149" s="71" t="s">
        <v>64</v>
      </c>
      <c r="W149" s="55">
        <v>2050</v>
      </c>
      <c r="AC149" s="80" t="s">
        <v>217</v>
      </c>
      <c r="AD149" s="72" t="s">
        <v>64</v>
      </c>
      <c r="AE149" s="58">
        <v>2035</v>
      </c>
      <c r="AH149" s="80" t="s">
        <v>217</v>
      </c>
      <c r="AI149" s="72" t="s">
        <v>64</v>
      </c>
      <c r="AJ149" s="58">
        <v>2050</v>
      </c>
    </row>
    <row r="150" spans="1:36">
      <c r="A150" s="67" t="s">
        <v>171</v>
      </c>
      <c r="C150" s="77" t="s">
        <v>218</v>
      </c>
      <c r="D150" s="68" t="s">
        <v>64</v>
      </c>
      <c r="E150" s="52">
        <v>2035</v>
      </c>
      <c r="H150" s="77" t="s">
        <v>218</v>
      </c>
      <c r="I150" s="68" t="str">
        <f t="shared" si="2"/>
        <v>FIXOM</v>
      </c>
      <c r="J150" s="52">
        <v>2050</v>
      </c>
      <c r="L150" s="52"/>
      <c r="P150" s="79" t="s">
        <v>218</v>
      </c>
      <c r="Q150" s="71" t="s">
        <v>64</v>
      </c>
      <c r="R150" s="55">
        <v>2035</v>
      </c>
      <c r="U150" s="79" t="s">
        <v>218</v>
      </c>
      <c r="V150" s="71" t="s">
        <v>64</v>
      </c>
      <c r="W150" s="55">
        <v>2050</v>
      </c>
      <c r="AC150" s="80" t="s">
        <v>218</v>
      </c>
      <c r="AD150" s="72" t="s">
        <v>64</v>
      </c>
      <c r="AE150" s="58">
        <v>2035</v>
      </c>
      <c r="AH150" s="80" t="s">
        <v>218</v>
      </c>
      <c r="AI150" s="72" t="s">
        <v>64</v>
      </c>
      <c r="AJ150" s="58">
        <v>2050</v>
      </c>
    </row>
    <row r="151" spans="1:36">
      <c r="A151" s="67" t="s">
        <v>171</v>
      </c>
      <c r="C151" s="77" t="s">
        <v>219</v>
      </c>
      <c r="D151" s="68" t="s">
        <v>64</v>
      </c>
      <c r="E151" s="52">
        <v>2035</v>
      </c>
      <c r="H151" s="77" t="s">
        <v>219</v>
      </c>
      <c r="I151" s="68" t="str">
        <f t="shared" si="2"/>
        <v>FIXOM</v>
      </c>
      <c r="J151" s="52">
        <v>2050</v>
      </c>
      <c r="L151" s="52"/>
      <c r="P151" s="79" t="s">
        <v>219</v>
      </c>
      <c r="Q151" s="71" t="s">
        <v>64</v>
      </c>
      <c r="R151" s="55">
        <v>2035</v>
      </c>
      <c r="U151" s="79" t="s">
        <v>219</v>
      </c>
      <c r="V151" s="71" t="s">
        <v>64</v>
      </c>
      <c r="W151" s="55">
        <v>2050</v>
      </c>
      <c r="AC151" s="80" t="s">
        <v>219</v>
      </c>
      <c r="AD151" s="72" t="s">
        <v>64</v>
      </c>
      <c r="AE151" s="58">
        <v>2035</v>
      </c>
      <c r="AH151" s="80" t="s">
        <v>219</v>
      </c>
      <c r="AI151" s="72" t="s">
        <v>64</v>
      </c>
      <c r="AJ151" s="58">
        <v>2050</v>
      </c>
    </row>
    <row r="152" spans="1:36">
      <c r="A152" s="67" t="s">
        <v>171</v>
      </c>
      <c r="C152" s="77" t="s">
        <v>220</v>
      </c>
      <c r="D152" s="68" t="s">
        <v>64</v>
      </c>
      <c r="E152" s="52">
        <v>2035</v>
      </c>
      <c r="H152" s="77" t="s">
        <v>220</v>
      </c>
      <c r="I152" s="68" t="str">
        <f t="shared" si="2"/>
        <v>FIXOM</v>
      </c>
      <c r="J152" s="52">
        <v>2050</v>
      </c>
      <c r="L152" s="52"/>
      <c r="P152" s="79" t="s">
        <v>220</v>
      </c>
      <c r="Q152" s="71" t="s">
        <v>64</v>
      </c>
      <c r="R152" s="55">
        <v>2035</v>
      </c>
      <c r="U152" s="79" t="s">
        <v>220</v>
      </c>
      <c r="V152" s="71" t="s">
        <v>64</v>
      </c>
      <c r="W152" s="55">
        <v>2050</v>
      </c>
      <c r="AC152" s="80" t="s">
        <v>220</v>
      </c>
      <c r="AD152" s="72" t="s">
        <v>64</v>
      </c>
      <c r="AE152" s="58">
        <v>2035</v>
      </c>
      <c r="AH152" s="80" t="s">
        <v>220</v>
      </c>
      <c r="AI152" s="72" t="s">
        <v>64</v>
      </c>
      <c r="AJ152" s="58">
        <v>2050</v>
      </c>
    </row>
    <row r="153" spans="1:36">
      <c r="A153" s="67" t="s">
        <v>171</v>
      </c>
      <c r="C153" s="77" t="s">
        <v>221</v>
      </c>
      <c r="D153" s="68" t="s">
        <v>64</v>
      </c>
      <c r="E153" s="52">
        <v>2035</v>
      </c>
      <c r="H153" s="77" t="s">
        <v>221</v>
      </c>
      <c r="I153" s="68" t="str">
        <f t="shared" si="2"/>
        <v>FIXOM</v>
      </c>
      <c r="J153" s="52">
        <v>2050</v>
      </c>
      <c r="L153" s="52"/>
      <c r="P153" s="79" t="s">
        <v>221</v>
      </c>
      <c r="Q153" s="71" t="s">
        <v>64</v>
      </c>
      <c r="R153" s="55">
        <v>2035</v>
      </c>
      <c r="U153" s="79" t="s">
        <v>221</v>
      </c>
      <c r="V153" s="71" t="s">
        <v>64</v>
      </c>
      <c r="W153" s="55">
        <v>2050</v>
      </c>
      <c r="AC153" s="80" t="s">
        <v>221</v>
      </c>
      <c r="AD153" s="72" t="s">
        <v>64</v>
      </c>
      <c r="AE153" s="58">
        <v>2035</v>
      </c>
      <c r="AH153" s="80" t="s">
        <v>221</v>
      </c>
      <c r="AI153" s="72" t="s">
        <v>64</v>
      </c>
      <c r="AJ153" s="58">
        <v>2050</v>
      </c>
    </row>
    <row r="154" spans="1:36">
      <c r="A154" s="67" t="s">
        <v>171</v>
      </c>
      <c r="C154" s="77" t="s">
        <v>222</v>
      </c>
      <c r="D154" s="68" t="s">
        <v>64</v>
      </c>
      <c r="E154" s="52">
        <v>2035</v>
      </c>
      <c r="H154" s="77" t="s">
        <v>222</v>
      </c>
      <c r="I154" s="68" t="str">
        <f t="shared" si="2"/>
        <v>FIXOM</v>
      </c>
      <c r="J154" s="52">
        <v>2050</v>
      </c>
      <c r="L154" s="52"/>
      <c r="P154" s="79" t="s">
        <v>222</v>
      </c>
      <c r="Q154" s="71" t="s">
        <v>64</v>
      </c>
      <c r="R154" s="55">
        <v>2035</v>
      </c>
      <c r="U154" s="79" t="s">
        <v>222</v>
      </c>
      <c r="V154" s="71" t="s">
        <v>64</v>
      </c>
      <c r="W154" s="55">
        <v>2050</v>
      </c>
      <c r="AC154" s="80" t="s">
        <v>222</v>
      </c>
      <c r="AD154" s="72" t="s">
        <v>64</v>
      </c>
      <c r="AE154" s="58">
        <v>2035</v>
      </c>
      <c r="AH154" s="80" t="s">
        <v>222</v>
      </c>
      <c r="AI154" s="72" t="s">
        <v>64</v>
      </c>
      <c r="AJ154" s="58">
        <v>2050</v>
      </c>
    </row>
    <row r="155" spans="1:36">
      <c r="A155" s="67" t="s">
        <v>171</v>
      </c>
      <c r="C155" s="77" t="s">
        <v>223</v>
      </c>
      <c r="D155" s="68" t="s">
        <v>64</v>
      </c>
      <c r="E155" s="52">
        <v>2035</v>
      </c>
      <c r="H155" s="77" t="s">
        <v>223</v>
      </c>
      <c r="I155" s="68" t="str">
        <f t="shared" si="2"/>
        <v>FIXOM</v>
      </c>
      <c r="J155" s="52">
        <v>2050</v>
      </c>
      <c r="L155" s="52"/>
      <c r="P155" s="79" t="s">
        <v>223</v>
      </c>
      <c r="Q155" s="71" t="s">
        <v>64</v>
      </c>
      <c r="R155" s="55">
        <v>2035</v>
      </c>
      <c r="U155" s="79" t="s">
        <v>223</v>
      </c>
      <c r="V155" s="71" t="s">
        <v>64</v>
      </c>
      <c r="W155" s="55">
        <v>2050</v>
      </c>
      <c r="AC155" s="80" t="s">
        <v>223</v>
      </c>
      <c r="AD155" s="72" t="s">
        <v>64</v>
      </c>
      <c r="AE155" s="58">
        <v>2035</v>
      </c>
      <c r="AH155" s="80" t="s">
        <v>223</v>
      </c>
      <c r="AI155" s="72" t="s">
        <v>64</v>
      </c>
      <c r="AJ155" s="58">
        <v>2050</v>
      </c>
    </row>
    <row r="156" spans="1:36">
      <c r="A156" s="67" t="s">
        <v>171</v>
      </c>
      <c r="C156" s="77" t="s">
        <v>224</v>
      </c>
      <c r="D156" s="68" t="s">
        <v>64</v>
      </c>
      <c r="E156" s="52">
        <v>2035</v>
      </c>
      <c r="H156" s="77" t="s">
        <v>224</v>
      </c>
      <c r="I156" s="68" t="str">
        <f t="shared" si="2"/>
        <v>FIXOM</v>
      </c>
      <c r="J156" s="52">
        <v>2050</v>
      </c>
      <c r="L156" s="52"/>
      <c r="P156" s="79" t="s">
        <v>224</v>
      </c>
      <c r="Q156" s="71" t="s">
        <v>64</v>
      </c>
      <c r="R156" s="55">
        <v>2035</v>
      </c>
      <c r="U156" s="79" t="s">
        <v>224</v>
      </c>
      <c r="V156" s="71" t="s">
        <v>64</v>
      </c>
      <c r="W156" s="55">
        <v>2050</v>
      </c>
      <c r="AC156" s="80" t="s">
        <v>224</v>
      </c>
      <c r="AD156" s="72" t="s">
        <v>64</v>
      </c>
      <c r="AE156" s="58">
        <v>2035</v>
      </c>
      <c r="AH156" s="80" t="s">
        <v>224</v>
      </c>
      <c r="AI156" s="72" t="s">
        <v>64</v>
      </c>
      <c r="AJ156" s="58">
        <v>2050</v>
      </c>
    </row>
    <row r="157" spans="1:36">
      <c r="A157" s="67" t="s">
        <v>171</v>
      </c>
      <c r="C157" s="77" t="s">
        <v>225</v>
      </c>
      <c r="D157" s="68" t="s">
        <v>64</v>
      </c>
      <c r="E157" s="52">
        <v>2035</v>
      </c>
      <c r="H157" s="77" t="s">
        <v>225</v>
      </c>
      <c r="I157" s="68" t="str">
        <f t="shared" si="2"/>
        <v>FIXOM</v>
      </c>
      <c r="J157" s="52">
        <v>2050</v>
      </c>
      <c r="L157" s="52"/>
      <c r="P157" s="79" t="s">
        <v>225</v>
      </c>
      <c r="Q157" s="71" t="s">
        <v>64</v>
      </c>
      <c r="R157" s="55">
        <v>2035</v>
      </c>
      <c r="U157" s="79" t="s">
        <v>225</v>
      </c>
      <c r="V157" s="71" t="s">
        <v>64</v>
      </c>
      <c r="W157" s="55">
        <v>2050</v>
      </c>
      <c r="AC157" s="80" t="s">
        <v>225</v>
      </c>
      <c r="AD157" s="72" t="s">
        <v>64</v>
      </c>
      <c r="AE157" s="58">
        <v>2035</v>
      </c>
      <c r="AH157" s="80" t="s">
        <v>225</v>
      </c>
      <c r="AI157" s="72" t="s">
        <v>64</v>
      </c>
      <c r="AJ157" s="58">
        <v>2050</v>
      </c>
    </row>
    <row r="158" spans="1:36">
      <c r="A158" s="67" t="s">
        <v>171</v>
      </c>
      <c r="C158" s="77" t="s">
        <v>226</v>
      </c>
      <c r="D158" s="68" t="s">
        <v>64</v>
      </c>
      <c r="E158" s="52">
        <v>2035</v>
      </c>
      <c r="H158" s="77" t="s">
        <v>226</v>
      </c>
      <c r="I158" s="68" t="str">
        <f t="shared" si="2"/>
        <v>FIXOM</v>
      </c>
      <c r="J158" s="52">
        <v>2050</v>
      </c>
      <c r="L158" s="52"/>
      <c r="P158" s="79" t="s">
        <v>226</v>
      </c>
      <c r="Q158" s="71" t="s">
        <v>64</v>
      </c>
      <c r="R158" s="55">
        <v>2035</v>
      </c>
      <c r="U158" s="79" t="s">
        <v>226</v>
      </c>
      <c r="V158" s="71" t="s">
        <v>64</v>
      </c>
      <c r="W158" s="55">
        <v>2050</v>
      </c>
      <c r="AC158" s="80" t="s">
        <v>226</v>
      </c>
      <c r="AD158" s="72" t="s">
        <v>64</v>
      </c>
      <c r="AE158" s="58">
        <v>2035</v>
      </c>
      <c r="AH158" s="80" t="s">
        <v>226</v>
      </c>
      <c r="AI158" s="72" t="s">
        <v>64</v>
      </c>
      <c r="AJ158" s="58">
        <v>2050</v>
      </c>
    </row>
    <row r="159" spans="1:36">
      <c r="A159" s="67" t="s">
        <v>171</v>
      </c>
      <c r="C159" s="77" t="s">
        <v>227</v>
      </c>
      <c r="D159" s="68" t="s">
        <v>64</v>
      </c>
      <c r="E159" s="52">
        <v>2035</v>
      </c>
      <c r="H159" s="77" t="s">
        <v>227</v>
      </c>
      <c r="I159" s="68" t="str">
        <f t="shared" si="2"/>
        <v>FIXOM</v>
      </c>
      <c r="J159" s="52">
        <v>2050</v>
      </c>
      <c r="L159" s="52"/>
      <c r="P159" s="79" t="s">
        <v>227</v>
      </c>
      <c r="Q159" s="71" t="s">
        <v>64</v>
      </c>
      <c r="R159" s="55">
        <v>2035</v>
      </c>
      <c r="U159" s="79" t="s">
        <v>227</v>
      </c>
      <c r="V159" s="71" t="s">
        <v>64</v>
      </c>
      <c r="W159" s="55">
        <v>2050</v>
      </c>
      <c r="AC159" s="80" t="s">
        <v>227</v>
      </c>
      <c r="AD159" s="72" t="s">
        <v>64</v>
      </c>
      <c r="AE159" s="58">
        <v>2035</v>
      </c>
      <c r="AH159" s="80" t="s">
        <v>227</v>
      </c>
      <c r="AI159" s="72" t="s">
        <v>64</v>
      </c>
      <c r="AJ159" s="58">
        <v>2050</v>
      </c>
    </row>
    <row r="160" spans="1:36">
      <c r="A160" s="67" t="s">
        <v>171</v>
      </c>
      <c r="C160" s="77" t="s">
        <v>228</v>
      </c>
      <c r="D160" s="68" t="s">
        <v>64</v>
      </c>
      <c r="E160" s="52">
        <v>2035</v>
      </c>
      <c r="H160" s="77" t="s">
        <v>228</v>
      </c>
      <c r="I160" s="68" t="str">
        <f t="shared" si="2"/>
        <v>FIXOM</v>
      </c>
      <c r="J160" s="52">
        <v>2050</v>
      </c>
      <c r="L160" s="52"/>
      <c r="P160" s="79" t="s">
        <v>228</v>
      </c>
      <c r="Q160" s="71" t="s">
        <v>64</v>
      </c>
      <c r="R160" s="55">
        <v>2035</v>
      </c>
      <c r="U160" s="79" t="s">
        <v>228</v>
      </c>
      <c r="V160" s="71" t="s">
        <v>64</v>
      </c>
      <c r="W160" s="55">
        <v>2050</v>
      </c>
      <c r="AC160" s="80" t="s">
        <v>228</v>
      </c>
      <c r="AD160" s="72" t="s">
        <v>64</v>
      </c>
      <c r="AE160" s="58">
        <v>2035</v>
      </c>
      <c r="AH160" s="80" t="s">
        <v>228</v>
      </c>
      <c r="AI160" s="72" t="s">
        <v>64</v>
      </c>
      <c r="AJ160" s="58">
        <v>2050</v>
      </c>
    </row>
    <row r="161" spans="1:36">
      <c r="A161" s="67" t="s">
        <v>171</v>
      </c>
      <c r="C161" s="77" t="s">
        <v>229</v>
      </c>
      <c r="D161" s="68" t="s">
        <v>64</v>
      </c>
      <c r="E161" s="52">
        <v>2035</v>
      </c>
      <c r="H161" s="77" t="s">
        <v>229</v>
      </c>
      <c r="I161" s="68" t="str">
        <f t="shared" si="2"/>
        <v>FIXOM</v>
      </c>
      <c r="J161" s="52">
        <v>2050</v>
      </c>
      <c r="L161" s="52"/>
      <c r="P161" s="79" t="s">
        <v>229</v>
      </c>
      <c r="Q161" s="71" t="s">
        <v>64</v>
      </c>
      <c r="R161" s="55">
        <v>2035</v>
      </c>
      <c r="U161" s="79" t="s">
        <v>229</v>
      </c>
      <c r="V161" s="71" t="s">
        <v>64</v>
      </c>
      <c r="W161" s="55">
        <v>2050</v>
      </c>
      <c r="AC161" s="80" t="s">
        <v>229</v>
      </c>
      <c r="AD161" s="72" t="s">
        <v>64</v>
      </c>
      <c r="AE161" s="58">
        <v>2035</v>
      </c>
      <c r="AH161" s="80" t="s">
        <v>229</v>
      </c>
      <c r="AI161" s="72" t="s">
        <v>64</v>
      </c>
      <c r="AJ161" s="58">
        <v>2050</v>
      </c>
    </row>
    <row r="162" spans="1:36">
      <c r="A162" s="67" t="s">
        <v>171</v>
      </c>
      <c r="C162" s="77" t="s">
        <v>230</v>
      </c>
      <c r="D162" s="68" t="s">
        <v>64</v>
      </c>
      <c r="E162" s="52">
        <v>2035</v>
      </c>
      <c r="H162" s="77" t="s">
        <v>230</v>
      </c>
      <c r="I162" s="68" t="str">
        <f t="shared" si="2"/>
        <v>FIXOM</v>
      </c>
      <c r="J162" s="52">
        <v>2050</v>
      </c>
      <c r="L162" s="52"/>
      <c r="P162" s="79" t="s">
        <v>230</v>
      </c>
      <c r="Q162" s="71" t="s">
        <v>64</v>
      </c>
      <c r="R162" s="55">
        <v>2035</v>
      </c>
      <c r="U162" s="79" t="s">
        <v>230</v>
      </c>
      <c r="V162" s="71" t="s">
        <v>64</v>
      </c>
      <c r="W162" s="55">
        <v>2050</v>
      </c>
      <c r="AC162" s="80" t="s">
        <v>230</v>
      </c>
      <c r="AD162" s="72" t="s">
        <v>64</v>
      </c>
      <c r="AE162" s="58">
        <v>2035</v>
      </c>
      <c r="AH162" s="80" t="s">
        <v>230</v>
      </c>
      <c r="AI162" s="72" t="s">
        <v>64</v>
      </c>
      <c r="AJ162" s="58">
        <v>2050</v>
      </c>
    </row>
    <row r="163" spans="1:36">
      <c r="A163" s="67" t="s">
        <v>171</v>
      </c>
      <c r="C163" s="77" t="s">
        <v>231</v>
      </c>
      <c r="D163" s="68" t="s">
        <v>64</v>
      </c>
      <c r="E163" s="52">
        <v>2035</v>
      </c>
      <c r="H163" s="77" t="s">
        <v>231</v>
      </c>
      <c r="I163" s="68" t="str">
        <f t="shared" si="2"/>
        <v>FIXOM</v>
      </c>
      <c r="J163" s="52">
        <v>2050</v>
      </c>
      <c r="L163" s="52"/>
      <c r="P163" s="79" t="s">
        <v>231</v>
      </c>
      <c r="Q163" s="71" t="s">
        <v>64</v>
      </c>
      <c r="R163" s="55">
        <v>2035</v>
      </c>
      <c r="U163" s="79" t="s">
        <v>231</v>
      </c>
      <c r="V163" s="71" t="s">
        <v>64</v>
      </c>
      <c r="W163" s="55">
        <v>2050</v>
      </c>
      <c r="AC163" s="80" t="s">
        <v>231</v>
      </c>
      <c r="AD163" s="72" t="s">
        <v>64</v>
      </c>
      <c r="AE163" s="58">
        <v>2035</v>
      </c>
      <c r="AH163" s="80" t="s">
        <v>231</v>
      </c>
      <c r="AI163" s="72" t="s">
        <v>64</v>
      </c>
      <c r="AJ163" s="58">
        <v>2050</v>
      </c>
    </row>
    <row r="164" spans="1:36">
      <c r="A164" s="67" t="s">
        <v>171</v>
      </c>
      <c r="C164" s="77" t="s">
        <v>232</v>
      </c>
      <c r="D164" s="68" t="s">
        <v>64</v>
      </c>
      <c r="E164" s="52">
        <v>2035</v>
      </c>
      <c r="H164" s="77" t="s">
        <v>232</v>
      </c>
      <c r="I164" s="68" t="str">
        <f t="shared" si="2"/>
        <v>FIXOM</v>
      </c>
      <c r="J164" s="52">
        <v>2050</v>
      </c>
      <c r="L164" s="52"/>
      <c r="P164" s="79" t="s">
        <v>232</v>
      </c>
      <c r="Q164" s="71" t="s">
        <v>64</v>
      </c>
      <c r="R164" s="55">
        <v>2035</v>
      </c>
      <c r="U164" s="79" t="s">
        <v>232</v>
      </c>
      <c r="V164" s="71" t="s">
        <v>64</v>
      </c>
      <c r="W164" s="55">
        <v>2050</v>
      </c>
      <c r="AC164" s="80" t="s">
        <v>232</v>
      </c>
      <c r="AD164" s="72" t="s">
        <v>64</v>
      </c>
      <c r="AE164" s="58">
        <v>2035</v>
      </c>
      <c r="AH164" s="80" t="s">
        <v>232</v>
      </c>
      <c r="AI164" s="72" t="s">
        <v>64</v>
      </c>
      <c r="AJ164" s="58">
        <v>2050</v>
      </c>
    </row>
    <row r="165" spans="1:36">
      <c r="A165" s="67" t="s">
        <v>171</v>
      </c>
      <c r="C165" s="77" t="s">
        <v>233</v>
      </c>
      <c r="D165" s="68" t="s">
        <v>64</v>
      </c>
      <c r="E165" s="52">
        <v>2035</v>
      </c>
      <c r="H165" s="77" t="s">
        <v>233</v>
      </c>
      <c r="I165" s="68" t="str">
        <f t="shared" si="2"/>
        <v>FIXOM</v>
      </c>
      <c r="J165" s="52">
        <v>2050</v>
      </c>
      <c r="L165" s="52"/>
      <c r="P165" s="79" t="s">
        <v>233</v>
      </c>
      <c r="Q165" s="71" t="s">
        <v>64</v>
      </c>
      <c r="R165" s="55">
        <v>2035</v>
      </c>
      <c r="U165" s="79" t="s">
        <v>233</v>
      </c>
      <c r="V165" s="71" t="s">
        <v>64</v>
      </c>
      <c r="W165" s="55">
        <v>2050</v>
      </c>
      <c r="AC165" s="80" t="s">
        <v>233</v>
      </c>
      <c r="AD165" s="72" t="s">
        <v>64</v>
      </c>
      <c r="AE165" s="58">
        <v>2035</v>
      </c>
      <c r="AH165" s="80" t="s">
        <v>233</v>
      </c>
      <c r="AI165" s="72" t="s">
        <v>64</v>
      </c>
      <c r="AJ165" s="58">
        <v>2050</v>
      </c>
    </row>
    <row r="166" spans="1:36">
      <c r="A166" s="67" t="s">
        <v>171</v>
      </c>
      <c r="C166" s="77" t="s">
        <v>234</v>
      </c>
      <c r="D166" s="68" t="s">
        <v>64</v>
      </c>
      <c r="E166" s="52">
        <v>2035</v>
      </c>
      <c r="H166" s="77" t="s">
        <v>234</v>
      </c>
      <c r="I166" s="68" t="str">
        <f t="shared" si="2"/>
        <v>FIXOM</v>
      </c>
      <c r="J166" s="52">
        <v>2050</v>
      </c>
      <c r="L166" s="52"/>
      <c r="P166" s="79" t="s">
        <v>234</v>
      </c>
      <c r="Q166" s="71" t="s">
        <v>64</v>
      </c>
      <c r="R166" s="55">
        <v>2035</v>
      </c>
      <c r="U166" s="79" t="s">
        <v>234</v>
      </c>
      <c r="V166" s="71" t="s">
        <v>64</v>
      </c>
      <c r="W166" s="55">
        <v>2050</v>
      </c>
      <c r="AC166" s="80" t="s">
        <v>234</v>
      </c>
      <c r="AD166" s="72" t="s">
        <v>64</v>
      </c>
      <c r="AE166" s="58">
        <v>2035</v>
      </c>
      <c r="AH166" s="80" t="s">
        <v>234</v>
      </c>
      <c r="AI166" s="72" t="s">
        <v>64</v>
      </c>
      <c r="AJ166" s="58">
        <v>2050</v>
      </c>
    </row>
    <row r="167" spans="1:36">
      <c r="A167" s="67" t="s">
        <v>171</v>
      </c>
      <c r="C167" s="77" t="s">
        <v>235</v>
      </c>
      <c r="D167" s="68" t="s">
        <v>64</v>
      </c>
      <c r="E167" s="52">
        <v>2035</v>
      </c>
      <c r="H167" s="77" t="s">
        <v>235</v>
      </c>
      <c r="I167" s="68" t="str">
        <f t="shared" si="2"/>
        <v>FIXOM</v>
      </c>
      <c r="J167" s="52">
        <v>2050</v>
      </c>
      <c r="L167" s="52"/>
      <c r="P167" s="79" t="s">
        <v>235</v>
      </c>
      <c r="Q167" s="71" t="s">
        <v>64</v>
      </c>
      <c r="R167" s="55">
        <v>2035</v>
      </c>
      <c r="U167" s="79" t="s">
        <v>235</v>
      </c>
      <c r="V167" s="71" t="s">
        <v>64</v>
      </c>
      <c r="W167" s="55">
        <v>2050</v>
      </c>
      <c r="AC167" s="80" t="s">
        <v>235</v>
      </c>
      <c r="AD167" s="72" t="s">
        <v>64</v>
      </c>
      <c r="AE167" s="58">
        <v>2035</v>
      </c>
      <c r="AH167" s="80" t="s">
        <v>235</v>
      </c>
      <c r="AI167" s="72" t="s">
        <v>64</v>
      </c>
      <c r="AJ167" s="58">
        <v>2050</v>
      </c>
    </row>
    <row r="168" spans="1:36">
      <c r="A168" s="67" t="s">
        <v>171</v>
      </c>
      <c r="C168" s="77" t="s">
        <v>236</v>
      </c>
      <c r="D168" s="68" t="s">
        <v>64</v>
      </c>
      <c r="E168" s="52">
        <v>2035</v>
      </c>
      <c r="H168" s="77" t="s">
        <v>236</v>
      </c>
      <c r="I168" s="68" t="str">
        <f t="shared" si="2"/>
        <v>FIXOM</v>
      </c>
      <c r="J168" s="52">
        <v>2050</v>
      </c>
      <c r="L168" s="52"/>
      <c r="P168" s="79" t="s">
        <v>236</v>
      </c>
      <c r="Q168" s="71" t="s">
        <v>64</v>
      </c>
      <c r="R168" s="55">
        <v>2035</v>
      </c>
      <c r="U168" s="79" t="s">
        <v>236</v>
      </c>
      <c r="V168" s="71" t="s">
        <v>64</v>
      </c>
      <c r="W168" s="55">
        <v>2050</v>
      </c>
      <c r="AC168" s="80" t="s">
        <v>236</v>
      </c>
      <c r="AD168" s="72" t="s">
        <v>64</v>
      </c>
      <c r="AE168" s="58">
        <v>2035</v>
      </c>
      <c r="AH168" s="80" t="s">
        <v>236</v>
      </c>
      <c r="AI168" s="72" t="s">
        <v>64</v>
      </c>
      <c r="AJ168" s="58">
        <v>2050</v>
      </c>
    </row>
    <row r="169" spans="1:36">
      <c r="A169" s="67" t="s">
        <v>171</v>
      </c>
      <c r="C169" s="77" t="s">
        <v>237</v>
      </c>
      <c r="D169" s="68" t="s">
        <v>64</v>
      </c>
      <c r="E169" s="52">
        <v>2035</v>
      </c>
      <c r="H169" s="77" t="s">
        <v>237</v>
      </c>
      <c r="I169" s="68" t="str">
        <f t="shared" si="2"/>
        <v>FIXOM</v>
      </c>
      <c r="J169" s="52">
        <v>2050</v>
      </c>
      <c r="L169" s="52"/>
      <c r="P169" s="79" t="s">
        <v>237</v>
      </c>
      <c r="Q169" s="71" t="s">
        <v>64</v>
      </c>
      <c r="R169" s="55">
        <v>2035</v>
      </c>
      <c r="U169" s="79" t="s">
        <v>237</v>
      </c>
      <c r="V169" s="71" t="s">
        <v>64</v>
      </c>
      <c r="W169" s="55">
        <v>2050</v>
      </c>
      <c r="AC169" s="80" t="s">
        <v>237</v>
      </c>
      <c r="AD169" s="72" t="s">
        <v>64</v>
      </c>
      <c r="AE169" s="58">
        <v>2035</v>
      </c>
      <c r="AH169" s="80" t="s">
        <v>237</v>
      </c>
      <c r="AI169" s="72" t="s">
        <v>64</v>
      </c>
      <c r="AJ169" s="58">
        <v>2050</v>
      </c>
    </row>
    <row r="170" spans="1:36">
      <c r="A170" s="67" t="s">
        <v>171</v>
      </c>
      <c r="C170" s="77" t="s">
        <v>238</v>
      </c>
      <c r="D170" s="68" t="s">
        <v>64</v>
      </c>
      <c r="E170" s="52">
        <v>2035</v>
      </c>
      <c r="H170" s="77" t="s">
        <v>238</v>
      </c>
      <c r="I170" s="68" t="str">
        <f t="shared" si="2"/>
        <v>FIXOM</v>
      </c>
      <c r="J170" s="52">
        <v>2050</v>
      </c>
      <c r="L170" s="52"/>
      <c r="P170" s="79" t="s">
        <v>238</v>
      </c>
      <c r="Q170" s="71" t="s">
        <v>64</v>
      </c>
      <c r="R170" s="55">
        <v>2035</v>
      </c>
      <c r="U170" s="79" t="s">
        <v>238</v>
      </c>
      <c r="V170" s="71" t="s">
        <v>64</v>
      </c>
      <c r="W170" s="55">
        <v>2050</v>
      </c>
      <c r="AC170" s="80" t="s">
        <v>238</v>
      </c>
      <c r="AD170" s="72" t="s">
        <v>64</v>
      </c>
      <c r="AE170" s="58">
        <v>2035</v>
      </c>
      <c r="AH170" s="80" t="s">
        <v>238</v>
      </c>
      <c r="AI170" s="72" t="s">
        <v>64</v>
      </c>
      <c r="AJ170" s="58">
        <v>2050</v>
      </c>
    </row>
    <row r="171" spans="1:36">
      <c r="A171" s="67" t="s">
        <v>171</v>
      </c>
      <c r="C171" s="77" t="s">
        <v>239</v>
      </c>
      <c r="D171" s="68" t="s">
        <v>64</v>
      </c>
      <c r="E171" s="52">
        <v>2035</v>
      </c>
      <c r="H171" s="77" t="s">
        <v>239</v>
      </c>
      <c r="I171" s="68" t="str">
        <f t="shared" si="2"/>
        <v>FIXOM</v>
      </c>
      <c r="J171" s="52">
        <v>2050</v>
      </c>
      <c r="L171" s="52"/>
      <c r="P171" s="79" t="s">
        <v>239</v>
      </c>
      <c r="Q171" s="71" t="s">
        <v>64</v>
      </c>
      <c r="R171" s="55">
        <v>2035</v>
      </c>
      <c r="U171" s="79" t="s">
        <v>239</v>
      </c>
      <c r="V171" s="71" t="s">
        <v>64</v>
      </c>
      <c r="W171" s="55">
        <v>2050</v>
      </c>
      <c r="AC171" s="80" t="s">
        <v>239</v>
      </c>
      <c r="AD171" s="72" t="s">
        <v>64</v>
      </c>
      <c r="AE171" s="58">
        <v>2035</v>
      </c>
      <c r="AH171" s="80" t="s">
        <v>239</v>
      </c>
      <c r="AI171" s="72" t="s">
        <v>64</v>
      </c>
      <c r="AJ171" s="58">
        <v>2050</v>
      </c>
    </row>
    <row r="172" spans="1:36">
      <c r="A172" s="67" t="s">
        <v>171</v>
      </c>
      <c r="C172" s="77" t="s">
        <v>240</v>
      </c>
      <c r="D172" s="68" t="s">
        <v>64</v>
      </c>
      <c r="E172" s="52">
        <v>2035</v>
      </c>
      <c r="H172" s="77" t="s">
        <v>240</v>
      </c>
      <c r="I172" s="68" t="str">
        <f t="shared" si="2"/>
        <v>FIXOM</v>
      </c>
      <c r="J172" s="52">
        <v>2050</v>
      </c>
      <c r="L172" s="52"/>
      <c r="P172" s="79" t="s">
        <v>240</v>
      </c>
      <c r="Q172" s="71" t="s">
        <v>64</v>
      </c>
      <c r="R172" s="55">
        <v>2035</v>
      </c>
      <c r="U172" s="79" t="s">
        <v>240</v>
      </c>
      <c r="V172" s="71" t="s">
        <v>64</v>
      </c>
      <c r="W172" s="55">
        <v>2050</v>
      </c>
      <c r="AC172" s="80" t="s">
        <v>240</v>
      </c>
      <c r="AD172" s="72" t="s">
        <v>64</v>
      </c>
      <c r="AE172" s="58">
        <v>2035</v>
      </c>
      <c r="AH172" s="80" t="s">
        <v>240</v>
      </c>
      <c r="AI172" s="72" t="s">
        <v>64</v>
      </c>
      <c r="AJ172" s="58">
        <v>2050</v>
      </c>
    </row>
    <row r="173" spans="1:36">
      <c r="A173" s="67" t="s">
        <v>171</v>
      </c>
      <c r="C173" s="77" t="s">
        <v>241</v>
      </c>
      <c r="D173" s="68" t="s">
        <v>64</v>
      </c>
      <c r="E173" s="52">
        <v>2035</v>
      </c>
      <c r="H173" s="77" t="s">
        <v>241</v>
      </c>
      <c r="I173" s="68" t="str">
        <f t="shared" si="2"/>
        <v>FIXOM</v>
      </c>
      <c r="J173" s="52">
        <v>2050</v>
      </c>
      <c r="L173" s="52"/>
      <c r="P173" s="79" t="s">
        <v>241</v>
      </c>
      <c r="Q173" s="71" t="s">
        <v>64</v>
      </c>
      <c r="R173" s="55">
        <v>2035</v>
      </c>
      <c r="U173" s="79" t="s">
        <v>241</v>
      </c>
      <c r="V173" s="71" t="s">
        <v>64</v>
      </c>
      <c r="W173" s="55">
        <v>2050</v>
      </c>
      <c r="AC173" s="80" t="s">
        <v>241</v>
      </c>
      <c r="AD173" s="72" t="s">
        <v>64</v>
      </c>
      <c r="AE173" s="58">
        <v>2035</v>
      </c>
      <c r="AH173" s="80" t="s">
        <v>241</v>
      </c>
      <c r="AI173" s="72" t="s">
        <v>64</v>
      </c>
      <c r="AJ173" s="58">
        <v>2050</v>
      </c>
    </row>
    <row r="174" spans="1:36">
      <c r="A174" s="67" t="s">
        <v>171</v>
      </c>
      <c r="C174" s="81" t="s">
        <v>242</v>
      </c>
      <c r="D174" s="68" t="s">
        <v>64</v>
      </c>
      <c r="E174" s="52">
        <v>2035</v>
      </c>
      <c r="H174" s="81" t="s">
        <v>242</v>
      </c>
      <c r="I174" s="68" t="str">
        <f t="shared" si="2"/>
        <v>FIXOM</v>
      </c>
      <c r="J174" s="52">
        <v>2050</v>
      </c>
      <c r="L174" s="52"/>
      <c r="P174" s="79" t="s">
        <v>242</v>
      </c>
      <c r="Q174" s="71" t="s">
        <v>64</v>
      </c>
      <c r="R174" s="55">
        <v>2035</v>
      </c>
      <c r="U174" s="79" t="s">
        <v>242</v>
      </c>
      <c r="V174" s="71" t="s">
        <v>64</v>
      </c>
      <c r="W174" s="55">
        <v>2050</v>
      </c>
      <c r="AC174" s="80" t="s">
        <v>242</v>
      </c>
      <c r="AD174" s="72" t="s">
        <v>64</v>
      </c>
      <c r="AE174" s="58">
        <v>2035</v>
      </c>
      <c r="AH174" s="80" t="s">
        <v>242</v>
      </c>
      <c r="AI174" s="72" t="s">
        <v>64</v>
      </c>
      <c r="AJ174" s="58">
        <v>2050</v>
      </c>
    </row>
    <row r="175" spans="1:36">
      <c r="A175" s="67" t="s">
        <v>171</v>
      </c>
      <c r="C175" s="77" t="s">
        <v>243</v>
      </c>
      <c r="D175" s="68" t="s">
        <v>64</v>
      </c>
      <c r="E175" s="52">
        <v>2035</v>
      </c>
      <c r="H175" s="77" t="s">
        <v>243</v>
      </c>
      <c r="I175" s="68" t="str">
        <f t="shared" si="2"/>
        <v>FIXOM</v>
      </c>
      <c r="J175" s="52">
        <v>2050</v>
      </c>
      <c r="L175" s="52"/>
      <c r="P175" s="79" t="s">
        <v>243</v>
      </c>
      <c r="Q175" s="71" t="s">
        <v>64</v>
      </c>
      <c r="R175" s="55">
        <v>2035</v>
      </c>
      <c r="U175" s="79" t="s">
        <v>243</v>
      </c>
      <c r="V175" s="71" t="s">
        <v>64</v>
      </c>
      <c r="W175" s="55">
        <v>2050</v>
      </c>
      <c r="AC175" s="80" t="s">
        <v>243</v>
      </c>
      <c r="AD175" s="72" t="s">
        <v>64</v>
      </c>
      <c r="AE175" s="58">
        <v>2035</v>
      </c>
      <c r="AH175" s="80" t="s">
        <v>243</v>
      </c>
      <c r="AI175" s="72" t="s">
        <v>64</v>
      </c>
      <c r="AJ175" s="58">
        <v>2050</v>
      </c>
    </row>
    <row r="176" spans="1:36">
      <c r="A176" s="67" t="s">
        <v>171</v>
      </c>
      <c r="C176" s="77" t="s">
        <v>244</v>
      </c>
      <c r="D176" s="68" t="s">
        <v>64</v>
      </c>
      <c r="E176" s="52">
        <v>2035</v>
      </c>
      <c r="H176" s="77" t="s">
        <v>244</v>
      </c>
      <c r="I176" s="68" t="str">
        <f t="shared" si="2"/>
        <v>FIXOM</v>
      </c>
      <c r="J176" s="52">
        <v>2050</v>
      </c>
      <c r="L176" s="52"/>
      <c r="P176" s="79" t="s">
        <v>244</v>
      </c>
      <c r="Q176" s="71" t="s">
        <v>64</v>
      </c>
      <c r="R176" s="55">
        <v>2035</v>
      </c>
      <c r="U176" s="79" t="s">
        <v>244</v>
      </c>
      <c r="V176" s="71" t="s">
        <v>64</v>
      </c>
      <c r="W176" s="55">
        <v>2050</v>
      </c>
      <c r="AC176" s="80" t="s">
        <v>244</v>
      </c>
      <c r="AD176" s="72" t="s">
        <v>64</v>
      </c>
      <c r="AE176" s="58">
        <v>2035</v>
      </c>
      <c r="AH176" s="80" t="s">
        <v>244</v>
      </c>
      <c r="AI176" s="72" t="s">
        <v>64</v>
      </c>
      <c r="AJ176" s="58">
        <v>2050</v>
      </c>
    </row>
    <row r="177" spans="1:37">
      <c r="A177" s="67" t="s">
        <v>171</v>
      </c>
      <c r="C177" s="77" t="s">
        <v>245</v>
      </c>
      <c r="D177" s="68" t="s">
        <v>64</v>
      </c>
      <c r="E177" s="52">
        <v>2035</v>
      </c>
      <c r="H177" s="77" t="s">
        <v>245</v>
      </c>
      <c r="I177" s="68" t="str">
        <f t="shared" si="2"/>
        <v>FIXOM</v>
      </c>
      <c r="J177" s="52">
        <v>2050</v>
      </c>
      <c r="L177" s="52"/>
      <c r="P177" s="79" t="s">
        <v>245</v>
      </c>
      <c r="Q177" s="71" t="s">
        <v>64</v>
      </c>
      <c r="R177" s="55">
        <v>2035</v>
      </c>
      <c r="U177" s="79" t="s">
        <v>245</v>
      </c>
      <c r="V177" s="71" t="s">
        <v>64</v>
      </c>
      <c r="W177" s="55">
        <v>2050</v>
      </c>
      <c r="AC177" s="80" t="s">
        <v>245</v>
      </c>
      <c r="AD177" s="72" t="s">
        <v>64</v>
      </c>
      <c r="AE177" s="58">
        <v>2035</v>
      </c>
      <c r="AH177" s="80" t="s">
        <v>245</v>
      </c>
      <c r="AI177" s="72" t="s">
        <v>64</v>
      </c>
      <c r="AJ177" s="58">
        <v>2050</v>
      </c>
    </row>
    <row r="178" spans="1:37">
      <c r="A178" s="67" t="s">
        <v>171</v>
      </c>
      <c r="C178" s="77" t="s">
        <v>246</v>
      </c>
      <c r="D178" s="68" t="s">
        <v>64</v>
      </c>
      <c r="E178" s="52">
        <v>2035</v>
      </c>
      <c r="H178" s="77" t="s">
        <v>246</v>
      </c>
      <c r="I178" s="68" t="str">
        <f t="shared" si="2"/>
        <v>FIXOM</v>
      </c>
      <c r="J178" s="52">
        <v>2050</v>
      </c>
      <c r="L178" s="52"/>
      <c r="P178" s="79" t="s">
        <v>246</v>
      </c>
      <c r="Q178" s="71" t="s">
        <v>64</v>
      </c>
      <c r="R178" s="55">
        <v>2035</v>
      </c>
      <c r="U178" s="79" t="s">
        <v>246</v>
      </c>
      <c r="V178" s="71" t="s">
        <v>64</v>
      </c>
      <c r="W178" s="55">
        <v>2050</v>
      </c>
      <c r="AC178" s="80" t="s">
        <v>246</v>
      </c>
      <c r="AD178" s="72" t="s">
        <v>64</v>
      </c>
      <c r="AE178" s="58">
        <v>2035</v>
      </c>
      <c r="AH178" s="80" t="s">
        <v>246</v>
      </c>
      <c r="AI178" s="72" t="s">
        <v>64</v>
      </c>
      <c r="AJ178" s="58">
        <v>2050</v>
      </c>
    </row>
    <row r="179" spans="1:37">
      <c r="A179" s="67" t="s">
        <v>171</v>
      </c>
      <c r="C179" s="77" t="s">
        <v>247</v>
      </c>
      <c r="D179" s="68" t="s">
        <v>64</v>
      </c>
      <c r="E179" s="52">
        <v>2035</v>
      </c>
      <c r="H179" s="77" t="s">
        <v>247</v>
      </c>
      <c r="I179" s="68" t="str">
        <f t="shared" si="2"/>
        <v>FIXOM</v>
      </c>
      <c r="J179" s="52">
        <v>2050</v>
      </c>
      <c r="L179" s="52"/>
      <c r="P179" s="79" t="s">
        <v>247</v>
      </c>
      <c r="Q179" s="71" t="s">
        <v>64</v>
      </c>
      <c r="R179" s="55">
        <v>2035</v>
      </c>
      <c r="U179" s="79" t="s">
        <v>247</v>
      </c>
      <c r="V179" s="71" t="s">
        <v>64</v>
      </c>
      <c r="W179" s="55">
        <v>2050</v>
      </c>
      <c r="AC179" s="80" t="s">
        <v>247</v>
      </c>
      <c r="AD179" s="72" t="s">
        <v>64</v>
      </c>
      <c r="AE179" s="58">
        <v>2035</v>
      </c>
      <c r="AH179" s="80" t="s">
        <v>247</v>
      </c>
      <c r="AI179" s="72" t="s">
        <v>64</v>
      </c>
      <c r="AJ179" s="58">
        <v>2050</v>
      </c>
    </row>
    <row r="180" spans="1:37">
      <c r="A180" s="67" t="s">
        <v>171</v>
      </c>
      <c r="C180" s="77" t="s">
        <v>248</v>
      </c>
      <c r="D180" s="68" t="s">
        <v>64</v>
      </c>
      <c r="E180" s="52">
        <v>2035</v>
      </c>
      <c r="H180" s="77" t="s">
        <v>248</v>
      </c>
      <c r="I180" s="68" t="str">
        <f t="shared" si="2"/>
        <v>FIXOM</v>
      </c>
      <c r="J180" s="52">
        <v>2050</v>
      </c>
      <c r="L180" s="52"/>
      <c r="P180" s="79" t="s">
        <v>248</v>
      </c>
      <c r="Q180" s="71" t="s">
        <v>64</v>
      </c>
      <c r="R180" s="55">
        <v>2035</v>
      </c>
      <c r="U180" s="79" t="s">
        <v>248</v>
      </c>
      <c r="V180" s="71" t="s">
        <v>64</v>
      </c>
      <c r="W180" s="55">
        <v>2050</v>
      </c>
      <c r="AC180" s="80" t="s">
        <v>248</v>
      </c>
      <c r="AD180" s="72" t="s">
        <v>64</v>
      </c>
      <c r="AE180" s="58">
        <v>2035</v>
      </c>
      <c r="AH180" s="80" t="s">
        <v>248</v>
      </c>
      <c r="AI180" s="72" t="s">
        <v>64</v>
      </c>
      <c r="AJ180" s="58">
        <v>2050</v>
      </c>
    </row>
    <row r="181" spans="1:37">
      <c r="A181" s="67" t="s">
        <v>171</v>
      </c>
      <c r="C181" s="77" t="s">
        <v>249</v>
      </c>
      <c r="D181" s="68" t="s">
        <v>64</v>
      </c>
      <c r="E181" s="52">
        <v>2035</v>
      </c>
      <c r="H181" s="77" t="s">
        <v>249</v>
      </c>
      <c r="I181" s="68" t="str">
        <f t="shared" si="2"/>
        <v>FIXOM</v>
      </c>
      <c r="J181" s="52">
        <v>2050</v>
      </c>
      <c r="L181" s="52"/>
      <c r="P181" s="79" t="s">
        <v>249</v>
      </c>
      <c r="Q181" s="71" t="s">
        <v>64</v>
      </c>
      <c r="R181" s="55">
        <v>2035</v>
      </c>
      <c r="U181" s="79" t="s">
        <v>249</v>
      </c>
      <c r="V181" s="71" t="s">
        <v>64</v>
      </c>
      <c r="W181" s="55">
        <v>2050</v>
      </c>
      <c r="AC181" s="80" t="s">
        <v>249</v>
      </c>
      <c r="AD181" s="72" t="s">
        <v>64</v>
      </c>
      <c r="AE181" s="58">
        <v>2035</v>
      </c>
      <c r="AH181" s="80" t="s">
        <v>249</v>
      </c>
      <c r="AI181" s="72" t="s">
        <v>64</v>
      </c>
      <c r="AJ181" s="58">
        <v>2050</v>
      </c>
    </row>
    <row r="182" spans="1:37">
      <c r="A182" s="67" t="s">
        <v>70</v>
      </c>
      <c r="C182" s="77" t="s">
        <v>250</v>
      </c>
      <c r="D182" s="68" t="s">
        <v>64</v>
      </c>
      <c r="E182" s="52">
        <v>2035</v>
      </c>
      <c r="F182" s="62" t="s">
        <v>72</v>
      </c>
      <c r="H182" s="77" t="s">
        <v>250</v>
      </c>
      <c r="I182" s="68" t="str">
        <f t="shared" si="2"/>
        <v>FIXOM</v>
      </c>
      <c r="J182" s="52">
        <v>2050</v>
      </c>
      <c r="K182" s="62"/>
      <c r="L182" s="52"/>
      <c r="P182" s="79" t="s">
        <v>250</v>
      </c>
      <c r="Q182" s="71" t="s">
        <v>64</v>
      </c>
      <c r="R182" s="55">
        <v>2035</v>
      </c>
      <c r="S182" s="64"/>
      <c r="U182" s="79" t="s">
        <v>250</v>
      </c>
      <c r="V182" s="71" t="s">
        <v>64</v>
      </c>
      <c r="W182" s="55">
        <v>2050</v>
      </c>
      <c r="X182" s="64"/>
      <c r="AC182" s="80" t="s">
        <v>250</v>
      </c>
      <c r="AD182" s="72" t="s">
        <v>64</v>
      </c>
      <c r="AE182" s="58">
        <v>2035</v>
      </c>
      <c r="AF182" s="66"/>
      <c r="AH182" s="80" t="s">
        <v>250</v>
      </c>
      <c r="AI182" s="72" t="s">
        <v>64</v>
      </c>
      <c r="AJ182" s="58">
        <v>2050</v>
      </c>
      <c r="AK182" s="66"/>
    </row>
    <row r="183" spans="1:37">
      <c r="A183" s="67" t="s">
        <v>70</v>
      </c>
      <c r="C183" s="77" t="s">
        <v>251</v>
      </c>
      <c r="D183" s="68" t="s">
        <v>64</v>
      </c>
      <c r="E183" s="52">
        <v>2035</v>
      </c>
      <c r="F183" s="62" t="s">
        <v>72</v>
      </c>
      <c r="H183" s="77" t="s">
        <v>251</v>
      </c>
      <c r="I183" s="68" t="str">
        <f t="shared" si="2"/>
        <v>FIXOM</v>
      </c>
      <c r="J183" s="52">
        <v>2050</v>
      </c>
      <c r="K183" s="62"/>
      <c r="L183" s="52"/>
      <c r="P183" s="79" t="s">
        <v>251</v>
      </c>
      <c r="Q183" s="71" t="s">
        <v>64</v>
      </c>
      <c r="R183" s="55">
        <v>2035</v>
      </c>
      <c r="S183" s="64"/>
      <c r="U183" s="79" t="s">
        <v>251</v>
      </c>
      <c r="V183" s="71" t="s">
        <v>64</v>
      </c>
      <c r="W183" s="55">
        <v>2050</v>
      </c>
      <c r="X183" s="64"/>
      <c r="AC183" s="80" t="s">
        <v>251</v>
      </c>
      <c r="AD183" s="72" t="s">
        <v>64</v>
      </c>
      <c r="AE183" s="58">
        <v>2035</v>
      </c>
      <c r="AF183" s="66"/>
      <c r="AH183" s="80" t="s">
        <v>251</v>
      </c>
      <c r="AI183" s="72" t="s">
        <v>64</v>
      </c>
      <c r="AJ183" s="58">
        <v>2050</v>
      </c>
      <c r="AK183" s="66"/>
    </row>
    <row r="184" spans="1:37">
      <c r="A184" s="67" t="s">
        <v>70</v>
      </c>
      <c r="C184" s="77" t="s">
        <v>252</v>
      </c>
      <c r="D184" s="68" t="s">
        <v>64</v>
      </c>
      <c r="E184" s="52">
        <v>2035</v>
      </c>
      <c r="F184" s="62" t="s">
        <v>72</v>
      </c>
      <c r="H184" s="77" t="s">
        <v>252</v>
      </c>
      <c r="I184" s="68" t="str">
        <f t="shared" si="2"/>
        <v>FIXOM</v>
      </c>
      <c r="J184" s="52">
        <v>2050</v>
      </c>
      <c r="K184" s="62"/>
      <c r="L184" s="52"/>
      <c r="P184" s="79" t="s">
        <v>252</v>
      </c>
      <c r="Q184" s="71" t="s">
        <v>64</v>
      </c>
      <c r="R184" s="55">
        <v>2035</v>
      </c>
      <c r="S184" s="64"/>
      <c r="U184" s="79" t="s">
        <v>252</v>
      </c>
      <c r="V184" s="71" t="s">
        <v>64</v>
      </c>
      <c r="W184" s="55">
        <v>2050</v>
      </c>
      <c r="X184" s="64"/>
      <c r="AC184" s="80" t="s">
        <v>252</v>
      </c>
      <c r="AD184" s="72" t="s">
        <v>64</v>
      </c>
      <c r="AE184" s="58">
        <v>2035</v>
      </c>
      <c r="AF184" s="66"/>
      <c r="AH184" s="80" t="s">
        <v>252</v>
      </c>
      <c r="AI184" s="72" t="s">
        <v>64</v>
      </c>
      <c r="AJ184" s="58">
        <v>2050</v>
      </c>
      <c r="AK184" s="66"/>
    </row>
    <row r="185" spans="1:37">
      <c r="A185" s="67" t="s">
        <v>70</v>
      </c>
      <c r="C185" s="77" t="s">
        <v>253</v>
      </c>
      <c r="D185" s="68" t="s">
        <v>64</v>
      </c>
      <c r="E185" s="52">
        <v>2035</v>
      </c>
      <c r="F185" s="62" t="s">
        <v>72</v>
      </c>
      <c r="H185" s="77" t="s">
        <v>253</v>
      </c>
      <c r="I185" s="68" t="str">
        <f t="shared" si="2"/>
        <v>FIXOM</v>
      </c>
      <c r="J185" s="52">
        <v>2050</v>
      </c>
      <c r="K185" s="62"/>
      <c r="L185" s="52"/>
      <c r="P185" s="79" t="s">
        <v>253</v>
      </c>
      <c r="Q185" s="71" t="s">
        <v>64</v>
      </c>
      <c r="R185" s="55">
        <v>2035</v>
      </c>
      <c r="S185" s="64"/>
      <c r="U185" s="79" t="s">
        <v>253</v>
      </c>
      <c r="V185" s="71" t="s">
        <v>64</v>
      </c>
      <c r="W185" s="55">
        <v>2050</v>
      </c>
      <c r="X185" s="64"/>
      <c r="AC185" s="80" t="s">
        <v>253</v>
      </c>
      <c r="AD185" s="72" t="s">
        <v>64</v>
      </c>
      <c r="AE185" s="58">
        <v>2035</v>
      </c>
      <c r="AF185" s="66"/>
      <c r="AH185" s="80" t="s">
        <v>253</v>
      </c>
      <c r="AI185" s="72" t="s">
        <v>64</v>
      </c>
      <c r="AJ185" s="58">
        <v>2050</v>
      </c>
      <c r="AK185" s="66"/>
    </row>
    <row r="186" spans="1:37">
      <c r="A186" s="67" t="s">
        <v>70</v>
      </c>
      <c r="C186" s="77" t="s">
        <v>254</v>
      </c>
      <c r="D186" s="68" t="s">
        <v>64</v>
      </c>
      <c r="E186" s="52">
        <v>2035</v>
      </c>
      <c r="F186" s="62" t="s">
        <v>72</v>
      </c>
      <c r="H186" s="77" t="s">
        <v>254</v>
      </c>
      <c r="I186" s="68" t="str">
        <f t="shared" si="2"/>
        <v>FIXOM</v>
      </c>
      <c r="J186" s="52">
        <v>2050</v>
      </c>
      <c r="K186" s="62"/>
      <c r="L186" s="52"/>
      <c r="P186" s="79" t="s">
        <v>254</v>
      </c>
      <c r="Q186" s="71" t="s">
        <v>64</v>
      </c>
      <c r="R186" s="55">
        <v>2035</v>
      </c>
      <c r="S186" s="64"/>
      <c r="U186" s="79" t="s">
        <v>254</v>
      </c>
      <c r="V186" s="71" t="s">
        <v>64</v>
      </c>
      <c r="W186" s="55">
        <v>2050</v>
      </c>
      <c r="X186" s="64"/>
      <c r="AC186" s="80" t="s">
        <v>254</v>
      </c>
      <c r="AD186" s="72" t="s">
        <v>64</v>
      </c>
      <c r="AE186" s="58">
        <v>2035</v>
      </c>
      <c r="AF186" s="66"/>
      <c r="AH186" s="80" t="s">
        <v>254</v>
      </c>
      <c r="AI186" s="72" t="s">
        <v>64</v>
      </c>
      <c r="AJ186" s="58">
        <v>2050</v>
      </c>
      <c r="AK186" s="66"/>
    </row>
    <row r="187" spans="1:37">
      <c r="A187" s="67" t="s">
        <v>70</v>
      </c>
      <c r="C187" s="77" t="s">
        <v>255</v>
      </c>
      <c r="D187" s="68" t="s">
        <v>64</v>
      </c>
      <c r="E187" s="52">
        <v>2035</v>
      </c>
      <c r="F187" s="62" t="s">
        <v>72</v>
      </c>
      <c r="H187" s="77" t="s">
        <v>255</v>
      </c>
      <c r="I187" s="68" t="str">
        <f t="shared" si="2"/>
        <v>FIXOM</v>
      </c>
      <c r="J187" s="52">
        <v>2050</v>
      </c>
      <c r="K187" s="62"/>
      <c r="L187" s="52"/>
      <c r="P187" s="79" t="s">
        <v>255</v>
      </c>
      <c r="Q187" s="71" t="s">
        <v>64</v>
      </c>
      <c r="R187" s="55">
        <v>2035</v>
      </c>
      <c r="S187" s="64"/>
      <c r="U187" s="79" t="s">
        <v>255</v>
      </c>
      <c r="V187" s="71" t="s">
        <v>64</v>
      </c>
      <c r="W187" s="55">
        <v>2050</v>
      </c>
      <c r="X187" s="64"/>
      <c r="AC187" s="80" t="s">
        <v>255</v>
      </c>
      <c r="AD187" s="72" t="s">
        <v>64</v>
      </c>
      <c r="AE187" s="58">
        <v>2035</v>
      </c>
      <c r="AF187" s="66"/>
      <c r="AH187" s="80" t="s">
        <v>255</v>
      </c>
      <c r="AI187" s="72" t="s">
        <v>64</v>
      </c>
      <c r="AJ187" s="58">
        <v>2050</v>
      </c>
      <c r="AK187" s="66"/>
    </row>
    <row r="188" spans="1:37">
      <c r="A188" s="67" t="s">
        <v>70</v>
      </c>
      <c r="C188" s="77" t="s">
        <v>256</v>
      </c>
      <c r="D188" s="68" t="s">
        <v>64</v>
      </c>
      <c r="E188" s="52">
        <v>2035</v>
      </c>
      <c r="F188" s="62" t="s">
        <v>72</v>
      </c>
      <c r="H188" s="77" t="s">
        <v>256</v>
      </c>
      <c r="I188" s="68" t="str">
        <f t="shared" si="2"/>
        <v>FIXOM</v>
      </c>
      <c r="J188" s="52">
        <v>2050</v>
      </c>
      <c r="K188" s="62"/>
      <c r="L188" s="52"/>
      <c r="P188" s="79" t="s">
        <v>256</v>
      </c>
      <c r="Q188" s="71" t="s">
        <v>64</v>
      </c>
      <c r="R188" s="55">
        <v>2035</v>
      </c>
      <c r="S188" s="64"/>
      <c r="U188" s="79" t="s">
        <v>256</v>
      </c>
      <c r="V188" s="71" t="s">
        <v>64</v>
      </c>
      <c r="W188" s="55">
        <v>2050</v>
      </c>
      <c r="X188" s="64"/>
      <c r="AC188" s="80" t="s">
        <v>256</v>
      </c>
      <c r="AD188" s="72" t="s">
        <v>64</v>
      </c>
      <c r="AE188" s="58">
        <v>2035</v>
      </c>
      <c r="AF188" s="66"/>
      <c r="AH188" s="80" t="s">
        <v>256</v>
      </c>
      <c r="AI188" s="72" t="s">
        <v>64</v>
      </c>
      <c r="AJ188" s="58">
        <v>2050</v>
      </c>
      <c r="AK188" s="66"/>
    </row>
    <row r="189" spans="1:37">
      <c r="A189" s="67" t="s">
        <v>70</v>
      </c>
      <c r="C189" s="77" t="s">
        <v>257</v>
      </c>
      <c r="D189" s="68" t="s">
        <v>64</v>
      </c>
      <c r="E189" s="52">
        <v>2035</v>
      </c>
      <c r="F189" s="62" t="s">
        <v>72</v>
      </c>
      <c r="H189" s="77" t="s">
        <v>257</v>
      </c>
      <c r="I189" s="68" t="str">
        <f t="shared" si="2"/>
        <v>FIXOM</v>
      </c>
      <c r="J189" s="52">
        <v>2050</v>
      </c>
      <c r="K189" s="62"/>
      <c r="L189" s="52"/>
      <c r="P189" s="79" t="s">
        <v>257</v>
      </c>
      <c r="Q189" s="71" t="s">
        <v>64</v>
      </c>
      <c r="R189" s="55">
        <v>2035</v>
      </c>
      <c r="S189" s="64"/>
      <c r="U189" s="79" t="s">
        <v>257</v>
      </c>
      <c r="V189" s="71" t="s">
        <v>64</v>
      </c>
      <c r="W189" s="55">
        <v>2050</v>
      </c>
      <c r="X189" s="64"/>
      <c r="AC189" s="80" t="s">
        <v>257</v>
      </c>
      <c r="AD189" s="72" t="s">
        <v>64</v>
      </c>
      <c r="AE189" s="58">
        <v>2035</v>
      </c>
      <c r="AF189" s="66"/>
      <c r="AH189" s="80" t="s">
        <v>257</v>
      </c>
      <c r="AI189" s="72" t="s">
        <v>64</v>
      </c>
      <c r="AJ189" s="58">
        <v>2050</v>
      </c>
      <c r="AK189" s="66"/>
    </row>
    <row r="190" spans="1:37">
      <c r="A190" s="67" t="s">
        <v>70</v>
      </c>
      <c r="C190" s="77" t="s">
        <v>258</v>
      </c>
      <c r="D190" s="68" t="s">
        <v>64</v>
      </c>
      <c r="E190" s="52">
        <v>2035</v>
      </c>
      <c r="F190" s="62" t="s">
        <v>72</v>
      </c>
      <c r="H190" s="77" t="s">
        <v>258</v>
      </c>
      <c r="I190" s="68" t="str">
        <f t="shared" si="2"/>
        <v>FIXOM</v>
      </c>
      <c r="J190" s="52">
        <v>2050</v>
      </c>
      <c r="K190" s="62"/>
      <c r="L190" s="52"/>
      <c r="P190" s="79" t="s">
        <v>258</v>
      </c>
      <c r="Q190" s="71" t="s">
        <v>64</v>
      </c>
      <c r="R190" s="55">
        <v>2035</v>
      </c>
      <c r="S190" s="64"/>
      <c r="U190" s="79" t="s">
        <v>258</v>
      </c>
      <c r="V190" s="71" t="s">
        <v>64</v>
      </c>
      <c r="W190" s="55">
        <v>2050</v>
      </c>
      <c r="X190" s="64"/>
      <c r="AC190" s="80" t="s">
        <v>258</v>
      </c>
      <c r="AD190" s="72" t="s">
        <v>64</v>
      </c>
      <c r="AE190" s="58">
        <v>2035</v>
      </c>
      <c r="AF190" s="66"/>
      <c r="AH190" s="80" t="s">
        <v>258</v>
      </c>
      <c r="AI190" s="72" t="s">
        <v>64</v>
      </c>
      <c r="AJ190" s="58">
        <v>2050</v>
      </c>
      <c r="AK190" s="66"/>
    </row>
    <row r="191" spans="1:37">
      <c r="A191" s="67" t="s">
        <v>70</v>
      </c>
      <c r="C191" s="77" t="s">
        <v>259</v>
      </c>
      <c r="D191" s="68" t="s">
        <v>64</v>
      </c>
      <c r="E191" s="52">
        <v>2035</v>
      </c>
      <c r="F191" s="62" t="s">
        <v>72</v>
      </c>
      <c r="H191" s="77" t="s">
        <v>259</v>
      </c>
      <c r="I191" s="68" t="str">
        <f t="shared" si="2"/>
        <v>FIXOM</v>
      </c>
      <c r="J191" s="52">
        <v>2050</v>
      </c>
      <c r="K191" s="62"/>
      <c r="L191" s="52"/>
      <c r="P191" s="79" t="s">
        <v>259</v>
      </c>
      <c r="Q191" s="71" t="s">
        <v>64</v>
      </c>
      <c r="R191" s="55">
        <v>2035</v>
      </c>
      <c r="S191" s="64"/>
      <c r="U191" s="79" t="s">
        <v>259</v>
      </c>
      <c r="V191" s="71" t="s">
        <v>64</v>
      </c>
      <c r="W191" s="55">
        <v>2050</v>
      </c>
      <c r="X191" s="64"/>
      <c r="AC191" s="80" t="s">
        <v>259</v>
      </c>
      <c r="AD191" s="72" t="s">
        <v>64</v>
      </c>
      <c r="AE191" s="58">
        <v>2035</v>
      </c>
      <c r="AF191" s="66"/>
      <c r="AH191" s="80" t="s">
        <v>259</v>
      </c>
      <c r="AI191" s="72" t="s">
        <v>64</v>
      </c>
      <c r="AJ191" s="58">
        <v>2050</v>
      </c>
      <c r="AK191" s="66"/>
    </row>
    <row r="192" spans="1:37">
      <c r="A192" s="67" t="s">
        <v>70</v>
      </c>
      <c r="C192" s="77" t="s">
        <v>260</v>
      </c>
      <c r="D192" s="68" t="s">
        <v>64</v>
      </c>
      <c r="E192" s="52">
        <v>2035</v>
      </c>
      <c r="F192" s="62" t="s">
        <v>72</v>
      </c>
      <c r="H192" s="77" t="s">
        <v>260</v>
      </c>
      <c r="I192" s="68" t="str">
        <f t="shared" si="2"/>
        <v>FIXOM</v>
      </c>
      <c r="J192" s="52">
        <v>2050</v>
      </c>
      <c r="K192" s="62"/>
      <c r="L192" s="52"/>
      <c r="P192" s="79" t="s">
        <v>260</v>
      </c>
      <c r="Q192" s="71" t="s">
        <v>64</v>
      </c>
      <c r="R192" s="55">
        <v>2035</v>
      </c>
      <c r="S192" s="64"/>
      <c r="U192" s="79" t="s">
        <v>260</v>
      </c>
      <c r="V192" s="71" t="s">
        <v>64</v>
      </c>
      <c r="W192" s="55">
        <v>2050</v>
      </c>
      <c r="X192" s="64"/>
      <c r="AC192" s="80" t="s">
        <v>260</v>
      </c>
      <c r="AD192" s="72" t="s">
        <v>64</v>
      </c>
      <c r="AE192" s="58">
        <v>2035</v>
      </c>
      <c r="AF192" s="66"/>
      <c r="AH192" s="80" t="s">
        <v>260</v>
      </c>
      <c r="AI192" s="72" t="s">
        <v>64</v>
      </c>
      <c r="AJ192" s="58">
        <v>2050</v>
      </c>
      <c r="AK192" s="66"/>
    </row>
    <row r="193" spans="1:37">
      <c r="A193" s="67" t="s">
        <v>70</v>
      </c>
      <c r="C193" s="77" t="s">
        <v>261</v>
      </c>
      <c r="D193" s="68" t="s">
        <v>64</v>
      </c>
      <c r="E193" s="52">
        <v>2035</v>
      </c>
      <c r="F193" s="62" t="s">
        <v>72</v>
      </c>
      <c r="H193" s="77" t="s">
        <v>261</v>
      </c>
      <c r="I193" s="68" t="str">
        <f t="shared" si="2"/>
        <v>FIXOM</v>
      </c>
      <c r="J193" s="52">
        <v>2050</v>
      </c>
      <c r="K193" s="62"/>
      <c r="L193" s="52"/>
      <c r="P193" s="79" t="s">
        <v>261</v>
      </c>
      <c r="Q193" s="71" t="s">
        <v>64</v>
      </c>
      <c r="R193" s="55">
        <v>2035</v>
      </c>
      <c r="S193" s="64"/>
      <c r="U193" s="79" t="s">
        <v>261</v>
      </c>
      <c r="V193" s="71" t="s">
        <v>64</v>
      </c>
      <c r="W193" s="55">
        <v>2050</v>
      </c>
      <c r="X193" s="64"/>
      <c r="AC193" s="80" t="s">
        <v>261</v>
      </c>
      <c r="AD193" s="72" t="s">
        <v>64</v>
      </c>
      <c r="AE193" s="58">
        <v>2035</v>
      </c>
      <c r="AF193" s="66"/>
      <c r="AH193" s="80" t="s">
        <v>261</v>
      </c>
      <c r="AI193" s="72" t="s">
        <v>64</v>
      </c>
      <c r="AJ193" s="58">
        <v>2050</v>
      </c>
      <c r="AK193" s="66"/>
    </row>
    <row r="194" spans="1:37">
      <c r="A194" s="67" t="s">
        <v>70</v>
      </c>
      <c r="C194" s="77" t="s">
        <v>262</v>
      </c>
      <c r="D194" s="68" t="s">
        <v>64</v>
      </c>
      <c r="E194" s="52">
        <v>2035</v>
      </c>
      <c r="F194" s="62" t="s">
        <v>72</v>
      </c>
      <c r="H194" s="77" t="s">
        <v>262</v>
      </c>
      <c r="I194" s="68" t="str">
        <f t="shared" si="2"/>
        <v>FIXOM</v>
      </c>
      <c r="J194" s="52">
        <v>2050</v>
      </c>
      <c r="K194" s="62"/>
      <c r="L194" s="52"/>
      <c r="P194" s="79" t="s">
        <v>262</v>
      </c>
      <c r="Q194" s="71" t="s">
        <v>64</v>
      </c>
      <c r="R194" s="55">
        <v>2035</v>
      </c>
      <c r="S194" s="64"/>
      <c r="U194" s="79" t="s">
        <v>262</v>
      </c>
      <c r="V194" s="71" t="s">
        <v>64</v>
      </c>
      <c r="W194" s="55">
        <v>2050</v>
      </c>
      <c r="X194" s="64"/>
      <c r="AC194" s="80" t="s">
        <v>262</v>
      </c>
      <c r="AD194" s="72" t="s">
        <v>64</v>
      </c>
      <c r="AE194" s="58">
        <v>2035</v>
      </c>
      <c r="AF194" s="66"/>
      <c r="AH194" s="80" t="s">
        <v>262</v>
      </c>
      <c r="AI194" s="72" t="s">
        <v>64</v>
      </c>
      <c r="AJ194" s="58">
        <v>2050</v>
      </c>
      <c r="AK194" s="66"/>
    </row>
    <row r="195" spans="1:37">
      <c r="A195" s="67" t="s">
        <v>70</v>
      </c>
      <c r="C195" s="77" t="s">
        <v>263</v>
      </c>
      <c r="D195" s="68" t="s">
        <v>64</v>
      </c>
      <c r="E195" s="52">
        <v>2035</v>
      </c>
      <c r="F195" s="62" t="s">
        <v>72</v>
      </c>
      <c r="H195" s="77" t="s">
        <v>263</v>
      </c>
      <c r="I195" s="68" t="str">
        <f t="shared" si="2"/>
        <v>FIXOM</v>
      </c>
      <c r="J195" s="52">
        <v>2050</v>
      </c>
      <c r="K195" s="62"/>
      <c r="L195" s="52"/>
      <c r="P195" s="79" t="s">
        <v>263</v>
      </c>
      <c r="Q195" s="71" t="s">
        <v>64</v>
      </c>
      <c r="R195" s="55">
        <v>2035</v>
      </c>
      <c r="S195" s="64"/>
      <c r="U195" s="79" t="s">
        <v>263</v>
      </c>
      <c r="V195" s="71" t="s">
        <v>64</v>
      </c>
      <c r="W195" s="55">
        <v>2050</v>
      </c>
      <c r="X195" s="64"/>
      <c r="AC195" s="80" t="s">
        <v>263</v>
      </c>
      <c r="AD195" s="72" t="s">
        <v>64</v>
      </c>
      <c r="AE195" s="58">
        <v>2035</v>
      </c>
      <c r="AF195" s="66"/>
      <c r="AH195" s="80" t="s">
        <v>263</v>
      </c>
      <c r="AI195" s="72" t="s">
        <v>64</v>
      </c>
      <c r="AJ195" s="58">
        <v>2050</v>
      </c>
      <c r="AK195" s="66"/>
    </row>
    <row r="196" spans="1:37">
      <c r="A196" s="67" t="s">
        <v>70</v>
      </c>
      <c r="C196" s="77" t="s">
        <v>264</v>
      </c>
      <c r="D196" s="68" t="s">
        <v>64</v>
      </c>
      <c r="E196" s="52">
        <v>2035</v>
      </c>
      <c r="F196" s="62" t="s">
        <v>72</v>
      </c>
      <c r="H196" s="77" t="s">
        <v>264</v>
      </c>
      <c r="I196" s="68" t="str">
        <f t="shared" si="2"/>
        <v>FIXOM</v>
      </c>
      <c r="J196" s="52">
        <v>2050</v>
      </c>
      <c r="K196" s="62"/>
      <c r="L196" s="52"/>
      <c r="P196" s="79" t="s">
        <v>264</v>
      </c>
      <c r="Q196" s="71" t="s">
        <v>64</v>
      </c>
      <c r="R196" s="55">
        <v>2035</v>
      </c>
      <c r="S196" s="64"/>
      <c r="U196" s="79" t="s">
        <v>264</v>
      </c>
      <c r="V196" s="71" t="s">
        <v>64</v>
      </c>
      <c r="W196" s="55">
        <v>2050</v>
      </c>
      <c r="X196" s="64"/>
      <c r="AC196" s="80" t="s">
        <v>264</v>
      </c>
      <c r="AD196" s="72" t="s">
        <v>64</v>
      </c>
      <c r="AE196" s="58">
        <v>2035</v>
      </c>
      <c r="AF196" s="66"/>
      <c r="AH196" s="80" t="s">
        <v>264</v>
      </c>
      <c r="AI196" s="72" t="s">
        <v>64</v>
      </c>
      <c r="AJ196" s="58">
        <v>2050</v>
      </c>
      <c r="AK196" s="66"/>
    </row>
    <row r="197" spans="1:37">
      <c r="A197" s="67" t="s">
        <v>70</v>
      </c>
      <c r="C197" s="77" t="s">
        <v>265</v>
      </c>
      <c r="D197" s="68" t="s">
        <v>64</v>
      </c>
      <c r="E197" s="52">
        <v>2035</v>
      </c>
      <c r="F197" s="62" t="s">
        <v>72</v>
      </c>
      <c r="H197" s="77" t="s">
        <v>265</v>
      </c>
      <c r="I197" s="68" t="str">
        <f t="shared" si="2"/>
        <v>FIXOM</v>
      </c>
      <c r="J197" s="52">
        <v>2050</v>
      </c>
      <c r="K197" s="62"/>
      <c r="L197" s="52"/>
      <c r="P197" s="79" t="s">
        <v>265</v>
      </c>
      <c r="Q197" s="71" t="s">
        <v>64</v>
      </c>
      <c r="R197" s="55">
        <v>2035</v>
      </c>
      <c r="S197" s="64"/>
      <c r="U197" s="79" t="s">
        <v>265</v>
      </c>
      <c r="V197" s="71" t="s">
        <v>64</v>
      </c>
      <c r="W197" s="55">
        <v>2050</v>
      </c>
      <c r="X197" s="64"/>
      <c r="AC197" s="80" t="s">
        <v>265</v>
      </c>
      <c r="AD197" s="72" t="s">
        <v>64</v>
      </c>
      <c r="AE197" s="58">
        <v>2035</v>
      </c>
      <c r="AF197" s="66"/>
      <c r="AH197" s="80" t="s">
        <v>265</v>
      </c>
      <c r="AI197" s="72" t="s">
        <v>64</v>
      </c>
      <c r="AJ197" s="58">
        <v>2050</v>
      </c>
      <c r="AK197" s="66"/>
    </row>
    <row r="198" spans="1:37">
      <c r="A198" s="67" t="s">
        <v>70</v>
      </c>
      <c r="C198" s="77" t="s">
        <v>266</v>
      </c>
      <c r="D198" s="68" t="s">
        <v>64</v>
      </c>
      <c r="E198" s="52">
        <v>2035</v>
      </c>
      <c r="F198" s="62" t="s">
        <v>72</v>
      </c>
      <c r="H198" s="77" t="s">
        <v>266</v>
      </c>
      <c r="I198" s="68" t="str">
        <f t="shared" ref="I198:I261" si="3">I197</f>
        <v>FIXOM</v>
      </c>
      <c r="J198" s="52">
        <v>2050</v>
      </c>
      <c r="K198" s="62"/>
      <c r="L198" s="52"/>
      <c r="P198" s="79" t="s">
        <v>266</v>
      </c>
      <c r="Q198" s="71" t="s">
        <v>64</v>
      </c>
      <c r="R198" s="55">
        <v>2035</v>
      </c>
      <c r="S198" s="64"/>
      <c r="U198" s="79" t="s">
        <v>266</v>
      </c>
      <c r="V198" s="71" t="s">
        <v>64</v>
      </c>
      <c r="W198" s="55">
        <v>2050</v>
      </c>
      <c r="X198" s="64"/>
      <c r="AC198" s="80" t="s">
        <v>266</v>
      </c>
      <c r="AD198" s="72" t="s">
        <v>64</v>
      </c>
      <c r="AE198" s="58">
        <v>2035</v>
      </c>
      <c r="AF198" s="66"/>
      <c r="AH198" s="80" t="s">
        <v>266</v>
      </c>
      <c r="AI198" s="72" t="s">
        <v>64</v>
      </c>
      <c r="AJ198" s="58">
        <v>2050</v>
      </c>
      <c r="AK198" s="66"/>
    </row>
    <row r="199" spans="1:37">
      <c r="A199" s="67" t="s">
        <v>87</v>
      </c>
      <c r="C199" s="77" t="s">
        <v>267</v>
      </c>
      <c r="D199" s="68" t="s">
        <v>64</v>
      </c>
      <c r="E199" s="52">
        <v>2035</v>
      </c>
      <c r="H199" s="77" t="s">
        <v>267</v>
      </c>
      <c r="I199" s="68" t="str">
        <f t="shared" si="3"/>
        <v>FIXOM</v>
      </c>
      <c r="J199" s="52">
        <v>2050</v>
      </c>
      <c r="L199" s="52"/>
      <c r="P199" s="79" t="s">
        <v>267</v>
      </c>
      <c r="Q199" s="71" t="s">
        <v>64</v>
      </c>
      <c r="R199" s="55">
        <v>2035</v>
      </c>
      <c r="U199" s="79" t="s">
        <v>267</v>
      </c>
      <c r="V199" s="71" t="s">
        <v>64</v>
      </c>
      <c r="W199" s="55">
        <v>2050</v>
      </c>
      <c r="AC199" s="80" t="s">
        <v>267</v>
      </c>
      <c r="AD199" s="72" t="s">
        <v>64</v>
      </c>
      <c r="AE199" s="58">
        <v>2035</v>
      </c>
      <c r="AH199" s="80" t="s">
        <v>267</v>
      </c>
      <c r="AI199" s="72" t="s">
        <v>64</v>
      </c>
      <c r="AJ199" s="58">
        <v>2050</v>
      </c>
    </row>
    <row r="200" spans="1:37">
      <c r="A200" s="67" t="s">
        <v>87</v>
      </c>
      <c r="C200" s="77" t="s">
        <v>268</v>
      </c>
      <c r="D200" s="68" t="s">
        <v>64</v>
      </c>
      <c r="E200" s="52">
        <v>2035</v>
      </c>
      <c r="H200" s="77" t="s">
        <v>268</v>
      </c>
      <c r="I200" s="68" t="str">
        <f t="shared" si="3"/>
        <v>FIXOM</v>
      </c>
      <c r="J200" s="52">
        <v>2050</v>
      </c>
      <c r="L200" s="52"/>
      <c r="P200" s="79" t="s">
        <v>268</v>
      </c>
      <c r="Q200" s="71" t="s">
        <v>64</v>
      </c>
      <c r="R200" s="55">
        <v>2035</v>
      </c>
      <c r="U200" s="79" t="s">
        <v>268</v>
      </c>
      <c r="V200" s="71" t="s">
        <v>64</v>
      </c>
      <c r="W200" s="55">
        <v>2050</v>
      </c>
      <c r="AC200" s="80" t="s">
        <v>268</v>
      </c>
      <c r="AD200" s="72" t="s">
        <v>64</v>
      </c>
      <c r="AE200" s="58">
        <v>2035</v>
      </c>
      <c r="AH200" s="80" t="s">
        <v>268</v>
      </c>
      <c r="AI200" s="72" t="s">
        <v>64</v>
      </c>
      <c r="AJ200" s="58">
        <v>2050</v>
      </c>
    </row>
    <row r="201" spans="1:37">
      <c r="A201" s="67" t="s">
        <v>87</v>
      </c>
      <c r="C201" s="77" t="s">
        <v>269</v>
      </c>
      <c r="D201" s="68" t="s">
        <v>64</v>
      </c>
      <c r="E201" s="52">
        <v>2035</v>
      </c>
      <c r="H201" s="77" t="s">
        <v>269</v>
      </c>
      <c r="I201" s="68" t="str">
        <f t="shared" si="3"/>
        <v>FIXOM</v>
      </c>
      <c r="J201" s="52">
        <v>2050</v>
      </c>
      <c r="L201" s="52"/>
      <c r="P201" s="79" t="s">
        <v>269</v>
      </c>
      <c r="Q201" s="71" t="s">
        <v>64</v>
      </c>
      <c r="R201" s="55">
        <v>2035</v>
      </c>
      <c r="U201" s="79" t="s">
        <v>269</v>
      </c>
      <c r="V201" s="71" t="s">
        <v>64</v>
      </c>
      <c r="W201" s="55">
        <v>2050</v>
      </c>
      <c r="AC201" s="80" t="s">
        <v>269</v>
      </c>
      <c r="AD201" s="72" t="s">
        <v>64</v>
      </c>
      <c r="AE201" s="58">
        <v>2035</v>
      </c>
      <c r="AH201" s="80" t="s">
        <v>269</v>
      </c>
      <c r="AI201" s="72" t="s">
        <v>64</v>
      </c>
      <c r="AJ201" s="58">
        <v>2050</v>
      </c>
    </row>
    <row r="202" spans="1:37">
      <c r="A202" s="67" t="s">
        <v>87</v>
      </c>
      <c r="C202" s="77" t="s">
        <v>270</v>
      </c>
      <c r="D202" s="68" t="s">
        <v>64</v>
      </c>
      <c r="E202" s="52">
        <v>2035</v>
      </c>
      <c r="H202" s="77" t="s">
        <v>270</v>
      </c>
      <c r="I202" s="68" t="str">
        <f t="shared" si="3"/>
        <v>FIXOM</v>
      </c>
      <c r="J202" s="52">
        <v>2050</v>
      </c>
      <c r="L202" s="52"/>
      <c r="P202" s="79" t="s">
        <v>270</v>
      </c>
      <c r="Q202" s="71" t="s">
        <v>64</v>
      </c>
      <c r="R202" s="55">
        <v>2035</v>
      </c>
      <c r="U202" s="79" t="s">
        <v>270</v>
      </c>
      <c r="V202" s="71" t="s">
        <v>64</v>
      </c>
      <c r="W202" s="55">
        <v>2050</v>
      </c>
      <c r="AC202" s="80" t="s">
        <v>270</v>
      </c>
      <c r="AD202" s="72" t="s">
        <v>64</v>
      </c>
      <c r="AE202" s="58">
        <v>2035</v>
      </c>
      <c r="AH202" s="80" t="s">
        <v>270</v>
      </c>
      <c r="AI202" s="72" t="s">
        <v>64</v>
      </c>
      <c r="AJ202" s="58">
        <v>2050</v>
      </c>
    </row>
    <row r="203" spans="1:37">
      <c r="A203" s="67" t="s">
        <v>87</v>
      </c>
      <c r="C203" s="77" t="s">
        <v>271</v>
      </c>
      <c r="D203" s="68" t="s">
        <v>64</v>
      </c>
      <c r="E203" s="52">
        <v>2035</v>
      </c>
      <c r="H203" s="77" t="s">
        <v>271</v>
      </c>
      <c r="I203" s="68" t="str">
        <f t="shared" si="3"/>
        <v>FIXOM</v>
      </c>
      <c r="J203" s="52">
        <v>2050</v>
      </c>
      <c r="L203" s="52"/>
      <c r="P203" s="79" t="s">
        <v>271</v>
      </c>
      <c r="Q203" s="71" t="s">
        <v>64</v>
      </c>
      <c r="R203" s="55">
        <v>2035</v>
      </c>
      <c r="U203" s="79" t="s">
        <v>271</v>
      </c>
      <c r="V203" s="71" t="s">
        <v>64</v>
      </c>
      <c r="W203" s="55">
        <v>2050</v>
      </c>
      <c r="AC203" s="80" t="s">
        <v>271</v>
      </c>
      <c r="AD203" s="72" t="s">
        <v>64</v>
      </c>
      <c r="AE203" s="58">
        <v>2035</v>
      </c>
      <c r="AH203" s="80" t="s">
        <v>271</v>
      </c>
      <c r="AI203" s="72" t="s">
        <v>64</v>
      </c>
      <c r="AJ203" s="58">
        <v>2050</v>
      </c>
    </row>
    <row r="204" spans="1:37">
      <c r="A204" s="67" t="s">
        <v>87</v>
      </c>
      <c r="C204" s="77" t="s">
        <v>272</v>
      </c>
      <c r="D204" s="68" t="s">
        <v>64</v>
      </c>
      <c r="E204" s="52">
        <v>2035</v>
      </c>
      <c r="H204" s="77" t="s">
        <v>272</v>
      </c>
      <c r="I204" s="68" t="str">
        <f t="shared" si="3"/>
        <v>FIXOM</v>
      </c>
      <c r="J204" s="52">
        <v>2050</v>
      </c>
      <c r="L204" s="52"/>
      <c r="P204" s="79" t="s">
        <v>272</v>
      </c>
      <c r="Q204" s="71" t="s">
        <v>64</v>
      </c>
      <c r="R204" s="55">
        <v>2035</v>
      </c>
      <c r="U204" s="79" t="s">
        <v>272</v>
      </c>
      <c r="V204" s="71" t="s">
        <v>64</v>
      </c>
      <c r="W204" s="55">
        <v>2050</v>
      </c>
      <c r="AC204" s="80" t="s">
        <v>272</v>
      </c>
      <c r="AD204" s="72" t="s">
        <v>64</v>
      </c>
      <c r="AE204" s="58">
        <v>2035</v>
      </c>
      <c r="AH204" s="80" t="s">
        <v>272</v>
      </c>
      <c r="AI204" s="72" t="s">
        <v>64</v>
      </c>
      <c r="AJ204" s="58">
        <v>2050</v>
      </c>
    </row>
    <row r="205" spans="1:37">
      <c r="A205" s="67" t="s">
        <v>87</v>
      </c>
      <c r="C205" s="77" t="s">
        <v>273</v>
      </c>
      <c r="D205" s="68" t="s">
        <v>64</v>
      </c>
      <c r="E205" s="52">
        <v>2035</v>
      </c>
      <c r="H205" s="77" t="s">
        <v>273</v>
      </c>
      <c r="I205" s="68" t="str">
        <f t="shared" si="3"/>
        <v>FIXOM</v>
      </c>
      <c r="J205" s="52">
        <v>2050</v>
      </c>
      <c r="L205" s="52"/>
      <c r="P205" s="79" t="s">
        <v>273</v>
      </c>
      <c r="Q205" s="71" t="s">
        <v>64</v>
      </c>
      <c r="R205" s="55">
        <v>2035</v>
      </c>
      <c r="U205" s="79" t="s">
        <v>273</v>
      </c>
      <c r="V205" s="71" t="s">
        <v>64</v>
      </c>
      <c r="W205" s="55">
        <v>2050</v>
      </c>
      <c r="AC205" s="80" t="s">
        <v>273</v>
      </c>
      <c r="AD205" s="72" t="s">
        <v>64</v>
      </c>
      <c r="AE205" s="58">
        <v>2035</v>
      </c>
      <c r="AH205" s="80" t="s">
        <v>273</v>
      </c>
      <c r="AI205" s="72" t="s">
        <v>64</v>
      </c>
      <c r="AJ205" s="58">
        <v>2050</v>
      </c>
    </row>
    <row r="206" spans="1:37">
      <c r="A206" s="67" t="s">
        <v>87</v>
      </c>
      <c r="C206" s="77" t="s">
        <v>274</v>
      </c>
      <c r="D206" s="68" t="s">
        <v>64</v>
      </c>
      <c r="E206" s="52">
        <v>2035</v>
      </c>
      <c r="H206" s="77" t="s">
        <v>274</v>
      </c>
      <c r="I206" s="68" t="str">
        <f t="shared" si="3"/>
        <v>FIXOM</v>
      </c>
      <c r="J206" s="52">
        <v>2050</v>
      </c>
      <c r="L206" s="52"/>
      <c r="P206" s="79" t="s">
        <v>274</v>
      </c>
      <c r="Q206" s="71" t="s">
        <v>64</v>
      </c>
      <c r="R206" s="55">
        <v>2035</v>
      </c>
      <c r="U206" s="79" t="s">
        <v>274</v>
      </c>
      <c r="V206" s="71" t="s">
        <v>64</v>
      </c>
      <c r="W206" s="55">
        <v>2050</v>
      </c>
      <c r="AC206" s="80" t="s">
        <v>274</v>
      </c>
      <c r="AD206" s="72" t="s">
        <v>64</v>
      </c>
      <c r="AE206" s="58">
        <v>2035</v>
      </c>
      <c r="AH206" s="80" t="s">
        <v>274</v>
      </c>
      <c r="AI206" s="72" t="s">
        <v>64</v>
      </c>
      <c r="AJ206" s="58">
        <v>2050</v>
      </c>
    </row>
    <row r="207" spans="1:37">
      <c r="A207" s="67" t="s">
        <v>87</v>
      </c>
      <c r="C207" s="77" t="s">
        <v>275</v>
      </c>
      <c r="D207" s="68" t="s">
        <v>64</v>
      </c>
      <c r="E207" s="52">
        <v>2035</v>
      </c>
      <c r="H207" s="77" t="s">
        <v>275</v>
      </c>
      <c r="I207" s="68" t="str">
        <f t="shared" si="3"/>
        <v>FIXOM</v>
      </c>
      <c r="J207" s="52">
        <v>2050</v>
      </c>
      <c r="L207" s="52"/>
      <c r="P207" s="79" t="s">
        <v>275</v>
      </c>
      <c r="Q207" s="71" t="s">
        <v>64</v>
      </c>
      <c r="R207" s="55">
        <v>2035</v>
      </c>
      <c r="U207" s="79" t="s">
        <v>275</v>
      </c>
      <c r="V207" s="71" t="s">
        <v>64</v>
      </c>
      <c r="W207" s="55">
        <v>2050</v>
      </c>
      <c r="AC207" s="80" t="s">
        <v>275</v>
      </c>
      <c r="AD207" s="72" t="s">
        <v>64</v>
      </c>
      <c r="AE207" s="58">
        <v>2035</v>
      </c>
      <c r="AH207" s="80" t="s">
        <v>275</v>
      </c>
      <c r="AI207" s="72" t="s">
        <v>64</v>
      </c>
      <c r="AJ207" s="58">
        <v>2050</v>
      </c>
    </row>
    <row r="208" spans="1:37">
      <c r="A208" s="67" t="s">
        <v>87</v>
      </c>
      <c r="C208" s="77" t="s">
        <v>276</v>
      </c>
      <c r="D208" s="68" t="s">
        <v>64</v>
      </c>
      <c r="E208" s="52">
        <v>2035</v>
      </c>
      <c r="H208" s="77" t="s">
        <v>276</v>
      </c>
      <c r="I208" s="68" t="str">
        <f t="shared" si="3"/>
        <v>FIXOM</v>
      </c>
      <c r="J208" s="52">
        <v>2050</v>
      </c>
      <c r="L208" s="52"/>
      <c r="P208" s="79" t="s">
        <v>276</v>
      </c>
      <c r="Q208" s="71" t="s">
        <v>64</v>
      </c>
      <c r="R208" s="55">
        <v>2035</v>
      </c>
      <c r="U208" s="79" t="s">
        <v>276</v>
      </c>
      <c r="V208" s="71" t="s">
        <v>64</v>
      </c>
      <c r="W208" s="55">
        <v>2050</v>
      </c>
      <c r="AC208" s="80" t="s">
        <v>276</v>
      </c>
      <c r="AD208" s="72" t="s">
        <v>64</v>
      </c>
      <c r="AE208" s="58">
        <v>2035</v>
      </c>
      <c r="AH208" s="80" t="s">
        <v>276</v>
      </c>
      <c r="AI208" s="72" t="s">
        <v>64</v>
      </c>
      <c r="AJ208" s="58">
        <v>2050</v>
      </c>
    </row>
    <row r="209" spans="1:36">
      <c r="A209" s="67" t="s">
        <v>87</v>
      </c>
      <c r="C209" s="77" t="s">
        <v>277</v>
      </c>
      <c r="D209" s="68" t="s">
        <v>64</v>
      </c>
      <c r="E209" s="52">
        <v>2035</v>
      </c>
      <c r="H209" s="77" t="s">
        <v>277</v>
      </c>
      <c r="I209" s="68" t="str">
        <f t="shared" si="3"/>
        <v>FIXOM</v>
      </c>
      <c r="J209" s="52">
        <v>2050</v>
      </c>
      <c r="L209" s="52"/>
      <c r="P209" s="79" t="s">
        <v>277</v>
      </c>
      <c r="Q209" s="71" t="s">
        <v>64</v>
      </c>
      <c r="R209" s="55">
        <v>2035</v>
      </c>
      <c r="U209" s="79" t="s">
        <v>277</v>
      </c>
      <c r="V209" s="71" t="s">
        <v>64</v>
      </c>
      <c r="W209" s="55">
        <v>2050</v>
      </c>
      <c r="AC209" s="80" t="s">
        <v>277</v>
      </c>
      <c r="AD209" s="72" t="s">
        <v>64</v>
      </c>
      <c r="AE209" s="58">
        <v>2035</v>
      </c>
      <c r="AH209" s="80" t="s">
        <v>277</v>
      </c>
      <c r="AI209" s="72" t="s">
        <v>64</v>
      </c>
      <c r="AJ209" s="58">
        <v>2050</v>
      </c>
    </row>
    <row r="210" spans="1:36">
      <c r="A210" s="67" t="s">
        <v>87</v>
      </c>
      <c r="C210" s="77" t="s">
        <v>278</v>
      </c>
      <c r="D210" s="68" t="s">
        <v>64</v>
      </c>
      <c r="E210" s="52">
        <v>2035</v>
      </c>
      <c r="H210" s="77" t="s">
        <v>278</v>
      </c>
      <c r="I210" s="68" t="str">
        <f t="shared" si="3"/>
        <v>FIXOM</v>
      </c>
      <c r="J210" s="52">
        <v>2050</v>
      </c>
      <c r="L210" s="52"/>
      <c r="P210" s="79" t="s">
        <v>278</v>
      </c>
      <c r="Q210" s="71" t="s">
        <v>64</v>
      </c>
      <c r="R210" s="55">
        <v>2035</v>
      </c>
      <c r="U210" s="79" t="s">
        <v>278</v>
      </c>
      <c r="V210" s="71" t="s">
        <v>64</v>
      </c>
      <c r="W210" s="55">
        <v>2050</v>
      </c>
      <c r="AC210" s="80" t="s">
        <v>278</v>
      </c>
      <c r="AD210" s="72" t="s">
        <v>64</v>
      </c>
      <c r="AE210" s="58">
        <v>2035</v>
      </c>
      <c r="AH210" s="80" t="s">
        <v>278</v>
      </c>
      <c r="AI210" s="72" t="s">
        <v>64</v>
      </c>
      <c r="AJ210" s="58">
        <v>2050</v>
      </c>
    </row>
    <row r="211" spans="1:36">
      <c r="A211" s="67" t="s">
        <v>87</v>
      </c>
      <c r="C211" s="77" t="s">
        <v>279</v>
      </c>
      <c r="D211" s="68" t="s">
        <v>64</v>
      </c>
      <c r="E211" s="52">
        <v>2035</v>
      </c>
      <c r="H211" s="77" t="s">
        <v>279</v>
      </c>
      <c r="I211" s="68" t="str">
        <f t="shared" si="3"/>
        <v>FIXOM</v>
      </c>
      <c r="J211" s="52">
        <v>2050</v>
      </c>
      <c r="L211" s="52"/>
      <c r="P211" s="79" t="s">
        <v>279</v>
      </c>
      <c r="Q211" s="71" t="s">
        <v>64</v>
      </c>
      <c r="R211" s="55">
        <v>2035</v>
      </c>
      <c r="U211" s="79" t="s">
        <v>279</v>
      </c>
      <c r="V211" s="71" t="s">
        <v>64</v>
      </c>
      <c r="W211" s="55">
        <v>2050</v>
      </c>
      <c r="AC211" s="80" t="s">
        <v>279</v>
      </c>
      <c r="AD211" s="72" t="s">
        <v>64</v>
      </c>
      <c r="AE211" s="58">
        <v>2035</v>
      </c>
      <c r="AH211" s="80" t="s">
        <v>279</v>
      </c>
      <c r="AI211" s="72" t="s">
        <v>64</v>
      </c>
      <c r="AJ211" s="58">
        <v>2050</v>
      </c>
    </row>
    <row r="212" spans="1:36">
      <c r="A212" s="67" t="s">
        <v>87</v>
      </c>
      <c r="C212" s="77" t="s">
        <v>280</v>
      </c>
      <c r="D212" s="68" t="s">
        <v>64</v>
      </c>
      <c r="E212" s="52">
        <v>2035</v>
      </c>
      <c r="H212" s="77" t="s">
        <v>280</v>
      </c>
      <c r="I212" s="68" t="str">
        <f t="shared" si="3"/>
        <v>FIXOM</v>
      </c>
      <c r="J212" s="52">
        <v>2050</v>
      </c>
      <c r="L212" s="52"/>
      <c r="P212" s="79" t="s">
        <v>280</v>
      </c>
      <c r="Q212" s="71" t="s">
        <v>64</v>
      </c>
      <c r="R212" s="55">
        <v>2035</v>
      </c>
      <c r="U212" s="79" t="s">
        <v>280</v>
      </c>
      <c r="V212" s="71" t="s">
        <v>64</v>
      </c>
      <c r="W212" s="55">
        <v>2050</v>
      </c>
      <c r="AC212" s="80" t="s">
        <v>280</v>
      </c>
      <c r="AD212" s="72" t="s">
        <v>64</v>
      </c>
      <c r="AE212" s="58">
        <v>2035</v>
      </c>
      <c r="AH212" s="80" t="s">
        <v>280</v>
      </c>
      <c r="AI212" s="72" t="s">
        <v>64</v>
      </c>
      <c r="AJ212" s="58">
        <v>2050</v>
      </c>
    </row>
    <row r="213" spans="1:36">
      <c r="A213" s="67" t="s">
        <v>87</v>
      </c>
      <c r="C213" s="77" t="s">
        <v>281</v>
      </c>
      <c r="D213" s="68" t="s">
        <v>64</v>
      </c>
      <c r="E213" s="52">
        <v>2035</v>
      </c>
      <c r="H213" s="77" t="s">
        <v>281</v>
      </c>
      <c r="I213" s="68" t="str">
        <f t="shared" si="3"/>
        <v>FIXOM</v>
      </c>
      <c r="J213" s="52">
        <v>2050</v>
      </c>
      <c r="L213" s="52"/>
      <c r="P213" s="79" t="s">
        <v>281</v>
      </c>
      <c r="Q213" s="71" t="s">
        <v>64</v>
      </c>
      <c r="R213" s="55">
        <v>2035</v>
      </c>
      <c r="U213" s="79" t="s">
        <v>281</v>
      </c>
      <c r="V213" s="71" t="s">
        <v>64</v>
      </c>
      <c r="W213" s="55">
        <v>2050</v>
      </c>
      <c r="AC213" s="80" t="s">
        <v>281</v>
      </c>
      <c r="AD213" s="72" t="s">
        <v>64</v>
      </c>
      <c r="AE213" s="58">
        <v>2035</v>
      </c>
      <c r="AH213" s="80" t="s">
        <v>281</v>
      </c>
      <c r="AI213" s="72" t="s">
        <v>64</v>
      </c>
      <c r="AJ213" s="58">
        <v>2050</v>
      </c>
    </row>
    <row r="214" spans="1:36">
      <c r="A214" s="67" t="s">
        <v>87</v>
      </c>
      <c r="C214" s="77" t="s">
        <v>282</v>
      </c>
      <c r="D214" s="68" t="s">
        <v>64</v>
      </c>
      <c r="E214" s="52">
        <v>2035</v>
      </c>
      <c r="H214" s="77" t="s">
        <v>282</v>
      </c>
      <c r="I214" s="68" t="str">
        <f t="shared" si="3"/>
        <v>FIXOM</v>
      </c>
      <c r="J214" s="52">
        <v>2050</v>
      </c>
      <c r="L214" s="52"/>
      <c r="P214" s="79" t="s">
        <v>282</v>
      </c>
      <c r="Q214" s="71" t="s">
        <v>64</v>
      </c>
      <c r="R214" s="55">
        <v>2035</v>
      </c>
      <c r="U214" s="79" t="s">
        <v>282</v>
      </c>
      <c r="V214" s="71" t="s">
        <v>64</v>
      </c>
      <c r="W214" s="55">
        <v>2050</v>
      </c>
      <c r="AC214" s="80" t="s">
        <v>282</v>
      </c>
      <c r="AD214" s="72" t="s">
        <v>64</v>
      </c>
      <c r="AE214" s="58">
        <v>2035</v>
      </c>
      <c r="AH214" s="80" t="s">
        <v>282</v>
      </c>
      <c r="AI214" s="72" t="s">
        <v>64</v>
      </c>
      <c r="AJ214" s="58">
        <v>2050</v>
      </c>
    </row>
    <row r="215" spans="1:36">
      <c r="A215" s="67" t="s">
        <v>87</v>
      </c>
      <c r="C215" s="77" t="s">
        <v>283</v>
      </c>
      <c r="D215" s="68" t="s">
        <v>64</v>
      </c>
      <c r="E215" s="52">
        <v>2035</v>
      </c>
      <c r="H215" s="77" t="s">
        <v>283</v>
      </c>
      <c r="I215" s="68" t="str">
        <f t="shared" si="3"/>
        <v>FIXOM</v>
      </c>
      <c r="J215" s="52">
        <v>2050</v>
      </c>
      <c r="L215" s="52"/>
      <c r="P215" s="79" t="s">
        <v>283</v>
      </c>
      <c r="Q215" s="71" t="s">
        <v>64</v>
      </c>
      <c r="R215" s="55">
        <v>2035</v>
      </c>
      <c r="U215" s="79" t="s">
        <v>283</v>
      </c>
      <c r="V215" s="71" t="s">
        <v>64</v>
      </c>
      <c r="W215" s="55">
        <v>2050</v>
      </c>
      <c r="AC215" s="80" t="s">
        <v>283</v>
      </c>
      <c r="AD215" s="72" t="s">
        <v>64</v>
      </c>
      <c r="AE215" s="58">
        <v>2035</v>
      </c>
      <c r="AH215" s="80" t="s">
        <v>283</v>
      </c>
      <c r="AI215" s="72" t="s">
        <v>64</v>
      </c>
      <c r="AJ215" s="58">
        <v>2050</v>
      </c>
    </row>
    <row r="216" spans="1:36">
      <c r="A216" s="67" t="s">
        <v>87</v>
      </c>
      <c r="C216" s="77" t="s">
        <v>284</v>
      </c>
      <c r="D216" s="68" t="s">
        <v>64</v>
      </c>
      <c r="E216" s="52">
        <v>2035</v>
      </c>
      <c r="H216" s="77" t="s">
        <v>284</v>
      </c>
      <c r="I216" s="68" t="str">
        <f t="shared" si="3"/>
        <v>FIXOM</v>
      </c>
      <c r="J216" s="52">
        <v>2050</v>
      </c>
      <c r="L216" s="52"/>
      <c r="P216" s="79" t="s">
        <v>284</v>
      </c>
      <c r="Q216" s="71" t="s">
        <v>64</v>
      </c>
      <c r="R216" s="55">
        <v>2035</v>
      </c>
      <c r="U216" s="79" t="s">
        <v>284</v>
      </c>
      <c r="V216" s="71" t="s">
        <v>64</v>
      </c>
      <c r="W216" s="55">
        <v>2050</v>
      </c>
      <c r="AC216" s="80" t="s">
        <v>284</v>
      </c>
      <c r="AD216" s="72" t="s">
        <v>64</v>
      </c>
      <c r="AE216" s="58">
        <v>2035</v>
      </c>
      <c r="AH216" s="80" t="s">
        <v>284</v>
      </c>
      <c r="AI216" s="72" t="s">
        <v>64</v>
      </c>
      <c r="AJ216" s="58">
        <v>2050</v>
      </c>
    </row>
    <row r="217" spans="1:36">
      <c r="A217" s="67" t="s">
        <v>87</v>
      </c>
      <c r="C217" s="77" t="s">
        <v>285</v>
      </c>
      <c r="D217" s="68" t="s">
        <v>64</v>
      </c>
      <c r="E217" s="52">
        <v>2035</v>
      </c>
      <c r="H217" s="77" t="s">
        <v>285</v>
      </c>
      <c r="I217" s="68" t="str">
        <f t="shared" si="3"/>
        <v>FIXOM</v>
      </c>
      <c r="J217" s="52">
        <v>2050</v>
      </c>
      <c r="L217" s="52"/>
      <c r="P217" s="79" t="s">
        <v>285</v>
      </c>
      <c r="Q217" s="71" t="s">
        <v>64</v>
      </c>
      <c r="R217" s="55">
        <v>2035</v>
      </c>
      <c r="U217" s="79" t="s">
        <v>285</v>
      </c>
      <c r="V217" s="71" t="s">
        <v>64</v>
      </c>
      <c r="W217" s="55">
        <v>2050</v>
      </c>
      <c r="AC217" s="80" t="s">
        <v>285</v>
      </c>
      <c r="AD217" s="72" t="s">
        <v>64</v>
      </c>
      <c r="AE217" s="58">
        <v>2035</v>
      </c>
      <c r="AH217" s="80" t="s">
        <v>285</v>
      </c>
      <c r="AI217" s="72" t="s">
        <v>64</v>
      </c>
      <c r="AJ217" s="58">
        <v>2050</v>
      </c>
    </row>
    <row r="218" spans="1:36">
      <c r="A218" s="67" t="s">
        <v>78</v>
      </c>
      <c r="C218" s="77" t="s">
        <v>286</v>
      </c>
      <c r="D218" s="68" t="s">
        <v>64</v>
      </c>
      <c r="E218" s="52">
        <v>2035</v>
      </c>
      <c r="H218" s="77" t="s">
        <v>286</v>
      </c>
      <c r="I218" s="68" t="str">
        <f t="shared" si="3"/>
        <v>FIXOM</v>
      </c>
      <c r="J218" s="52">
        <v>2050</v>
      </c>
      <c r="L218" s="52"/>
      <c r="P218" s="79" t="s">
        <v>286</v>
      </c>
      <c r="Q218" s="71" t="s">
        <v>64</v>
      </c>
      <c r="R218" s="55">
        <v>2035</v>
      </c>
      <c r="U218" s="79" t="s">
        <v>286</v>
      </c>
      <c r="V218" s="71" t="s">
        <v>64</v>
      </c>
      <c r="W218" s="55">
        <v>2050</v>
      </c>
      <c r="AC218" s="80" t="s">
        <v>286</v>
      </c>
      <c r="AD218" s="72" t="s">
        <v>64</v>
      </c>
      <c r="AE218" s="58">
        <v>2035</v>
      </c>
      <c r="AH218" s="80" t="s">
        <v>286</v>
      </c>
      <c r="AI218" s="72" t="s">
        <v>64</v>
      </c>
      <c r="AJ218" s="58">
        <v>2050</v>
      </c>
    </row>
    <row r="219" spans="1:36">
      <c r="A219" s="67" t="s">
        <v>78</v>
      </c>
      <c r="C219" s="77" t="s">
        <v>287</v>
      </c>
      <c r="D219" s="68" t="s">
        <v>64</v>
      </c>
      <c r="E219" s="52">
        <v>2035</v>
      </c>
      <c r="H219" s="77" t="s">
        <v>287</v>
      </c>
      <c r="I219" s="68" t="str">
        <f t="shared" si="3"/>
        <v>FIXOM</v>
      </c>
      <c r="J219" s="52">
        <v>2050</v>
      </c>
      <c r="L219" s="52"/>
      <c r="P219" s="79" t="s">
        <v>287</v>
      </c>
      <c r="Q219" s="71" t="s">
        <v>64</v>
      </c>
      <c r="R219" s="55">
        <v>2035</v>
      </c>
      <c r="U219" s="79" t="s">
        <v>287</v>
      </c>
      <c r="V219" s="71" t="s">
        <v>64</v>
      </c>
      <c r="W219" s="55">
        <v>2050</v>
      </c>
      <c r="AC219" s="80" t="s">
        <v>287</v>
      </c>
      <c r="AD219" s="72" t="s">
        <v>64</v>
      </c>
      <c r="AE219" s="58">
        <v>2035</v>
      </c>
      <c r="AH219" s="80" t="s">
        <v>287</v>
      </c>
      <c r="AI219" s="72" t="s">
        <v>64</v>
      </c>
      <c r="AJ219" s="58">
        <v>2050</v>
      </c>
    </row>
    <row r="220" spans="1:36">
      <c r="A220" s="67" t="s">
        <v>78</v>
      </c>
      <c r="C220" s="77" t="s">
        <v>288</v>
      </c>
      <c r="D220" s="68" t="s">
        <v>64</v>
      </c>
      <c r="E220" s="52">
        <v>2035</v>
      </c>
      <c r="H220" s="77" t="s">
        <v>288</v>
      </c>
      <c r="I220" s="68" t="str">
        <f t="shared" si="3"/>
        <v>FIXOM</v>
      </c>
      <c r="J220" s="52">
        <v>2050</v>
      </c>
      <c r="L220" s="52"/>
      <c r="P220" s="79" t="s">
        <v>288</v>
      </c>
      <c r="Q220" s="71" t="s">
        <v>64</v>
      </c>
      <c r="R220" s="55">
        <v>2035</v>
      </c>
      <c r="U220" s="79" t="s">
        <v>288</v>
      </c>
      <c r="V220" s="71" t="s">
        <v>64</v>
      </c>
      <c r="W220" s="55">
        <v>2050</v>
      </c>
      <c r="AC220" s="80" t="s">
        <v>288</v>
      </c>
      <c r="AD220" s="72" t="s">
        <v>64</v>
      </c>
      <c r="AE220" s="58">
        <v>2035</v>
      </c>
      <c r="AH220" s="80" t="s">
        <v>288</v>
      </c>
      <c r="AI220" s="72" t="s">
        <v>64</v>
      </c>
      <c r="AJ220" s="58">
        <v>2050</v>
      </c>
    </row>
    <row r="221" spans="1:36">
      <c r="A221" s="67" t="s">
        <v>78</v>
      </c>
      <c r="C221" s="77" t="s">
        <v>289</v>
      </c>
      <c r="D221" s="68" t="s">
        <v>64</v>
      </c>
      <c r="E221" s="52">
        <v>2035</v>
      </c>
      <c r="H221" s="77" t="s">
        <v>289</v>
      </c>
      <c r="I221" s="68" t="str">
        <f t="shared" si="3"/>
        <v>FIXOM</v>
      </c>
      <c r="J221" s="52">
        <v>2050</v>
      </c>
      <c r="L221" s="52"/>
      <c r="P221" s="79" t="s">
        <v>289</v>
      </c>
      <c r="Q221" s="71" t="s">
        <v>64</v>
      </c>
      <c r="R221" s="55">
        <v>2035</v>
      </c>
      <c r="U221" s="79" t="s">
        <v>289</v>
      </c>
      <c r="V221" s="71" t="s">
        <v>64</v>
      </c>
      <c r="W221" s="55">
        <v>2050</v>
      </c>
      <c r="AC221" s="80" t="s">
        <v>289</v>
      </c>
      <c r="AD221" s="72" t="s">
        <v>64</v>
      </c>
      <c r="AE221" s="58">
        <v>2035</v>
      </c>
      <c r="AH221" s="80" t="s">
        <v>289</v>
      </c>
      <c r="AI221" s="72" t="s">
        <v>64</v>
      </c>
      <c r="AJ221" s="58">
        <v>2050</v>
      </c>
    </row>
    <row r="222" spans="1:36">
      <c r="A222" s="67" t="s">
        <v>78</v>
      </c>
      <c r="C222" s="77" t="s">
        <v>290</v>
      </c>
      <c r="D222" s="68" t="s">
        <v>64</v>
      </c>
      <c r="E222" s="52">
        <v>2035</v>
      </c>
      <c r="H222" s="77" t="s">
        <v>290</v>
      </c>
      <c r="I222" s="68" t="str">
        <f t="shared" si="3"/>
        <v>FIXOM</v>
      </c>
      <c r="J222" s="52">
        <v>2050</v>
      </c>
      <c r="L222" s="52"/>
      <c r="P222" s="79" t="s">
        <v>290</v>
      </c>
      <c r="Q222" s="71" t="s">
        <v>64</v>
      </c>
      <c r="R222" s="55">
        <v>2035</v>
      </c>
      <c r="U222" s="79" t="s">
        <v>290</v>
      </c>
      <c r="V222" s="71" t="s">
        <v>64</v>
      </c>
      <c r="W222" s="55">
        <v>2050</v>
      </c>
      <c r="AC222" s="80" t="s">
        <v>290</v>
      </c>
      <c r="AD222" s="72" t="s">
        <v>64</v>
      </c>
      <c r="AE222" s="58">
        <v>2035</v>
      </c>
      <c r="AH222" s="80" t="s">
        <v>290</v>
      </c>
      <c r="AI222" s="72" t="s">
        <v>64</v>
      </c>
      <c r="AJ222" s="58">
        <v>2050</v>
      </c>
    </row>
    <row r="223" spans="1:36">
      <c r="A223" s="67" t="s">
        <v>78</v>
      </c>
      <c r="C223" s="77" t="s">
        <v>291</v>
      </c>
      <c r="D223" s="68" t="s">
        <v>64</v>
      </c>
      <c r="E223" s="52">
        <v>2035</v>
      </c>
      <c r="H223" s="77" t="s">
        <v>291</v>
      </c>
      <c r="I223" s="68" t="str">
        <f t="shared" si="3"/>
        <v>FIXOM</v>
      </c>
      <c r="J223" s="52">
        <v>2050</v>
      </c>
      <c r="L223" s="52"/>
      <c r="P223" s="79" t="s">
        <v>291</v>
      </c>
      <c r="Q223" s="71" t="s">
        <v>64</v>
      </c>
      <c r="R223" s="55">
        <v>2035</v>
      </c>
      <c r="U223" s="79" t="s">
        <v>291</v>
      </c>
      <c r="V223" s="71" t="s">
        <v>64</v>
      </c>
      <c r="W223" s="55">
        <v>2050</v>
      </c>
      <c r="AC223" s="80" t="s">
        <v>291</v>
      </c>
      <c r="AD223" s="72" t="s">
        <v>64</v>
      </c>
      <c r="AE223" s="58">
        <v>2035</v>
      </c>
      <c r="AH223" s="80" t="s">
        <v>291</v>
      </c>
      <c r="AI223" s="72" t="s">
        <v>64</v>
      </c>
      <c r="AJ223" s="58">
        <v>2050</v>
      </c>
    </row>
    <row r="224" spans="1:36">
      <c r="A224" s="67" t="s">
        <v>78</v>
      </c>
      <c r="C224" s="77" t="s">
        <v>292</v>
      </c>
      <c r="D224" s="68" t="s">
        <v>64</v>
      </c>
      <c r="E224" s="52">
        <v>2035</v>
      </c>
      <c r="H224" s="77" t="s">
        <v>292</v>
      </c>
      <c r="I224" s="68" t="str">
        <f t="shared" si="3"/>
        <v>FIXOM</v>
      </c>
      <c r="J224" s="52">
        <v>2050</v>
      </c>
      <c r="L224" s="52"/>
      <c r="P224" s="79" t="s">
        <v>292</v>
      </c>
      <c r="Q224" s="71" t="s">
        <v>64</v>
      </c>
      <c r="R224" s="55">
        <v>2035</v>
      </c>
      <c r="U224" s="79" t="s">
        <v>292</v>
      </c>
      <c r="V224" s="71" t="s">
        <v>64</v>
      </c>
      <c r="W224" s="55">
        <v>2050</v>
      </c>
      <c r="AC224" s="80" t="s">
        <v>292</v>
      </c>
      <c r="AD224" s="72" t="s">
        <v>64</v>
      </c>
      <c r="AE224" s="58">
        <v>2035</v>
      </c>
      <c r="AH224" s="80" t="s">
        <v>292</v>
      </c>
      <c r="AI224" s="72" t="s">
        <v>64</v>
      </c>
      <c r="AJ224" s="58">
        <v>2050</v>
      </c>
    </row>
    <row r="225" spans="1:37">
      <c r="A225" s="67" t="s">
        <v>78</v>
      </c>
      <c r="C225" s="77" t="s">
        <v>293</v>
      </c>
      <c r="D225" s="68" t="s">
        <v>64</v>
      </c>
      <c r="E225" s="52">
        <v>2035</v>
      </c>
      <c r="H225" s="77" t="s">
        <v>293</v>
      </c>
      <c r="I225" s="68" t="str">
        <f t="shared" si="3"/>
        <v>FIXOM</v>
      </c>
      <c r="J225" s="52">
        <v>2050</v>
      </c>
      <c r="L225" s="52"/>
      <c r="P225" s="79" t="s">
        <v>293</v>
      </c>
      <c r="Q225" s="71" t="s">
        <v>64</v>
      </c>
      <c r="R225" s="55">
        <v>2035</v>
      </c>
      <c r="U225" s="79" t="s">
        <v>293</v>
      </c>
      <c r="V225" s="71" t="s">
        <v>64</v>
      </c>
      <c r="W225" s="55">
        <v>2050</v>
      </c>
      <c r="AC225" s="80" t="s">
        <v>293</v>
      </c>
      <c r="AD225" s="72" t="s">
        <v>64</v>
      </c>
      <c r="AE225" s="58">
        <v>2035</v>
      </c>
      <c r="AH225" s="80" t="s">
        <v>293</v>
      </c>
      <c r="AI225" s="72" t="s">
        <v>64</v>
      </c>
      <c r="AJ225" s="58">
        <v>2050</v>
      </c>
    </row>
    <row r="226" spans="1:37">
      <c r="A226" s="67" t="s">
        <v>78</v>
      </c>
      <c r="C226" s="77" t="s">
        <v>294</v>
      </c>
      <c r="D226" s="68" t="s">
        <v>64</v>
      </c>
      <c r="E226" s="52">
        <v>2035</v>
      </c>
      <c r="H226" s="77" t="s">
        <v>294</v>
      </c>
      <c r="I226" s="68" t="str">
        <f t="shared" si="3"/>
        <v>FIXOM</v>
      </c>
      <c r="J226" s="52">
        <v>2050</v>
      </c>
      <c r="L226" s="52"/>
      <c r="P226" s="79" t="s">
        <v>294</v>
      </c>
      <c r="Q226" s="71" t="s">
        <v>64</v>
      </c>
      <c r="R226" s="55">
        <v>2035</v>
      </c>
      <c r="U226" s="79" t="s">
        <v>294</v>
      </c>
      <c r="V226" s="71" t="s">
        <v>64</v>
      </c>
      <c r="W226" s="55">
        <v>2050</v>
      </c>
      <c r="AC226" s="80" t="s">
        <v>294</v>
      </c>
      <c r="AD226" s="72" t="s">
        <v>64</v>
      </c>
      <c r="AE226" s="58">
        <v>2035</v>
      </c>
      <c r="AH226" s="80" t="s">
        <v>294</v>
      </c>
      <c r="AI226" s="72" t="s">
        <v>64</v>
      </c>
      <c r="AJ226" s="58">
        <v>2050</v>
      </c>
    </row>
    <row r="227" spans="1:37">
      <c r="A227" s="67" t="s">
        <v>78</v>
      </c>
      <c r="C227" s="77" t="s">
        <v>295</v>
      </c>
      <c r="D227" s="68" t="s">
        <v>64</v>
      </c>
      <c r="E227" s="52">
        <v>2035</v>
      </c>
      <c r="H227" s="77" t="s">
        <v>295</v>
      </c>
      <c r="I227" s="68" t="str">
        <f t="shared" si="3"/>
        <v>FIXOM</v>
      </c>
      <c r="J227" s="52">
        <v>2050</v>
      </c>
      <c r="L227" s="52"/>
      <c r="P227" s="79" t="s">
        <v>295</v>
      </c>
      <c r="Q227" s="71" t="s">
        <v>64</v>
      </c>
      <c r="R227" s="55">
        <v>2035</v>
      </c>
      <c r="U227" s="79" t="s">
        <v>295</v>
      </c>
      <c r="V227" s="71" t="s">
        <v>64</v>
      </c>
      <c r="W227" s="55">
        <v>2050</v>
      </c>
      <c r="AC227" s="80" t="s">
        <v>295</v>
      </c>
      <c r="AD227" s="72" t="s">
        <v>64</v>
      </c>
      <c r="AE227" s="58">
        <v>2035</v>
      </c>
      <c r="AH227" s="80" t="s">
        <v>295</v>
      </c>
      <c r="AI227" s="72" t="s">
        <v>64</v>
      </c>
      <c r="AJ227" s="58">
        <v>2050</v>
      </c>
    </row>
    <row r="228" spans="1:37">
      <c r="A228" s="67" t="s">
        <v>70</v>
      </c>
      <c r="C228" s="77" t="s">
        <v>296</v>
      </c>
      <c r="D228" s="68" t="s">
        <v>64</v>
      </c>
      <c r="E228" s="52">
        <v>2035</v>
      </c>
      <c r="F228" s="62" t="s">
        <v>72</v>
      </c>
      <c r="H228" s="77" t="s">
        <v>296</v>
      </c>
      <c r="I228" s="68" t="str">
        <f t="shared" si="3"/>
        <v>FIXOM</v>
      </c>
      <c r="J228" s="52">
        <v>2050</v>
      </c>
      <c r="K228" s="62"/>
      <c r="L228" s="52"/>
      <c r="P228" s="79" t="s">
        <v>296</v>
      </c>
      <c r="Q228" s="71" t="s">
        <v>64</v>
      </c>
      <c r="R228" s="55">
        <v>2035</v>
      </c>
      <c r="S228" s="64"/>
      <c r="U228" s="79" t="s">
        <v>296</v>
      </c>
      <c r="V228" s="71" t="s">
        <v>64</v>
      </c>
      <c r="W228" s="55">
        <v>2050</v>
      </c>
      <c r="X228" s="64"/>
      <c r="AC228" s="80" t="s">
        <v>296</v>
      </c>
      <c r="AD228" s="72" t="s">
        <v>64</v>
      </c>
      <c r="AE228" s="58">
        <v>2035</v>
      </c>
      <c r="AF228" s="66"/>
      <c r="AH228" s="80" t="s">
        <v>296</v>
      </c>
      <c r="AI228" s="72" t="s">
        <v>64</v>
      </c>
      <c r="AJ228" s="58">
        <v>2050</v>
      </c>
      <c r="AK228" s="66"/>
    </row>
    <row r="229" spans="1:37">
      <c r="A229" s="67" t="s">
        <v>70</v>
      </c>
      <c r="C229" s="77" t="s">
        <v>297</v>
      </c>
      <c r="D229" s="68" t="s">
        <v>64</v>
      </c>
      <c r="E229" s="52">
        <v>2035</v>
      </c>
      <c r="F229" s="62" t="s">
        <v>72</v>
      </c>
      <c r="H229" s="77" t="s">
        <v>297</v>
      </c>
      <c r="I229" s="68" t="str">
        <f t="shared" si="3"/>
        <v>FIXOM</v>
      </c>
      <c r="J229" s="52">
        <v>2050</v>
      </c>
      <c r="K229" s="62"/>
      <c r="L229" s="52"/>
      <c r="P229" s="79" t="s">
        <v>297</v>
      </c>
      <c r="Q229" s="71" t="s">
        <v>64</v>
      </c>
      <c r="R229" s="55">
        <v>2035</v>
      </c>
      <c r="S229" s="64"/>
      <c r="U229" s="79" t="s">
        <v>297</v>
      </c>
      <c r="V229" s="71" t="s">
        <v>64</v>
      </c>
      <c r="W229" s="55">
        <v>2050</v>
      </c>
      <c r="X229" s="64"/>
      <c r="AC229" s="80" t="s">
        <v>297</v>
      </c>
      <c r="AD229" s="72" t="s">
        <v>64</v>
      </c>
      <c r="AE229" s="58">
        <v>2035</v>
      </c>
      <c r="AF229" s="66"/>
      <c r="AH229" s="80" t="s">
        <v>297</v>
      </c>
      <c r="AI229" s="72" t="s">
        <v>64</v>
      </c>
      <c r="AJ229" s="58">
        <v>2050</v>
      </c>
      <c r="AK229" s="66"/>
    </row>
    <row r="230" spans="1:37">
      <c r="A230" s="67" t="s">
        <v>78</v>
      </c>
      <c r="C230" s="77" t="s">
        <v>298</v>
      </c>
      <c r="D230" s="68" t="s">
        <v>64</v>
      </c>
      <c r="E230" s="52">
        <v>2035</v>
      </c>
      <c r="H230" s="77" t="s">
        <v>298</v>
      </c>
      <c r="I230" s="68" t="str">
        <f t="shared" si="3"/>
        <v>FIXOM</v>
      </c>
      <c r="J230" s="52">
        <v>2050</v>
      </c>
      <c r="L230" s="52"/>
      <c r="P230" s="79" t="s">
        <v>298</v>
      </c>
      <c r="Q230" s="71" t="s">
        <v>64</v>
      </c>
      <c r="R230" s="55">
        <v>2035</v>
      </c>
      <c r="U230" s="79" t="s">
        <v>298</v>
      </c>
      <c r="V230" s="71" t="s">
        <v>64</v>
      </c>
      <c r="W230" s="55">
        <v>2050</v>
      </c>
      <c r="AC230" s="80" t="s">
        <v>298</v>
      </c>
      <c r="AD230" s="72" t="s">
        <v>64</v>
      </c>
      <c r="AE230" s="58">
        <v>2035</v>
      </c>
      <c r="AH230" s="80" t="s">
        <v>298</v>
      </c>
      <c r="AI230" s="72" t="s">
        <v>64</v>
      </c>
      <c r="AJ230" s="58">
        <v>2050</v>
      </c>
    </row>
    <row r="231" spans="1:37">
      <c r="A231" s="67" t="s">
        <v>78</v>
      </c>
      <c r="C231" s="77" t="s">
        <v>299</v>
      </c>
      <c r="D231" s="68" t="s">
        <v>64</v>
      </c>
      <c r="E231" s="52">
        <v>2035</v>
      </c>
      <c r="H231" s="77" t="s">
        <v>299</v>
      </c>
      <c r="I231" s="68" t="str">
        <f t="shared" si="3"/>
        <v>FIXOM</v>
      </c>
      <c r="J231" s="52">
        <v>2050</v>
      </c>
      <c r="L231" s="52"/>
      <c r="P231" s="79" t="s">
        <v>299</v>
      </c>
      <c r="Q231" s="71" t="s">
        <v>64</v>
      </c>
      <c r="R231" s="55">
        <v>2035</v>
      </c>
      <c r="U231" s="79" t="s">
        <v>299</v>
      </c>
      <c r="V231" s="71" t="s">
        <v>64</v>
      </c>
      <c r="W231" s="55">
        <v>2050</v>
      </c>
      <c r="AC231" s="80" t="s">
        <v>299</v>
      </c>
      <c r="AD231" s="72" t="s">
        <v>64</v>
      </c>
      <c r="AE231" s="58">
        <v>2035</v>
      </c>
      <c r="AH231" s="80" t="s">
        <v>299</v>
      </c>
      <c r="AI231" s="72" t="s">
        <v>64</v>
      </c>
      <c r="AJ231" s="58">
        <v>2050</v>
      </c>
    </row>
    <row r="232" spans="1:37">
      <c r="A232" s="67" t="s">
        <v>78</v>
      </c>
      <c r="C232" s="77" t="s">
        <v>300</v>
      </c>
      <c r="D232" s="68" t="s">
        <v>64</v>
      </c>
      <c r="E232" s="52">
        <v>2035</v>
      </c>
      <c r="H232" s="77" t="s">
        <v>300</v>
      </c>
      <c r="I232" s="68" t="str">
        <f t="shared" si="3"/>
        <v>FIXOM</v>
      </c>
      <c r="J232" s="52">
        <v>2050</v>
      </c>
      <c r="L232" s="52"/>
      <c r="P232" s="79" t="s">
        <v>300</v>
      </c>
      <c r="Q232" s="71" t="s">
        <v>64</v>
      </c>
      <c r="R232" s="55">
        <v>2035</v>
      </c>
      <c r="U232" s="79" t="s">
        <v>300</v>
      </c>
      <c r="V232" s="71" t="s">
        <v>64</v>
      </c>
      <c r="W232" s="55">
        <v>2050</v>
      </c>
      <c r="AC232" s="80" t="s">
        <v>300</v>
      </c>
      <c r="AD232" s="72" t="s">
        <v>64</v>
      </c>
      <c r="AE232" s="58">
        <v>2035</v>
      </c>
      <c r="AH232" s="80" t="s">
        <v>300</v>
      </c>
      <c r="AI232" s="72" t="s">
        <v>64</v>
      </c>
      <c r="AJ232" s="58">
        <v>2050</v>
      </c>
    </row>
    <row r="233" spans="1:37">
      <c r="A233" s="67" t="s">
        <v>87</v>
      </c>
      <c r="C233" s="77" t="s">
        <v>301</v>
      </c>
      <c r="D233" s="68" t="s">
        <v>64</v>
      </c>
      <c r="E233" s="52">
        <v>2035</v>
      </c>
      <c r="H233" s="77" t="s">
        <v>301</v>
      </c>
      <c r="I233" s="68" t="str">
        <f t="shared" si="3"/>
        <v>FIXOM</v>
      </c>
      <c r="J233" s="52">
        <v>2050</v>
      </c>
      <c r="L233" s="52"/>
      <c r="P233" s="79" t="s">
        <v>301</v>
      </c>
      <c r="Q233" s="71" t="s">
        <v>64</v>
      </c>
      <c r="R233" s="55">
        <v>2035</v>
      </c>
      <c r="U233" s="79" t="s">
        <v>301</v>
      </c>
      <c r="V233" s="71" t="s">
        <v>64</v>
      </c>
      <c r="W233" s="55">
        <v>2050</v>
      </c>
      <c r="AC233" s="80" t="s">
        <v>301</v>
      </c>
      <c r="AD233" s="72" t="s">
        <v>64</v>
      </c>
      <c r="AE233" s="58">
        <v>2035</v>
      </c>
      <c r="AH233" s="80" t="s">
        <v>301</v>
      </c>
      <c r="AI233" s="72" t="s">
        <v>64</v>
      </c>
      <c r="AJ233" s="58">
        <v>2050</v>
      </c>
    </row>
    <row r="234" spans="1:37">
      <c r="A234" s="67" t="s">
        <v>87</v>
      </c>
      <c r="C234" s="77" t="s">
        <v>302</v>
      </c>
      <c r="D234" s="68" t="s">
        <v>64</v>
      </c>
      <c r="E234" s="52">
        <v>2035</v>
      </c>
      <c r="H234" s="77" t="s">
        <v>302</v>
      </c>
      <c r="I234" s="68" t="str">
        <f t="shared" si="3"/>
        <v>FIXOM</v>
      </c>
      <c r="J234" s="52">
        <v>2050</v>
      </c>
      <c r="L234" s="52"/>
      <c r="P234" s="79" t="s">
        <v>302</v>
      </c>
      <c r="Q234" s="71" t="s">
        <v>64</v>
      </c>
      <c r="R234" s="55">
        <v>2035</v>
      </c>
      <c r="U234" s="79" t="s">
        <v>302</v>
      </c>
      <c r="V234" s="71" t="s">
        <v>64</v>
      </c>
      <c r="W234" s="55">
        <v>2050</v>
      </c>
      <c r="AC234" s="80" t="s">
        <v>302</v>
      </c>
      <c r="AD234" s="72" t="s">
        <v>64</v>
      </c>
      <c r="AE234" s="58">
        <v>2035</v>
      </c>
      <c r="AH234" s="80" t="s">
        <v>302</v>
      </c>
      <c r="AI234" s="72" t="s">
        <v>64</v>
      </c>
      <c r="AJ234" s="58">
        <v>2050</v>
      </c>
    </row>
    <row r="235" spans="1:37">
      <c r="A235" s="67" t="s">
        <v>87</v>
      </c>
      <c r="C235" s="77" t="s">
        <v>303</v>
      </c>
      <c r="D235" s="68" t="s">
        <v>64</v>
      </c>
      <c r="E235" s="52">
        <v>2035</v>
      </c>
      <c r="H235" s="77" t="s">
        <v>303</v>
      </c>
      <c r="I235" s="68" t="str">
        <f t="shared" si="3"/>
        <v>FIXOM</v>
      </c>
      <c r="J235" s="52">
        <v>2050</v>
      </c>
      <c r="L235" s="52"/>
      <c r="P235" s="79" t="s">
        <v>303</v>
      </c>
      <c r="Q235" s="71" t="s">
        <v>64</v>
      </c>
      <c r="R235" s="55">
        <v>2035</v>
      </c>
      <c r="U235" s="79" t="s">
        <v>303</v>
      </c>
      <c r="V235" s="71" t="s">
        <v>64</v>
      </c>
      <c r="W235" s="55">
        <v>2050</v>
      </c>
      <c r="AC235" s="80" t="s">
        <v>303</v>
      </c>
      <c r="AD235" s="72" t="s">
        <v>64</v>
      </c>
      <c r="AE235" s="58">
        <v>2035</v>
      </c>
      <c r="AH235" s="80" t="s">
        <v>303</v>
      </c>
      <c r="AI235" s="72" t="s">
        <v>64</v>
      </c>
      <c r="AJ235" s="58">
        <v>2050</v>
      </c>
    </row>
    <row r="236" spans="1:37">
      <c r="A236" s="67" t="s">
        <v>87</v>
      </c>
      <c r="C236" s="77" t="s">
        <v>304</v>
      </c>
      <c r="D236" s="68" t="s">
        <v>64</v>
      </c>
      <c r="E236" s="52">
        <v>2035</v>
      </c>
      <c r="H236" s="77" t="s">
        <v>304</v>
      </c>
      <c r="I236" s="68" t="str">
        <f t="shared" si="3"/>
        <v>FIXOM</v>
      </c>
      <c r="J236" s="52">
        <v>2050</v>
      </c>
      <c r="L236" s="52"/>
      <c r="P236" s="79" t="s">
        <v>304</v>
      </c>
      <c r="Q236" s="71" t="s">
        <v>64</v>
      </c>
      <c r="R236" s="55">
        <v>2035</v>
      </c>
      <c r="U236" s="79" t="s">
        <v>304</v>
      </c>
      <c r="V236" s="71" t="s">
        <v>64</v>
      </c>
      <c r="W236" s="55">
        <v>2050</v>
      </c>
      <c r="AC236" s="80" t="s">
        <v>304</v>
      </c>
      <c r="AD236" s="72" t="s">
        <v>64</v>
      </c>
      <c r="AE236" s="58">
        <v>2035</v>
      </c>
      <c r="AH236" s="80" t="s">
        <v>304</v>
      </c>
      <c r="AI236" s="72" t="s">
        <v>64</v>
      </c>
      <c r="AJ236" s="58">
        <v>2050</v>
      </c>
    </row>
    <row r="237" spans="1:37">
      <c r="A237" s="67" t="s">
        <v>87</v>
      </c>
      <c r="C237" s="77" t="s">
        <v>305</v>
      </c>
      <c r="D237" s="68" t="s">
        <v>64</v>
      </c>
      <c r="E237" s="52">
        <v>2035</v>
      </c>
      <c r="H237" s="77" t="s">
        <v>305</v>
      </c>
      <c r="I237" s="68" t="str">
        <f t="shared" si="3"/>
        <v>FIXOM</v>
      </c>
      <c r="J237" s="52">
        <v>2050</v>
      </c>
      <c r="L237" s="52"/>
      <c r="P237" s="79" t="s">
        <v>305</v>
      </c>
      <c r="Q237" s="71" t="s">
        <v>64</v>
      </c>
      <c r="R237" s="55">
        <v>2035</v>
      </c>
      <c r="U237" s="79" t="s">
        <v>305</v>
      </c>
      <c r="V237" s="71" t="s">
        <v>64</v>
      </c>
      <c r="W237" s="55">
        <v>2050</v>
      </c>
      <c r="AC237" s="80" t="s">
        <v>305</v>
      </c>
      <c r="AD237" s="72" t="s">
        <v>64</v>
      </c>
      <c r="AE237" s="58">
        <v>2035</v>
      </c>
      <c r="AH237" s="80" t="s">
        <v>305</v>
      </c>
      <c r="AI237" s="72" t="s">
        <v>64</v>
      </c>
      <c r="AJ237" s="58">
        <v>2050</v>
      </c>
    </row>
    <row r="238" spans="1:37">
      <c r="A238" s="67" t="s">
        <v>83</v>
      </c>
      <c r="C238" s="77" t="s">
        <v>306</v>
      </c>
      <c r="D238" s="68" t="s">
        <v>64</v>
      </c>
      <c r="E238" s="52">
        <v>2035</v>
      </c>
      <c r="H238" s="77" t="s">
        <v>306</v>
      </c>
      <c r="I238" s="68" t="str">
        <f t="shared" si="3"/>
        <v>FIXOM</v>
      </c>
      <c r="J238" s="52">
        <v>2050</v>
      </c>
      <c r="L238" s="52"/>
      <c r="P238" s="79" t="s">
        <v>306</v>
      </c>
      <c r="Q238" s="71" t="s">
        <v>64</v>
      </c>
      <c r="R238" s="55">
        <v>2035</v>
      </c>
      <c r="U238" s="79" t="s">
        <v>306</v>
      </c>
      <c r="V238" s="71" t="s">
        <v>64</v>
      </c>
      <c r="W238" s="55">
        <v>2050</v>
      </c>
      <c r="AC238" s="80" t="s">
        <v>306</v>
      </c>
      <c r="AD238" s="72" t="s">
        <v>64</v>
      </c>
      <c r="AE238" s="58">
        <v>2035</v>
      </c>
      <c r="AH238" s="80" t="s">
        <v>306</v>
      </c>
      <c r="AI238" s="72" t="s">
        <v>64</v>
      </c>
      <c r="AJ238" s="58">
        <v>2050</v>
      </c>
    </row>
    <row r="239" spans="1:37">
      <c r="A239" s="67" t="s">
        <v>83</v>
      </c>
      <c r="C239" s="77" t="s">
        <v>307</v>
      </c>
      <c r="D239" s="68" t="s">
        <v>64</v>
      </c>
      <c r="E239" s="52">
        <v>2035</v>
      </c>
      <c r="H239" s="77" t="s">
        <v>307</v>
      </c>
      <c r="I239" s="68" t="str">
        <f t="shared" si="3"/>
        <v>FIXOM</v>
      </c>
      <c r="J239" s="52">
        <v>2050</v>
      </c>
      <c r="L239" s="52"/>
      <c r="P239" s="79" t="s">
        <v>307</v>
      </c>
      <c r="Q239" s="71" t="s">
        <v>64</v>
      </c>
      <c r="R239" s="55">
        <v>2035</v>
      </c>
      <c r="U239" s="79" t="s">
        <v>307</v>
      </c>
      <c r="V239" s="71" t="s">
        <v>64</v>
      </c>
      <c r="W239" s="55">
        <v>2050</v>
      </c>
      <c r="AC239" s="80" t="s">
        <v>307</v>
      </c>
      <c r="AD239" s="72" t="s">
        <v>64</v>
      </c>
      <c r="AE239" s="58">
        <v>2035</v>
      </c>
      <c r="AH239" s="80" t="s">
        <v>307</v>
      </c>
      <c r="AI239" s="72" t="s">
        <v>64</v>
      </c>
      <c r="AJ239" s="58">
        <v>2050</v>
      </c>
    </row>
    <row r="240" spans="1:37">
      <c r="A240" s="67" t="s">
        <v>83</v>
      </c>
      <c r="C240" s="77" t="s">
        <v>308</v>
      </c>
      <c r="D240" s="68" t="s">
        <v>64</v>
      </c>
      <c r="E240" s="52">
        <v>2035</v>
      </c>
      <c r="H240" s="77" t="s">
        <v>308</v>
      </c>
      <c r="I240" s="68" t="str">
        <f t="shared" si="3"/>
        <v>FIXOM</v>
      </c>
      <c r="J240" s="52">
        <v>2050</v>
      </c>
      <c r="L240" s="52"/>
      <c r="P240" s="79" t="s">
        <v>308</v>
      </c>
      <c r="Q240" s="71" t="s">
        <v>64</v>
      </c>
      <c r="R240" s="55">
        <v>2035</v>
      </c>
      <c r="U240" s="79" t="s">
        <v>308</v>
      </c>
      <c r="V240" s="71" t="s">
        <v>64</v>
      </c>
      <c r="W240" s="55">
        <v>2050</v>
      </c>
      <c r="AC240" s="80" t="s">
        <v>308</v>
      </c>
      <c r="AD240" s="72" t="s">
        <v>64</v>
      </c>
      <c r="AE240" s="58">
        <v>2035</v>
      </c>
      <c r="AH240" s="80" t="s">
        <v>308</v>
      </c>
      <c r="AI240" s="72" t="s">
        <v>64</v>
      </c>
      <c r="AJ240" s="58">
        <v>2050</v>
      </c>
    </row>
    <row r="241" spans="1:36">
      <c r="A241" s="67" t="s">
        <v>83</v>
      </c>
      <c r="C241" s="77" t="s">
        <v>309</v>
      </c>
      <c r="D241" s="68" t="s">
        <v>64</v>
      </c>
      <c r="E241" s="52">
        <v>2035</v>
      </c>
      <c r="H241" s="77" t="s">
        <v>309</v>
      </c>
      <c r="I241" s="68" t="str">
        <f t="shared" si="3"/>
        <v>FIXOM</v>
      </c>
      <c r="J241" s="52">
        <v>2050</v>
      </c>
      <c r="L241" s="52"/>
      <c r="P241" s="79" t="s">
        <v>309</v>
      </c>
      <c r="Q241" s="71" t="s">
        <v>64</v>
      </c>
      <c r="R241" s="55">
        <v>2035</v>
      </c>
      <c r="U241" s="79" t="s">
        <v>309</v>
      </c>
      <c r="V241" s="71" t="s">
        <v>64</v>
      </c>
      <c r="W241" s="55">
        <v>2050</v>
      </c>
      <c r="AC241" s="80" t="s">
        <v>309</v>
      </c>
      <c r="AD241" s="72" t="s">
        <v>64</v>
      </c>
      <c r="AE241" s="58">
        <v>2035</v>
      </c>
      <c r="AH241" s="80" t="s">
        <v>309</v>
      </c>
      <c r="AI241" s="72" t="s">
        <v>64</v>
      </c>
      <c r="AJ241" s="58">
        <v>2050</v>
      </c>
    </row>
    <row r="242" spans="1:36">
      <c r="A242" s="67" t="s">
        <v>83</v>
      </c>
      <c r="C242" s="77" t="s">
        <v>310</v>
      </c>
      <c r="D242" s="68" t="s">
        <v>64</v>
      </c>
      <c r="E242" s="52">
        <v>2035</v>
      </c>
      <c r="H242" s="77" t="s">
        <v>310</v>
      </c>
      <c r="I242" s="68" t="str">
        <f t="shared" si="3"/>
        <v>FIXOM</v>
      </c>
      <c r="J242" s="52">
        <v>2050</v>
      </c>
      <c r="L242" s="52"/>
      <c r="P242" s="79" t="s">
        <v>310</v>
      </c>
      <c r="Q242" s="71" t="s">
        <v>64</v>
      </c>
      <c r="R242" s="55">
        <v>2035</v>
      </c>
      <c r="U242" s="79" t="s">
        <v>310</v>
      </c>
      <c r="V242" s="71" t="s">
        <v>64</v>
      </c>
      <c r="W242" s="55">
        <v>2050</v>
      </c>
      <c r="AC242" s="80" t="s">
        <v>310</v>
      </c>
      <c r="AD242" s="72" t="s">
        <v>64</v>
      </c>
      <c r="AE242" s="58">
        <v>2035</v>
      </c>
      <c r="AH242" s="80" t="s">
        <v>310</v>
      </c>
      <c r="AI242" s="72" t="s">
        <v>64</v>
      </c>
      <c r="AJ242" s="58">
        <v>2050</v>
      </c>
    </row>
    <row r="243" spans="1:36">
      <c r="A243" s="67" t="s">
        <v>87</v>
      </c>
      <c r="C243" s="77" t="s">
        <v>311</v>
      </c>
      <c r="D243" s="68" t="s">
        <v>64</v>
      </c>
      <c r="E243" s="52">
        <v>2035</v>
      </c>
      <c r="H243" s="77" t="s">
        <v>311</v>
      </c>
      <c r="I243" s="68" t="str">
        <f t="shared" si="3"/>
        <v>FIXOM</v>
      </c>
      <c r="J243" s="52">
        <v>2050</v>
      </c>
      <c r="L243" s="52"/>
      <c r="P243" s="79" t="s">
        <v>311</v>
      </c>
      <c r="Q243" s="71" t="s">
        <v>64</v>
      </c>
      <c r="R243" s="55">
        <v>2035</v>
      </c>
      <c r="U243" s="79" t="s">
        <v>311</v>
      </c>
      <c r="V243" s="71" t="s">
        <v>64</v>
      </c>
      <c r="W243" s="55">
        <v>2050</v>
      </c>
      <c r="AC243" s="80" t="s">
        <v>311</v>
      </c>
      <c r="AD243" s="72" t="s">
        <v>64</v>
      </c>
      <c r="AE243" s="58">
        <v>2035</v>
      </c>
      <c r="AH243" s="80" t="s">
        <v>311</v>
      </c>
      <c r="AI243" s="72" t="s">
        <v>64</v>
      </c>
      <c r="AJ243" s="58">
        <v>2050</v>
      </c>
    </row>
    <row r="244" spans="1:36">
      <c r="A244" s="67" t="s">
        <v>87</v>
      </c>
      <c r="C244" s="77" t="s">
        <v>312</v>
      </c>
      <c r="D244" s="68" t="s">
        <v>64</v>
      </c>
      <c r="E244" s="52">
        <v>2035</v>
      </c>
      <c r="H244" s="77" t="s">
        <v>312</v>
      </c>
      <c r="I244" s="68" t="str">
        <f t="shared" si="3"/>
        <v>FIXOM</v>
      </c>
      <c r="J244" s="52">
        <v>2050</v>
      </c>
      <c r="L244" s="52"/>
      <c r="P244" s="79" t="s">
        <v>312</v>
      </c>
      <c r="Q244" s="71" t="s">
        <v>64</v>
      </c>
      <c r="R244" s="55">
        <v>2035</v>
      </c>
      <c r="U244" s="79" t="s">
        <v>312</v>
      </c>
      <c r="V244" s="71" t="s">
        <v>64</v>
      </c>
      <c r="W244" s="55">
        <v>2050</v>
      </c>
      <c r="AC244" s="80" t="s">
        <v>312</v>
      </c>
      <c r="AD244" s="72" t="s">
        <v>64</v>
      </c>
      <c r="AE244" s="58">
        <v>2035</v>
      </c>
      <c r="AH244" s="80" t="s">
        <v>312</v>
      </c>
      <c r="AI244" s="72" t="s">
        <v>64</v>
      </c>
      <c r="AJ244" s="58">
        <v>2050</v>
      </c>
    </row>
    <row r="245" spans="1:36">
      <c r="A245" s="67" t="s">
        <v>87</v>
      </c>
      <c r="C245" s="77" t="s">
        <v>313</v>
      </c>
      <c r="D245" s="68" t="s">
        <v>64</v>
      </c>
      <c r="E245" s="52">
        <v>2035</v>
      </c>
      <c r="H245" s="77" t="s">
        <v>313</v>
      </c>
      <c r="I245" s="68" t="str">
        <f t="shared" si="3"/>
        <v>FIXOM</v>
      </c>
      <c r="J245" s="52">
        <v>2050</v>
      </c>
      <c r="L245" s="52"/>
      <c r="P245" s="79" t="s">
        <v>313</v>
      </c>
      <c r="Q245" s="71" t="s">
        <v>64</v>
      </c>
      <c r="R245" s="55">
        <v>2035</v>
      </c>
      <c r="U245" s="79" t="s">
        <v>313</v>
      </c>
      <c r="V245" s="71" t="s">
        <v>64</v>
      </c>
      <c r="W245" s="55">
        <v>2050</v>
      </c>
      <c r="AC245" s="80" t="s">
        <v>313</v>
      </c>
      <c r="AD245" s="72" t="s">
        <v>64</v>
      </c>
      <c r="AE245" s="58">
        <v>2035</v>
      </c>
      <c r="AH245" s="80" t="s">
        <v>313</v>
      </c>
      <c r="AI245" s="72" t="s">
        <v>64</v>
      </c>
      <c r="AJ245" s="58">
        <v>2050</v>
      </c>
    </row>
    <row r="246" spans="1:36">
      <c r="A246" s="67" t="s">
        <v>87</v>
      </c>
      <c r="C246" s="77" t="s">
        <v>314</v>
      </c>
      <c r="D246" s="68" t="s">
        <v>64</v>
      </c>
      <c r="E246" s="52">
        <v>2035</v>
      </c>
      <c r="H246" s="77" t="s">
        <v>314</v>
      </c>
      <c r="I246" s="68" t="str">
        <f t="shared" si="3"/>
        <v>FIXOM</v>
      </c>
      <c r="J246" s="52">
        <v>2050</v>
      </c>
      <c r="L246" s="52"/>
      <c r="P246" s="79" t="s">
        <v>314</v>
      </c>
      <c r="Q246" s="71" t="s">
        <v>64</v>
      </c>
      <c r="R246" s="55">
        <v>2035</v>
      </c>
      <c r="U246" s="79" t="s">
        <v>314</v>
      </c>
      <c r="V246" s="71" t="s">
        <v>64</v>
      </c>
      <c r="W246" s="55">
        <v>2050</v>
      </c>
      <c r="AC246" s="80" t="s">
        <v>314</v>
      </c>
      <c r="AD246" s="72" t="s">
        <v>64</v>
      </c>
      <c r="AE246" s="58">
        <v>2035</v>
      </c>
      <c r="AH246" s="80" t="s">
        <v>314</v>
      </c>
      <c r="AI246" s="72" t="s">
        <v>64</v>
      </c>
      <c r="AJ246" s="58">
        <v>2050</v>
      </c>
    </row>
    <row r="247" spans="1:36">
      <c r="A247" s="67" t="s">
        <v>87</v>
      </c>
      <c r="C247" s="77" t="s">
        <v>315</v>
      </c>
      <c r="D247" s="68" t="s">
        <v>64</v>
      </c>
      <c r="E247" s="52">
        <v>2035</v>
      </c>
      <c r="H247" s="77" t="s">
        <v>315</v>
      </c>
      <c r="I247" s="68" t="str">
        <f t="shared" si="3"/>
        <v>FIXOM</v>
      </c>
      <c r="J247" s="52">
        <v>2050</v>
      </c>
      <c r="L247" s="52"/>
      <c r="P247" s="79" t="s">
        <v>315</v>
      </c>
      <c r="Q247" s="71" t="s">
        <v>64</v>
      </c>
      <c r="R247" s="55">
        <v>2035</v>
      </c>
      <c r="U247" s="79" t="s">
        <v>315</v>
      </c>
      <c r="V247" s="71" t="s">
        <v>64</v>
      </c>
      <c r="W247" s="55">
        <v>2050</v>
      </c>
      <c r="AC247" s="80" t="s">
        <v>315</v>
      </c>
      <c r="AD247" s="72" t="s">
        <v>64</v>
      </c>
      <c r="AE247" s="58">
        <v>2035</v>
      </c>
      <c r="AH247" s="80" t="s">
        <v>315</v>
      </c>
      <c r="AI247" s="72" t="s">
        <v>64</v>
      </c>
      <c r="AJ247" s="58">
        <v>2050</v>
      </c>
    </row>
    <row r="248" spans="1:36">
      <c r="A248" s="67" t="s">
        <v>87</v>
      </c>
      <c r="C248" s="77" t="s">
        <v>316</v>
      </c>
      <c r="D248" s="68" t="s">
        <v>64</v>
      </c>
      <c r="E248" s="52">
        <v>2035</v>
      </c>
      <c r="H248" s="77" t="s">
        <v>316</v>
      </c>
      <c r="I248" s="68" t="str">
        <f t="shared" si="3"/>
        <v>FIXOM</v>
      </c>
      <c r="J248" s="52">
        <v>2050</v>
      </c>
      <c r="L248" s="52"/>
      <c r="P248" s="79" t="s">
        <v>316</v>
      </c>
      <c r="Q248" s="71" t="s">
        <v>64</v>
      </c>
      <c r="R248" s="55">
        <v>2035</v>
      </c>
      <c r="U248" s="79" t="s">
        <v>316</v>
      </c>
      <c r="V248" s="71" t="s">
        <v>64</v>
      </c>
      <c r="W248" s="55">
        <v>2050</v>
      </c>
      <c r="AC248" s="80" t="s">
        <v>316</v>
      </c>
      <c r="AD248" s="72" t="s">
        <v>64</v>
      </c>
      <c r="AE248" s="58">
        <v>2035</v>
      </c>
      <c r="AH248" s="80" t="s">
        <v>316</v>
      </c>
      <c r="AI248" s="72" t="s">
        <v>64</v>
      </c>
      <c r="AJ248" s="58">
        <v>2050</v>
      </c>
    </row>
    <row r="249" spans="1:36">
      <c r="A249" s="67" t="s">
        <v>87</v>
      </c>
      <c r="C249" s="77" t="s">
        <v>317</v>
      </c>
      <c r="D249" s="68" t="s">
        <v>64</v>
      </c>
      <c r="E249" s="52">
        <v>2035</v>
      </c>
      <c r="H249" s="77" t="s">
        <v>317</v>
      </c>
      <c r="I249" s="68" t="str">
        <f t="shared" si="3"/>
        <v>FIXOM</v>
      </c>
      <c r="J249" s="52">
        <v>2050</v>
      </c>
      <c r="L249" s="52"/>
      <c r="P249" s="79" t="s">
        <v>317</v>
      </c>
      <c r="Q249" s="71" t="s">
        <v>64</v>
      </c>
      <c r="R249" s="55">
        <v>2035</v>
      </c>
      <c r="U249" s="79" t="s">
        <v>317</v>
      </c>
      <c r="V249" s="71" t="s">
        <v>64</v>
      </c>
      <c r="W249" s="55">
        <v>2050</v>
      </c>
      <c r="AC249" s="80" t="s">
        <v>317</v>
      </c>
      <c r="AD249" s="72" t="s">
        <v>64</v>
      </c>
      <c r="AE249" s="58">
        <v>2035</v>
      </c>
      <c r="AH249" s="80" t="s">
        <v>317</v>
      </c>
      <c r="AI249" s="72" t="s">
        <v>64</v>
      </c>
      <c r="AJ249" s="58">
        <v>2050</v>
      </c>
    </row>
    <row r="250" spans="1:36">
      <c r="A250" s="67" t="s">
        <v>87</v>
      </c>
      <c r="C250" s="77" t="s">
        <v>318</v>
      </c>
      <c r="D250" s="68" t="s">
        <v>64</v>
      </c>
      <c r="E250" s="52">
        <v>2035</v>
      </c>
      <c r="H250" s="77" t="s">
        <v>318</v>
      </c>
      <c r="I250" s="68" t="str">
        <f t="shared" si="3"/>
        <v>FIXOM</v>
      </c>
      <c r="J250" s="52">
        <v>2050</v>
      </c>
      <c r="L250" s="52"/>
      <c r="P250" s="79" t="s">
        <v>318</v>
      </c>
      <c r="Q250" s="71" t="s">
        <v>64</v>
      </c>
      <c r="R250" s="55">
        <v>2035</v>
      </c>
      <c r="U250" s="79" t="s">
        <v>318</v>
      </c>
      <c r="V250" s="71" t="s">
        <v>64</v>
      </c>
      <c r="W250" s="55">
        <v>2050</v>
      </c>
      <c r="AC250" s="80" t="s">
        <v>318</v>
      </c>
      <c r="AD250" s="72" t="s">
        <v>64</v>
      </c>
      <c r="AE250" s="58">
        <v>2035</v>
      </c>
      <c r="AH250" s="80" t="s">
        <v>318</v>
      </c>
      <c r="AI250" s="72" t="s">
        <v>64</v>
      </c>
      <c r="AJ250" s="58">
        <v>2050</v>
      </c>
    </row>
    <row r="251" spans="1:36">
      <c r="A251" s="67" t="s">
        <v>87</v>
      </c>
      <c r="C251" s="77" t="s">
        <v>319</v>
      </c>
      <c r="D251" s="68" t="s">
        <v>64</v>
      </c>
      <c r="E251" s="52">
        <v>2035</v>
      </c>
      <c r="H251" s="77" t="s">
        <v>319</v>
      </c>
      <c r="I251" s="68" t="str">
        <f t="shared" si="3"/>
        <v>FIXOM</v>
      </c>
      <c r="J251" s="52">
        <v>2050</v>
      </c>
      <c r="L251" s="52"/>
      <c r="P251" s="79" t="s">
        <v>319</v>
      </c>
      <c r="Q251" s="71" t="s">
        <v>64</v>
      </c>
      <c r="R251" s="55">
        <v>2035</v>
      </c>
      <c r="U251" s="79" t="s">
        <v>319</v>
      </c>
      <c r="V251" s="71" t="s">
        <v>64</v>
      </c>
      <c r="W251" s="55">
        <v>2050</v>
      </c>
      <c r="AC251" s="80" t="s">
        <v>319</v>
      </c>
      <c r="AD251" s="72" t="s">
        <v>64</v>
      </c>
      <c r="AE251" s="58">
        <v>2035</v>
      </c>
      <c r="AH251" s="80" t="s">
        <v>319</v>
      </c>
      <c r="AI251" s="72" t="s">
        <v>64</v>
      </c>
      <c r="AJ251" s="58">
        <v>2050</v>
      </c>
    </row>
    <row r="252" spans="1:36">
      <c r="A252" s="67" t="s">
        <v>87</v>
      </c>
      <c r="C252" s="77" t="s">
        <v>320</v>
      </c>
      <c r="D252" s="68" t="s">
        <v>64</v>
      </c>
      <c r="E252" s="52">
        <v>2035</v>
      </c>
      <c r="H252" s="77" t="s">
        <v>320</v>
      </c>
      <c r="I252" s="68" t="str">
        <f t="shared" si="3"/>
        <v>FIXOM</v>
      </c>
      <c r="J252" s="52">
        <v>2050</v>
      </c>
      <c r="L252" s="52"/>
      <c r="P252" s="79" t="s">
        <v>320</v>
      </c>
      <c r="Q252" s="71" t="s">
        <v>64</v>
      </c>
      <c r="R252" s="55">
        <v>2035</v>
      </c>
      <c r="U252" s="79" t="s">
        <v>320</v>
      </c>
      <c r="V252" s="71" t="s">
        <v>64</v>
      </c>
      <c r="W252" s="55">
        <v>2050</v>
      </c>
      <c r="AC252" s="80" t="s">
        <v>320</v>
      </c>
      <c r="AD252" s="72" t="s">
        <v>64</v>
      </c>
      <c r="AE252" s="58">
        <v>2035</v>
      </c>
      <c r="AH252" s="80" t="s">
        <v>320</v>
      </c>
      <c r="AI252" s="72" t="s">
        <v>64</v>
      </c>
      <c r="AJ252" s="58">
        <v>2050</v>
      </c>
    </row>
    <row r="253" spans="1:36">
      <c r="A253" s="67" t="s">
        <v>83</v>
      </c>
      <c r="C253" s="77" t="s">
        <v>321</v>
      </c>
      <c r="D253" s="68" t="s">
        <v>64</v>
      </c>
      <c r="E253" s="52">
        <v>2035</v>
      </c>
      <c r="H253" s="77" t="s">
        <v>321</v>
      </c>
      <c r="I253" s="68" t="str">
        <f t="shared" si="3"/>
        <v>FIXOM</v>
      </c>
      <c r="J253" s="52">
        <v>2050</v>
      </c>
      <c r="L253" s="52"/>
      <c r="P253" s="79" t="s">
        <v>321</v>
      </c>
      <c r="Q253" s="71" t="s">
        <v>64</v>
      </c>
      <c r="R253" s="55">
        <v>2035</v>
      </c>
      <c r="U253" s="79" t="s">
        <v>321</v>
      </c>
      <c r="V253" s="71" t="s">
        <v>64</v>
      </c>
      <c r="W253" s="55">
        <v>2050</v>
      </c>
      <c r="AC253" s="80" t="s">
        <v>321</v>
      </c>
      <c r="AD253" s="72" t="s">
        <v>64</v>
      </c>
      <c r="AE253" s="58">
        <v>2035</v>
      </c>
      <c r="AH253" s="80" t="s">
        <v>321</v>
      </c>
      <c r="AI253" s="72" t="s">
        <v>64</v>
      </c>
      <c r="AJ253" s="58">
        <v>2050</v>
      </c>
    </row>
    <row r="254" spans="1:36">
      <c r="A254" s="67" t="s">
        <v>83</v>
      </c>
      <c r="C254" s="77" t="s">
        <v>322</v>
      </c>
      <c r="D254" s="68" t="s">
        <v>64</v>
      </c>
      <c r="E254" s="52">
        <v>2035</v>
      </c>
      <c r="H254" s="77" t="s">
        <v>322</v>
      </c>
      <c r="I254" s="68" t="str">
        <f t="shared" si="3"/>
        <v>FIXOM</v>
      </c>
      <c r="J254" s="52">
        <v>2050</v>
      </c>
      <c r="L254" s="52"/>
      <c r="P254" s="79" t="s">
        <v>322</v>
      </c>
      <c r="Q254" s="71" t="s">
        <v>64</v>
      </c>
      <c r="R254" s="55">
        <v>2035</v>
      </c>
      <c r="U254" s="79" t="s">
        <v>322</v>
      </c>
      <c r="V254" s="71" t="s">
        <v>64</v>
      </c>
      <c r="W254" s="55">
        <v>2050</v>
      </c>
      <c r="AC254" s="80" t="s">
        <v>322</v>
      </c>
      <c r="AD254" s="72" t="s">
        <v>64</v>
      </c>
      <c r="AE254" s="58">
        <v>2035</v>
      </c>
      <c r="AH254" s="80" t="s">
        <v>322</v>
      </c>
      <c r="AI254" s="72" t="s">
        <v>64</v>
      </c>
      <c r="AJ254" s="58">
        <v>2050</v>
      </c>
    </row>
    <row r="255" spans="1:36">
      <c r="A255" s="67" t="s">
        <v>83</v>
      </c>
      <c r="C255" s="77" t="s">
        <v>323</v>
      </c>
      <c r="D255" s="68" t="s">
        <v>64</v>
      </c>
      <c r="E255" s="52">
        <v>2035</v>
      </c>
      <c r="H255" s="77" t="s">
        <v>323</v>
      </c>
      <c r="I255" s="68" t="str">
        <f t="shared" si="3"/>
        <v>FIXOM</v>
      </c>
      <c r="J255" s="52">
        <v>2050</v>
      </c>
      <c r="L255" s="52"/>
      <c r="P255" s="79" t="s">
        <v>323</v>
      </c>
      <c r="Q255" s="71" t="s">
        <v>64</v>
      </c>
      <c r="R255" s="55">
        <v>2035</v>
      </c>
      <c r="U255" s="79" t="s">
        <v>323</v>
      </c>
      <c r="V255" s="71" t="s">
        <v>64</v>
      </c>
      <c r="W255" s="55">
        <v>2050</v>
      </c>
      <c r="AC255" s="80" t="s">
        <v>323</v>
      </c>
      <c r="AD255" s="72" t="s">
        <v>64</v>
      </c>
      <c r="AE255" s="58">
        <v>2035</v>
      </c>
      <c r="AH255" s="80" t="s">
        <v>323</v>
      </c>
      <c r="AI255" s="72" t="s">
        <v>64</v>
      </c>
      <c r="AJ255" s="58">
        <v>2050</v>
      </c>
    </row>
    <row r="256" spans="1:36">
      <c r="A256" s="67" t="s">
        <v>83</v>
      </c>
      <c r="C256" s="77" t="s">
        <v>324</v>
      </c>
      <c r="D256" s="68" t="s">
        <v>64</v>
      </c>
      <c r="E256" s="52">
        <v>2035</v>
      </c>
      <c r="H256" s="77" t="s">
        <v>324</v>
      </c>
      <c r="I256" s="68" t="str">
        <f t="shared" si="3"/>
        <v>FIXOM</v>
      </c>
      <c r="J256" s="52">
        <v>2050</v>
      </c>
      <c r="L256" s="52"/>
      <c r="P256" s="79" t="s">
        <v>324</v>
      </c>
      <c r="Q256" s="71" t="s">
        <v>64</v>
      </c>
      <c r="R256" s="55">
        <v>2035</v>
      </c>
      <c r="U256" s="79" t="s">
        <v>324</v>
      </c>
      <c r="V256" s="71" t="s">
        <v>64</v>
      </c>
      <c r="W256" s="55">
        <v>2050</v>
      </c>
      <c r="AC256" s="80" t="s">
        <v>324</v>
      </c>
      <c r="AD256" s="72" t="s">
        <v>64</v>
      </c>
      <c r="AE256" s="58">
        <v>2035</v>
      </c>
      <c r="AH256" s="80" t="s">
        <v>324</v>
      </c>
      <c r="AI256" s="72" t="s">
        <v>64</v>
      </c>
      <c r="AJ256" s="58">
        <v>2050</v>
      </c>
    </row>
    <row r="257" spans="1:37">
      <c r="A257" s="67" t="s">
        <v>83</v>
      </c>
      <c r="C257" s="77" t="s">
        <v>325</v>
      </c>
      <c r="D257" s="68" t="s">
        <v>64</v>
      </c>
      <c r="E257" s="52">
        <v>2035</v>
      </c>
      <c r="H257" s="77" t="s">
        <v>325</v>
      </c>
      <c r="I257" s="68" t="str">
        <f t="shared" si="3"/>
        <v>FIXOM</v>
      </c>
      <c r="J257" s="52">
        <v>2050</v>
      </c>
      <c r="L257" s="52"/>
      <c r="P257" s="79" t="s">
        <v>325</v>
      </c>
      <c r="Q257" s="71" t="s">
        <v>64</v>
      </c>
      <c r="R257" s="55">
        <v>2035</v>
      </c>
      <c r="U257" s="79" t="s">
        <v>325</v>
      </c>
      <c r="V257" s="71" t="s">
        <v>64</v>
      </c>
      <c r="W257" s="55">
        <v>2050</v>
      </c>
      <c r="AC257" s="80" t="s">
        <v>325</v>
      </c>
      <c r="AD257" s="72" t="s">
        <v>64</v>
      </c>
      <c r="AE257" s="58">
        <v>2035</v>
      </c>
      <c r="AH257" s="80" t="s">
        <v>325</v>
      </c>
      <c r="AI257" s="72" t="s">
        <v>64</v>
      </c>
      <c r="AJ257" s="58">
        <v>2050</v>
      </c>
    </row>
    <row r="258" spans="1:37">
      <c r="A258" s="67" t="s">
        <v>83</v>
      </c>
      <c r="C258" s="77" t="s">
        <v>326</v>
      </c>
      <c r="D258" s="68" t="s">
        <v>64</v>
      </c>
      <c r="E258" s="52">
        <v>2035</v>
      </c>
      <c r="H258" s="77" t="s">
        <v>326</v>
      </c>
      <c r="I258" s="68" t="str">
        <f t="shared" si="3"/>
        <v>FIXOM</v>
      </c>
      <c r="J258" s="52">
        <v>2050</v>
      </c>
      <c r="L258" s="52"/>
      <c r="P258" s="79" t="s">
        <v>326</v>
      </c>
      <c r="Q258" s="71" t="s">
        <v>64</v>
      </c>
      <c r="R258" s="55">
        <v>2035</v>
      </c>
      <c r="U258" s="79" t="s">
        <v>326</v>
      </c>
      <c r="V258" s="71" t="s">
        <v>64</v>
      </c>
      <c r="W258" s="55">
        <v>2050</v>
      </c>
      <c r="AC258" s="80" t="s">
        <v>326</v>
      </c>
      <c r="AD258" s="72" t="s">
        <v>64</v>
      </c>
      <c r="AE258" s="58">
        <v>2035</v>
      </c>
      <c r="AH258" s="80" t="s">
        <v>326</v>
      </c>
      <c r="AI258" s="72" t="s">
        <v>64</v>
      </c>
      <c r="AJ258" s="58">
        <v>2050</v>
      </c>
    </row>
    <row r="259" spans="1:37">
      <c r="A259" s="67" t="s">
        <v>83</v>
      </c>
      <c r="C259" s="77" t="s">
        <v>327</v>
      </c>
      <c r="D259" s="68" t="s">
        <v>64</v>
      </c>
      <c r="E259" s="52">
        <v>2035</v>
      </c>
      <c r="H259" s="77" t="s">
        <v>327</v>
      </c>
      <c r="I259" s="68" t="str">
        <f t="shared" si="3"/>
        <v>FIXOM</v>
      </c>
      <c r="J259" s="52">
        <v>2050</v>
      </c>
      <c r="L259" s="52"/>
      <c r="P259" s="79" t="s">
        <v>327</v>
      </c>
      <c r="Q259" s="71" t="s">
        <v>64</v>
      </c>
      <c r="R259" s="55">
        <v>2035</v>
      </c>
      <c r="U259" s="79" t="s">
        <v>327</v>
      </c>
      <c r="V259" s="71" t="s">
        <v>64</v>
      </c>
      <c r="W259" s="55">
        <v>2050</v>
      </c>
      <c r="AC259" s="80" t="s">
        <v>327</v>
      </c>
      <c r="AD259" s="72" t="s">
        <v>64</v>
      </c>
      <c r="AE259" s="58">
        <v>2035</v>
      </c>
      <c r="AH259" s="80" t="s">
        <v>327</v>
      </c>
      <c r="AI259" s="72" t="s">
        <v>64</v>
      </c>
      <c r="AJ259" s="58">
        <v>2050</v>
      </c>
    </row>
    <row r="260" spans="1:37">
      <c r="A260" s="67" t="s">
        <v>83</v>
      </c>
      <c r="C260" s="77" t="s">
        <v>328</v>
      </c>
      <c r="D260" s="68" t="s">
        <v>64</v>
      </c>
      <c r="E260" s="52">
        <v>2035</v>
      </c>
      <c r="H260" s="77" t="s">
        <v>328</v>
      </c>
      <c r="I260" s="68" t="str">
        <f t="shared" si="3"/>
        <v>FIXOM</v>
      </c>
      <c r="J260" s="52">
        <v>2050</v>
      </c>
      <c r="L260" s="52"/>
      <c r="P260" s="79" t="s">
        <v>328</v>
      </c>
      <c r="Q260" s="71" t="s">
        <v>64</v>
      </c>
      <c r="R260" s="55">
        <v>2035</v>
      </c>
      <c r="U260" s="79" t="s">
        <v>328</v>
      </c>
      <c r="V260" s="71" t="s">
        <v>64</v>
      </c>
      <c r="W260" s="55">
        <v>2050</v>
      </c>
      <c r="AC260" s="80" t="s">
        <v>328</v>
      </c>
      <c r="AD260" s="72" t="s">
        <v>64</v>
      </c>
      <c r="AE260" s="58">
        <v>2035</v>
      </c>
      <c r="AH260" s="80" t="s">
        <v>328</v>
      </c>
      <c r="AI260" s="72" t="s">
        <v>64</v>
      </c>
      <c r="AJ260" s="58">
        <v>2050</v>
      </c>
    </row>
    <row r="261" spans="1:37">
      <c r="A261" s="67" t="s">
        <v>70</v>
      </c>
      <c r="C261" s="77" t="s">
        <v>329</v>
      </c>
      <c r="D261" s="68" t="s">
        <v>64</v>
      </c>
      <c r="E261" s="52">
        <v>2035</v>
      </c>
      <c r="F261" s="62" t="s">
        <v>72</v>
      </c>
      <c r="H261" s="77" t="s">
        <v>329</v>
      </c>
      <c r="I261" s="68" t="str">
        <f t="shared" si="3"/>
        <v>FIXOM</v>
      </c>
      <c r="J261" s="52">
        <v>2050</v>
      </c>
      <c r="K261" s="62"/>
      <c r="L261" s="52"/>
      <c r="P261" s="79" t="s">
        <v>329</v>
      </c>
      <c r="Q261" s="71" t="s">
        <v>64</v>
      </c>
      <c r="R261" s="55">
        <v>2035</v>
      </c>
      <c r="S261" s="64"/>
      <c r="U261" s="79" t="s">
        <v>329</v>
      </c>
      <c r="V261" s="71" t="s">
        <v>64</v>
      </c>
      <c r="W261" s="55">
        <v>2050</v>
      </c>
      <c r="X261" s="64"/>
      <c r="AC261" s="80" t="s">
        <v>329</v>
      </c>
      <c r="AD261" s="72" t="s">
        <v>64</v>
      </c>
      <c r="AE261" s="58">
        <v>2035</v>
      </c>
      <c r="AF261" s="66"/>
      <c r="AH261" s="80" t="s">
        <v>329</v>
      </c>
      <c r="AI261" s="72" t="s">
        <v>64</v>
      </c>
      <c r="AJ261" s="58">
        <v>2050</v>
      </c>
      <c r="AK261" s="66"/>
    </row>
    <row r="262" spans="1:37">
      <c r="A262" s="67" t="s">
        <v>78</v>
      </c>
      <c r="C262" s="77" t="s">
        <v>330</v>
      </c>
      <c r="D262" s="68" t="s">
        <v>64</v>
      </c>
      <c r="E262" s="52">
        <v>2035</v>
      </c>
      <c r="H262" s="77" t="s">
        <v>330</v>
      </c>
      <c r="I262" s="68" t="str">
        <f t="shared" ref="I262:I325" si="4">I261</f>
        <v>FIXOM</v>
      </c>
      <c r="J262" s="52">
        <v>2050</v>
      </c>
      <c r="L262" s="52"/>
      <c r="P262" s="79" t="s">
        <v>330</v>
      </c>
      <c r="Q262" s="71" t="s">
        <v>64</v>
      </c>
      <c r="R262" s="55">
        <v>2035</v>
      </c>
      <c r="U262" s="79" t="s">
        <v>330</v>
      </c>
      <c r="V262" s="71" t="s">
        <v>64</v>
      </c>
      <c r="W262" s="55">
        <v>2050</v>
      </c>
      <c r="AC262" s="80" t="s">
        <v>330</v>
      </c>
      <c r="AD262" s="72" t="s">
        <v>64</v>
      </c>
      <c r="AE262" s="58">
        <v>2035</v>
      </c>
      <c r="AH262" s="80" t="s">
        <v>330</v>
      </c>
      <c r="AI262" s="72" t="s">
        <v>64</v>
      </c>
      <c r="AJ262" s="58">
        <v>2050</v>
      </c>
    </row>
    <row r="263" spans="1:37">
      <c r="A263" s="67" t="s">
        <v>78</v>
      </c>
      <c r="C263" s="77" t="s">
        <v>331</v>
      </c>
      <c r="D263" s="68" t="s">
        <v>64</v>
      </c>
      <c r="E263" s="52">
        <v>2035</v>
      </c>
      <c r="H263" s="77" t="s">
        <v>331</v>
      </c>
      <c r="I263" s="68" t="str">
        <f t="shared" si="4"/>
        <v>FIXOM</v>
      </c>
      <c r="J263" s="52">
        <v>2050</v>
      </c>
      <c r="L263" s="52"/>
      <c r="P263" s="79" t="s">
        <v>331</v>
      </c>
      <c r="Q263" s="71" t="s">
        <v>64</v>
      </c>
      <c r="R263" s="55">
        <v>2035</v>
      </c>
      <c r="U263" s="79" t="s">
        <v>331</v>
      </c>
      <c r="V263" s="71" t="s">
        <v>64</v>
      </c>
      <c r="W263" s="55">
        <v>2050</v>
      </c>
      <c r="AC263" s="80" t="s">
        <v>331</v>
      </c>
      <c r="AD263" s="72" t="s">
        <v>64</v>
      </c>
      <c r="AE263" s="58">
        <v>2035</v>
      </c>
      <c r="AH263" s="80" t="s">
        <v>331</v>
      </c>
      <c r="AI263" s="72" t="s">
        <v>64</v>
      </c>
      <c r="AJ263" s="58">
        <v>2050</v>
      </c>
    </row>
    <row r="264" spans="1:37">
      <c r="A264" s="67" t="s">
        <v>78</v>
      </c>
      <c r="C264" s="77" t="s">
        <v>332</v>
      </c>
      <c r="D264" s="68" t="s">
        <v>64</v>
      </c>
      <c r="E264" s="52">
        <v>2035</v>
      </c>
      <c r="H264" s="77" t="s">
        <v>332</v>
      </c>
      <c r="I264" s="68" t="str">
        <f t="shared" si="4"/>
        <v>FIXOM</v>
      </c>
      <c r="J264" s="52">
        <v>2050</v>
      </c>
      <c r="L264" s="52"/>
      <c r="P264" s="79" t="s">
        <v>332</v>
      </c>
      <c r="Q264" s="71" t="s">
        <v>64</v>
      </c>
      <c r="R264" s="55">
        <v>2035</v>
      </c>
      <c r="U264" s="79" t="s">
        <v>332</v>
      </c>
      <c r="V264" s="71" t="s">
        <v>64</v>
      </c>
      <c r="W264" s="55">
        <v>2050</v>
      </c>
      <c r="AC264" s="80" t="s">
        <v>332</v>
      </c>
      <c r="AD264" s="72" t="s">
        <v>64</v>
      </c>
      <c r="AE264" s="58">
        <v>2035</v>
      </c>
      <c r="AH264" s="80" t="s">
        <v>332</v>
      </c>
      <c r="AI264" s="72" t="s">
        <v>64</v>
      </c>
      <c r="AJ264" s="58">
        <v>2050</v>
      </c>
    </row>
    <row r="265" spans="1:37">
      <c r="A265" s="67" t="s">
        <v>78</v>
      </c>
      <c r="C265" s="77" t="s">
        <v>333</v>
      </c>
      <c r="D265" s="68" t="s">
        <v>64</v>
      </c>
      <c r="E265" s="52">
        <v>2035</v>
      </c>
      <c r="H265" s="77" t="s">
        <v>333</v>
      </c>
      <c r="I265" s="68" t="str">
        <f t="shared" si="4"/>
        <v>FIXOM</v>
      </c>
      <c r="J265" s="52">
        <v>2050</v>
      </c>
      <c r="L265" s="52"/>
      <c r="P265" s="79" t="s">
        <v>333</v>
      </c>
      <c r="Q265" s="71" t="s">
        <v>64</v>
      </c>
      <c r="R265" s="55">
        <v>2035</v>
      </c>
      <c r="U265" s="79" t="s">
        <v>333</v>
      </c>
      <c r="V265" s="71" t="s">
        <v>64</v>
      </c>
      <c r="W265" s="55">
        <v>2050</v>
      </c>
      <c r="AC265" s="80" t="s">
        <v>333</v>
      </c>
      <c r="AD265" s="72" t="s">
        <v>64</v>
      </c>
      <c r="AE265" s="58">
        <v>2035</v>
      </c>
      <c r="AH265" s="80" t="s">
        <v>333</v>
      </c>
      <c r="AI265" s="72" t="s">
        <v>64</v>
      </c>
      <c r="AJ265" s="58">
        <v>2050</v>
      </c>
    </row>
    <row r="266" spans="1:37">
      <c r="A266" s="67" t="s">
        <v>78</v>
      </c>
      <c r="C266" s="77" t="s">
        <v>334</v>
      </c>
      <c r="D266" s="68" t="s">
        <v>64</v>
      </c>
      <c r="E266" s="52">
        <v>2035</v>
      </c>
      <c r="H266" s="77" t="s">
        <v>334</v>
      </c>
      <c r="I266" s="68" t="str">
        <f t="shared" si="4"/>
        <v>FIXOM</v>
      </c>
      <c r="J266" s="52">
        <v>2050</v>
      </c>
      <c r="L266" s="52"/>
      <c r="P266" s="79" t="s">
        <v>334</v>
      </c>
      <c r="Q266" s="71" t="s">
        <v>64</v>
      </c>
      <c r="R266" s="55">
        <v>2035</v>
      </c>
      <c r="U266" s="79" t="s">
        <v>334</v>
      </c>
      <c r="V266" s="71" t="s">
        <v>64</v>
      </c>
      <c r="W266" s="55">
        <v>2050</v>
      </c>
      <c r="AC266" s="80" t="s">
        <v>334</v>
      </c>
      <c r="AD266" s="72" t="s">
        <v>64</v>
      </c>
      <c r="AE266" s="58">
        <v>2035</v>
      </c>
      <c r="AH266" s="80" t="s">
        <v>334</v>
      </c>
      <c r="AI266" s="72" t="s">
        <v>64</v>
      </c>
      <c r="AJ266" s="58">
        <v>2050</v>
      </c>
    </row>
    <row r="267" spans="1:37">
      <c r="A267" s="67" t="s">
        <v>78</v>
      </c>
      <c r="C267" s="77" t="s">
        <v>335</v>
      </c>
      <c r="D267" s="68" t="s">
        <v>64</v>
      </c>
      <c r="E267" s="52">
        <v>2035</v>
      </c>
      <c r="H267" s="77" t="s">
        <v>335</v>
      </c>
      <c r="I267" s="68" t="str">
        <f t="shared" si="4"/>
        <v>FIXOM</v>
      </c>
      <c r="J267" s="52">
        <v>2050</v>
      </c>
      <c r="L267" s="52"/>
      <c r="P267" s="79" t="s">
        <v>335</v>
      </c>
      <c r="Q267" s="71" t="s">
        <v>64</v>
      </c>
      <c r="R267" s="55">
        <v>2035</v>
      </c>
      <c r="U267" s="79" t="s">
        <v>335</v>
      </c>
      <c r="V267" s="71" t="s">
        <v>64</v>
      </c>
      <c r="W267" s="55">
        <v>2050</v>
      </c>
      <c r="AC267" s="80" t="s">
        <v>335</v>
      </c>
      <c r="AD267" s="72" t="s">
        <v>64</v>
      </c>
      <c r="AE267" s="58">
        <v>2035</v>
      </c>
      <c r="AH267" s="80" t="s">
        <v>335</v>
      </c>
      <c r="AI267" s="72" t="s">
        <v>64</v>
      </c>
      <c r="AJ267" s="58">
        <v>2050</v>
      </c>
    </row>
    <row r="268" spans="1:37">
      <c r="A268" s="67" t="s">
        <v>78</v>
      </c>
      <c r="C268" s="77" t="s">
        <v>336</v>
      </c>
      <c r="D268" s="68" t="s">
        <v>64</v>
      </c>
      <c r="E268" s="52">
        <v>2035</v>
      </c>
      <c r="H268" s="77" t="s">
        <v>336</v>
      </c>
      <c r="I268" s="68" t="str">
        <f t="shared" si="4"/>
        <v>FIXOM</v>
      </c>
      <c r="J268" s="52">
        <v>2050</v>
      </c>
      <c r="L268" s="52"/>
      <c r="P268" s="79" t="s">
        <v>336</v>
      </c>
      <c r="Q268" s="71" t="s">
        <v>64</v>
      </c>
      <c r="R268" s="55">
        <v>2035</v>
      </c>
      <c r="U268" s="79" t="s">
        <v>336</v>
      </c>
      <c r="V268" s="71" t="s">
        <v>64</v>
      </c>
      <c r="W268" s="55">
        <v>2050</v>
      </c>
      <c r="AC268" s="80" t="s">
        <v>336</v>
      </c>
      <c r="AD268" s="72" t="s">
        <v>64</v>
      </c>
      <c r="AE268" s="58">
        <v>2035</v>
      </c>
      <c r="AH268" s="80" t="s">
        <v>336</v>
      </c>
      <c r="AI268" s="72" t="s">
        <v>64</v>
      </c>
      <c r="AJ268" s="58">
        <v>2050</v>
      </c>
    </row>
    <row r="269" spans="1:37">
      <c r="A269" s="67" t="s">
        <v>78</v>
      </c>
      <c r="C269" s="77" t="s">
        <v>337</v>
      </c>
      <c r="D269" s="68" t="s">
        <v>64</v>
      </c>
      <c r="E269" s="52">
        <v>2035</v>
      </c>
      <c r="H269" s="77" t="s">
        <v>337</v>
      </c>
      <c r="I269" s="68" t="str">
        <f t="shared" si="4"/>
        <v>FIXOM</v>
      </c>
      <c r="J269" s="52">
        <v>2050</v>
      </c>
      <c r="L269" s="52"/>
      <c r="P269" s="79" t="s">
        <v>337</v>
      </c>
      <c r="Q269" s="71" t="s">
        <v>64</v>
      </c>
      <c r="R269" s="55">
        <v>2035</v>
      </c>
      <c r="U269" s="79" t="s">
        <v>337</v>
      </c>
      <c r="V269" s="71" t="s">
        <v>64</v>
      </c>
      <c r="W269" s="55">
        <v>2050</v>
      </c>
      <c r="AC269" s="80" t="s">
        <v>337</v>
      </c>
      <c r="AD269" s="72" t="s">
        <v>64</v>
      </c>
      <c r="AE269" s="58">
        <v>2035</v>
      </c>
      <c r="AH269" s="80" t="s">
        <v>337</v>
      </c>
      <c r="AI269" s="72" t="s">
        <v>64</v>
      </c>
      <c r="AJ269" s="58">
        <v>2050</v>
      </c>
    </row>
    <row r="270" spans="1:37">
      <c r="A270" s="67" t="s">
        <v>78</v>
      </c>
      <c r="C270" s="77" t="s">
        <v>338</v>
      </c>
      <c r="D270" s="68" t="s">
        <v>64</v>
      </c>
      <c r="E270" s="52">
        <v>2035</v>
      </c>
      <c r="H270" s="77" t="s">
        <v>338</v>
      </c>
      <c r="I270" s="68" t="str">
        <f t="shared" si="4"/>
        <v>FIXOM</v>
      </c>
      <c r="J270" s="52">
        <v>2050</v>
      </c>
      <c r="L270" s="52"/>
      <c r="P270" s="79" t="s">
        <v>338</v>
      </c>
      <c r="Q270" s="71" t="s">
        <v>64</v>
      </c>
      <c r="R270" s="55">
        <v>2035</v>
      </c>
      <c r="U270" s="79" t="s">
        <v>338</v>
      </c>
      <c r="V270" s="71" t="s">
        <v>64</v>
      </c>
      <c r="W270" s="55">
        <v>2050</v>
      </c>
      <c r="AC270" s="80" t="s">
        <v>338</v>
      </c>
      <c r="AD270" s="72" t="s">
        <v>64</v>
      </c>
      <c r="AE270" s="58">
        <v>2035</v>
      </c>
      <c r="AH270" s="80" t="s">
        <v>338</v>
      </c>
      <c r="AI270" s="72" t="s">
        <v>64</v>
      </c>
      <c r="AJ270" s="58">
        <v>2050</v>
      </c>
    </row>
    <row r="271" spans="1:37">
      <c r="A271" s="67" t="s">
        <v>78</v>
      </c>
      <c r="C271" s="77" t="s">
        <v>339</v>
      </c>
      <c r="D271" s="68" t="s">
        <v>64</v>
      </c>
      <c r="E271" s="52">
        <v>2035</v>
      </c>
      <c r="H271" s="77" t="s">
        <v>339</v>
      </c>
      <c r="I271" s="68" t="str">
        <f t="shared" si="4"/>
        <v>FIXOM</v>
      </c>
      <c r="J271" s="52">
        <v>2050</v>
      </c>
      <c r="L271" s="52"/>
      <c r="P271" s="79" t="s">
        <v>339</v>
      </c>
      <c r="Q271" s="71" t="s">
        <v>64</v>
      </c>
      <c r="R271" s="55">
        <v>2035</v>
      </c>
      <c r="U271" s="79" t="s">
        <v>339</v>
      </c>
      <c r="V271" s="71" t="s">
        <v>64</v>
      </c>
      <c r="W271" s="55">
        <v>2050</v>
      </c>
      <c r="AC271" s="80" t="s">
        <v>339</v>
      </c>
      <c r="AD271" s="72" t="s">
        <v>64</v>
      </c>
      <c r="AE271" s="58">
        <v>2035</v>
      </c>
      <c r="AH271" s="80" t="s">
        <v>339</v>
      </c>
      <c r="AI271" s="72" t="s">
        <v>64</v>
      </c>
      <c r="AJ271" s="58">
        <v>2050</v>
      </c>
    </row>
    <row r="272" spans="1:37">
      <c r="A272" s="67" t="s">
        <v>78</v>
      </c>
      <c r="C272" s="77" t="s">
        <v>340</v>
      </c>
      <c r="D272" s="68" t="s">
        <v>64</v>
      </c>
      <c r="E272" s="52">
        <v>2035</v>
      </c>
      <c r="H272" s="77" t="s">
        <v>340</v>
      </c>
      <c r="I272" s="68" t="str">
        <f t="shared" si="4"/>
        <v>FIXOM</v>
      </c>
      <c r="J272" s="52">
        <v>2050</v>
      </c>
      <c r="L272" s="52"/>
      <c r="P272" s="79" t="s">
        <v>340</v>
      </c>
      <c r="Q272" s="71" t="s">
        <v>64</v>
      </c>
      <c r="R272" s="55">
        <v>2035</v>
      </c>
      <c r="U272" s="79" t="s">
        <v>340</v>
      </c>
      <c r="V272" s="71" t="s">
        <v>64</v>
      </c>
      <c r="W272" s="55">
        <v>2050</v>
      </c>
      <c r="AC272" s="80" t="s">
        <v>340</v>
      </c>
      <c r="AD272" s="72" t="s">
        <v>64</v>
      </c>
      <c r="AE272" s="58">
        <v>2035</v>
      </c>
      <c r="AH272" s="80" t="s">
        <v>340</v>
      </c>
      <c r="AI272" s="72" t="s">
        <v>64</v>
      </c>
      <c r="AJ272" s="58">
        <v>2050</v>
      </c>
    </row>
    <row r="273" spans="1:37">
      <c r="A273" s="67" t="s">
        <v>78</v>
      </c>
      <c r="C273" s="77" t="s">
        <v>341</v>
      </c>
      <c r="D273" s="68" t="s">
        <v>64</v>
      </c>
      <c r="E273" s="52">
        <v>2035</v>
      </c>
      <c r="H273" s="77" t="s">
        <v>341</v>
      </c>
      <c r="I273" s="68" t="str">
        <f t="shared" si="4"/>
        <v>FIXOM</v>
      </c>
      <c r="J273" s="52">
        <v>2050</v>
      </c>
      <c r="L273" s="52"/>
      <c r="P273" s="79" t="s">
        <v>341</v>
      </c>
      <c r="Q273" s="71" t="s">
        <v>64</v>
      </c>
      <c r="R273" s="55">
        <v>2035</v>
      </c>
      <c r="U273" s="79" t="s">
        <v>341</v>
      </c>
      <c r="V273" s="71" t="s">
        <v>64</v>
      </c>
      <c r="W273" s="55">
        <v>2050</v>
      </c>
      <c r="AC273" s="80" t="s">
        <v>341</v>
      </c>
      <c r="AD273" s="72" t="s">
        <v>64</v>
      </c>
      <c r="AE273" s="58">
        <v>2035</v>
      </c>
      <c r="AH273" s="80" t="s">
        <v>341</v>
      </c>
      <c r="AI273" s="72" t="s">
        <v>64</v>
      </c>
      <c r="AJ273" s="58">
        <v>2050</v>
      </c>
    </row>
    <row r="274" spans="1:37">
      <c r="A274" s="67" t="s">
        <v>78</v>
      </c>
      <c r="C274" s="77" t="s">
        <v>342</v>
      </c>
      <c r="D274" s="68" t="s">
        <v>64</v>
      </c>
      <c r="E274" s="52">
        <v>2035</v>
      </c>
      <c r="H274" s="77" t="s">
        <v>342</v>
      </c>
      <c r="I274" s="68" t="str">
        <f t="shared" si="4"/>
        <v>FIXOM</v>
      </c>
      <c r="J274" s="52">
        <v>2050</v>
      </c>
      <c r="L274" s="52"/>
      <c r="P274" s="79" t="s">
        <v>342</v>
      </c>
      <c r="Q274" s="71" t="s">
        <v>64</v>
      </c>
      <c r="R274" s="55">
        <v>2035</v>
      </c>
      <c r="U274" s="79" t="s">
        <v>342</v>
      </c>
      <c r="V274" s="71" t="s">
        <v>64</v>
      </c>
      <c r="W274" s="55">
        <v>2050</v>
      </c>
      <c r="AC274" s="80" t="s">
        <v>342</v>
      </c>
      <c r="AD274" s="72" t="s">
        <v>64</v>
      </c>
      <c r="AE274" s="58">
        <v>2035</v>
      </c>
      <c r="AH274" s="80" t="s">
        <v>342</v>
      </c>
      <c r="AI274" s="72" t="s">
        <v>64</v>
      </c>
      <c r="AJ274" s="58">
        <v>2050</v>
      </c>
    </row>
    <row r="275" spans="1:37">
      <c r="A275" s="67" t="s">
        <v>70</v>
      </c>
      <c r="C275" s="77" t="s">
        <v>343</v>
      </c>
      <c r="D275" s="68" t="s">
        <v>64</v>
      </c>
      <c r="E275" s="52">
        <v>2035</v>
      </c>
      <c r="F275" s="62" t="s">
        <v>72</v>
      </c>
      <c r="H275" s="77" t="s">
        <v>343</v>
      </c>
      <c r="I275" s="68" t="str">
        <f t="shared" si="4"/>
        <v>FIXOM</v>
      </c>
      <c r="J275" s="52">
        <v>2050</v>
      </c>
      <c r="K275" s="62"/>
      <c r="L275" s="52"/>
      <c r="P275" s="79" t="s">
        <v>343</v>
      </c>
      <c r="Q275" s="71" t="s">
        <v>64</v>
      </c>
      <c r="R275" s="55">
        <v>2035</v>
      </c>
      <c r="S275" s="64"/>
      <c r="U275" s="79" t="s">
        <v>343</v>
      </c>
      <c r="V275" s="71" t="s">
        <v>64</v>
      </c>
      <c r="W275" s="55">
        <v>2050</v>
      </c>
      <c r="X275" s="64"/>
      <c r="AC275" s="80" t="s">
        <v>343</v>
      </c>
      <c r="AD275" s="72" t="s">
        <v>64</v>
      </c>
      <c r="AE275" s="58">
        <v>2035</v>
      </c>
      <c r="AF275" s="66"/>
      <c r="AH275" s="80" t="s">
        <v>343</v>
      </c>
      <c r="AI275" s="72" t="s">
        <v>64</v>
      </c>
      <c r="AJ275" s="58">
        <v>2050</v>
      </c>
      <c r="AK275" s="66"/>
    </row>
    <row r="276" spans="1:37">
      <c r="A276" s="67" t="s">
        <v>70</v>
      </c>
      <c r="C276" s="77" t="s">
        <v>344</v>
      </c>
      <c r="D276" s="68" t="s">
        <v>64</v>
      </c>
      <c r="E276" s="52">
        <v>2035</v>
      </c>
      <c r="F276" s="62" t="s">
        <v>72</v>
      </c>
      <c r="H276" s="77" t="s">
        <v>344</v>
      </c>
      <c r="I276" s="68" t="str">
        <f t="shared" si="4"/>
        <v>FIXOM</v>
      </c>
      <c r="J276" s="52">
        <v>2050</v>
      </c>
      <c r="K276" s="62"/>
      <c r="L276" s="52"/>
      <c r="P276" s="79" t="s">
        <v>344</v>
      </c>
      <c r="Q276" s="71" t="s">
        <v>64</v>
      </c>
      <c r="R276" s="55">
        <v>2035</v>
      </c>
      <c r="S276" s="64"/>
      <c r="U276" s="79" t="s">
        <v>344</v>
      </c>
      <c r="V276" s="71" t="s">
        <v>64</v>
      </c>
      <c r="W276" s="55">
        <v>2050</v>
      </c>
      <c r="X276" s="64"/>
      <c r="AC276" s="80" t="s">
        <v>344</v>
      </c>
      <c r="AD276" s="72" t="s">
        <v>64</v>
      </c>
      <c r="AE276" s="58">
        <v>2035</v>
      </c>
      <c r="AF276" s="66"/>
      <c r="AH276" s="80" t="s">
        <v>344</v>
      </c>
      <c r="AI276" s="72" t="s">
        <v>64</v>
      </c>
      <c r="AJ276" s="58">
        <v>2050</v>
      </c>
      <c r="AK276" s="66"/>
    </row>
    <row r="277" spans="1:37">
      <c r="A277" s="67" t="s">
        <v>70</v>
      </c>
      <c r="C277" s="77" t="s">
        <v>345</v>
      </c>
      <c r="D277" s="68" t="s">
        <v>64</v>
      </c>
      <c r="E277" s="52">
        <v>2035</v>
      </c>
      <c r="F277" s="62" t="s">
        <v>72</v>
      </c>
      <c r="H277" s="77" t="s">
        <v>345</v>
      </c>
      <c r="I277" s="68" t="str">
        <f t="shared" si="4"/>
        <v>FIXOM</v>
      </c>
      <c r="J277" s="52">
        <v>2050</v>
      </c>
      <c r="K277" s="62"/>
      <c r="L277" s="52"/>
      <c r="P277" s="79" t="s">
        <v>345</v>
      </c>
      <c r="Q277" s="71" t="s">
        <v>64</v>
      </c>
      <c r="R277" s="55">
        <v>2035</v>
      </c>
      <c r="S277" s="64"/>
      <c r="U277" s="79" t="s">
        <v>345</v>
      </c>
      <c r="V277" s="71" t="s">
        <v>64</v>
      </c>
      <c r="W277" s="55">
        <v>2050</v>
      </c>
      <c r="X277" s="64"/>
      <c r="AC277" s="80" t="s">
        <v>345</v>
      </c>
      <c r="AD277" s="72" t="s">
        <v>64</v>
      </c>
      <c r="AE277" s="58">
        <v>2035</v>
      </c>
      <c r="AF277" s="66"/>
      <c r="AH277" s="80" t="s">
        <v>345</v>
      </c>
      <c r="AI277" s="72" t="s">
        <v>64</v>
      </c>
      <c r="AJ277" s="58">
        <v>2050</v>
      </c>
      <c r="AK277" s="66"/>
    </row>
    <row r="278" spans="1:37">
      <c r="A278" s="67" t="s">
        <v>70</v>
      </c>
      <c r="C278" s="77" t="s">
        <v>346</v>
      </c>
      <c r="D278" s="68" t="s">
        <v>64</v>
      </c>
      <c r="E278" s="52">
        <v>2035</v>
      </c>
      <c r="F278" s="62" t="s">
        <v>72</v>
      </c>
      <c r="H278" s="77" t="s">
        <v>346</v>
      </c>
      <c r="I278" s="68" t="str">
        <f t="shared" si="4"/>
        <v>FIXOM</v>
      </c>
      <c r="J278" s="52">
        <v>2050</v>
      </c>
      <c r="K278" s="62"/>
      <c r="L278" s="52"/>
      <c r="P278" s="79" t="s">
        <v>346</v>
      </c>
      <c r="Q278" s="71" t="s">
        <v>64</v>
      </c>
      <c r="R278" s="55">
        <v>2035</v>
      </c>
      <c r="S278" s="64"/>
      <c r="U278" s="79" t="s">
        <v>346</v>
      </c>
      <c r="V278" s="71" t="s">
        <v>64</v>
      </c>
      <c r="W278" s="55">
        <v>2050</v>
      </c>
      <c r="X278" s="64"/>
      <c r="AC278" s="80" t="s">
        <v>346</v>
      </c>
      <c r="AD278" s="72" t="s">
        <v>64</v>
      </c>
      <c r="AE278" s="58">
        <v>2035</v>
      </c>
      <c r="AF278" s="66"/>
      <c r="AH278" s="80" t="s">
        <v>346</v>
      </c>
      <c r="AI278" s="72" t="s">
        <v>64</v>
      </c>
      <c r="AJ278" s="58">
        <v>2050</v>
      </c>
      <c r="AK278" s="66"/>
    </row>
    <row r="279" spans="1:37">
      <c r="A279" s="67" t="s">
        <v>70</v>
      </c>
      <c r="C279" s="77" t="s">
        <v>347</v>
      </c>
      <c r="D279" s="68" t="s">
        <v>64</v>
      </c>
      <c r="E279" s="52">
        <v>2035</v>
      </c>
      <c r="F279" s="62" t="s">
        <v>72</v>
      </c>
      <c r="H279" s="77" t="s">
        <v>347</v>
      </c>
      <c r="I279" s="68" t="str">
        <f t="shared" si="4"/>
        <v>FIXOM</v>
      </c>
      <c r="J279" s="52">
        <v>2050</v>
      </c>
      <c r="K279" s="62"/>
      <c r="L279" s="52"/>
      <c r="P279" s="79" t="s">
        <v>347</v>
      </c>
      <c r="Q279" s="71" t="s">
        <v>64</v>
      </c>
      <c r="R279" s="55">
        <v>2035</v>
      </c>
      <c r="S279" s="64"/>
      <c r="U279" s="79" t="s">
        <v>347</v>
      </c>
      <c r="V279" s="71" t="s">
        <v>64</v>
      </c>
      <c r="W279" s="55">
        <v>2050</v>
      </c>
      <c r="X279" s="64"/>
      <c r="AC279" s="80" t="s">
        <v>347</v>
      </c>
      <c r="AD279" s="72" t="s">
        <v>64</v>
      </c>
      <c r="AE279" s="58">
        <v>2035</v>
      </c>
      <c r="AF279" s="66"/>
      <c r="AH279" s="80" t="s">
        <v>347</v>
      </c>
      <c r="AI279" s="72" t="s">
        <v>64</v>
      </c>
      <c r="AJ279" s="58">
        <v>2050</v>
      </c>
      <c r="AK279" s="66"/>
    </row>
    <row r="280" spans="1:37">
      <c r="A280" s="67" t="s">
        <v>70</v>
      </c>
      <c r="C280" s="77" t="s">
        <v>348</v>
      </c>
      <c r="D280" s="68" t="s">
        <v>64</v>
      </c>
      <c r="E280" s="52">
        <v>2035</v>
      </c>
      <c r="F280" s="62" t="s">
        <v>72</v>
      </c>
      <c r="H280" s="77" t="s">
        <v>348</v>
      </c>
      <c r="I280" s="68" t="str">
        <f t="shared" si="4"/>
        <v>FIXOM</v>
      </c>
      <c r="J280" s="52">
        <v>2050</v>
      </c>
      <c r="K280" s="62"/>
      <c r="L280" s="52"/>
      <c r="P280" s="79" t="s">
        <v>348</v>
      </c>
      <c r="Q280" s="71" t="s">
        <v>64</v>
      </c>
      <c r="R280" s="55">
        <v>2035</v>
      </c>
      <c r="S280" s="64"/>
      <c r="U280" s="79" t="s">
        <v>348</v>
      </c>
      <c r="V280" s="71" t="s">
        <v>64</v>
      </c>
      <c r="W280" s="55">
        <v>2050</v>
      </c>
      <c r="X280" s="64"/>
      <c r="AC280" s="80" t="s">
        <v>348</v>
      </c>
      <c r="AD280" s="72" t="s">
        <v>64</v>
      </c>
      <c r="AE280" s="58">
        <v>2035</v>
      </c>
      <c r="AF280" s="66"/>
      <c r="AH280" s="80" t="s">
        <v>348</v>
      </c>
      <c r="AI280" s="72" t="s">
        <v>64</v>
      </c>
      <c r="AJ280" s="58">
        <v>2050</v>
      </c>
      <c r="AK280" s="66"/>
    </row>
    <row r="281" spans="1:37">
      <c r="A281" s="67" t="s">
        <v>78</v>
      </c>
      <c r="C281" s="77" t="s">
        <v>349</v>
      </c>
      <c r="D281" s="68" t="s">
        <v>64</v>
      </c>
      <c r="E281" s="52">
        <v>2035</v>
      </c>
      <c r="H281" s="77" t="s">
        <v>349</v>
      </c>
      <c r="I281" s="68" t="str">
        <f t="shared" si="4"/>
        <v>FIXOM</v>
      </c>
      <c r="J281" s="52">
        <v>2050</v>
      </c>
      <c r="L281" s="52"/>
      <c r="P281" s="79" t="s">
        <v>349</v>
      </c>
      <c r="Q281" s="71" t="s">
        <v>64</v>
      </c>
      <c r="R281" s="55">
        <v>2035</v>
      </c>
      <c r="U281" s="79" t="s">
        <v>349</v>
      </c>
      <c r="V281" s="71" t="s">
        <v>64</v>
      </c>
      <c r="W281" s="55">
        <v>2050</v>
      </c>
      <c r="AC281" s="80" t="s">
        <v>349</v>
      </c>
      <c r="AD281" s="72" t="s">
        <v>64</v>
      </c>
      <c r="AE281" s="58">
        <v>2035</v>
      </c>
      <c r="AH281" s="80" t="s">
        <v>349</v>
      </c>
      <c r="AI281" s="72" t="s">
        <v>64</v>
      </c>
      <c r="AJ281" s="58">
        <v>2050</v>
      </c>
    </row>
    <row r="282" spans="1:37">
      <c r="A282" s="67" t="s">
        <v>78</v>
      </c>
      <c r="C282" s="77" t="s">
        <v>350</v>
      </c>
      <c r="D282" s="68" t="s">
        <v>64</v>
      </c>
      <c r="E282" s="52">
        <v>2035</v>
      </c>
      <c r="H282" s="77" t="s">
        <v>350</v>
      </c>
      <c r="I282" s="68" t="str">
        <f t="shared" si="4"/>
        <v>FIXOM</v>
      </c>
      <c r="J282" s="52">
        <v>2050</v>
      </c>
      <c r="L282" s="52"/>
      <c r="P282" s="79" t="s">
        <v>350</v>
      </c>
      <c r="Q282" s="71" t="s">
        <v>64</v>
      </c>
      <c r="R282" s="55">
        <v>2035</v>
      </c>
      <c r="U282" s="79" t="s">
        <v>350</v>
      </c>
      <c r="V282" s="71" t="s">
        <v>64</v>
      </c>
      <c r="W282" s="55">
        <v>2050</v>
      </c>
      <c r="AC282" s="80" t="s">
        <v>350</v>
      </c>
      <c r="AD282" s="72" t="s">
        <v>64</v>
      </c>
      <c r="AE282" s="58">
        <v>2035</v>
      </c>
      <c r="AH282" s="80" t="s">
        <v>350</v>
      </c>
      <c r="AI282" s="72" t="s">
        <v>64</v>
      </c>
      <c r="AJ282" s="58">
        <v>2050</v>
      </c>
    </row>
    <row r="283" spans="1:37">
      <c r="A283" s="67" t="s">
        <v>78</v>
      </c>
      <c r="C283" s="77" t="s">
        <v>351</v>
      </c>
      <c r="D283" s="68" t="s">
        <v>64</v>
      </c>
      <c r="E283" s="52">
        <v>2035</v>
      </c>
      <c r="H283" s="77" t="s">
        <v>351</v>
      </c>
      <c r="I283" s="68" t="str">
        <f t="shared" si="4"/>
        <v>FIXOM</v>
      </c>
      <c r="J283" s="52">
        <v>2050</v>
      </c>
      <c r="L283" s="52"/>
      <c r="P283" s="79" t="s">
        <v>351</v>
      </c>
      <c r="Q283" s="71" t="s">
        <v>64</v>
      </c>
      <c r="R283" s="55">
        <v>2035</v>
      </c>
      <c r="U283" s="79" t="s">
        <v>351</v>
      </c>
      <c r="V283" s="71" t="s">
        <v>64</v>
      </c>
      <c r="W283" s="55">
        <v>2050</v>
      </c>
      <c r="AC283" s="80" t="s">
        <v>351</v>
      </c>
      <c r="AD283" s="72" t="s">
        <v>64</v>
      </c>
      <c r="AE283" s="58">
        <v>2035</v>
      </c>
      <c r="AH283" s="80" t="s">
        <v>351</v>
      </c>
      <c r="AI283" s="72" t="s">
        <v>64</v>
      </c>
      <c r="AJ283" s="58">
        <v>2050</v>
      </c>
    </row>
    <row r="284" spans="1:37">
      <c r="A284" s="67" t="s">
        <v>78</v>
      </c>
      <c r="C284" s="77" t="s">
        <v>352</v>
      </c>
      <c r="D284" s="68" t="s">
        <v>64</v>
      </c>
      <c r="E284" s="52">
        <v>2035</v>
      </c>
      <c r="H284" s="77" t="s">
        <v>352</v>
      </c>
      <c r="I284" s="68" t="str">
        <f t="shared" si="4"/>
        <v>FIXOM</v>
      </c>
      <c r="J284" s="52">
        <v>2050</v>
      </c>
      <c r="L284" s="52"/>
      <c r="P284" s="79" t="s">
        <v>352</v>
      </c>
      <c r="Q284" s="71" t="s">
        <v>64</v>
      </c>
      <c r="R284" s="55">
        <v>2035</v>
      </c>
      <c r="U284" s="79" t="s">
        <v>352</v>
      </c>
      <c r="V284" s="71" t="s">
        <v>64</v>
      </c>
      <c r="W284" s="55">
        <v>2050</v>
      </c>
      <c r="AC284" s="80" t="s">
        <v>352</v>
      </c>
      <c r="AD284" s="72" t="s">
        <v>64</v>
      </c>
      <c r="AE284" s="58">
        <v>2035</v>
      </c>
      <c r="AH284" s="80" t="s">
        <v>352</v>
      </c>
      <c r="AI284" s="72" t="s">
        <v>64</v>
      </c>
      <c r="AJ284" s="58">
        <v>2050</v>
      </c>
    </row>
    <row r="285" spans="1:37">
      <c r="A285" s="67" t="s">
        <v>78</v>
      </c>
      <c r="C285" s="77" t="s">
        <v>353</v>
      </c>
      <c r="D285" s="68" t="s">
        <v>64</v>
      </c>
      <c r="E285" s="52">
        <v>2035</v>
      </c>
      <c r="H285" s="77" t="s">
        <v>353</v>
      </c>
      <c r="I285" s="68" t="str">
        <f t="shared" si="4"/>
        <v>FIXOM</v>
      </c>
      <c r="J285" s="52">
        <v>2050</v>
      </c>
      <c r="L285" s="52"/>
      <c r="P285" s="79" t="s">
        <v>353</v>
      </c>
      <c r="Q285" s="71" t="s">
        <v>64</v>
      </c>
      <c r="R285" s="55">
        <v>2035</v>
      </c>
      <c r="U285" s="79" t="s">
        <v>353</v>
      </c>
      <c r="V285" s="71" t="s">
        <v>64</v>
      </c>
      <c r="W285" s="55">
        <v>2050</v>
      </c>
      <c r="AC285" s="80" t="s">
        <v>353</v>
      </c>
      <c r="AD285" s="72" t="s">
        <v>64</v>
      </c>
      <c r="AE285" s="58">
        <v>2035</v>
      </c>
      <c r="AH285" s="80" t="s">
        <v>353</v>
      </c>
      <c r="AI285" s="72" t="s">
        <v>64</v>
      </c>
      <c r="AJ285" s="58">
        <v>2050</v>
      </c>
    </row>
    <row r="286" spans="1:37">
      <c r="A286" s="67" t="s">
        <v>78</v>
      </c>
      <c r="C286" s="77" t="s">
        <v>354</v>
      </c>
      <c r="D286" s="68" t="s">
        <v>64</v>
      </c>
      <c r="E286" s="52">
        <v>2035</v>
      </c>
      <c r="H286" s="77" t="s">
        <v>354</v>
      </c>
      <c r="I286" s="68" t="str">
        <f t="shared" si="4"/>
        <v>FIXOM</v>
      </c>
      <c r="J286" s="52">
        <v>2050</v>
      </c>
      <c r="L286" s="52"/>
      <c r="P286" s="79" t="s">
        <v>354</v>
      </c>
      <c r="Q286" s="71" t="s">
        <v>64</v>
      </c>
      <c r="R286" s="55">
        <v>2035</v>
      </c>
      <c r="U286" s="79" t="s">
        <v>354</v>
      </c>
      <c r="V286" s="71" t="s">
        <v>64</v>
      </c>
      <c r="W286" s="55">
        <v>2050</v>
      </c>
      <c r="AC286" s="80" t="s">
        <v>354</v>
      </c>
      <c r="AD286" s="72" t="s">
        <v>64</v>
      </c>
      <c r="AE286" s="58">
        <v>2035</v>
      </c>
      <c r="AH286" s="80" t="s">
        <v>354</v>
      </c>
      <c r="AI286" s="72" t="s">
        <v>64</v>
      </c>
      <c r="AJ286" s="58">
        <v>2050</v>
      </c>
    </row>
    <row r="287" spans="1:37">
      <c r="A287" s="67" t="s">
        <v>78</v>
      </c>
      <c r="C287" s="77" t="s">
        <v>355</v>
      </c>
      <c r="D287" s="68" t="s">
        <v>64</v>
      </c>
      <c r="E287" s="52">
        <v>2035</v>
      </c>
      <c r="H287" s="77" t="s">
        <v>355</v>
      </c>
      <c r="I287" s="68" t="str">
        <f t="shared" si="4"/>
        <v>FIXOM</v>
      </c>
      <c r="J287" s="52">
        <v>2050</v>
      </c>
      <c r="L287" s="52"/>
      <c r="P287" s="79" t="s">
        <v>355</v>
      </c>
      <c r="Q287" s="71" t="s">
        <v>64</v>
      </c>
      <c r="R287" s="55">
        <v>2035</v>
      </c>
      <c r="U287" s="79" t="s">
        <v>355</v>
      </c>
      <c r="V287" s="71" t="s">
        <v>64</v>
      </c>
      <c r="W287" s="55">
        <v>2050</v>
      </c>
      <c r="AC287" s="80" t="s">
        <v>355</v>
      </c>
      <c r="AD287" s="72" t="s">
        <v>64</v>
      </c>
      <c r="AE287" s="58">
        <v>2035</v>
      </c>
      <c r="AH287" s="80" t="s">
        <v>355</v>
      </c>
      <c r="AI287" s="72" t="s">
        <v>64</v>
      </c>
      <c r="AJ287" s="58">
        <v>2050</v>
      </c>
    </row>
    <row r="288" spans="1:37">
      <c r="A288" s="67" t="s">
        <v>78</v>
      </c>
      <c r="C288" s="77" t="s">
        <v>356</v>
      </c>
      <c r="D288" s="68" t="s">
        <v>64</v>
      </c>
      <c r="E288" s="52">
        <v>2035</v>
      </c>
      <c r="H288" s="77" t="s">
        <v>356</v>
      </c>
      <c r="I288" s="68" t="str">
        <f t="shared" si="4"/>
        <v>FIXOM</v>
      </c>
      <c r="J288" s="52">
        <v>2050</v>
      </c>
      <c r="L288" s="52"/>
      <c r="P288" s="79" t="s">
        <v>356</v>
      </c>
      <c r="Q288" s="71" t="s">
        <v>64</v>
      </c>
      <c r="R288" s="55">
        <v>2035</v>
      </c>
      <c r="U288" s="79" t="s">
        <v>356</v>
      </c>
      <c r="V288" s="71" t="s">
        <v>64</v>
      </c>
      <c r="W288" s="55">
        <v>2050</v>
      </c>
      <c r="AC288" s="80" t="s">
        <v>356</v>
      </c>
      <c r="AD288" s="72" t="s">
        <v>64</v>
      </c>
      <c r="AE288" s="58">
        <v>2035</v>
      </c>
      <c r="AH288" s="80" t="s">
        <v>356</v>
      </c>
      <c r="AI288" s="72" t="s">
        <v>64</v>
      </c>
      <c r="AJ288" s="58">
        <v>2050</v>
      </c>
    </row>
    <row r="289" spans="1:37">
      <c r="A289" s="67" t="s">
        <v>78</v>
      </c>
      <c r="C289" s="77" t="s">
        <v>357</v>
      </c>
      <c r="D289" s="68" t="s">
        <v>64</v>
      </c>
      <c r="E289" s="52">
        <v>2035</v>
      </c>
      <c r="H289" s="77" t="s">
        <v>357</v>
      </c>
      <c r="I289" s="68" t="str">
        <f t="shared" si="4"/>
        <v>FIXOM</v>
      </c>
      <c r="J289" s="52">
        <v>2050</v>
      </c>
      <c r="L289" s="52"/>
      <c r="P289" s="79" t="s">
        <v>357</v>
      </c>
      <c r="Q289" s="71" t="s">
        <v>64</v>
      </c>
      <c r="R289" s="55">
        <v>2035</v>
      </c>
      <c r="U289" s="79" t="s">
        <v>357</v>
      </c>
      <c r="V289" s="71" t="s">
        <v>64</v>
      </c>
      <c r="W289" s="55">
        <v>2050</v>
      </c>
      <c r="AC289" s="80" t="s">
        <v>357</v>
      </c>
      <c r="AD289" s="72" t="s">
        <v>64</v>
      </c>
      <c r="AE289" s="58">
        <v>2035</v>
      </c>
      <c r="AH289" s="80" t="s">
        <v>357</v>
      </c>
      <c r="AI289" s="72" t="s">
        <v>64</v>
      </c>
      <c r="AJ289" s="58">
        <v>2050</v>
      </c>
    </row>
    <row r="290" spans="1:37">
      <c r="A290" s="67" t="s">
        <v>78</v>
      </c>
      <c r="C290" s="77" t="s">
        <v>358</v>
      </c>
      <c r="D290" s="68" t="s">
        <v>64</v>
      </c>
      <c r="E290" s="52">
        <v>2035</v>
      </c>
      <c r="H290" s="77" t="s">
        <v>358</v>
      </c>
      <c r="I290" s="68" t="str">
        <f t="shared" si="4"/>
        <v>FIXOM</v>
      </c>
      <c r="J290" s="52">
        <v>2050</v>
      </c>
      <c r="L290" s="52"/>
      <c r="P290" s="79" t="s">
        <v>358</v>
      </c>
      <c r="Q290" s="71" t="s">
        <v>64</v>
      </c>
      <c r="R290" s="55">
        <v>2035</v>
      </c>
      <c r="U290" s="79" t="s">
        <v>358</v>
      </c>
      <c r="V290" s="71" t="s">
        <v>64</v>
      </c>
      <c r="W290" s="55">
        <v>2050</v>
      </c>
      <c r="AC290" s="80" t="s">
        <v>358</v>
      </c>
      <c r="AD290" s="72" t="s">
        <v>64</v>
      </c>
      <c r="AE290" s="58">
        <v>2035</v>
      </c>
      <c r="AH290" s="80" t="s">
        <v>358</v>
      </c>
      <c r="AI290" s="72" t="s">
        <v>64</v>
      </c>
      <c r="AJ290" s="58">
        <v>2050</v>
      </c>
    </row>
    <row r="291" spans="1:37">
      <c r="A291" s="67" t="s">
        <v>70</v>
      </c>
      <c r="C291" s="77" t="s">
        <v>359</v>
      </c>
      <c r="D291" s="68" t="s">
        <v>64</v>
      </c>
      <c r="E291" s="52">
        <v>2035</v>
      </c>
      <c r="F291" s="62" t="s">
        <v>72</v>
      </c>
      <c r="H291" s="77" t="s">
        <v>359</v>
      </c>
      <c r="I291" s="68" t="str">
        <f t="shared" si="4"/>
        <v>FIXOM</v>
      </c>
      <c r="J291" s="52">
        <v>2050</v>
      </c>
      <c r="K291" s="62"/>
      <c r="L291" s="52"/>
      <c r="P291" s="79" t="s">
        <v>359</v>
      </c>
      <c r="Q291" s="71" t="s">
        <v>64</v>
      </c>
      <c r="R291" s="55">
        <v>2035</v>
      </c>
      <c r="S291" s="64"/>
      <c r="U291" s="79" t="s">
        <v>359</v>
      </c>
      <c r="V291" s="71" t="s">
        <v>64</v>
      </c>
      <c r="W291" s="55">
        <v>2050</v>
      </c>
      <c r="X291" s="64"/>
      <c r="AC291" s="80" t="s">
        <v>359</v>
      </c>
      <c r="AD291" s="72" t="s">
        <v>64</v>
      </c>
      <c r="AE291" s="58">
        <v>2035</v>
      </c>
      <c r="AF291" s="66"/>
      <c r="AH291" s="80" t="s">
        <v>359</v>
      </c>
      <c r="AI291" s="72" t="s">
        <v>64</v>
      </c>
      <c r="AJ291" s="58">
        <v>2050</v>
      </c>
      <c r="AK291" s="66"/>
    </row>
    <row r="292" spans="1:37">
      <c r="A292" s="67" t="s">
        <v>70</v>
      </c>
      <c r="C292" s="77" t="s">
        <v>360</v>
      </c>
      <c r="D292" s="68" t="s">
        <v>64</v>
      </c>
      <c r="E292" s="52">
        <v>2035</v>
      </c>
      <c r="F292" s="62" t="s">
        <v>72</v>
      </c>
      <c r="H292" s="77" t="s">
        <v>360</v>
      </c>
      <c r="I292" s="68" t="str">
        <f t="shared" si="4"/>
        <v>FIXOM</v>
      </c>
      <c r="J292" s="52">
        <v>2050</v>
      </c>
      <c r="K292" s="62"/>
      <c r="L292" s="52"/>
      <c r="P292" s="79" t="s">
        <v>360</v>
      </c>
      <c r="Q292" s="71" t="s">
        <v>64</v>
      </c>
      <c r="R292" s="55">
        <v>2035</v>
      </c>
      <c r="S292" s="64"/>
      <c r="U292" s="79" t="s">
        <v>360</v>
      </c>
      <c r="V292" s="71" t="s">
        <v>64</v>
      </c>
      <c r="W292" s="55">
        <v>2050</v>
      </c>
      <c r="X292" s="64"/>
      <c r="AC292" s="80" t="s">
        <v>360</v>
      </c>
      <c r="AD292" s="72" t="s">
        <v>64</v>
      </c>
      <c r="AE292" s="58">
        <v>2035</v>
      </c>
      <c r="AF292" s="66"/>
      <c r="AH292" s="80" t="s">
        <v>360</v>
      </c>
      <c r="AI292" s="72" t="s">
        <v>64</v>
      </c>
      <c r="AJ292" s="58">
        <v>2050</v>
      </c>
      <c r="AK292" s="66"/>
    </row>
    <row r="293" spans="1:37">
      <c r="A293" s="67" t="s">
        <v>70</v>
      </c>
      <c r="C293" s="77" t="s">
        <v>361</v>
      </c>
      <c r="D293" s="68" t="s">
        <v>64</v>
      </c>
      <c r="E293" s="52">
        <v>2035</v>
      </c>
      <c r="F293" s="62" t="s">
        <v>72</v>
      </c>
      <c r="H293" s="77" t="s">
        <v>361</v>
      </c>
      <c r="I293" s="68" t="str">
        <f t="shared" si="4"/>
        <v>FIXOM</v>
      </c>
      <c r="J293" s="52">
        <v>2050</v>
      </c>
      <c r="K293" s="62"/>
      <c r="L293" s="52"/>
      <c r="P293" s="79" t="s">
        <v>361</v>
      </c>
      <c r="Q293" s="71" t="s">
        <v>64</v>
      </c>
      <c r="R293" s="55">
        <v>2035</v>
      </c>
      <c r="S293" s="64"/>
      <c r="U293" s="79" t="s">
        <v>361</v>
      </c>
      <c r="V293" s="71" t="s">
        <v>64</v>
      </c>
      <c r="W293" s="55">
        <v>2050</v>
      </c>
      <c r="X293" s="64"/>
      <c r="AC293" s="80" t="s">
        <v>361</v>
      </c>
      <c r="AD293" s="72" t="s">
        <v>64</v>
      </c>
      <c r="AE293" s="58">
        <v>2035</v>
      </c>
      <c r="AF293" s="66"/>
      <c r="AH293" s="80" t="s">
        <v>361</v>
      </c>
      <c r="AI293" s="72" t="s">
        <v>64</v>
      </c>
      <c r="AJ293" s="58">
        <v>2050</v>
      </c>
      <c r="AK293" s="66"/>
    </row>
    <row r="294" spans="1:37">
      <c r="A294" s="67" t="s">
        <v>70</v>
      </c>
      <c r="C294" s="77" t="s">
        <v>362</v>
      </c>
      <c r="D294" s="68" t="s">
        <v>64</v>
      </c>
      <c r="E294" s="52">
        <v>2035</v>
      </c>
      <c r="F294" s="62" t="s">
        <v>72</v>
      </c>
      <c r="H294" s="77" t="s">
        <v>362</v>
      </c>
      <c r="I294" s="68" t="str">
        <f t="shared" si="4"/>
        <v>FIXOM</v>
      </c>
      <c r="J294" s="52">
        <v>2050</v>
      </c>
      <c r="K294" s="62"/>
      <c r="L294" s="52"/>
      <c r="P294" s="79" t="s">
        <v>362</v>
      </c>
      <c r="Q294" s="71" t="s">
        <v>64</v>
      </c>
      <c r="R294" s="55">
        <v>2035</v>
      </c>
      <c r="S294" s="64"/>
      <c r="U294" s="79" t="s">
        <v>362</v>
      </c>
      <c r="V294" s="71" t="s">
        <v>64</v>
      </c>
      <c r="W294" s="55">
        <v>2050</v>
      </c>
      <c r="X294" s="64"/>
      <c r="AC294" s="80" t="s">
        <v>362</v>
      </c>
      <c r="AD294" s="72" t="s">
        <v>64</v>
      </c>
      <c r="AE294" s="58">
        <v>2035</v>
      </c>
      <c r="AF294" s="66"/>
      <c r="AH294" s="80" t="s">
        <v>362</v>
      </c>
      <c r="AI294" s="72" t="s">
        <v>64</v>
      </c>
      <c r="AJ294" s="58">
        <v>2050</v>
      </c>
      <c r="AK294" s="66"/>
    </row>
    <row r="295" spans="1:37">
      <c r="A295" s="67" t="s">
        <v>70</v>
      </c>
      <c r="C295" s="77" t="s">
        <v>363</v>
      </c>
      <c r="D295" s="68" t="s">
        <v>64</v>
      </c>
      <c r="E295" s="52">
        <v>2035</v>
      </c>
      <c r="F295" s="62" t="s">
        <v>72</v>
      </c>
      <c r="H295" s="77" t="s">
        <v>363</v>
      </c>
      <c r="I295" s="68" t="str">
        <f t="shared" si="4"/>
        <v>FIXOM</v>
      </c>
      <c r="J295" s="52">
        <v>2050</v>
      </c>
      <c r="K295" s="62"/>
      <c r="L295" s="52"/>
      <c r="P295" s="79" t="s">
        <v>363</v>
      </c>
      <c r="Q295" s="71" t="s">
        <v>64</v>
      </c>
      <c r="R295" s="55">
        <v>2035</v>
      </c>
      <c r="S295" s="64"/>
      <c r="U295" s="79" t="s">
        <v>363</v>
      </c>
      <c r="V295" s="71" t="s">
        <v>64</v>
      </c>
      <c r="W295" s="55">
        <v>2050</v>
      </c>
      <c r="X295" s="64"/>
      <c r="AC295" s="80" t="s">
        <v>363</v>
      </c>
      <c r="AD295" s="72" t="s">
        <v>64</v>
      </c>
      <c r="AE295" s="58">
        <v>2035</v>
      </c>
      <c r="AF295" s="66"/>
      <c r="AH295" s="80" t="s">
        <v>363</v>
      </c>
      <c r="AI295" s="72" t="s">
        <v>64</v>
      </c>
      <c r="AJ295" s="58">
        <v>2050</v>
      </c>
      <c r="AK295" s="66"/>
    </row>
    <row r="296" spans="1:37">
      <c r="A296" s="67" t="s">
        <v>70</v>
      </c>
      <c r="C296" s="77" t="s">
        <v>364</v>
      </c>
      <c r="D296" s="68" t="s">
        <v>64</v>
      </c>
      <c r="E296" s="52">
        <v>2035</v>
      </c>
      <c r="F296" s="62" t="s">
        <v>72</v>
      </c>
      <c r="H296" s="77" t="s">
        <v>364</v>
      </c>
      <c r="I296" s="68" t="str">
        <f t="shared" si="4"/>
        <v>FIXOM</v>
      </c>
      <c r="J296" s="52">
        <v>2050</v>
      </c>
      <c r="K296" s="62"/>
      <c r="L296" s="52"/>
      <c r="P296" s="79" t="s">
        <v>364</v>
      </c>
      <c r="Q296" s="71" t="s">
        <v>64</v>
      </c>
      <c r="R296" s="55">
        <v>2035</v>
      </c>
      <c r="S296" s="64"/>
      <c r="U296" s="79" t="s">
        <v>364</v>
      </c>
      <c r="V296" s="71" t="s">
        <v>64</v>
      </c>
      <c r="W296" s="55">
        <v>2050</v>
      </c>
      <c r="X296" s="64"/>
      <c r="AC296" s="80" t="s">
        <v>364</v>
      </c>
      <c r="AD296" s="72" t="s">
        <v>64</v>
      </c>
      <c r="AE296" s="58">
        <v>2035</v>
      </c>
      <c r="AF296" s="66"/>
      <c r="AH296" s="80" t="s">
        <v>364</v>
      </c>
      <c r="AI296" s="72" t="s">
        <v>64</v>
      </c>
      <c r="AJ296" s="58">
        <v>2050</v>
      </c>
      <c r="AK296" s="66"/>
    </row>
    <row r="297" spans="1:37">
      <c r="A297" s="67" t="s">
        <v>78</v>
      </c>
      <c r="C297" s="77" t="s">
        <v>365</v>
      </c>
      <c r="D297" s="68" t="s">
        <v>64</v>
      </c>
      <c r="E297" s="52">
        <v>2035</v>
      </c>
      <c r="H297" s="77" t="s">
        <v>365</v>
      </c>
      <c r="I297" s="68" t="str">
        <f t="shared" si="4"/>
        <v>FIXOM</v>
      </c>
      <c r="J297" s="52">
        <v>2050</v>
      </c>
      <c r="L297" s="52"/>
      <c r="P297" s="79" t="s">
        <v>365</v>
      </c>
      <c r="Q297" s="71" t="s">
        <v>64</v>
      </c>
      <c r="R297" s="55">
        <v>2035</v>
      </c>
      <c r="U297" s="79" t="s">
        <v>365</v>
      </c>
      <c r="V297" s="71" t="s">
        <v>64</v>
      </c>
      <c r="W297" s="55">
        <v>2050</v>
      </c>
      <c r="AC297" s="80" t="s">
        <v>365</v>
      </c>
      <c r="AD297" s="72" t="s">
        <v>64</v>
      </c>
      <c r="AE297" s="58">
        <v>2035</v>
      </c>
      <c r="AH297" s="80" t="s">
        <v>365</v>
      </c>
      <c r="AI297" s="72" t="s">
        <v>64</v>
      </c>
      <c r="AJ297" s="58">
        <v>2050</v>
      </c>
    </row>
    <row r="298" spans="1:37">
      <c r="A298" s="67" t="s">
        <v>78</v>
      </c>
      <c r="C298" s="77" t="s">
        <v>366</v>
      </c>
      <c r="D298" s="68" t="s">
        <v>64</v>
      </c>
      <c r="E298" s="52">
        <v>2035</v>
      </c>
      <c r="H298" s="77" t="s">
        <v>366</v>
      </c>
      <c r="I298" s="68" t="str">
        <f t="shared" si="4"/>
        <v>FIXOM</v>
      </c>
      <c r="J298" s="52">
        <v>2050</v>
      </c>
      <c r="L298" s="52"/>
      <c r="P298" s="79" t="s">
        <v>366</v>
      </c>
      <c r="Q298" s="71" t="s">
        <v>64</v>
      </c>
      <c r="R298" s="55">
        <v>2035</v>
      </c>
      <c r="U298" s="79" t="s">
        <v>366</v>
      </c>
      <c r="V298" s="71" t="s">
        <v>64</v>
      </c>
      <c r="W298" s="55">
        <v>2050</v>
      </c>
      <c r="AC298" s="80" t="s">
        <v>366</v>
      </c>
      <c r="AD298" s="72" t="s">
        <v>64</v>
      </c>
      <c r="AE298" s="58">
        <v>2035</v>
      </c>
      <c r="AH298" s="80" t="s">
        <v>366</v>
      </c>
      <c r="AI298" s="72" t="s">
        <v>64</v>
      </c>
      <c r="AJ298" s="58">
        <v>2050</v>
      </c>
    </row>
    <row r="299" spans="1:37">
      <c r="A299" s="67" t="s">
        <v>78</v>
      </c>
      <c r="C299" s="77" t="s">
        <v>367</v>
      </c>
      <c r="D299" s="68" t="s">
        <v>64</v>
      </c>
      <c r="E299" s="52">
        <v>2035</v>
      </c>
      <c r="H299" s="77" t="s">
        <v>367</v>
      </c>
      <c r="I299" s="68" t="str">
        <f t="shared" si="4"/>
        <v>FIXOM</v>
      </c>
      <c r="J299" s="52">
        <v>2050</v>
      </c>
      <c r="L299" s="52"/>
      <c r="P299" s="79" t="s">
        <v>367</v>
      </c>
      <c r="Q299" s="71" t="s">
        <v>64</v>
      </c>
      <c r="R299" s="55">
        <v>2035</v>
      </c>
      <c r="U299" s="79" t="s">
        <v>367</v>
      </c>
      <c r="V299" s="71" t="s">
        <v>64</v>
      </c>
      <c r="W299" s="55">
        <v>2050</v>
      </c>
      <c r="AC299" s="80" t="s">
        <v>367</v>
      </c>
      <c r="AD299" s="72" t="s">
        <v>64</v>
      </c>
      <c r="AE299" s="58">
        <v>2035</v>
      </c>
      <c r="AH299" s="80" t="s">
        <v>367</v>
      </c>
      <c r="AI299" s="72" t="s">
        <v>64</v>
      </c>
      <c r="AJ299" s="58">
        <v>2050</v>
      </c>
    </row>
    <row r="300" spans="1:37">
      <c r="A300" s="67" t="s">
        <v>78</v>
      </c>
      <c r="C300" s="77" t="s">
        <v>368</v>
      </c>
      <c r="D300" s="68" t="s">
        <v>64</v>
      </c>
      <c r="E300" s="52">
        <v>2035</v>
      </c>
      <c r="H300" s="77" t="s">
        <v>368</v>
      </c>
      <c r="I300" s="68" t="str">
        <f t="shared" si="4"/>
        <v>FIXOM</v>
      </c>
      <c r="J300" s="52">
        <v>2050</v>
      </c>
      <c r="L300" s="52"/>
      <c r="P300" s="79" t="s">
        <v>368</v>
      </c>
      <c r="Q300" s="71" t="s">
        <v>64</v>
      </c>
      <c r="R300" s="55">
        <v>2035</v>
      </c>
      <c r="U300" s="79" t="s">
        <v>368</v>
      </c>
      <c r="V300" s="71" t="s">
        <v>64</v>
      </c>
      <c r="W300" s="55">
        <v>2050</v>
      </c>
      <c r="AC300" s="80" t="s">
        <v>368</v>
      </c>
      <c r="AD300" s="72" t="s">
        <v>64</v>
      </c>
      <c r="AE300" s="58">
        <v>2035</v>
      </c>
      <c r="AH300" s="80" t="s">
        <v>368</v>
      </c>
      <c r="AI300" s="72" t="s">
        <v>64</v>
      </c>
      <c r="AJ300" s="58">
        <v>2050</v>
      </c>
    </row>
    <row r="301" spans="1:37">
      <c r="A301" s="67" t="s">
        <v>78</v>
      </c>
      <c r="C301" s="77" t="s">
        <v>369</v>
      </c>
      <c r="D301" s="68" t="s">
        <v>64</v>
      </c>
      <c r="E301" s="52">
        <v>2035</v>
      </c>
      <c r="H301" s="77" t="s">
        <v>369</v>
      </c>
      <c r="I301" s="68" t="str">
        <f t="shared" si="4"/>
        <v>FIXOM</v>
      </c>
      <c r="J301" s="52">
        <v>2050</v>
      </c>
      <c r="L301" s="52"/>
      <c r="P301" s="79" t="s">
        <v>369</v>
      </c>
      <c r="Q301" s="71" t="s">
        <v>64</v>
      </c>
      <c r="R301" s="55">
        <v>2035</v>
      </c>
      <c r="U301" s="79" t="s">
        <v>369</v>
      </c>
      <c r="V301" s="71" t="s">
        <v>64</v>
      </c>
      <c r="W301" s="55">
        <v>2050</v>
      </c>
      <c r="AC301" s="80" t="s">
        <v>369</v>
      </c>
      <c r="AD301" s="72" t="s">
        <v>64</v>
      </c>
      <c r="AE301" s="58">
        <v>2035</v>
      </c>
      <c r="AH301" s="80" t="s">
        <v>369</v>
      </c>
      <c r="AI301" s="72" t="s">
        <v>64</v>
      </c>
      <c r="AJ301" s="58">
        <v>2050</v>
      </c>
    </row>
    <row r="302" spans="1:37">
      <c r="A302" s="67" t="s">
        <v>78</v>
      </c>
      <c r="C302" s="77" t="s">
        <v>370</v>
      </c>
      <c r="D302" s="68" t="s">
        <v>64</v>
      </c>
      <c r="E302" s="52">
        <v>2035</v>
      </c>
      <c r="H302" s="77" t="s">
        <v>370</v>
      </c>
      <c r="I302" s="68" t="str">
        <f t="shared" si="4"/>
        <v>FIXOM</v>
      </c>
      <c r="J302" s="52">
        <v>2050</v>
      </c>
      <c r="L302" s="52"/>
      <c r="P302" s="79" t="s">
        <v>370</v>
      </c>
      <c r="Q302" s="71" t="s">
        <v>64</v>
      </c>
      <c r="R302" s="55">
        <v>2035</v>
      </c>
      <c r="U302" s="79" t="s">
        <v>370</v>
      </c>
      <c r="V302" s="71" t="s">
        <v>64</v>
      </c>
      <c r="W302" s="55">
        <v>2050</v>
      </c>
      <c r="AC302" s="80" t="s">
        <v>370</v>
      </c>
      <c r="AD302" s="72" t="s">
        <v>64</v>
      </c>
      <c r="AE302" s="58">
        <v>2035</v>
      </c>
      <c r="AH302" s="80" t="s">
        <v>370</v>
      </c>
      <c r="AI302" s="72" t="s">
        <v>64</v>
      </c>
      <c r="AJ302" s="58">
        <v>2050</v>
      </c>
    </row>
    <row r="303" spans="1:37">
      <c r="A303" s="67" t="s">
        <v>98</v>
      </c>
      <c r="C303" s="77" t="s">
        <v>371</v>
      </c>
      <c r="D303" s="68" t="s">
        <v>64</v>
      </c>
      <c r="E303" s="52">
        <v>2035</v>
      </c>
      <c r="H303" s="77" t="s">
        <v>371</v>
      </c>
      <c r="I303" s="68" t="str">
        <f t="shared" si="4"/>
        <v>FIXOM</v>
      </c>
      <c r="J303" s="52">
        <v>2050</v>
      </c>
      <c r="L303" s="52"/>
      <c r="P303" s="79" t="s">
        <v>371</v>
      </c>
      <c r="Q303" s="71" t="s">
        <v>64</v>
      </c>
      <c r="R303" s="55">
        <v>2035</v>
      </c>
      <c r="U303" s="79" t="s">
        <v>371</v>
      </c>
      <c r="V303" s="71" t="s">
        <v>64</v>
      </c>
      <c r="W303" s="55">
        <v>2050</v>
      </c>
      <c r="AC303" s="80" t="s">
        <v>371</v>
      </c>
      <c r="AD303" s="72" t="s">
        <v>64</v>
      </c>
      <c r="AE303" s="58">
        <v>2035</v>
      </c>
      <c r="AH303" s="80" t="s">
        <v>371</v>
      </c>
      <c r="AI303" s="72" t="s">
        <v>64</v>
      </c>
      <c r="AJ303" s="58">
        <v>2050</v>
      </c>
    </row>
    <row r="304" spans="1:37">
      <c r="A304" s="67" t="s">
        <v>98</v>
      </c>
      <c r="C304" s="77" t="s">
        <v>372</v>
      </c>
      <c r="D304" s="68" t="s">
        <v>64</v>
      </c>
      <c r="E304" s="52">
        <v>2035</v>
      </c>
      <c r="H304" s="77" t="s">
        <v>372</v>
      </c>
      <c r="I304" s="68" t="str">
        <f t="shared" si="4"/>
        <v>FIXOM</v>
      </c>
      <c r="J304" s="52">
        <v>2050</v>
      </c>
      <c r="L304" s="52"/>
      <c r="P304" s="79" t="s">
        <v>372</v>
      </c>
      <c r="Q304" s="71" t="s">
        <v>64</v>
      </c>
      <c r="R304" s="55">
        <v>2035</v>
      </c>
      <c r="U304" s="79" t="s">
        <v>372</v>
      </c>
      <c r="V304" s="71" t="s">
        <v>64</v>
      </c>
      <c r="W304" s="55">
        <v>2050</v>
      </c>
      <c r="AC304" s="80" t="s">
        <v>372</v>
      </c>
      <c r="AD304" s="72" t="s">
        <v>64</v>
      </c>
      <c r="AE304" s="58">
        <v>2035</v>
      </c>
      <c r="AH304" s="80" t="s">
        <v>372</v>
      </c>
      <c r="AI304" s="72" t="s">
        <v>64</v>
      </c>
      <c r="AJ304" s="58">
        <v>2050</v>
      </c>
    </row>
    <row r="305" spans="1:37">
      <c r="A305" s="67" t="s">
        <v>98</v>
      </c>
      <c r="C305" s="77" t="s">
        <v>373</v>
      </c>
      <c r="D305" s="68" t="s">
        <v>64</v>
      </c>
      <c r="E305" s="52">
        <v>2035</v>
      </c>
      <c r="H305" s="77" t="s">
        <v>373</v>
      </c>
      <c r="I305" s="68" t="str">
        <f t="shared" si="4"/>
        <v>FIXOM</v>
      </c>
      <c r="J305" s="52">
        <v>2050</v>
      </c>
      <c r="L305" s="52"/>
      <c r="P305" s="79" t="s">
        <v>373</v>
      </c>
      <c r="Q305" s="71" t="s">
        <v>64</v>
      </c>
      <c r="R305" s="55">
        <v>2035</v>
      </c>
      <c r="U305" s="79" t="s">
        <v>373</v>
      </c>
      <c r="V305" s="71" t="s">
        <v>64</v>
      </c>
      <c r="W305" s="55">
        <v>2050</v>
      </c>
      <c r="AC305" s="80" t="s">
        <v>373</v>
      </c>
      <c r="AD305" s="72" t="s">
        <v>64</v>
      </c>
      <c r="AE305" s="58">
        <v>2035</v>
      </c>
      <c r="AH305" s="80" t="s">
        <v>373</v>
      </c>
      <c r="AI305" s="72" t="s">
        <v>64</v>
      </c>
      <c r="AJ305" s="58">
        <v>2050</v>
      </c>
    </row>
    <row r="306" spans="1:37">
      <c r="A306" s="67" t="s">
        <v>98</v>
      </c>
      <c r="C306" s="77" t="s">
        <v>374</v>
      </c>
      <c r="D306" s="68" t="s">
        <v>64</v>
      </c>
      <c r="E306" s="52">
        <v>2035</v>
      </c>
      <c r="H306" s="77" t="s">
        <v>374</v>
      </c>
      <c r="I306" s="68" t="str">
        <f t="shared" si="4"/>
        <v>FIXOM</v>
      </c>
      <c r="J306" s="52">
        <v>2050</v>
      </c>
      <c r="L306" s="52"/>
      <c r="P306" s="79" t="s">
        <v>374</v>
      </c>
      <c r="Q306" s="71" t="s">
        <v>64</v>
      </c>
      <c r="R306" s="55">
        <v>2035</v>
      </c>
      <c r="U306" s="79" t="s">
        <v>374</v>
      </c>
      <c r="V306" s="71" t="s">
        <v>64</v>
      </c>
      <c r="W306" s="55">
        <v>2050</v>
      </c>
      <c r="AC306" s="80" t="s">
        <v>374</v>
      </c>
      <c r="AD306" s="72" t="s">
        <v>64</v>
      </c>
      <c r="AE306" s="58">
        <v>2035</v>
      </c>
      <c r="AH306" s="80" t="s">
        <v>374</v>
      </c>
      <c r="AI306" s="72" t="s">
        <v>64</v>
      </c>
      <c r="AJ306" s="58">
        <v>2050</v>
      </c>
    </row>
    <row r="307" spans="1:37">
      <c r="A307" s="67" t="s">
        <v>98</v>
      </c>
      <c r="C307" s="77" t="s">
        <v>375</v>
      </c>
      <c r="D307" s="68" t="s">
        <v>64</v>
      </c>
      <c r="E307" s="52">
        <v>2035</v>
      </c>
      <c r="H307" s="77" t="s">
        <v>375</v>
      </c>
      <c r="I307" s="68" t="str">
        <f t="shared" si="4"/>
        <v>FIXOM</v>
      </c>
      <c r="J307" s="52">
        <v>2050</v>
      </c>
      <c r="L307" s="52"/>
      <c r="P307" s="79" t="s">
        <v>375</v>
      </c>
      <c r="Q307" s="71" t="s">
        <v>64</v>
      </c>
      <c r="R307" s="55">
        <v>2035</v>
      </c>
      <c r="U307" s="79" t="s">
        <v>375</v>
      </c>
      <c r="V307" s="71" t="s">
        <v>64</v>
      </c>
      <c r="W307" s="55">
        <v>2050</v>
      </c>
      <c r="AC307" s="80" t="s">
        <v>375</v>
      </c>
      <c r="AD307" s="72" t="s">
        <v>64</v>
      </c>
      <c r="AE307" s="58">
        <v>2035</v>
      </c>
      <c r="AH307" s="80" t="s">
        <v>375</v>
      </c>
      <c r="AI307" s="72" t="s">
        <v>64</v>
      </c>
      <c r="AJ307" s="58">
        <v>2050</v>
      </c>
    </row>
    <row r="308" spans="1:37">
      <c r="A308" s="67" t="s">
        <v>70</v>
      </c>
      <c r="C308" s="77" t="s">
        <v>376</v>
      </c>
      <c r="D308" s="68" t="s">
        <v>64</v>
      </c>
      <c r="E308" s="52">
        <v>2035</v>
      </c>
      <c r="F308" s="62" t="s">
        <v>72</v>
      </c>
      <c r="H308" s="77" t="s">
        <v>376</v>
      </c>
      <c r="I308" s="68" t="str">
        <f t="shared" si="4"/>
        <v>FIXOM</v>
      </c>
      <c r="J308" s="52">
        <v>2050</v>
      </c>
      <c r="K308" s="62"/>
      <c r="L308" s="52"/>
      <c r="P308" s="79" t="s">
        <v>376</v>
      </c>
      <c r="Q308" s="71" t="s">
        <v>64</v>
      </c>
      <c r="R308" s="55">
        <v>2035</v>
      </c>
      <c r="S308" s="64"/>
      <c r="U308" s="79" t="s">
        <v>376</v>
      </c>
      <c r="V308" s="71" t="s">
        <v>64</v>
      </c>
      <c r="W308" s="55">
        <v>2050</v>
      </c>
      <c r="X308" s="64"/>
      <c r="AC308" s="80" t="s">
        <v>376</v>
      </c>
      <c r="AD308" s="72" t="s">
        <v>64</v>
      </c>
      <c r="AE308" s="58">
        <v>2035</v>
      </c>
      <c r="AF308" s="66"/>
      <c r="AH308" s="80" t="s">
        <v>376</v>
      </c>
      <c r="AI308" s="72" t="s">
        <v>64</v>
      </c>
      <c r="AJ308" s="58">
        <v>2050</v>
      </c>
      <c r="AK308" s="66"/>
    </row>
    <row r="309" spans="1:37">
      <c r="A309" s="67" t="s">
        <v>70</v>
      </c>
      <c r="C309" s="77" t="s">
        <v>377</v>
      </c>
      <c r="D309" s="68" t="s">
        <v>64</v>
      </c>
      <c r="E309" s="52">
        <v>2035</v>
      </c>
      <c r="F309" s="62" t="s">
        <v>72</v>
      </c>
      <c r="H309" s="77" t="s">
        <v>377</v>
      </c>
      <c r="I309" s="68" t="str">
        <f t="shared" si="4"/>
        <v>FIXOM</v>
      </c>
      <c r="J309" s="52">
        <v>2050</v>
      </c>
      <c r="K309" s="62"/>
      <c r="L309" s="52"/>
      <c r="P309" s="79" t="s">
        <v>377</v>
      </c>
      <c r="Q309" s="71" t="s">
        <v>64</v>
      </c>
      <c r="R309" s="55">
        <v>2035</v>
      </c>
      <c r="S309" s="64"/>
      <c r="U309" s="79" t="s">
        <v>377</v>
      </c>
      <c r="V309" s="71" t="s">
        <v>64</v>
      </c>
      <c r="W309" s="55">
        <v>2050</v>
      </c>
      <c r="X309" s="64"/>
      <c r="AC309" s="80" t="s">
        <v>377</v>
      </c>
      <c r="AD309" s="72" t="s">
        <v>64</v>
      </c>
      <c r="AE309" s="58">
        <v>2035</v>
      </c>
      <c r="AF309" s="66"/>
      <c r="AH309" s="80" t="s">
        <v>377</v>
      </c>
      <c r="AI309" s="72" t="s">
        <v>64</v>
      </c>
      <c r="AJ309" s="58">
        <v>2050</v>
      </c>
      <c r="AK309" s="66"/>
    </row>
    <row r="310" spans="1:37">
      <c r="A310" s="67" t="s">
        <v>70</v>
      </c>
      <c r="C310" s="77" t="s">
        <v>378</v>
      </c>
      <c r="D310" s="68" t="s">
        <v>64</v>
      </c>
      <c r="E310" s="52">
        <v>2035</v>
      </c>
      <c r="F310" s="62" t="s">
        <v>72</v>
      </c>
      <c r="H310" s="77" t="s">
        <v>378</v>
      </c>
      <c r="I310" s="68" t="str">
        <f t="shared" si="4"/>
        <v>FIXOM</v>
      </c>
      <c r="J310" s="52">
        <v>2050</v>
      </c>
      <c r="K310" s="62"/>
      <c r="L310" s="52"/>
      <c r="P310" s="79" t="s">
        <v>378</v>
      </c>
      <c r="Q310" s="71" t="s">
        <v>64</v>
      </c>
      <c r="R310" s="55">
        <v>2035</v>
      </c>
      <c r="S310" s="64"/>
      <c r="U310" s="79" t="s">
        <v>378</v>
      </c>
      <c r="V310" s="71" t="s">
        <v>64</v>
      </c>
      <c r="W310" s="55">
        <v>2050</v>
      </c>
      <c r="X310" s="64"/>
      <c r="AC310" s="80" t="s">
        <v>378</v>
      </c>
      <c r="AD310" s="72" t="s">
        <v>64</v>
      </c>
      <c r="AE310" s="58">
        <v>2035</v>
      </c>
      <c r="AF310" s="66"/>
      <c r="AH310" s="80" t="s">
        <v>378</v>
      </c>
      <c r="AI310" s="72" t="s">
        <v>64</v>
      </c>
      <c r="AJ310" s="58">
        <v>2050</v>
      </c>
      <c r="AK310" s="66"/>
    </row>
    <row r="311" spans="1:37">
      <c r="A311" s="67" t="s">
        <v>70</v>
      </c>
      <c r="C311" s="77" t="s">
        <v>379</v>
      </c>
      <c r="D311" s="68" t="s">
        <v>64</v>
      </c>
      <c r="E311" s="52">
        <v>2035</v>
      </c>
      <c r="F311" s="62" t="s">
        <v>72</v>
      </c>
      <c r="H311" s="77" t="s">
        <v>379</v>
      </c>
      <c r="I311" s="68" t="str">
        <f t="shared" si="4"/>
        <v>FIXOM</v>
      </c>
      <c r="J311" s="52">
        <v>2050</v>
      </c>
      <c r="K311" s="62"/>
      <c r="L311" s="52"/>
      <c r="P311" s="79" t="s">
        <v>379</v>
      </c>
      <c r="Q311" s="71" t="s">
        <v>64</v>
      </c>
      <c r="R311" s="55">
        <v>2035</v>
      </c>
      <c r="S311" s="64"/>
      <c r="U311" s="79" t="s">
        <v>379</v>
      </c>
      <c r="V311" s="71" t="s">
        <v>64</v>
      </c>
      <c r="W311" s="55">
        <v>2050</v>
      </c>
      <c r="X311" s="64"/>
      <c r="AC311" s="80" t="s">
        <v>379</v>
      </c>
      <c r="AD311" s="72" t="s">
        <v>64</v>
      </c>
      <c r="AE311" s="58">
        <v>2035</v>
      </c>
      <c r="AF311" s="66"/>
      <c r="AH311" s="80" t="s">
        <v>379</v>
      </c>
      <c r="AI311" s="72" t="s">
        <v>64</v>
      </c>
      <c r="AJ311" s="58">
        <v>2050</v>
      </c>
      <c r="AK311" s="66"/>
    </row>
    <row r="312" spans="1:37">
      <c r="A312" s="67" t="s">
        <v>70</v>
      </c>
      <c r="C312" s="77" t="s">
        <v>380</v>
      </c>
      <c r="D312" s="68" t="s">
        <v>64</v>
      </c>
      <c r="E312" s="52">
        <v>2035</v>
      </c>
      <c r="F312" s="62" t="s">
        <v>72</v>
      </c>
      <c r="H312" s="77" t="s">
        <v>380</v>
      </c>
      <c r="I312" s="68" t="str">
        <f t="shared" si="4"/>
        <v>FIXOM</v>
      </c>
      <c r="J312" s="52">
        <v>2050</v>
      </c>
      <c r="K312" s="62"/>
      <c r="L312" s="52"/>
      <c r="P312" s="79" t="s">
        <v>380</v>
      </c>
      <c r="Q312" s="71" t="s">
        <v>64</v>
      </c>
      <c r="R312" s="55">
        <v>2035</v>
      </c>
      <c r="S312" s="64"/>
      <c r="U312" s="79" t="s">
        <v>380</v>
      </c>
      <c r="V312" s="71" t="s">
        <v>64</v>
      </c>
      <c r="W312" s="55">
        <v>2050</v>
      </c>
      <c r="X312" s="64"/>
      <c r="AC312" s="80" t="s">
        <v>380</v>
      </c>
      <c r="AD312" s="72" t="s">
        <v>64</v>
      </c>
      <c r="AE312" s="58">
        <v>2035</v>
      </c>
      <c r="AF312" s="66"/>
      <c r="AH312" s="80" t="s">
        <v>380</v>
      </c>
      <c r="AI312" s="72" t="s">
        <v>64</v>
      </c>
      <c r="AJ312" s="58">
        <v>2050</v>
      </c>
      <c r="AK312" s="66"/>
    </row>
    <row r="313" spans="1:37">
      <c r="A313" s="67" t="s">
        <v>70</v>
      </c>
      <c r="C313" s="77" t="s">
        <v>381</v>
      </c>
      <c r="D313" s="68" t="s">
        <v>64</v>
      </c>
      <c r="E313" s="52">
        <v>2035</v>
      </c>
      <c r="F313" s="62" t="s">
        <v>72</v>
      </c>
      <c r="H313" s="77" t="s">
        <v>381</v>
      </c>
      <c r="I313" s="68" t="str">
        <f t="shared" si="4"/>
        <v>FIXOM</v>
      </c>
      <c r="J313" s="52">
        <v>2050</v>
      </c>
      <c r="K313" s="62"/>
      <c r="L313" s="52"/>
      <c r="P313" s="79" t="s">
        <v>381</v>
      </c>
      <c r="Q313" s="71" t="s">
        <v>64</v>
      </c>
      <c r="R313" s="55">
        <v>2035</v>
      </c>
      <c r="S313" s="64"/>
      <c r="U313" s="79" t="s">
        <v>381</v>
      </c>
      <c r="V313" s="71" t="s">
        <v>64</v>
      </c>
      <c r="W313" s="55">
        <v>2050</v>
      </c>
      <c r="X313" s="64"/>
      <c r="AC313" s="80" t="s">
        <v>381</v>
      </c>
      <c r="AD313" s="72" t="s">
        <v>64</v>
      </c>
      <c r="AE313" s="58">
        <v>2035</v>
      </c>
      <c r="AF313" s="66"/>
      <c r="AH313" s="80" t="s">
        <v>381</v>
      </c>
      <c r="AI313" s="72" t="s">
        <v>64</v>
      </c>
      <c r="AJ313" s="58">
        <v>2050</v>
      </c>
      <c r="AK313" s="66"/>
    </row>
    <row r="314" spans="1:37">
      <c r="A314" s="67" t="s">
        <v>70</v>
      </c>
      <c r="C314" s="77" t="s">
        <v>382</v>
      </c>
      <c r="D314" s="68" t="s">
        <v>64</v>
      </c>
      <c r="E314" s="52">
        <v>2035</v>
      </c>
      <c r="F314" s="62" t="s">
        <v>72</v>
      </c>
      <c r="H314" s="77" t="s">
        <v>382</v>
      </c>
      <c r="I314" s="68" t="str">
        <f t="shared" si="4"/>
        <v>FIXOM</v>
      </c>
      <c r="J314" s="52">
        <v>2050</v>
      </c>
      <c r="K314" s="62"/>
      <c r="L314" s="52"/>
      <c r="P314" s="79" t="s">
        <v>382</v>
      </c>
      <c r="Q314" s="71" t="s">
        <v>64</v>
      </c>
      <c r="R314" s="55">
        <v>2035</v>
      </c>
      <c r="S314" s="64"/>
      <c r="U314" s="79" t="s">
        <v>382</v>
      </c>
      <c r="V314" s="71" t="s">
        <v>64</v>
      </c>
      <c r="W314" s="55">
        <v>2050</v>
      </c>
      <c r="X314" s="64"/>
      <c r="AC314" s="80" t="s">
        <v>382</v>
      </c>
      <c r="AD314" s="72" t="s">
        <v>64</v>
      </c>
      <c r="AE314" s="58">
        <v>2035</v>
      </c>
      <c r="AF314" s="66"/>
      <c r="AH314" s="80" t="s">
        <v>382</v>
      </c>
      <c r="AI314" s="72" t="s">
        <v>64</v>
      </c>
      <c r="AJ314" s="58">
        <v>2050</v>
      </c>
      <c r="AK314" s="66"/>
    </row>
    <row r="315" spans="1:37">
      <c r="A315" s="67" t="s">
        <v>70</v>
      </c>
      <c r="C315" s="77" t="s">
        <v>383</v>
      </c>
      <c r="D315" s="68" t="s">
        <v>64</v>
      </c>
      <c r="E315" s="52">
        <v>2035</v>
      </c>
      <c r="F315" s="62" t="s">
        <v>72</v>
      </c>
      <c r="H315" s="77" t="s">
        <v>383</v>
      </c>
      <c r="I315" s="68" t="str">
        <f t="shared" si="4"/>
        <v>FIXOM</v>
      </c>
      <c r="J315" s="52">
        <v>2050</v>
      </c>
      <c r="K315" s="62"/>
      <c r="L315" s="52"/>
      <c r="P315" s="79" t="s">
        <v>383</v>
      </c>
      <c r="Q315" s="71" t="s">
        <v>64</v>
      </c>
      <c r="R315" s="55">
        <v>2035</v>
      </c>
      <c r="S315" s="64"/>
      <c r="U315" s="79" t="s">
        <v>383</v>
      </c>
      <c r="V315" s="71" t="s">
        <v>64</v>
      </c>
      <c r="W315" s="55">
        <v>2050</v>
      </c>
      <c r="X315" s="64"/>
      <c r="AC315" s="80" t="s">
        <v>383</v>
      </c>
      <c r="AD315" s="72" t="s">
        <v>64</v>
      </c>
      <c r="AE315" s="58">
        <v>2035</v>
      </c>
      <c r="AF315" s="66"/>
      <c r="AH315" s="80" t="s">
        <v>383</v>
      </c>
      <c r="AI315" s="72" t="s">
        <v>64</v>
      </c>
      <c r="AJ315" s="58">
        <v>2050</v>
      </c>
      <c r="AK315" s="66"/>
    </row>
    <row r="316" spans="1:37">
      <c r="A316" s="67" t="s">
        <v>70</v>
      </c>
      <c r="C316" s="77" t="s">
        <v>384</v>
      </c>
      <c r="D316" s="68" t="s">
        <v>64</v>
      </c>
      <c r="E316" s="52">
        <v>2035</v>
      </c>
      <c r="F316" s="62" t="s">
        <v>72</v>
      </c>
      <c r="H316" s="77" t="s">
        <v>384</v>
      </c>
      <c r="I316" s="68" t="str">
        <f t="shared" si="4"/>
        <v>FIXOM</v>
      </c>
      <c r="J316" s="52">
        <v>2050</v>
      </c>
      <c r="K316" s="62"/>
      <c r="L316" s="52"/>
      <c r="P316" s="79" t="s">
        <v>384</v>
      </c>
      <c r="Q316" s="71" t="s">
        <v>64</v>
      </c>
      <c r="R316" s="55">
        <v>2035</v>
      </c>
      <c r="S316" s="64"/>
      <c r="U316" s="79" t="s">
        <v>384</v>
      </c>
      <c r="V316" s="71" t="s">
        <v>64</v>
      </c>
      <c r="W316" s="55">
        <v>2050</v>
      </c>
      <c r="X316" s="64"/>
      <c r="AC316" s="80" t="s">
        <v>384</v>
      </c>
      <c r="AD316" s="72" t="s">
        <v>64</v>
      </c>
      <c r="AE316" s="58">
        <v>2035</v>
      </c>
      <c r="AF316" s="66"/>
      <c r="AH316" s="80" t="s">
        <v>384</v>
      </c>
      <c r="AI316" s="72" t="s">
        <v>64</v>
      </c>
      <c r="AJ316" s="58">
        <v>2050</v>
      </c>
      <c r="AK316" s="66"/>
    </row>
    <row r="317" spans="1:37">
      <c r="A317" s="67" t="s">
        <v>70</v>
      </c>
      <c r="C317" s="77" t="s">
        <v>385</v>
      </c>
      <c r="D317" s="68" t="s">
        <v>64</v>
      </c>
      <c r="E317" s="52">
        <v>2035</v>
      </c>
      <c r="F317" s="62" t="s">
        <v>72</v>
      </c>
      <c r="H317" s="77" t="s">
        <v>385</v>
      </c>
      <c r="I317" s="68" t="str">
        <f t="shared" si="4"/>
        <v>FIXOM</v>
      </c>
      <c r="J317" s="52">
        <v>2050</v>
      </c>
      <c r="K317" s="62"/>
      <c r="L317" s="52"/>
      <c r="P317" s="79" t="s">
        <v>385</v>
      </c>
      <c r="Q317" s="71" t="s">
        <v>64</v>
      </c>
      <c r="R317" s="55">
        <v>2035</v>
      </c>
      <c r="S317" s="64"/>
      <c r="U317" s="79" t="s">
        <v>385</v>
      </c>
      <c r="V317" s="71" t="s">
        <v>64</v>
      </c>
      <c r="W317" s="55">
        <v>2050</v>
      </c>
      <c r="X317" s="64"/>
      <c r="AC317" s="80" t="s">
        <v>385</v>
      </c>
      <c r="AD317" s="72" t="s">
        <v>64</v>
      </c>
      <c r="AE317" s="58">
        <v>2035</v>
      </c>
      <c r="AF317" s="66"/>
      <c r="AH317" s="80" t="s">
        <v>385</v>
      </c>
      <c r="AI317" s="72" t="s">
        <v>64</v>
      </c>
      <c r="AJ317" s="58">
        <v>2050</v>
      </c>
      <c r="AK317" s="66"/>
    </row>
    <row r="318" spans="1:37">
      <c r="A318" s="67" t="s">
        <v>70</v>
      </c>
      <c r="C318" s="77" t="s">
        <v>386</v>
      </c>
      <c r="D318" s="68" t="s">
        <v>64</v>
      </c>
      <c r="E318" s="52">
        <v>2035</v>
      </c>
      <c r="F318" s="62" t="s">
        <v>72</v>
      </c>
      <c r="H318" s="77" t="s">
        <v>386</v>
      </c>
      <c r="I318" s="68" t="str">
        <f t="shared" si="4"/>
        <v>FIXOM</v>
      </c>
      <c r="J318" s="52">
        <v>2050</v>
      </c>
      <c r="K318" s="62"/>
      <c r="L318" s="52"/>
      <c r="P318" s="79" t="s">
        <v>386</v>
      </c>
      <c r="Q318" s="71" t="s">
        <v>64</v>
      </c>
      <c r="R318" s="55">
        <v>2035</v>
      </c>
      <c r="S318" s="64"/>
      <c r="U318" s="79" t="s">
        <v>386</v>
      </c>
      <c r="V318" s="71" t="s">
        <v>64</v>
      </c>
      <c r="W318" s="55">
        <v>2050</v>
      </c>
      <c r="X318" s="64"/>
      <c r="AC318" s="80" t="s">
        <v>386</v>
      </c>
      <c r="AD318" s="72" t="s">
        <v>64</v>
      </c>
      <c r="AE318" s="58">
        <v>2035</v>
      </c>
      <c r="AF318" s="66"/>
      <c r="AH318" s="80" t="s">
        <v>386</v>
      </c>
      <c r="AI318" s="72" t="s">
        <v>64</v>
      </c>
      <c r="AJ318" s="58">
        <v>2050</v>
      </c>
      <c r="AK318" s="66"/>
    </row>
    <row r="319" spans="1:37">
      <c r="A319" s="67" t="s">
        <v>70</v>
      </c>
      <c r="C319" s="77" t="s">
        <v>387</v>
      </c>
      <c r="D319" s="68" t="s">
        <v>64</v>
      </c>
      <c r="E319" s="52">
        <v>2035</v>
      </c>
      <c r="F319" s="62" t="s">
        <v>72</v>
      </c>
      <c r="H319" s="77" t="s">
        <v>387</v>
      </c>
      <c r="I319" s="68" t="str">
        <f t="shared" si="4"/>
        <v>FIXOM</v>
      </c>
      <c r="J319" s="52">
        <v>2050</v>
      </c>
      <c r="K319" s="62"/>
      <c r="L319" s="52"/>
      <c r="P319" s="79" t="s">
        <v>387</v>
      </c>
      <c r="Q319" s="71" t="s">
        <v>64</v>
      </c>
      <c r="R319" s="55">
        <v>2035</v>
      </c>
      <c r="S319" s="64"/>
      <c r="U319" s="79" t="s">
        <v>387</v>
      </c>
      <c r="V319" s="71" t="s">
        <v>64</v>
      </c>
      <c r="W319" s="55">
        <v>2050</v>
      </c>
      <c r="X319" s="64"/>
      <c r="AC319" s="80" t="s">
        <v>387</v>
      </c>
      <c r="AD319" s="72" t="s">
        <v>64</v>
      </c>
      <c r="AE319" s="58">
        <v>2035</v>
      </c>
      <c r="AF319" s="66"/>
      <c r="AH319" s="80" t="s">
        <v>387</v>
      </c>
      <c r="AI319" s="72" t="s">
        <v>64</v>
      </c>
      <c r="AJ319" s="58">
        <v>2050</v>
      </c>
      <c r="AK319" s="66"/>
    </row>
    <row r="320" spans="1:37">
      <c r="A320" s="67" t="s">
        <v>70</v>
      </c>
      <c r="C320" s="77" t="s">
        <v>388</v>
      </c>
      <c r="D320" s="68" t="s">
        <v>64</v>
      </c>
      <c r="E320" s="52">
        <v>2035</v>
      </c>
      <c r="F320" s="62" t="s">
        <v>72</v>
      </c>
      <c r="H320" s="77" t="s">
        <v>388</v>
      </c>
      <c r="I320" s="68" t="str">
        <f t="shared" si="4"/>
        <v>FIXOM</v>
      </c>
      <c r="J320" s="52">
        <v>2050</v>
      </c>
      <c r="K320" s="62"/>
      <c r="L320" s="52"/>
      <c r="P320" s="79" t="s">
        <v>388</v>
      </c>
      <c r="Q320" s="71" t="s">
        <v>64</v>
      </c>
      <c r="R320" s="55">
        <v>2035</v>
      </c>
      <c r="S320" s="64"/>
      <c r="U320" s="79" t="s">
        <v>388</v>
      </c>
      <c r="V320" s="71" t="s">
        <v>64</v>
      </c>
      <c r="W320" s="55">
        <v>2050</v>
      </c>
      <c r="X320" s="64"/>
      <c r="AC320" s="80" t="s">
        <v>388</v>
      </c>
      <c r="AD320" s="72" t="s">
        <v>64</v>
      </c>
      <c r="AE320" s="58">
        <v>2035</v>
      </c>
      <c r="AF320" s="66"/>
      <c r="AH320" s="80" t="s">
        <v>388</v>
      </c>
      <c r="AI320" s="72" t="s">
        <v>64</v>
      </c>
      <c r="AJ320" s="58">
        <v>2050</v>
      </c>
      <c r="AK320" s="66"/>
    </row>
    <row r="321" spans="1:37">
      <c r="A321" s="67" t="s">
        <v>70</v>
      </c>
      <c r="C321" s="77" t="s">
        <v>389</v>
      </c>
      <c r="D321" s="68" t="s">
        <v>64</v>
      </c>
      <c r="E321" s="52">
        <v>2035</v>
      </c>
      <c r="F321" s="62" t="s">
        <v>72</v>
      </c>
      <c r="H321" s="77" t="s">
        <v>389</v>
      </c>
      <c r="I321" s="68" t="str">
        <f t="shared" si="4"/>
        <v>FIXOM</v>
      </c>
      <c r="J321" s="52">
        <v>2050</v>
      </c>
      <c r="K321" s="62"/>
      <c r="L321" s="52"/>
      <c r="P321" s="79" t="s">
        <v>389</v>
      </c>
      <c r="Q321" s="71" t="s">
        <v>64</v>
      </c>
      <c r="R321" s="55">
        <v>2035</v>
      </c>
      <c r="S321" s="64"/>
      <c r="U321" s="79" t="s">
        <v>389</v>
      </c>
      <c r="V321" s="71" t="s">
        <v>64</v>
      </c>
      <c r="W321" s="55">
        <v>2050</v>
      </c>
      <c r="X321" s="64"/>
      <c r="AC321" s="80" t="s">
        <v>389</v>
      </c>
      <c r="AD321" s="72" t="s">
        <v>64</v>
      </c>
      <c r="AE321" s="58">
        <v>2035</v>
      </c>
      <c r="AF321" s="66"/>
      <c r="AH321" s="80" t="s">
        <v>389</v>
      </c>
      <c r="AI321" s="72" t="s">
        <v>64</v>
      </c>
      <c r="AJ321" s="58">
        <v>2050</v>
      </c>
      <c r="AK321" s="66"/>
    </row>
    <row r="322" spans="1:37">
      <c r="A322" s="67" t="s">
        <v>70</v>
      </c>
      <c r="C322" s="77" t="s">
        <v>390</v>
      </c>
      <c r="D322" s="68" t="s">
        <v>64</v>
      </c>
      <c r="E322" s="52">
        <v>2035</v>
      </c>
      <c r="F322" s="62" t="s">
        <v>72</v>
      </c>
      <c r="H322" s="77" t="s">
        <v>390</v>
      </c>
      <c r="I322" s="68" t="str">
        <f t="shared" si="4"/>
        <v>FIXOM</v>
      </c>
      <c r="J322" s="52">
        <v>2050</v>
      </c>
      <c r="K322" s="62"/>
      <c r="L322" s="52"/>
      <c r="P322" s="79" t="s">
        <v>390</v>
      </c>
      <c r="Q322" s="71" t="s">
        <v>64</v>
      </c>
      <c r="R322" s="55">
        <v>2035</v>
      </c>
      <c r="S322" s="64"/>
      <c r="U322" s="79" t="s">
        <v>390</v>
      </c>
      <c r="V322" s="71" t="s">
        <v>64</v>
      </c>
      <c r="W322" s="55">
        <v>2050</v>
      </c>
      <c r="X322" s="64"/>
      <c r="AC322" s="80" t="s">
        <v>390</v>
      </c>
      <c r="AD322" s="72" t="s">
        <v>64</v>
      </c>
      <c r="AE322" s="58">
        <v>2035</v>
      </c>
      <c r="AF322" s="66"/>
      <c r="AH322" s="80" t="s">
        <v>390</v>
      </c>
      <c r="AI322" s="72" t="s">
        <v>64</v>
      </c>
      <c r="AJ322" s="58">
        <v>2050</v>
      </c>
      <c r="AK322" s="66"/>
    </row>
    <row r="323" spans="1:37">
      <c r="A323" s="67" t="s">
        <v>70</v>
      </c>
      <c r="C323" s="77" t="s">
        <v>391</v>
      </c>
      <c r="D323" s="68" t="s">
        <v>64</v>
      </c>
      <c r="E323" s="52">
        <v>2035</v>
      </c>
      <c r="F323" s="62" t="s">
        <v>72</v>
      </c>
      <c r="H323" s="77" t="s">
        <v>391</v>
      </c>
      <c r="I323" s="68" t="str">
        <f t="shared" si="4"/>
        <v>FIXOM</v>
      </c>
      <c r="J323" s="52">
        <v>2050</v>
      </c>
      <c r="K323" s="62"/>
      <c r="L323" s="52"/>
      <c r="P323" s="79" t="s">
        <v>391</v>
      </c>
      <c r="Q323" s="71" t="s">
        <v>64</v>
      </c>
      <c r="R323" s="55">
        <v>2035</v>
      </c>
      <c r="S323" s="64"/>
      <c r="U323" s="79" t="s">
        <v>391</v>
      </c>
      <c r="V323" s="71" t="s">
        <v>64</v>
      </c>
      <c r="W323" s="55">
        <v>2050</v>
      </c>
      <c r="X323" s="64"/>
      <c r="AC323" s="80" t="s">
        <v>391</v>
      </c>
      <c r="AD323" s="72" t="s">
        <v>64</v>
      </c>
      <c r="AE323" s="58">
        <v>2035</v>
      </c>
      <c r="AF323" s="66"/>
      <c r="AH323" s="80" t="s">
        <v>391</v>
      </c>
      <c r="AI323" s="72" t="s">
        <v>64</v>
      </c>
      <c r="AJ323" s="58">
        <v>2050</v>
      </c>
      <c r="AK323" s="66"/>
    </row>
    <row r="324" spans="1:37">
      <c r="A324" s="67" t="s">
        <v>70</v>
      </c>
      <c r="C324" s="77" t="s">
        <v>392</v>
      </c>
      <c r="D324" s="68" t="s">
        <v>64</v>
      </c>
      <c r="E324" s="52">
        <v>2035</v>
      </c>
      <c r="F324" s="62" t="s">
        <v>72</v>
      </c>
      <c r="H324" s="77" t="s">
        <v>392</v>
      </c>
      <c r="I324" s="68" t="str">
        <f t="shared" si="4"/>
        <v>FIXOM</v>
      </c>
      <c r="J324" s="52">
        <v>2050</v>
      </c>
      <c r="K324" s="62"/>
      <c r="L324" s="52"/>
      <c r="P324" s="79" t="s">
        <v>392</v>
      </c>
      <c r="Q324" s="71" t="s">
        <v>64</v>
      </c>
      <c r="R324" s="55">
        <v>2035</v>
      </c>
      <c r="S324" s="64"/>
      <c r="U324" s="79" t="s">
        <v>392</v>
      </c>
      <c r="V324" s="71" t="s">
        <v>64</v>
      </c>
      <c r="W324" s="55">
        <v>2050</v>
      </c>
      <c r="X324" s="64"/>
      <c r="AC324" s="80" t="s">
        <v>392</v>
      </c>
      <c r="AD324" s="72" t="s">
        <v>64</v>
      </c>
      <c r="AE324" s="58">
        <v>2035</v>
      </c>
      <c r="AF324" s="66"/>
      <c r="AH324" s="80" t="s">
        <v>392</v>
      </c>
      <c r="AI324" s="72" t="s">
        <v>64</v>
      </c>
      <c r="AJ324" s="58">
        <v>2050</v>
      </c>
      <c r="AK324" s="66"/>
    </row>
    <row r="325" spans="1:37">
      <c r="A325" s="67" t="s">
        <v>70</v>
      </c>
      <c r="C325" s="77" t="s">
        <v>393</v>
      </c>
      <c r="D325" s="68" t="s">
        <v>64</v>
      </c>
      <c r="E325" s="52">
        <v>2035</v>
      </c>
      <c r="F325" s="62" t="s">
        <v>72</v>
      </c>
      <c r="H325" s="77" t="s">
        <v>393</v>
      </c>
      <c r="I325" s="68" t="str">
        <f t="shared" si="4"/>
        <v>FIXOM</v>
      </c>
      <c r="J325" s="52">
        <v>2050</v>
      </c>
      <c r="K325" s="62"/>
      <c r="L325" s="52"/>
      <c r="P325" s="79" t="s">
        <v>393</v>
      </c>
      <c r="Q325" s="71" t="s">
        <v>64</v>
      </c>
      <c r="R325" s="55">
        <v>2035</v>
      </c>
      <c r="S325" s="64"/>
      <c r="U325" s="79" t="s">
        <v>393</v>
      </c>
      <c r="V325" s="71" t="s">
        <v>64</v>
      </c>
      <c r="W325" s="55">
        <v>2050</v>
      </c>
      <c r="X325" s="64"/>
      <c r="AC325" s="80" t="s">
        <v>393</v>
      </c>
      <c r="AD325" s="72" t="s">
        <v>64</v>
      </c>
      <c r="AE325" s="58">
        <v>2035</v>
      </c>
      <c r="AF325" s="66"/>
      <c r="AH325" s="80" t="s">
        <v>393</v>
      </c>
      <c r="AI325" s="72" t="s">
        <v>64</v>
      </c>
      <c r="AJ325" s="58">
        <v>2050</v>
      </c>
      <c r="AK325" s="66"/>
    </row>
    <row r="326" spans="1:37">
      <c r="A326" s="67" t="s">
        <v>70</v>
      </c>
      <c r="C326" s="77" t="s">
        <v>394</v>
      </c>
      <c r="D326" s="68" t="s">
        <v>64</v>
      </c>
      <c r="E326" s="52">
        <v>2035</v>
      </c>
      <c r="F326" s="62" t="s">
        <v>72</v>
      </c>
      <c r="H326" s="77" t="s">
        <v>394</v>
      </c>
      <c r="I326" s="68" t="str">
        <f t="shared" ref="I326:I389" si="5">I325</f>
        <v>FIXOM</v>
      </c>
      <c r="J326" s="52">
        <v>2050</v>
      </c>
      <c r="K326" s="62"/>
      <c r="L326" s="52"/>
      <c r="P326" s="79" t="s">
        <v>394</v>
      </c>
      <c r="Q326" s="71" t="s">
        <v>64</v>
      </c>
      <c r="R326" s="55">
        <v>2035</v>
      </c>
      <c r="S326" s="64"/>
      <c r="U326" s="79" t="s">
        <v>394</v>
      </c>
      <c r="V326" s="71" t="s">
        <v>64</v>
      </c>
      <c r="W326" s="55">
        <v>2050</v>
      </c>
      <c r="X326" s="64"/>
      <c r="AC326" s="80" t="s">
        <v>394</v>
      </c>
      <c r="AD326" s="72" t="s">
        <v>64</v>
      </c>
      <c r="AE326" s="58">
        <v>2035</v>
      </c>
      <c r="AF326" s="66"/>
      <c r="AH326" s="80" t="s">
        <v>394</v>
      </c>
      <c r="AI326" s="72" t="s">
        <v>64</v>
      </c>
      <c r="AJ326" s="58">
        <v>2050</v>
      </c>
      <c r="AK326" s="66"/>
    </row>
    <row r="327" spans="1:37">
      <c r="A327" s="67" t="s">
        <v>70</v>
      </c>
      <c r="C327" s="77" t="s">
        <v>395</v>
      </c>
      <c r="D327" s="68" t="s">
        <v>64</v>
      </c>
      <c r="E327" s="52">
        <v>2035</v>
      </c>
      <c r="F327" s="62" t="s">
        <v>72</v>
      </c>
      <c r="H327" s="77" t="s">
        <v>395</v>
      </c>
      <c r="I327" s="68" t="str">
        <f t="shared" si="5"/>
        <v>FIXOM</v>
      </c>
      <c r="J327" s="52">
        <v>2050</v>
      </c>
      <c r="K327" s="62"/>
      <c r="L327" s="52"/>
      <c r="P327" s="79" t="s">
        <v>395</v>
      </c>
      <c r="Q327" s="71" t="s">
        <v>64</v>
      </c>
      <c r="R327" s="55">
        <v>2035</v>
      </c>
      <c r="S327" s="64"/>
      <c r="U327" s="79" t="s">
        <v>395</v>
      </c>
      <c r="V327" s="71" t="s">
        <v>64</v>
      </c>
      <c r="W327" s="55">
        <v>2050</v>
      </c>
      <c r="X327" s="64"/>
      <c r="AC327" s="80" t="s">
        <v>395</v>
      </c>
      <c r="AD327" s="72" t="s">
        <v>64</v>
      </c>
      <c r="AE327" s="58">
        <v>2035</v>
      </c>
      <c r="AF327" s="66"/>
      <c r="AH327" s="80" t="s">
        <v>395</v>
      </c>
      <c r="AI327" s="72" t="s">
        <v>64</v>
      </c>
      <c r="AJ327" s="58">
        <v>2050</v>
      </c>
      <c r="AK327" s="66"/>
    </row>
    <row r="328" spans="1:37">
      <c r="A328" s="67" t="s">
        <v>78</v>
      </c>
      <c r="C328" s="77" t="s">
        <v>396</v>
      </c>
      <c r="D328" s="68" t="s">
        <v>64</v>
      </c>
      <c r="E328" s="52">
        <v>2035</v>
      </c>
      <c r="H328" s="77" t="s">
        <v>396</v>
      </c>
      <c r="I328" s="68" t="str">
        <f t="shared" si="5"/>
        <v>FIXOM</v>
      </c>
      <c r="J328" s="52">
        <v>2050</v>
      </c>
      <c r="L328" s="52"/>
      <c r="P328" s="79" t="s">
        <v>396</v>
      </c>
      <c r="Q328" s="71" t="s">
        <v>64</v>
      </c>
      <c r="R328" s="55">
        <v>2035</v>
      </c>
      <c r="U328" s="79" t="s">
        <v>396</v>
      </c>
      <c r="V328" s="71" t="s">
        <v>64</v>
      </c>
      <c r="W328" s="55">
        <v>2050</v>
      </c>
      <c r="AC328" s="80" t="s">
        <v>396</v>
      </c>
      <c r="AD328" s="72" t="s">
        <v>64</v>
      </c>
      <c r="AE328" s="58">
        <v>2035</v>
      </c>
      <c r="AH328" s="80" t="s">
        <v>396</v>
      </c>
      <c r="AI328" s="72" t="s">
        <v>64</v>
      </c>
      <c r="AJ328" s="58">
        <v>2050</v>
      </c>
    </row>
    <row r="329" spans="1:37">
      <c r="A329" s="67" t="s">
        <v>78</v>
      </c>
      <c r="C329" s="77" t="s">
        <v>397</v>
      </c>
      <c r="D329" s="68" t="s">
        <v>64</v>
      </c>
      <c r="E329" s="52">
        <v>2035</v>
      </c>
      <c r="H329" s="77" t="s">
        <v>397</v>
      </c>
      <c r="I329" s="68" t="str">
        <f t="shared" si="5"/>
        <v>FIXOM</v>
      </c>
      <c r="J329" s="52">
        <v>2050</v>
      </c>
      <c r="L329" s="52"/>
      <c r="P329" s="79" t="s">
        <v>397</v>
      </c>
      <c r="Q329" s="71" t="s">
        <v>64</v>
      </c>
      <c r="R329" s="55">
        <v>2035</v>
      </c>
      <c r="U329" s="79" t="s">
        <v>397</v>
      </c>
      <c r="V329" s="71" t="s">
        <v>64</v>
      </c>
      <c r="W329" s="55">
        <v>2050</v>
      </c>
      <c r="AC329" s="80" t="s">
        <v>397</v>
      </c>
      <c r="AD329" s="72" t="s">
        <v>64</v>
      </c>
      <c r="AE329" s="58">
        <v>2035</v>
      </c>
      <c r="AH329" s="80" t="s">
        <v>397</v>
      </c>
      <c r="AI329" s="72" t="s">
        <v>64</v>
      </c>
      <c r="AJ329" s="58">
        <v>2050</v>
      </c>
    </row>
    <row r="330" spans="1:37">
      <c r="A330" s="67" t="s">
        <v>78</v>
      </c>
      <c r="C330" s="77" t="s">
        <v>398</v>
      </c>
      <c r="D330" s="68" t="s">
        <v>64</v>
      </c>
      <c r="E330" s="52">
        <v>2035</v>
      </c>
      <c r="H330" s="77" t="s">
        <v>398</v>
      </c>
      <c r="I330" s="68" t="str">
        <f t="shared" si="5"/>
        <v>FIXOM</v>
      </c>
      <c r="J330" s="52">
        <v>2050</v>
      </c>
      <c r="L330" s="52"/>
      <c r="P330" s="79" t="s">
        <v>398</v>
      </c>
      <c r="Q330" s="71" t="s">
        <v>64</v>
      </c>
      <c r="R330" s="55">
        <v>2035</v>
      </c>
      <c r="U330" s="79" t="s">
        <v>398</v>
      </c>
      <c r="V330" s="71" t="s">
        <v>64</v>
      </c>
      <c r="W330" s="55">
        <v>2050</v>
      </c>
      <c r="AC330" s="80" t="s">
        <v>398</v>
      </c>
      <c r="AD330" s="72" t="s">
        <v>64</v>
      </c>
      <c r="AE330" s="58">
        <v>2035</v>
      </c>
      <c r="AH330" s="80" t="s">
        <v>398</v>
      </c>
      <c r="AI330" s="72" t="s">
        <v>64</v>
      </c>
      <c r="AJ330" s="58">
        <v>2050</v>
      </c>
    </row>
    <row r="331" spans="1:37">
      <c r="A331" s="67" t="s">
        <v>78</v>
      </c>
      <c r="C331" s="77" t="s">
        <v>399</v>
      </c>
      <c r="D331" s="68" t="s">
        <v>64</v>
      </c>
      <c r="E331" s="52">
        <v>2035</v>
      </c>
      <c r="H331" s="77" t="s">
        <v>399</v>
      </c>
      <c r="I331" s="68" t="str">
        <f t="shared" si="5"/>
        <v>FIXOM</v>
      </c>
      <c r="J331" s="52">
        <v>2050</v>
      </c>
      <c r="L331" s="52"/>
      <c r="P331" s="79" t="s">
        <v>399</v>
      </c>
      <c r="Q331" s="71" t="s">
        <v>64</v>
      </c>
      <c r="R331" s="55">
        <v>2035</v>
      </c>
      <c r="U331" s="79" t="s">
        <v>399</v>
      </c>
      <c r="V331" s="71" t="s">
        <v>64</v>
      </c>
      <c r="W331" s="55">
        <v>2050</v>
      </c>
      <c r="AC331" s="80" t="s">
        <v>399</v>
      </c>
      <c r="AD331" s="72" t="s">
        <v>64</v>
      </c>
      <c r="AE331" s="58">
        <v>2035</v>
      </c>
      <c r="AH331" s="80" t="s">
        <v>399</v>
      </c>
      <c r="AI331" s="72" t="s">
        <v>64</v>
      </c>
      <c r="AJ331" s="58">
        <v>2050</v>
      </c>
    </row>
    <row r="332" spans="1:37">
      <c r="A332" s="67" t="s">
        <v>78</v>
      </c>
      <c r="C332" s="77" t="s">
        <v>400</v>
      </c>
      <c r="D332" s="68" t="s">
        <v>64</v>
      </c>
      <c r="E332" s="52">
        <v>2035</v>
      </c>
      <c r="H332" s="77" t="s">
        <v>400</v>
      </c>
      <c r="I332" s="68" t="str">
        <f t="shared" si="5"/>
        <v>FIXOM</v>
      </c>
      <c r="J332" s="52">
        <v>2050</v>
      </c>
      <c r="L332" s="52"/>
      <c r="P332" s="79" t="s">
        <v>400</v>
      </c>
      <c r="Q332" s="71" t="s">
        <v>64</v>
      </c>
      <c r="R332" s="55">
        <v>2035</v>
      </c>
      <c r="U332" s="79" t="s">
        <v>400</v>
      </c>
      <c r="V332" s="71" t="s">
        <v>64</v>
      </c>
      <c r="W332" s="55">
        <v>2050</v>
      </c>
      <c r="AC332" s="80" t="s">
        <v>400</v>
      </c>
      <c r="AD332" s="72" t="s">
        <v>64</v>
      </c>
      <c r="AE332" s="58">
        <v>2035</v>
      </c>
      <c r="AH332" s="80" t="s">
        <v>400</v>
      </c>
      <c r="AI332" s="72" t="s">
        <v>64</v>
      </c>
      <c r="AJ332" s="58">
        <v>2050</v>
      </c>
    </row>
    <row r="333" spans="1:37">
      <c r="A333" s="67" t="s">
        <v>78</v>
      </c>
      <c r="C333" s="77" t="s">
        <v>401</v>
      </c>
      <c r="D333" s="68" t="s">
        <v>64</v>
      </c>
      <c r="E333" s="52">
        <v>2035</v>
      </c>
      <c r="H333" s="77" t="s">
        <v>401</v>
      </c>
      <c r="I333" s="68" t="str">
        <f t="shared" si="5"/>
        <v>FIXOM</v>
      </c>
      <c r="J333" s="52">
        <v>2050</v>
      </c>
      <c r="L333" s="52"/>
      <c r="P333" s="79" t="s">
        <v>401</v>
      </c>
      <c r="Q333" s="71" t="s">
        <v>64</v>
      </c>
      <c r="R333" s="55">
        <v>2035</v>
      </c>
      <c r="U333" s="79" t="s">
        <v>401</v>
      </c>
      <c r="V333" s="71" t="s">
        <v>64</v>
      </c>
      <c r="W333" s="55">
        <v>2050</v>
      </c>
      <c r="AC333" s="80" t="s">
        <v>401</v>
      </c>
      <c r="AD333" s="72" t="s">
        <v>64</v>
      </c>
      <c r="AE333" s="58">
        <v>2035</v>
      </c>
      <c r="AH333" s="80" t="s">
        <v>401</v>
      </c>
      <c r="AI333" s="72" t="s">
        <v>64</v>
      </c>
      <c r="AJ333" s="58">
        <v>2050</v>
      </c>
    </row>
    <row r="334" spans="1:37">
      <c r="A334" s="67" t="s">
        <v>87</v>
      </c>
      <c r="C334" s="77" t="s">
        <v>402</v>
      </c>
      <c r="D334" s="68" t="s">
        <v>64</v>
      </c>
      <c r="E334" s="52">
        <v>2035</v>
      </c>
      <c r="H334" s="77" t="s">
        <v>402</v>
      </c>
      <c r="I334" s="68" t="str">
        <f t="shared" si="5"/>
        <v>FIXOM</v>
      </c>
      <c r="J334" s="52">
        <v>2050</v>
      </c>
      <c r="L334" s="52"/>
      <c r="P334" s="79" t="s">
        <v>402</v>
      </c>
      <c r="Q334" s="71" t="s">
        <v>64</v>
      </c>
      <c r="R334" s="55">
        <v>2035</v>
      </c>
      <c r="U334" s="79" t="s">
        <v>402</v>
      </c>
      <c r="V334" s="71" t="s">
        <v>64</v>
      </c>
      <c r="W334" s="55">
        <v>2050</v>
      </c>
      <c r="AC334" s="80" t="s">
        <v>402</v>
      </c>
      <c r="AD334" s="72" t="s">
        <v>64</v>
      </c>
      <c r="AE334" s="58">
        <v>2035</v>
      </c>
      <c r="AH334" s="80" t="s">
        <v>402</v>
      </c>
      <c r="AI334" s="72" t="s">
        <v>64</v>
      </c>
      <c r="AJ334" s="58">
        <v>2050</v>
      </c>
    </row>
    <row r="335" spans="1:37">
      <c r="A335" s="67" t="s">
        <v>87</v>
      </c>
      <c r="C335" s="77" t="s">
        <v>403</v>
      </c>
      <c r="D335" s="68" t="s">
        <v>64</v>
      </c>
      <c r="E335" s="52">
        <v>2035</v>
      </c>
      <c r="H335" s="77" t="s">
        <v>403</v>
      </c>
      <c r="I335" s="68" t="str">
        <f t="shared" si="5"/>
        <v>FIXOM</v>
      </c>
      <c r="J335" s="52">
        <v>2050</v>
      </c>
      <c r="L335" s="52"/>
      <c r="P335" s="79" t="s">
        <v>403</v>
      </c>
      <c r="Q335" s="71" t="s">
        <v>64</v>
      </c>
      <c r="R335" s="55">
        <v>2035</v>
      </c>
      <c r="U335" s="79" t="s">
        <v>403</v>
      </c>
      <c r="V335" s="71" t="s">
        <v>64</v>
      </c>
      <c r="W335" s="55">
        <v>2050</v>
      </c>
      <c r="AC335" s="80" t="s">
        <v>403</v>
      </c>
      <c r="AD335" s="72" t="s">
        <v>64</v>
      </c>
      <c r="AE335" s="58">
        <v>2035</v>
      </c>
      <c r="AH335" s="80" t="s">
        <v>403</v>
      </c>
      <c r="AI335" s="72" t="s">
        <v>64</v>
      </c>
      <c r="AJ335" s="58">
        <v>2050</v>
      </c>
    </row>
    <row r="336" spans="1:37">
      <c r="A336" s="67" t="s">
        <v>87</v>
      </c>
      <c r="C336" s="77" t="s">
        <v>404</v>
      </c>
      <c r="D336" s="68" t="s">
        <v>64</v>
      </c>
      <c r="E336" s="52">
        <v>2035</v>
      </c>
      <c r="H336" s="77" t="s">
        <v>404</v>
      </c>
      <c r="I336" s="68" t="str">
        <f t="shared" si="5"/>
        <v>FIXOM</v>
      </c>
      <c r="J336" s="52">
        <v>2050</v>
      </c>
      <c r="L336" s="52"/>
      <c r="P336" s="79" t="s">
        <v>404</v>
      </c>
      <c r="Q336" s="71" t="s">
        <v>64</v>
      </c>
      <c r="R336" s="55">
        <v>2035</v>
      </c>
      <c r="U336" s="79" t="s">
        <v>404</v>
      </c>
      <c r="V336" s="71" t="s">
        <v>64</v>
      </c>
      <c r="W336" s="55">
        <v>2050</v>
      </c>
      <c r="AC336" s="80" t="s">
        <v>404</v>
      </c>
      <c r="AD336" s="72" t="s">
        <v>64</v>
      </c>
      <c r="AE336" s="58">
        <v>2035</v>
      </c>
      <c r="AH336" s="80" t="s">
        <v>404</v>
      </c>
      <c r="AI336" s="72" t="s">
        <v>64</v>
      </c>
      <c r="AJ336" s="58">
        <v>2050</v>
      </c>
    </row>
    <row r="337" spans="1:36">
      <c r="A337" s="67" t="s">
        <v>87</v>
      </c>
      <c r="C337" s="77" t="s">
        <v>405</v>
      </c>
      <c r="D337" s="68" t="s">
        <v>64</v>
      </c>
      <c r="E337" s="52">
        <v>2035</v>
      </c>
      <c r="H337" s="77" t="s">
        <v>405</v>
      </c>
      <c r="I337" s="68" t="str">
        <f t="shared" si="5"/>
        <v>FIXOM</v>
      </c>
      <c r="J337" s="52">
        <v>2050</v>
      </c>
      <c r="L337" s="52"/>
      <c r="P337" s="79" t="s">
        <v>405</v>
      </c>
      <c r="Q337" s="71" t="s">
        <v>64</v>
      </c>
      <c r="R337" s="55">
        <v>2035</v>
      </c>
      <c r="U337" s="79" t="s">
        <v>405</v>
      </c>
      <c r="V337" s="71" t="s">
        <v>64</v>
      </c>
      <c r="W337" s="55">
        <v>2050</v>
      </c>
      <c r="AC337" s="80" t="s">
        <v>405</v>
      </c>
      <c r="AD337" s="72" t="s">
        <v>64</v>
      </c>
      <c r="AE337" s="58">
        <v>2035</v>
      </c>
      <c r="AH337" s="80" t="s">
        <v>405</v>
      </c>
      <c r="AI337" s="72" t="s">
        <v>64</v>
      </c>
      <c r="AJ337" s="58">
        <v>2050</v>
      </c>
    </row>
    <row r="338" spans="1:36">
      <c r="A338" s="67" t="s">
        <v>87</v>
      </c>
      <c r="C338" s="77" t="s">
        <v>406</v>
      </c>
      <c r="D338" s="68" t="s">
        <v>64</v>
      </c>
      <c r="E338" s="52">
        <v>2035</v>
      </c>
      <c r="H338" s="77" t="s">
        <v>406</v>
      </c>
      <c r="I338" s="68" t="str">
        <f t="shared" si="5"/>
        <v>FIXOM</v>
      </c>
      <c r="J338" s="52">
        <v>2050</v>
      </c>
      <c r="L338" s="52"/>
      <c r="P338" s="79" t="s">
        <v>406</v>
      </c>
      <c r="Q338" s="71" t="s">
        <v>64</v>
      </c>
      <c r="R338" s="55">
        <v>2035</v>
      </c>
      <c r="U338" s="79" t="s">
        <v>406</v>
      </c>
      <c r="V338" s="71" t="s">
        <v>64</v>
      </c>
      <c r="W338" s="55">
        <v>2050</v>
      </c>
      <c r="AC338" s="80" t="s">
        <v>406</v>
      </c>
      <c r="AD338" s="72" t="s">
        <v>64</v>
      </c>
      <c r="AE338" s="58">
        <v>2035</v>
      </c>
      <c r="AH338" s="80" t="s">
        <v>406</v>
      </c>
      <c r="AI338" s="72" t="s">
        <v>64</v>
      </c>
      <c r="AJ338" s="58">
        <v>2050</v>
      </c>
    </row>
    <row r="339" spans="1:36">
      <c r="A339" s="67" t="s">
        <v>87</v>
      </c>
      <c r="C339" s="77" t="s">
        <v>407</v>
      </c>
      <c r="D339" s="68" t="s">
        <v>64</v>
      </c>
      <c r="E339" s="52">
        <v>2035</v>
      </c>
      <c r="H339" s="77" t="s">
        <v>407</v>
      </c>
      <c r="I339" s="68" t="str">
        <f t="shared" si="5"/>
        <v>FIXOM</v>
      </c>
      <c r="J339" s="52">
        <v>2050</v>
      </c>
      <c r="L339" s="52"/>
      <c r="P339" s="79" t="s">
        <v>407</v>
      </c>
      <c r="Q339" s="71" t="s">
        <v>64</v>
      </c>
      <c r="R339" s="55">
        <v>2035</v>
      </c>
      <c r="U339" s="79" t="s">
        <v>407</v>
      </c>
      <c r="V339" s="71" t="s">
        <v>64</v>
      </c>
      <c r="W339" s="55">
        <v>2050</v>
      </c>
      <c r="AC339" s="80" t="s">
        <v>407</v>
      </c>
      <c r="AD339" s="72" t="s">
        <v>64</v>
      </c>
      <c r="AE339" s="58">
        <v>2035</v>
      </c>
      <c r="AH339" s="80" t="s">
        <v>407</v>
      </c>
      <c r="AI339" s="72" t="s">
        <v>64</v>
      </c>
      <c r="AJ339" s="58">
        <v>2050</v>
      </c>
    </row>
    <row r="340" spans="1:36">
      <c r="A340" s="67" t="s">
        <v>87</v>
      </c>
      <c r="C340" s="77" t="s">
        <v>408</v>
      </c>
      <c r="D340" s="68" t="s">
        <v>64</v>
      </c>
      <c r="E340" s="52">
        <v>2035</v>
      </c>
      <c r="H340" s="77" t="s">
        <v>408</v>
      </c>
      <c r="I340" s="68" t="str">
        <f t="shared" si="5"/>
        <v>FIXOM</v>
      </c>
      <c r="J340" s="52">
        <v>2050</v>
      </c>
      <c r="L340" s="52"/>
      <c r="P340" s="79" t="s">
        <v>408</v>
      </c>
      <c r="Q340" s="71" t="s">
        <v>64</v>
      </c>
      <c r="R340" s="55">
        <v>2035</v>
      </c>
      <c r="U340" s="79" t="s">
        <v>408</v>
      </c>
      <c r="V340" s="71" t="s">
        <v>64</v>
      </c>
      <c r="W340" s="55">
        <v>2050</v>
      </c>
      <c r="AC340" s="80" t="s">
        <v>408</v>
      </c>
      <c r="AD340" s="72" t="s">
        <v>64</v>
      </c>
      <c r="AE340" s="58">
        <v>2035</v>
      </c>
      <c r="AH340" s="80" t="s">
        <v>408</v>
      </c>
      <c r="AI340" s="72" t="s">
        <v>64</v>
      </c>
      <c r="AJ340" s="58">
        <v>2050</v>
      </c>
    </row>
    <row r="341" spans="1:36">
      <c r="A341" s="67" t="s">
        <v>87</v>
      </c>
      <c r="C341" s="77" t="s">
        <v>409</v>
      </c>
      <c r="D341" s="68" t="s">
        <v>64</v>
      </c>
      <c r="E341" s="52">
        <v>2035</v>
      </c>
      <c r="H341" s="77" t="s">
        <v>409</v>
      </c>
      <c r="I341" s="68" t="str">
        <f t="shared" si="5"/>
        <v>FIXOM</v>
      </c>
      <c r="J341" s="52">
        <v>2050</v>
      </c>
      <c r="L341" s="52"/>
      <c r="P341" s="79" t="s">
        <v>409</v>
      </c>
      <c r="Q341" s="71" t="s">
        <v>64</v>
      </c>
      <c r="R341" s="55">
        <v>2035</v>
      </c>
      <c r="U341" s="79" t="s">
        <v>409</v>
      </c>
      <c r="V341" s="71" t="s">
        <v>64</v>
      </c>
      <c r="W341" s="55">
        <v>2050</v>
      </c>
      <c r="AC341" s="80" t="s">
        <v>409</v>
      </c>
      <c r="AD341" s="72" t="s">
        <v>64</v>
      </c>
      <c r="AE341" s="58">
        <v>2035</v>
      </c>
      <c r="AH341" s="80" t="s">
        <v>409</v>
      </c>
      <c r="AI341" s="72" t="s">
        <v>64</v>
      </c>
      <c r="AJ341" s="58">
        <v>2050</v>
      </c>
    </row>
    <row r="342" spans="1:36">
      <c r="A342" s="67" t="s">
        <v>87</v>
      </c>
      <c r="C342" s="77" t="s">
        <v>410</v>
      </c>
      <c r="D342" s="68" t="s">
        <v>64</v>
      </c>
      <c r="E342" s="52">
        <v>2035</v>
      </c>
      <c r="H342" s="77" t="s">
        <v>410</v>
      </c>
      <c r="I342" s="68" t="str">
        <f t="shared" si="5"/>
        <v>FIXOM</v>
      </c>
      <c r="J342" s="52">
        <v>2050</v>
      </c>
      <c r="L342" s="52"/>
      <c r="P342" s="79" t="s">
        <v>410</v>
      </c>
      <c r="Q342" s="71" t="s">
        <v>64</v>
      </c>
      <c r="R342" s="55">
        <v>2035</v>
      </c>
      <c r="U342" s="79" t="s">
        <v>410</v>
      </c>
      <c r="V342" s="71" t="s">
        <v>64</v>
      </c>
      <c r="W342" s="55">
        <v>2050</v>
      </c>
      <c r="AC342" s="80" t="s">
        <v>410</v>
      </c>
      <c r="AD342" s="72" t="s">
        <v>64</v>
      </c>
      <c r="AE342" s="58">
        <v>2035</v>
      </c>
      <c r="AH342" s="80" t="s">
        <v>410</v>
      </c>
      <c r="AI342" s="72" t="s">
        <v>64</v>
      </c>
      <c r="AJ342" s="58">
        <v>2050</v>
      </c>
    </row>
    <row r="343" spans="1:36">
      <c r="A343" s="67" t="s">
        <v>87</v>
      </c>
      <c r="C343" s="77" t="s">
        <v>411</v>
      </c>
      <c r="D343" s="68" t="s">
        <v>64</v>
      </c>
      <c r="E343" s="52">
        <v>2035</v>
      </c>
      <c r="H343" s="77" t="s">
        <v>411</v>
      </c>
      <c r="I343" s="68" t="str">
        <f t="shared" si="5"/>
        <v>FIXOM</v>
      </c>
      <c r="J343" s="52">
        <v>2050</v>
      </c>
      <c r="L343" s="52"/>
      <c r="P343" s="79" t="s">
        <v>411</v>
      </c>
      <c r="Q343" s="71" t="s">
        <v>64</v>
      </c>
      <c r="R343" s="55">
        <v>2035</v>
      </c>
      <c r="U343" s="79" t="s">
        <v>411</v>
      </c>
      <c r="V343" s="71" t="s">
        <v>64</v>
      </c>
      <c r="W343" s="55">
        <v>2050</v>
      </c>
      <c r="AC343" s="80" t="s">
        <v>411</v>
      </c>
      <c r="AD343" s="72" t="s">
        <v>64</v>
      </c>
      <c r="AE343" s="58">
        <v>2035</v>
      </c>
      <c r="AH343" s="80" t="s">
        <v>411</v>
      </c>
      <c r="AI343" s="72" t="s">
        <v>64</v>
      </c>
      <c r="AJ343" s="58">
        <v>2050</v>
      </c>
    </row>
    <row r="344" spans="1:36">
      <c r="A344" s="67" t="s">
        <v>78</v>
      </c>
      <c r="C344" s="77" t="s">
        <v>412</v>
      </c>
      <c r="D344" s="68" t="s">
        <v>64</v>
      </c>
      <c r="E344" s="52">
        <v>2035</v>
      </c>
      <c r="H344" s="77" t="s">
        <v>412</v>
      </c>
      <c r="I344" s="68" t="str">
        <f t="shared" si="5"/>
        <v>FIXOM</v>
      </c>
      <c r="J344" s="52">
        <v>2050</v>
      </c>
      <c r="L344" s="52"/>
      <c r="P344" s="79" t="s">
        <v>412</v>
      </c>
      <c r="Q344" s="71" t="s">
        <v>64</v>
      </c>
      <c r="R344" s="55">
        <v>2035</v>
      </c>
      <c r="U344" s="79" t="s">
        <v>412</v>
      </c>
      <c r="V344" s="71" t="s">
        <v>64</v>
      </c>
      <c r="W344" s="55">
        <v>2050</v>
      </c>
      <c r="AC344" s="80" t="s">
        <v>412</v>
      </c>
      <c r="AD344" s="72" t="s">
        <v>64</v>
      </c>
      <c r="AE344" s="58">
        <v>2035</v>
      </c>
      <c r="AH344" s="80" t="s">
        <v>412</v>
      </c>
      <c r="AI344" s="72" t="s">
        <v>64</v>
      </c>
      <c r="AJ344" s="58">
        <v>2050</v>
      </c>
    </row>
    <row r="345" spans="1:36">
      <c r="A345" s="67" t="s">
        <v>78</v>
      </c>
      <c r="C345" s="77" t="s">
        <v>413</v>
      </c>
      <c r="D345" s="68" t="s">
        <v>64</v>
      </c>
      <c r="E345" s="52">
        <v>2035</v>
      </c>
      <c r="H345" s="77" t="s">
        <v>413</v>
      </c>
      <c r="I345" s="68" t="str">
        <f t="shared" si="5"/>
        <v>FIXOM</v>
      </c>
      <c r="J345" s="52">
        <v>2050</v>
      </c>
      <c r="L345" s="52"/>
      <c r="P345" s="79" t="s">
        <v>413</v>
      </c>
      <c r="Q345" s="71" t="s">
        <v>64</v>
      </c>
      <c r="R345" s="55">
        <v>2035</v>
      </c>
      <c r="U345" s="79" t="s">
        <v>413</v>
      </c>
      <c r="V345" s="71" t="s">
        <v>64</v>
      </c>
      <c r="W345" s="55">
        <v>2050</v>
      </c>
      <c r="AC345" s="80" t="s">
        <v>413</v>
      </c>
      <c r="AD345" s="72" t="s">
        <v>64</v>
      </c>
      <c r="AE345" s="58">
        <v>2035</v>
      </c>
      <c r="AH345" s="80" t="s">
        <v>413</v>
      </c>
      <c r="AI345" s="72" t="s">
        <v>64</v>
      </c>
      <c r="AJ345" s="58">
        <v>2050</v>
      </c>
    </row>
    <row r="346" spans="1:36">
      <c r="A346" s="67" t="s">
        <v>78</v>
      </c>
      <c r="C346" s="77" t="s">
        <v>414</v>
      </c>
      <c r="D346" s="68" t="s">
        <v>64</v>
      </c>
      <c r="E346" s="52">
        <v>2035</v>
      </c>
      <c r="H346" s="77" t="s">
        <v>414</v>
      </c>
      <c r="I346" s="68" t="str">
        <f t="shared" si="5"/>
        <v>FIXOM</v>
      </c>
      <c r="J346" s="52">
        <v>2050</v>
      </c>
      <c r="L346" s="52"/>
      <c r="P346" s="79" t="s">
        <v>414</v>
      </c>
      <c r="Q346" s="71" t="s">
        <v>64</v>
      </c>
      <c r="R346" s="55">
        <v>2035</v>
      </c>
      <c r="U346" s="79" t="s">
        <v>414</v>
      </c>
      <c r="V346" s="71" t="s">
        <v>64</v>
      </c>
      <c r="W346" s="55">
        <v>2050</v>
      </c>
      <c r="AC346" s="80" t="s">
        <v>414</v>
      </c>
      <c r="AD346" s="72" t="s">
        <v>64</v>
      </c>
      <c r="AE346" s="58">
        <v>2035</v>
      </c>
      <c r="AH346" s="80" t="s">
        <v>414</v>
      </c>
      <c r="AI346" s="72" t="s">
        <v>64</v>
      </c>
      <c r="AJ346" s="58">
        <v>2050</v>
      </c>
    </row>
    <row r="347" spans="1:36">
      <c r="A347" s="67" t="s">
        <v>78</v>
      </c>
      <c r="C347" s="77" t="s">
        <v>415</v>
      </c>
      <c r="D347" s="68" t="s">
        <v>64</v>
      </c>
      <c r="E347" s="52">
        <v>2035</v>
      </c>
      <c r="H347" s="77" t="s">
        <v>415</v>
      </c>
      <c r="I347" s="68" t="str">
        <f t="shared" si="5"/>
        <v>FIXOM</v>
      </c>
      <c r="J347" s="52">
        <v>2050</v>
      </c>
      <c r="L347" s="52"/>
      <c r="P347" s="79" t="s">
        <v>415</v>
      </c>
      <c r="Q347" s="71" t="s">
        <v>64</v>
      </c>
      <c r="R347" s="55">
        <v>2035</v>
      </c>
      <c r="U347" s="79" t="s">
        <v>415</v>
      </c>
      <c r="V347" s="71" t="s">
        <v>64</v>
      </c>
      <c r="W347" s="55">
        <v>2050</v>
      </c>
      <c r="AC347" s="80" t="s">
        <v>415</v>
      </c>
      <c r="AD347" s="72" t="s">
        <v>64</v>
      </c>
      <c r="AE347" s="58">
        <v>2035</v>
      </c>
      <c r="AH347" s="80" t="s">
        <v>415</v>
      </c>
      <c r="AI347" s="72" t="s">
        <v>64</v>
      </c>
      <c r="AJ347" s="58">
        <v>2050</v>
      </c>
    </row>
    <row r="348" spans="1:36">
      <c r="A348" s="67" t="s">
        <v>87</v>
      </c>
      <c r="C348" s="77" t="s">
        <v>416</v>
      </c>
      <c r="D348" s="68" t="s">
        <v>64</v>
      </c>
      <c r="E348" s="52">
        <v>2035</v>
      </c>
      <c r="H348" s="77" t="s">
        <v>416</v>
      </c>
      <c r="I348" s="68" t="str">
        <f t="shared" si="5"/>
        <v>FIXOM</v>
      </c>
      <c r="J348" s="52">
        <v>2050</v>
      </c>
      <c r="L348" s="52"/>
      <c r="P348" s="79" t="s">
        <v>416</v>
      </c>
      <c r="Q348" s="71" t="s">
        <v>64</v>
      </c>
      <c r="R348" s="55">
        <v>2035</v>
      </c>
      <c r="U348" s="79" t="s">
        <v>416</v>
      </c>
      <c r="V348" s="71" t="s">
        <v>64</v>
      </c>
      <c r="W348" s="55">
        <v>2050</v>
      </c>
      <c r="AC348" s="80" t="s">
        <v>416</v>
      </c>
      <c r="AD348" s="72" t="s">
        <v>64</v>
      </c>
      <c r="AE348" s="58">
        <v>2035</v>
      </c>
      <c r="AH348" s="80" t="s">
        <v>416</v>
      </c>
      <c r="AI348" s="72" t="s">
        <v>64</v>
      </c>
      <c r="AJ348" s="58">
        <v>2050</v>
      </c>
    </row>
    <row r="349" spans="1:36">
      <c r="A349" s="67" t="s">
        <v>87</v>
      </c>
      <c r="C349" s="77" t="s">
        <v>417</v>
      </c>
      <c r="D349" s="68" t="s">
        <v>64</v>
      </c>
      <c r="E349" s="52">
        <v>2035</v>
      </c>
      <c r="H349" s="77" t="s">
        <v>417</v>
      </c>
      <c r="I349" s="68" t="str">
        <f t="shared" si="5"/>
        <v>FIXOM</v>
      </c>
      <c r="J349" s="52">
        <v>2050</v>
      </c>
      <c r="L349" s="52"/>
      <c r="P349" s="79" t="s">
        <v>417</v>
      </c>
      <c r="Q349" s="71" t="s">
        <v>64</v>
      </c>
      <c r="R349" s="55">
        <v>2035</v>
      </c>
      <c r="U349" s="79" t="s">
        <v>417</v>
      </c>
      <c r="V349" s="71" t="s">
        <v>64</v>
      </c>
      <c r="W349" s="55">
        <v>2050</v>
      </c>
      <c r="AC349" s="80" t="s">
        <v>417</v>
      </c>
      <c r="AD349" s="72" t="s">
        <v>64</v>
      </c>
      <c r="AE349" s="58">
        <v>2035</v>
      </c>
      <c r="AH349" s="80" t="s">
        <v>417</v>
      </c>
      <c r="AI349" s="72" t="s">
        <v>64</v>
      </c>
      <c r="AJ349" s="58">
        <v>2050</v>
      </c>
    </row>
    <row r="350" spans="1:36">
      <c r="A350" s="67" t="s">
        <v>87</v>
      </c>
      <c r="C350" s="77" t="s">
        <v>418</v>
      </c>
      <c r="D350" s="68" t="s">
        <v>64</v>
      </c>
      <c r="E350" s="52">
        <v>2035</v>
      </c>
      <c r="H350" s="77" t="s">
        <v>418</v>
      </c>
      <c r="I350" s="68" t="str">
        <f t="shared" si="5"/>
        <v>FIXOM</v>
      </c>
      <c r="J350" s="52">
        <v>2050</v>
      </c>
      <c r="L350" s="52"/>
      <c r="P350" s="79" t="s">
        <v>418</v>
      </c>
      <c r="Q350" s="71" t="s">
        <v>64</v>
      </c>
      <c r="R350" s="55">
        <v>2035</v>
      </c>
      <c r="U350" s="79" t="s">
        <v>418</v>
      </c>
      <c r="V350" s="71" t="s">
        <v>64</v>
      </c>
      <c r="W350" s="55">
        <v>2050</v>
      </c>
      <c r="AC350" s="80" t="s">
        <v>418</v>
      </c>
      <c r="AD350" s="72" t="s">
        <v>64</v>
      </c>
      <c r="AE350" s="58">
        <v>2035</v>
      </c>
      <c r="AH350" s="80" t="s">
        <v>418</v>
      </c>
      <c r="AI350" s="72" t="s">
        <v>64</v>
      </c>
      <c r="AJ350" s="58">
        <v>2050</v>
      </c>
    </row>
    <row r="351" spans="1:36">
      <c r="A351" s="67" t="s">
        <v>78</v>
      </c>
      <c r="C351" s="77" t="s">
        <v>419</v>
      </c>
      <c r="D351" s="68" t="s">
        <v>64</v>
      </c>
      <c r="E351" s="52">
        <v>2035</v>
      </c>
      <c r="H351" s="77" t="s">
        <v>419</v>
      </c>
      <c r="I351" s="68" t="str">
        <f t="shared" si="5"/>
        <v>FIXOM</v>
      </c>
      <c r="J351" s="52">
        <v>2050</v>
      </c>
      <c r="L351" s="52"/>
      <c r="P351" s="79" t="s">
        <v>419</v>
      </c>
      <c r="Q351" s="71" t="s">
        <v>64</v>
      </c>
      <c r="R351" s="55">
        <v>2035</v>
      </c>
      <c r="U351" s="79" t="s">
        <v>419</v>
      </c>
      <c r="V351" s="71" t="s">
        <v>64</v>
      </c>
      <c r="W351" s="55">
        <v>2050</v>
      </c>
      <c r="AC351" s="80" t="s">
        <v>419</v>
      </c>
      <c r="AD351" s="72" t="s">
        <v>64</v>
      </c>
      <c r="AE351" s="58">
        <v>2035</v>
      </c>
      <c r="AH351" s="80" t="s">
        <v>419</v>
      </c>
      <c r="AI351" s="72" t="s">
        <v>64</v>
      </c>
      <c r="AJ351" s="58">
        <v>2050</v>
      </c>
    </row>
    <row r="352" spans="1:36">
      <c r="A352" s="67" t="s">
        <v>78</v>
      </c>
      <c r="C352" s="77" t="s">
        <v>420</v>
      </c>
      <c r="D352" s="68" t="s">
        <v>64</v>
      </c>
      <c r="E352" s="52">
        <v>2035</v>
      </c>
      <c r="H352" s="77" t="s">
        <v>420</v>
      </c>
      <c r="I352" s="68" t="str">
        <f t="shared" si="5"/>
        <v>FIXOM</v>
      </c>
      <c r="J352" s="52">
        <v>2050</v>
      </c>
      <c r="L352" s="52"/>
      <c r="P352" s="79" t="s">
        <v>420</v>
      </c>
      <c r="Q352" s="71" t="s">
        <v>64</v>
      </c>
      <c r="R352" s="55">
        <v>2035</v>
      </c>
      <c r="U352" s="79" t="s">
        <v>420</v>
      </c>
      <c r="V352" s="71" t="s">
        <v>64</v>
      </c>
      <c r="W352" s="55">
        <v>2050</v>
      </c>
      <c r="AC352" s="80" t="s">
        <v>420</v>
      </c>
      <c r="AD352" s="72" t="s">
        <v>64</v>
      </c>
      <c r="AE352" s="58">
        <v>2035</v>
      </c>
      <c r="AH352" s="80" t="s">
        <v>420</v>
      </c>
      <c r="AI352" s="72" t="s">
        <v>64</v>
      </c>
      <c r="AJ352" s="58">
        <v>2050</v>
      </c>
    </row>
    <row r="353" spans="1:36">
      <c r="A353" s="67" t="s">
        <v>78</v>
      </c>
      <c r="C353" s="77" t="s">
        <v>421</v>
      </c>
      <c r="D353" s="68" t="s">
        <v>64</v>
      </c>
      <c r="E353" s="52">
        <v>2035</v>
      </c>
      <c r="H353" s="77" t="s">
        <v>421</v>
      </c>
      <c r="I353" s="68" t="str">
        <f t="shared" si="5"/>
        <v>FIXOM</v>
      </c>
      <c r="J353" s="52">
        <v>2050</v>
      </c>
      <c r="L353" s="52"/>
      <c r="P353" s="79" t="s">
        <v>421</v>
      </c>
      <c r="Q353" s="71" t="s">
        <v>64</v>
      </c>
      <c r="R353" s="55">
        <v>2035</v>
      </c>
      <c r="U353" s="79" t="s">
        <v>421</v>
      </c>
      <c r="V353" s="71" t="s">
        <v>64</v>
      </c>
      <c r="W353" s="55">
        <v>2050</v>
      </c>
      <c r="AC353" s="80" t="s">
        <v>421</v>
      </c>
      <c r="AD353" s="72" t="s">
        <v>64</v>
      </c>
      <c r="AE353" s="58">
        <v>2035</v>
      </c>
      <c r="AH353" s="80" t="s">
        <v>421</v>
      </c>
      <c r="AI353" s="72" t="s">
        <v>64</v>
      </c>
      <c r="AJ353" s="58">
        <v>2050</v>
      </c>
    </row>
    <row r="354" spans="1:36">
      <c r="A354" s="67" t="s">
        <v>78</v>
      </c>
      <c r="C354" s="77" t="s">
        <v>422</v>
      </c>
      <c r="D354" s="68" t="s">
        <v>64</v>
      </c>
      <c r="E354" s="52">
        <v>2035</v>
      </c>
      <c r="H354" s="77" t="s">
        <v>422</v>
      </c>
      <c r="I354" s="68" t="str">
        <f t="shared" si="5"/>
        <v>FIXOM</v>
      </c>
      <c r="J354" s="52">
        <v>2050</v>
      </c>
      <c r="L354" s="52"/>
      <c r="P354" s="79" t="s">
        <v>422</v>
      </c>
      <c r="Q354" s="71" t="s">
        <v>64</v>
      </c>
      <c r="R354" s="55">
        <v>2035</v>
      </c>
      <c r="U354" s="79" t="s">
        <v>422</v>
      </c>
      <c r="V354" s="71" t="s">
        <v>64</v>
      </c>
      <c r="W354" s="55">
        <v>2050</v>
      </c>
      <c r="AC354" s="80" t="s">
        <v>422</v>
      </c>
      <c r="AD354" s="72" t="s">
        <v>64</v>
      </c>
      <c r="AE354" s="58">
        <v>2035</v>
      </c>
      <c r="AH354" s="80" t="s">
        <v>422</v>
      </c>
      <c r="AI354" s="72" t="s">
        <v>64</v>
      </c>
      <c r="AJ354" s="58">
        <v>2050</v>
      </c>
    </row>
    <row r="355" spans="1:36">
      <c r="A355" s="67" t="s">
        <v>171</v>
      </c>
      <c r="C355" s="77" t="s">
        <v>423</v>
      </c>
      <c r="D355" s="68" t="s">
        <v>64</v>
      </c>
      <c r="E355" s="52">
        <v>2035</v>
      </c>
      <c r="H355" s="77" t="s">
        <v>423</v>
      </c>
      <c r="I355" s="68" t="str">
        <f t="shared" si="5"/>
        <v>FIXOM</v>
      </c>
      <c r="J355" s="52">
        <v>2050</v>
      </c>
      <c r="L355" s="52"/>
      <c r="P355" s="79" t="s">
        <v>423</v>
      </c>
      <c r="Q355" s="71" t="s">
        <v>64</v>
      </c>
      <c r="R355" s="55">
        <v>2035</v>
      </c>
      <c r="U355" s="79" t="s">
        <v>423</v>
      </c>
      <c r="V355" s="71" t="s">
        <v>64</v>
      </c>
      <c r="W355" s="55">
        <v>2050</v>
      </c>
      <c r="AC355" s="80" t="s">
        <v>423</v>
      </c>
      <c r="AD355" s="72" t="s">
        <v>64</v>
      </c>
      <c r="AE355" s="58">
        <v>2035</v>
      </c>
      <c r="AH355" s="80" t="s">
        <v>423</v>
      </c>
      <c r="AI355" s="72" t="s">
        <v>64</v>
      </c>
      <c r="AJ355" s="58">
        <v>2050</v>
      </c>
    </row>
    <row r="356" spans="1:36">
      <c r="A356" s="67" t="s">
        <v>171</v>
      </c>
      <c r="C356" s="77" t="s">
        <v>424</v>
      </c>
      <c r="D356" s="68" t="s">
        <v>64</v>
      </c>
      <c r="E356" s="52">
        <v>2035</v>
      </c>
      <c r="H356" s="77" t="s">
        <v>424</v>
      </c>
      <c r="I356" s="68" t="str">
        <f t="shared" si="5"/>
        <v>FIXOM</v>
      </c>
      <c r="J356" s="52">
        <v>2050</v>
      </c>
      <c r="L356" s="52"/>
      <c r="P356" s="79" t="s">
        <v>424</v>
      </c>
      <c r="Q356" s="71" t="s">
        <v>64</v>
      </c>
      <c r="R356" s="55">
        <v>2035</v>
      </c>
      <c r="U356" s="79" t="s">
        <v>424</v>
      </c>
      <c r="V356" s="71" t="s">
        <v>64</v>
      </c>
      <c r="W356" s="55">
        <v>2050</v>
      </c>
      <c r="AC356" s="80" t="s">
        <v>424</v>
      </c>
      <c r="AD356" s="72" t="s">
        <v>64</v>
      </c>
      <c r="AE356" s="58">
        <v>2035</v>
      </c>
      <c r="AH356" s="80" t="s">
        <v>424</v>
      </c>
      <c r="AI356" s="72" t="s">
        <v>64</v>
      </c>
      <c r="AJ356" s="58">
        <v>2050</v>
      </c>
    </row>
    <row r="357" spans="1:36">
      <c r="A357" s="67" t="s">
        <v>171</v>
      </c>
      <c r="C357" s="77" t="s">
        <v>425</v>
      </c>
      <c r="D357" s="68" t="s">
        <v>64</v>
      </c>
      <c r="E357" s="52">
        <v>2035</v>
      </c>
      <c r="H357" s="77" t="s">
        <v>425</v>
      </c>
      <c r="I357" s="68" t="str">
        <f t="shared" si="5"/>
        <v>FIXOM</v>
      </c>
      <c r="J357" s="52">
        <v>2050</v>
      </c>
      <c r="L357" s="52"/>
      <c r="P357" s="79" t="s">
        <v>425</v>
      </c>
      <c r="Q357" s="71" t="s">
        <v>64</v>
      </c>
      <c r="R357" s="55">
        <v>2035</v>
      </c>
      <c r="U357" s="79" t="s">
        <v>425</v>
      </c>
      <c r="V357" s="71" t="s">
        <v>64</v>
      </c>
      <c r="W357" s="55">
        <v>2050</v>
      </c>
      <c r="AC357" s="80" t="s">
        <v>425</v>
      </c>
      <c r="AD357" s="72" t="s">
        <v>64</v>
      </c>
      <c r="AE357" s="58">
        <v>2035</v>
      </c>
      <c r="AH357" s="80" t="s">
        <v>425</v>
      </c>
      <c r="AI357" s="72" t="s">
        <v>64</v>
      </c>
      <c r="AJ357" s="58">
        <v>2050</v>
      </c>
    </row>
    <row r="358" spans="1:36">
      <c r="A358" s="67" t="s">
        <v>171</v>
      </c>
      <c r="C358" s="77" t="s">
        <v>426</v>
      </c>
      <c r="D358" s="68" t="s">
        <v>64</v>
      </c>
      <c r="E358" s="52">
        <v>2035</v>
      </c>
      <c r="H358" s="77" t="s">
        <v>426</v>
      </c>
      <c r="I358" s="68" t="str">
        <f t="shared" si="5"/>
        <v>FIXOM</v>
      </c>
      <c r="J358" s="52">
        <v>2050</v>
      </c>
      <c r="L358" s="52"/>
      <c r="P358" s="79" t="s">
        <v>426</v>
      </c>
      <c r="Q358" s="71" t="s">
        <v>64</v>
      </c>
      <c r="R358" s="55">
        <v>2035</v>
      </c>
      <c r="U358" s="79" t="s">
        <v>426</v>
      </c>
      <c r="V358" s="71" t="s">
        <v>64</v>
      </c>
      <c r="W358" s="55">
        <v>2050</v>
      </c>
      <c r="AC358" s="80" t="s">
        <v>426</v>
      </c>
      <c r="AD358" s="72" t="s">
        <v>64</v>
      </c>
      <c r="AE358" s="58">
        <v>2035</v>
      </c>
      <c r="AH358" s="80" t="s">
        <v>426</v>
      </c>
      <c r="AI358" s="72" t="s">
        <v>64</v>
      </c>
      <c r="AJ358" s="58">
        <v>2050</v>
      </c>
    </row>
    <row r="359" spans="1:36">
      <c r="A359" s="67" t="s">
        <v>171</v>
      </c>
      <c r="C359" s="77" t="s">
        <v>427</v>
      </c>
      <c r="D359" s="68" t="s">
        <v>64</v>
      </c>
      <c r="E359" s="52">
        <v>2035</v>
      </c>
      <c r="H359" s="77" t="s">
        <v>427</v>
      </c>
      <c r="I359" s="68" t="str">
        <f t="shared" si="5"/>
        <v>FIXOM</v>
      </c>
      <c r="J359" s="52">
        <v>2050</v>
      </c>
      <c r="L359" s="52"/>
      <c r="P359" s="79" t="s">
        <v>427</v>
      </c>
      <c r="Q359" s="71" t="s">
        <v>64</v>
      </c>
      <c r="R359" s="55">
        <v>2035</v>
      </c>
      <c r="U359" s="79" t="s">
        <v>427</v>
      </c>
      <c r="V359" s="71" t="s">
        <v>64</v>
      </c>
      <c r="W359" s="55">
        <v>2050</v>
      </c>
      <c r="AC359" s="80" t="s">
        <v>427</v>
      </c>
      <c r="AD359" s="72" t="s">
        <v>64</v>
      </c>
      <c r="AE359" s="58">
        <v>2035</v>
      </c>
      <c r="AH359" s="80" t="s">
        <v>427</v>
      </c>
      <c r="AI359" s="72" t="s">
        <v>64</v>
      </c>
      <c r="AJ359" s="58">
        <v>2050</v>
      </c>
    </row>
    <row r="360" spans="1:36">
      <c r="A360" s="67" t="s">
        <v>171</v>
      </c>
      <c r="C360" s="77" t="s">
        <v>428</v>
      </c>
      <c r="D360" s="68" t="s">
        <v>64</v>
      </c>
      <c r="E360" s="52">
        <v>2035</v>
      </c>
      <c r="H360" s="77" t="s">
        <v>428</v>
      </c>
      <c r="I360" s="68" t="str">
        <f t="shared" si="5"/>
        <v>FIXOM</v>
      </c>
      <c r="J360" s="52">
        <v>2050</v>
      </c>
      <c r="L360" s="52"/>
      <c r="P360" s="79" t="s">
        <v>428</v>
      </c>
      <c r="Q360" s="71" t="s">
        <v>64</v>
      </c>
      <c r="R360" s="55">
        <v>2035</v>
      </c>
      <c r="U360" s="79" t="s">
        <v>428</v>
      </c>
      <c r="V360" s="71" t="s">
        <v>64</v>
      </c>
      <c r="W360" s="55">
        <v>2050</v>
      </c>
      <c r="AC360" s="80" t="s">
        <v>428</v>
      </c>
      <c r="AD360" s="72" t="s">
        <v>64</v>
      </c>
      <c r="AE360" s="58">
        <v>2035</v>
      </c>
      <c r="AH360" s="80" t="s">
        <v>428</v>
      </c>
      <c r="AI360" s="72" t="s">
        <v>64</v>
      </c>
      <c r="AJ360" s="58">
        <v>2050</v>
      </c>
    </row>
    <row r="361" spans="1:36">
      <c r="A361" s="67" t="s">
        <v>171</v>
      </c>
      <c r="C361" s="77" t="s">
        <v>429</v>
      </c>
      <c r="D361" s="68" t="s">
        <v>64</v>
      </c>
      <c r="E361" s="52">
        <v>2035</v>
      </c>
      <c r="H361" s="77" t="s">
        <v>429</v>
      </c>
      <c r="I361" s="68" t="str">
        <f t="shared" si="5"/>
        <v>FIXOM</v>
      </c>
      <c r="J361" s="52">
        <v>2050</v>
      </c>
      <c r="L361" s="52"/>
      <c r="P361" s="79" t="s">
        <v>429</v>
      </c>
      <c r="Q361" s="71" t="s">
        <v>64</v>
      </c>
      <c r="R361" s="55">
        <v>2035</v>
      </c>
      <c r="U361" s="79" t="s">
        <v>429</v>
      </c>
      <c r="V361" s="71" t="s">
        <v>64</v>
      </c>
      <c r="W361" s="55">
        <v>2050</v>
      </c>
      <c r="AC361" s="80" t="s">
        <v>429</v>
      </c>
      <c r="AD361" s="72" t="s">
        <v>64</v>
      </c>
      <c r="AE361" s="58">
        <v>2035</v>
      </c>
      <c r="AH361" s="80" t="s">
        <v>429</v>
      </c>
      <c r="AI361" s="72" t="s">
        <v>64</v>
      </c>
      <c r="AJ361" s="58">
        <v>2050</v>
      </c>
    </row>
    <row r="362" spans="1:36">
      <c r="A362" s="67" t="s">
        <v>171</v>
      </c>
      <c r="C362" s="77" t="s">
        <v>430</v>
      </c>
      <c r="D362" s="68" t="s">
        <v>64</v>
      </c>
      <c r="E362" s="52">
        <v>2035</v>
      </c>
      <c r="H362" s="77" t="s">
        <v>430</v>
      </c>
      <c r="I362" s="68" t="str">
        <f t="shared" si="5"/>
        <v>FIXOM</v>
      </c>
      <c r="J362" s="52">
        <v>2050</v>
      </c>
      <c r="L362" s="52"/>
      <c r="P362" s="79" t="s">
        <v>430</v>
      </c>
      <c r="Q362" s="71" t="s">
        <v>64</v>
      </c>
      <c r="R362" s="55">
        <v>2035</v>
      </c>
      <c r="U362" s="79" t="s">
        <v>430</v>
      </c>
      <c r="V362" s="71" t="s">
        <v>64</v>
      </c>
      <c r="W362" s="55">
        <v>2050</v>
      </c>
      <c r="AC362" s="80" t="s">
        <v>430</v>
      </c>
      <c r="AD362" s="72" t="s">
        <v>64</v>
      </c>
      <c r="AE362" s="58">
        <v>2035</v>
      </c>
      <c r="AH362" s="80" t="s">
        <v>430</v>
      </c>
      <c r="AI362" s="72" t="s">
        <v>64</v>
      </c>
      <c r="AJ362" s="58">
        <v>2050</v>
      </c>
    </row>
    <row r="363" spans="1:36">
      <c r="A363" s="67" t="s">
        <v>171</v>
      </c>
      <c r="C363" s="77" t="s">
        <v>431</v>
      </c>
      <c r="D363" s="68" t="s">
        <v>64</v>
      </c>
      <c r="E363" s="52">
        <v>2035</v>
      </c>
      <c r="H363" s="77" t="s">
        <v>431</v>
      </c>
      <c r="I363" s="68" t="str">
        <f t="shared" si="5"/>
        <v>FIXOM</v>
      </c>
      <c r="J363" s="52">
        <v>2050</v>
      </c>
      <c r="L363" s="52"/>
      <c r="P363" s="79" t="s">
        <v>431</v>
      </c>
      <c r="Q363" s="71" t="s">
        <v>64</v>
      </c>
      <c r="R363" s="55">
        <v>2035</v>
      </c>
      <c r="U363" s="79" t="s">
        <v>431</v>
      </c>
      <c r="V363" s="71" t="s">
        <v>64</v>
      </c>
      <c r="W363" s="55">
        <v>2050</v>
      </c>
      <c r="AC363" s="80" t="s">
        <v>431</v>
      </c>
      <c r="AD363" s="72" t="s">
        <v>64</v>
      </c>
      <c r="AE363" s="58">
        <v>2035</v>
      </c>
      <c r="AH363" s="80" t="s">
        <v>431</v>
      </c>
      <c r="AI363" s="72" t="s">
        <v>64</v>
      </c>
      <c r="AJ363" s="58">
        <v>2050</v>
      </c>
    </row>
    <row r="364" spans="1:36">
      <c r="A364" s="67" t="s">
        <v>171</v>
      </c>
      <c r="C364" s="77" t="s">
        <v>432</v>
      </c>
      <c r="D364" s="68" t="s">
        <v>64</v>
      </c>
      <c r="E364" s="52">
        <v>2035</v>
      </c>
      <c r="H364" s="77" t="s">
        <v>432</v>
      </c>
      <c r="I364" s="68" t="str">
        <f t="shared" si="5"/>
        <v>FIXOM</v>
      </c>
      <c r="J364" s="52">
        <v>2050</v>
      </c>
      <c r="L364" s="52"/>
      <c r="P364" s="79" t="s">
        <v>432</v>
      </c>
      <c r="Q364" s="71" t="s">
        <v>64</v>
      </c>
      <c r="R364" s="55">
        <v>2035</v>
      </c>
      <c r="U364" s="79" t="s">
        <v>432</v>
      </c>
      <c r="V364" s="71" t="s">
        <v>64</v>
      </c>
      <c r="W364" s="55">
        <v>2050</v>
      </c>
      <c r="AC364" s="80" t="s">
        <v>432</v>
      </c>
      <c r="AD364" s="72" t="s">
        <v>64</v>
      </c>
      <c r="AE364" s="58">
        <v>2035</v>
      </c>
      <c r="AH364" s="80" t="s">
        <v>432</v>
      </c>
      <c r="AI364" s="72" t="s">
        <v>64</v>
      </c>
      <c r="AJ364" s="58">
        <v>2050</v>
      </c>
    </row>
    <row r="365" spans="1:36">
      <c r="A365" s="67" t="s">
        <v>171</v>
      </c>
      <c r="C365" s="77" t="s">
        <v>433</v>
      </c>
      <c r="D365" s="68" t="s">
        <v>64</v>
      </c>
      <c r="E365" s="52">
        <v>2035</v>
      </c>
      <c r="H365" s="77" t="s">
        <v>433</v>
      </c>
      <c r="I365" s="68" t="str">
        <f t="shared" si="5"/>
        <v>FIXOM</v>
      </c>
      <c r="J365" s="52">
        <v>2050</v>
      </c>
      <c r="L365" s="52"/>
      <c r="P365" s="79" t="s">
        <v>433</v>
      </c>
      <c r="Q365" s="71" t="s">
        <v>64</v>
      </c>
      <c r="R365" s="55">
        <v>2035</v>
      </c>
      <c r="U365" s="79" t="s">
        <v>433</v>
      </c>
      <c r="V365" s="71" t="s">
        <v>64</v>
      </c>
      <c r="W365" s="55">
        <v>2050</v>
      </c>
      <c r="AC365" s="80" t="s">
        <v>433</v>
      </c>
      <c r="AD365" s="72" t="s">
        <v>64</v>
      </c>
      <c r="AE365" s="58">
        <v>2035</v>
      </c>
      <c r="AH365" s="80" t="s">
        <v>433</v>
      </c>
      <c r="AI365" s="72" t="s">
        <v>64</v>
      </c>
      <c r="AJ365" s="58">
        <v>2050</v>
      </c>
    </row>
    <row r="366" spans="1:36">
      <c r="A366" s="67" t="s">
        <v>171</v>
      </c>
      <c r="C366" s="77" t="s">
        <v>434</v>
      </c>
      <c r="D366" s="68" t="s">
        <v>64</v>
      </c>
      <c r="E366" s="52">
        <v>2035</v>
      </c>
      <c r="H366" s="77" t="s">
        <v>434</v>
      </c>
      <c r="I366" s="68" t="str">
        <f t="shared" si="5"/>
        <v>FIXOM</v>
      </c>
      <c r="J366" s="52">
        <v>2050</v>
      </c>
      <c r="L366" s="52"/>
      <c r="P366" s="79" t="s">
        <v>434</v>
      </c>
      <c r="Q366" s="71" t="s">
        <v>64</v>
      </c>
      <c r="R366" s="55">
        <v>2035</v>
      </c>
      <c r="U366" s="79" t="s">
        <v>434</v>
      </c>
      <c r="V366" s="71" t="s">
        <v>64</v>
      </c>
      <c r="W366" s="55">
        <v>2050</v>
      </c>
      <c r="AC366" s="80" t="s">
        <v>434</v>
      </c>
      <c r="AD366" s="72" t="s">
        <v>64</v>
      </c>
      <c r="AE366" s="58">
        <v>2035</v>
      </c>
      <c r="AH366" s="80" t="s">
        <v>434</v>
      </c>
      <c r="AI366" s="72" t="s">
        <v>64</v>
      </c>
      <c r="AJ366" s="58">
        <v>2050</v>
      </c>
    </row>
    <row r="367" spans="1:36">
      <c r="A367" s="67" t="s">
        <v>171</v>
      </c>
      <c r="C367" s="77" t="s">
        <v>435</v>
      </c>
      <c r="D367" s="68" t="s">
        <v>64</v>
      </c>
      <c r="E367" s="52">
        <v>2035</v>
      </c>
      <c r="H367" s="77" t="s">
        <v>435</v>
      </c>
      <c r="I367" s="68" t="str">
        <f t="shared" si="5"/>
        <v>FIXOM</v>
      </c>
      <c r="J367" s="52">
        <v>2050</v>
      </c>
      <c r="L367" s="52"/>
      <c r="P367" s="79" t="s">
        <v>435</v>
      </c>
      <c r="Q367" s="71" t="s">
        <v>64</v>
      </c>
      <c r="R367" s="55">
        <v>2035</v>
      </c>
      <c r="U367" s="79" t="s">
        <v>435</v>
      </c>
      <c r="V367" s="71" t="s">
        <v>64</v>
      </c>
      <c r="W367" s="55">
        <v>2050</v>
      </c>
      <c r="AC367" s="80" t="s">
        <v>435</v>
      </c>
      <c r="AD367" s="72" t="s">
        <v>64</v>
      </c>
      <c r="AE367" s="58">
        <v>2035</v>
      </c>
      <c r="AH367" s="80" t="s">
        <v>435</v>
      </c>
      <c r="AI367" s="72" t="s">
        <v>64</v>
      </c>
      <c r="AJ367" s="58">
        <v>2050</v>
      </c>
    </row>
    <row r="368" spans="1:36">
      <c r="A368" s="67" t="s">
        <v>171</v>
      </c>
      <c r="C368" s="77" t="s">
        <v>436</v>
      </c>
      <c r="D368" s="68" t="s">
        <v>64</v>
      </c>
      <c r="E368" s="52">
        <v>2035</v>
      </c>
      <c r="H368" s="77" t="s">
        <v>436</v>
      </c>
      <c r="I368" s="68" t="str">
        <f t="shared" si="5"/>
        <v>FIXOM</v>
      </c>
      <c r="J368" s="52">
        <v>2050</v>
      </c>
      <c r="L368" s="52"/>
      <c r="P368" s="79" t="s">
        <v>436</v>
      </c>
      <c r="Q368" s="71" t="s">
        <v>64</v>
      </c>
      <c r="R368" s="55">
        <v>2035</v>
      </c>
      <c r="U368" s="79" t="s">
        <v>436</v>
      </c>
      <c r="V368" s="71" t="s">
        <v>64</v>
      </c>
      <c r="W368" s="55">
        <v>2050</v>
      </c>
      <c r="AC368" s="80" t="s">
        <v>436</v>
      </c>
      <c r="AD368" s="72" t="s">
        <v>64</v>
      </c>
      <c r="AE368" s="58">
        <v>2035</v>
      </c>
      <c r="AH368" s="80" t="s">
        <v>436</v>
      </c>
      <c r="AI368" s="72" t="s">
        <v>64</v>
      </c>
      <c r="AJ368" s="58">
        <v>2050</v>
      </c>
    </row>
    <row r="369" spans="1:36">
      <c r="A369" s="67" t="s">
        <v>171</v>
      </c>
      <c r="C369" s="77" t="s">
        <v>437</v>
      </c>
      <c r="D369" s="68" t="s">
        <v>64</v>
      </c>
      <c r="E369" s="52">
        <v>2035</v>
      </c>
      <c r="H369" s="77" t="s">
        <v>437</v>
      </c>
      <c r="I369" s="68" t="str">
        <f t="shared" si="5"/>
        <v>FIXOM</v>
      </c>
      <c r="J369" s="52">
        <v>2050</v>
      </c>
      <c r="L369" s="52"/>
      <c r="P369" s="79" t="s">
        <v>437</v>
      </c>
      <c r="Q369" s="71" t="s">
        <v>64</v>
      </c>
      <c r="R369" s="55">
        <v>2035</v>
      </c>
      <c r="U369" s="79" t="s">
        <v>437</v>
      </c>
      <c r="V369" s="71" t="s">
        <v>64</v>
      </c>
      <c r="W369" s="55">
        <v>2050</v>
      </c>
      <c r="AC369" s="80" t="s">
        <v>437</v>
      </c>
      <c r="AD369" s="72" t="s">
        <v>64</v>
      </c>
      <c r="AE369" s="58">
        <v>2035</v>
      </c>
      <c r="AH369" s="80" t="s">
        <v>437</v>
      </c>
      <c r="AI369" s="72" t="s">
        <v>64</v>
      </c>
      <c r="AJ369" s="58">
        <v>2050</v>
      </c>
    </row>
    <row r="370" spans="1:36">
      <c r="A370" s="67" t="s">
        <v>171</v>
      </c>
      <c r="C370" s="77" t="s">
        <v>438</v>
      </c>
      <c r="D370" s="68" t="s">
        <v>64</v>
      </c>
      <c r="E370" s="52">
        <v>2035</v>
      </c>
      <c r="H370" s="77" t="s">
        <v>438</v>
      </c>
      <c r="I370" s="68" t="str">
        <f t="shared" si="5"/>
        <v>FIXOM</v>
      </c>
      <c r="J370" s="52">
        <v>2050</v>
      </c>
      <c r="L370" s="52"/>
      <c r="P370" s="79" t="s">
        <v>438</v>
      </c>
      <c r="Q370" s="71" t="s">
        <v>64</v>
      </c>
      <c r="R370" s="55">
        <v>2035</v>
      </c>
      <c r="U370" s="79" t="s">
        <v>438</v>
      </c>
      <c r="V370" s="71" t="s">
        <v>64</v>
      </c>
      <c r="W370" s="55">
        <v>2050</v>
      </c>
      <c r="AC370" s="80" t="s">
        <v>438</v>
      </c>
      <c r="AD370" s="72" t="s">
        <v>64</v>
      </c>
      <c r="AE370" s="58">
        <v>2035</v>
      </c>
      <c r="AH370" s="80" t="s">
        <v>438</v>
      </c>
      <c r="AI370" s="72" t="s">
        <v>64</v>
      </c>
      <c r="AJ370" s="58">
        <v>2050</v>
      </c>
    </row>
    <row r="371" spans="1:36">
      <c r="A371" s="67" t="s">
        <v>171</v>
      </c>
      <c r="C371" s="77" t="s">
        <v>439</v>
      </c>
      <c r="D371" s="68" t="s">
        <v>64</v>
      </c>
      <c r="E371" s="52">
        <v>2035</v>
      </c>
      <c r="H371" s="77" t="s">
        <v>439</v>
      </c>
      <c r="I371" s="68" t="str">
        <f t="shared" si="5"/>
        <v>FIXOM</v>
      </c>
      <c r="J371" s="52">
        <v>2050</v>
      </c>
      <c r="L371" s="52"/>
      <c r="P371" s="79" t="s">
        <v>439</v>
      </c>
      <c r="Q371" s="71" t="s">
        <v>64</v>
      </c>
      <c r="R371" s="55">
        <v>2035</v>
      </c>
      <c r="U371" s="79" t="s">
        <v>439</v>
      </c>
      <c r="V371" s="71" t="s">
        <v>64</v>
      </c>
      <c r="W371" s="55">
        <v>2050</v>
      </c>
      <c r="AC371" s="80" t="s">
        <v>439</v>
      </c>
      <c r="AD371" s="72" t="s">
        <v>64</v>
      </c>
      <c r="AE371" s="58">
        <v>2035</v>
      </c>
      <c r="AH371" s="80" t="s">
        <v>439</v>
      </c>
      <c r="AI371" s="72" t="s">
        <v>64</v>
      </c>
      <c r="AJ371" s="58">
        <v>2050</v>
      </c>
    </row>
    <row r="372" spans="1:36">
      <c r="A372" s="67" t="s">
        <v>171</v>
      </c>
      <c r="C372" s="77" t="s">
        <v>440</v>
      </c>
      <c r="D372" s="68" t="s">
        <v>64</v>
      </c>
      <c r="E372" s="52">
        <v>2035</v>
      </c>
      <c r="H372" s="77" t="s">
        <v>440</v>
      </c>
      <c r="I372" s="68" t="str">
        <f t="shared" si="5"/>
        <v>FIXOM</v>
      </c>
      <c r="J372" s="52">
        <v>2050</v>
      </c>
      <c r="L372" s="52"/>
      <c r="P372" s="79" t="s">
        <v>440</v>
      </c>
      <c r="Q372" s="71" t="s">
        <v>64</v>
      </c>
      <c r="R372" s="55">
        <v>2035</v>
      </c>
      <c r="U372" s="79" t="s">
        <v>440</v>
      </c>
      <c r="V372" s="71" t="s">
        <v>64</v>
      </c>
      <c r="W372" s="55">
        <v>2050</v>
      </c>
      <c r="AC372" s="80" t="s">
        <v>440</v>
      </c>
      <c r="AD372" s="72" t="s">
        <v>64</v>
      </c>
      <c r="AE372" s="58">
        <v>2035</v>
      </c>
      <c r="AH372" s="80" t="s">
        <v>440</v>
      </c>
      <c r="AI372" s="72" t="s">
        <v>64</v>
      </c>
      <c r="AJ372" s="58">
        <v>2050</v>
      </c>
    </row>
    <row r="373" spans="1:36">
      <c r="A373" s="67" t="s">
        <v>171</v>
      </c>
      <c r="C373" s="77" t="s">
        <v>441</v>
      </c>
      <c r="D373" s="68" t="s">
        <v>64</v>
      </c>
      <c r="E373" s="52">
        <v>2035</v>
      </c>
      <c r="H373" s="77" t="s">
        <v>441</v>
      </c>
      <c r="I373" s="68" t="str">
        <f t="shared" si="5"/>
        <v>FIXOM</v>
      </c>
      <c r="J373" s="52">
        <v>2050</v>
      </c>
      <c r="L373" s="52"/>
      <c r="P373" s="79" t="s">
        <v>441</v>
      </c>
      <c r="Q373" s="71" t="s">
        <v>64</v>
      </c>
      <c r="R373" s="55">
        <v>2035</v>
      </c>
      <c r="U373" s="79" t="s">
        <v>441</v>
      </c>
      <c r="V373" s="71" t="s">
        <v>64</v>
      </c>
      <c r="W373" s="55">
        <v>2050</v>
      </c>
      <c r="AC373" s="80" t="s">
        <v>441</v>
      </c>
      <c r="AD373" s="72" t="s">
        <v>64</v>
      </c>
      <c r="AE373" s="58">
        <v>2035</v>
      </c>
      <c r="AH373" s="80" t="s">
        <v>441</v>
      </c>
      <c r="AI373" s="72" t="s">
        <v>64</v>
      </c>
      <c r="AJ373" s="58">
        <v>2050</v>
      </c>
    </row>
    <row r="374" spans="1:36">
      <c r="A374" s="67" t="s">
        <v>171</v>
      </c>
      <c r="C374" s="77" t="s">
        <v>442</v>
      </c>
      <c r="D374" s="68" t="s">
        <v>64</v>
      </c>
      <c r="E374" s="52">
        <v>2035</v>
      </c>
      <c r="H374" s="77" t="s">
        <v>442</v>
      </c>
      <c r="I374" s="68" t="str">
        <f t="shared" si="5"/>
        <v>FIXOM</v>
      </c>
      <c r="J374" s="52">
        <v>2050</v>
      </c>
      <c r="L374" s="52"/>
      <c r="P374" s="79" t="s">
        <v>442</v>
      </c>
      <c r="Q374" s="71" t="s">
        <v>64</v>
      </c>
      <c r="R374" s="55">
        <v>2035</v>
      </c>
      <c r="U374" s="79" t="s">
        <v>442</v>
      </c>
      <c r="V374" s="71" t="s">
        <v>64</v>
      </c>
      <c r="W374" s="55">
        <v>2050</v>
      </c>
      <c r="AC374" s="80" t="s">
        <v>442</v>
      </c>
      <c r="AD374" s="72" t="s">
        <v>64</v>
      </c>
      <c r="AE374" s="58">
        <v>2035</v>
      </c>
      <c r="AH374" s="80" t="s">
        <v>442</v>
      </c>
      <c r="AI374" s="72" t="s">
        <v>64</v>
      </c>
      <c r="AJ374" s="58">
        <v>2050</v>
      </c>
    </row>
    <row r="375" spans="1:36">
      <c r="A375" s="67" t="s">
        <v>171</v>
      </c>
      <c r="C375" s="77" t="s">
        <v>443</v>
      </c>
      <c r="D375" s="68" t="s">
        <v>64</v>
      </c>
      <c r="E375" s="52">
        <v>2035</v>
      </c>
      <c r="H375" s="77" t="s">
        <v>443</v>
      </c>
      <c r="I375" s="68" t="str">
        <f t="shared" si="5"/>
        <v>FIXOM</v>
      </c>
      <c r="J375" s="52">
        <v>2050</v>
      </c>
      <c r="L375" s="52"/>
      <c r="P375" s="79" t="s">
        <v>443</v>
      </c>
      <c r="Q375" s="71" t="s">
        <v>64</v>
      </c>
      <c r="R375" s="55">
        <v>2035</v>
      </c>
      <c r="U375" s="79" t="s">
        <v>443</v>
      </c>
      <c r="V375" s="71" t="s">
        <v>64</v>
      </c>
      <c r="W375" s="55">
        <v>2050</v>
      </c>
      <c r="AC375" s="80" t="s">
        <v>443</v>
      </c>
      <c r="AD375" s="72" t="s">
        <v>64</v>
      </c>
      <c r="AE375" s="58">
        <v>2035</v>
      </c>
      <c r="AH375" s="80" t="s">
        <v>443</v>
      </c>
      <c r="AI375" s="72" t="s">
        <v>64</v>
      </c>
      <c r="AJ375" s="58">
        <v>2050</v>
      </c>
    </row>
    <row r="376" spans="1:36">
      <c r="A376" s="67" t="s">
        <v>171</v>
      </c>
      <c r="C376" s="77" t="s">
        <v>444</v>
      </c>
      <c r="D376" s="68" t="s">
        <v>64</v>
      </c>
      <c r="E376" s="52">
        <v>2035</v>
      </c>
      <c r="H376" s="77" t="s">
        <v>444</v>
      </c>
      <c r="I376" s="68" t="str">
        <f t="shared" si="5"/>
        <v>FIXOM</v>
      </c>
      <c r="J376" s="52">
        <v>2050</v>
      </c>
      <c r="L376" s="52"/>
      <c r="P376" s="79" t="s">
        <v>444</v>
      </c>
      <c r="Q376" s="71" t="s">
        <v>64</v>
      </c>
      <c r="R376" s="55">
        <v>2035</v>
      </c>
      <c r="U376" s="79" t="s">
        <v>444</v>
      </c>
      <c r="V376" s="71" t="s">
        <v>64</v>
      </c>
      <c r="W376" s="55">
        <v>2050</v>
      </c>
      <c r="AC376" s="80" t="s">
        <v>444</v>
      </c>
      <c r="AD376" s="72" t="s">
        <v>64</v>
      </c>
      <c r="AE376" s="58">
        <v>2035</v>
      </c>
      <c r="AH376" s="80" t="s">
        <v>444</v>
      </c>
      <c r="AI376" s="72" t="s">
        <v>64</v>
      </c>
      <c r="AJ376" s="58">
        <v>2050</v>
      </c>
    </row>
    <row r="377" spans="1:36">
      <c r="A377" s="67" t="s">
        <v>62</v>
      </c>
      <c r="C377" s="77" t="s">
        <v>445</v>
      </c>
      <c r="D377" s="68" t="s">
        <v>64</v>
      </c>
      <c r="E377" s="52">
        <v>2035</v>
      </c>
      <c r="H377" s="77" t="s">
        <v>445</v>
      </c>
      <c r="I377" s="68" t="str">
        <f t="shared" si="5"/>
        <v>FIXOM</v>
      </c>
      <c r="J377" s="52">
        <v>2050</v>
      </c>
      <c r="L377" s="52"/>
      <c r="P377" s="79" t="s">
        <v>445</v>
      </c>
      <c r="Q377" s="71" t="s">
        <v>64</v>
      </c>
      <c r="R377" s="55">
        <v>2035</v>
      </c>
      <c r="U377" s="79" t="s">
        <v>445</v>
      </c>
      <c r="V377" s="71" t="s">
        <v>64</v>
      </c>
      <c r="W377" s="55">
        <v>2050</v>
      </c>
      <c r="AC377" s="80" t="s">
        <v>445</v>
      </c>
      <c r="AD377" s="72" t="s">
        <v>64</v>
      </c>
      <c r="AE377" s="58">
        <v>2035</v>
      </c>
      <c r="AH377" s="80" t="s">
        <v>445</v>
      </c>
      <c r="AI377" s="72" t="s">
        <v>64</v>
      </c>
      <c r="AJ377" s="58">
        <v>2050</v>
      </c>
    </row>
    <row r="378" spans="1:36">
      <c r="A378" s="67" t="s">
        <v>62</v>
      </c>
      <c r="C378" s="77" t="s">
        <v>446</v>
      </c>
      <c r="D378" s="68" t="s">
        <v>64</v>
      </c>
      <c r="E378" s="52">
        <v>2035</v>
      </c>
      <c r="H378" s="77" t="s">
        <v>446</v>
      </c>
      <c r="I378" s="68" t="str">
        <f t="shared" si="5"/>
        <v>FIXOM</v>
      </c>
      <c r="J378" s="52">
        <v>2050</v>
      </c>
      <c r="L378" s="52"/>
      <c r="P378" s="79" t="s">
        <v>446</v>
      </c>
      <c r="Q378" s="71" t="s">
        <v>64</v>
      </c>
      <c r="R378" s="55">
        <v>2035</v>
      </c>
      <c r="U378" s="79" t="s">
        <v>446</v>
      </c>
      <c r="V378" s="71" t="s">
        <v>64</v>
      </c>
      <c r="W378" s="55">
        <v>2050</v>
      </c>
      <c r="AC378" s="80" t="s">
        <v>446</v>
      </c>
      <c r="AD378" s="72" t="s">
        <v>64</v>
      </c>
      <c r="AE378" s="58">
        <v>2035</v>
      </c>
      <c r="AH378" s="80" t="s">
        <v>446</v>
      </c>
      <c r="AI378" s="72" t="s">
        <v>64</v>
      </c>
      <c r="AJ378" s="58">
        <v>2050</v>
      </c>
    </row>
    <row r="379" spans="1:36">
      <c r="A379" s="67" t="s">
        <v>62</v>
      </c>
      <c r="C379" s="77" t="s">
        <v>447</v>
      </c>
      <c r="D379" s="68" t="s">
        <v>64</v>
      </c>
      <c r="E379" s="52">
        <v>2035</v>
      </c>
      <c r="H379" s="77" t="s">
        <v>447</v>
      </c>
      <c r="I379" s="68" t="str">
        <f t="shared" si="5"/>
        <v>FIXOM</v>
      </c>
      <c r="J379" s="52">
        <v>2050</v>
      </c>
      <c r="L379" s="52"/>
      <c r="P379" s="79" t="s">
        <v>447</v>
      </c>
      <c r="Q379" s="71" t="s">
        <v>64</v>
      </c>
      <c r="R379" s="55">
        <v>2035</v>
      </c>
      <c r="U379" s="79" t="s">
        <v>447</v>
      </c>
      <c r="V379" s="71" t="s">
        <v>64</v>
      </c>
      <c r="W379" s="55">
        <v>2050</v>
      </c>
      <c r="AC379" s="80" t="s">
        <v>447</v>
      </c>
      <c r="AD379" s="72" t="s">
        <v>64</v>
      </c>
      <c r="AE379" s="58">
        <v>2035</v>
      </c>
      <c r="AH379" s="80" t="s">
        <v>447</v>
      </c>
      <c r="AI379" s="72" t="s">
        <v>64</v>
      </c>
      <c r="AJ379" s="58">
        <v>2050</v>
      </c>
    </row>
    <row r="380" spans="1:36">
      <c r="A380" s="67" t="s">
        <v>62</v>
      </c>
      <c r="C380" s="77" t="s">
        <v>448</v>
      </c>
      <c r="D380" s="68" t="s">
        <v>64</v>
      </c>
      <c r="E380" s="52">
        <v>2035</v>
      </c>
      <c r="H380" s="77" t="s">
        <v>448</v>
      </c>
      <c r="I380" s="68" t="str">
        <f t="shared" si="5"/>
        <v>FIXOM</v>
      </c>
      <c r="J380" s="52">
        <v>2050</v>
      </c>
      <c r="L380" s="52"/>
      <c r="P380" s="79" t="s">
        <v>448</v>
      </c>
      <c r="Q380" s="71" t="s">
        <v>64</v>
      </c>
      <c r="R380" s="55">
        <v>2035</v>
      </c>
      <c r="U380" s="79" t="s">
        <v>448</v>
      </c>
      <c r="V380" s="71" t="s">
        <v>64</v>
      </c>
      <c r="W380" s="55">
        <v>2050</v>
      </c>
      <c r="AC380" s="80" t="s">
        <v>448</v>
      </c>
      <c r="AD380" s="72" t="s">
        <v>64</v>
      </c>
      <c r="AE380" s="58">
        <v>2035</v>
      </c>
      <c r="AH380" s="80" t="s">
        <v>448</v>
      </c>
      <c r="AI380" s="72" t="s">
        <v>64</v>
      </c>
      <c r="AJ380" s="58">
        <v>2050</v>
      </c>
    </row>
    <row r="381" spans="1:36">
      <c r="A381" s="67" t="s">
        <v>62</v>
      </c>
      <c r="C381" s="77" t="s">
        <v>449</v>
      </c>
      <c r="D381" s="68" t="s">
        <v>64</v>
      </c>
      <c r="E381" s="52">
        <v>2035</v>
      </c>
      <c r="H381" s="77" t="s">
        <v>449</v>
      </c>
      <c r="I381" s="68" t="str">
        <f t="shared" si="5"/>
        <v>FIXOM</v>
      </c>
      <c r="J381" s="52">
        <v>2050</v>
      </c>
      <c r="L381" s="52"/>
      <c r="P381" s="79" t="s">
        <v>449</v>
      </c>
      <c r="Q381" s="71" t="s">
        <v>64</v>
      </c>
      <c r="R381" s="55">
        <v>2035</v>
      </c>
      <c r="U381" s="79" t="s">
        <v>449</v>
      </c>
      <c r="V381" s="71" t="s">
        <v>64</v>
      </c>
      <c r="W381" s="55">
        <v>2050</v>
      </c>
      <c r="AC381" s="80" t="s">
        <v>449</v>
      </c>
      <c r="AD381" s="72" t="s">
        <v>64</v>
      </c>
      <c r="AE381" s="58">
        <v>2035</v>
      </c>
      <c r="AH381" s="80" t="s">
        <v>449</v>
      </c>
      <c r="AI381" s="72" t="s">
        <v>64</v>
      </c>
      <c r="AJ381" s="58">
        <v>2050</v>
      </c>
    </row>
    <row r="382" spans="1:36">
      <c r="A382" s="67" t="s">
        <v>62</v>
      </c>
      <c r="C382" s="77" t="s">
        <v>450</v>
      </c>
      <c r="D382" s="68" t="s">
        <v>64</v>
      </c>
      <c r="E382" s="52">
        <v>2035</v>
      </c>
      <c r="H382" s="77" t="s">
        <v>450</v>
      </c>
      <c r="I382" s="68" t="str">
        <f t="shared" si="5"/>
        <v>FIXOM</v>
      </c>
      <c r="J382" s="52">
        <v>2050</v>
      </c>
      <c r="L382" s="52"/>
      <c r="P382" s="79" t="s">
        <v>450</v>
      </c>
      <c r="Q382" s="71" t="s">
        <v>64</v>
      </c>
      <c r="R382" s="55">
        <v>2035</v>
      </c>
      <c r="U382" s="79" t="s">
        <v>450</v>
      </c>
      <c r="V382" s="71" t="s">
        <v>64</v>
      </c>
      <c r="W382" s="55">
        <v>2050</v>
      </c>
      <c r="AC382" s="80" t="s">
        <v>450</v>
      </c>
      <c r="AD382" s="72" t="s">
        <v>64</v>
      </c>
      <c r="AE382" s="58">
        <v>2035</v>
      </c>
      <c r="AH382" s="80" t="s">
        <v>450</v>
      </c>
      <c r="AI382" s="72" t="s">
        <v>64</v>
      </c>
      <c r="AJ382" s="58">
        <v>2050</v>
      </c>
    </row>
    <row r="383" spans="1:36">
      <c r="A383" s="67" t="s">
        <v>62</v>
      </c>
      <c r="C383" s="77" t="s">
        <v>451</v>
      </c>
      <c r="D383" s="68" t="s">
        <v>64</v>
      </c>
      <c r="E383" s="52">
        <v>2035</v>
      </c>
      <c r="H383" s="77" t="s">
        <v>451</v>
      </c>
      <c r="I383" s="68" t="str">
        <f t="shared" si="5"/>
        <v>FIXOM</v>
      </c>
      <c r="J383" s="52">
        <v>2050</v>
      </c>
      <c r="L383" s="52"/>
      <c r="P383" s="79" t="s">
        <v>451</v>
      </c>
      <c r="Q383" s="71" t="s">
        <v>64</v>
      </c>
      <c r="R383" s="55">
        <v>2035</v>
      </c>
      <c r="U383" s="79" t="s">
        <v>451</v>
      </c>
      <c r="V383" s="71" t="s">
        <v>64</v>
      </c>
      <c r="W383" s="55">
        <v>2050</v>
      </c>
      <c r="AC383" s="80" t="s">
        <v>451</v>
      </c>
      <c r="AD383" s="72" t="s">
        <v>64</v>
      </c>
      <c r="AE383" s="58">
        <v>2035</v>
      </c>
      <c r="AH383" s="80" t="s">
        <v>451</v>
      </c>
      <c r="AI383" s="72" t="s">
        <v>64</v>
      </c>
      <c r="AJ383" s="58">
        <v>2050</v>
      </c>
    </row>
    <row r="384" spans="1:36">
      <c r="A384" s="67" t="s">
        <v>62</v>
      </c>
      <c r="C384" s="77" t="s">
        <v>452</v>
      </c>
      <c r="D384" s="68" t="s">
        <v>64</v>
      </c>
      <c r="E384" s="52">
        <v>2035</v>
      </c>
      <c r="H384" s="77" t="s">
        <v>452</v>
      </c>
      <c r="I384" s="68" t="str">
        <f t="shared" si="5"/>
        <v>FIXOM</v>
      </c>
      <c r="J384" s="52">
        <v>2050</v>
      </c>
      <c r="L384" s="52"/>
      <c r="P384" s="79" t="s">
        <v>452</v>
      </c>
      <c r="Q384" s="71" t="s">
        <v>64</v>
      </c>
      <c r="R384" s="55">
        <v>2035</v>
      </c>
      <c r="U384" s="79" t="s">
        <v>452</v>
      </c>
      <c r="V384" s="71" t="s">
        <v>64</v>
      </c>
      <c r="W384" s="55">
        <v>2050</v>
      </c>
      <c r="AC384" s="80" t="s">
        <v>452</v>
      </c>
      <c r="AD384" s="72" t="s">
        <v>64</v>
      </c>
      <c r="AE384" s="58">
        <v>2035</v>
      </c>
      <c r="AH384" s="80" t="s">
        <v>452</v>
      </c>
      <c r="AI384" s="72" t="s">
        <v>64</v>
      </c>
      <c r="AJ384" s="58">
        <v>2050</v>
      </c>
    </row>
    <row r="385" spans="1:36">
      <c r="A385" s="67" t="s">
        <v>62</v>
      </c>
      <c r="C385" s="77" t="s">
        <v>453</v>
      </c>
      <c r="D385" s="68" t="s">
        <v>64</v>
      </c>
      <c r="E385" s="52">
        <v>2035</v>
      </c>
      <c r="H385" s="77" t="s">
        <v>453</v>
      </c>
      <c r="I385" s="68" t="str">
        <f t="shared" si="5"/>
        <v>FIXOM</v>
      </c>
      <c r="J385" s="52">
        <v>2050</v>
      </c>
      <c r="L385" s="52"/>
      <c r="P385" s="79" t="s">
        <v>453</v>
      </c>
      <c r="Q385" s="71" t="s">
        <v>64</v>
      </c>
      <c r="R385" s="55">
        <v>2035</v>
      </c>
      <c r="U385" s="79" t="s">
        <v>453</v>
      </c>
      <c r="V385" s="71" t="s">
        <v>64</v>
      </c>
      <c r="W385" s="55">
        <v>2050</v>
      </c>
      <c r="AC385" s="80" t="s">
        <v>453</v>
      </c>
      <c r="AD385" s="72" t="s">
        <v>64</v>
      </c>
      <c r="AE385" s="58">
        <v>2035</v>
      </c>
      <c r="AH385" s="80" t="s">
        <v>453</v>
      </c>
      <c r="AI385" s="72" t="s">
        <v>64</v>
      </c>
      <c r="AJ385" s="58">
        <v>2050</v>
      </c>
    </row>
    <row r="386" spans="1:36">
      <c r="A386" s="67" t="s">
        <v>62</v>
      </c>
      <c r="C386" s="77" t="s">
        <v>454</v>
      </c>
      <c r="D386" s="68" t="s">
        <v>64</v>
      </c>
      <c r="E386" s="52">
        <v>2035</v>
      </c>
      <c r="H386" s="77" t="s">
        <v>454</v>
      </c>
      <c r="I386" s="68" t="str">
        <f t="shared" si="5"/>
        <v>FIXOM</v>
      </c>
      <c r="J386" s="52">
        <v>2050</v>
      </c>
      <c r="L386" s="52"/>
      <c r="P386" s="79" t="s">
        <v>454</v>
      </c>
      <c r="Q386" s="71" t="s">
        <v>64</v>
      </c>
      <c r="R386" s="55">
        <v>2035</v>
      </c>
      <c r="U386" s="79" t="s">
        <v>454</v>
      </c>
      <c r="V386" s="71" t="s">
        <v>64</v>
      </c>
      <c r="W386" s="55">
        <v>2050</v>
      </c>
      <c r="AC386" s="80" t="s">
        <v>454</v>
      </c>
      <c r="AD386" s="72" t="s">
        <v>64</v>
      </c>
      <c r="AE386" s="58">
        <v>2035</v>
      </c>
      <c r="AH386" s="80" t="s">
        <v>454</v>
      </c>
      <c r="AI386" s="72" t="s">
        <v>64</v>
      </c>
      <c r="AJ386" s="58">
        <v>2050</v>
      </c>
    </row>
    <row r="387" spans="1:36">
      <c r="A387" s="67" t="s">
        <v>62</v>
      </c>
      <c r="C387" s="77" t="s">
        <v>455</v>
      </c>
      <c r="D387" s="68" t="s">
        <v>64</v>
      </c>
      <c r="E387" s="52">
        <v>2035</v>
      </c>
      <c r="H387" s="77" t="s">
        <v>455</v>
      </c>
      <c r="I387" s="68" t="str">
        <f t="shared" si="5"/>
        <v>FIXOM</v>
      </c>
      <c r="J387" s="52">
        <v>2050</v>
      </c>
      <c r="L387" s="52"/>
      <c r="P387" s="79" t="s">
        <v>455</v>
      </c>
      <c r="Q387" s="71" t="s">
        <v>64</v>
      </c>
      <c r="R387" s="55">
        <v>2035</v>
      </c>
      <c r="U387" s="79" t="s">
        <v>455</v>
      </c>
      <c r="V387" s="71" t="s">
        <v>64</v>
      </c>
      <c r="W387" s="55">
        <v>2050</v>
      </c>
      <c r="AC387" s="80" t="s">
        <v>455</v>
      </c>
      <c r="AD387" s="72" t="s">
        <v>64</v>
      </c>
      <c r="AE387" s="58">
        <v>2035</v>
      </c>
      <c r="AH387" s="80" t="s">
        <v>455</v>
      </c>
      <c r="AI387" s="72" t="s">
        <v>64</v>
      </c>
      <c r="AJ387" s="58">
        <v>2050</v>
      </c>
    </row>
    <row r="388" spans="1:36">
      <c r="A388" s="67" t="s">
        <v>62</v>
      </c>
      <c r="C388" s="77" t="s">
        <v>456</v>
      </c>
      <c r="D388" s="68" t="s">
        <v>64</v>
      </c>
      <c r="E388" s="52">
        <v>2035</v>
      </c>
      <c r="H388" s="77" t="s">
        <v>456</v>
      </c>
      <c r="I388" s="68" t="str">
        <f t="shared" si="5"/>
        <v>FIXOM</v>
      </c>
      <c r="J388" s="52">
        <v>2050</v>
      </c>
      <c r="L388" s="52"/>
      <c r="P388" s="79" t="s">
        <v>456</v>
      </c>
      <c r="Q388" s="71" t="s">
        <v>64</v>
      </c>
      <c r="R388" s="55">
        <v>2035</v>
      </c>
      <c r="U388" s="79" t="s">
        <v>456</v>
      </c>
      <c r="V388" s="71" t="s">
        <v>64</v>
      </c>
      <c r="W388" s="55">
        <v>2050</v>
      </c>
      <c r="AC388" s="80" t="s">
        <v>456</v>
      </c>
      <c r="AD388" s="72" t="s">
        <v>64</v>
      </c>
      <c r="AE388" s="58">
        <v>2035</v>
      </c>
      <c r="AH388" s="80" t="s">
        <v>456</v>
      </c>
      <c r="AI388" s="72" t="s">
        <v>64</v>
      </c>
      <c r="AJ388" s="58">
        <v>2050</v>
      </c>
    </row>
    <row r="389" spans="1:36">
      <c r="A389" s="67" t="s">
        <v>62</v>
      </c>
      <c r="C389" s="77" t="s">
        <v>457</v>
      </c>
      <c r="D389" s="68" t="s">
        <v>64</v>
      </c>
      <c r="E389" s="52">
        <v>2035</v>
      </c>
      <c r="H389" s="77" t="s">
        <v>457</v>
      </c>
      <c r="I389" s="68" t="str">
        <f t="shared" si="5"/>
        <v>FIXOM</v>
      </c>
      <c r="J389" s="52">
        <v>2050</v>
      </c>
      <c r="L389" s="52"/>
      <c r="P389" s="79" t="s">
        <v>457</v>
      </c>
      <c r="Q389" s="71" t="s">
        <v>64</v>
      </c>
      <c r="R389" s="55">
        <v>2035</v>
      </c>
      <c r="U389" s="79" t="s">
        <v>457</v>
      </c>
      <c r="V389" s="71" t="s">
        <v>64</v>
      </c>
      <c r="W389" s="55">
        <v>2050</v>
      </c>
      <c r="AC389" s="80" t="s">
        <v>457</v>
      </c>
      <c r="AD389" s="72" t="s">
        <v>64</v>
      </c>
      <c r="AE389" s="58">
        <v>2035</v>
      </c>
      <c r="AH389" s="80" t="s">
        <v>457</v>
      </c>
      <c r="AI389" s="72" t="s">
        <v>64</v>
      </c>
      <c r="AJ389" s="58">
        <v>2050</v>
      </c>
    </row>
    <row r="390" spans="1:36">
      <c r="A390" s="67" t="s">
        <v>62</v>
      </c>
      <c r="C390" s="77" t="s">
        <v>458</v>
      </c>
      <c r="D390" s="68" t="s">
        <v>64</v>
      </c>
      <c r="E390" s="52">
        <v>2035</v>
      </c>
      <c r="H390" s="77" t="s">
        <v>458</v>
      </c>
      <c r="I390" s="68" t="str">
        <f t="shared" ref="I390:I453" si="6">I389</f>
        <v>FIXOM</v>
      </c>
      <c r="J390" s="52">
        <v>2050</v>
      </c>
      <c r="L390" s="52"/>
      <c r="P390" s="79" t="s">
        <v>458</v>
      </c>
      <c r="Q390" s="71" t="s">
        <v>64</v>
      </c>
      <c r="R390" s="55">
        <v>2035</v>
      </c>
      <c r="U390" s="79" t="s">
        <v>458</v>
      </c>
      <c r="V390" s="71" t="s">
        <v>64</v>
      </c>
      <c r="W390" s="55">
        <v>2050</v>
      </c>
      <c r="AC390" s="80" t="s">
        <v>458</v>
      </c>
      <c r="AD390" s="72" t="s">
        <v>64</v>
      </c>
      <c r="AE390" s="58">
        <v>2035</v>
      </c>
      <c r="AH390" s="80" t="s">
        <v>458</v>
      </c>
      <c r="AI390" s="72" t="s">
        <v>64</v>
      </c>
      <c r="AJ390" s="58">
        <v>2050</v>
      </c>
    </row>
    <row r="391" spans="1:36">
      <c r="A391" s="67" t="s">
        <v>62</v>
      </c>
      <c r="C391" s="77" t="s">
        <v>459</v>
      </c>
      <c r="D391" s="68" t="s">
        <v>64</v>
      </c>
      <c r="E391" s="52">
        <v>2035</v>
      </c>
      <c r="H391" s="77" t="s">
        <v>459</v>
      </c>
      <c r="I391" s="68" t="str">
        <f t="shared" si="6"/>
        <v>FIXOM</v>
      </c>
      <c r="J391" s="52">
        <v>2050</v>
      </c>
      <c r="L391" s="52"/>
      <c r="P391" s="79" t="s">
        <v>459</v>
      </c>
      <c r="Q391" s="71" t="s">
        <v>64</v>
      </c>
      <c r="R391" s="55">
        <v>2035</v>
      </c>
      <c r="U391" s="79" t="s">
        <v>459</v>
      </c>
      <c r="V391" s="71" t="s">
        <v>64</v>
      </c>
      <c r="W391" s="55">
        <v>2050</v>
      </c>
      <c r="AC391" s="80" t="s">
        <v>459</v>
      </c>
      <c r="AD391" s="72" t="s">
        <v>64</v>
      </c>
      <c r="AE391" s="58">
        <v>2035</v>
      </c>
      <c r="AH391" s="80" t="s">
        <v>459</v>
      </c>
      <c r="AI391" s="72" t="s">
        <v>64</v>
      </c>
      <c r="AJ391" s="58">
        <v>2050</v>
      </c>
    </row>
    <row r="392" spans="1:36">
      <c r="A392" s="67" t="s">
        <v>62</v>
      </c>
      <c r="C392" s="77" t="s">
        <v>460</v>
      </c>
      <c r="D392" s="68" t="s">
        <v>64</v>
      </c>
      <c r="E392" s="52">
        <v>2035</v>
      </c>
      <c r="H392" s="77" t="s">
        <v>460</v>
      </c>
      <c r="I392" s="68" t="str">
        <f t="shared" si="6"/>
        <v>FIXOM</v>
      </c>
      <c r="J392" s="52">
        <v>2050</v>
      </c>
      <c r="L392" s="52"/>
      <c r="P392" s="79" t="s">
        <v>460</v>
      </c>
      <c r="Q392" s="71" t="s">
        <v>64</v>
      </c>
      <c r="R392" s="55">
        <v>2035</v>
      </c>
      <c r="U392" s="79" t="s">
        <v>460</v>
      </c>
      <c r="V392" s="71" t="s">
        <v>64</v>
      </c>
      <c r="W392" s="55">
        <v>2050</v>
      </c>
      <c r="AC392" s="80" t="s">
        <v>460</v>
      </c>
      <c r="AD392" s="72" t="s">
        <v>64</v>
      </c>
      <c r="AE392" s="58">
        <v>2035</v>
      </c>
      <c r="AH392" s="80" t="s">
        <v>460</v>
      </c>
      <c r="AI392" s="72" t="s">
        <v>64</v>
      </c>
      <c r="AJ392" s="58">
        <v>2050</v>
      </c>
    </row>
    <row r="393" spans="1:36">
      <c r="A393" s="67" t="s">
        <v>62</v>
      </c>
      <c r="C393" s="77" t="s">
        <v>461</v>
      </c>
      <c r="D393" s="68" t="s">
        <v>64</v>
      </c>
      <c r="E393" s="52">
        <v>2035</v>
      </c>
      <c r="H393" s="77" t="s">
        <v>461</v>
      </c>
      <c r="I393" s="68" t="str">
        <f t="shared" si="6"/>
        <v>FIXOM</v>
      </c>
      <c r="J393" s="52">
        <v>2050</v>
      </c>
      <c r="L393" s="52"/>
      <c r="P393" s="79" t="s">
        <v>461</v>
      </c>
      <c r="Q393" s="71" t="s">
        <v>64</v>
      </c>
      <c r="R393" s="55">
        <v>2035</v>
      </c>
      <c r="U393" s="79" t="s">
        <v>461</v>
      </c>
      <c r="V393" s="71" t="s">
        <v>64</v>
      </c>
      <c r="W393" s="55">
        <v>2050</v>
      </c>
      <c r="AC393" s="80" t="s">
        <v>461</v>
      </c>
      <c r="AD393" s="72" t="s">
        <v>64</v>
      </c>
      <c r="AE393" s="58">
        <v>2035</v>
      </c>
      <c r="AH393" s="80" t="s">
        <v>461</v>
      </c>
      <c r="AI393" s="72" t="s">
        <v>64</v>
      </c>
      <c r="AJ393" s="58">
        <v>2050</v>
      </c>
    </row>
    <row r="394" spans="1:36">
      <c r="A394" s="67" t="s">
        <v>62</v>
      </c>
      <c r="C394" s="77" t="s">
        <v>462</v>
      </c>
      <c r="D394" s="68" t="s">
        <v>64</v>
      </c>
      <c r="E394" s="52">
        <v>2035</v>
      </c>
      <c r="H394" s="77" t="s">
        <v>462</v>
      </c>
      <c r="I394" s="68" t="str">
        <f t="shared" si="6"/>
        <v>FIXOM</v>
      </c>
      <c r="J394" s="52">
        <v>2050</v>
      </c>
      <c r="L394" s="52"/>
      <c r="P394" s="79" t="s">
        <v>462</v>
      </c>
      <c r="Q394" s="71" t="s">
        <v>64</v>
      </c>
      <c r="R394" s="55">
        <v>2035</v>
      </c>
      <c r="U394" s="79" t="s">
        <v>462</v>
      </c>
      <c r="V394" s="71" t="s">
        <v>64</v>
      </c>
      <c r="W394" s="55">
        <v>2050</v>
      </c>
      <c r="AC394" s="80" t="s">
        <v>462</v>
      </c>
      <c r="AD394" s="72" t="s">
        <v>64</v>
      </c>
      <c r="AE394" s="58">
        <v>2035</v>
      </c>
      <c r="AH394" s="80" t="s">
        <v>462</v>
      </c>
      <c r="AI394" s="72" t="s">
        <v>64</v>
      </c>
      <c r="AJ394" s="58">
        <v>2050</v>
      </c>
    </row>
    <row r="395" spans="1:36">
      <c r="A395" s="67" t="s">
        <v>62</v>
      </c>
      <c r="C395" s="77" t="s">
        <v>463</v>
      </c>
      <c r="D395" s="68" t="s">
        <v>64</v>
      </c>
      <c r="E395" s="52">
        <v>2035</v>
      </c>
      <c r="H395" s="77" t="s">
        <v>463</v>
      </c>
      <c r="I395" s="68" t="str">
        <f t="shared" si="6"/>
        <v>FIXOM</v>
      </c>
      <c r="J395" s="52">
        <v>2050</v>
      </c>
      <c r="L395" s="52"/>
      <c r="P395" s="79" t="s">
        <v>463</v>
      </c>
      <c r="Q395" s="71" t="s">
        <v>64</v>
      </c>
      <c r="R395" s="55">
        <v>2035</v>
      </c>
      <c r="U395" s="79" t="s">
        <v>463</v>
      </c>
      <c r="V395" s="71" t="s">
        <v>64</v>
      </c>
      <c r="W395" s="55">
        <v>2050</v>
      </c>
      <c r="AC395" s="80" t="s">
        <v>463</v>
      </c>
      <c r="AD395" s="72" t="s">
        <v>64</v>
      </c>
      <c r="AE395" s="58">
        <v>2035</v>
      </c>
      <c r="AH395" s="80" t="s">
        <v>463</v>
      </c>
      <c r="AI395" s="72" t="s">
        <v>64</v>
      </c>
      <c r="AJ395" s="58">
        <v>2050</v>
      </c>
    </row>
    <row r="396" spans="1:36">
      <c r="A396" s="67" t="s">
        <v>78</v>
      </c>
      <c r="C396" s="77" t="s">
        <v>464</v>
      </c>
      <c r="D396" s="68" t="s">
        <v>64</v>
      </c>
      <c r="E396" s="52">
        <v>2035</v>
      </c>
      <c r="H396" s="77" t="s">
        <v>464</v>
      </c>
      <c r="I396" s="68" t="str">
        <f t="shared" si="6"/>
        <v>FIXOM</v>
      </c>
      <c r="J396" s="52">
        <v>2050</v>
      </c>
      <c r="L396" s="52"/>
      <c r="P396" s="79" t="s">
        <v>464</v>
      </c>
      <c r="Q396" s="71" t="s">
        <v>64</v>
      </c>
      <c r="R396" s="55">
        <v>2035</v>
      </c>
      <c r="U396" s="79" t="s">
        <v>464</v>
      </c>
      <c r="V396" s="71" t="s">
        <v>64</v>
      </c>
      <c r="W396" s="55">
        <v>2050</v>
      </c>
      <c r="AC396" s="80" t="s">
        <v>464</v>
      </c>
      <c r="AD396" s="72" t="s">
        <v>64</v>
      </c>
      <c r="AE396" s="58">
        <v>2035</v>
      </c>
      <c r="AH396" s="80" t="s">
        <v>464</v>
      </c>
      <c r="AI396" s="72" t="s">
        <v>64</v>
      </c>
      <c r="AJ396" s="58">
        <v>2050</v>
      </c>
    </row>
    <row r="397" spans="1:36">
      <c r="A397" s="67" t="s">
        <v>78</v>
      </c>
      <c r="C397" s="77" t="s">
        <v>465</v>
      </c>
      <c r="D397" s="68" t="s">
        <v>64</v>
      </c>
      <c r="E397" s="52">
        <v>2035</v>
      </c>
      <c r="H397" s="77" t="s">
        <v>465</v>
      </c>
      <c r="I397" s="68" t="str">
        <f t="shared" si="6"/>
        <v>FIXOM</v>
      </c>
      <c r="J397" s="52">
        <v>2050</v>
      </c>
      <c r="L397" s="52"/>
      <c r="P397" s="79" t="s">
        <v>465</v>
      </c>
      <c r="Q397" s="71" t="s">
        <v>64</v>
      </c>
      <c r="R397" s="55">
        <v>2035</v>
      </c>
      <c r="U397" s="79" t="s">
        <v>465</v>
      </c>
      <c r="V397" s="71" t="s">
        <v>64</v>
      </c>
      <c r="W397" s="55">
        <v>2050</v>
      </c>
      <c r="AC397" s="80" t="s">
        <v>465</v>
      </c>
      <c r="AD397" s="72" t="s">
        <v>64</v>
      </c>
      <c r="AE397" s="58">
        <v>2035</v>
      </c>
      <c r="AH397" s="80" t="s">
        <v>465</v>
      </c>
      <c r="AI397" s="72" t="s">
        <v>64</v>
      </c>
      <c r="AJ397" s="58">
        <v>2050</v>
      </c>
    </row>
    <row r="398" spans="1:36">
      <c r="A398" s="67" t="s">
        <v>83</v>
      </c>
      <c r="C398" s="77" t="s">
        <v>466</v>
      </c>
      <c r="D398" s="68" t="s">
        <v>64</v>
      </c>
      <c r="E398" s="52">
        <v>2035</v>
      </c>
      <c r="H398" s="77" t="s">
        <v>466</v>
      </c>
      <c r="I398" s="68" t="str">
        <f t="shared" si="6"/>
        <v>FIXOM</v>
      </c>
      <c r="J398" s="52">
        <v>2050</v>
      </c>
      <c r="L398" s="52"/>
      <c r="P398" s="79" t="s">
        <v>466</v>
      </c>
      <c r="Q398" s="71" t="s">
        <v>64</v>
      </c>
      <c r="R398" s="55">
        <v>2035</v>
      </c>
      <c r="U398" s="79" t="s">
        <v>466</v>
      </c>
      <c r="V398" s="71" t="s">
        <v>64</v>
      </c>
      <c r="W398" s="55">
        <v>2050</v>
      </c>
      <c r="AC398" s="80" t="s">
        <v>466</v>
      </c>
      <c r="AD398" s="72" t="s">
        <v>64</v>
      </c>
      <c r="AE398" s="58">
        <v>2035</v>
      </c>
      <c r="AH398" s="80" t="s">
        <v>466</v>
      </c>
      <c r="AI398" s="72" t="s">
        <v>64</v>
      </c>
      <c r="AJ398" s="58">
        <v>2050</v>
      </c>
    </row>
    <row r="399" spans="1:36">
      <c r="A399" s="67" t="s">
        <v>83</v>
      </c>
      <c r="C399" s="77" t="s">
        <v>467</v>
      </c>
      <c r="D399" s="68" t="s">
        <v>64</v>
      </c>
      <c r="E399" s="52">
        <v>2035</v>
      </c>
      <c r="H399" s="77" t="s">
        <v>467</v>
      </c>
      <c r="I399" s="68" t="str">
        <f t="shared" si="6"/>
        <v>FIXOM</v>
      </c>
      <c r="J399" s="52">
        <v>2050</v>
      </c>
      <c r="L399" s="52"/>
      <c r="P399" s="79" t="s">
        <v>467</v>
      </c>
      <c r="Q399" s="71" t="s">
        <v>64</v>
      </c>
      <c r="R399" s="55">
        <v>2035</v>
      </c>
      <c r="U399" s="79" t="s">
        <v>467</v>
      </c>
      <c r="V399" s="71" t="s">
        <v>64</v>
      </c>
      <c r="W399" s="55">
        <v>2050</v>
      </c>
      <c r="AC399" s="80" t="s">
        <v>467</v>
      </c>
      <c r="AD399" s="72" t="s">
        <v>64</v>
      </c>
      <c r="AE399" s="58">
        <v>2035</v>
      </c>
      <c r="AH399" s="80" t="s">
        <v>467</v>
      </c>
      <c r="AI399" s="72" t="s">
        <v>64</v>
      </c>
      <c r="AJ399" s="58">
        <v>2050</v>
      </c>
    </row>
    <row r="400" spans="1:36">
      <c r="A400" s="67" t="s">
        <v>83</v>
      </c>
      <c r="C400" s="77" t="s">
        <v>468</v>
      </c>
      <c r="D400" s="68" t="s">
        <v>64</v>
      </c>
      <c r="E400" s="52">
        <v>2035</v>
      </c>
      <c r="H400" s="77" t="s">
        <v>468</v>
      </c>
      <c r="I400" s="68" t="str">
        <f t="shared" si="6"/>
        <v>FIXOM</v>
      </c>
      <c r="J400" s="52">
        <v>2050</v>
      </c>
      <c r="L400" s="52"/>
      <c r="P400" s="79" t="s">
        <v>468</v>
      </c>
      <c r="Q400" s="71" t="s">
        <v>64</v>
      </c>
      <c r="R400" s="55">
        <v>2035</v>
      </c>
      <c r="U400" s="79" t="s">
        <v>468</v>
      </c>
      <c r="V400" s="71" t="s">
        <v>64</v>
      </c>
      <c r="W400" s="55">
        <v>2050</v>
      </c>
      <c r="AC400" s="80" t="s">
        <v>468</v>
      </c>
      <c r="AD400" s="72" t="s">
        <v>64</v>
      </c>
      <c r="AE400" s="58">
        <v>2035</v>
      </c>
      <c r="AH400" s="80" t="s">
        <v>468</v>
      </c>
      <c r="AI400" s="72" t="s">
        <v>64</v>
      </c>
      <c r="AJ400" s="58">
        <v>2050</v>
      </c>
    </row>
    <row r="401" spans="1:36">
      <c r="A401" s="67" t="s">
        <v>83</v>
      </c>
      <c r="C401" s="77" t="s">
        <v>469</v>
      </c>
      <c r="D401" s="68" t="s">
        <v>64</v>
      </c>
      <c r="E401" s="52">
        <v>2035</v>
      </c>
      <c r="H401" s="77" t="s">
        <v>469</v>
      </c>
      <c r="I401" s="68" t="str">
        <f t="shared" si="6"/>
        <v>FIXOM</v>
      </c>
      <c r="J401" s="52">
        <v>2050</v>
      </c>
      <c r="L401" s="52"/>
      <c r="P401" s="79" t="s">
        <v>469</v>
      </c>
      <c r="Q401" s="71" t="s">
        <v>64</v>
      </c>
      <c r="R401" s="55">
        <v>2035</v>
      </c>
      <c r="U401" s="79" t="s">
        <v>469</v>
      </c>
      <c r="V401" s="71" t="s">
        <v>64</v>
      </c>
      <c r="W401" s="55">
        <v>2050</v>
      </c>
      <c r="AC401" s="80" t="s">
        <v>469</v>
      </c>
      <c r="AD401" s="72" t="s">
        <v>64</v>
      </c>
      <c r="AE401" s="58">
        <v>2035</v>
      </c>
      <c r="AH401" s="80" t="s">
        <v>469</v>
      </c>
      <c r="AI401" s="72" t="s">
        <v>64</v>
      </c>
      <c r="AJ401" s="58">
        <v>2050</v>
      </c>
    </row>
    <row r="402" spans="1:36">
      <c r="A402" s="67" t="s">
        <v>83</v>
      </c>
      <c r="C402" s="77" t="s">
        <v>470</v>
      </c>
      <c r="D402" s="68" t="s">
        <v>64</v>
      </c>
      <c r="E402" s="52">
        <v>2035</v>
      </c>
      <c r="H402" s="77" t="s">
        <v>470</v>
      </c>
      <c r="I402" s="68" t="str">
        <f t="shared" si="6"/>
        <v>FIXOM</v>
      </c>
      <c r="J402" s="52">
        <v>2050</v>
      </c>
      <c r="L402" s="52"/>
      <c r="P402" s="79" t="s">
        <v>470</v>
      </c>
      <c r="Q402" s="71" t="s">
        <v>64</v>
      </c>
      <c r="R402" s="55">
        <v>2035</v>
      </c>
      <c r="U402" s="79" t="s">
        <v>470</v>
      </c>
      <c r="V402" s="71" t="s">
        <v>64</v>
      </c>
      <c r="W402" s="55">
        <v>2050</v>
      </c>
      <c r="AC402" s="80" t="s">
        <v>470</v>
      </c>
      <c r="AD402" s="72" t="s">
        <v>64</v>
      </c>
      <c r="AE402" s="58">
        <v>2035</v>
      </c>
      <c r="AH402" s="80" t="s">
        <v>470</v>
      </c>
      <c r="AI402" s="72" t="s">
        <v>64</v>
      </c>
      <c r="AJ402" s="58">
        <v>2050</v>
      </c>
    </row>
    <row r="403" spans="1:36">
      <c r="A403" s="67" t="s">
        <v>83</v>
      </c>
      <c r="C403" s="77" t="s">
        <v>471</v>
      </c>
      <c r="D403" s="68" t="s">
        <v>64</v>
      </c>
      <c r="E403" s="52">
        <v>2035</v>
      </c>
      <c r="H403" s="77" t="s">
        <v>471</v>
      </c>
      <c r="I403" s="68" t="str">
        <f t="shared" si="6"/>
        <v>FIXOM</v>
      </c>
      <c r="J403" s="52">
        <v>2050</v>
      </c>
      <c r="L403" s="52"/>
      <c r="P403" s="79" t="s">
        <v>471</v>
      </c>
      <c r="Q403" s="71" t="s">
        <v>64</v>
      </c>
      <c r="R403" s="55">
        <v>2035</v>
      </c>
      <c r="U403" s="79" t="s">
        <v>471</v>
      </c>
      <c r="V403" s="71" t="s">
        <v>64</v>
      </c>
      <c r="W403" s="55">
        <v>2050</v>
      </c>
      <c r="AC403" s="80" t="s">
        <v>471</v>
      </c>
      <c r="AD403" s="72" t="s">
        <v>64</v>
      </c>
      <c r="AE403" s="58">
        <v>2035</v>
      </c>
      <c r="AH403" s="80" t="s">
        <v>471</v>
      </c>
      <c r="AI403" s="72" t="s">
        <v>64</v>
      </c>
      <c r="AJ403" s="58">
        <v>2050</v>
      </c>
    </row>
    <row r="404" spans="1:36">
      <c r="A404" s="67" t="s">
        <v>83</v>
      </c>
      <c r="C404" s="77" t="s">
        <v>472</v>
      </c>
      <c r="D404" s="68" t="s">
        <v>64</v>
      </c>
      <c r="E404" s="52">
        <v>2035</v>
      </c>
      <c r="H404" s="77" t="s">
        <v>472</v>
      </c>
      <c r="I404" s="68" t="str">
        <f t="shared" si="6"/>
        <v>FIXOM</v>
      </c>
      <c r="J404" s="52">
        <v>2050</v>
      </c>
      <c r="L404" s="52"/>
      <c r="P404" s="79" t="s">
        <v>472</v>
      </c>
      <c r="Q404" s="71" t="s">
        <v>64</v>
      </c>
      <c r="R404" s="55">
        <v>2035</v>
      </c>
      <c r="U404" s="79" t="s">
        <v>472</v>
      </c>
      <c r="V404" s="71" t="s">
        <v>64</v>
      </c>
      <c r="W404" s="55">
        <v>2050</v>
      </c>
      <c r="AC404" s="80" t="s">
        <v>472</v>
      </c>
      <c r="AD404" s="72" t="s">
        <v>64</v>
      </c>
      <c r="AE404" s="58">
        <v>2035</v>
      </c>
      <c r="AH404" s="80" t="s">
        <v>472</v>
      </c>
      <c r="AI404" s="72" t="s">
        <v>64</v>
      </c>
      <c r="AJ404" s="58">
        <v>2050</v>
      </c>
    </row>
    <row r="405" spans="1:36">
      <c r="A405" s="67" t="s">
        <v>83</v>
      </c>
      <c r="C405" s="77" t="s">
        <v>473</v>
      </c>
      <c r="D405" s="68" t="s">
        <v>64</v>
      </c>
      <c r="E405" s="52">
        <v>2035</v>
      </c>
      <c r="H405" s="77" t="s">
        <v>473</v>
      </c>
      <c r="I405" s="68" t="str">
        <f t="shared" si="6"/>
        <v>FIXOM</v>
      </c>
      <c r="J405" s="52">
        <v>2050</v>
      </c>
      <c r="L405" s="52"/>
      <c r="P405" s="79" t="s">
        <v>473</v>
      </c>
      <c r="Q405" s="71" t="s">
        <v>64</v>
      </c>
      <c r="R405" s="55">
        <v>2035</v>
      </c>
      <c r="U405" s="79" t="s">
        <v>473</v>
      </c>
      <c r="V405" s="71" t="s">
        <v>64</v>
      </c>
      <c r="W405" s="55">
        <v>2050</v>
      </c>
      <c r="AC405" s="80" t="s">
        <v>473</v>
      </c>
      <c r="AD405" s="72" t="s">
        <v>64</v>
      </c>
      <c r="AE405" s="58">
        <v>2035</v>
      </c>
      <c r="AH405" s="80" t="s">
        <v>473</v>
      </c>
      <c r="AI405" s="72" t="s">
        <v>64</v>
      </c>
      <c r="AJ405" s="58">
        <v>2050</v>
      </c>
    </row>
    <row r="406" spans="1:36">
      <c r="A406" s="67" t="s">
        <v>83</v>
      </c>
      <c r="C406" s="77" t="s">
        <v>474</v>
      </c>
      <c r="D406" s="68" t="s">
        <v>64</v>
      </c>
      <c r="E406" s="52">
        <v>2035</v>
      </c>
      <c r="H406" s="77" t="s">
        <v>474</v>
      </c>
      <c r="I406" s="68" t="str">
        <f t="shared" si="6"/>
        <v>FIXOM</v>
      </c>
      <c r="J406" s="52">
        <v>2050</v>
      </c>
      <c r="L406" s="52"/>
      <c r="P406" s="79" t="s">
        <v>474</v>
      </c>
      <c r="Q406" s="71" t="s">
        <v>64</v>
      </c>
      <c r="R406" s="55">
        <v>2035</v>
      </c>
      <c r="U406" s="79" t="s">
        <v>474</v>
      </c>
      <c r="V406" s="71" t="s">
        <v>64</v>
      </c>
      <c r="W406" s="55">
        <v>2050</v>
      </c>
      <c r="AC406" s="80" t="s">
        <v>474</v>
      </c>
      <c r="AD406" s="72" t="s">
        <v>64</v>
      </c>
      <c r="AE406" s="58">
        <v>2035</v>
      </c>
      <c r="AH406" s="80" t="s">
        <v>474</v>
      </c>
      <c r="AI406" s="72" t="s">
        <v>64</v>
      </c>
      <c r="AJ406" s="58">
        <v>2050</v>
      </c>
    </row>
    <row r="407" spans="1:36">
      <c r="A407" s="67" t="s">
        <v>83</v>
      </c>
      <c r="C407" s="77" t="s">
        <v>475</v>
      </c>
      <c r="D407" s="68" t="s">
        <v>64</v>
      </c>
      <c r="E407" s="52">
        <v>2035</v>
      </c>
      <c r="H407" s="77" t="s">
        <v>475</v>
      </c>
      <c r="I407" s="68" t="str">
        <f t="shared" si="6"/>
        <v>FIXOM</v>
      </c>
      <c r="J407" s="52">
        <v>2050</v>
      </c>
      <c r="L407" s="52"/>
      <c r="P407" s="79" t="s">
        <v>475</v>
      </c>
      <c r="Q407" s="71" t="s">
        <v>64</v>
      </c>
      <c r="R407" s="55">
        <v>2035</v>
      </c>
      <c r="U407" s="79" t="s">
        <v>475</v>
      </c>
      <c r="V407" s="71" t="s">
        <v>64</v>
      </c>
      <c r="W407" s="55">
        <v>2050</v>
      </c>
      <c r="AC407" s="80" t="s">
        <v>475</v>
      </c>
      <c r="AD407" s="72" t="s">
        <v>64</v>
      </c>
      <c r="AE407" s="58">
        <v>2035</v>
      </c>
      <c r="AH407" s="80" t="s">
        <v>475</v>
      </c>
      <c r="AI407" s="72" t="s">
        <v>64</v>
      </c>
      <c r="AJ407" s="58">
        <v>2050</v>
      </c>
    </row>
    <row r="408" spans="1:36">
      <c r="A408" s="67" t="s">
        <v>83</v>
      </c>
      <c r="C408" s="77" t="s">
        <v>476</v>
      </c>
      <c r="D408" s="68" t="s">
        <v>64</v>
      </c>
      <c r="E408" s="52">
        <v>2035</v>
      </c>
      <c r="H408" s="77" t="s">
        <v>476</v>
      </c>
      <c r="I408" s="68" t="str">
        <f t="shared" si="6"/>
        <v>FIXOM</v>
      </c>
      <c r="J408" s="52">
        <v>2050</v>
      </c>
      <c r="L408" s="52"/>
      <c r="P408" s="79" t="s">
        <v>476</v>
      </c>
      <c r="Q408" s="71" t="s">
        <v>64</v>
      </c>
      <c r="R408" s="55">
        <v>2035</v>
      </c>
      <c r="U408" s="79" t="s">
        <v>476</v>
      </c>
      <c r="V408" s="71" t="s">
        <v>64</v>
      </c>
      <c r="W408" s="55">
        <v>2050</v>
      </c>
      <c r="AC408" s="80" t="s">
        <v>476</v>
      </c>
      <c r="AD408" s="72" t="s">
        <v>64</v>
      </c>
      <c r="AE408" s="58">
        <v>2035</v>
      </c>
      <c r="AH408" s="80" t="s">
        <v>476</v>
      </c>
      <c r="AI408" s="72" t="s">
        <v>64</v>
      </c>
      <c r="AJ408" s="58">
        <v>2050</v>
      </c>
    </row>
    <row r="409" spans="1:36">
      <c r="A409" s="67" t="s">
        <v>83</v>
      </c>
      <c r="C409" s="77" t="s">
        <v>477</v>
      </c>
      <c r="D409" s="68" t="s">
        <v>64</v>
      </c>
      <c r="E409" s="52">
        <v>2035</v>
      </c>
      <c r="H409" s="77" t="s">
        <v>477</v>
      </c>
      <c r="I409" s="68" t="str">
        <f t="shared" si="6"/>
        <v>FIXOM</v>
      </c>
      <c r="J409" s="52">
        <v>2050</v>
      </c>
      <c r="L409" s="52"/>
      <c r="P409" s="79" t="s">
        <v>477</v>
      </c>
      <c r="Q409" s="71" t="s">
        <v>64</v>
      </c>
      <c r="R409" s="55">
        <v>2035</v>
      </c>
      <c r="U409" s="79" t="s">
        <v>477</v>
      </c>
      <c r="V409" s="71" t="s">
        <v>64</v>
      </c>
      <c r="W409" s="55">
        <v>2050</v>
      </c>
      <c r="AC409" s="80" t="s">
        <v>477</v>
      </c>
      <c r="AD409" s="72" t="s">
        <v>64</v>
      </c>
      <c r="AE409" s="58">
        <v>2035</v>
      </c>
      <c r="AH409" s="80" t="s">
        <v>477</v>
      </c>
      <c r="AI409" s="72" t="s">
        <v>64</v>
      </c>
      <c r="AJ409" s="58">
        <v>2050</v>
      </c>
    </row>
    <row r="410" spans="1:36">
      <c r="A410" s="67" t="s">
        <v>83</v>
      </c>
      <c r="C410" s="77" t="s">
        <v>478</v>
      </c>
      <c r="D410" s="68" t="s">
        <v>64</v>
      </c>
      <c r="E410" s="52">
        <v>2035</v>
      </c>
      <c r="H410" s="77" t="s">
        <v>478</v>
      </c>
      <c r="I410" s="68" t="str">
        <f t="shared" si="6"/>
        <v>FIXOM</v>
      </c>
      <c r="J410" s="52">
        <v>2050</v>
      </c>
      <c r="L410" s="52"/>
      <c r="P410" s="79" t="s">
        <v>478</v>
      </c>
      <c r="Q410" s="71" t="s">
        <v>64</v>
      </c>
      <c r="R410" s="55">
        <v>2035</v>
      </c>
      <c r="U410" s="79" t="s">
        <v>478</v>
      </c>
      <c r="V410" s="71" t="s">
        <v>64</v>
      </c>
      <c r="W410" s="55">
        <v>2050</v>
      </c>
      <c r="AC410" s="80" t="s">
        <v>478</v>
      </c>
      <c r="AD410" s="72" t="s">
        <v>64</v>
      </c>
      <c r="AE410" s="58">
        <v>2035</v>
      </c>
      <c r="AH410" s="80" t="s">
        <v>478</v>
      </c>
      <c r="AI410" s="72" t="s">
        <v>64</v>
      </c>
      <c r="AJ410" s="58">
        <v>2050</v>
      </c>
    </row>
    <row r="411" spans="1:36">
      <c r="A411" s="67" t="s">
        <v>83</v>
      </c>
      <c r="C411" s="77" t="s">
        <v>479</v>
      </c>
      <c r="D411" s="68" t="s">
        <v>64</v>
      </c>
      <c r="E411" s="52">
        <v>2035</v>
      </c>
      <c r="H411" s="77" t="s">
        <v>479</v>
      </c>
      <c r="I411" s="68" t="str">
        <f t="shared" si="6"/>
        <v>FIXOM</v>
      </c>
      <c r="J411" s="52">
        <v>2050</v>
      </c>
      <c r="L411" s="52"/>
      <c r="P411" s="79" t="s">
        <v>479</v>
      </c>
      <c r="Q411" s="71" t="s">
        <v>64</v>
      </c>
      <c r="R411" s="55">
        <v>2035</v>
      </c>
      <c r="U411" s="79" t="s">
        <v>479</v>
      </c>
      <c r="V411" s="71" t="s">
        <v>64</v>
      </c>
      <c r="W411" s="55">
        <v>2050</v>
      </c>
      <c r="AC411" s="80" t="s">
        <v>479</v>
      </c>
      <c r="AD411" s="72" t="s">
        <v>64</v>
      </c>
      <c r="AE411" s="58">
        <v>2035</v>
      </c>
      <c r="AH411" s="80" t="s">
        <v>479</v>
      </c>
      <c r="AI411" s="72" t="s">
        <v>64</v>
      </c>
      <c r="AJ411" s="58">
        <v>2050</v>
      </c>
    </row>
    <row r="412" spans="1:36">
      <c r="A412" s="67" t="s">
        <v>83</v>
      </c>
      <c r="C412" s="77" t="s">
        <v>480</v>
      </c>
      <c r="D412" s="68" t="s">
        <v>64</v>
      </c>
      <c r="E412" s="52">
        <v>2035</v>
      </c>
      <c r="H412" s="77" t="s">
        <v>480</v>
      </c>
      <c r="I412" s="68" t="str">
        <f t="shared" si="6"/>
        <v>FIXOM</v>
      </c>
      <c r="J412" s="52">
        <v>2050</v>
      </c>
      <c r="L412" s="52"/>
      <c r="P412" s="79" t="s">
        <v>480</v>
      </c>
      <c r="Q412" s="71" t="s">
        <v>64</v>
      </c>
      <c r="R412" s="55">
        <v>2035</v>
      </c>
      <c r="U412" s="79" t="s">
        <v>480</v>
      </c>
      <c r="V412" s="71" t="s">
        <v>64</v>
      </c>
      <c r="W412" s="55">
        <v>2050</v>
      </c>
      <c r="AC412" s="80" t="s">
        <v>480</v>
      </c>
      <c r="AD412" s="72" t="s">
        <v>64</v>
      </c>
      <c r="AE412" s="58">
        <v>2035</v>
      </c>
      <c r="AH412" s="80" t="s">
        <v>480</v>
      </c>
      <c r="AI412" s="72" t="s">
        <v>64</v>
      </c>
      <c r="AJ412" s="58">
        <v>2050</v>
      </c>
    </row>
    <row r="413" spans="1:36">
      <c r="A413" s="67" t="s">
        <v>83</v>
      </c>
      <c r="C413" s="77" t="s">
        <v>481</v>
      </c>
      <c r="D413" s="68" t="s">
        <v>64</v>
      </c>
      <c r="E413" s="52">
        <v>2035</v>
      </c>
      <c r="H413" s="77" t="s">
        <v>481</v>
      </c>
      <c r="I413" s="68" t="str">
        <f t="shared" si="6"/>
        <v>FIXOM</v>
      </c>
      <c r="J413" s="52">
        <v>2050</v>
      </c>
      <c r="L413" s="52"/>
      <c r="P413" s="79" t="s">
        <v>481</v>
      </c>
      <c r="Q413" s="71" t="s">
        <v>64</v>
      </c>
      <c r="R413" s="55">
        <v>2035</v>
      </c>
      <c r="U413" s="79" t="s">
        <v>481</v>
      </c>
      <c r="V413" s="71" t="s">
        <v>64</v>
      </c>
      <c r="W413" s="55">
        <v>2050</v>
      </c>
      <c r="AC413" s="80" t="s">
        <v>481</v>
      </c>
      <c r="AD413" s="72" t="s">
        <v>64</v>
      </c>
      <c r="AE413" s="58">
        <v>2035</v>
      </c>
      <c r="AH413" s="80" t="s">
        <v>481</v>
      </c>
      <c r="AI413" s="72" t="s">
        <v>64</v>
      </c>
      <c r="AJ413" s="58">
        <v>2050</v>
      </c>
    </row>
    <row r="414" spans="1:36">
      <c r="A414" s="67" t="s">
        <v>78</v>
      </c>
      <c r="C414" s="77" t="s">
        <v>482</v>
      </c>
      <c r="D414" s="68" t="s">
        <v>64</v>
      </c>
      <c r="E414" s="52">
        <v>2035</v>
      </c>
      <c r="H414" s="77" t="s">
        <v>482</v>
      </c>
      <c r="I414" s="68" t="str">
        <f t="shared" si="6"/>
        <v>FIXOM</v>
      </c>
      <c r="J414" s="52">
        <v>2050</v>
      </c>
      <c r="L414" s="52"/>
      <c r="P414" s="79" t="s">
        <v>482</v>
      </c>
      <c r="Q414" s="71" t="s">
        <v>64</v>
      </c>
      <c r="R414" s="55">
        <v>2035</v>
      </c>
      <c r="U414" s="79" t="s">
        <v>482</v>
      </c>
      <c r="V414" s="71" t="s">
        <v>64</v>
      </c>
      <c r="W414" s="55">
        <v>2050</v>
      </c>
      <c r="AC414" s="80" t="s">
        <v>482</v>
      </c>
      <c r="AD414" s="72" t="s">
        <v>64</v>
      </c>
      <c r="AE414" s="58">
        <v>2035</v>
      </c>
      <c r="AH414" s="80" t="s">
        <v>482</v>
      </c>
      <c r="AI414" s="72" t="s">
        <v>64</v>
      </c>
      <c r="AJ414" s="58">
        <v>2050</v>
      </c>
    </row>
    <row r="415" spans="1:36">
      <c r="A415" s="67" t="s">
        <v>78</v>
      </c>
      <c r="C415" s="77" t="s">
        <v>483</v>
      </c>
      <c r="D415" s="68" t="s">
        <v>64</v>
      </c>
      <c r="E415" s="52">
        <v>2035</v>
      </c>
      <c r="H415" s="77" t="s">
        <v>483</v>
      </c>
      <c r="I415" s="68" t="str">
        <f t="shared" si="6"/>
        <v>FIXOM</v>
      </c>
      <c r="J415" s="52">
        <v>2050</v>
      </c>
      <c r="L415" s="52"/>
      <c r="P415" s="79" t="s">
        <v>483</v>
      </c>
      <c r="Q415" s="71" t="s">
        <v>64</v>
      </c>
      <c r="R415" s="55">
        <v>2035</v>
      </c>
      <c r="U415" s="79" t="s">
        <v>483</v>
      </c>
      <c r="V415" s="71" t="s">
        <v>64</v>
      </c>
      <c r="W415" s="55">
        <v>2050</v>
      </c>
      <c r="AC415" s="80" t="s">
        <v>483</v>
      </c>
      <c r="AD415" s="72" t="s">
        <v>64</v>
      </c>
      <c r="AE415" s="58">
        <v>2035</v>
      </c>
      <c r="AH415" s="80" t="s">
        <v>483</v>
      </c>
      <c r="AI415" s="72" t="s">
        <v>64</v>
      </c>
      <c r="AJ415" s="58">
        <v>2050</v>
      </c>
    </row>
    <row r="416" spans="1:36">
      <c r="A416" s="67" t="s">
        <v>78</v>
      </c>
      <c r="C416" s="77" t="s">
        <v>484</v>
      </c>
      <c r="D416" s="68" t="s">
        <v>64</v>
      </c>
      <c r="E416" s="52">
        <v>2035</v>
      </c>
      <c r="H416" s="77" t="s">
        <v>484</v>
      </c>
      <c r="I416" s="68" t="str">
        <f t="shared" si="6"/>
        <v>FIXOM</v>
      </c>
      <c r="J416" s="52">
        <v>2050</v>
      </c>
      <c r="L416" s="52"/>
      <c r="P416" s="79" t="s">
        <v>484</v>
      </c>
      <c r="Q416" s="71" t="s">
        <v>64</v>
      </c>
      <c r="R416" s="55">
        <v>2035</v>
      </c>
      <c r="U416" s="79" t="s">
        <v>484</v>
      </c>
      <c r="V416" s="71" t="s">
        <v>64</v>
      </c>
      <c r="W416" s="55">
        <v>2050</v>
      </c>
      <c r="AC416" s="80" t="s">
        <v>484</v>
      </c>
      <c r="AD416" s="72" t="s">
        <v>64</v>
      </c>
      <c r="AE416" s="58">
        <v>2035</v>
      </c>
      <c r="AH416" s="80" t="s">
        <v>484</v>
      </c>
      <c r="AI416" s="72" t="s">
        <v>64</v>
      </c>
      <c r="AJ416" s="58">
        <v>2050</v>
      </c>
    </row>
    <row r="417" spans="1:36">
      <c r="A417" s="67" t="s">
        <v>78</v>
      </c>
      <c r="C417" s="77" t="s">
        <v>485</v>
      </c>
      <c r="D417" s="68" t="s">
        <v>64</v>
      </c>
      <c r="E417" s="52">
        <v>2035</v>
      </c>
      <c r="H417" s="77" t="s">
        <v>485</v>
      </c>
      <c r="I417" s="68" t="str">
        <f t="shared" si="6"/>
        <v>FIXOM</v>
      </c>
      <c r="J417" s="52">
        <v>2050</v>
      </c>
      <c r="L417" s="52"/>
      <c r="P417" s="79" t="s">
        <v>485</v>
      </c>
      <c r="Q417" s="71" t="s">
        <v>64</v>
      </c>
      <c r="R417" s="55">
        <v>2035</v>
      </c>
      <c r="U417" s="79" t="s">
        <v>485</v>
      </c>
      <c r="V417" s="71" t="s">
        <v>64</v>
      </c>
      <c r="W417" s="55">
        <v>2050</v>
      </c>
      <c r="AC417" s="80" t="s">
        <v>485</v>
      </c>
      <c r="AD417" s="72" t="s">
        <v>64</v>
      </c>
      <c r="AE417" s="58">
        <v>2035</v>
      </c>
      <c r="AH417" s="80" t="s">
        <v>485</v>
      </c>
      <c r="AI417" s="72" t="s">
        <v>64</v>
      </c>
      <c r="AJ417" s="58">
        <v>2050</v>
      </c>
    </row>
    <row r="418" spans="1:36">
      <c r="A418" s="67" t="s">
        <v>78</v>
      </c>
      <c r="C418" s="77" t="s">
        <v>486</v>
      </c>
      <c r="D418" s="68" t="s">
        <v>64</v>
      </c>
      <c r="E418" s="52">
        <v>2035</v>
      </c>
      <c r="H418" s="77" t="s">
        <v>486</v>
      </c>
      <c r="I418" s="68" t="str">
        <f t="shared" si="6"/>
        <v>FIXOM</v>
      </c>
      <c r="J418" s="52">
        <v>2050</v>
      </c>
      <c r="L418" s="52"/>
      <c r="P418" s="79" t="s">
        <v>486</v>
      </c>
      <c r="Q418" s="71" t="s">
        <v>64</v>
      </c>
      <c r="R418" s="55">
        <v>2035</v>
      </c>
      <c r="U418" s="79" t="s">
        <v>486</v>
      </c>
      <c r="V418" s="71" t="s">
        <v>64</v>
      </c>
      <c r="W418" s="55">
        <v>2050</v>
      </c>
      <c r="AC418" s="80" t="s">
        <v>486</v>
      </c>
      <c r="AD418" s="72" t="s">
        <v>64</v>
      </c>
      <c r="AE418" s="58">
        <v>2035</v>
      </c>
      <c r="AH418" s="80" t="s">
        <v>486</v>
      </c>
      <c r="AI418" s="72" t="s">
        <v>64</v>
      </c>
      <c r="AJ418" s="58">
        <v>2050</v>
      </c>
    </row>
    <row r="419" spans="1:36">
      <c r="A419" s="67" t="s">
        <v>78</v>
      </c>
      <c r="C419" s="77" t="s">
        <v>487</v>
      </c>
      <c r="D419" s="68" t="s">
        <v>64</v>
      </c>
      <c r="E419" s="52">
        <v>2035</v>
      </c>
      <c r="H419" s="77" t="s">
        <v>487</v>
      </c>
      <c r="I419" s="68" t="str">
        <f t="shared" si="6"/>
        <v>FIXOM</v>
      </c>
      <c r="J419" s="52">
        <v>2050</v>
      </c>
      <c r="L419" s="52"/>
      <c r="P419" s="79" t="s">
        <v>487</v>
      </c>
      <c r="Q419" s="71" t="s">
        <v>64</v>
      </c>
      <c r="R419" s="55">
        <v>2035</v>
      </c>
      <c r="U419" s="79" t="s">
        <v>487</v>
      </c>
      <c r="V419" s="71" t="s">
        <v>64</v>
      </c>
      <c r="W419" s="55">
        <v>2050</v>
      </c>
      <c r="AC419" s="80" t="s">
        <v>487</v>
      </c>
      <c r="AD419" s="72" t="s">
        <v>64</v>
      </c>
      <c r="AE419" s="58">
        <v>2035</v>
      </c>
      <c r="AH419" s="80" t="s">
        <v>487</v>
      </c>
      <c r="AI419" s="72" t="s">
        <v>64</v>
      </c>
      <c r="AJ419" s="58">
        <v>2050</v>
      </c>
    </row>
    <row r="420" spans="1:36">
      <c r="A420" s="67" t="s">
        <v>78</v>
      </c>
      <c r="C420" s="77" t="s">
        <v>488</v>
      </c>
      <c r="D420" s="68" t="s">
        <v>64</v>
      </c>
      <c r="E420" s="52">
        <v>2035</v>
      </c>
      <c r="H420" s="77" t="s">
        <v>488</v>
      </c>
      <c r="I420" s="68" t="str">
        <f t="shared" si="6"/>
        <v>FIXOM</v>
      </c>
      <c r="J420" s="52">
        <v>2050</v>
      </c>
      <c r="L420" s="52"/>
      <c r="P420" s="79" t="s">
        <v>488</v>
      </c>
      <c r="Q420" s="71" t="s">
        <v>64</v>
      </c>
      <c r="R420" s="55">
        <v>2035</v>
      </c>
      <c r="U420" s="79" t="s">
        <v>488</v>
      </c>
      <c r="V420" s="71" t="s">
        <v>64</v>
      </c>
      <c r="W420" s="55">
        <v>2050</v>
      </c>
      <c r="AC420" s="80" t="s">
        <v>488</v>
      </c>
      <c r="AD420" s="72" t="s">
        <v>64</v>
      </c>
      <c r="AE420" s="58">
        <v>2035</v>
      </c>
      <c r="AH420" s="80" t="s">
        <v>488</v>
      </c>
      <c r="AI420" s="72" t="s">
        <v>64</v>
      </c>
      <c r="AJ420" s="58">
        <v>2050</v>
      </c>
    </row>
    <row r="421" spans="1:36">
      <c r="A421" s="67" t="s">
        <v>78</v>
      </c>
      <c r="C421" s="77" t="s">
        <v>489</v>
      </c>
      <c r="D421" s="68" t="s">
        <v>64</v>
      </c>
      <c r="E421" s="52">
        <v>2035</v>
      </c>
      <c r="H421" s="77" t="s">
        <v>489</v>
      </c>
      <c r="I421" s="68" t="str">
        <f t="shared" si="6"/>
        <v>FIXOM</v>
      </c>
      <c r="J421" s="52">
        <v>2050</v>
      </c>
      <c r="L421" s="52"/>
      <c r="P421" s="79" t="s">
        <v>489</v>
      </c>
      <c r="Q421" s="71" t="s">
        <v>64</v>
      </c>
      <c r="R421" s="55">
        <v>2035</v>
      </c>
      <c r="U421" s="79" t="s">
        <v>489</v>
      </c>
      <c r="V421" s="71" t="s">
        <v>64</v>
      </c>
      <c r="W421" s="55">
        <v>2050</v>
      </c>
      <c r="AC421" s="80" t="s">
        <v>489</v>
      </c>
      <c r="AD421" s="72" t="s">
        <v>64</v>
      </c>
      <c r="AE421" s="58">
        <v>2035</v>
      </c>
      <c r="AH421" s="80" t="s">
        <v>489</v>
      </c>
      <c r="AI421" s="72" t="s">
        <v>64</v>
      </c>
      <c r="AJ421" s="58">
        <v>2050</v>
      </c>
    </row>
    <row r="422" spans="1:36">
      <c r="A422" s="67" t="s">
        <v>78</v>
      </c>
      <c r="C422" s="77" t="s">
        <v>490</v>
      </c>
      <c r="D422" s="68" t="s">
        <v>64</v>
      </c>
      <c r="E422" s="52">
        <v>2035</v>
      </c>
      <c r="H422" s="77" t="s">
        <v>490</v>
      </c>
      <c r="I422" s="68" t="str">
        <f t="shared" si="6"/>
        <v>FIXOM</v>
      </c>
      <c r="J422" s="52">
        <v>2050</v>
      </c>
      <c r="L422" s="52"/>
      <c r="P422" s="79" t="s">
        <v>490</v>
      </c>
      <c r="Q422" s="71" t="s">
        <v>64</v>
      </c>
      <c r="R422" s="55">
        <v>2035</v>
      </c>
      <c r="U422" s="79" t="s">
        <v>490</v>
      </c>
      <c r="V422" s="71" t="s">
        <v>64</v>
      </c>
      <c r="W422" s="55">
        <v>2050</v>
      </c>
      <c r="AC422" s="80" t="s">
        <v>490</v>
      </c>
      <c r="AD422" s="72" t="s">
        <v>64</v>
      </c>
      <c r="AE422" s="58">
        <v>2035</v>
      </c>
      <c r="AH422" s="80" t="s">
        <v>490</v>
      </c>
      <c r="AI422" s="72" t="s">
        <v>64</v>
      </c>
      <c r="AJ422" s="58">
        <v>2050</v>
      </c>
    </row>
    <row r="423" spans="1:36">
      <c r="A423" s="67" t="s">
        <v>87</v>
      </c>
      <c r="C423" s="77" t="s">
        <v>491</v>
      </c>
      <c r="D423" s="68" t="s">
        <v>64</v>
      </c>
      <c r="E423" s="52">
        <v>2035</v>
      </c>
      <c r="H423" s="77" t="s">
        <v>491</v>
      </c>
      <c r="I423" s="68" t="str">
        <f t="shared" si="6"/>
        <v>FIXOM</v>
      </c>
      <c r="J423" s="52">
        <v>2050</v>
      </c>
      <c r="L423" s="52"/>
      <c r="P423" s="79" t="s">
        <v>491</v>
      </c>
      <c r="Q423" s="71" t="s">
        <v>64</v>
      </c>
      <c r="R423" s="55">
        <v>2035</v>
      </c>
      <c r="U423" s="79" t="s">
        <v>491</v>
      </c>
      <c r="V423" s="71" t="s">
        <v>64</v>
      </c>
      <c r="W423" s="55">
        <v>2050</v>
      </c>
      <c r="AC423" s="80" t="s">
        <v>491</v>
      </c>
      <c r="AD423" s="72" t="s">
        <v>64</v>
      </c>
      <c r="AE423" s="58">
        <v>2035</v>
      </c>
      <c r="AH423" s="80" t="s">
        <v>491</v>
      </c>
      <c r="AI423" s="72" t="s">
        <v>64</v>
      </c>
      <c r="AJ423" s="58">
        <v>2050</v>
      </c>
    </row>
    <row r="424" spans="1:36">
      <c r="A424" s="67" t="s">
        <v>87</v>
      </c>
      <c r="C424" s="77" t="s">
        <v>492</v>
      </c>
      <c r="D424" s="68" t="s">
        <v>64</v>
      </c>
      <c r="E424" s="52">
        <v>2035</v>
      </c>
      <c r="H424" s="77" t="s">
        <v>492</v>
      </c>
      <c r="I424" s="68" t="str">
        <f t="shared" si="6"/>
        <v>FIXOM</v>
      </c>
      <c r="J424" s="52">
        <v>2050</v>
      </c>
      <c r="L424" s="52"/>
      <c r="P424" s="79" t="s">
        <v>492</v>
      </c>
      <c r="Q424" s="71" t="s">
        <v>64</v>
      </c>
      <c r="R424" s="55">
        <v>2035</v>
      </c>
      <c r="U424" s="79" t="s">
        <v>492</v>
      </c>
      <c r="V424" s="71" t="s">
        <v>64</v>
      </c>
      <c r="W424" s="55">
        <v>2050</v>
      </c>
      <c r="AC424" s="80" t="s">
        <v>492</v>
      </c>
      <c r="AD424" s="72" t="s">
        <v>64</v>
      </c>
      <c r="AE424" s="58">
        <v>2035</v>
      </c>
      <c r="AH424" s="80" t="s">
        <v>492</v>
      </c>
      <c r="AI424" s="72" t="s">
        <v>64</v>
      </c>
      <c r="AJ424" s="58">
        <v>2050</v>
      </c>
    </row>
    <row r="425" spans="1:36">
      <c r="A425" s="67" t="s">
        <v>83</v>
      </c>
      <c r="C425" s="77" t="s">
        <v>493</v>
      </c>
      <c r="D425" s="68" t="s">
        <v>64</v>
      </c>
      <c r="E425" s="52">
        <v>2035</v>
      </c>
      <c r="H425" s="77" t="s">
        <v>493</v>
      </c>
      <c r="I425" s="68" t="str">
        <f t="shared" si="6"/>
        <v>FIXOM</v>
      </c>
      <c r="J425" s="52">
        <v>2050</v>
      </c>
      <c r="L425" s="52"/>
      <c r="P425" s="79" t="s">
        <v>493</v>
      </c>
      <c r="Q425" s="71" t="s">
        <v>64</v>
      </c>
      <c r="R425" s="55">
        <v>2035</v>
      </c>
      <c r="U425" s="79" t="s">
        <v>493</v>
      </c>
      <c r="V425" s="71" t="s">
        <v>64</v>
      </c>
      <c r="W425" s="55">
        <v>2050</v>
      </c>
      <c r="AC425" s="80" t="s">
        <v>493</v>
      </c>
      <c r="AD425" s="72" t="s">
        <v>64</v>
      </c>
      <c r="AE425" s="58">
        <v>2035</v>
      </c>
      <c r="AH425" s="80" t="s">
        <v>493</v>
      </c>
      <c r="AI425" s="72" t="s">
        <v>64</v>
      </c>
      <c r="AJ425" s="58">
        <v>2050</v>
      </c>
    </row>
    <row r="426" spans="1:36">
      <c r="A426" s="67" t="s">
        <v>83</v>
      </c>
      <c r="C426" s="77" t="s">
        <v>494</v>
      </c>
      <c r="D426" s="68" t="s">
        <v>64</v>
      </c>
      <c r="E426" s="52">
        <v>2035</v>
      </c>
      <c r="H426" s="77" t="s">
        <v>494</v>
      </c>
      <c r="I426" s="68" t="str">
        <f t="shared" si="6"/>
        <v>FIXOM</v>
      </c>
      <c r="J426" s="52">
        <v>2050</v>
      </c>
      <c r="L426" s="52"/>
      <c r="P426" s="79" t="s">
        <v>494</v>
      </c>
      <c r="Q426" s="71" t="s">
        <v>64</v>
      </c>
      <c r="R426" s="55">
        <v>2035</v>
      </c>
      <c r="U426" s="79" t="s">
        <v>494</v>
      </c>
      <c r="V426" s="71" t="s">
        <v>64</v>
      </c>
      <c r="W426" s="55">
        <v>2050</v>
      </c>
      <c r="AC426" s="80" t="s">
        <v>494</v>
      </c>
      <c r="AD426" s="72" t="s">
        <v>64</v>
      </c>
      <c r="AE426" s="58">
        <v>2035</v>
      </c>
      <c r="AH426" s="80" t="s">
        <v>494</v>
      </c>
      <c r="AI426" s="72" t="s">
        <v>64</v>
      </c>
      <c r="AJ426" s="58">
        <v>2050</v>
      </c>
    </row>
    <row r="427" spans="1:36">
      <c r="A427" s="67" t="s">
        <v>495</v>
      </c>
      <c r="C427" s="77" t="s">
        <v>496</v>
      </c>
      <c r="D427" s="68" t="s">
        <v>64</v>
      </c>
      <c r="E427" s="52">
        <v>2035</v>
      </c>
      <c r="H427" s="77" t="s">
        <v>496</v>
      </c>
      <c r="I427" s="68" t="str">
        <f t="shared" si="6"/>
        <v>FIXOM</v>
      </c>
      <c r="J427" s="52">
        <v>2050</v>
      </c>
      <c r="L427" s="52"/>
      <c r="P427" s="79" t="s">
        <v>496</v>
      </c>
      <c r="Q427" s="71" t="s">
        <v>64</v>
      </c>
      <c r="R427" s="55">
        <v>2035</v>
      </c>
      <c r="U427" s="79" t="s">
        <v>496</v>
      </c>
      <c r="V427" s="71" t="s">
        <v>64</v>
      </c>
      <c r="W427" s="55">
        <v>2050</v>
      </c>
      <c r="AC427" s="80" t="s">
        <v>496</v>
      </c>
      <c r="AD427" s="72" t="s">
        <v>64</v>
      </c>
      <c r="AE427" s="58">
        <v>2035</v>
      </c>
      <c r="AH427" s="80" t="s">
        <v>496</v>
      </c>
      <c r="AI427" s="72" t="s">
        <v>64</v>
      </c>
      <c r="AJ427" s="58">
        <v>2050</v>
      </c>
    </row>
    <row r="428" spans="1:36">
      <c r="A428" s="67" t="s">
        <v>495</v>
      </c>
      <c r="C428" s="77" t="s">
        <v>497</v>
      </c>
      <c r="D428" s="68" t="s">
        <v>64</v>
      </c>
      <c r="E428" s="52">
        <v>2035</v>
      </c>
      <c r="H428" s="77" t="s">
        <v>497</v>
      </c>
      <c r="I428" s="68" t="str">
        <f t="shared" si="6"/>
        <v>FIXOM</v>
      </c>
      <c r="J428" s="52">
        <v>2050</v>
      </c>
      <c r="L428" s="52"/>
      <c r="P428" s="79" t="s">
        <v>497</v>
      </c>
      <c r="Q428" s="71" t="s">
        <v>64</v>
      </c>
      <c r="R428" s="55">
        <v>2035</v>
      </c>
      <c r="U428" s="79" t="s">
        <v>497</v>
      </c>
      <c r="V428" s="71" t="s">
        <v>64</v>
      </c>
      <c r="W428" s="55">
        <v>2050</v>
      </c>
      <c r="AC428" s="80" t="s">
        <v>497</v>
      </c>
      <c r="AD428" s="72" t="s">
        <v>64</v>
      </c>
      <c r="AE428" s="58">
        <v>2035</v>
      </c>
      <c r="AH428" s="80" t="s">
        <v>497</v>
      </c>
      <c r="AI428" s="72" t="s">
        <v>64</v>
      </c>
      <c r="AJ428" s="58">
        <v>2050</v>
      </c>
    </row>
    <row r="429" spans="1:36">
      <c r="A429" s="67" t="s">
        <v>495</v>
      </c>
      <c r="C429" s="77" t="s">
        <v>498</v>
      </c>
      <c r="D429" s="68" t="s">
        <v>64</v>
      </c>
      <c r="E429" s="52">
        <v>2035</v>
      </c>
      <c r="H429" s="77" t="s">
        <v>498</v>
      </c>
      <c r="I429" s="68" t="str">
        <f t="shared" si="6"/>
        <v>FIXOM</v>
      </c>
      <c r="J429" s="52">
        <v>2050</v>
      </c>
      <c r="L429" s="52"/>
      <c r="P429" s="79" t="s">
        <v>498</v>
      </c>
      <c r="Q429" s="71" t="s">
        <v>64</v>
      </c>
      <c r="R429" s="55">
        <v>2035</v>
      </c>
      <c r="U429" s="79" t="s">
        <v>498</v>
      </c>
      <c r="V429" s="71" t="s">
        <v>64</v>
      </c>
      <c r="W429" s="55">
        <v>2050</v>
      </c>
      <c r="AC429" s="80" t="s">
        <v>498</v>
      </c>
      <c r="AD429" s="72" t="s">
        <v>64</v>
      </c>
      <c r="AE429" s="58">
        <v>2035</v>
      </c>
      <c r="AH429" s="80" t="s">
        <v>498</v>
      </c>
      <c r="AI429" s="72" t="s">
        <v>64</v>
      </c>
      <c r="AJ429" s="58">
        <v>2050</v>
      </c>
    </row>
    <row r="430" spans="1:36">
      <c r="A430" s="67" t="s">
        <v>495</v>
      </c>
      <c r="C430" s="77" t="s">
        <v>499</v>
      </c>
      <c r="D430" s="68" t="s">
        <v>64</v>
      </c>
      <c r="E430" s="52">
        <v>2035</v>
      </c>
      <c r="H430" s="77" t="s">
        <v>499</v>
      </c>
      <c r="I430" s="68" t="str">
        <f t="shared" si="6"/>
        <v>FIXOM</v>
      </c>
      <c r="J430" s="52">
        <v>2050</v>
      </c>
      <c r="L430" s="52"/>
      <c r="P430" s="79" t="s">
        <v>499</v>
      </c>
      <c r="Q430" s="71" t="s">
        <v>64</v>
      </c>
      <c r="R430" s="55">
        <v>2035</v>
      </c>
      <c r="U430" s="79" t="s">
        <v>499</v>
      </c>
      <c r="V430" s="71" t="s">
        <v>64</v>
      </c>
      <c r="W430" s="55">
        <v>2050</v>
      </c>
      <c r="AC430" s="80" t="s">
        <v>499</v>
      </c>
      <c r="AD430" s="72" t="s">
        <v>64</v>
      </c>
      <c r="AE430" s="58">
        <v>2035</v>
      </c>
      <c r="AH430" s="80" t="s">
        <v>499</v>
      </c>
      <c r="AI430" s="72" t="s">
        <v>64</v>
      </c>
      <c r="AJ430" s="58">
        <v>2050</v>
      </c>
    </row>
    <row r="431" spans="1:36">
      <c r="A431" s="67" t="s">
        <v>495</v>
      </c>
      <c r="C431" s="77" t="s">
        <v>500</v>
      </c>
      <c r="D431" s="68" t="s">
        <v>64</v>
      </c>
      <c r="E431" s="52">
        <v>2035</v>
      </c>
      <c r="H431" s="77" t="s">
        <v>500</v>
      </c>
      <c r="I431" s="68" t="str">
        <f t="shared" si="6"/>
        <v>FIXOM</v>
      </c>
      <c r="J431" s="52">
        <v>2050</v>
      </c>
      <c r="L431" s="52"/>
      <c r="P431" s="79" t="s">
        <v>500</v>
      </c>
      <c r="Q431" s="71" t="s">
        <v>64</v>
      </c>
      <c r="R431" s="55">
        <v>2035</v>
      </c>
      <c r="U431" s="79" t="s">
        <v>500</v>
      </c>
      <c r="V431" s="71" t="s">
        <v>64</v>
      </c>
      <c r="W431" s="55">
        <v>2050</v>
      </c>
      <c r="AC431" s="80" t="s">
        <v>500</v>
      </c>
      <c r="AD431" s="72" t="s">
        <v>64</v>
      </c>
      <c r="AE431" s="58">
        <v>2035</v>
      </c>
      <c r="AH431" s="80" t="s">
        <v>500</v>
      </c>
      <c r="AI431" s="72" t="s">
        <v>64</v>
      </c>
      <c r="AJ431" s="58">
        <v>2050</v>
      </c>
    </row>
    <row r="432" spans="1:36">
      <c r="A432" s="67" t="s">
        <v>495</v>
      </c>
      <c r="C432" s="77" t="s">
        <v>501</v>
      </c>
      <c r="D432" s="68" t="s">
        <v>64</v>
      </c>
      <c r="E432" s="52">
        <v>2035</v>
      </c>
      <c r="H432" s="77" t="s">
        <v>501</v>
      </c>
      <c r="I432" s="68" t="str">
        <f t="shared" si="6"/>
        <v>FIXOM</v>
      </c>
      <c r="J432" s="52">
        <v>2050</v>
      </c>
      <c r="L432" s="52"/>
      <c r="P432" s="79" t="s">
        <v>501</v>
      </c>
      <c r="Q432" s="71" t="s">
        <v>64</v>
      </c>
      <c r="R432" s="55">
        <v>2035</v>
      </c>
      <c r="U432" s="79" t="s">
        <v>501</v>
      </c>
      <c r="V432" s="71" t="s">
        <v>64</v>
      </c>
      <c r="W432" s="55">
        <v>2050</v>
      </c>
      <c r="AC432" s="80" t="s">
        <v>501</v>
      </c>
      <c r="AD432" s="72" t="s">
        <v>64</v>
      </c>
      <c r="AE432" s="58">
        <v>2035</v>
      </c>
      <c r="AH432" s="80" t="s">
        <v>501</v>
      </c>
      <c r="AI432" s="72" t="s">
        <v>64</v>
      </c>
      <c r="AJ432" s="58">
        <v>2050</v>
      </c>
    </row>
    <row r="433" spans="1:37">
      <c r="A433" s="67" t="s">
        <v>495</v>
      </c>
      <c r="C433" s="77" t="s">
        <v>502</v>
      </c>
      <c r="D433" s="68" t="s">
        <v>64</v>
      </c>
      <c r="E433" s="52">
        <v>2035</v>
      </c>
      <c r="H433" s="77" t="s">
        <v>502</v>
      </c>
      <c r="I433" s="68" t="str">
        <f t="shared" si="6"/>
        <v>FIXOM</v>
      </c>
      <c r="J433" s="52">
        <v>2050</v>
      </c>
      <c r="L433" s="52"/>
      <c r="P433" s="79" t="s">
        <v>502</v>
      </c>
      <c r="Q433" s="71" t="s">
        <v>64</v>
      </c>
      <c r="R433" s="55">
        <v>2035</v>
      </c>
      <c r="U433" s="79" t="s">
        <v>502</v>
      </c>
      <c r="V433" s="71" t="s">
        <v>64</v>
      </c>
      <c r="W433" s="55">
        <v>2050</v>
      </c>
      <c r="AC433" s="80" t="s">
        <v>502</v>
      </c>
      <c r="AD433" s="72" t="s">
        <v>64</v>
      </c>
      <c r="AE433" s="58">
        <v>2035</v>
      </c>
      <c r="AH433" s="80" t="s">
        <v>502</v>
      </c>
      <c r="AI433" s="72" t="s">
        <v>64</v>
      </c>
      <c r="AJ433" s="58">
        <v>2050</v>
      </c>
    </row>
    <row r="434" spans="1:37">
      <c r="A434" s="67" t="s">
        <v>495</v>
      </c>
      <c r="C434" s="77" t="s">
        <v>503</v>
      </c>
      <c r="D434" s="68" t="s">
        <v>64</v>
      </c>
      <c r="E434" s="52">
        <v>2035</v>
      </c>
      <c r="H434" s="77" t="s">
        <v>503</v>
      </c>
      <c r="I434" s="68" t="str">
        <f t="shared" si="6"/>
        <v>FIXOM</v>
      </c>
      <c r="J434" s="52">
        <v>2050</v>
      </c>
      <c r="L434" s="52"/>
      <c r="P434" s="79" t="s">
        <v>503</v>
      </c>
      <c r="Q434" s="71" t="s">
        <v>64</v>
      </c>
      <c r="R434" s="55">
        <v>2035</v>
      </c>
      <c r="U434" s="79" t="s">
        <v>503</v>
      </c>
      <c r="V434" s="71" t="s">
        <v>64</v>
      </c>
      <c r="W434" s="55">
        <v>2050</v>
      </c>
      <c r="AC434" s="80" t="s">
        <v>503</v>
      </c>
      <c r="AD434" s="72" t="s">
        <v>64</v>
      </c>
      <c r="AE434" s="58">
        <v>2035</v>
      </c>
      <c r="AH434" s="80" t="s">
        <v>503</v>
      </c>
      <c r="AI434" s="72" t="s">
        <v>64</v>
      </c>
      <c r="AJ434" s="58">
        <v>2050</v>
      </c>
    </row>
    <row r="435" spans="1:37">
      <c r="A435" s="67" t="s">
        <v>495</v>
      </c>
      <c r="C435" s="77" t="s">
        <v>504</v>
      </c>
      <c r="D435" s="68" t="s">
        <v>64</v>
      </c>
      <c r="E435" s="52">
        <v>2035</v>
      </c>
      <c r="H435" s="77" t="s">
        <v>504</v>
      </c>
      <c r="I435" s="68" t="str">
        <f t="shared" si="6"/>
        <v>FIXOM</v>
      </c>
      <c r="J435" s="52">
        <v>2050</v>
      </c>
      <c r="L435" s="52"/>
      <c r="P435" s="79" t="s">
        <v>504</v>
      </c>
      <c r="Q435" s="71" t="s">
        <v>64</v>
      </c>
      <c r="R435" s="55">
        <v>2035</v>
      </c>
      <c r="U435" s="79" t="s">
        <v>504</v>
      </c>
      <c r="V435" s="71" t="s">
        <v>64</v>
      </c>
      <c r="W435" s="55">
        <v>2050</v>
      </c>
      <c r="AC435" s="80" t="s">
        <v>504</v>
      </c>
      <c r="AD435" s="72" t="s">
        <v>64</v>
      </c>
      <c r="AE435" s="58">
        <v>2035</v>
      </c>
      <c r="AH435" s="80" t="s">
        <v>504</v>
      </c>
      <c r="AI435" s="72" t="s">
        <v>64</v>
      </c>
      <c r="AJ435" s="58">
        <v>2050</v>
      </c>
    </row>
    <row r="436" spans="1:37">
      <c r="A436" s="67" t="s">
        <v>495</v>
      </c>
      <c r="C436" s="77" t="s">
        <v>505</v>
      </c>
      <c r="D436" s="68" t="s">
        <v>64</v>
      </c>
      <c r="E436" s="52">
        <v>2035</v>
      </c>
      <c r="H436" s="77" t="s">
        <v>505</v>
      </c>
      <c r="I436" s="68" t="str">
        <f t="shared" si="6"/>
        <v>FIXOM</v>
      </c>
      <c r="J436" s="52">
        <v>2050</v>
      </c>
      <c r="L436" s="52"/>
      <c r="P436" s="79" t="s">
        <v>505</v>
      </c>
      <c r="Q436" s="71" t="s">
        <v>64</v>
      </c>
      <c r="R436" s="55">
        <v>2035</v>
      </c>
      <c r="U436" s="79" t="s">
        <v>505</v>
      </c>
      <c r="V436" s="71" t="s">
        <v>64</v>
      </c>
      <c r="W436" s="55">
        <v>2050</v>
      </c>
      <c r="AC436" s="80" t="s">
        <v>505</v>
      </c>
      <c r="AD436" s="72" t="s">
        <v>64</v>
      </c>
      <c r="AE436" s="58">
        <v>2035</v>
      </c>
      <c r="AH436" s="80" t="s">
        <v>505</v>
      </c>
      <c r="AI436" s="72" t="s">
        <v>64</v>
      </c>
      <c r="AJ436" s="58">
        <v>2050</v>
      </c>
    </row>
    <row r="437" spans="1:37">
      <c r="A437" s="67" t="s">
        <v>495</v>
      </c>
      <c r="C437" s="77" t="s">
        <v>506</v>
      </c>
      <c r="D437" s="68" t="s">
        <v>64</v>
      </c>
      <c r="E437" s="52">
        <v>2035</v>
      </c>
      <c r="H437" s="77" t="s">
        <v>506</v>
      </c>
      <c r="I437" s="68" t="str">
        <f t="shared" si="6"/>
        <v>FIXOM</v>
      </c>
      <c r="J437" s="52">
        <v>2050</v>
      </c>
      <c r="L437" s="52"/>
      <c r="P437" s="79" t="s">
        <v>506</v>
      </c>
      <c r="Q437" s="71" t="s">
        <v>64</v>
      </c>
      <c r="R437" s="55">
        <v>2035</v>
      </c>
      <c r="U437" s="79" t="s">
        <v>506</v>
      </c>
      <c r="V437" s="71" t="s">
        <v>64</v>
      </c>
      <c r="W437" s="55">
        <v>2050</v>
      </c>
      <c r="AC437" s="80" t="s">
        <v>506</v>
      </c>
      <c r="AD437" s="72" t="s">
        <v>64</v>
      </c>
      <c r="AE437" s="58">
        <v>2035</v>
      </c>
      <c r="AH437" s="80" t="s">
        <v>506</v>
      </c>
      <c r="AI437" s="72" t="s">
        <v>64</v>
      </c>
      <c r="AJ437" s="58">
        <v>2050</v>
      </c>
    </row>
    <row r="438" spans="1:37">
      <c r="A438" s="67" t="s">
        <v>495</v>
      </c>
      <c r="C438" s="77" t="s">
        <v>507</v>
      </c>
      <c r="D438" s="68" t="s">
        <v>64</v>
      </c>
      <c r="E438" s="52">
        <v>2035</v>
      </c>
      <c r="H438" s="77" t="s">
        <v>507</v>
      </c>
      <c r="I438" s="68" t="str">
        <f t="shared" si="6"/>
        <v>FIXOM</v>
      </c>
      <c r="J438" s="52">
        <v>2050</v>
      </c>
      <c r="L438" s="52"/>
      <c r="P438" s="79" t="s">
        <v>507</v>
      </c>
      <c r="Q438" s="71" t="s">
        <v>64</v>
      </c>
      <c r="R438" s="55">
        <v>2035</v>
      </c>
      <c r="U438" s="79" t="s">
        <v>507</v>
      </c>
      <c r="V438" s="71" t="s">
        <v>64</v>
      </c>
      <c r="W438" s="55">
        <v>2050</v>
      </c>
      <c r="AC438" s="80" t="s">
        <v>507</v>
      </c>
      <c r="AD438" s="72" t="s">
        <v>64</v>
      </c>
      <c r="AE438" s="58">
        <v>2035</v>
      </c>
      <c r="AH438" s="80" t="s">
        <v>507</v>
      </c>
      <c r="AI438" s="72" t="s">
        <v>64</v>
      </c>
      <c r="AJ438" s="58">
        <v>2050</v>
      </c>
    </row>
    <row r="439" spans="1:37">
      <c r="A439" s="67" t="s">
        <v>495</v>
      </c>
      <c r="C439" s="77" t="s">
        <v>508</v>
      </c>
      <c r="D439" s="68" t="s">
        <v>64</v>
      </c>
      <c r="E439" s="52">
        <v>2035</v>
      </c>
      <c r="H439" s="77" t="s">
        <v>508</v>
      </c>
      <c r="I439" s="68" t="str">
        <f t="shared" si="6"/>
        <v>FIXOM</v>
      </c>
      <c r="J439" s="52">
        <v>2050</v>
      </c>
      <c r="L439" s="52"/>
      <c r="P439" s="79" t="s">
        <v>508</v>
      </c>
      <c r="Q439" s="71" t="s">
        <v>64</v>
      </c>
      <c r="R439" s="55">
        <v>2035</v>
      </c>
      <c r="U439" s="79" t="s">
        <v>508</v>
      </c>
      <c r="V439" s="71" t="s">
        <v>64</v>
      </c>
      <c r="W439" s="55">
        <v>2050</v>
      </c>
      <c r="AC439" s="80" t="s">
        <v>508</v>
      </c>
      <c r="AD439" s="72" t="s">
        <v>64</v>
      </c>
      <c r="AE439" s="58">
        <v>2035</v>
      </c>
      <c r="AH439" s="80" t="s">
        <v>508</v>
      </c>
      <c r="AI439" s="72" t="s">
        <v>64</v>
      </c>
      <c r="AJ439" s="58">
        <v>2050</v>
      </c>
    </row>
    <row r="440" spans="1:37">
      <c r="A440" s="67" t="s">
        <v>98</v>
      </c>
      <c r="C440" s="77" t="s">
        <v>509</v>
      </c>
      <c r="D440" s="68" t="s">
        <v>64</v>
      </c>
      <c r="E440" s="52">
        <v>2035</v>
      </c>
      <c r="H440" s="77" t="s">
        <v>509</v>
      </c>
      <c r="I440" s="68" t="str">
        <f t="shared" si="6"/>
        <v>FIXOM</v>
      </c>
      <c r="J440" s="52">
        <v>2050</v>
      </c>
      <c r="L440" s="52"/>
      <c r="P440" s="79" t="s">
        <v>509</v>
      </c>
      <c r="Q440" s="71" t="s">
        <v>64</v>
      </c>
      <c r="R440" s="55">
        <v>2035</v>
      </c>
      <c r="U440" s="79" t="s">
        <v>509</v>
      </c>
      <c r="V440" s="71" t="s">
        <v>64</v>
      </c>
      <c r="W440" s="55">
        <v>2050</v>
      </c>
      <c r="AC440" s="80" t="s">
        <v>509</v>
      </c>
      <c r="AD440" s="72" t="s">
        <v>64</v>
      </c>
      <c r="AE440" s="58">
        <v>2035</v>
      </c>
      <c r="AH440" s="80" t="s">
        <v>509</v>
      </c>
      <c r="AI440" s="72" t="s">
        <v>64</v>
      </c>
      <c r="AJ440" s="58">
        <v>2050</v>
      </c>
    </row>
    <row r="441" spans="1:37">
      <c r="A441" s="67" t="s">
        <v>98</v>
      </c>
      <c r="C441" s="77" t="s">
        <v>510</v>
      </c>
      <c r="D441" s="68" t="s">
        <v>64</v>
      </c>
      <c r="E441" s="52">
        <v>2035</v>
      </c>
      <c r="H441" s="77" t="s">
        <v>510</v>
      </c>
      <c r="I441" s="68" t="str">
        <f t="shared" si="6"/>
        <v>FIXOM</v>
      </c>
      <c r="J441" s="52">
        <v>2050</v>
      </c>
      <c r="L441" s="52"/>
      <c r="P441" s="79" t="s">
        <v>510</v>
      </c>
      <c r="Q441" s="71" t="s">
        <v>64</v>
      </c>
      <c r="R441" s="55">
        <v>2035</v>
      </c>
      <c r="U441" s="79" t="s">
        <v>510</v>
      </c>
      <c r="V441" s="71" t="s">
        <v>64</v>
      </c>
      <c r="W441" s="55">
        <v>2050</v>
      </c>
      <c r="AC441" s="80" t="s">
        <v>510</v>
      </c>
      <c r="AD441" s="72" t="s">
        <v>64</v>
      </c>
      <c r="AE441" s="58">
        <v>2035</v>
      </c>
      <c r="AH441" s="80" t="s">
        <v>510</v>
      </c>
      <c r="AI441" s="72" t="s">
        <v>64</v>
      </c>
      <c r="AJ441" s="58">
        <v>2050</v>
      </c>
    </row>
    <row r="442" spans="1:37">
      <c r="A442" s="67" t="s">
        <v>70</v>
      </c>
      <c r="C442" s="77" t="s">
        <v>511</v>
      </c>
      <c r="D442" s="68" t="s">
        <v>64</v>
      </c>
      <c r="E442" s="52">
        <v>2035</v>
      </c>
      <c r="F442" s="62" t="s">
        <v>72</v>
      </c>
      <c r="H442" s="77" t="s">
        <v>511</v>
      </c>
      <c r="I442" s="68" t="str">
        <f t="shared" si="6"/>
        <v>FIXOM</v>
      </c>
      <c r="J442" s="52">
        <v>2050</v>
      </c>
      <c r="K442" s="62"/>
      <c r="L442" s="52"/>
      <c r="P442" s="79" t="s">
        <v>511</v>
      </c>
      <c r="Q442" s="71" t="s">
        <v>64</v>
      </c>
      <c r="R442" s="55">
        <v>2035</v>
      </c>
      <c r="S442" s="64"/>
      <c r="U442" s="79" t="s">
        <v>511</v>
      </c>
      <c r="V442" s="71" t="s">
        <v>64</v>
      </c>
      <c r="W442" s="55">
        <v>2050</v>
      </c>
      <c r="X442" s="64"/>
      <c r="AC442" s="80" t="s">
        <v>511</v>
      </c>
      <c r="AD442" s="72" t="s">
        <v>64</v>
      </c>
      <c r="AE442" s="58">
        <v>2035</v>
      </c>
      <c r="AF442" s="66"/>
      <c r="AH442" s="80" t="s">
        <v>511</v>
      </c>
      <c r="AI442" s="72" t="s">
        <v>64</v>
      </c>
      <c r="AJ442" s="58">
        <v>2050</v>
      </c>
      <c r="AK442" s="66"/>
    </row>
    <row r="443" spans="1:37">
      <c r="A443" s="67" t="s">
        <v>70</v>
      </c>
      <c r="C443" s="77" t="s">
        <v>512</v>
      </c>
      <c r="D443" s="68" t="s">
        <v>64</v>
      </c>
      <c r="E443" s="52">
        <v>2035</v>
      </c>
      <c r="F443" s="62" t="s">
        <v>72</v>
      </c>
      <c r="H443" s="77" t="s">
        <v>512</v>
      </c>
      <c r="I443" s="68" t="str">
        <f t="shared" si="6"/>
        <v>FIXOM</v>
      </c>
      <c r="J443" s="52">
        <v>2050</v>
      </c>
      <c r="K443" s="62"/>
      <c r="L443" s="52"/>
      <c r="P443" s="79" t="s">
        <v>512</v>
      </c>
      <c r="Q443" s="71" t="s">
        <v>64</v>
      </c>
      <c r="R443" s="55">
        <v>2035</v>
      </c>
      <c r="S443" s="64"/>
      <c r="U443" s="79" t="s">
        <v>512</v>
      </c>
      <c r="V443" s="71" t="s">
        <v>64</v>
      </c>
      <c r="W443" s="55">
        <v>2050</v>
      </c>
      <c r="X443" s="64"/>
      <c r="AC443" s="80" t="s">
        <v>512</v>
      </c>
      <c r="AD443" s="72" t="s">
        <v>64</v>
      </c>
      <c r="AE443" s="58">
        <v>2035</v>
      </c>
      <c r="AF443" s="66"/>
      <c r="AH443" s="80" t="s">
        <v>512</v>
      </c>
      <c r="AI443" s="72" t="s">
        <v>64</v>
      </c>
      <c r="AJ443" s="58">
        <v>2050</v>
      </c>
      <c r="AK443" s="66"/>
    </row>
    <row r="444" spans="1:37">
      <c r="A444" s="67" t="s">
        <v>70</v>
      </c>
      <c r="C444" s="77" t="s">
        <v>513</v>
      </c>
      <c r="D444" s="68" t="s">
        <v>64</v>
      </c>
      <c r="E444" s="52">
        <v>2035</v>
      </c>
      <c r="F444" s="62" t="s">
        <v>72</v>
      </c>
      <c r="H444" s="77" t="s">
        <v>513</v>
      </c>
      <c r="I444" s="68" t="str">
        <f t="shared" si="6"/>
        <v>FIXOM</v>
      </c>
      <c r="J444" s="52">
        <v>2050</v>
      </c>
      <c r="K444" s="62"/>
      <c r="L444" s="52"/>
      <c r="P444" s="79" t="s">
        <v>513</v>
      </c>
      <c r="Q444" s="71" t="s">
        <v>64</v>
      </c>
      <c r="R444" s="55">
        <v>2035</v>
      </c>
      <c r="S444" s="64"/>
      <c r="U444" s="79" t="s">
        <v>513</v>
      </c>
      <c r="V444" s="71" t="s">
        <v>64</v>
      </c>
      <c r="W444" s="55">
        <v>2050</v>
      </c>
      <c r="X444" s="64"/>
      <c r="AC444" s="80" t="s">
        <v>513</v>
      </c>
      <c r="AD444" s="72" t="s">
        <v>64</v>
      </c>
      <c r="AE444" s="58">
        <v>2035</v>
      </c>
      <c r="AF444" s="66"/>
      <c r="AH444" s="80" t="s">
        <v>513</v>
      </c>
      <c r="AI444" s="72" t="s">
        <v>64</v>
      </c>
      <c r="AJ444" s="58">
        <v>2050</v>
      </c>
      <c r="AK444" s="66"/>
    </row>
    <row r="445" spans="1:37">
      <c r="A445" s="67" t="s">
        <v>70</v>
      </c>
      <c r="C445" s="77" t="s">
        <v>514</v>
      </c>
      <c r="D445" s="68" t="s">
        <v>64</v>
      </c>
      <c r="E445" s="52">
        <v>2035</v>
      </c>
      <c r="F445" s="62" t="s">
        <v>72</v>
      </c>
      <c r="H445" s="77" t="s">
        <v>514</v>
      </c>
      <c r="I445" s="68" t="str">
        <f t="shared" si="6"/>
        <v>FIXOM</v>
      </c>
      <c r="J445" s="52">
        <v>2050</v>
      </c>
      <c r="K445" s="62"/>
      <c r="L445" s="52"/>
      <c r="P445" s="79" t="s">
        <v>514</v>
      </c>
      <c r="Q445" s="71" t="s">
        <v>64</v>
      </c>
      <c r="R445" s="55">
        <v>2035</v>
      </c>
      <c r="S445" s="64"/>
      <c r="U445" s="79" t="s">
        <v>514</v>
      </c>
      <c r="V445" s="71" t="s">
        <v>64</v>
      </c>
      <c r="W445" s="55">
        <v>2050</v>
      </c>
      <c r="X445" s="64"/>
      <c r="AC445" s="80" t="s">
        <v>514</v>
      </c>
      <c r="AD445" s="72" t="s">
        <v>64</v>
      </c>
      <c r="AE445" s="58">
        <v>2035</v>
      </c>
      <c r="AF445" s="66"/>
      <c r="AH445" s="80" t="s">
        <v>514</v>
      </c>
      <c r="AI445" s="72" t="s">
        <v>64</v>
      </c>
      <c r="AJ445" s="58">
        <v>2050</v>
      </c>
      <c r="AK445" s="66"/>
    </row>
    <row r="446" spans="1:37">
      <c r="A446" s="67" t="s">
        <v>70</v>
      </c>
      <c r="C446" s="77" t="s">
        <v>515</v>
      </c>
      <c r="D446" s="68" t="s">
        <v>64</v>
      </c>
      <c r="E446" s="52">
        <v>2035</v>
      </c>
      <c r="F446" s="62" t="s">
        <v>72</v>
      </c>
      <c r="H446" s="77" t="s">
        <v>515</v>
      </c>
      <c r="I446" s="68" t="str">
        <f t="shared" si="6"/>
        <v>FIXOM</v>
      </c>
      <c r="J446" s="52">
        <v>2050</v>
      </c>
      <c r="K446" s="62"/>
      <c r="L446" s="52"/>
      <c r="P446" s="79" t="s">
        <v>515</v>
      </c>
      <c r="Q446" s="71" t="s">
        <v>64</v>
      </c>
      <c r="R446" s="55">
        <v>2035</v>
      </c>
      <c r="S446" s="64"/>
      <c r="U446" s="79" t="s">
        <v>515</v>
      </c>
      <c r="V446" s="71" t="s">
        <v>64</v>
      </c>
      <c r="W446" s="55">
        <v>2050</v>
      </c>
      <c r="X446" s="64"/>
      <c r="AC446" s="80" t="s">
        <v>515</v>
      </c>
      <c r="AD446" s="72" t="s">
        <v>64</v>
      </c>
      <c r="AE446" s="58">
        <v>2035</v>
      </c>
      <c r="AF446" s="66"/>
      <c r="AH446" s="80" t="s">
        <v>515</v>
      </c>
      <c r="AI446" s="72" t="s">
        <v>64</v>
      </c>
      <c r="AJ446" s="58">
        <v>2050</v>
      </c>
      <c r="AK446" s="66"/>
    </row>
    <row r="447" spans="1:37">
      <c r="A447" s="67" t="s">
        <v>98</v>
      </c>
      <c r="C447" s="77" t="s">
        <v>516</v>
      </c>
      <c r="D447" s="68" t="s">
        <v>64</v>
      </c>
      <c r="E447" s="52">
        <v>2035</v>
      </c>
      <c r="H447" s="77" t="s">
        <v>516</v>
      </c>
      <c r="I447" s="68" t="str">
        <f t="shared" si="6"/>
        <v>FIXOM</v>
      </c>
      <c r="J447" s="52">
        <v>2050</v>
      </c>
      <c r="L447" s="52"/>
      <c r="P447" s="79" t="s">
        <v>516</v>
      </c>
      <c r="Q447" s="71" t="s">
        <v>64</v>
      </c>
      <c r="R447" s="55">
        <v>2035</v>
      </c>
      <c r="U447" s="79" t="s">
        <v>516</v>
      </c>
      <c r="V447" s="71" t="s">
        <v>64</v>
      </c>
      <c r="W447" s="55">
        <v>2050</v>
      </c>
      <c r="AC447" s="80" t="s">
        <v>516</v>
      </c>
      <c r="AD447" s="72" t="s">
        <v>64</v>
      </c>
      <c r="AE447" s="58">
        <v>2035</v>
      </c>
      <c r="AH447" s="80" t="s">
        <v>516</v>
      </c>
      <c r="AI447" s="72" t="s">
        <v>64</v>
      </c>
      <c r="AJ447" s="58">
        <v>2050</v>
      </c>
    </row>
    <row r="448" spans="1:37">
      <c r="A448" s="67" t="s">
        <v>98</v>
      </c>
      <c r="C448" s="77" t="s">
        <v>517</v>
      </c>
      <c r="D448" s="68" t="s">
        <v>64</v>
      </c>
      <c r="E448" s="52">
        <v>2035</v>
      </c>
      <c r="H448" s="77" t="s">
        <v>517</v>
      </c>
      <c r="I448" s="68" t="str">
        <f t="shared" si="6"/>
        <v>FIXOM</v>
      </c>
      <c r="J448" s="52">
        <v>2050</v>
      </c>
      <c r="L448" s="52"/>
      <c r="P448" s="79" t="s">
        <v>517</v>
      </c>
      <c r="Q448" s="71" t="s">
        <v>64</v>
      </c>
      <c r="R448" s="55">
        <v>2035</v>
      </c>
      <c r="U448" s="79" t="s">
        <v>517</v>
      </c>
      <c r="V448" s="71" t="s">
        <v>64</v>
      </c>
      <c r="W448" s="55">
        <v>2050</v>
      </c>
      <c r="AC448" s="80" t="s">
        <v>517</v>
      </c>
      <c r="AD448" s="72" t="s">
        <v>64</v>
      </c>
      <c r="AE448" s="58">
        <v>2035</v>
      </c>
      <c r="AH448" s="80" t="s">
        <v>517</v>
      </c>
      <c r="AI448" s="72" t="s">
        <v>64</v>
      </c>
      <c r="AJ448" s="58">
        <v>2050</v>
      </c>
    </row>
    <row r="449" spans="1:36">
      <c r="A449" s="67" t="s">
        <v>98</v>
      </c>
      <c r="C449" s="77" t="s">
        <v>518</v>
      </c>
      <c r="D449" s="68" t="s">
        <v>64</v>
      </c>
      <c r="E449" s="52">
        <v>2035</v>
      </c>
      <c r="H449" s="77" t="s">
        <v>518</v>
      </c>
      <c r="I449" s="68" t="str">
        <f t="shared" si="6"/>
        <v>FIXOM</v>
      </c>
      <c r="J449" s="52">
        <v>2050</v>
      </c>
      <c r="L449" s="52"/>
      <c r="P449" s="79" t="s">
        <v>518</v>
      </c>
      <c r="Q449" s="71" t="s">
        <v>64</v>
      </c>
      <c r="R449" s="55">
        <v>2035</v>
      </c>
      <c r="U449" s="79" t="s">
        <v>518</v>
      </c>
      <c r="V449" s="71" t="s">
        <v>64</v>
      </c>
      <c r="W449" s="55">
        <v>2050</v>
      </c>
      <c r="AC449" s="80" t="s">
        <v>518</v>
      </c>
      <c r="AD449" s="72" t="s">
        <v>64</v>
      </c>
      <c r="AE449" s="58">
        <v>2035</v>
      </c>
      <c r="AH449" s="80" t="s">
        <v>518</v>
      </c>
      <c r="AI449" s="72" t="s">
        <v>64</v>
      </c>
      <c r="AJ449" s="58">
        <v>2050</v>
      </c>
    </row>
    <row r="450" spans="1:36">
      <c r="A450" s="67" t="s">
        <v>98</v>
      </c>
      <c r="C450" s="77" t="s">
        <v>519</v>
      </c>
      <c r="D450" s="68" t="s">
        <v>64</v>
      </c>
      <c r="E450" s="52">
        <v>2035</v>
      </c>
      <c r="H450" s="77" t="s">
        <v>519</v>
      </c>
      <c r="I450" s="68" t="str">
        <f t="shared" si="6"/>
        <v>FIXOM</v>
      </c>
      <c r="J450" s="52">
        <v>2050</v>
      </c>
      <c r="L450" s="52"/>
      <c r="P450" s="79" t="s">
        <v>519</v>
      </c>
      <c r="Q450" s="71" t="s">
        <v>64</v>
      </c>
      <c r="R450" s="55">
        <v>2035</v>
      </c>
      <c r="U450" s="79" t="s">
        <v>519</v>
      </c>
      <c r="V450" s="71" t="s">
        <v>64</v>
      </c>
      <c r="W450" s="55">
        <v>2050</v>
      </c>
      <c r="AC450" s="80" t="s">
        <v>519</v>
      </c>
      <c r="AD450" s="72" t="s">
        <v>64</v>
      </c>
      <c r="AE450" s="58">
        <v>2035</v>
      </c>
      <c r="AH450" s="80" t="s">
        <v>519</v>
      </c>
      <c r="AI450" s="72" t="s">
        <v>64</v>
      </c>
      <c r="AJ450" s="58">
        <v>2050</v>
      </c>
    </row>
    <row r="451" spans="1:36">
      <c r="A451" s="67" t="s">
        <v>171</v>
      </c>
      <c r="C451" s="77" t="s">
        <v>520</v>
      </c>
      <c r="D451" s="68" t="s">
        <v>64</v>
      </c>
      <c r="E451" s="52">
        <v>2035</v>
      </c>
      <c r="H451" s="77" t="s">
        <v>520</v>
      </c>
      <c r="I451" s="68" t="str">
        <f t="shared" si="6"/>
        <v>FIXOM</v>
      </c>
      <c r="J451" s="52">
        <v>2050</v>
      </c>
      <c r="L451" s="52"/>
      <c r="P451" s="79" t="s">
        <v>520</v>
      </c>
      <c r="Q451" s="71" t="s">
        <v>64</v>
      </c>
      <c r="R451" s="55">
        <v>2035</v>
      </c>
      <c r="U451" s="79" t="s">
        <v>520</v>
      </c>
      <c r="V451" s="71" t="s">
        <v>64</v>
      </c>
      <c r="W451" s="55">
        <v>2050</v>
      </c>
      <c r="AC451" s="80" t="s">
        <v>520</v>
      </c>
      <c r="AD451" s="72" t="s">
        <v>64</v>
      </c>
      <c r="AE451" s="58">
        <v>2035</v>
      </c>
      <c r="AH451" s="80" t="s">
        <v>520</v>
      </c>
      <c r="AI451" s="72" t="s">
        <v>64</v>
      </c>
      <c r="AJ451" s="58">
        <v>2050</v>
      </c>
    </row>
    <row r="452" spans="1:36">
      <c r="A452" s="67" t="s">
        <v>171</v>
      </c>
      <c r="C452" s="77" t="s">
        <v>521</v>
      </c>
      <c r="D452" s="68" t="s">
        <v>64</v>
      </c>
      <c r="E452" s="52">
        <v>2035</v>
      </c>
      <c r="H452" s="77" t="s">
        <v>521</v>
      </c>
      <c r="I452" s="68" t="str">
        <f t="shared" si="6"/>
        <v>FIXOM</v>
      </c>
      <c r="J452" s="52">
        <v>2050</v>
      </c>
      <c r="L452" s="52"/>
      <c r="P452" s="79" t="s">
        <v>521</v>
      </c>
      <c r="Q452" s="71" t="s">
        <v>64</v>
      </c>
      <c r="R452" s="55">
        <v>2035</v>
      </c>
      <c r="U452" s="79" t="s">
        <v>521</v>
      </c>
      <c r="V452" s="71" t="s">
        <v>64</v>
      </c>
      <c r="W452" s="55">
        <v>2050</v>
      </c>
      <c r="AC452" s="80" t="s">
        <v>521</v>
      </c>
      <c r="AD452" s="72" t="s">
        <v>64</v>
      </c>
      <c r="AE452" s="58">
        <v>2035</v>
      </c>
      <c r="AH452" s="80" t="s">
        <v>521</v>
      </c>
      <c r="AI452" s="72" t="s">
        <v>64</v>
      </c>
      <c r="AJ452" s="58">
        <v>2050</v>
      </c>
    </row>
    <row r="453" spans="1:36">
      <c r="A453" s="67" t="s">
        <v>171</v>
      </c>
      <c r="C453" s="77" t="s">
        <v>522</v>
      </c>
      <c r="D453" s="68" t="s">
        <v>64</v>
      </c>
      <c r="E453" s="52">
        <v>2035</v>
      </c>
      <c r="H453" s="77" t="s">
        <v>522</v>
      </c>
      <c r="I453" s="68" t="str">
        <f t="shared" si="6"/>
        <v>FIXOM</v>
      </c>
      <c r="J453" s="52">
        <v>2050</v>
      </c>
      <c r="L453" s="52"/>
      <c r="P453" s="79" t="s">
        <v>522</v>
      </c>
      <c r="Q453" s="71" t="s">
        <v>64</v>
      </c>
      <c r="R453" s="55">
        <v>2035</v>
      </c>
      <c r="U453" s="79" t="s">
        <v>522</v>
      </c>
      <c r="V453" s="71" t="s">
        <v>64</v>
      </c>
      <c r="W453" s="55">
        <v>2050</v>
      </c>
      <c r="AC453" s="80" t="s">
        <v>522</v>
      </c>
      <c r="AD453" s="72" t="s">
        <v>64</v>
      </c>
      <c r="AE453" s="58">
        <v>2035</v>
      </c>
      <c r="AH453" s="80" t="s">
        <v>522</v>
      </c>
      <c r="AI453" s="72" t="s">
        <v>64</v>
      </c>
      <c r="AJ453" s="58">
        <v>2050</v>
      </c>
    </row>
    <row r="454" spans="1:36">
      <c r="A454" s="67" t="s">
        <v>495</v>
      </c>
      <c r="C454" s="77" t="s">
        <v>523</v>
      </c>
      <c r="D454" s="68" t="s">
        <v>64</v>
      </c>
      <c r="E454" s="52">
        <v>2035</v>
      </c>
      <c r="H454" s="77" t="s">
        <v>523</v>
      </c>
      <c r="I454" s="68" t="str">
        <f t="shared" ref="I454:I517" si="7">I453</f>
        <v>FIXOM</v>
      </c>
      <c r="J454" s="52">
        <v>2050</v>
      </c>
      <c r="L454" s="52"/>
      <c r="P454" s="79" t="s">
        <v>523</v>
      </c>
      <c r="Q454" s="71" t="s">
        <v>64</v>
      </c>
      <c r="R454" s="55">
        <v>2035</v>
      </c>
      <c r="U454" s="79" t="s">
        <v>523</v>
      </c>
      <c r="V454" s="71" t="s">
        <v>64</v>
      </c>
      <c r="W454" s="55">
        <v>2050</v>
      </c>
      <c r="AC454" s="80" t="s">
        <v>523</v>
      </c>
      <c r="AD454" s="72" t="s">
        <v>64</v>
      </c>
      <c r="AE454" s="58">
        <v>2035</v>
      </c>
      <c r="AH454" s="80" t="s">
        <v>523</v>
      </c>
      <c r="AI454" s="72" t="s">
        <v>64</v>
      </c>
      <c r="AJ454" s="58">
        <v>2050</v>
      </c>
    </row>
    <row r="455" spans="1:36">
      <c r="A455" s="67" t="s">
        <v>495</v>
      </c>
      <c r="C455" s="77" t="s">
        <v>524</v>
      </c>
      <c r="D455" s="68" t="s">
        <v>64</v>
      </c>
      <c r="E455" s="52">
        <v>2035</v>
      </c>
      <c r="H455" s="77" t="s">
        <v>524</v>
      </c>
      <c r="I455" s="68" t="str">
        <f t="shared" si="7"/>
        <v>FIXOM</v>
      </c>
      <c r="J455" s="52">
        <v>2050</v>
      </c>
      <c r="L455" s="52"/>
      <c r="P455" s="79" t="s">
        <v>524</v>
      </c>
      <c r="Q455" s="71" t="s">
        <v>64</v>
      </c>
      <c r="R455" s="55">
        <v>2035</v>
      </c>
      <c r="U455" s="79" t="s">
        <v>524</v>
      </c>
      <c r="V455" s="71" t="s">
        <v>64</v>
      </c>
      <c r="W455" s="55">
        <v>2050</v>
      </c>
      <c r="AC455" s="80" t="s">
        <v>524</v>
      </c>
      <c r="AD455" s="72" t="s">
        <v>64</v>
      </c>
      <c r="AE455" s="58">
        <v>2035</v>
      </c>
      <c r="AH455" s="80" t="s">
        <v>524</v>
      </c>
      <c r="AI455" s="72" t="s">
        <v>64</v>
      </c>
      <c r="AJ455" s="58">
        <v>2050</v>
      </c>
    </row>
    <row r="456" spans="1:36">
      <c r="A456" s="67" t="s">
        <v>495</v>
      </c>
      <c r="C456" s="77" t="s">
        <v>525</v>
      </c>
      <c r="D456" s="68" t="s">
        <v>64</v>
      </c>
      <c r="E456" s="52">
        <v>2035</v>
      </c>
      <c r="H456" s="77" t="s">
        <v>525</v>
      </c>
      <c r="I456" s="68" t="str">
        <f t="shared" si="7"/>
        <v>FIXOM</v>
      </c>
      <c r="J456" s="52">
        <v>2050</v>
      </c>
      <c r="L456" s="52"/>
      <c r="P456" s="79" t="s">
        <v>525</v>
      </c>
      <c r="Q456" s="71" t="s">
        <v>64</v>
      </c>
      <c r="R456" s="55">
        <v>2035</v>
      </c>
      <c r="U456" s="79" t="s">
        <v>525</v>
      </c>
      <c r="V456" s="71" t="s">
        <v>64</v>
      </c>
      <c r="W456" s="55">
        <v>2050</v>
      </c>
      <c r="AC456" s="80" t="s">
        <v>525</v>
      </c>
      <c r="AD456" s="72" t="s">
        <v>64</v>
      </c>
      <c r="AE456" s="58">
        <v>2035</v>
      </c>
      <c r="AH456" s="80" t="s">
        <v>525</v>
      </c>
      <c r="AI456" s="72" t="s">
        <v>64</v>
      </c>
      <c r="AJ456" s="58">
        <v>2050</v>
      </c>
    </row>
    <row r="457" spans="1:36">
      <c r="A457" s="67" t="s">
        <v>495</v>
      </c>
      <c r="C457" s="77" t="s">
        <v>526</v>
      </c>
      <c r="D457" s="68" t="s">
        <v>64</v>
      </c>
      <c r="E457" s="52">
        <v>2035</v>
      </c>
      <c r="H457" s="77" t="s">
        <v>526</v>
      </c>
      <c r="I457" s="68" t="str">
        <f t="shared" si="7"/>
        <v>FIXOM</v>
      </c>
      <c r="J457" s="52">
        <v>2050</v>
      </c>
      <c r="L457" s="52"/>
      <c r="P457" s="79" t="s">
        <v>526</v>
      </c>
      <c r="Q457" s="71" t="s">
        <v>64</v>
      </c>
      <c r="R457" s="55">
        <v>2035</v>
      </c>
      <c r="U457" s="79" t="s">
        <v>526</v>
      </c>
      <c r="V457" s="71" t="s">
        <v>64</v>
      </c>
      <c r="W457" s="55">
        <v>2050</v>
      </c>
      <c r="AC457" s="80" t="s">
        <v>526</v>
      </c>
      <c r="AD457" s="72" t="s">
        <v>64</v>
      </c>
      <c r="AE457" s="58">
        <v>2035</v>
      </c>
      <c r="AH457" s="80" t="s">
        <v>526</v>
      </c>
      <c r="AI457" s="72" t="s">
        <v>64</v>
      </c>
      <c r="AJ457" s="58">
        <v>2050</v>
      </c>
    </row>
    <row r="458" spans="1:36">
      <c r="A458" s="67" t="s">
        <v>495</v>
      </c>
      <c r="C458" s="77" t="s">
        <v>527</v>
      </c>
      <c r="D458" s="68" t="s">
        <v>64</v>
      </c>
      <c r="E458" s="52">
        <v>2035</v>
      </c>
      <c r="H458" s="77" t="s">
        <v>527</v>
      </c>
      <c r="I458" s="68" t="str">
        <f t="shared" si="7"/>
        <v>FIXOM</v>
      </c>
      <c r="J458" s="52">
        <v>2050</v>
      </c>
      <c r="L458" s="52"/>
      <c r="P458" s="79" t="s">
        <v>527</v>
      </c>
      <c r="Q458" s="71" t="s">
        <v>64</v>
      </c>
      <c r="R458" s="55">
        <v>2035</v>
      </c>
      <c r="U458" s="79" t="s">
        <v>527</v>
      </c>
      <c r="V458" s="71" t="s">
        <v>64</v>
      </c>
      <c r="W458" s="55">
        <v>2050</v>
      </c>
      <c r="AC458" s="80" t="s">
        <v>527</v>
      </c>
      <c r="AD458" s="72" t="s">
        <v>64</v>
      </c>
      <c r="AE458" s="58">
        <v>2035</v>
      </c>
      <c r="AH458" s="80" t="s">
        <v>527</v>
      </c>
      <c r="AI458" s="72" t="s">
        <v>64</v>
      </c>
      <c r="AJ458" s="58">
        <v>2050</v>
      </c>
    </row>
    <row r="459" spans="1:36">
      <c r="A459" s="67" t="s">
        <v>495</v>
      </c>
      <c r="C459" s="77" t="s">
        <v>528</v>
      </c>
      <c r="D459" s="68" t="s">
        <v>64</v>
      </c>
      <c r="E459" s="52">
        <v>2035</v>
      </c>
      <c r="H459" s="77" t="s">
        <v>528</v>
      </c>
      <c r="I459" s="68" t="str">
        <f t="shared" si="7"/>
        <v>FIXOM</v>
      </c>
      <c r="J459" s="52">
        <v>2050</v>
      </c>
      <c r="L459" s="52"/>
      <c r="P459" s="79" t="s">
        <v>528</v>
      </c>
      <c r="Q459" s="71" t="s">
        <v>64</v>
      </c>
      <c r="R459" s="55">
        <v>2035</v>
      </c>
      <c r="U459" s="79" t="s">
        <v>528</v>
      </c>
      <c r="V459" s="71" t="s">
        <v>64</v>
      </c>
      <c r="W459" s="55">
        <v>2050</v>
      </c>
      <c r="AC459" s="80" t="s">
        <v>528</v>
      </c>
      <c r="AD459" s="72" t="s">
        <v>64</v>
      </c>
      <c r="AE459" s="58">
        <v>2035</v>
      </c>
      <c r="AH459" s="80" t="s">
        <v>528</v>
      </c>
      <c r="AI459" s="72" t="s">
        <v>64</v>
      </c>
      <c r="AJ459" s="58">
        <v>2050</v>
      </c>
    </row>
    <row r="460" spans="1:36">
      <c r="A460" s="67" t="s">
        <v>495</v>
      </c>
      <c r="C460" s="77" t="s">
        <v>529</v>
      </c>
      <c r="D460" s="68" t="s">
        <v>64</v>
      </c>
      <c r="E460" s="52">
        <v>2035</v>
      </c>
      <c r="H460" s="77" t="s">
        <v>529</v>
      </c>
      <c r="I460" s="68" t="str">
        <f t="shared" si="7"/>
        <v>FIXOM</v>
      </c>
      <c r="J460" s="52">
        <v>2050</v>
      </c>
      <c r="L460" s="52"/>
      <c r="P460" s="79" t="s">
        <v>529</v>
      </c>
      <c r="Q460" s="71" t="s">
        <v>64</v>
      </c>
      <c r="R460" s="55">
        <v>2035</v>
      </c>
      <c r="U460" s="79" t="s">
        <v>529</v>
      </c>
      <c r="V460" s="71" t="s">
        <v>64</v>
      </c>
      <c r="W460" s="55">
        <v>2050</v>
      </c>
      <c r="AC460" s="80" t="s">
        <v>529</v>
      </c>
      <c r="AD460" s="72" t="s">
        <v>64</v>
      </c>
      <c r="AE460" s="58">
        <v>2035</v>
      </c>
      <c r="AH460" s="80" t="s">
        <v>529</v>
      </c>
      <c r="AI460" s="72" t="s">
        <v>64</v>
      </c>
      <c r="AJ460" s="58">
        <v>2050</v>
      </c>
    </row>
    <row r="461" spans="1:36">
      <c r="A461" s="67" t="s">
        <v>83</v>
      </c>
      <c r="C461" s="77" t="s">
        <v>530</v>
      </c>
      <c r="D461" s="68" t="s">
        <v>64</v>
      </c>
      <c r="E461" s="52">
        <v>2035</v>
      </c>
      <c r="H461" s="77" t="s">
        <v>530</v>
      </c>
      <c r="I461" s="68" t="str">
        <f t="shared" si="7"/>
        <v>FIXOM</v>
      </c>
      <c r="J461" s="52">
        <v>2050</v>
      </c>
      <c r="L461" s="52"/>
      <c r="P461" s="79" t="s">
        <v>530</v>
      </c>
      <c r="Q461" s="71" t="s">
        <v>64</v>
      </c>
      <c r="R461" s="55">
        <v>2035</v>
      </c>
      <c r="U461" s="79" t="s">
        <v>530</v>
      </c>
      <c r="V461" s="71" t="s">
        <v>64</v>
      </c>
      <c r="W461" s="55">
        <v>2050</v>
      </c>
      <c r="AC461" s="80" t="s">
        <v>530</v>
      </c>
      <c r="AD461" s="72" t="s">
        <v>64</v>
      </c>
      <c r="AE461" s="58">
        <v>2035</v>
      </c>
      <c r="AH461" s="80" t="s">
        <v>530</v>
      </c>
      <c r="AI461" s="72" t="s">
        <v>64</v>
      </c>
      <c r="AJ461" s="58">
        <v>2050</v>
      </c>
    </row>
    <row r="462" spans="1:36">
      <c r="A462" s="67" t="s">
        <v>83</v>
      </c>
      <c r="C462" s="77" t="s">
        <v>531</v>
      </c>
      <c r="D462" s="68" t="s">
        <v>64</v>
      </c>
      <c r="E462" s="52">
        <v>2035</v>
      </c>
      <c r="H462" s="77" t="s">
        <v>531</v>
      </c>
      <c r="I462" s="68" t="str">
        <f t="shared" si="7"/>
        <v>FIXOM</v>
      </c>
      <c r="J462" s="52">
        <v>2050</v>
      </c>
      <c r="L462" s="52"/>
      <c r="P462" s="79" t="s">
        <v>531</v>
      </c>
      <c r="Q462" s="71" t="s">
        <v>64</v>
      </c>
      <c r="R462" s="55">
        <v>2035</v>
      </c>
      <c r="U462" s="79" t="s">
        <v>531</v>
      </c>
      <c r="V462" s="71" t="s">
        <v>64</v>
      </c>
      <c r="W462" s="55">
        <v>2050</v>
      </c>
      <c r="AC462" s="80" t="s">
        <v>531</v>
      </c>
      <c r="AD462" s="72" t="s">
        <v>64</v>
      </c>
      <c r="AE462" s="58">
        <v>2035</v>
      </c>
      <c r="AH462" s="80" t="s">
        <v>531</v>
      </c>
      <c r="AI462" s="72" t="s">
        <v>64</v>
      </c>
      <c r="AJ462" s="58">
        <v>2050</v>
      </c>
    </row>
    <row r="463" spans="1:36">
      <c r="A463" s="67" t="s">
        <v>171</v>
      </c>
      <c r="C463" s="77" t="s">
        <v>532</v>
      </c>
      <c r="D463" s="68" t="s">
        <v>64</v>
      </c>
      <c r="E463" s="52">
        <v>2035</v>
      </c>
      <c r="H463" s="77" t="s">
        <v>532</v>
      </c>
      <c r="I463" s="68" t="str">
        <f t="shared" si="7"/>
        <v>FIXOM</v>
      </c>
      <c r="J463" s="52">
        <v>2050</v>
      </c>
      <c r="L463" s="52"/>
      <c r="P463" s="79" t="s">
        <v>532</v>
      </c>
      <c r="Q463" s="71" t="s">
        <v>64</v>
      </c>
      <c r="R463" s="55">
        <v>2035</v>
      </c>
      <c r="U463" s="79" t="s">
        <v>532</v>
      </c>
      <c r="V463" s="71" t="s">
        <v>64</v>
      </c>
      <c r="W463" s="55">
        <v>2050</v>
      </c>
      <c r="AC463" s="80" t="s">
        <v>532</v>
      </c>
      <c r="AD463" s="72" t="s">
        <v>64</v>
      </c>
      <c r="AE463" s="58">
        <v>2035</v>
      </c>
      <c r="AH463" s="80" t="s">
        <v>532</v>
      </c>
      <c r="AI463" s="72" t="s">
        <v>64</v>
      </c>
      <c r="AJ463" s="58">
        <v>2050</v>
      </c>
    </row>
    <row r="464" spans="1:36">
      <c r="A464" s="67" t="s">
        <v>171</v>
      </c>
      <c r="C464" s="77" t="s">
        <v>533</v>
      </c>
      <c r="D464" s="68" t="s">
        <v>64</v>
      </c>
      <c r="E464" s="52">
        <v>2035</v>
      </c>
      <c r="H464" s="77" t="s">
        <v>533</v>
      </c>
      <c r="I464" s="68" t="str">
        <f t="shared" si="7"/>
        <v>FIXOM</v>
      </c>
      <c r="J464" s="52">
        <v>2050</v>
      </c>
      <c r="L464" s="52"/>
      <c r="P464" s="79" t="s">
        <v>533</v>
      </c>
      <c r="Q464" s="71" t="s">
        <v>64</v>
      </c>
      <c r="R464" s="55">
        <v>2035</v>
      </c>
      <c r="U464" s="79" t="s">
        <v>533</v>
      </c>
      <c r="V464" s="71" t="s">
        <v>64</v>
      </c>
      <c r="W464" s="55">
        <v>2050</v>
      </c>
      <c r="AC464" s="80" t="s">
        <v>533</v>
      </c>
      <c r="AD464" s="72" t="s">
        <v>64</v>
      </c>
      <c r="AE464" s="58">
        <v>2035</v>
      </c>
      <c r="AH464" s="80" t="s">
        <v>533</v>
      </c>
      <c r="AI464" s="72" t="s">
        <v>64</v>
      </c>
      <c r="AJ464" s="58">
        <v>2050</v>
      </c>
    </row>
    <row r="465" spans="1:37">
      <c r="A465" s="67" t="s">
        <v>83</v>
      </c>
      <c r="C465" s="77" t="s">
        <v>534</v>
      </c>
      <c r="D465" s="68" t="s">
        <v>64</v>
      </c>
      <c r="E465" s="52">
        <v>2035</v>
      </c>
      <c r="H465" s="77" t="s">
        <v>534</v>
      </c>
      <c r="I465" s="68" t="str">
        <f t="shared" si="7"/>
        <v>FIXOM</v>
      </c>
      <c r="J465" s="52">
        <v>2050</v>
      </c>
      <c r="L465" s="52"/>
      <c r="P465" s="79" t="s">
        <v>534</v>
      </c>
      <c r="Q465" s="71" t="s">
        <v>64</v>
      </c>
      <c r="R465" s="55">
        <v>2035</v>
      </c>
      <c r="U465" s="79" t="s">
        <v>534</v>
      </c>
      <c r="V465" s="71" t="s">
        <v>64</v>
      </c>
      <c r="W465" s="55">
        <v>2050</v>
      </c>
      <c r="AC465" s="80" t="s">
        <v>534</v>
      </c>
      <c r="AD465" s="72" t="s">
        <v>64</v>
      </c>
      <c r="AE465" s="58">
        <v>2035</v>
      </c>
      <c r="AH465" s="80" t="s">
        <v>534</v>
      </c>
      <c r="AI465" s="72" t="s">
        <v>64</v>
      </c>
      <c r="AJ465" s="58">
        <v>2050</v>
      </c>
    </row>
    <row r="466" spans="1:37">
      <c r="A466" s="67" t="s">
        <v>83</v>
      </c>
      <c r="C466" s="77" t="s">
        <v>535</v>
      </c>
      <c r="D466" s="68" t="s">
        <v>64</v>
      </c>
      <c r="E466" s="52">
        <v>2035</v>
      </c>
      <c r="H466" s="77" t="s">
        <v>535</v>
      </c>
      <c r="I466" s="68" t="str">
        <f t="shared" si="7"/>
        <v>FIXOM</v>
      </c>
      <c r="J466" s="52">
        <v>2050</v>
      </c>
      <c r="L466" s="52"/>
      <c r="P466" s="79" t="s">
        <v>535</v>
      </c>
      <c r="Q466" s="71" t="s">
        <v>64</v>
      </c>
      <c r="R466" s="55">
        <v>2035</v>
      </c>
      <c r="U466" s="79" t="s">
        <v>535</v>
      </c>
      <c r="V466" s="71" t="s">
        <v>64</v>
      </c>
      <c r="W466" s="55">
        <v>2050</v>
      </c>
      <c r="AC466" s="80" t="s">
        <v>535</v>
      </c>
      <c r="AD466" s="72" t="s">
        <v>64</v>
      </c>
      <c r="AE466" s="58">
        <v>2035</v>
      </c>
      <c r="AH466" s="80" t="s">
        <v>535</v>
      </c>
      <c r="AI466" s="72" t="s">
        <v>64</v>
      </c>
      <c r="AJ466" s="58">
        <v>2050</v>
      </c>
    </row>
    <row r="467" spans="1:37">
      <c r="A467" s="67" t="s">
        <v>83</v>
      </c>
      <c r="C467" s="77" t="s">
        <v>536</v>
      </c>
      <c r="D467" s="68" t="s">
        <v>64</v>
      </c>
      <c r="E467" s="52">
        <v>2035</v>
      </c>
      <c r="H467" s="77" t="s">
        <v>536</v>
      </c>
      <c r="I467" s="68" t="str">
        <f t="shared" si="7"/>
        <v>FIXOM</v>
      </c>
      <c r="J467" s="52">
        <v>2050</v>
      </c>
      <c r="L467" s="52"/>
      <c r="P467" s="79" t="s">
        <v>536</v>
      </c>
      <c r="Q467" s="71" t="s">
        <v>64</v>
      </c>
      <c r="R467" s="55">
        <v>2035</v>
      </c>
      <c r="U467" s="79" t="s">
        <v>536</v>
      </c>
      <c r="V467" s="71" t="s">
        <v>64</v>
      </c>
      <c r="W467" s="55">
        <v>2050</v>
      </c>
      <c r="AC467" s="80" t="s">
        <v>536</v>
      </c>
      <c r="AD467" s="72" t="s">
        <v>64</v>
      </c>
      <c r="AE467" s="58">
        <v>2035</v>
      </c>
      <c r="AH467" s="80" t="s">
        <v>536</v>
      </c>
      <c r="AI467" s="72" t="s">
        <v>64</v>
      </c>
      <c r="AJ467" s="58">
        <v>2050</v>
      </c>
    </row>
    <row r="468" spans="1:37">
      <c r="A468" s="67" t="s">
        <v>70</v>
      </c>
      <c r="C468" s="77" t="s">
        <v>537</v>
      </c>
      <c r="D468" s="68" t="s">
        <v>64</v>
      </c>
      <c r="E468" s="52">
        <v>2035</v>
      </c>
      <c r="F468" s="62" t="s">
        <v>72</v>
      </c>
      <c r="H468" s="77" t="s">
        <v>537</v>
      </c>
      <c r="I468" s="68" t="str">
        <f t="shared" si="7"/>
        <v>FIXOM</v>
      </c>
      <c r="J468" s="52">
        <v>2050</v>
      </c>
      <c r="K468" s="62"/>
      <c r="L468" s="52"/>
      <c r="P468" s="79" t="s">
        <v>537</v>
      </c>
      <c r="Q468" s="71" t="s">
        <v>64</v>
      </c>
      <c r="R468" s="55">
        <v>2035</v>
      </c>
      <c r="S468" s="64"/>
      <c r="U468" s="79" t="s">
        <v>537</v>
      </c>
      <c r="V468" s="71" t="s">
        <v>64</v>
      </c>
      <c r="W468" s="55">
        <v>2050</v>
      </c>
      <c r="X468" s="64"/>
      <c r="AC468" s="80" t="s">
        <v>537</v>
      </c>
      <c r="AD468" s="72" t="s">
        <v>64</v>
      </c>
      <c r="AE468" s="58">
        <v>2035</v>
      </c>
      <c r="AF468" s="66"/>
      <c r="AH468" s="80" t="s">
        <v>537</v>
      </c>
      <c r="AI468" s="72" t="s">
        <v>64</v>
      </c>
      <c r="AJ468" s="58">
        <v>2050</v>
      </c>
      <c r="AK468" s="66"/>
    </row>
    <row r="469" spans="1:37">
      <c r="A469" s="67" t="s">
        <v>70</v>
      </c>
      <c r="C469" s="77" t="s">
        <v>538</v>
      </c>
      <c r="D469" s="68" t="s">
        <v>64</v>
      </c>
      <c r="E469" s="52">
        <v>2035</v>
      </c>
      <c r="F469" s="62" t="s">
        <v>72</v>
      </c>
      <c r="H469" s="77" t="s">
        <v>538</v>
      </c>
      <c r="I469" s="68" t="str">
        <f t="shared" si="7"/>
        <v>FIXOM</v>
      </c>
      <c r="J469" s="52">
        <v>2050</v>
      </c>
      <c r="K469" s="62"/>
      <c r="L469" s="52"/>
      <c r="P469" s="79" t="s">
        <v>538</v>
      </c>
      <c r="Q469" s="71" t="s">
        <v>64</v>
      </c>
      <c r="R469" s="55">
        <v>2035</v>
      </c>
      <c r="S469" s="64"/>
      <c r="U469" s="79" t="s">
        <v>538</v>
      </c>
      <c r="V469" s="71" t="s">
        <v>64</v>
      </c>
      <c r="W469" s="55">
        <v>2050</v>
      </c>
      <c r="X469" s="64"/>
      <c r="AC469" s="80" t="s">
        <v>538</v>
      </c>
      <c r="AD469" s="72" t="s">
        <v>64</v>
      </c>
      <c r="AE469" s="58">
        <v>2035</v>
      </c>
      <c r="AF469" s="66"/>
      <c r="AH469" s="80" t="s">
        <v>538</v>
      </c>
      <c r="AI469" s="72" t="s">
        <v>64</v>
      </c>
      <c r="AJ469" s="58">
        <v>2050</v>
      </c>
      <c r="AK469" s="66"/>
    </row>
    <row r="470" spans="1:37">
      <c r="A470" s="67" t="s">
        <v>83</v>
      </c>
      <c r="C470" s="77" t="s">
        <v>539</v>
      </c>
      <c r="D470" s="68" t="s">
        <v>64</v>
      </c>
      <c r="E470" s="52">
        <v>2035</v>
      </c>
      <c r="H470" s="77" t="s">
        <v>539</v>
      </c>
      <c r="I470" s="68" t="str">
        <f t="shared" si="7"/>
        <v>FIXOM</v>
      </c>
      <c r="J470" s="52">
        <v>2050</v>
      </c>
      <c r="L470" s="52"/>
      <c r="P470" s="79" t="s">
        <v>539</v>
      </c>
      <c r="Q470" s="71" t="s">
        <v>64</v>
      </c>
      <c r="R470" s="55">
        <v>2035</v>
      </c>
      <c r="U470" s="79" t="s">
        <v>539</v>
      </c>
      <c r="V470" s="71" t="s">
        <v>64</v>
      </c>
      <c r="W470" s="55">
        <v>2050</v>
      </c>
      <c r="AC470" s="80" t="s">
        <v>539</v>
      </c>
      <c r="AD470" s="72" t="s">
        <v>64</v>
      </c>
      <c r="AE470" s="58">
        <v>2035</v>
      </c>
      <c r="AH470" s="80" t="s">
        <v>539</v>
      </c>
      <c r="AI470" s="72" t="s">
        <v>64</v>
      </c>
      <c r="AJ470" s="58">
        <v>2050</v>
      </c>
    </row>
    <row r="471" spans="1:37">
      <c r="A471" s="67" t="s">
        <v>83</v>
      </c>
      <c r="C471" s="77" t="s">
        <v>540</v>
      </c>
      <c r="D471" s="68" t="s">
        <v>64</v>
      </c>
      <c r="E471" s="52">
        <v>2035</v>
      </c>
      <c r="H471" s="77" t="s">
        <v>540</v>
      </c>
      <c r="I471" s="68" t="str">
        <f t="shared" si="7"/>
        <v>FIXOM</v>
      </c>
      <c r="J471" s="52">
        <v>2050</v>
      </c>
      <c r="L471" s="52"/>
      <c r="P471" s="79" t="s">
        <v>540</v>
      </c>
      <c r="Q471" s="71" t="s">
        <v>64</v>
      </c>
      <c r="R471" s="55">
        <v>2035</v>
      </c>
      <c r="U471" s="79" t="s">
        <v>540</v>
      </c>
      <c r="V471" s="71" t="s">
        <v>64</v>
      </c>
      <c r="W471" s="55">
        <v>2050</v>
      </c>
      <c r="AC471" s="80" t="s">
        <v>540</v>
      </c>
      <c r="AD471" s="72" t="s">
        <v>64</v>
      </c>
      <c r="AE471" s="58">
        <v>2035</v>
      </c>
      <c r="AH471" s="80" t="s">
        <v>540</v>
      </c>
      <c r="AI471" s="72" t="s">
        <v>64</v>
      </c>
      <c r="AJ471" s="58">
        <v>2050</v>
      </c>
    </row>
    <row r="472" spans="1:37">
      <c r="A472" s="67" t="s">
        <v>62</v>
      </c>
      <c r="C472" s="77" t="s">
        <v>541</v>
      </c>
      <c r="D472" s="68" t="s">
        <v>64</v>
      </c>
      <c r="E472" s="52">
        <v>2035</v>
      </c>
      <c r="H472" s="77" t="s">
        <v>541</v>
      </c>
      <c r="I472" s="68" t="str">
        <f t="shared" si="7"/>
        <v>FIXOM</v>
      </c>
      <c r="J472" s="52">
        <v>2050</v>
      </c>
      <c r="L472" s="52"/>
      <c r="P472" s="79" t="s">
        <v>541</v>
      </c>
      <c r="Q472" s="71" t="s">
        <v>64</v>
      </c>
      <c r="R472" s="55">
        <v>2035</v>
      </c>
      <c r="U472" s="79" t="s">
        <v>541</v>
      </c>
      <c r="V472" s="71" t="s">
        <v>64</v>
      </c>
      <c r="W472" s="55">
        <v>2050</v>
      </c>
      <c r="AC472" s="80" t="s">
        <v>541</v>
      </c>
      <c r="AD472" s="72" t="s">
        <v>64</v>
      </c>
      <c r="AE472" s="58">
        <v>2035</v>
      </c>
      <c r="AH472" s="80" t="s">
        <v>541</v>
      </c>
      <c r="AI472" s="72" t="s">
        <v>64</v>
      </c>
      <c r="AJ472" s="58">
        <v>2050</v>
      </c>
    </row>
    <row r="473" spans="1:37">
      <c r="A473" s="67" t="s">
        <v>62</v>
      </c>
      <c r="C473" s="77" t="s">
        <v>542</v>
      </c>
      <c r="D473" s="68" t="s">
        <v>64</v>
      </c>
      <c r="E473" s="52">
        <v>2035</v>
      </c>
      <c r="H473" s="77" t="s">
        <v>542</v>
      </c>
      <c r="I473" s="68" t="str">
        <f t="shared" si="7"/>
        <v>FIXOM</v>
      </c>
      <c r="J473" s="52">
        <v>2050</v>
      </c>
      <c r="L473" s="52"/>
      <c r="P473" s="79" t="s">
        <v>542</v>
      </c>
      <c r="Q473" s="71" t="s">
        <v>64</v>
      </c>
      <c r="R473" s="55">
        <v>2035</v>
      </c>
      <c r="U473" s="79" t="s">
        <v>542</v>
      </c>
      <c r="V473" s="71" t="s">
        <v>64</v>
      </c>
      <c r="W473" s="55">
        <v>2050</v>
      </c>
      <c r="AC473" s="80" t="s">
        <v>542</v>
      </c>
      <c r="AD473" s="72" t="s">
        <v>64</v>
      </c>
      <c r="AE473" s="58">
        <v>2035</v>
      </c>
      <c r="AH473" s="80" t="s">
        <v>542</v>
      </c>
      <c r="AI473" s="72" t="s">
        <v>64</v>
      </c>
      <c r="AJ473" s="58">
        <v>2050</v>
      </c>
    </row>
    <row r="474" spans="1:37">
      <c r="A474" s="67" t="s">
        <v>62</v>
      </c>
      <c r="C474" s="77" t="s">
        <v>543</v>
      </c>
      <c r="D474" s="68" t="s">
        <v>64</v>
      </c>
      <c r="E474" s="52">
        <v>2035</v>
      </c>
      <c r="H474" s="77" t="s">
        <v>543</v>
      </c>
      <c r="I474" s="68" t="str">
        <f t="shared" si="7"/>
        <v>FIXOM</v>
      </c>
      <c r="J474" s="52">
        <v>2050</v>
      </c>
      <c r="L474" s="52"/>
      <c r="P474" s="79" t="s">
        <v>543</v>
      </c>
      <c r="Q474" s="71" t="s">
        <v>64</v>
      </c>
      <c r="R474" s="55">
        <v>2035</v>
      </c>
      <c r="U474" s="79" t="s">
        <v>543</v>
      </c>
      <c r="V474" s="71" t="s">
        <v>64</v>
      </c>
      <c r="W474" s="55">
        <v>2050</v>
      </c>
      <c r="AC474" s="80" t="s">
        <v>543</v>
      </c>
      <c r="AD474" s="72" t="s">
        <v>64</v>
      </c>
      <c r="AE474" s="58">
        <v>2035</v>
      </c>
      <c r="AH474" s="80" t="s">
        <v>543</v>
      </c>
      <c r="AI474" s="72" t="s">
        <v>64</v>
      </c>
      <c r="AJ474" s="58">
        <v>2050</v>
      </c>
    </row>
    <row r="475" spans="1:37">
      <c r="A475" s="67" t="s">
        <v>62</v>
      </c>
      <c r="C475" s="77" t="s">
        <v>544</v>
      </c>
      <c r="D475" s="68" t="s">
        <v>64</v>
      </c>
      <c r="E475" s="52">
        <v>2035</v>
      </c>
      <c r="H475" s="77" t="s">
        <v>544</v>
      </c>
      <c r="I475" s="68" t="str">
        <f t="shared" si="7"/>
        <v>FIXOM</v>
      </c>
      <c r="J475" s="52">
        <v>2050</v>
      </c>
      <c r="L475" s="52"/>
      <c r="P475" s="79" t="s">
        <v>544</v>
      </c>
      <c r="Q475" s="71" t="s">
        <v>64</v>
      </c>
      <c r="R475" s="55">
        <v>2035</v>
      </c>
      <c r="U475" s="79" t="s">
        <v>544</v>
      </c>
      <c r="V475" s="71" t="s">
        <v>64</v>
      </c>
      <c r="W475" s="55">
        <v>2050</v>
      </c>
      <c r="AC475" s="80" t="s">
        <v>544</v>
      </c>
      <c r="AD475" s="72" t="s">
        <v>64</v>
      </c>
      <c r="AE475" s="58">
        <v>2035</v>
      </c>
      <c r="AH475" s="80" t="s">
        <v>544</v>
      </c>
      <c r="AI475" s="72" t="s">
        <v>64</v>
      </c>
      <c r="AJ475" s="58">
        <v>2050</v>
      </c>
    </row>
    <row r="476" spans="1:37">
      <c r="A476" s="67" t="s">
        <v>62</v>
      </c>
      <c r="C476" s="77" t="s">
        <v>545</v>
      </c>
      <c r="D476" s="68" t="s">
        <v>64</v>
      </c>
      <c r="E476" s="52">
        <v>2035</v>
      </c>
      <c r="H476" s="77" t="s">
        <v>545</v>
      </c>
      <c r="I476" s="68" t="str">
        <f t="shared" si="7"/>
        <v>FIXOM</v>
      </c>
      <c r="J476" s="52">
        <v>2050</v>
      </c>
      <c r="L476" s="52"/>
      <c r="P476" s="79" t="s">
        <v>545</v>
      </c>
      <c r="Q476" s="71" t="s">
        <v>64</v>
      </c>
      <c r="R476" s="55">
        <v>2035</v>
      </c>
      <c r="U476" s="79" t="s">
        <v>545</v>
      </c>
      <c r="V476" s="71" t="s">
        <v>64</v>
      </c>
      <c r="W476" s="55">
        <v>2050</v>
      </c>
      <c r="AC476" s="80" t="s">
        <v>545</v>
      </c>
      <c r="AD476" s="72" t="s">
        <v>64</v>
      </c>
      <c r="AE476" s="58">
        <v>2035</v>
      </c>
      <c r="AH476" s="80" t="s">
        <v>545</v>
      </c>
      <c r="AI476" s="72" t="s">
        <v>64</v>
      </c>
      <c r="AJ476" s="58">
        <v>2050</v>
      </c>
    </row>
    <row r="477" spans="1:37">
      <c r="A477" s="67" t="s">
        <v>70</v>
      </c>
      <c r="C477" s="77" t="s">
        <v>546</v>
      </c>
      <c r="D477" s="68" t="s">
        <v>64</v>
      </c>
      <c r="E477" s="52">
        <v>2035</v>
      </c>
      <c r="F477" s="62" t="s">
        <v>72</v>
      </c>
      <c r="H477" s="77" t="s">
        <v>546</v>
      </c>
      <c r="I477" s="68" t="str">
        <f t="shared" si="7"/>
        <v>FIXOM</v>
      </c>
      <c r="J477" s="52">
        <v>2050</v>
      </c>
      <c r="K477" s="62"/>
      <c r="L477" s="52"/>
      <c r="P477" s="79" t="s">
        <v>546</v>
      </c>
      <c r="Q477" s="71" t="s">
        <v>64</v>
      </c>
      <c r="R477" s="55">
        <v>2035</v>
      </c>
      <c r="S477" s="64"/>
      <c r="U477" s="79" t="s">
        <v>546</v>
      </c>
      <c r="V477" s="71" t="s">
        <v>64</v>
      </c>
      <c r="W477" s="55">
        <v>2050</v>
      </c>
      <c r="X477" s="64"/>
      <c r="AC477" s="80" t="s">
        <v>546</v>
      </c>
      <c r="AD477" s="72" t="s">
        <v>64</v>
      </c>
      <c r="AE477" s="58">
        <v>2035</v>
      </c>
      <c r="AF477" s="66"/>
      <c r="AH477" s="80" t="s">
        <v>546</v>
      </c>
      <c r="AI477" s="72" t="s">
        <v>64</v>
      </c>
      <c r="AJ477" s="58">
        <v>2050</v>
      </c>
      <c r="AK477" s="66"/>
    </row>
    <row r="478" spans="1:37">
      <c r="A478" s="67" t="s">
        <v>78</v>
      </c>
      <c r="C478" s="77" t="s">
        <v>547</v>
      </c>
      <c r="D478" s="68" t="s">
        <v>64</v>
      </c>
      <c r="E478" s="52">
        <v>2035</v>
      </c>
      <c r="H478" s="77" t="s">
        <v>547</v>
      </c>
      <c r="I478" s="68" t="str">
        <f t="shared" si="7"/>
        <v>FIXOM</v>
      </c>
      <c r="J478" s="52">
        <v>2050</v>
      </c>
      <c r="L478" s="52"/>
      <c r="P478" s="79" t="s">
        <v>547</v>
      </c>
      <c r="Q478" s="71" t="s">
        <v>64</v>
      </c>
      <c r="R478" s="55">
        <v>2035</v>
      </c>
      <c r="U478" s="79" t="s">
        <v>547</v>
      </c>
      <c r="V478" s="71" t="s">
        <v>64</v>
      </c>
      <c r="W478" s="55">
        <v>2050</v>
      </c>
      <c r="AC478" s="80" t="s">
        <v>547</v>
      </c>
      <c r="AD478" s="72" t="s">
        <v>64</v>
      </c>
      <c r="AE478" s="58">
        <v>2035</v>
      </c>
      <c r="AH478" s="80" t="s">
        <v>547</v>
      </c>
      <c r="AI478" s="72" t="s">
        <v>64</v>
      </c>
      <c r="AJ478" s="58">
        <v>2050</v>
      </c>
    </row>
    <row r="479" spans="1:37">
      <c r="A479" s="67" t="s">
        <v>78</v>
      </c>
      <c r="C479" s="77" t="s">
        <v>548</v>
      </c>
      <c r="D479" s="68" t="s">
        <v>64</v>
      </c>
      <c r="E479" s="52">
        <v>2035</v>
      </c>
      <c r="H479" s="77" t="s">
        <v>548</v>
      </c>
      <c r="I479" s="68" t="str">
        <f t="shared" si="7"/>
        <v>FIXOM</v>
      </c>
      <c r="J479" s="52">
        <v>2050</v>
      </c>
      <c r="L479" s="52"/>
      <c r="P479" s="79" t="s">
        <v>548</v>
      </c>
      <c r="Q479" s="71" t="s">
        <v>64</v>
      </c>
      <c r="R479" s="55">
        <v>2035</v>
      </c>
      <c r="U479" s="79" t="s">
        <v>548</v>
      </c>
      <c r="V479" s="71" t="s">
        <v>64</v>
      </c>
      <c r="W479" s="55">
        <v>2050</v>
      </c>
      <c r="AC479" s="80" t="s">
        <v>548</v>
      </c>
      <c r="AD479" s="72" t="s">
        <v>64</v>
      </c>
      <c r="AE479" s="58">
        <v>2035</v>
      </c>
      <c r="AH479" s="80" t="s">
        <v>548</v>
      </c>
      <c r="AI479" s="72" t="s">
        <v>64</v>
      </c>
      <c r="AJ479" s="58">
        <v>2050</v>
      </c>
    </row>
    <row r="480" spans="1:37">
      <c r="A480" s="67" t="s">
        <v>78</v>
      </c>
      <c r="C480" s="77" t="s">
        <v>549</v>
      </c>
      <c r="D480" s="68" t="s">
        <v>64</v>
      </c>
      <c r="E480" s="52">
        <v>2035</v>
      </c>
      <c r="H480" s="77" t="s">
        <v>549</v>
      </c>
      <c r="I480" s="68" t="str">
        <f t="shared" si="7"/>
        <v>FIXOM</v>
      </c>
      <c r="J480" s="52">
        <v>2050</v>
      </c>
      <c r="L480" s="52"/>
      <c r="P480" s="79" t="s">
        <v>549</v>
      </c>
      <c r="Q480" s="71" t="s">
        <v>64</v>
      </c>
      <c r="R480" s="55">
        <v>2035</v>
      </c>
      <c r="U480" s="79" t="s">
        <v>549</v>
      </c>
      <c r="V480" s="71" t="s">
        <v>64</v>
      </c>
      <c r="W480" s="55">
        <v>2050</v>
      </c>
      <c r="AC480" s="80" t="s">
        <v>549</v>
      </c>
      <c r="AD480" s="72" t="s">
        <v>64</v>
      </c>
      <c r="AE480" s="58">
        <v>2035</v>
      </c>
      <c r="AH480" s="80" t="s">
        <v>549</v>
      </c>
      <c r="AI480" s="72" t="s">
        <v>64</v>
      </c>
      <c r="AJ480" s="58">
        <v>2050</v>
      </c>
    </row>
    <row r="481" spans="1:37">
      <c r="A481" s="67" t="s">
        <v>78</v>
      </c>
      <c r="C481" s="77" t="s">
        <v>550</v>
      </c>
      <c r="D481" s="68" t="s">
        <v>64</v>
      </c>
      <c r="E481" s="52">
        <v>2035</v>
      </c>
      <c r="H481" s="77" t="s">
        <v>550</v>
      </c>
      <c r="I481" s="68" t="str">
        <f t="shared" si="7"/>
        <v>FIXOM</v>
      </c>
      <c r="J481" s="52">
        <v>2050</v>
      </c>
      <c r="L481" s="52"/>
      <c r="P481" s="79" t="s">
        <v>550</v>
      </c>
      <c r="Q481" s="71" t="s">
        <v>64</v>
      </c>
      <c r="R481" s="55">
        <v>2035</v>
      </c>
      <c r="U481" s="79" t="s">
        <v>550</v>
      </c>
      <c r="V481" s="71" t="s">
        <v>64</v>
      </c>
      <c r="W481" s="55">
        <v>2050</v>
      </c>
      <c r="AC481" s="80" t="s">
        <v>550</v>
      </c>
      <c r="AD481" s="72" t="s">
        <v>64</v>
      </c>
      <c r="AE481" s="58">
        <v>2035</v>
      </c>
      <c r="AH481" s="80" t="s">
        <v>550</v>
      </c>
      <c r="AI481" s="72" t="s">
        <v>64</v>
      </c>
      <c r="AJ481" s="58">
        <v>2050</v>
      </c>
    </row>
    <row r="482" spans="1:37">
      <c r="A482" s="67" t="s">
        <v>78</v>
      </c>
      <c r="C482" s="77" t="s">
        <v>551</v>
      </c>
      <c r="D482" s="68" t="s">
        <v>64</v>
      </c>
      <c r="E482" s="52">
        <v>2035</v>
      </c>
      <c r="H482" s="77" t="s">
        <v>551</v>
      </c>
      <c r="I482" s="68" t="str">
        <f t="shared" si="7"/>
        <v>FIXOM</v>
      </c>
      <c r="J482" s="52">
        <v>2050</v>
      </c>
      <c r="L482" s="52"/>
      <c r="P482" s="79" t="s">
        <v>551</v>
      </c>
      <c r="Q482" s="71" t="s">
        <v>64</v>
      </c>
      <c r="R482" s="55">
        <v>2035</v>
      </c>
      <c r="U482" s="79" t="s">
        <v>551</v>
      </c>
      <c r="V482" s="71" t="s">
        <v>64</v>
      </c>
      <c r="W482" s="55">
        <v>2050</v>
      </c>
      <c r="AC482" s="80" t="s">
        <v>551</v>
      </c>
      <c r="AD482" s="72" t="s">
        <v>64</v>
      </c>
      <c r="AE482" s="58">
        <v>2035</v>
      </c>
      <c r="AH482" s="80" t="s">
        <v>551</v>
      </c>
      <c r="AI482" s="72" t="s">
        <v>64</v>
      </c>
      <c r="AJ482" s="58">
        <v>2050</v>
      </c>
    </row>
    <row r="483" spans="1:37">
      <c r="A483" s="67" t="s">
        <v>83</v>
      </c>
      <c r="C483" s="77" t="s">
        <v>552</v>
      </c>
      <c r="D483" s="68" t="s">
        <v>64</v>
      </c>
      <c r="E483" s="52">
        <v>2035</v>
      </c>
      <c r="H483" s="77" t="s">
        <v>552</v>
      </c>
      <c r="I483" s="68" t="str">
        <f t="shared" si="7"/>
        <v>FIXOM</v>
      </c>
      <c r="J483" s="52">
        <v>2050</v>
      </c>
      <c r="L483" s="52"/>
      <c r="P483" s="79" t="s">
        <v>552</v>
      </c>
      <c r="Q483" s="71" t="s">
        <v>64</v>
      </c>
      <c r="R483" s="55">
        <v>2035</v>
      </c>
      <c r="U483" s="79" t="s">
        <v>552</v>
      </c>
      <c r="V483" s="71" t="s">
        <v>64</v>
      </c>
      <c r="W483" s="55">
        <v>2050</v>
      </c>
      <c r="AC483" s="80" t="s">
        <v>552</v>
      </c>
      <c r="AD483" s="72" t="s">
        <v>64</v>
      </c>
      <c r="AE483" s="58">
        <v>2035</v>
      </c>
      <c r="AH483" s="80" t="s">
        <v>552</v>
      </c>
      <c r="AI483" s="72" t="s">
        <v>64</v>
      </c>
      <c r="AJ483" s="58">
        <v>2050</v>
      </c>
    </row>
    <row r="484" spans="1:37">
      <c r="A484" s="67" t="s">
        <v>83</v>
      </c>
      <c r="C484" s="77" t="s">
        <v>553</v>
      </c>
      <c r="D484" s="68" t="s">
        <v>64</v>
      </c>
      <c r="E484" s="52">
        <v>2035</v>
      </c>
      <c r="H484" s="77" t="s">
        <v>553</v>
      </c>
      <c r="I484" s="68" t="str">
        <f t="shared" si="7"/>
        <v>FIXOM</v>
      </c>
      <c r="J484" s="52">
        <v>2050</v>
      </c>
      <c r="L484" s="52"/>
      <c r="P484" s="79" t="s">
        <v>553</v>
      </c>
      <c r="Q484" s="71" t="s">
        <v>64</v>
      </c>
      <c r="R484" s="55">
        <v>2035</v>
      </c>
      <c r="U484" s="79" t="s">
        <v>553</v>
      </c>
      <c r="V484" s="71" t="s">
        <v>64</v>
      </c>
      <c r="W484" s="55">
        <v>2050</v>
      </c>
      <c r="AC484" s="80" t="s">
        <v>553</v>
      </c>
      <c r="AD484" s="72" t="s">
        <v>64</v>
      </c>
      <c r="AE484" s="58">
        <v>2035</v>
      </c>
      <c r="AH484" s="80" t="s">
        <v>553</v>
      </c>
      <c r="AI484" s="72" t="s">
        <v>64</v>
      </c>
      <c r="AJ484" s="58">
        <v>2050</v>
      </c>
    </row>
    <row r="485" spans="1:37">
      <c r="A485" s="67" t="s">
        <v>83</v>
      </c>
      <c r="C485" s="77" t="s">
        <v>554</v>
      </c>
      <c r="D485" s="68" t="s">
        <v>64</v>
      </c>
      <c r="E485" s="52">
        <v>2035</v>
      </c>
      <c r="H485" s="77" t="s">
        <v>554</v>
      </c>
      <c r="I485" s="68" t="str">
        <f t="shared" si="7"/>
        <v>FIXOM</v>
      </c>
      <c r="J485" s="52">
        <v>2050</v>
      </c>
      <c r="L485" s="52"/>
      <c r="P485" s="79" t="s">
        <v>554</v>
      </c>
      <c r="Q485" s="71" t="s">
        <v>64</v>
      </c>
      <c r="R485" s="55">
        <v>2035</v>
      </c>
      <c r="U485" s="79" t="s">
        <v>554</v>
      </c>
      <c r="V485" s="71" t="s">
        <v>64</v>
      </c>
      <c r="W485" s="55">
        <v>2050</v>
      </c>
      <c r="AC485" s="80" t="s">
        <v>554</v>
      </c>
      <c r="AD485" s="72" t="s">
        <v>64</v>
      </c>
      <c r="AE485" s="58">
        <v>2035</v>
      </c>
      <c r="AH485" s="80" t="s">
        <v>554</v>
      </c>
      <c r="AI485" s="72" t="s">
        <v>64</v>
      </c>
      <c r="AJ485" s="58">
        <v>2050</v>
      </c>
    </row>
    <row r="486" spans="1:37">
      <c r="A486" s="67" t="s">
        <v>83</v>
      </c>
      <c r="C486" s="77" t="s">
        <v>555</v>
      </c>
      <c r="D486" s="68" t="s">
        <v>64</v>
      </c>
      <c r="E486" s="52">
        <v>2035</v>
      </c>
      <c r="H486" s="77" t="s">
        <v>555</v>
      </c>
      <c r="I486" s="68" t="str">
        <f t="shared" si="7"/>
        <v>FIXOM</v>
      </c>
      <c r="J486" s="52">
        <v>2050</v>
      </c>
      <c r="L486" s="52"/>
      <c r="P486" s="79" t="s">
        <v>555</v>
      </c>
      <c r="Q486" s="71" t="s">
        <v>64</v>
      </c>
      <c r="R486" s="55">
        <v>2035</v>
      </c>
      <c r="U486" s="79" t="s">
        <v>555</v>
      </c>
      <c r="V486" s="71" t="s">
        <v>64</v>
      </c>
      <c r="W486" s="55">
        <v>2050</v>
      </c>
      <c r="AC486" s="80" t="s">
        <v>555</v>
      </c>
      <c r="AD486" s="72" t="s">
        <v>64</v>
      </c>
      <c r="AE486" s="58">
        <v>2035</v>
      </c>
      <c r="AH486" s="80" t="s">
        <v>555</v>
      </c>
      <c r="AI486" s="72" t="s">
        <v>64</v>
      </c>
      <c r="AJ486" s="58">
        <v>2050</v>
      </c>
    </row>
    <row r="487" spans="1:37">
      <c r="A487" s="67" t="s">
        <v>83</v>
      </c>
      <c r="C487" s="77" t="s">
        <v>556</v>
      </c>
      <c r="D487" s="68" t="s">
        <v>64</v>
      </c>
      <c r="E487" s="52">
        <v>2035</v>
      </c>
      <c r="H487" s="77" t="s">
        <v>556</v>
      </c>
      <c r="I487" s="68" t="str">
        <f t="shared" si="7"/>
        <v>FIXOM</v>
      </c>
      <c r="J487" s="52">
        <v>2050</v>
      </c>
      <c r="L487" s="52"/>
      <c r="P487" s="79" t="s">
        <v>556</v>
      </c>
      <c r="Q487" s="71" t="s">
        <v>64</v>
      </c>
      <c r="R487" s="55">
        <v>2035</v>
      </c>
      <c r="U487" s="79" t="s">
        <v>556</v>
      </c>
      <c r="V487" s="71" t="s">
        <v>64</v>
      </c>
      <c r="W487" s="55">
        <v>2050</v>
      </c>
      <c r="AC487" s="80" t="s">
        <v>556</v>
      </c>
      <c r="AD487" s="72" t="s">
        <v>64</v>
      </c>
      <c r="AE487" s="58">
        <v>2035</v>
      </c>
      <c r="AH487" s="80" t="s">
        <v>556</v>
      </c>
      <c r="AI487" s="72" t="s">
        <v>64</v>
      </c>
      <c r="AJ487" s="58">
        <v>2050</v>
      </c>
    </row>
    <row r="488" spans="1:37">
      <c r="A488" s="67" t="s">
        <v>98</v>
      </c>
      <c r="C488" s="77" t="s">
        <v>557</v>
      </c>
      <c r="D488" s="68" t="s">
        <v>64</v>
      </c>
      <c r="E488" s="52">
        <v>2035</v>
      </c>
      <c r="H488" s="77" t="s">
        <v>557</v>
      </c>
      <c r="I488" s="68" t="str">
        <f t="shared" si="7"/>
        <v>FIXOM</v>
      </c>
      <c r="J488" s="52">
        <v>2050</v>
      </c>
      <c r="L488" s="52"/>
      <c r="P488" s="79" t="s">
        <v>557</v>
      </c>
      <c r="Q488" s="71" t="s">
        <v>64</v>
      </c>
      <c r="R488" s="55">
        <v>2035</v>
      </c>
      <c r="U488" s="79" t="s">
        <v>557</v>
      </c>
      <c r="V488" s="71" t="s">
        <v>64</v>
      </c>
      <c r="W488" s="55">
        <v>2050</v>
      </c>
      <c r="AC488" s="80" t="s">
        <v>557</v>
      </c>
      <c r="AD488" s="72" t="s">
        <v>64</v>
      </c>
      <c r="AE488" s="58">
        <v>2035</v>
      </c>
      <c r="AH488" s="80" t="s">
        <v>557</v>
      </c>
      <c r="AI488" s="72" t="s">
        <v>64</v>
      </c>
      <c r="AJ488" s="58">
        <v>2050</v>
      </c>
    </row>
    <row r="489" spans="1:37">
      <c r="A489" s="67" t="s">
        <v>70</v>
      </c>
      <c r="C489" s="77" t="s">
        <v>558</v>
      </c>
      <c r="D489" s="68" t="s">
        <v>64</v>
      </c>
      <c r="E489" s="52">
        <v>2035</v>
      </c>
      <c r="F489" s="62" t="s">
        <v>72</v>
      </c>
      <c r="H489" s="77" t="s">
        <v>558</v>
      </c>
      <c r="I489" s="68" t="str">
        <f t="shared" si="7"/>
        <v>FIXOM</v>
      </c>
      <c r="J489" s="52">
        <v>2050</v>
      </c>
      <c r="K489" s="62"/>
      <c r="L489" s="52"/>
      <c r="P489" s="79" t="s">
        <v>558</v>
      </c>
      <c r="Q489" s="71" t="s">
        <v>64</v>
      </c>
      <c r="R489" s="55">
        <v>2035</v>
      </c>
      <c r="S489" s="64"/>
      <c r="U489" s="79" t="s">
        <v>558</v>
      </c>
      <c r="V489" s="71" t="s">
        <v>64</v>
      </c>
      <c r="W489" s="55">
        <v>2050</v>
      </c>
      <c r="X489" s="64"/>
      <c r="AC489" s="80" t="s">
        <v>558</v>
      </c>
      <c r="AD489" s="72" t="s">
        <v>64</v>
      </c>
      <c r="AE489" s="58">
        <v>2035</v>
      </c>
      <c r="AF489" s="66"/>
      <c r="AH489" s="80" t="s">
        <v>558</v>
      </c>
      <c r="AI489" s="72" t="s">
        <v>64</v>
      </c>
      <c r="AJ489" s="58">
        <v>2050</v>
      </c>
      <c r="AK489" s="66"/>
    </row>
    <row r="490" spans="1:37">
      <c r="A490" s="67" t="s">
        <v>70</v>
      </c>
      <c r="C490" s="77" t="s">
        <v>559</v>
      </c>
      <c r="D490" s="68" t="s">
        <v>64</v>
      </c>
      <c r="E490" s="52">
        <v>2035</v>
      </c>
      <c r="F490" s="62" t="s">
        <v>72</v>
      </c>
      <c r="H490" s="77" t="s">
        <v>559</v>
      </c>
      <c r="I490" s="68" t="str">
        <f t="shared" si="7"/>
        <v>FIXOM</v>
      </c>
      <c r="J490" s="52">
        <v>2050</v>
      </c>
      <c r="K490" s="62"/>
      <c r="L490" s="52"/>
      <c r="P490" s="79" t="s">
        <v>559</v>
      </c>
      <c r="Q490" s="71" t="s">
        <v>64</v>
      </c>
      <c r="R490" s="55">
        <v>2035</v>
      </c>
      <c r="S490" s="64"/>
      <c r="U490" s="79" t="s">
        <v>559</v>
      </c>
      <c r="V490" s="71" t="s">
        <v>64</v>
      </c>
      <c r="W490" s="55">
        <v>2050</v>
      </c>
      <c r="X490" s="64"/>
      <c r="AC490" s="80" t="s">
        <v>559</v>
      </c>
      <c r="AD490" s="72" t="s">
        <v>64</v>
      </c>
      <c r="AE490" s="58">
        <v>2035</v>
      </c>
      <c r="AF490" s="66"/>
      <c r="AH490" s="80" t="s">
        <v>559</v>
      </c>
      <c r="AI490" s="72" t="s">
        <v>64</v>
      </c>
      <c r="AJ490" s="58">
        <v>2050</v>
      </c>
      <c r="AK490" s="66"/>
    </row>
    <row r="491" spans="1:37">
      <c r="A491" s="67" t="s">
        <v>70</v>
      </c>
      <c r="C491" s="77" t="s">
        <v>560</v>
      </c>
      <c r="D491" s="68" t="s">
        <v>64</v>
      </c>
      <c r="E491" s="52">
        <v>2035</v>
      </c>
      <c r="F491" s="62" t="s">
        <v>72</v>
      </c>
      <c r="H491" s="77" t="s">
        <v>560</v>
      </c>
      <c r="I491" s="68" t="str">
        <f t="shared" si="7"/>
        <v>FIXOM</v>
      </c>
      <c r="J491" s="52">
        <v>2050</v>
      </c>
      <c r="K491" s="62"/>
      <c r="L491" s="52"/>
      <c r="P491" s="79" t="s">
        <v>560</v>
      </c>
      <c r="Q491" s="71" t="s">
        <v>64</v>
      </c>
      <c r="R491" s="55">
        <v>2035</v>
      </c>
      <c r="S491" s="64"/>
      <c r="U491" s="79" t="s">
        <v>560</v>
      </c>
      <c r="V491" s="71" t="s">
        <v>64</v>
      </c>
      <c r="W491" s="55">
        <v>2050</v>
      </c>
      <c r="X491" s="64"/>
      <c r="AC491" s="80" t="s">
        <v>560</v>
      </c>
      <c r="AD491" s="72" t="s">
        <v>64</v>
      </c>
      <c r="AE491" s="58">
        <v>2035</v>
      </c>
      <c r="AF491" s="66"/>
      <c r="AH491" s="80" t="s">
        <v>560</v>
      </c>
      <c r="AI491" s="72" t="s">
        <v>64</v>
      </c>
      <c r="AJ491" s="58">
        <v>2050</v>
      </c>
      <c r="AK491" s="66"/>
    </row>
    <row r="492" spans="1:37">
      <c r="A492" s="67" t="s">
        <v>87</v>
      </c>
      <c r="C492" s="77" t="s">
        <v>561</v>
      </c>
      <c r="D492" s="68" t="s">
        <v>64</v>
      </c>
      <c r="E492" s="52">
        <v>2035</v>
      </c>
      <c r="H492" s="77" t="s">
        <v>561</v>
      </c>
      <c r="I492" s="68" t="str">
        <f t="shared" si="7"/>
        <v>FIXOM</v>
      </c>
      <c r="J492" s="52">
        <v>2050</v>
      </c>
      <c r="L492" s="52"/>
      <c r="P492" s="79" t="s">
        <v>561</v>
      </c>
      <c r="Q492" s="71" t="s">
        <v>64</v>
      </c>
      <c r="R492" s="55">
        <v>2035</v>
      </c>
      <c r="U492" s="79" t="s">
        <v>561</v>
      </c>
      <c r="V492" s="71" t="s">
        <v>64</v>
      </c>
      <c r="W492" s="55">
        <v>2050</v>
      </c>
      <c r="AC492" s="80" t="s">
        <v>561</v>
      </c>
      <c r="AD492" s="72" t="s">
        <v>64</v>
      </c>
      <c r="AE492" s="58">
        <v>2035</v>
      </c>
      <c r="AH492" s="80" t="s">
        <v>561</v>
      </c>
      <c r="AI492" s="72" t="s">
        <v>64</v>
      </c>
      <c r="AJ492" s="58">
        <v>2050</v>
      </c>
    </row>
    <row r="493" spans="1:37">
      <c r="A493" s="67" t="s">
        <v>87</v>
      </c>
      <c r="C493" s="77" t="s">
        <v>562</v>
      </c>
      <c r="D493" s="68" t="s">
        <v>64</v>
      </c>
      <c r="E493" s="52">
        <v>2035</v>
      </c>
      <c r="H493" s="77" t="s">
        <v>562</v>
      </c>
      <c r="I493" s="68" t="str">
        <f t="shared" si="7"/>
        <v>FIXOM</v>
      </c>
      <c r="J493" s="52">
        <v>2050</v>
      </c>
      <c r="L493" s="52"/>
      <c r="P493" s="79" t="s">
        <v>562</v>
      </c>
      <c r="Q493" s="71" t="s">
        <v>64</v>
      </c>
      <c r="R493" s="55">
        <v>2035</v>
      </c>
      <c r="U493" s="79" t="s">
        <v>562</v>
      </c>
      <c r="V493" s="71" t="s">
        <v>64</v>
      </c>
      <c r="W493" s="55">
        <v>2050</v>
      </c>
      <c r="AC493" s="80" t="s">
        <v>562</v>
      </c>
      <c r="AD493" s="72" t="s">
        <v>64</v>
      </c>
      <c r="AE493" s="58">
        <v>2035</v>
      </c>
      <c r="AH493" s="80" t="s">
        <v>562</v>
      </c>
      <c r="AI493" s="72" t="s">
        <v>64</v>
      </c>
      <c r="AJ493" s="58">
        <v>2050</v>
      </c>
    </row>
    <row r="494" spans="1:37">
      <c r="A494" s="67" t="s">
        <v>87</v>
      </c>
      <c r="C494" s="77" t="s">
        <v>563</v>
      </c>
      <c r="D494" s="68" t="s">
        <v>64</v>
      </c>
      <c r="E494" s="52">
        <v>2035</v>
      </c>
      <c r="H494" s="77" t="s">
        <v>563</v>
      </c>
      <c r="I494" s="68" t="str">
        <f t="shared" si="7"/>
        <v>FIXOM</v>
      </c>
      <c r="J494" s="52">
        <v>2050</v>
      </c>
      <c r="L494" s="52"/>
      <c r="P494" s="79" t="s">
        <v>563</v>
      </c>
      <c r="Q494" s="71" t="s">
        <v>64</v>
      </c>
      <c r="R494" s="55">
        <v>2035</v>
      </c>
      <c r="U494" s="79" t="s">
        <v>563</v>
      </c>
      <c r="V494" s="71" t="s">
        <v>64</v>
      </c>
      <c r="W494" s="55">
        <v>2050</v>
      </c>
      <c r="AC494" s="80" t="s">
        <v>563</v>
      </c>
      <c r="AD494" s="72" t="s">
        <v>64</v>
      </c>
      <c r="AE494" s="58">
        <v>2035</v>
      </c>
      <c r="AH494" s="80" t="s">
        <v>563</v>
      </c>
      <c r="AI494" s="72" t="s">
        <v>64</v>
      </c>
      <c r="AJ494" s="58">
        <v>2050</v>
      </c>
    </row>
    <row r="495" spans="1:37">
      <c r="A495" s="67" t="s">
        <v>87</v>
      </c>
      <c r="C495" s="77" t="s">
        <v>564</v>
      </c>
      <c r="D495" s="68" t="s">
        <v>64</v>
      </c>
      <c r="E495" s="52">
        <v>2035</v>
      </c>
      <c r="H495" s="77" t="s">
        <v>564</v>
      </c>
      <c r="I495" s="68" t="str">
        <f t="shared" si="7"/>
        <v>FIXOM</v>
      </c>
      <c r="J495" s="52">
        <v>2050</v>
      </c>
      <c r="L495" s="52"/>
      <c r="P495" s="79" t="s">
        <v>564</v>
      </c>
      <c r="Q495" s="71" t="s">
        <v>64</v>
      </c>
      <c r="R495" s="55">
        <v>2035</v>
      </c>
      <c r="U495" s="79" t="s">
        <v>564</v>
      </c>
      <c r="V495" s="71" t="s">
        <v>64</v>
      </c>
      <c r="W495" s="55">
        <v>2050</v>
      </c>
      <c r="AC495" s="80" t="s">
        <v>564</v>
      </c>
      <c r="AD495" s="72" t="s">
        <v>64</v>
      </c>
      <c r="AE495" s="58">
        <v>2035</v>
      </c>
      <c r="AH495" s="80" t="s">
        <v>564</v>
      </c>
      <c r="AI495" s="72" t="s">
        <v>64</v>
      </c>
      <c r="AJ495" s="58">
        <v>2050</v>
      </c>
    </row>
    <row r="496" spans="1:37">
      <c r="A496" s="67" t="s">
        <v>87</v>
      </c>
      <c r="C496" s="77" t="s">
        <v>565</v>
      </c>
      <c r="D496" s="68" t="s">
        <v>64</v>
      </c>
      <c r="E496" s="52">
        <v>2035</v>
      </c>
      <c r="H496" s="77" t="s">
        <v>565</v>
      </c>
      <c r="I496" s="68" t="str">
        <f t="shared" si="7"/>
        <v>FIXOM</v>
      </c>
      <c r="J496" s="52">
        <v>2050</v>
      </c>
      <c r="L496" s="52"/>
      <c r="P496" s="79" t="s">
        <v>565</v>
      </c>
      <c r="Q496" s="71" t="s">
        <v>64</v>
      </c>
      <c r="R496" s="55">
        <v>2035</v>
      </c>
      <c r="U496" s="79" t="s">
        <v>565</v>
      </c>
      <c r="V496" s="71" t="s">
        <v>64</v>
      </c>
      <c r="W496" s="55">
        <v>2050</v>
      </c>
      <c r="AC496" s="80" t="s">
        <v>565</v>
      </c>
      <c r="AD496" s="72" t="s">
        <v>64</v>
      </c>
      <c r="AE496" s="58">
        <v>2035</v>
      </c>
      <c r="AH496" s="80" t="s">
        <v>565</v>
      </c>
      <c r="AI496" s="72" t="s">
        <v>64</v>
      </c>
      <c r="AJ496" s="58">
        <v>2050</v>
      </c>
    </row>
    <row r="497" spans="1:37">
      <c r="A497" s="67" t="s">
        <v>87</v>
      </c>
      <c r="C497" s="77" t="s">
        <v>566</v>
      </c>
      <c r="D497" s="68" t="s">
        <v>64</v>
      </c>
      <c r="E497" s="52">
        <v>2035</v>
      </c>
      <c r="H497" s="77" t="s">
        <v>566</v>
      </c>
      <c r="I497" s="68" t="str">
        <f t="shared" si="7"/>
        <v>FIXOM</v>
      </c>
      <c r="J497" s="52">
        <v>2050</v>
      </c>
      <c r="L497" s="52"/>
      <c r="P497" s="79" t="s">
        <v>566</v>
      </c>
      <c r="Q497" s="71" t="s">
        <v>64</v>
      </c>
      <c r="R497" s="55">
        <v>2035</v>
      </c>
      <c r="U497" s="79" t="s">
        <v>566</v>
      </c>
      <c r="V497" s="71" t="s">
        <v>64</v>
      </c>
      <c r="W497" s="55">
        <v>2050</v>
      </c>
      <c r="AC497" s="80" t="s">
        <v>566</v>
      </c>
      <c r="AD497" s="72" t="s">
        <v>64</v>
      </c>
      <c r="AE497" s="58">
        <v>2035</v>
      </c>
      <c r="AH497" s="80" t="s">
        <v>566</v>
      </c>
      <c r="AI497" s="72" t="s">
        <v>64</v>
      </c>
      <c r="AJ497" s="58">
        <v>2050</v>
      </c>
    </row>
    <row r="498" spans="1:37">
      <c r="A498" s="67" t="s">
        <v>78</v>
      </c>
      <c r="C498" s="77" t="s">
        <v>567</v>
      </c>
      <c r="D498" s="68" t="s">
        <v>64</v>
      </c>
      <c r="E498" s="52">
        <v>2035</v>
      </c>
      <c r="H498" s="77" t="s">
        <v>567</v>
      </c>
      <c r="I498" s="68" t="str">
        <f t="shared" si="7"/>
        <v>FIXOM</v>
      </c>
      <c r="J498" s="52">
        <v>2050</v>
      </c>
      <c r="L498" s="52"/>
      <c r="P498" s="79" t="s">
        <v>567</v>
      </c>
      <c r="Q498" s="71" t="s">
        <v>64</v>
      </c>
      <c r="R498" s="55">
        <v>2035</v>
      </c>
      <c r="U498" s="79" t="s">
        <v>567</v>
      </c>
      <c r="V498" s="71" t="s">
        <v>64</v>
      </c>
      <c r="W498" s="55">
        <v>2050</v>
      </c>
      <c r="AC498" s="80" t="s">
        <v>567</v>
      </c>
      <c r="AD498" s="72" t="s">
        <v>64</v>
      </c>
      <c r="AE498" s="58">
        <v>2035</v>
      </c>
      <c r="AH498" s="80" t="s">
        <v>567</v>
      </c>
      <c r="AI498" s="72" t="s">
        <v>64</v>
      </c>
      <c r="AJ498" s="58">
        <v>2050</v>
      </c>
    </row>
    <row r="499" spans="1:37">
      <c r="A499" s="67" t="s">
        <v>70</v>
      </c>
      <c r="C499" s="77" t="s">
        <v>568</v>
      </c>
      <c r="D499" s="68" t="s">
        <v>64</v>
      </c>
      <c r="E499" s="52">
        <v>2035</v>
      </c>
      <c r="F499" s="62" t="s">
        <v>72</v>
      </c>
      <c r="H499" s="77" t="s">
        <v>568</v>
      </c>
      <c r="I499" s="68" t="str">
        <f t="shared" si="7"/>
        <v>FIXOM</v>
      </c>
      <c r="J499" s="52">
        <v>2050</v>
      </c>
      <c r="K499" s="62"/>
      <c r="L499" s="52"/>
      <c r="P499" s="79" t="s">
        <v>568</v>
      </c>
      <c r="Q499" s="71" t="s">
        <v>64</v>
      </c>
      <c r="R499" s="55">
        <v>2035</v>
      </c>
      <c r="S499" s="64"/>
      <c r="U499" s="79" t="s">
        <v>568</v>
      </c>
      <c r="V499" s="71" t="s">
        <v>64</v>
      </c>
      <c r="W499" s="55">
        <v>2050</v>
      </c>
      <c r="X499" s="64"/>
      <c r="AC499" s="80" t="s">
        <v>568</v>
      </c>
      <c r="AD499" s="72" t="s">
        <v>64</v>
      </c>
      <c r="AE499" s="58">
        <v>2035</v>
      </c>
      <c r="AF499" s="66"/>
      <c r="AH499" s="80" t="s">
        <v>568</v>
      </c>
      <c r="AI499" s="72" t="s">
        <v>64</v>
      </c>
      <c r="AJ499" s="58">
        <v>2050</v>
      </c>
      <c r="AK499" s="66"/>
    </row>
    <row r="500" spans="1:37">
      <c r="A500" s="67" t="s">
        <v>70</v>
      </c>
      <c r="C500" s="77" t="s">
        <v>569</v>
      </c>
      <c r="D500" s="68" t="s">
        <v>64</v>
      </c>
      <c r="E500" s="52">
        <v>2035</v>
      </c>
      <c r="F500" s="62" t="s">
        <v>72</v>
      </c>
      <c r="H500" s="77" t="s">
        <v>569</v>
      </c>
      <c r="I500" s="68" t="str">
        <f t="shared" si="7"/>
        <v>FIXOM</v>
      </c>
      <c r="J500" s="52">
        <v>2050</v>
      </c>
      <c r="K500" s="62"/>
      <c r="L500" s="52"/>
      <c r="P500" s="79" t="s">
        <v>569</v>
      </c>
      <c r="Q500" s="71" t="s">
        <v>64</v>
      </c>
      <c r="R500" s="55">
        <v>2035</v>
      </c>
      <c r="S500" s="64"/>
      <c r="U500" s="79" t="s">
        <v>569</v>
      </c>
      <c r="V500" s="71" t="s">
        <v>64</v>
      </c>
      <c r="W500" s="55">
        <v>2050</v>
      </c>
      <c r="X500" s="64"/>
      <c r="AC500" s="80" t="s">
        <v>569</v>
      </c>
      <c r="AD500" s="72" t="s">
        <v>64</v>
      </c>
      <c r="AE500" s="58">
        <v>2035</v>
      </c>
      <c r="AF500" s="66"/>
      <c r="AH500" s="80" t="s">
        <v>569</v>
      </c>
      <c r="AI500" s="72" t="s">
        <v>64</v>
      </c>
      <c r="AJ500" s="58">
        <v>2050</v>
      </c>
      <c r="AK500" s="66"/>
    </row>
    <row r="501" spans="1:37">
      <c r="A501" s="67" t="s">
        <v>62</v>
      </c>
      <c r="C501" s="77" t="s">
        <v>570</v>
      </c>
      <c r="D501" s="68" t="s">
        <v>64</v>
      </c>
      <c r="E501" s="52">
        <v>2035</v>
      </c>
      <c r="H501" s="77" t="s">
        <v>570</v>
      </c>
      <c r="I501" s="68" t="str">
        <f t="shared" si="7"/>
        <v>FIXOM</v>
      </c>
      <c r="J501" s="52">
        <v>2050</v>
      </c>
      <c r="L501" s="52"/>
      <c r="P501" s="79" t="s">
        <v>570</v>
      </c>
      <c r="Q501" s="71" t="s">
        <v>64</v>
      </c>
      <c r="R501" s="55">
        <v>2035</v>
      </c>
      <c r="U501" s="79" t="s">
        <v>570</v>
      </c>
      <c r="V501" s="71" t="s">
        <v>64</v>
      </c>
      <c r="W501" s="55">
        <v>2050</v>
      </c>
      <c r="AC501" s="80" t="s">
        <v>570</v>
      </c>
      <c r="AD501" s="72" t="s">
        <v>64</v>
      </c>
      <c r="AE501" s="58">
        <v>2035</v>
      </c>
      <c r="AH501" s="80" t="s">
        <v>570</v>
      </c>
      <c r="AI501" s="72" t="s">
        <v>64</v>
      </c>
      <c r="AJ501" s="58">
        <v>2050</v>
      </c>
    </row>
    <row r="502" spans="1:37">
      <c r="A502" s="67" t="s">
        <v>78</v>
      </c>
      <c r="C502" s="77" t="s">
        <v>571</v>
      </c>
      <c r="D502" s="68" t="s">
        <v>64</v>
      </c>
      <c r="E502" s="52">
        <v>2035</v>
      </c>
      <c r="H502" s="77" t="s">
        <v>571</v>
      </c>
      <c r="I502" s="68" t="str">
        <f t="shared" si="7"/>
        <v>FIXOM</v>
      </c>
      <c r="J502" s="52">
        <v>2050</v>
      </c>
      <c r="L502" s="52"/>
      <c r="P502" s="79" t="s">
        <v>571</v>
      </c>
      <c r="Q502" s="71" t="s">
        <v>64</v>
      </c>
      <c r="R502" s="55">
        <v>2035</v>
      </c>
      <c r="U502" s="79" t="s">
        <v>571</v>
      </c>
      <c r="V502" s="71" t="s">
        <v>64</v>
      </c>
      <c r="W502" s="55">
        <v>2050</v>
      </c>
      <c r="AC502" s="80" t="s">
        <v>571</v>
      </c>
      <c r="AD502" s="72" t="s">
        <v>64</v>
      </c>
      <c r="AE502" s="58">
        <v>2035</v>
      </c>
      <c r="AH502" s="80" t="s">
        <v>571</v>
      </c>
      <c r="AI502" s="72" t="s">
        <v>64</v>
      </c>
      <c r="AJ502" s="58">
        <v>2050</v>
      </c>
    </row>
    <row r="503" spans="1:37">
      <c r="A503" s="67" t="s">
        <v>78</v>
      </c>
      <c r="C503" s="77" t="s">
        <v>572</v>
      </c>
      <c r="D503" s="68" t="s">
        <v>64</v>
      </c>
      <c r="E503" s="52">
        <v>2035</v>
      </c>
      <c r="H503" s="77" t="s">
        <v>572</v>
      </c>
      <c r="I503" s="68" t="str">
        <f t="shared" si="7"/>
        <v>FIXOM</v>
      </c>
      <c r="J503" s="52">
        <v>2050</v>
      </c>
      <c r="L503" s="52"/>
      <c r="P503" s="79" t="s">
        <v>572</v>
      </c>
      <c r="Q503" s="71" t="s">
        <v>64</v>
      </c>
      <c r="R503" s="55">
        <v>2035</v>
      </c>
      <c r="U503" s="79" t="s">
        <v>572</v>
      </c>
      <c r="V503" s="71" t="s">
        <v>64</v>
      </c>
      <c r="W503" s="55">
        <v>2050</v>
      </c>
      <c r="AC503" s="80" t="s">
        <v>572</v>
      </c>
      <c r="AD503" s="72" t="s">
        <v>64</v>
      </c>
      <c r="AE503" s="58">
        <v>2035</v>
      </c>
      <c r="AH503" s="80" t="s">
        <v>572</v>
      </c>
      <c r="AI503" s="72" t="s">
        <v>64</v>
      </c>
      <c r="AJ503" s="58">
        <v>2050</v>
      </c>
    </row>
    <row r="504" spans="1:37">
      <c r="A504" s="67" t="s">
        <v>78</v>
      </c>
      <c r="C504" s="77" t="s">
        <v>573</v>
      </c>
      <c r="D504" s="68" t="s">
        <v>64</v>
      </c>
      <c r="E504" s="52">
        <v>2035</v>
      </c>
      <c r="H504" s="77" t="s">
        <v>573</v>
      </c>
      <c r="I504" s="68" t="str">
        <f t="shared" si="7"/>
        <v>FIXOM</v>
      </c>
      <c r="J504" s="52">
        <v>2050</v>
      </c>
      <c r="L504" s="52"/>
      <c r="P504" s="79" t="s">
        <v>573</v>
      </c>
      <c r="Q504" s="71" t="s">
        <v>64</v>
      </c>
      <c r="R504" s="55">
        <v>2035</v>
      </c>
      <c r="U504" s="79" t="s">
        <v>573</v>
      </c>
      <c r="V504" s="71" t="s">
        <v>64</v>
      </c>
      <c r="W504" s="55">
        <v>2050</v>
      </c>
      <c r="AC504" s="80" t="s">
        <v>573</v>
      </c>
      <c r="AD504" s="72" t="s">
        <v>64</v>
      </c>
      <c r="AE504" s="58">
        <v>2035</v>
      </c>
      <c r="AH504" s="80" t="s">
        <v>573</v>
      </c>
      <c r="AI504" s="72" t="s">
        <v>64</v>
      </c>
      <c r="AJ504" s="58">
        <v>2050</v>
      </c>
    </row>
    <row r="505" spans="1:37">
      <c r="A505" s="67" t="s">
        <v>171</v>
      </c>
      <c r="C505" s="77" t="s">
        <v>574</v>
      </c>
      <c r="D505" s="68" t="s">
        <v>64</v>
      </c>
      <c r="E505" s="52">
        <v>2035</v>
      </c>
      <c r="H505" s="77" t="s">
        <v>574</v>
      </c>
      <c r="I505" s="68" t="str">
        <f t="shared" si="7"/>
        <v>FIXOM</v>
      </c>
      <c r="J505" s="52">
        <v>2050</v>
      </c>
      <c r="L505" s="52"/>
      <c r="P505" s="79" t="s">
        <v>574</v>
      </c>
      <c r="Q505" s="71" t="s">
        <v>64</v>
      </c>
      <c r="R505" s="55">
        <v>2035</v>
      </c>
      <c r="U505" s="79" t="s">
        <v>574</v>
      </c>
      <c r="V505" s="71" t="s">
        <v>64</v>
      </c>
      <c r="W505" s="55">
        <v>2050</v>
      </c>
      <c r="AC505" s="80" t="s">
        <v>574</v>
      </c>
      <c r="AD505" s="72" t="s">
        <v>64</v>
      </c>
      <c r="AE505" s="58">
        <v>2035</v>
      </c>
      <c r="AH505" s="80" t="s">
        <v>574</v>
      </c>
      <c r="AI505" s="72" t="s">
        <v>64</v>
      </c>
      <c r="AJ505" s="58">
        <v>2050</v>
      </c>
    </row>
    <row r="506" spans="1:37">
      <c r="A506" s="67" t="s">
        <v>171</v>
      </c>
      <c r="C506" s="77" t="s">
        <v>575</v>
      </c>
      <c r="D506" s="68" t="s">
        <v>64</v>
      </c>
      <c r="E506" s="52">
        <v>2035</v>
      </c>
      <c r="H506" s="77" t="s">
        <v>575</v>
      </c>
      <c r="I506" s="68" t="str">
        <f t="shared" si="7"/>
        <v>FIXOM</v>
      </c>
      <c r="J506" s="52">
        <v>2050</v>
      </c>
      <c r="L506" s="52"/>
      <c r="P506" s="79" t="s">
        <v>575</v>
      </c>
      <c r="Q506" s="71" t="s">
        <v>64</v>
      </c>
      <c r="R506" s="55">
        <v>2035</v>
      </c>
      <c r="U506" s="79" t="s">
        <v>575</v>
      </c>
      <c r="V506" s="71" t="s">
        <v>64</v>
      </c>
      <c r="W506" s="55">
        <v>2050</v>
      </c>
      <c r="AC506" s="80" t="s">
        <v>575</v>
      </c>
      <c r="AD506" s="72" t="s">
        <v>64</v>
      </c>
      <c r="AE506" s="58">
        <v>2035</v>
      </c>
      <c r="AH506" s="80" t="s">
        <v>575</v>
      </c>
      <c r="AI506" s="72" t="s">
        <v>64</v>
      </c>
      <c r="AJ506" s="58">
        <v>2050</v>
      </c>
    </row>
    <row r="507" spans="1:37">
      <c r="A507" s="67" t="s">
        <v>70</v>
      </c>
      <c r="C507" s="77" t="s">
        <v>576</v>
      </c>
      <c r="D507" s="68" t="s">
        <v>64</v>
      </c>
      <c r="E507" s="52">
        <v>2035</v>
      </c>
      <c r="F507" s="62" t="s">
        <v>72</v>
      </c>
      <c r="H507" s="77" t="s">
        <v>576</v>
      </c>
      <c r="I507" s="68" t="str">
        <f t="shared" si="7"/>
        <v>FIXOM</v>
      </c>
      <c r="J507" s="52">
        <v>2050</v>
      </c>
      <c r="K507" s="62"/>
      <c r="L507" s="52"/>
      <c r="P507" s="79" t="s">
        <v>576</v>
      </c>
      <c r="Q507" s="71" t="s">
        <v>64</v>
      </c>
      <c r="R507" s="55">
        <v>2035</v>
      </c>
      <c r="S507" s="64"/>
      <c r="U507" s="79" t="s">
        <v>576</v>
      </c>
      <c r="V507" s="71" t="s">
        <v>64</v>
      </c>
      <c r="W507" s="55">
        <v>2050</v>
      </c>
      <c r="X507" s="64"/>
      <c r="AC507" s="80" t="s">
        <v>576</v>
      </c>
      <c r="AD507" s="72" t="s">
        <v>64</v>
      </c>
      <c r="AE507" s="58">
        <v>2035</v>
      </c>
      <c r="AF507" s="66"/>
      <c r="AH507" s="80" t="s">
        <v>576</v>
      </c>
      <c r="AI507" s="72" t="s">
        <v>64</v>
      </c>
      <c r="AJ507" s="58">
        <v>2050</v>
      </c>
      <c r="AK507" s="66"/>
    </row>
    <row r="508" spans="1:37">
      <c r="A508" s="67" t="s">
        <v>70</v>
      </c>
      <c r="C508" s="77" t="s">
        <v>577</v>
      </c>
      <c r="D508" s="68" t="s">
        <v>64</v>
      </c>
      <c r="E508" s="52">
        <v>2035</v>
      </c>
      <c r="F508" s="62" t="s">
        <v>72</v>
      </c>
      <c r="H508" s="77" t="s">
        <v>577</v>
      </c>
      <c r="I508" s="68" t="str">
        <f t="shared" si="7"/>
        <v>FIXOM</v>
      </c>
      <c r="J508" s="52">
        <v>2050</v>
      </c>
      <c r="K508" s="62"/>
      <c r="L508" s="52"/>
      <c r="P508" s="79" t="s">
        <v>577</v>
      </c>
      <c r="Q508" s="71" t="s">
        <v>64</v>
      </c>
      <c r="R508" s="55">
        <v>2035</v>
      </c>
      <c r="S508" s="64"/>
      <c r="U508" s="79" t="s">
        <v>577</v>
      </c>
      <c r="V508" s="71" t="s">
        <v>64</v>
      </c>
      <c r="W508" s="55">
        <v>2050</v>
      </c>
      <c r="X508" s="64"/>
      <c r="AC508" s="80" t="s">
        <v>577</v>
      </c>
      <c r="AD508" s="72" t="s">
        <v>64</v>
      </c>
      <c r="AE508" s="58">
        <v>2035</v>
      </c>
      <c r="AF508" s="66"/>
      <c r="AH508" s="80" t="s">
        <v>577</v>
      </c>
      <c r="AI508" s="72" t="s">
        <v>64</v>
      </c>
      <c r="AJ508" s="58">
        <v>2050</v>
      </c>
      <c r="AK508" s="66"/>
    </row>
    <row r="509" spans="1:37">
      <c r="A509" s="67" t="s">
        <v>70</v>
      </c>
      <c r="C509" s="77" t="s">
        <v>578</v>
      </c>
      <c r="D509" s="68" t="s">
        <v>64</v>
      </c>
      <c r="E509" s="52">
        <v>2035</v>
      </c>
      <c r="F509" s="62" t="s">
        <v>72</v>
      </c>
      <c r="H509" s="77" t="s">
        <v>578</v>
      </c>
      <c r="I509" s="68" t="str">
        <f t="shared" si="7"/>
        <v>FIXOM</v>
      </c>
      <c r="J509" s="52">
        <v>2050</v>
      </c>
      <c r="K509" s="62"/>
      <c r="L509" s="52"/>
      <c r="P509" s="79" t="s">
        <v>578</v>
      </c>
      <c r="Q509" s="71" t="s">
        <v>64</v>
      </c>
      <c r="R509" s="55">
        <v>2035</v>
      </c>
      <c r="S509" s="64"/>
      <c r="U509" s="79" t="s">
        <v>578</v>
      </c>
      <c r="V509" s="71" t="s">
        <v>64</v>
      </c>
      <c r="W509" s="55">
        <v>2050</v>
      </c>
      <c r="X509" s="64"/>
      <c r="AC509" s="80" t="s">
        <v>578</v>
      </c>
      <c r="AD509" s="72" t="s">
        <v>64</v>
      </c>
      <c r="AE509" s="58">
        <v>2035</v>
      </c>
      <c r="AF509" s="66"/>
      <c r="AH509" s="80" t="s">
        <v>578</v>
      </c>
      <c r="AI509" s="72" t="s">
        <v>64</v>
      </c>
      <c r="AJ509" s="58">
        <v>2050</v>
      </c>
      <c r="AK509" s="66"/>
    </row>
    <row r="510" spans="1:37">
      <c r="A510" s="67" t="s">
        <v>70</v>
      </c>
      <c r="C510" s="77" t="s">
        <v>579</v>
      </c>
      <c r="D510" s="68" t="s">
        <v>64</v>
      </c>
      <c r="E510" s="52">
        <v>2035</v>
      </c>
      <c r="F510" s="62" t="s">
        <v>72</v>
      </c>
      <c r="H510" s="77" t="s">
        <v>579</v>
      </c>
      <c r="I510" s="68" t="str">
        <f t="shared" si="7"/>
        <v>FIXOM</v>
      </c>
      <c r="J510" s="52">
        <v>2050</v>
      </c>
      <c r="K510" s="62"/>
      <c r="L510" s="52"/>
      <c r="P510" s="79" t="s">
        <v>579</v>
      </c>
      <c r="Q510" s="71" t="s">
        <v>64</v>
      </c>
      <c r="R510" s="55">
        <v>2035</v>
      </c>
      <c r="S510" s="64"/>
      <c r="U510" s="79" t="s">
        <v>579</v>
      </c>
      <c r="V510" s="71" t="s">
        <v>64</v>
      </c>
      <c r="W510" s="55">
        <v>2050</v>
      </c>
      <c r="X510" s="64"/>
      <c r="AC510" s="80" t="s">
        <v>579</v>
      </c>
      <c r="AD510" s="72" t="s">
        <v>64</v>
      </c>
      <c r="AE510" s="58">
        <v>2035</v>
      </c>
      <c r="AF510" s="66"/>
      <c r="AH510" s="80" t="s">
        <v>579</v>
      </c>
      <c r="AI510" s="72" t="s">
        <v>64</v>
      </c>
      <c r="AJ510" s="58">
        <v>2050</v>
      </c>
      <c r="AK510" s="66"/>
    </row>
    <row r="511" spans="1:37">
      <c r="A511" s="67" t="s">
        <v>70</v>
      </c>
      <c r="C511" s="77" t="s">
        <v>580</v>
      </c>
      <c r="D511" s="68" t="s">
        <v>64</v>
      </c>
      <c r="E511" s="52">
        <v>2035</v>
      </c>
      <c r="F511" s="62" t="s">
        <v>72</v>
      </c>
      <c r="H511" s="77" t="s">
        <v>580</v>
      </c>
      <c r="I511" s="68" t="str">
        <f t="shared" si="7"/>
        <v>FIXOM</v>
      </c>
      <c r="J511" s="52">
        <v>2050</v>
      </c>
      <c r="K511" s="62"/>
      <c r="L511" s="52"/>
      <c r="P511" s="79" t="s">
        <v>580</v>
      </c>
      <c r="Q511" s="71" t="s">
        <v>64</v>
      </c>
      <c r="R511" s="55">
        <v>2035</v>
      </c>
      <c r="S511" s="64"/>
      <c r="U511" s="79" t="s">
        <v>580</v>
      </c>
      <c r="V511" s="71" t="s">
        <v>64</v>
      </c>
      <c r="W511" s="55">
        <v>2050</v>
      </c>
      <c r="X511" s="64"/>
      <c r="AC511" s="80" t="s">
        <v>580</v>
      </c>
      <c r="AD511" s="72" t="s">
        <v>64</v>
      </c>
      <c r="AE511" s="58">
        <v>2035</v>
      </c>
      <c r="AF511" s="66"/>
      <c r="AH511" s="80" t="s">
        <v>580</v>
      </c>
      <c r="AI511" s="72" t="s">
        <v>64</v>
      </c>
      <c r="AJ511" s="58">
        <v>2050</v>
      </c>
      <c r="AK511" s="66"/>
    </row>
    <row r="512" spans="1:37">
      <c r="A512" s="67" t="s">
        <v>70</v>
      </c>
      <c r="C512" s="77" t="s">
        <v>581</v>
      </c>
      <c r="D512" s="68" t="s">
        <v>64</v>
      </c>
      <c r="E512" s="52">
        <v>2035</v>
      </c>
      <c r="F512" s="62" t="s">
        <v>72</v>
      </c>
      <c r="H512" s="77" t="s">
        <v>581</v>
      </c>
      <c r="I512" s="68" t="str">
        <f t="shared" si="7"/>
        <v>FIXOM</v>
      </c>
      <c r="J512" s="52">
        <v>2050</v>
      </c>
      <c r="K512" s="62"/>
      <c r="L512" s="52"/>
      <c r="P512" s="79" t="s">
        <v>581</v>
      </c>
      <c r="Q512" s="71" t="s">
        <v>64</v>
      </c>
      <c r="R512" s="55">
        <v>2035</v>
      </c>
      <c r="S512" s="64"/>
      <c r="U512" s="79" t="s">
        <v>581</v>
      </c>
      <c r="V512" s="71" t="s">
        <v>64</v>
      </c>
      <c r="W512" s="55">
        <v>2050</v>
      </c>
      <c r="X512" s="64"/>
      <c r="AC512" s="80" t="s">
        <v>581</v>
      </c>
      <c r="AD512" s="72" t="s">
        <v>64</v>
      </c>
      <c r="AE512" s="58">
        <v>2035</v>
      </c>
      <c r="AF512" s="66"/>
      <c r="AH512" s="80" t="s">
        <v>581</v>
      </c>
      <c r="AI512" s="72" t="s">
        <v>64</v>
      </c>
      <c r="AJ512" s="58">
        <v>2050</v>
      </c>
      <c r="AK512" s="66"/>
    </row>
    <row r="513" spans="1:37">
      <c r="A513" s="67" t="s">
        <v>70</v>
      </c>
      <c r="C513" s="77" t="s">
        <v>582</v>
      </c>
      <c r="D513" s="68" t="s">
        <v>64</v>
      </c>
      <c r="E513" s="52">
        <v>2035</v>
      </c>
      <c r="F513" s="62" t="s">
        <v>72</v>
      </c>
      <c r="H513" s="77" t="s">
        <v>582</v>
      </c>
      <c r="I513" s="68" t="str">
        <f t="shared" si="7"/>
        <v>FIXOM</v>
      </c>
      <c r="J513" s="52">
        <v>2050</v>
      </c>
      <c r="K513" s="62"/>
      <c r="L513" s="52"/>
      <c r="P513" s="79" t="s">
        <v>582</v>
      </c>
      <c r="Q513" s="71" t="s">
        <v>64</v>
      </c>
      <c r="R513" s="55">
        <v>2035</v>
      </c>
      <c r="S513" s="64"/>
      <c r="U513" s="79" t="s">
        <v>582</v>
      </c>
      <c r="V513" s="71" t="s">
        <v>64</v>
      </c>
      <c r="W513" s="55">
        <v>2050</v>
      </c>
      <c r="X513" s="64"/>
      <c r="AC513" s="80" t="s">
        <v>582</v>
      </c>
      <c r="AD513" s="72" t="s">
        <v>64</v>
      </c>
      <c r="AE513" s="58">
        <v>2035</v>
      </c>
      <c r="AF513" s="66"/>
      <c r="AH513" s="80" t="s">
        <v>582</v>
      </c>
      <c r="AI513" s="72" t="s">
        <v>64</v>
      </c>
      <c r="AJ513" s="58">
        <v>2050</v>
      </c>
      <c r="AK513" s="66"/>
    </row>
    <row r="514" spans="1:37">
      <c r="A514" s="67" t="s">
        <v>70</v>
      </c>
      <c r="C514" s="77" t="s">
        <v>583</v>
      </c>
      <c r="D514" s="68" t="s">
        <v>64</v>
      </c>
      <c r="E514" s="52">
        <v>2035</v>
      </c>
      <c r="F514" s="62" t="s">
        <v>72</v>
      </c>
      <c r="H514" s="77" t="s">
        <v>583</v>
      </c>
      <c r="I514" s="68" t="str">
        <f t="shared" si="7"/>
        <v>FIXOM</v>
      </c>
      <c r="J514" s="52">
        <v>2050</v>
      </c>
      <c r="K514" s="62"/>
      <c r="L514" s="52"/>
      <c r="P514" s="79" t="s">
        <v>583</v>
      </c>
      <c r="Q514" s="71" t="s">
        <v>64</v>
      </c>
      <c r="R514" s="55">
        <v>2035</v>
      </c>
      <c r="S514" s="64"/>
      <c r="U514" s="79" t="s">
        <v>583</v>
      </c>
      <c r="V514" s="71" t="s">
        <v>64</v>
      </c>
      <c r="W514" s="55">
        <v>2050</v>
      </c>
      <c r="X514" s="64"/>
      <c r="AC514" s="80" t="s">
        <v>583</v>
      </c>
      <c r="AD514" s="72" t="s">
        <v>64</v>
      </c>
      <c r="AE514" s="58">
        <v>2035</v>
      </c>
      <c r="AF514" s="66"/>
      <c r="AH514" s="80" t="s">
        <v>583</v>
      </c>
      <c r="AI514" s="72" t="s">
        <v>64</v>
      </c>
      <c r="AJ514" s="58">
        <v>2050</v>
      </c>
      <c r="AK514" s="66"/>
    </row>
    <row r="515" spans="1:37">
      <c r="A515" s="67" t="s">
        <v>70</v>
      </c>
      <c r="C515" s="77" t="s">
        <v>584</v>
      </c>
      <c r="D515" s="68" t="s">
        <v>64</v>
      </c>
      <c r="E515" s="52">
        <v>2035</v>
      </c>
      <c r="F515" s="62" t="s">
        <v>72</v>
      </c>
      <c r="H515" s="77" t="s">
        <v>584</v>
      </c>
      <c r="I515" s="68" t="str">
        <f t="shared" si="7"/>
        <v>FIXOM</v>
      </c>
      <c r="J515" s="52">
        <v>2050</v>
      </c>
      <c r="K515" s="62"/>
      <c r="L515" s="52"/>
      <c r="P515" s="79" t="s">
        <v>584</v>
      </c>
      <c r="Q515" s="71" t="s">
        <v>64</v>
      </c>
      <c r="R515" s="55">
        <v>2035</v>
      </c>
      <c r="S515" s="64"/>
      <c r="U515" s="79" t="s">
        <v>584</v>
      </c>
      <c r="V515" s="71" t="s">
        <v>64</v>
      </c>
      <c r="W515" s="55">
        <v>2050</v>
      </c>
      <c r="X515" s="64"/>
      <c r="AC515" s="80" t="s">
        <v>584</v>
      </c>
      <c r="AD515" s="72" t="s">
        <v>64</v>
      </c>
      <c r="AE515" s="58">
        <v>2035</v>
      </c>
      <c r="AF515" s="66"/>
      <c r="AH515" s="80" t="s">
        <v>584</v>
      </c>
      <c r="AI515" s="72" t="s">
        <v>64</v>
      </c>
      <c r="AJ515" s="58">
        <v>2050</v>
      </c>
      <c r="AK515" s="66"/>
    </row>
    <row r="516" spans="1:37">
      <c r="A516" s="67" t="s">
        <v>70</v>
      </c>
      <c r="C516" s="77" t="s">
        <v>585</v>
      </c>
      <c r="D516" s="68" t="s">
        <v>64</v>
      </c>
      <c r="E516" s="52">
        <v>2035</v>
      </c>
      <c r="F516" s="62" t="s">
        <v>72</v>
      </c>
      <c r="H516" s="77" t="s">
        <v>585</v>
      </c>
      <c r="I516" s="68" t="str">
        <f t="shared" si="7"/>
        <v>FIXOM</v>
      </c>
      <c r="J516" s="52">
        <v>2050</v>
      </c>
      <c r="K516" s="62"/>
      <c r="L516" s="52"/>
      <c r="P516" s="79" t="s">
        <v>585</v>
      </c>
      <c r="Q516" s="71" t="s">
        <v>64</v>
      </c>
      <c r="R516" s="55">
        <v>2035</v>
      </c>
      <c r="S516" s="64"/>
      <c r="U516" s="79" t="s">
        <v>585</v>
      </c>
      <c r="V516" s="71" t="s">
        <v>64</v>
      </c>
      <c r="W516" s="55">
        <v>2050</v>
      </c>
      <c r="X516" s="64"/>
      <c r="AC516" s="80" t="s">
        <v>585</v>
      </c>
      <c r="AD516" s="72" t="s">
        <v>64</v>
      </c>
      <c r="AE516" s="58">
        <v>2035</v>
      </c>
      <c r="AF516" s="66"/>
      <c r="AH516" s="80" t="s">
        <v>585</v>
      </c>
      <c r="AI516" s="72" t="s">
        <v>64</v>
      </c>
      <c r="AJ516" s="58">
        <v>2050</v>
      </c>
      <c r="AK516" s="66"/>
    </row>
    <row r="517" spans="1:37">
      <c r="A517" s="67" t="s">
        <v>70</v>
      </c>
      <c r="C517" s="77" t="s">
        <v>586</v>
      </c>
      <c r="D517" s="68" t="s">
        <v>64</v>
      </c>
      <c r="E517" s="52">
        <v>2035</v>
      </c>
      <c r="F517" s="62" t="s">
        <v>72</v>
      </c>
      <c r="H517" s="77" t="s">
        <v>586</v>
      </c>
      <c r="I517" s="68" t="str">
        <f t="shared" si="7"/>
        <v>FIXOM</v>
      </c>
      <c r="J517" s="52">
        <v>2050</v>
      </c>
      <c r="K517" s="62"/>
      <c r="L517" s="52"/>
      <c r="P517" s="79" t="s">
        <v>586</v>
      </c>
      <c r="Q517" s="71" t="s">
        <v>64</v>
      </c>
      <c r="R517" s="55">
        <v>2035</v>
      </c>
      <c r="S517" s="64"/>
      <c r="U517" s="79" t="s">
        <v>586</v>
      </c>
      <c r="V517" s="71" t="s">
        <v>64</v>
      </c>
      <c r="W517" s="55">
        <v>2050</v>
      </c>
      <c r="X517" s="64"/>
      <c r="AC517" s="80" t="s">
        <v>586</v>
      </c>
      <c r="AD517" s="72" t="s">
        <v>64</v>
      </c>
      <c r="AE517" s="58">
        <v>2035</v>
      </c>
      <c r="AF517" s="66"/>
      <c r="AH517" s="80" t="s">
        <v>586</v>
      </c>
      <c r="AI517" s="72" t="s">
        <v>64</v>
      </c>
      <c r="AJ517" s="58">
        <v>2050</v>
      </c>
      <c r="AK517" s="66"/>
    </row>
    <row r="518" spans="1:37">
      <c r="A518" s="67" t="s">
        <v>70</v>
      </c>
      <c r="C518" s="77" t="s">
        <v>587</v>
      </c>
      <c r="D518" s="68" t="s">
        <v>64</v>
      </c>
      <c r="E518" s="52">
        <v>2035</v>
      </c>
      <c r="F518" s="62" t="s">
        <v>72</v>
      </c>
      <c r="H518" s="77" t="s">
        <v>587</v>
      </c>
      <c r="I518" s="68" t="str">
        <f t="shared" ref="I518:I581" si="8">I517</f>
        <v>FIXOM</v>
      </c>
      <c r="J518" s="52">
        <v>2050</v>
      </c>
      <c r="K518" s="62"/>
      <c r="L518" s="52"/>
      <c r="P518" s="79" t="s">
        <v>587</v>
      </c>
      <c r="Q518" s="71" t="s">
        <v>64</v>
      </c>
      <c r="R518" s="55">
        <v>2035</v>
      </c>
      <c r="S518" s="64"/>
      <c r="U518" s="79" t="s">
        <v>587</v>
      </c>
      <c r="V518" s="71" t="s">
        <v>64</v>
      </c>
      <c r="W518" s="55">
        <v>2050</v>
      </c>
      <c r="X518" s="64"/>
      <c r="AC518" s="80" t="s">
        <v>587</v>
      </c>
      <c r="AD518" s="72" t="s">
        <v>64</v>
      </c>
      <c r="AE518" s="58">
        <v>2035</v>
      </c>
      <c r="AF518" s="66"/>
      <c r="AH518" s="80" t="s">
        <v>587</v>
      </c>
      <c r="AI518" s="72" t="s">
        <v>64</v>
      </c>
      <c r="AJ518" s="58">
        <v>2050</v>
      </c>
      <c r="AK518" s="66"/>
    </row>
    <row r="519" spans="1:37">
      <c r="A519" s="67" t="s">
        <v>70</v>
      </c>
      <c r="C519" s="77" t="s">
        <v>588</v>
      </c>
      <c r="D519" s="68" t="s">
        <v>64</v>
      </c>
      <c r="E519" s="52">
        <v>2035</v>
      </c>
      <c r="F519" s="62" t="s">
        <v>72</v>
      </c>
      <c r="H519" s="77" t="s">
        <v>588</v>
      </c>
      <c r="I519" s="68" t="str">
        <f t="shared" si="8"/>
        <v>FIXOM</v>
      </c>
      <c r="J519" s="52">
        <v>2050</v>
      </c>
      <c r="K519" s="62"/>
      <c r="L519" s="52"/>
      <c r="P519" s="79" t="s">
        <v>588</v>
      </c>
      <c r="Q519" s="71" t="s">
        <v>64</v>
      </c>
      <c r="R519" s="55">
        <v>2035</v>
      </c>
      <c r="S519" s="64"/>
      <c r="U519" s="79" t="s">
        <v>588</v>
      </c>
      <c r="V519" s="71" t="s">
        <v>64</v>
      </c>
      <c r="W519" s="55">
        <v>2050</v>
      </c>
      <c r="X519" s="64"/>
      <c r="AC519" s="80" t="s">
        <v>588</v>
      </c>
      <c r="AD519" s="72" t="s">
        <v>64</v>
      </c>
      <c r="AE519" s="58">
        <v>2035</v>
      </c>
      <c r="AF519" s="66"/>
      <c r="AH519" s="80" t="s">
        <v>588</v>
      </c>
      <c r="AI519" s="72" t="s">
        <v>64</v>
      </c>
      <c r="AJ519" s="58">
        <v>2050</v>
      </c>
      <c r="AK519" s="66"/>
    </row>
    <row r="520" spans="1:37">
      <c r="A520" s="67" t="s">
        <v>70</v>
      </c>
      <c r="C520" s="77" t="s">
        <v>589</v>
      </c>
      <c r="D520" s="68" t="s">
        <v>64</v>
      </c>
      <c r="E520" s="52">
        <v>2035</v>
      </c>
      <c r="F520" s="62" t="s">
        <v>72</v>
      </c>
      <c r="H520" s="77" t="s">
        <v>589</v>
      </c>
      <c r="I520" s="68" t="str">
        <f t="shared" si="8"/>
        <v>FIXOM</v>
      </c>
      <c r="J520" s="52">
        <v>2050</v>
      </c>
      <c r="K520" s="62"/>
      <c r="L520" s="52"/>
      <c r="P520" s="79" t="s">
        <v>589</v>
      </c>
      <c r="Q520" s="71" t="s">
        <v>64</v>
      </c>
      <c r="R520" s="55">
        <v>2035</v>
      </c>
      <c r="S520" s="64"/>
      <c r="U520" s="79" t="s">
        <v>589</v>
      </c>
      <c r="V520" s="71" t="s">
        <v>64</v>
      </c>
      <c r="W520" s="55">
        <v>2050</v>
      </c>
      <c r="X520" s="64"/>
      <c r="AC520" s="80" t="s">
        <v>589</v>
      </c>
      <c r="AD520" s="72" t="s">
        <v>64</v>
      </c>
      <c r="AE520" s="58">
        <v>2035</v>
      </c>
      <c r="AF520" s="66"/>
      <c r="AH520" s="80" t="s">
        <v>589</v>
      </c>
      <c r="AI520" s="72" t="s">
        <v>64</v>
      </c>
      <c r="AJ520" s="58">
        <v>2050</v>
      </c>
      <c r="AK520" s="66"/>
    </row>
    <row r="521" spans="1:37">
      <c r="A521" s="67" t="s">
        <v>70</v>
      </c>
      <c r="C521" s="77" t="s">
        <v>590</v>
      </c>
      <c r="D521" s="68" t="s">
        <v>64</v>
      </c>
      <c r="E521" s="52">
        <v>2035</v>
      </c>
      <c r="F521" s="62" t="s">
        <v>72</v>
      </c>
      <c r="H521" s="77" t="s">
        <v>590</v>
      </c>
      <c r="I521" s="68" t="str">
        <f t="shared" si="8"/>
        <v>FIXOM</v>
      </c>
      <c r="J521" s="52">
        <v>2050</v>
      </c>
      <c r="K521" s="62"/>
      <c r="L521" s="52"/>
      <c r="P521" s="79" t="s">
        <v>590</v>
      </c>
      <c r="Q521" s="71" t="s">
        <v>64</v>
      </c>
      <c r="R521" s="55">
        <v>2035</v>
      </c>
      <c r="S521" s="64"/>
      <c r="U521" s="79" t="s">
        <v>590</v>
      </c>
      <c r="V521" s="71" t="s">
        <v>64</v>
      </c>
      <c r="W521" s="55">
        <v>2050</v>
      </c>
      <c r="X521" s="64"/>
      <c r="AC521" s="80" t="s">
        <v>590</v>
      </c>
      <c r="AD521" s="72" t="s">
        <v>64</v>
      </c>
      <c r="AE521" s="58">
        <v>2035</v>
      </c>
      <c r="AF521" s="66"/>
      <c r="AH521" s="80" t="s">
        <v>590</v>
      </c>
      <c r="AI521" s="72" t="s">
        <v>64</v>
      </c>
      <c r="AJ521" s="58">
        <v>2050</v>
      </c>
      <c r="AK521" s="66"/>
    </row>
    <row r="522" spans="1:37">
      <c r="A522" s="67" t="s">
        <v>70</v>
      </c>
      <c r="C522" s="77" t="s">
        <v>591</v>
      </c>
      <c r="D522" s="68" t="s">
        <v>64</v>
      </c>
      <c r="E522" s="52">
        <v>2035</v>
      </c>
      <c r="F522" s="62" t="s">
        <v>72</v>
      </c>
      <c r="H522" s="77" t="s">
        <v>591</v>
      </c>
      <c r="I522" s="68" t="str">
        <f t="shared" si="8"/>
        <v>FIXOM</v>
      </c>
      <c r="J522" s="52">
        <v>2050</v>
      </c>
      <c r="K522" s="62"/>
      <c r="L522" s="52"/>
      <c r="P522" s="79" t="s">
        <v>591</v>
      </c>
      <c r="Q522" s="71" t="s">
        <v>64</v>
      </c>
      <c r="R522" s="55">
        <v>2035</v>
      </c>
      <c r="S522" s="64"/>
      <c r="U522" s="79" t="s">
        <v>591</v>
      </c>
      <c r="V522" s="71" t="s">
        <v>64</v>
      </c>
      <c r="W522" s="55">
        <v>2050</v>
      </c>
      <c r="X522" s="64"/>
      <c r="AC522" s="80" t="s">
        <v>591</v>
      </c>
      <c r="AD522" s="72" t="s">
        <v>64</v>
      </c>
      <c r="AE522" s="58">
        <v>2035</v>
      </c>
      <c r="AF522" s="66"/>
      <c r="AH522" s="80" t="s">
        <v>591</v>
      </c>
      <c r="AI522" s="72" t="s">
        <v>64</v>
      </c>
      <c r="AJ522" s="58">
        <v>2050</v>
      </c>
      <c r="AK522" s="66"/>
    </row>
    <row r="523" spans="1:37">
      <c r="A523" s="67" t="s">
        <v>171</v>
      </c>
      <c r="C523" s="77" t="s">
        <v>592</v>
      </c>
      <c r="D523" s="68" t="s">
        <v>64</v>
      </c>
      <c r="E523" s="52">
        <v>2035</v>
      </c>
      <c r="H523" s="77" t="s">
        <v>592</v>
      </c>
      <c r="I523" s="68" t="str">
        <f t="shared" si="8"/>
        <v>FIXOM</v>
      </c>
      <c r="J523" s="52">
        <v>2050</v>
      </c>
      <c r="L523" s="52"/>
      <c r="P523" s="79" t="s">
        <v>592</v>
      </c>
      <c r="Q523" s="71" t="s">
        <v>64</v>
      </c>
      <c r="R523" s="55">
        <v>2035</v>
      </c>
      <c r="U523" s="79" t="s">
        <v>592</v>
      </c>
      <c r="V523" s="71" t="s">
        <v>64</v>
      </c>
      <c r="W523" s="55">
        <v>2050</v>
      </c>
      <c r="AC523" s="80" t="s">
        <v>592</v>
      </c>
      <c r="AD523" s="72" t="s">
        <v>64</v>
      </c>
      <c r="AE523" s="58">
        <v>2035</v>
      </c>
      <c r="AH523" s="80" t="s">
        <v>592</v>
      </c>
      <c r="AI523" s="72" t="s">
        <v>64</v>
      </c>
      <c r="AJ523" s="58">
        <v>2050</v>
      </c>
    </row>
    <row r="524" spans="1:37">
      <c r="A524" s="67" t="s">
        <v>171</v>
      </c>
      <c r="C524" s="77" t="s">
        <v>593</v>
      </c>
      <c r="D524" s="68" t="s">
        <v>64</v>
      </c>
      <c r="E524" s="52">
        <v>2035</v>
      </c>
      <c r="H524" s="77" t="s">
        <v>593</v>
      </c>
      <c r="I524" s="68" t="str">
        <f t="shared" si="8"/>
        <v>FIXOM</v>
      </c>
      <c r="J524" s="52">
        <v>2050</v>
      </c>
      <c r="L524" s="52"/>
      <c r="P524" s="79" t="s">
        <v>593</v>
      </c>
      <c r="Q524" s="71" t="s">
        <v>64</v>
      </c>
      <c r="R524" s="55">
        <v>2035</v>
      </c>
      <c r="U524" s="79" t="s">
        <v>593</v>
      </c>
      <c r="V524" s="71" t="s">
        <v>64</v>
      </c>
      <c r="W524" s="55">
        <v>2050</v>
      </c>
      <c r="AC524" s="80" t="s">
        <v>593</v>
      </c>
      <c r="AD524" s="72" t="s">
        <v>64</v>
      </c>
      <c r="AE524" s="58">
        <v>2035</v>
      </c>
      <c r="AH524" s="80" t="s">
        <v>593</v>
      </c>
      <c r="AI524" s="72" t="s">
        <v>64</v>
      </c>
      <c r="AJ524" s="58">
        <v>2050</v>
      </c>
    </row>
    <row r="525" spans="1:37">
      <c r="A525" s="67" t="s">
        <v>171</v>
      </c>
      <c r="C525" s="77" t="s">
        <v>594</v>
      </c>
      <c r="D525" s="68" t="s">
        <v>64</v>
      </c>
      <c r="E525" s="52">
        <v>2035</v>
      </c>
      <c r="H525" s="77" t="s">
        <v>594</v>
      </c>
      <c r="I525" s="68" t="str">
        <f t="shared" si="8"/>
        <v>FIXOM</v>
      </c>
      <c r="J525" s="52">
        <v>2050</v>
      </c>
      <c r="L525" s="52"/>
      <c r="P525" s="79" t="s">
        <v>594</v>
      </c>
      <c r="Q525" s="71" t="s">
        <v>64</v>
      </c>
      <c r="R525" s="55">
        <v>2035</v>
      </c>
      <c r="U525" s="79" t="s">
        <v>594</v>
      </c>
      <c r="V525" s="71" t="s">
        <v>64</v>
      </c>
      <c r="W525" s="55">
        <v>2050</v>
      </c>
      <c r="AC525" s="80" t="s">
        <v>594</v>
      </c>
      <c r="AD525" s="72" t="s">
        <v>64</v>
      </c>
      <c r="AE525" s="58">
        <v>2035</v>
      </c>
      <c r="AH525" s="80" t="s">
        <v>594</v>
      </c>
      <c r="AI525" s="72" t="s">
        <v>64</v>
      </c>
      <c r="AJ525" s="58">
        <v>2050</v>
      </c>
    </row>
    <row r="526" spans="1:37">
      <c r="A526" s="67" t="s">
        <v>171</v>
      </c>
      <c r="C526" s="77" t="s">
        <v>595</v>
      </c>
      <c r="D526" s="68" t="s">
        <v>64</v>
      </c>
      <c r="E526" s="52">
        <v>2035</v>
      </c>
      <c r="H526" s="77" t="s">
        <v>595</v>
      </c>
      <c r="I526" s="68" t="str">
        <f t="shared" si="8"/>
        <v>FIXOM</v>
      </c>
      <c r="J526" s="52">
        <v>2050</v>
      </c>
      <c r="L526" s="52"/>
      <c r="P526" s="79" t="s">
        <v>595</v>
      </c>
      <c r="Q526" s="71" t="s">
        <v>64</v>
      </c>
      <c r="R526" s="55">
        <v>2035</v>
      </c>
      <c r="U526" s="79" t="s">
        <v>595</v>
      </c>
      <c r="V526" s="71" t="s">
        <v>64</v>
      </c>
      <c r="W526" s="55">
        <v>2050</v>
      </c>
      <c r="AC526" s="80" t="s">
        <v>595</v>
      </c>
      <c r="AD526" s="72" t="s">
        <v>64</v>
      </c>
      <c r="AE526" s="58">
        <v>2035</v>
      </c>
      <c r="AH526" s="80" t="s">
        <v>595</v>
      </c>
      <c r="AI526" s="72" t="s">
        <v>64</v>
      </c>
      <c r="AJ526" s="58">
        <v>2050</v>
      </c>
    </row>
    <row r="527" spans="1:37">
      <c r="A527" s="67" t="s">
        <v>171</v>
      </c>
      <c r="C527" s="77" t="s">
        <v>596</v>
      </c>
      <c r="D527" s="68" t="s">
        <v>64</v>
      </c>
      <c r="E527" s="52">
        <v>2035</v>
      </c>
      <c r="H527" s="77" t="s">
        <v>596</v>
      </c>
      <c r="I527" s="68" t="str">
        <f t="shared" si="8"/>
        <v>FIXOM</v>
      </c>
      <c r="J527" s="52">
        <v>2050</v>
      </c>
      <c r="L527" s="52"/>
      <c r="P527" s="79" t="s">
        <v>596</v>
      </c>
      <c r="Q527" s="71" t="s">
        <v>64</v>
      </c>
      <c r="R527" s="55">
        <v>2035</v>
      </c>
      <c r="U527" s="79" t="s">
        <v>596</v>
      </c>
      <c r="V527" s="71" t="s">
        <v>64</v>
      </c>
      <c r="W527" s="55">
        <v>2050</v>
      </c>
      <c r="AC527" s="80" t="s">
        <v>596</v>
      </c>
      <c r="AD527" s="72" t="s">
        <v>64</v>
      </c>
      <c r="AE527" s="58">
        <v>2035</v>
      </c>
      <c r="AH527" s="80" t="s">
        <v>596</v>
      </c>
      <c r="AI527" s="72" t="s">
        <v>64</v>
      </c>
      <c r="AJ527" s="58">
        <v>2050</v>
      </c>
    </row>
    <row r="528" spans="1:37">
      <c r="A528" s="67" t="s">
        <v>171</v>
      </c>
      <c r="C528" s="77" t="s">
        <v>597</v>
      </c>
      <c r="D528" s="68" t="s">
        <v>64</v>
      </c>
      <c r="E528" s="52">
        <v>2035</v>
      </c>
      <c r="H528" s="77" t="s">
        <v>597</v>
      </c>
      <c r="I528" s="68" t="str">
        <f t="shared" si="8"/>
        <v>FIXOM</v>
      </c>
      <c r="J528" s="52">
        <v>2050</v>
      </c>
      <c r="L528" s="52"/>
      <c r="P528" s="79" t="s">
        <v>597</v>
      </c>
      <c r="Q528" s="71" t="s">
        <v>64</v>
      </c>
      <c r="R528" s="55">
        <v>2035</v>
      </c>
      <c r="U528" s="79" t="s">
        <v>597</v>
      </c>
      <c r="V528" s="71" t="s">
        <v>64</v>
      </c>
      <c r="W528" s="55">
        <v>2050</v>
      </c>
      <c r="AC528" s="80" t="s">
        <v>597</v>
      </c>
      <c r="AD528" s="72" t="s">
        <v>64</v>
      </c>
      <c r="AE528" s="58">
        <v>2035</v>
      </c>
      <c r="AH528" s="80" t="s">
        <v>597</v>
      </c>
      <c r="AI528" s="72" t="s">
        <v>64</v>
      </c>
      <c r="AJ528" s="58">
        <v>2050</v>
      </c>
    </row>
    <row r="529" spans="1:37">
      <c r="A529" s="67" t="s">
        <v>171</v>
      </c>
      <c r="C529" s="77" t="s">
        <v>598</v>
      </c>
      <c r="D529" s="68" t="s">
        <v>64</v>
      </c>
      <c r="E529" s="52">
        <v>2035</v>
      </c>
      <c r="H529" s="77" t="s">
        <v>598</v>
      </c>
      <c r="I529" s="68" t="str">
        <f t="shared" si="8"/>
        <v>FIXOM</v>
      </c>
      <c r="J529" s="52">
        <v>2050</v>
      </c>
      <c r="L529" s="52"/>
      <c r="P529" s="79" t="s">
        <v>598</v>
      </c>
      <c r="Q529" s="71" t="s">
        <v>64</v>
      </c>
      <c r="R529" s="55">
        <v>2035</v>
      </c>
      <c r="U529" s="79" t="s">
        <v>598</v>
      </c>
      <c r="V529" s="71" t="s">
        <v>64</v>
      </c>
      <c r="W529" s="55">
        <v>2050</v>
      </c>
      <c r="AC529" s="80" t="s">
        <v>598</v>
      </c>
      <c r="AD529" s="72" t="s">
        <v>64</v>
      </c>
      <c r="AE529" s="58">
        <v>2035</v>
      </c>
      <c r="AH529" s="80" t="s">
        <v>598</v>
      </c>
      <c r="AI529" s="72" t="s">
        <v>64</v>
      </c>
      <c r="AJ529" s="58">
        <v>2050</v>
      </c>
    </row>
    <row r="530" spans="1:37">
      <c r="A530" s="67" t="s">
        <v>171</v>
      </c>
      <c r="C530" s="77" t="s">
        <v>599</v>
      </c>
      <c r="D530" s="68" t="s">
        <v>64</v>
      </c>
      <c r="E530" s="52">
        <v>2035</v>
      </c>
      <c r="H530" s="77" t="s">
        <v>599</v>
      </c>
      <c r="I530" s="68" t="str">
        <f t="shared" si="8"/>
        <v>FIXOM</v>
      </c>
      <c r="J530" s="52">
        <v>2050</v>
      </c>
      <c r="L530" s="52"/>
      <c r="P530" s="79" t="s">
        <v>599</v>
      </c>
      <c r="Q530" s="71" t="s">
        <v>64</v>
      </c>
      <c r="R530" s="55">
        <v>2035</v>
      </c>
      <c r="U530" s="79" t="s">
        <v>599</v>
      </c>
      <c r="V530" s="71" t="s">
        <v>64</v>
      </c>
      <c r="W530" s="55">
        <v>2050</v>
      </c>
      <c r="AC530" s="80" t="s">
        <v>599</v>
      </c>
      <c r="AD530" s="72" t="s">
        <v>64</v>
      </c>
      <c r="AE530" s="58">
        <v>2035</v>
      </c>
      <c r="AH530" s="80" t="s">
        <v>599</v>
      </c>
      <c r="AI530" s="72" t="s">
        <v>64</v>
      </c>
      <c r="AJ530" s="58">
        <v>2050</v>
      </c>
    </row>
    <row r="531" spans="1:37">
      <c r="A531" s="67" t="s">
        <v>171</v>
      </c>
      <c r="C531" s="77" t="s">
        <v>600</v>
      </c>
      <c r="D531" s="68" t="s">
        <v>64</v>
      </c>
      <c r="E531" s="52">
        <v>2035</v>
      </c>
      <c r="H531" s="77" t="s">
        <v>600</v>
      </c>
      <c r="I531" s="68" t="str">
        <f t="shared" si="8"/>
        <v>FIXOM</v>
      </c>
      <c r="J531" s="52">
        <v>2050</v>
      </c>
      <c r="L531" s="52"/>
      <c r="P531" s="79" t="s">
        <v>600</v>
      </c>
      <c r="Q531" s="71" t="s">
        <v>64</v>
      </c>
      <c r="R531" s="55">
        <v>2035</v>
      </c>
      <c r="U531" s="79" t="s">
        <v>600</v>
      </c>
      <c r="V531" s="71" t="s">
        <v>64</v>
      </c>
      <c r="W531" s="55">
        <v>2050</v>
      </c>
      <c r="AC531" s="80" t="s">
        <v>600</v>
      </c>
      <c r="AD531" s="72" t="s">
        <v>64</v>
      </c>
      <c r="AE531" s="58">
        <v>2035</v>
      </c>
      <c r="AH531" s="80" t="s">
        <v>600</v>
      </c>
      <c r="AI531" s="72" t="s">
        <v>64</v>
      </c>
      <c r="AJ531" s="58">
        <v>2050</v>
      </c>
    </row>
    <row r="532" spans="1:37">
      <c r="A532" s="67" t="s">
        <v>171</v>
      </c>
      <c r="C532" s="77" t="s">
        <v>601</v>
      </c>
      <c r="D532" s="68" t="s">
        <v>64</v>
      </c>
      <c r="E532" s="52">
        <v>2035</v>
      </c>
      <c r="H532" s="77" t="s">
        <v>601</v>
      </c>
      <c r="I532" s="68" t="str">
        <f t="shared" si="8"/>
        <v>FIXOM</v>
      </c>
      <c r="J532" s="52">
        <v>2050</v>
      </c>
      <c r="L532" s="52"/>
      <c r="P532" s="79" t="s">
        <v>601</v>
      </c>
      <c r="Q532" s="71" t="s">
        <v>64</v>
      </c>
      <c r="R532" s="55">
        <v>2035</v>
      </c>
      <c r="U532" s="79" t="s">
        <v>601</v>
      </c>
      <c r="V532" s="71" t="s">
        <v>64</v>
      </c>
      <c r="W532" s="55">
        <v>2050</v>
      </c>
      <c r="AC532" s="80" t="s">
        <v>601</v>
      </c>
      <c r="AD532" s="72" t="s">
        <v>64</v>
      </c>
      <c r="AE532" s="58">
        <v>2035</v>
      </c>
      <c r="AH532" s="80" t="s">
        <v>601</v>
      </c>
      <c r="AI532" s="72" t="s">
        <v>64</v>
      </c>
      <c r="AJ532" s="58">
        <v>2050</v>
      </c>
    </row>
    <row r="533" spans="1:37">
      <c r="A533" s="67" t="s">
        <v>70</v>
      </c>
      <c r="C533" s="77" t="s">
        <v>602</v>
      </c>
      <c r="D533" s="68" t="s">
        <v>64</v>
      </c>
      <c r="E533" s="52">
        <v>2035</v>
      </c>
      <c r="F533" s="62" t="s">
        <v>72</v>
      </c>
      <c r="H533" s="77" t="s">
        <v>602</v>
      </c>
      <c r="I533" s="68" t="str">
        <f t="shared" si="8"/>
        <v>FIXOM</v>
      </c>
      <c r="J533" s="52">
        <v>2050</v>
      </c>
      <c r="K533" s="62"/>
      <c r="L533" s="52"/>
      <c r="P533" s="79" t="s">
        <v>602</v>
      </c>
      <c r="Q533" s="71" t="s">
        <v>64</v>
      </c>
      <c r="R533" s="55">
        <v>2035</v>
      </c>
      <c r="S533" s="64"/>
      <c r="U533" s="79" t="s">
        <v>602</v>
      </c>
      <c r="V533" s="71" t="s">
        <v>64</v>
      </c>
      <c r="W533" s="55">
        <v>2050</v>
      </c>
      <c r="X533" s="64"/>
      <c r="AC533" s="80" t="s">
        <v>602</v>
      </c>
      <c r="AD533" s="72" t="s">
        <v>64</v>
      </c>
      <c r="AE533" s="58">
        <v>2035</v>
      </c>
      <c r="AF533" s="66"/>
      <c r="AH533" s="80" t="s">
        <v>602</v>
      </c>
      <c r="AI533" s="72" t="s">
        <v>64</v>
      </c>
      <c r="AJ533" s="58">
        <v>2050</v>
      </c>
      <c r="AK533" s="66"/>
    </row>
    <row r="534" spans="1:37">
      <c r="A534" s="67" t="s">
        <v>70</v>
      </c>
      <c r="C534" s="77" t="s">
        <v>603</v>
      </c>
      <c r="D534" s="68" t="s">
        <v>64</v>
      </c>
      <c r="E534" s="52">
        <v>2035</v>
      </c>
      <c r="F534" s="62" t="s">
        <v>72</v>
      </c>
      <c r="H534" s="77" t="s">
        <v>603</v>
      </c>
      <c r="I534" s="68" t="str">
        <f t="shared" si="8"/>
        <v>FIXOM</v>
      </c>
      <c r="J534" s="52">
        <v>2050</v>
      </c>
      <c r="K534" s="62"/>
      <c r="L534" s="52"/>
      <c r="P534" s="79" t="s">
        <v>603</v>
      </c>
      <c r="Q534" s="71" t="s">
        <v>64</v>
      </c>
      <c r="R534" s="55">
        <v>2035</v>
      </c>
      <c r="S534" s="64"/>
      <c r="U534" s="79" t="s">
        <v>603</v>
      </c>
      <c r="V534" s="71" t="s">
        <v>64</v>
      </c>
      <c r="W534" s="55">
        <v>2050</v>
      </c>
      <c r="X534" s="64"/>
      <c r="AC534" s="80" t="s">
        <v>603</v>
      </c>
      <c r="AD534" s="72" t="s">
        <v>64</v>
      </c>
      <c r="AE534" s="58">
        <v>2035</v>
      </c>
      <c r="AF534" s="66"/>
      <c r="AH534" s="80" t="s">
        <v>603</v>
      </c>
      <c r="AI534" s="72" t="s">
        <v>64</v>
      </c>
      <c r="AJ534" s="58">
        <v>2050</v>
      </c>
      <c r="AK534" s="66"/>
    </row>
    <row r="535" spans="1:37">
      <c r="A535" s="67" t="s">
        <v>70</v>
      </c>
      <c r="C535" s="77" t="s">
        <v>604</v>
      </c>
      <c r="D535" s="68" t="s">
        <v>64</v>
      </c>
      <c r="E535" s="52">
        <v>2035</v>
      </c>
      <c r="F535" s="62" t="s">
        <v>72</v>
      </c>
      <c r="H535" s="77" t="s">
        <v>604</v>
      </c>
      <c r="I535" s="68" t="str">
        <f t="shared" si="8"/>
        <v>FIXOM</v>
      </c>
      <c r="J535" s="52">
        <v>2050</v>
      </c>
      <c r="K535" s="62"/>
      <c r="L535" s="52"/>
      <c r="P535" s="79" t="s">
        <v>604</v>
      </c>
      <c r="Q535" s="71" t="s">
        <v>64</v>
      </c>
      <c r="R535" s="55">
        <v>2035</v>
      </c>
      <c r="S535" s="64"/>
      <c r="U535" s="79" t="s">
        <v>604</v>
      </c>
      <c r="V535" s="71" t="s">
        <v>64</v>
      </c>
      <c r="W535" s="55">
        <v>2050</v>
      </c>
      <c r="X535" s="64"/>
      <c r="AC535" s="80" t="s">
        <v>604</v>
      </c>
      <c r="AD535" s="72" t="s">
        <v>64</v>
      </c>
      <c r="AE535" s="58">
        <v>2035</v>
      </c>
      <c r="AF535" s="66"/>
      <c r="AH535" s="80" t="s">
        <v>604</v>
      </c>
      <c r="AI535" s="72" t="s">
        <v>64</v>
      </c>
      <c r="AJ535" s="58">
        <v>2050</v>
      </c>
      <c r="AK535" s="66"/>
    </row>
    <row r="536" spans="1:37">
      <c r="A536" s="67" t="s">
        <v>70</v>
      </c>
      <c r="C536" s="77" t="s">
        <v>605</v>
      </c>
      <c r="D536" s="68" t="s">
        <v>64</v>
      </c>
      <c r="E536" s="52">
        <v>2035</v>
      </c>
      <c r="F536" s="62" t="s">
        <v>72</v>
      </c>
      <c r="H536" s="77" t="s">
        <v>605</v>
      </c>
      <c r="I536" s="68" t="str">
        <f t="shared" si="8"/>
        <v>FIXOM</v>
      </c>
      <c r="J536" s="52">
        <v>2050</v>
      </c>
      <c r="K536" s="62"/>
      <c r="L536" s="52"/>
      <c r="P536" s="79" t="s">
        <v>605</v>
      </c>
      <c r="Q536" s="71" t="s">
        <v>64</v>
      </c>
      <c r="R536" s="55">
        <v>2035</v>
      </c>
      <c r="S536" s="64"/>
      <c r="U536" s="79" t="s">
        <v>605</v>
      </c>
      <c r="V536" s="71" t="s">
        <v>64</v>
      </c>
      <c r="W536" s="55">
        <v>2050</v>
      </c>
      <c r="X536" s="64"/>
      <c r="AC536" s="80" t="s">
        <v>605</v>
      </c>
      <c r="AD536" s="72" t="s">
        <v>64</v>
      </c>
      <c r="AE536" s="58">
        <v>2035</v>
      </c>
      <c r="AF536" s="66"/>
      <c r="AH536" s="80" t="s">
        <v>605</v>
      </c>
      <c r="AI536" s="72" t="s">
        <v>64</v>
      </c>
      <c r="AJ536" s="58">
        <v>2050</v>
      </c>
      <c r="AK536" s="66"/>
    </row>
    <row r="537" spans="1:37">
      <c r="A537" s="67" t="s">
        <v>70</v>
      </c>
      <c r="C537" s="77" t="s">
        <v>606</v>
      </c>
      <c r="D537" s="68" t="s">
        <v>64</v>
      </c>
      <c r="E537" s="52">
        <v>2035</v>
      </c>
      <c r="F537" s="62" t="s">
        <v>72</v>
      </c>
      <c r="H537" s="77" t="s">
        <v>606</v>
      </c>
      <c r="I537" s="68" t="str">
        <f t="shared" si="8"/>
        <v>FIXOM</v>
      </c>
      <c r="J537" s="52">
        <v>2050</v>
      </c>
      <c r="K537" s="62"/>
      <c r="L537" s="52"/>
      <c r="P537" s="79" t="s">
        <v>606</v>
      </c>
      <c r="Q537" s="71" t="s">
        <v>64</v>
      </c>
      <c r="R537" s="55">
        <v>2035</v>
      </c>
      <c r="S537" s="64"/>
      <c r="U537" s="79" t="s">
        <v>606</v>
      </c>
      <c r="V537" s="71" t="s">
        <v>64</v>
      </c>
      <c r="W537" s="55">
        <v>2050</v>
      </c>
      <c r="X537" s="64"/>
      <c r="AC537" s="80" t="s">
        <v>606</v>
      </c>
      <c r="AD537" s="72" t="s">
        <v>64</v>
      </c>
      <c r="AE537" s="58">
        <v>2035</v>
      </c>
      <c r="AF537" s="66"/>
      <c r="AH537" s="80" t="s">
        <v>606</v>
      </c>
      <c r="AI537" s="72" t="s">
        <v>64</v>
      </c>
      <c r="AJ537" s="58">
        <v>2050</v>
      </c>
      <c r="AK537" s="66"/>
    </row>
    <row r="538" spans="1:37">
      <c r="A538" s="67" t="s">
        <v>70</v>
      </c>
      <c r="C538" s="77" t="s">
        <v>607</v>
      </c>
      <c r="D538" s="68" t="s">
        <v>64</v>
      </c>
      <c r="E538" s="52">
        <v>2035</v>
      </c>
      <c r="F538" s="62" t="s">
        <v>72</v>
      </c>
      <c r="H538" s="77" t="s">
        <v>607</v>
      </c>
      <c r="I538" s="68" t="str">
        <f t="shared" si="8"/>
        <v>FIXOM</v>
      </c>
      <c r="J538" s="52">
        <v>2050</v>
      </c>
      <c r="K538" s="62"/>
      <c r="L538" s="52"/>
      <c r="P538" s="79" t="s">
        <v>607</v>
      </c>
      <c r="Q538" s="71" t="s">
        <v>64</v>
      </c>
      <c r="R538" s="55">
        <v>2035</v>
      </c>
      <c r="S538" s="64"/>
      <c r="U538" s="79" t="s">
        <v>607</v>
      </c>
      <c r="V538" s="71" t="s">
        <v>64</v>
      </c>
      <c r="W538" s="55">
        <v>2050</v>
      </c>
      <c r="X538" s="64"/>
      <c r="AC538" s="80" t="s">
        <v>607</v>
      </c>
      <c r="AD538" s="72" t="s">
        <v>64</v>
      </c>
      <c r="AE538" s="58">
        <v>2035</v>
      </c>
      <c r="AF538" s="66"/>
      <c r="AH538" s="80" t="s">
        <v>607</v>
      </c>
      <c r="AI538" s="72" t="s">
        <v>64</v>
      </c>
      <c r="AJ538" s="58">
        <v>2050</v>
      </c>
      <c r="AK538" s="66"/>
    </row>
    <row r="539" spans="1:37">
      <c r="A539" s="67" t="s">
        <v>70</v>
      </c>
      <c r="C539" s="77" t="s">
        <v>608</v>
      </c>
      <c r="D539" s="68" t="s">
        <v>64</v>
      </c>
      <c r="E539" s="52">
        <v>2035</v>
      </c>
      <c r="F539" s="62" t="s">
        <v>72</v>
      </c>
      <c r="H539" s="77" t="s">
        <v>608</v>
      </c>
      <c r="I539" s="68" t="str">
        <f t="shared" si="8"/>
        <v>FIXOM</v>
      </c>
      <c r="J539" s="52">
        <v>2050</v>
      </c>
      <c r="K539" s="62"/>
      <c r="L539" s="52"/>
      <c r="P539" s="79" t="s">
        <v>608</v>
      </c>
      <c r="Q539" s="71" t="s">
        <v>64</v>
      </c>
      <c r="R539" s="55">
        <v>2035</v>
      </c>
      <c r="S539" s="64"/>
      <c r="U539" s="79" t="s">
        <v>608</v>
      </c>
      <c r="V539" s="71" t="s">
        <v>64</v>
      </c>
      <c r="W539" s="55">
        <v>2050</v>
      </c>
      <c r="X539" s="64"/>
      <c r="AC539" s="80" t="s">
        <v>608</v>
      </c>
      <c r="AD539" s="72" t="s">
        <v>64</v>
      </c>
      <c r="AE539" s="58">
        <v>2035</v>
      </c>
      <c r="AF539" s="66"/>
      <c r="AH539" s="80" t="s">
        <v>608</v>
      </c>
      <c r="AI539" s="72" t="s">
        <v>64</v>
      </c>
      <c r="AJ539" s="58">
        <v>2050</v>
      </c>
      <c r="AK539" s="66"/>
    </row>
    <row r="540" spans="1:37">
      <c r="A540" s="67" t="s">
        <v>70</v>
      </c>
      <c r="C540" s="77" t="s">
        <v>609</v>
      </c>
      <c r="D540" s="68" t="s">
        <v>64</v>
      </c>
      <c r="E540" s="52">
        <v>2035</v>
      </c>
      <c r="F540" s="62" t="s">
        <v>72</v>
      </c>
      <c r="H540" s="77" t="s">
        <v>609</v>
      </c>
      <c r="I540" s="68" t="str">
        <f t="shared" si="8"/>
        <v>FIXOM</v>
      </c>
      <c r="J540" s="52">
        <v>2050</v>
      </c>
      <c r="K540" s="62"/>
      <c r="L540" s="52"/>
      <c r="P540" s="79" t="s">
        <v>609</v>
      </c>
      <c r="Q540" s="71" t="s">
        <v>64</v>
      </c>
      <c r="R540" s="55">
        <v>2035</v>
      </c>
      <c r="S540" s="64"/>
      <c r="U540" s="79" t="s">
        <v>609</v>
      </c>
      <c r="V540" s="71" t="s">
        <v>64</v>
      </c>
      <c r="W540" s="55">
        <v>2050</v>
      </c>
      <c r="X540" s="64"/>
      <c r="AC540" s="80" t="s">
        <v>609</v>
      </c>
      <c r="AD540" s="72" t="s">
        <v>64</v>
      </c>
      <c r="AE540" s="58">
        <v>2035</v>
      </c>
      <c r="AF540" s="66"/>
      <c r="AH540" s="80" t="s">
        <v>609</v>
      </c>
      <c r="AI540" s="72" t="s">
        <v>64</v>
      </c>
      <c r="AJ540" s="58">
        <v>2050</v>
      </c>
      <c r="AK540" s="66"/>
    </row>
    <row r="541" spans="1:37">
      <c r="A541" s="67" t="s">
        <v>70</v>
      </c>
      <c r="C541" s="77" t="s">
        <v>610</v>
      </c>
      <c r="D541" s="68" t="s">
        <v>64</v>
      </c>
      <c r="E541" s="52">
        <v>2035</v>
      </c>
      <c r="F541" s="62" t="s">
        <v>72</v>
      </c>
      <c r="H541" s="77" t="s">
        <v>610</v>
      </c>
      <c r="I541" s="68" t="str">
        <f t="shared" si="8"/>
        <v>FIXOM</v>
      </c>
      <c r="J541" s="52">
        <v>2050</v>
      </c>
      <c r="K541" s="62"/>
      <c r="L541" s="52"/>
      <c r="P541" s="79" t="s">
        <v>610</v>
      </c>
      <c r="Q541" s="71" t="s">
        <v>64</v>
      </c>
      <c r="R541" s="55">
        <v>2035</v>
      </c>
      <c r="S541" s="64"/>
      <c r="U541" s="79" t="s">
        <v>610</v>
      </c>
      <c r="V541" s="71" t="s">
        <v>64</v>
      </c>
      <c r="W541" s="55">
        <v>2050</v>
      </c>
      <c r="X541" s="64"/>
      <c r="AC541" s="80" t="s">
        <v>610</v>
      </c>
      <c r="AD541" s="72" t="s">
        <v>64</v>
      </c>
      <c r="AE541" s="58">
        <v>2035</v>
      </c>
      <c r="AF541" s="66"/>
      <c r="AH541" s="80" t="s">
        <v>610</v>
      </c>
      <c r="AI541" s="72" t="s">
        <v>64</v>
      </c>
      <c r="AJ541" s="58">
        <v>2050</v>
      </c>
      <c r="AK541" s="66"/>
    </row>
    <row r="542" spans="1:37">
      <c r="A542" s="67" t="s">
        <v>87</v>
      </c>
      <c r="C542" s="77" t="s">
        <v>611</v>
      </c>
      <c r="D542" s="68" t="s">
        <v>64</v>
      </c>
      <c r="E542" s="52">
        <v>2035</v>
      </c>
      <c r="H542" s="77" t="s">
        <v>611</v>
      </c>
      <c r="I542" s="68" t="str">
        <f t="shared" si="8"/>
        <v>FIXOM</v>
      </c>
      <c r="J542" s="52">
        <v>2050</v>
      </c>
      <c r="L542" s="52"/>
      <c r="P542" s="79" t="s">
        <v>611</v>
      </c>
      <c r="Q542" s="71" t="s">
        <v>64</v>
      </c>
      <c r="R542" s="55">
        <v>2035</v>
      </c>
      <c r="U542" s="79" t="s">
        <v>611</v>
      </c>
      <c r="V542" s="71" t="s">
        <v>64</v>
      </c>
      <c r="W542" s="55">
        <v>2050</v>
      </c>
      <c r="AC542" s="80" t="s">
        <v>611</v>
      </c>
      <c r="AD542" s="72" t="s">
        <v>64</v>
      </c>
      <c r="AE542" s="58">
        <v>2035</v>
      </c>
      <c r="AH542" s="80" t="s">
        <v>611</v>
      </c>
      <c r="AI542" s="72" t="s">
        <v>64</v>
      </c>
      <c r="AJ542" s="58">
        <v>2050</v>
      </c>
    </row>
    <row r="543" spans="1:37">
      <c r="A543" s="67" t="s">
        <v>87</v>
      </c>
      <c r="C543" s="77" t="s">
        <v>612</v>
      </c>
      <c r="D543" s="68" t="s">
        <v>64</v>
      </c>
      <c r="E543" s="52">
        <v>2035</v>
      </c>
      <c r="H543" s="77" t="s">
        <v>612</v>
      </c>
      <c r="I543" s="68" t="str">
        <f t="shared" si="8"/>
        <v>FIXOM</v>
      </c>
      <c r="J543" s="52">
        <v>2050</v>
      </c>
      <c r="L543" s="52"/>
      <c r="P543" s="79" t="s">
        <v>612</v>
      </c>
      <c r="Q543" s="71" t="s">
        <v>64</v>
      </c>
      <c r="R543" s="55">
        <v>2035</v>
      </c>
      <c r="U543" s="79" t="s">
        <v>612</v>
      </c>
      <c r="V543" s="71" t="s">
        <v>64</v>
      </c>
      <c r="W543" s="55">
        <v>2050</v>
      </c>
      <c r="AC543" s="80" t="s">
        <v>612</v>
      </c>
      <c r="AD543" s="72" t="s">
        <v>64</v>
      </c>
      <c r="AE543" s="58">
        <v>2035</v>
      </c>
      <c r="AH543" s="80" t="s">
        <v>612</v>
      </c>
      <c r="AI543" s="72" t="s">
        <v>64</v>
      </c>
      <c r="AJ543" s="58">
        <v>2050</v>
      </c>
    </row>
    <row r="544" spans="1:37">
      <c r="A544" s="67" t="s">
        <v>87</v>
      </c>
      <c r="C544" s="77" t="s">
        <v>613</v>
      </c>
      <c r="D544" s="68" t="s">
        <v>64</v>
      </c>
      <c r="E544" s="52">
        <v>2035</v>
      </c>
      <c r="H544" s="77" t="s">
        <v>613</v>
      </c>
      <c r="I544" s="68" t="str">
        <f t="shared" si="8"/>
        <v>FIXOM</v>
      </c>
      <c r="J544" s="52">
        <v>2050</v>
      </c>
      <c r="L544" s="52"/>
      <c r="P544" s="79" t="s">
        <v>613</v>
      </c>
      <c r="Q544" s="71" t="s">
        <v>64</v>
      </c>
      <c r="R544" s="55">
        <v>2035</v>
      </c>
      <c r="U544" s="79" t="s">
        <v>613</v>
      </c>
      <c r="V544" s="71" t="s">
        <v>64</v>
      </c>
      <c r="W544" s="55">
        <v>2050</v>
      </c>
      <c r="AC544" s="80" t="s">
        <v>613</v>
      </c>
      <c r="AD544" s="72" t="s">
        <v>64</v>
      </c>
      <c r="AE544" s="58">
        <v>2035</v>
      </c>
      <c r="AH544" s="80" t="s">
        <v>613</v>
      </c>
      <c r="AI544" s="72" t="s">
        <v>64</v>
      </c>
      <c r="AJ544" s="58">
        <v>2050</v>
      </c>
    </row>
    <row r="545" spans="1:36">
      <c r="A545" s="67" t="s">
        <v>87</v>
      </c>
      <c r="C545" s="77" t="s">
        <v>614</v>
      </c>
      <c r="D545" s="68" t="s">
        <v>64</v>
      </c>
      <c r="E545" s="52">
        <v>2035</v>
      </c>
      <c r="H545" s="77" t="s">
        <v>614</v>
      </c>
      <c r="I545" s="68" t="str">
        <f t="shared" si="8"/>
        <v>FIXOM</v>
      </c>
      <c r="J545" s="52">
        <v>2050</v>
      </c>
      <c r="L545" s="52"/>
      <c r="P545" s="79" t="s">
        <v>614</v>
      </c>
      <c r="Q545" s="71" t="s">
        <v>64</v>
      </c>
      <c r="R545" s="55">
        <v>2035</v>
      </c>
      <c r="U545" s="79" t="s">
        <v>614</v>
      </c>
      <c r="V545" s="71" t="s">
        <v>64</v>
      </c>
      <c r="W545" s="55">
        <v>2050</v>
      </c>
      <c r="AC545" s="80" t="s">
        <v>614</v>
      </c>
      <c r="AD545" s="72" t="s">
        <v>64</v>
      </c>
      <c r="AE545" s="58">
        <v>2035</v>
      </c>
      <c r="AH545" s="80" t="s">
        <v>614</v>
      </c>
      <c r="AI545" s="72" t="s">
        <v>64</v>
      </c>
      <c r="AJ545" s="58">
        <v>2050</v>
      </c>
    </row>
    <row r="546" spans="1:36">
      <c r="A546" s="67" t="s">
        <v>87</v>
      </c>
      <c r="C546" s="77" t="s">
        <v>615</v>
      </c>
      <c r="D546" s="68" t="s">
        <v>64</v>
      </c>
      <c r="E546" s="52">
        <v>2035</v>
      </c>
      <c r="H546" s="77" t="s">
        <v>615</v>
      </c>
      <c r="I546" s="68" t="str">
        <f t="shared" si="8"/>
        <v>FIXOM</v>
      </c>
      <c r="J546" s="52">
        <v>2050</v>
      </c>
      <c r="L546" s="52"/>
      <c r="P546" s="79" t="s">
        <v>615</v>
      </c>
      <c r="Q546" s="71" t="s">
        <v>64</v>
      </c>
      <c r="R546" s="55">
        <v>2035</v>
      </c>
      <c r="U546" s="79" t="s">
        <v>615</v>
      </c>
      <c r="V546" s="71" t="s">
        <v>64</v>
      </c>
      <c r="W546" s="55">
        <v>2050</v>
      </c>
      <c r="AC546" s="80" t="s">
        <v>615</v>
      </c>
      <c r="AD546" s="72" t="s">
        <v>64</v>
      </c>
      <c r="AE546" s="58">
        <v>2035</v>
      </c>
      <c r="AH546" s="80" t="s">
        <v>615</v>
      </c>
      <c r="AI546" s="72" t="s">
        <v>64</v>
      </c>
      <c r="AJ546" s="58">
        <v>2050</v>
      </c>
    </row>
    <row r="547" spans="1:36">
      <c r="A547" s="67" t="s">
        <v>87</v>
      </c>
      <c r="C547" s="77" t="s">
        <v>616</v>
      </c>
      <c r="D547" s="68" t="s">
        <v>64</v>
      </c>
      <c r="E547" s="52">
        <v>2035</v>
      </c>
      <c r="H547" s="77" t="s">
        <v>616</v>
      </c>
      <c r="I547" s="68" t="str">
        <f t="shared" si="8"/>
        <v>FIXOM</v>
      </c>
      <c r="J547" s="52">
        <v>2050</v>
      </c>
      <c r="L547" s="52"/>
      <c r="P547" s="79" t="s">
        <v>616</v>
      </c>
      <c r="Q547" s="71" t="s">
        <v>64</v>
      </c>
      <c r="R547" s="55">
        <v>2035</v>
      </c>
      <c r="U547" s="79" t="s">
        <v>616</v>
      </c>
      <c r="V547" s="71" t="s">
        <v>64</v>
      </c>
      <c r="W547" s="55">
        <v>2050</v>
      </c>
      <c r="AC547" s="80" t="s">
        <v>616</v>
      </c>
      <c r="AD547" s="72" t="s">
        <v>64</v>
      </c>
      <c r="AE547" s="58">
        <v>2035</v>
      </c>
      <c r="AH547" s="80" t="s">
        <v>616</v>
      </c>
      <c r="AI547" s="72" t="s">
        <v>64</v>
      </c>
      <c r="AJ547" s="58">
        <v>2050</v>
      </c>
    </row>
    <row r="548" spans="1:36">
      <c r="A548" s="67" t="s">
        <v>87</v>
      </c>
      <c r="C548" s="77" t="s">
        <v>617</v>
      </c>
      <c r="D548" s="68" t="s">
        <v>64</v>
      </c>
      <c r="E548" s="52">
        <v>2035</v>
      </c>
      <c r="H548" s="77" t="s">
        <v>617</v>
      </c>
      <c r="I548" s="68" t="str">
        <f t="shared" si="8"/>
        <v>FIXOM</v>
      </c>
      <c r="J548" s="52">
        <v>2050</v>
      </c>
      <c r="L548" s="52"/>
      <c r="P548" s="79" t="s">
        <v>617</v>
      </c>
      <c r="Q548" s="71" t="s">
        <v>64</v>
      </c>
      <c r="R548" s="55">
        <v>2035</v>
      </c>
      <c r="U548" s="79" t="s">
        <v>617</v>
      </c>
      <c r="V548" s="71" t="s">
        <v>64</v>
      </c>
      <c r="W548" s="55">
        <v>2050</v>
      </c>
      <c r="AC548" s="80" t="s">
        <v>617</v>
      </c>
      <c r="AD548" s="72" t="s">
        <v>64</v>
      </c>
      <c r="AE548" s="58">
        <v>2035</v>
      </c>
      <c r="AH548" s="80" t="s">
        <v>617</v>
      </c>
      <c r="AI548" s="72" t="s">
        <v>64</v>
      </c>
      <c r="AJ548" s="58">
        <v>2050</v>
      </c>
    </row>
    <row r="549" spans="1:36">
      <c r="A549" s="67" t="s">
        <v>87</v>
      </c>
      <c r="C549" s="77" t="s">
        <v>618</v>
      </c>
      <c r="D549" s="68" t="s">
        <v>64</v>
      </c>
      <c r="E549" s="52">
        <v>2035</v>
      </c>
      <c r="H549" s="77" t="s">
        <v>618</v>
      </c>
      <c r="I549" s="68" t="str">
        <f t="shared" si="8"/>
        <v>FIXOM</v>
      </c>
      <c r="J549" s="52">
        <v>2050</v>
      </c>
      <c r="L549" s="52"/>
      <c r="P549" s="79" t="s">
        <v>618</v>
      </c>
      <c r="Q549" s="71" t="s">
        <v>64</v>
      </c>
      <c r="R549" s="55">
        <v>2035</v>
      </c>
      <c r="U549" s="79" t="s">
        <v>618</v>
      </c>
      <c r="V549" s="71" t="s">
        <v>64</v>
      </c>
      <c r="W549" s="55">
        <v>2050</v>
      </c>
      <c r="AC549" s="80" t="s">
        <v>618</v>
      </c>
      <c r="AD549" s="72" t="s">
        <v>64</v>
      </c>
      <c r="AE549" s="58">
        <v>2035</v>
      </c>
      <c r="AH549" s="80" t="s">
        <v>618</v>
      </c>
      <c r="AI549" s="72" t="s">
        <v>64</v>
      </c>
      <c r="AJ549" s="58">
        <v>2050</v>
      </c>
    </row>
    <row r="550" spans="1:36">
      <c r="A550" s="67" t="s">
        <v>78</v>
      </c>
      <c r="C550" s="77" t="s">
        <v>619</v>
      </c>
      <c r="D550" s="68" t="s">
        <v>64</v>
      </c>
      <c r="E550" s="52">
        <v>2035</v>
      </c>
      <c r="H550" s="77" t="s">
        <v>619</v>
      </c>
      <c r="I550" s="68" t="str">
        <f t="shared" si="8"/>
        <v>FIXOM</v>
      </c>
      <c r="J550" s="52">
        <v>2050</v>
      </c>
      <c r="L550" s="52"/>
      <c r="P550" s="79" t="s">
        <v>619</v>
      </c>
      <c r="Q550" s="71" t="s">
        <v>64</v>
      </c>
      <c r="R550" s="55">
        <v>2035</v>
      </c>
      <c r="U550" s="79" t="s">
        <v>619</v>
      </c>
      <c r="V550" s="71" t="s">
        <v>64</v>
      </c>
      <c r="W550" s="55">
        <v>2050</v>
      </c>
      <c r="AC550" s="80" t="s">
        <v>619</v>
      </c>
      <c r="AD550" s="72" t="s">
        <v>64</v>
      </c>
      <c r="AE550" s="58">
        <v>2035</v>
      </c>
      <c r="AH550" s="80" t="s">
        <v>619</v>
      </c>
      <c r="AI550" s="72" t="s">
        <v>64</v>
      </c>
      <c r="AJ550" s="58">
        <v>2050</v>
      </c>
    </row>
    <row r="551" spans="1:36">
      <c r="A551" s="67" t="s">
        <v>78</v>
      </c>
      <c r="C551" s="77" t="s">
        <v>620</v>
      </c>
      <c r="D551" s="68" t="s">
        <v>64</v>
      </c>
      <c r="E551" s="52">
        <v>2035</v>
      </c>
      <c r="H551" s="77" t="s">
        <v>620</v>
      </c>
      <c r="I551" s="68" t="str">
        <f t="shared" si="8"/>
        <v>FIXOM</v>
      </c>
      <c r="J551" s="52">
        <v>2050</v>
      </c>
      <c r="L551" s="52"/>
      <c r="P551" s="79" t="s">
        <v>620</v>
      </c>
      <c r="Q551" s="71" t="s">
        <v>64</v>
      </c>
      <c r="R551" s="55">
        <v>2035</v>
      </c>
      <c r="U551" s="79" t="s">
        <v>620</v>
      </c>
      <c r="V551" s="71" t="s">
        <v>64</v>
      </c>
      <c r="W551" s="55">
        <v>2050</v>
      </c>
      <c r="AC551" s="80" t="s">
        <v>620</v>
      </c>
      <c r="AD551" s="72" t="s">
        <v>64</v>
      </c>
      <c r="AE551" s="58">
        <v>2035</v>
      </c>
      <c r="AH551" s="80" t="s">
        <v>620</v>
      </c>
      <c r="AI551" s="72" t="s">
        <v>64</v>
      </c>
      <c r="AJ551" s="58">
        <v>2050</v>
      </c>
    </row>
    <row r="552" spans="1:36">
      <c r="A552" s="67" t="s">
        <v>78</v>
      </c>
      <c r="C552" s="77" t="s">
        <v>621</v>
      </c>
      <c r="D552" s="68" t="s">
        <v>64</v>
      </c>
      <c r="E552" s="52">
        <v>2035</v>
      </c>
      <c r="H552" s="77" t="s">
        <v>621</v>
      </c>
      <c r="I552" s="68" t="str">
        <f t="shared" si="8"/>
        <v>FIXOM</v>
      </c>
      <c r="J552" s="52">
        <v>2050</v>
      </c>
      <c r="L552" s="52"/>
      <c r="P552" s="79" t="s">
        <v>621</v>
      </c>
      <c r="Q552" s="71" t="s">
        <v>64</v>
      </c>
      <c r="R552" s="55">
        <v>2035</v>
      </c>
      <c r="U552" s="79" t="s">
        <v>621</v>
      </c>
      <c r="V552" s="71" t="s">
        <v>64</v>
      </c>
      <c r="W552" s="55">
        <v>2050</v>
      </c>
      <c r="AC552" s="80" t="s">
        <v>621</v>
      </c>
      <c r="AD552" s="72" t="s">
        <v>64</v>
      </c>
      <c r="AE552" s="58">
        <v>2035</v>
      </c>
      <c r="AH552" s="80" t="s">
        <v>621</v>
      </c>
      <c r="AI552" s="72" t="s">
        <v>64</v>
      </c>
      <c r="AJ552" s="58">
        <v>2050</v>
      </c>
    </row>
    <row r="553" spans="1:36">
      <c r="A553" s="67" t="s">
        <v>78</v>
      </c>
      <c r="C553" s="77" t="s">
        <v>622</v>
      </c>
      <c r="D553" s="68" t="s">
        <v>64</v>
      </c>
      <c r="E553" s="52">
        <v>2035</v>
      </c>
      <c r="H553" s="77" t="s">
        <v>622</v>
      </c>
      <c r="I553" s="68" t="str">
        <f t="shared" si="8"/>
        <v>FIXOM</v>
      </c>
      <c r="J553" s="52">
        <v>2050</v>
      </c>
      <c r="L553" s="52"/>
      <c r="P553" s="79" t="s">
        <v>622</v>
      </c>
      <c r="Q553" s="71" t="s">
        <v>64</v>
      </c>
      <c r="R553" s="55">
        <v>2035</v>
      </c>
      <c r="U553" s="79" t="s">
        <v>622</v>
      </c>
      <c r="V553" s="71" t="s">
        <v>64</v>
      </c>
      <c r="W553" s="55">
        <v>2050</v>
      </c>
      <c r="AC553" s="80" t="s">
        <v>622</v>
      </c>
      <c r="AD553" s="72" t="s">
        <v>64</v>
      </c>
      <c r="AE553" s="58">
        <v>2035</v>
      </c>
      <c r="AH553" s="80" t="s">
        <v>622</v>
      </c>
      <c r="AI553" s="72" t="s">
        <v>64</v>
      </c>
      <c r="AJ553" s="58">
        <v>2050</v>
      </c>
    </row>
    <row r="554" spans="1:36">
      <c r="A554" s="67" t="s">
        <v>78</v>
      </c>
      <c r="C554" s="77" t="s">
        <v>623</v>
      </c>
      <c r="D554" s="68" t="s">
        <v>64</v>
      </c>
      <c r="E554" s="52">
        <v>2035</v>
      </c>
      <c r="H554" s="77" t="s">
        <v>623</v>
      </c>
      <c r="I554" s="68" t="str">
        <f t="shared" si="8"/>
        <v>FIXOM</v>
      </c>
      <c r="J554" s="52">
        <v>2050</v>
      </c>
      <c r="L554" s="52"/>
      <c r="P554" s="79" t="s">
        <v>623</v>
      </c>
      <c r="Q554" s="71" t="s">
        <v>64</v>
      </c>
      <c r="R554" s="55">
        <v>2035</v>
      </c>
      <c r="U554" s="79" t="s">
        <v>623</v>
      </c>
      <c r="V554" s="71" t="s">
        <v>64</v>
      </c>
      <c r="W554" s="55">
        <v>2050</v>
      </c>
      <c r="AC554" s="80" t="s">
        <v>623</v>
      </c>
      <c r="AD554" s="72" t="s">
        <v>64</v>
      </c>
      <c r="AE554" s="58">
        <v>2035</v>
      </c>
      <c r="AH554" s="80" t="s">
        <v>623</v>
      </c>
      <c r="AI554" s="72" t="s">
        <v>64</v>
      </c>
      <c r="AJ554" s="58">
        <v>2050</v>
      </c>
    </row>
    <row r="555" spans="1:36">
      <c r="A555" s="67" t="s">
        <v>62</v>
      </c>
      <c r="C555" s="77" t="s">
        <v>624</v>
      </c>
      <c r="D555" s="68" t="s">
        <v>64</v>
      </c>
      <c r="E555" s="52">
        <v>2035</v>
      </c>
      <c r="H555" s="77" t="s">
        <v>624</v>
      </c>
      <c r="I555" s="68" t="str">
        <f t="shared" si="8"/>
        <v>FIXOM</v>
      </c>
      <c r="J555" s="52">
        <v>2050</v>
      </c>
      <c r="L555" s="52"/>
      <c r="P555" s="79" t="s">
        <v>624</v>
      </c>
      <c r="Q555" s="71" t="s">
        <v>64</v>
      </c>
      <c r="R555" s="55">
        <v>2035</v>
      </c>
      <c r="U555" s="79" t="s">
        <v>624</v>
      </c>
      <c r="V555" s="71" t="s">
        <v>64</v>
      </c>
      <c r="W555" s="55">
        <v>2050</v>
      </c>
      <c r="AC555" s="80" t="s">
        <v>624</v>
      </c>
      <c r="AD555" s="72" t="s">
        <v>64</v>
      </c>
      <c r="AE555" s="58">
        <v>2035</v>
      </c>
      <c r="AH555" s="80" t="s">
        <v>624</v>
      </c>
      <c r="AI555" s="72" t="s">
        <v>64</v>
      </c>
      <c r="AJ555" s="58">
        <v>2050</v>
      </c>
    </row>
    <row r="556" spans="1:36">
      <c r="A556" s="67" t="s">
        <v>62</v>
      </c>
      <c r="C556" s="77" t="s">
        <v>625</v>
      </c>
      <c r="D556" s="68" t="s">
        <v>64</v>
      </c>
      <c r="E556" s="52">
        <v>2035</v>
      </c>
      <c r="H556" s="77" t="s">
        <v>625</v>
      </c>
      <c r="I556" s="68" t="str">
        <f t="shared" si="8"/>
        <v>FIXOM</v>
      </c>
      <c r="J556" s="52">
        <v>2050</v>
      </c>
      <c r="L556" s="52"/>
      <c r="P556" s="79" t="s">
        <v>625</v>
      </c>
      <c r="Q556" s="71" t="s">
        <v>64</v>
      </c>
      <c r="R556" s="55">
        <v>2035</v>
      </c>
      <c r="U556" s="79" t="s">
        <v>625</v>
      </c>
      <c r="V556" s="71" t="s">
        <v>64</v>
      </c>
      <c r="W556" s="55">
        <v>2050</v>
      </c>
      <c r="AC556" s="80" t="s">
        <v>625</v>
      </c>
      <c r="AD556" s="72" t="s">
        <v>64</v>
      </c>
      <c r="AE556" s="58">
        <v>2035</v>
      </c>
      <c r="AH556" s="80" t="s">
        <v>625</v>
      </c>
      <c r="AI556" s="72" t="s">
        <v>64</v>
      </c>
      <c r="AJ556" s="58">
        <v>2050</v>
      </c>
    </row>
    <row r="557" spans="1:36">
      <c r="A557" s="67" t="s">
        <v>62</v>
      </c>
      <c r="C557" s="77" t="s">
        <v>626</v>
      </c>
      <c r="D557" s="68" t="s">
        <v>64</v>
      </c>
      <c r="E557" s="52">
        <v>2035</v>
      </c>
      <c r="H557" s="77" t="s">
        <v>626</v>
      </c>
      <c r="I557" s="68" t="str">
        <f t="shared" si="8"/>
        <v>FIXOM</v>
      </c>
      <c r="J557" s="52">
        <v>2050</v>
      </c>
      <c r="L557" s="52"/>
      <c r="P557" s="79" t="s">
        <v>626</v>
      </c>
      <c r="Q557" s="71" t="s">
        <v>64</v>
      </c>
      <c r="R557" s="55">
        <v>2035</v>
      </c>
      <c r="U557" s="79" t="s">
        <v>626</v>
      </c>
      <c r="V557" s="71" t="s">
        <v>64</v>
      </c>
      <c r="W557" s="55">
        <v>2050</v>
      </c>
      <c r="AC557" s="80" t="s">
        <v>626</v>
      </c>
      <c r="AD557" s="72" t="s">
        <v>64</v>
      </c>
      <c r="AE557" s="58">
        <v>2035</v>
      </c>
      <c r="AH557" s="80" t="s">
        <v>626</v>
      </c>
      <c r="AI557" s="72" t="s">
        <v>64</v>
      </c>
      <c r="AJ557" s="58">
        <v>2050</v>
      </c>
    </row>
    <row r="558" spans="1:36">
      <c r="A558" s="67" t="s">
        <v>62</v>
      </c>
      <c r="C558" s="77" t="s">
        <v>627</v>
      </c>
      <c r="D558" s="68" t="s">
        <v>64</v>
      </c>
      <c r="E558" s="52">
        <v>2035</v>
      </c>
      <c r="H558" s="77" t="s">
        <v>627</v>
      </c>
      <c r="I558" s="68" t="str">
        <f t="shared" si="8"/>
        <v>FIXOM</v>
      </c>
      <c r="J558" s="52">
        <v>2050</v>
      </c>
      <c r="L558" s="52"/>
      <c r="P558" s="79" t="s">
        <v>627</v>
      </c>
      <c r="Q558" s="71" t="s">
        <v>64</v>
      </c>
      <c r="R558" s="55">
        <v>2035</v>
      </c>
      <c r="U558" s="79" t="s">
        <v>627</v>
      </c>
      <c r="V558" s="71" t="s">
        <v>64</v>
      </c>
      <c r="W558" s="55">
        <v>2050</v>
      </c>
      <c r="AC558" s="80" t="s">
        <v>627</v>
      </c>
      <c r="AD558" s="72" t="s">
        <v>64</v>
      </c>
      <c r="AE558" s="58">
        <v>2035</v>
      </c>
      <c r="AH558" s="80" t="s">
        <v>627</v>
      </c>
      <c r="AI558" s="72" t="s">
        <v>64</v>
      </c>
      <c r="AJ558" s="58">
        <v>2050</v>
      </c>
    </row>
    <row r="559" spans="1:36">
      <c r="A559" s="67" t="s">
        <v>62</v>
      </c>
      <c r="C559" s="77" t="s">
        <v>628</v>
      </c>
      <c r="D559" s="68" t="s">
        <v>64</v>
      </c>
      <c r="E559" s="52">
        <v>2035</v>
      </c>
      <c r="H559" s="77" t="s">
        <v>628</v>
      </c>
      <c r="I559" s="68" t="str">
        <f t="shared" si="8"/>
        <v>FIXOM</v>
      </c>
      <c r="J559" s="52">
        <v>2050</v>
      </c>
      <c r="L559" s="52"/>
      <c r="P559" s="79" t="s">
        <v>628</v>
      </c>
      <c r="Q559" s="71" t="s">
        <v>64</v>
      </c>
      <c r="R559" s="55">
        <v>2035</v>
      </c>
      <c r="U559" s="79" t="s">
        <v>628</v>
      </c>
      <c r="V559" s="71" t="s">
        <v>64</v>
      </c>
      <c r="W559" s="55">
        <v>2050</v>
      </c>
      <c r="AC559" s="80" t="s">
        <v>628</v>
      </c>
      <c r="AD559" s="72" t="s">
        <v>64</v>
      </c>
      <c r="AE559" s="58">
        <v>2035</v>
      </c>
      <c r="AH559" s="80" t="s">
        <v>628</v>
      </c>
      <c r="AI559" s="72" t="s">
        <v>64</v>
      </c>
      <c r="AJ559" s="58">
        <v>2050</v>
      </c>
    </row>
    <row r="560" spans="1:36">
      <c r="A560" s="67" t="s">
        <v>62</v>
      </c>
      <c r="C560" s="77" t="s">
        <v>629</v>
      </c>
      <c r="D560" s="68" t="s">
        <v>64</v>
      </c>
      <c r="E560" s="52">
        <v>2035</v>
      </c>
      <c r="H560" s="77" t="s">
        <v>629</v>
      </c>
      <c r="I560" s="68" t="str">
        <f t="shared" si="8"/>
        <v>FIXOM</v>
      </c>
      <c r="J560" s="52">
        <v>2050</v>
      </c>
      <c r="L560" s="52"/>
      <c r="P560" s="79" t="s">
        <v>629</v>
      </c>
      <c r="Q560" s="71" t="s">
        <v>64</v>
      </c>
      <c r="R560" s="55">
        <v>2035</v>
      </c>
      <c r="U560" s="79" t="s">
        <v>629</v>
      </c>
      <c r="V560" s="71" t="s">
        <v>64</v>
      </c>
      <c r="W560" s="55">
        <v>2050</v>
      </c>
      <c r="AC560" s="80" t="s">
        <v>629</v>
      </c>
      <c r="AD560" s="72" t="s">
        <v>64</v>
      </c>
      <c r="AE560" s="58">
        <v>2035</v>
      </c>
      <c r="AH560" s="80" t="s">
        <v>629</v>
      </c>
      <c r="AI560" s="72" t="s">
        <v>64</v>
      </c>
      <c r="AJ560" s="58">
        <v>2050</v>
      </c>
    </row>
    <row r="561" spans="1:36">
      <c r="A561" s="67" t="s">
        <v>62</v>
      </c>
      <c r="C561" s="77" t="s">
        <v>630</v>
      </c>
      <c r="D561" s="68" t="s">
        <v>64</v>
      </c>
      <c r="E561" s="52">
        <v>2035</v>
      </c>
      <c r="H561" s="77" t="s">
        <v>630</v>
      </c>
      <c r="I561" s="68" t="str">
        <f t="shared" si="8"/>
        <v>FIXOM</v>
      </c>
      <c r="J561" s="52">
        <v>2050</v>
      </c>
      <c r="L561" s="52"/>
      <c r="P561" s="79" t="s">
        <v>630</v>
      </c>
      <c r="Q561" s="71" t="s">
        <v>64</v>
      </c>
      <c r="R561" s="55">
        <v>2035</v>
      </c>
      <c r="U561" s="79" t="s">
        <v>630</v>
      </c>
      <c r="V561" s="71" t="s">
        <v>64</v>
      </c>
      <c r="W561" s="55">
        <v>2050</v>
      </c>
      <c r="AC561" s="80" t="s">
        <v>630</v>
      </c>
      <c r="AD561" s="72" t="s">
        <v>64</v>
      </c>
      <c r="AE561" s="58">
        <v>2035</v>
      </c>
      <c r="AH561" s="80" t="s">
        <v>630</v>
      </c>
      <c r="AI561" s="72" t="s">
        <v>64</v>
      </c>
      <c r="AJ561" s="58">
        <v>2050</v>
      </c>
    </row>
    <row r="562" spans="1:36">
      <c r="A562" s="67" t="s">
        <v>83</v>
      </c>
      <c r="C562" s="77" t="s">
        <v>631</v>
      </c>
      <c r="D562" s="68" t="s">
        <v>64</v>
      </c>
      <c r="E562" s="52">
        <v>2035</v>
      </c>
      <c r="H562" s="77" t="s">
        <v>631</v>
      </c>
      <c r="I562" s="68" t="str">
        <f t="shared" si="8"/>
        <v>FIXOM</v>
      </c>
      <c r="J562" s="52">
        <v>2050</v>
      </c>
      <c r="L562" s="52"/>
      <c r="P562" s="79" t="s">
        <v>631</v>
      </c>
      <c r="Q562" s="71" t="s">
        <v>64</v>
      </c>
      <c r="R562" s="55">
        <v>2035</v>
      </c>
      <c r="U562" s="79" t="s">
        <v>631</v>
      </c>
      <c r="V562" s="71" t="s">
        <v>64</v>
      </c>
      <c r="W562" s="55">
        <v>2050</v>
      </c>
      <c r="AC562" s="80" t="s">
        <v>631</v>
      </c>
      <c r="AD562" s="72" t="s">
        <v>64</v>
      </c>
      <c r="AE562" s="58">
        <v>2035</v>
      </c>
      <c r="AH562" s="80" t="s">
        <v>631</v>
      </c>
      <c r="AI562" s="72" t="s">
        <v>64</v>
      </c>
      <c r="AJ562" s="58">
        <v>2050</v>
      </c>
    </row>
    <row r="563" spans="1:36">
      <c r="A563" s="67" t="s">
        <v>83</v>
      </c>
      <c r="C563" s="77" t="s">
        <v>632</v>
      </c>
      <c r="D563" s="68" t="s">
        <v>64</v>
      </c>
      <c r="E563" s="52">
        <v>2035</v>
      </c>
      <c r="H563" s="77" t="s">
        <v>632</v>
      </c>
      <c r="I563" s="68" t="str">
        <f t="shared" si="8"/>
        <v>FIXOM</v>
      </c>
      <c r="J563" s="52">
        <v>2050</v>
      </c>
      <c r="L563" s="52"/>
      <c r="P563" s="79" t="s">
        <v>632</v>
      </c>
      <c r="Q563" s="71" t="s">
        <v>64</v>
      </c>
      <c r="R563" s="55">
        <v>2035</v>
      </c>
      <c r="U563" s="79" t="s">
        <v>632</v>
      </c>
      <c r="V563" s="71" t="s">
        <v>64</v>
      </c>
      <c r="W563" s="55">
        <v>2050</v>
      </c>
      <c r="AC563" s="80" t="s">
        <v>632</v>
      </c>
      <c r="AD563" s="72" t="s">
        <v>64</v>
      </c>
      <c r="AE563" s="58">
        <v>2035</v>
      </c>
      <c r="AH563" s="80" t="s">
        <v>632</v>
      </c>
      <c r="AI563" s="72" t="s">
        <v>64</v>
      </c>
      <c r="AJ563" s="58">
        <v>2050</v>
      </c>
    </row>
    <row r="564" spans="1:36">
      <c r="A564" s="67" t="s">
        <v>83</v>
      </c>
      <c r="C564" s="77" t="s">
        <v>633</v>
      </c>
      <c r="D564" s="68" t="s">
        <v>64</v>
      </c>
      <c r="E564" s="52">
        <v>2035</v>
      </c>
      <c r="H564" s="77" t="s">
        <v>633</v>
      </c>
      <c r="I564" s="68" t="str">
        <f t="shared" si="8"/>
        <v>FIXOM</v>
      </c>
      <c r="J564" s="52">
        <v>2050</v>
      </c>
      <c r="L564" s="52"/>
      <c r="P564" s="79" t="s">
        <v>633</v>
      </c>
      <c r="Q564" s="71" t="s">
        <v>64</v>
      </c>
      <c r="R564" s="55">
        <v>2035</v>
      </c>
      <c r="U564" s="79" t="s">
        <v>633</v>
      </c>
      <c r="V564" s="71" t="s">
        <v>64</v>
      </c>
      <c r="W564" s="55">
        <v>2050</v>
      </c>
      <c r="AC564" s="80" t="s">
        <v>633</v>
      </c>
      <c r="AD564" s="72" t="s">
        <v>64</v>
      </c>
      <c r="AE564" s="58">
        <v>2035</v>
      </c>
      <c r="AH564" s="80" t="s">
        <v>633</v>
      </c>
      <c r="AI564" s="72" t="s">
        <v>64</v>
      </c>
      <c r="AJ564" s="58">
        <v>2050</v>
      </c>
    </row>
    <row r="565" spans="1:36">
      <c r="A565" s="67" t="s">
        <v>62</v>
      </c>
      <c r="C565" s="77" t="s">
        <v>634</v>
      </c>
      <c r="D565" s="68" t="s">
        <v>64</v>
      </c>
      <c r="E565" s="52">
        <v>2035</v>
      </c>
      <c r="H565" s="77" t="s">
        <v>634</v>
      </c>
      <c r="I565" s="68" t="str">
        <f t="shared" si="8"/>
        <v>FIXOM</v>
      </c>
      <c r="J565" s="52">
        <v>2050</v>
      </c>
      <c r="L565" s="52"/>
      <c r="P565" s="79" t="s">
        <v>634</v>
      </c>
      <c r="Q565" s="71" t="s">
        <v>64</v>
      </c>
      <c r="R565" s="55">
        <v>2035</v>
      </c>
      <c r="U565" s="79" t="s">
        <v>634</v>
      </c>
      <c r="V565" s="71" t="s">
        <v>64</v>
      </c>
      <c r="W565" s="55">
        <v>2050</v>
      </c>
      <c r="AC565" s="80" t="s">
        <v>634</v>
      </c>
      <c r="AD565" s="72" t="s">
        <v>64</v>
      </c>
      <c r="AE565" s="58">
        <v>2035</v>
      </c>
      <c r="AH565" s="80" t="s">
        <v>634</v>
      </c>
      <c r="AI565" s="72" t="s">
        <v>64</v>
      </c>
      <c r="AJ565" s="58">
        <v>2050</v>
      </c>
    </row>
    <row r="566" spans="1:36">
      <c r="A566" s="67" t="s">
        <v>62</v>
      </c>
      <c r="C566" s="77" t="s">
        <v>635</v>
      </c>
      <c r="D566" s="68" t="s">
        <v>64</v>
      </c>
      <c r="E566" s="52">
        <v>2035</v>
      </c>
      <c r="H566" s="77" t="s">
        <v>635</v>
      </c>
      <c r="I566" s="68" t="str">
        <f t="shared" si="8"/>
        <v>FIXOM</v>
      </c>
      <c r="J566" s="52">
        <v>2050</v>
      </c>
      <c r="L566" s="52"/>
      <c r="P566" s="79" t="s">
        <v>635</v>
      </c>
      <c r="Q566" s="71" t="s">
        <v>64</v>
      </c>
      <c r="R566" s="55">
        <v>2035</v>
      </c>
      <c r="U566" s="79" t="s">
        <v>635</v>
      </c>
      <c r="V566" s="71" t="s">
        <v>64</v>
      </c>
      <c r="W566" s="55">
        <v>2050</v>
      </c>
      <c r="AC566" s="80" t="s">
        <v>635</v>
      </c>
      <c r="AD566" s="72" t="s">
        <v>64</v>
      </c>
      <c r="AE566" s="58">
        <v>2035</v>
      </c>
      <c r="AH566" s="80" t="s">
        <v>635</v>
      </c>
      <c r="AI566" s="72" t="s">
        <v>64</v>
      </c>
      <c r="AJ566" s="58">
        <v>2050</v>
      </c>
    </row>
    <row r="567" spans="1:36">
      <c r="A567" s="67" t="s">
        <v>62</v>
      </c>
      <c r="C567" s="77" t="s">
        <v>636</v>
      </c>
      <c r="D567" s="68" t="s">
        <v>64</v>
      </c>
      <c r="E567" s="52">
        <v>2035</v>
      </c>
      <c r="H567" s="77" t="s">
        <v>636</v>
      </c>
      <c r="I567" s="68" t="str">
        <f t="shared" si="8"/>
        <v>FIXOM</v>
      </c>
      <c r="J567" s="52">
        <v>2050</v>
      </c>
      <c r="L567" s="52"/>
      <c r="P567" s="79" t="s">
        <v>636</v>
      </c>
      <c r="Q567" s="71" t="s">
        <v>64</v>
      </c>
      <c r="R567" s="55">
        <v>2035</v>
      </c>
      <c r="U567" s="79" t="s">
        <v>636</v>
      </c>
      <c r="V567" s="71" t="s">
        <v>64</v>
      </c>
      <c r="W567" s="55">
        <v>2050</v>
      </c>
      <c r="AC567" s="80" t="s">
        <v>636</v>
      </c>
      <c r="AD567" s="72" t="s">
        <v>64</v>
      </c>
      <c r="AE567" s="58">
        <v>2035</v>
      </c>
      <c r="AH567" s="80" t="s">
        <v>636</v>
      </c>
      <c r="AI567" s="72" t="s">
        <v>64</v>
      </c>
      <c r="AJ567" s="58">
        <v>2050</v>
      </c>
    </row>
    <row r="568" spans="1:36">
      <c r="A568" s="67" t="s">
        <v>62</v>
      </c>
      <c r="C568" s="77" t="s">
        <v>637</v>
      </c>
      <c r="D568" s="68" t="s">
        <v>64</v>
      </c>
      <c r="E568" s="52">
        <v>2035</v>
      </c>
      <c r="H568" s="77" t="s">
        <v>637</v>
      </c>
      <c r="I568" s="68" t="str">
        <f t="shared" si="8"/>
        <v>FIXOM</v>
      </c>
      <c r="J568" s="52">
        <v>2050</v>
      </c>
      <c r="L568" s="52"/>
      <c r="P568" s="79" t="s">
        <v>637</v>
      </c>
      <c r="Q568" s="71" t="s">
        <v>64</v>
      </c>
      <c r="R568" s="55">
        <v>2035</v>
      </c>
      <c r="U568" s="79" t="s">
        <v>637</v>
      </c>
      <c r="V568" s="71" t="s">
        <v>64</v>
      </c>
      <c r="W568" s="55">
        <v>2050</v>
      </c>
      <c r="AC568" s="80" t="s">
        <v>637</v>
      </c>
      <c r="AD568" s="72" t="s">
        <v>64</v>
      </c>
      <c r="AE568" s="58">
        <v>2035</v>
      </c>
      <c r="AH568" s="80" t="s">
        <v>637</v>
      </c>
      <c r="AI568" s="72" t="s">
        <v>64</v>
      </c>
      <c r="AJ568" s="58">
        <v>2050</v>
      </c>
    </row>
    <row r="569" spans="1:36">
      <c r="A569" s="67" t="s">
        <v>62</v>
      </c>
      <c r="C569" s="77" t="s">
        <v>638</v>
      </c>
      <c r="D569" s="68" t="s">
        <v>64</v>
      </c>
      <c r="E569" s="52">
        <v>2035</v>
      </c>
      <c r="H569" s="77" t="s">
        <v>638</v>
      </c>
      <c r="I569" s="68" t="str">
        <f t="shared" si="8"/>
        <v>FIXOM</v>
      </c>
      <c r="J569" s="52">
        <v>2050</v>
      </c>
      <c r="L569" s="52"/>
      <c r="P569" s="79" t="s">
        <v>638</v>
      </c>
      <c r="Q569" s="71" t="s">
        <v>64</v>
      </c>
      <c r="R569" s="55">
        <v>2035</v>
      </c>
      <c r="U569" s="79" t="s">
        <v>638</v>
      </c>
      <c r="V569" s="71" t="s">
        <v>64</v>
      </c>
      <c r="W569" s="55">
        <v>2050</v>
      </c>
      <c r="AC569" s="80" t="s">
        <v>638</v>
      </c>
      <c r="AD569" s="72" t="s">
        <v>64</v>
      </c>
      <c r="AE569" s="58">
        <v>2035</v>
      </c>
      <c r="AH569" s="80" t="s">
        <v>638</v>
      </c>
      <c r="AI569" s="72" t="s">
        <v>64</v>
      </c>
      <c r="AJ569" s="58">
        <v>2050</v>
      </c>
    </row>
    <row r="570" spans="1:36">
      <c r="A570" s="67" t="s">
        <v>62</v>
      </c>
      <c r="C570" s="77" t="s">
        <v>639</v>
      </c>
      <c r="D570" s="68" t="s">
        <v>64</v>
      </c>
      <c r="E570" s="52">
        <v>2035</v>
      </c>
      <c r="H570" s="77" t="s">
        <v>639</v>
      </c>
      <c r="I570" s="68" t="str">
        <f t="shared" si="8"/>
        <v>FIXOM</v>
      </c>
      <c r="J570" s="52">
        <v>2050</v>
      </c>
      <c r="L570" s="52"/>
      <c r="P570" s="79" t="s">
        <v>639</v>
      </c>
      <c r="Q570" s="71" t="s">
        <v>64</v>
      </c>
      <c r="R570" s="55">
        <v>2035</v>
      </c>
      <c r="U570" s="79" t="s">
        <v>639</v>
      </c>
      <c r="V570" s="71" t="s">
        <v>64</v>
      </c>
      <c r="W570" s="55">
        <v>2050</v>
      </c>
      <c r="AC570" s="80" t="s">
        <v>639</v>
      </c>
      <c r="AD570" s="72" t="s">
        <v>64</v>
      </c>
      <c r="AE570" s="58">
        <v>2035</v>
      </c>
      <c r="AH570" s="80" t="s">
        <v>639</v>
      </c>
      <c r="AI570" s="72" t="s">
        <v>64</v>
      </c>
      <c r="AJ570" s="58">
        <v>2050</v>
      </c>
    </row>
    <row r="571" spans="1:36">
      <c r="A571" s="67" t="s">
        <v>62</v>
      </c>
      <c r="C571" s="77" t="s">
        <v>640</v>
      </c>
      <c r="D571" s="68" t="s">
        <v>64</v>
      </c>
      <c r="E571" s="52">
        <v>2035</v>
      </c>
      <c r="H571" s="77" t="s">
        <v>640</v>
      </c>
      <c r="I571" s="68" t="str">
        <f t="shared" si="8"/>
        <v>FIXOM</v>
      </c>
      <c r="J571" s="52">
        <v>2050</v>
      </c>
      <c r="L571" s="52"/>
      <c r="P571" s="79" t="s">
        <v>640</v>
      </c>
      <c r="Q571" s="71" t="s">
        <v>64</v>
      </c>
      <c r="R571" s="55">
        <v>2035</v>
      </c>
      <c r="U571" s="79" t="s">
        <v>640</v>
      </c>
      <c r="V571" s="71" t="s">
        <v>64</v>
      </c>
      <c r="W571" s="55">
        <v>2050</v>
      </c>
      <c r="AC571" s="80" t="s">
        <v>640</v>
      </c>
      <c r="AD571" s="72" t="s">
        <v>64</v>
      </c>
      <c r="AE571" s="58">
        <v>2035</v>
      </c>
      <c r="AH571" s="80" t="s">
        <v>640</v>
      </c>
      <c r="AI571" s="72" t="s">
        <v>64</v>
      </c>
      <c r="AJ571" s="58">
        <v>2050</v>
      </c>
    </row>
    <row r="572" spans="1:36">
      <c r="A572" s="67" t="s">
        <v>62</v>
      </c>
      <c r="C572" s="77" t="s">
        <v>641</v>
      </c>
      <c r="D572" s="68" t="s">
        <v>64</v>
      </c>
      <c r="E572" s="52">
        <v>2035</v>
      </c>
      <c r="H572" s="77" t="s">
        <v>641</v>
      </c>
      <c r="I572" s="68" t="str">
        <f t="shared" si="8"/>
        <v>FIXOM</v>
      </c>
      <c r="J572" s="52">
        <v>2050</v>
      </c>
      <c r="L572" s="52"/>
      <c r="P572" s="79" t="s">
        <v>641</v>
      </c>
      <c r="Q572" s="71" t="s">
        <v>64</v>
      </c>
      <c r="R572" s="55">
        <v>2035</v>
      </c>
      <c r="U572" s="79" t="s">
        <v>641</v>
      </c>
      <c r="V572" s="71" t="s">
        <v>64</v>
      </c>
      <c r="W572" s="55">
        <v>2050</v>
      </c>
      <c r="AC572" s="80" t="s">
        <v>641</v>
      </c>
      <c r="AD572" s="72" t="s">
        <v>64</v>
      </c>
      <c r="AE572" s="58">
        <v>2035</v>
      </c>
      <c r="AH572" s="80" t="s">
        <v>641</v>
      </c>
      <c r="AI572" s="72" t="s">
        <v>64</v>
      </c>
      <c r="AJ572" s="58">
        <v>2050</v>
      </c>
    </row>
    <row r="573" spans="1:36">
      <c r="A573" s="67" t="s">
        <v>62</v>
      </c>
      <c r="C573" s="77" t="s">
        <v>642</v>
      </c>
      <c r="D573" s="68" t="s">
        <v>64</v>
      </c>
      <c r="E573" s="52">
        <v>2035</v>
      </c>
      <c r="H573" s="77" t="s">
        <v>642</v>
      </c>
      <c r="I573" s="68" t="str">
        <f t="shared" si="8"/>
        <v>FIXOM</v>
      </c>
      <c r="J573" s="52">
        <v>2050</v>
      </c>
      <c r="L573" s="52"/>
      <c r="P573" s="79" t="s">
        <v>642</v>
      </c>
      <c r="Q573" s="71" t="s">
        <v>64</v>
      </c>
      <c r="R573" s="55">
        <v>2035</v>
      </c>
      <c r="U573" s="79" t="s">
        <v>642</v>
      </c>
      <c r="V573" s="71" t="s">
        <v>64</v>
      </c>
      <c r="W573" s="55">
        <v>2050</v>
      </c>
      <c r="AC573" s="80" t="s">
        <v>642</v>
      </c>
      <c r="AD573" s="72" t="s">
        <v>64</v>
      </c>
      <c r="AE573" s="58">
        <v>2035</v>
      </c>
      <c r="AH573" s="80" t="s">
        <v>642</v>
      </c>
      <c r="AI573" s="72" t="s">
        <v>64</v>
      </c>
      <c r="AJ573" s="58">
        <v>2050</v>
      </c>
    </row>
    <row r="574" spans="1:36">
      <c r="A574" s="67" t="s">
        <v>62</v>
      </c>
      <c r="C574" s="77" t="s">
        <v>643</v>
      </c>
      <c r="D574" s="68" t="s">
        <v>64</v>
      </c>
      <c r="E574" s="52">
        <v>2035</v>
      </c>
      <c r="H574" s="77" t="s">
        <v>643</v>
      </c>
      <c r="I574" s="68" t="str">
        <f t="shared" si="8"/>
        <v>FIXOM</v>
      </c>
      <c r="J574" s="52">
        <v>2050</v>
      </c>
      <c r="L574" s="52"/>
      <c r="P574" s="79" t="s">
        <v>643</v>
      </c>
      <c r="Q574" s="71" t="s">
        <v>64</v>
      </c>
      <c r="R574" s="55">
        <v>2035</v>
      </c>
      <c r="U574" s="79" t="s">
        <v>643</v>
      </c>
      <c r="V574" s="71" t="s">
        <v>64</v>
      </c>
      <c r="W574" s="55">
        <v>2050</v>
      </c>
      <c r="AC574" s="80" t="s">
        <v>643</v>
      </c>
      <c r="AD574" s="72" t="s">
        <v>64</v>
      </c>
      <c r="AE574" s="58">
        <v>2035</v>
      </c>
      <c r="AH574" s="80" t="s">
        <v>643</v>
      </c>
      <c r="AI574" s="72" t="s">
        <v>64</v>
      </c>
      <c r="AJ574" s="58">
        <v>2050</v>
      </c>
    </row>
    <row r="575" spans="1:36">
      <c r="A575" s="67" t="s">
        <v>62</v>
      </c>
      <c r="C575" s="77" t="s">
        <v>644</v>
      </c>
      <c r="D575" s="68" t="s">
        <v>64</v>
      </c>
      <c r="E575" s="52">
        <v>2035</v>
      </c>
      <c r="H575" s="77" t="s">
        <v>644</v>
      </c>
      <c r="I575" s="68" t="str">
        <f t="shared" si="8"/>
        <v>FIXOM</v>
      </c>
      <c r="J575" s="52">
        <v>2050</v>
      </c>
      <c r="L575" s="52"/>
      <c r="P575" s="79" t="s">
        <v>644</v>
      </c>
      <c r="Q575" s="71" t="s">
        <v>64</v>
      </c>
      <c r="R575" s="55">
        <v>2035</v>
      </c>
      <c r="U575" s="79" t="s">
        <v>644</v>
      </c>
      <c r="V575" s="71" t="s">
        <v>64</v>
      </c>
      <c r="W575" s="55">
        <v>2050</v>
      </c>
      <c r="AC575" s="80" t="s">
        <v>644</v>
      </c>
      <c r="AD575" s="72" t="s">
        <v>64</v>
      </c>
      <c r="AE575" s="58">
        <v>2035</v>
      </c>
      <c r="AH575" s="80" t="s">
        <v>644</v>
      </c>
      <c r="AI575" s="72" t="s">
        <v>64</v>
      </c>
      <c r="AJ575" s="58">
        <v>2050</v>
      </c>
    </row>
    <row r="576" spans="1:36">
      <c r="A576" s="67" t="s">
        <v>62</v>
      </c>
      <c r="C576" s="77" t="s">
        <v>645</v>
      </c>
      <c r="D576" s="68" t="s">
        <v>64</v>
      </c>
      <c r="E576" s="52">
        <v>2035</v>
      </c>
      <c r="H576" s="77" t="s">
        <v>645</v>
      </c>
      <c r="I576" s="68" t="str">
        <f t="shared" si="8"/>
        <v>FIXOM</v>
      </c>
      <c r="J576" s="52">
        <v>2050</v>
      </c>
      <c r="L576" s="52"/>
      <c r="P576" s="79" t="s">
        <v>645</v>
      </c>
      <c r="Q576" s="71" t="s">
        <v>64</v>
      </c>
      <c r="R576" s="55">
        <v>2035</v>
      </c>
      <c r="U576" s="79" t="s">
        <v>645</v>
      </c>
      <c r="V576" s="71" t="s">
        <v>64</v>
      </c>
      <c r="W576" s="55">
        <v>2050</v>
      </c>
      <c r="AC576" s="80" t="s">
        <v>645</v>
      </c>
      <c r="AD576" s="72" t="s">
        <v>64</v>
      </c>
      <c r="AE576" s="58">
        <v>2035</v>
      </c>
      <c r="AH576" s="80" t="s">
        <v>645</v>
      </c>
      <c r="AI576" s="72" t="s">
        <v>64</v>
      </c>
      <c r="AJ576" s="58">
        <v>2050</v>
      </c>
    </row>
    <row r="577" spans="1:36">
      <c r="A577" s="67" t="s">
        <v>62</v>
      </c>
      <c r="C577" s="77" t="s">
        <v>646</v>
      </c>
      <c r="D577" s="68" t="s">
        <v>64</v>
      </c>
      <c r="E577" s="52">
        <v>2035</v>
      </c>
      <c r="H577" s="77" t="s">
        <v>646</v>
      </c>
      <c r="I577" s="68" t="str">
        <f t="shared" si="8"/>
        <v>FIXOM</v>
      </c>
      <c r="J577" s="52">
        <v>2050</v>
      </c>
      <c r="L577" s="52"/>
      <c r="P577" s="79" t="s">
        <v>646</v>
      </c>
      <c r="Q577" s="71" t="s">
        <v>64</v>
      </c>
      <c r="R577" s="55">
        <v>2035</v>
      </c>
      <c r="U577" s="79" t="s">
        <v>646</v>
      </c>
      <c r="V577" s="71" t="s">
        <v>64</v>
      </c>
      <c r="W577" s="55">
        <v>2050</v>
      </c>
      <c r="AC577" s="80" t="s">
        <v>646</v>
      </c>
      <c r="AD577" s="72" t="s">
        <v>64</v>
      </c>
      <c r="AE577" s="58">
        <v>2035</v>
      </c>
      <c r="AH577" s="80" t="s">
        <v>646</v>
      </c>
      <c r="AI577" s="72" t="s">
        <v>64</v>
      </c>
      <c r="AJ577" s="58">
        <v>2050</v>
      </c>
    </row>
    <row r="578" spans="1:36">
      <c r="A578" s="67" t="s">
        <v>62</v>
      </c>
      <c r="C578" s="77" t="s">
        <v>647</v>
      </c>
      <c r="D578" s="68" t="s">
        <v>64</v>
      </c>
      <c r="E578" s="52">
        <v>2035</v>
      </c>
      <c r="H578" s="77" t="s">
        <v>647</v>
      </c>
      <c r="I578" s="68" t="str">
        <f t="shared" si="8"/>
        <v>FIXOM</v>
      </c>
      <c r="J578" s="52">
        <v>2050</v>
      </c>
      <c r="L578" s="52"/>
      <c r="P578" s="79" t="s">
        <v>647</v>
      </c>
      <c r="Q578" s="71" t="s">
        <v>64</v>
      </c>
      <c r="R578" s="55">
        <v>2035</v>
      </c>
      <c r="U578" s="79" t="s">
        <v>647</v>
      </c>
      <c r="V578" s="71" t="s">
        <v>64</v>
      </c>
      <c r="W578" s="55">
        <v>2050</v>
      </c>
      <c r="AC578" s="80" t="s">
        <v>647</v>
      </c>
      <c r="AD578" s="72" t="s">
        <v>64</v>
      </c>
      <c r="AE578" s="58">
        <v>2035</v>
      </c>
      <c r="AH578" s="80" t="s">
        <v>647</v>
      </c>
      <c r="AI578" s="72" t="s">
        <v>64</v>
      </c>
      <c r="AJ578" s="58">
        <v>2050</v>
      </c>
    </row>
    <row r="579" spans="1:36">
      <c r="A579" s="67" t="s">
        <v>87</v>
      </c>
      <c r="C579" s="77" t="s">
        <v>648</v>
      </c>
      <c r="D579" s="68" t="s">
        <v>64</v>
      </c>
      <c r="E579" s="52">
        <v>2035</v>
      </c>
      <c r="H579" s="77" t="s">
        <v>648</v>
      </c>
      <c r="I579" s="68" t="str">
        <f t="shared" si="8"/>
        <v>FIXOM</v>
      </c>
      <c r="J579" s="52">
        <v>2050</v>
      </c>
      <c r="L579" s="52"/>
      <c r="P579" s="79" t="s">
        <v>648</v>
      </c>
      <c r="Q579" s="71" t="s">
        <v>64</v>
      </c>
      <c r="R579" s="55">
        <v>2035</v>
      </c>
      <c r="U579" s="79" t="s">
        <v>648</v>
      </c>
      <c r="V579" s="71" t="s">
        <v>64</v>
      </c>
      <c r="W579" s="55">
        <v>2050</v>
      </c>
      <c r="AC579" s="80" t="s">
        <v>648</v>
      </c>
      <c r="AD579" s="72" t="s">
        <v>64</v>
      </c>
      <c r="AE579" s="58">
        <v>2035</v>
      </c>
      <c r="AH579" s="80" t="s">
        <v>648</v>
      </c>
      <c r="AI579" s="72" t="s">
        <v>64</v>
      </c>
      <c r="AJ579" s="58">
        <v>2050</v>
      </c>
    </row>
    <row r="580" spans="1:36">
      <c r="A580" s="67" t="s">
        <v>87</v>
      </c>
      <c r="C580" s="77" t="s">
        <v>649</v>
      </c>
      <c r="D580" s="68" t="s">
        <v>64</v>
      </c>
      <c r="E580" s="52">
        <v>2035</v>
      </c>
      <c r="H580" s="77" t="s">
        <v>649</v>
      </c>
      <c r="I580" s="68" t="str">
        <f t="shared" si="8"/>
        <v>FIXOM</v>
      </c>
      <c r="J580" s="52">
        <v>2050</v>
      </c>
      <c r="L580" s="52"/>
      <c r="P580" s="79" t="s">
        <v>649</v>
      </c>
      <c r="Q580" s="71" t="s">
        <v>64</v>
      </c>
      <c r="R580" s="55">
        <v>2035</v>
      </c>
      <c r="U580" s="79" t="s">
        <v>649</v>
      </c>
      <c r="V580" s="71" t="s">
        <v>64</v>
      </c>
      <c r="W580" s="55">
        <v>2050</v>
      </c>
      <c r="AC580" s="80" t="s">
        <v>649</v>
      </c>
      <c r="AD580" s="72" t="s">
        <v>64</v>
      </c>
      <c r="AE580" s="58">
        <v>2035</v>
      </c>
      <c r="AH580" s="80" t="s">
        <v>649</v>
      </c>
      <c r="AI580" s="72" t="s">
        <v>64</v>
      </c>
      <c r="AJ580" s="58">
        <v>2050</v>
      </c>
    </row>
    <row r="581" spans="1:36">
      <c r="A581" s="67" t="s">
        <v>87</v>
      </c>
      <c r="C581" s="77" t="s">
        <v>650</v>
      </c>
      <c r="D581" s="68" t="s">
        <v>64</v>
      </c>
      <c r="E581" s="52">
        <v>2035</v>
      </c>
      <c r="H581" s="77" t="s">
        <v>650</v>
      </c>
      <c r="I581" s="68" t="str">
        <f t="shared" si="8"/>
        <v>FIXOM</v>
      </c>
      <c r="J581" s="52">
        <v>2050</v>
      </c>
      <c r="L581" s="52"/>
      <c r="P581" s="79" t="s">
        <v>650</v>
      </c>
      <c r="Q581" s="71" t="s">
        <v>64</v>
      </c>
      <c r="R581" s="55">
        <v>2035</v>
      </c>
      <c r="U581" s="79" t="s">
        <v>650</v>
      </c>
      <c r="V581" s="71" t="s">
        <v>64</v>
      </c>
      <c r="W581" s="55">
        <v>2050</v>
      </c>
      <c r="AC581" s="80" t="s">
        <v>650</v>
      </c>
      <c r="AD581" s="72" t="s">
        <v>64</v>
      </c>
      <c r="AE581" s="58">
        <v>2035</v>
      </c>
      <c r="AH581" s="80" t="s">
        <v>650</v>
      </c>
      <c r="AI581" s="72" t="s">
        <v>64</v>
      </c>
      <c r="AJ581" s="58">
        <v>2050</v>
      </c>
    </row>
    <row r="582" spans="1:36">
      <c r="A582" s="67" t="s">
        <v>87</v>
      </c>
      <c r="C582" s="77" t="s">
        <v>651</v>
      </c>
      <c r="D582" s="68" t="s">
        <v>64</v>
      </c>
      <c r="E582" s="52">
        <v>2035</v>
      </c>
      <c r="H582" s="77" t="s">
        <v>651</v>
      </c>
      <c r="I582" s="68" t="str">
        <f t="shared" ref="I582:I645" si="9">I581</f>
        <v>FIXOM</v>
      </c>
      <c r="J582" s="52">
        <v>2050</v>
      </c>
      <c r="L582" s="52"/>
      <c r="P582" s="79" t="s">
        <v>651</v>
      </c>
      <c r="Q582" s="71" t="s">
        <v>64</v>
      </c>
      <c r="R582" s="55">
        <v>2035</v>
      </c>
      <c r="U582" s="79" t="s">
        <v>651</v>
      </c>
      <c r="V582" s="71" t="s">
        <v>64</v>
      </c>
      <c r="W582" s="55">
        <v>2050</v>
      </c>
      <c r="AC582" s="80" t="s">
        <v>651</v>
      </c>
      <c r="AD582" s="72" t="s">
        <v>64</v>
      </c>
      <c r="AE582" s="58">
        <v>2035</v>
      </c>
      <c r="AH582" s="80" t="s">
        <v>651</v>
      </c>
      <c r="AI582" s="72" t="s">
        <v>64</v>
      </c>
      <c r="AJ582" s="58">
        <v>2050</v>
      </c>
    </row>
    <row r="583" spans="1:36">
      <c r="A583" s="67" t="s">
        <v>87</v>
      </c>
      <c r="C583" s="77" t="s">
        <v>652</v>
      </c>
      <c r="D583" s="68" t="s">
        <v>64</v>
      </c>
      <c r="E583" s="52">
        <v>2035</v>
      </c>
      <c r="H583" s="77" t="s">
        <v>652</v>
      </c>
      <c r="I583" s="68" t="str">
        <f t="shared" si="9"/>
        <v>FIXOM</v>
      </c>
      <c r="J583" s="52">
        <v>2050</v>
      </c>
      <c r="L583" s="52"/>
      <c r="P583" s="79" t="s">
        <v>652</v>
      </c>
      <c r="Q583" s="71" t="s">
        <v>64</v>
      </c>
      <c r="R583" s="55">
        <v>2035</v>
      </c>
      <c r="U583" s="79" t="s">
        <v>652</v>
      </c>
      <c r="V583" s="71" t="s">
        <v>64</v>
      </c>
      <c r="W583" s="55">
        <v>2050</v>
      </c>
      <c r="AC583" s="80" t="s">
        <v>652</v>
      </c>
      <c r="AD583" s="72" t="s">
        <v>64</v>
      </c>
      <c r="AE583" s="58">
        <v>2035</v>
      </c>
      <c r="AH583" s="80" t="s">
        <v>652</v>
      </c>
      <c r="AI583" s="72" t="s">
        <v>64</v>
      </c>
      <c r="AJ583" s="58">
        <v>2050</v>
      </c>
    </row>
    <row r="584" spans="1:36">
      <c r="A584" s="67" t="s">
        <v>87</v>
      </c>
      <c r="C584" s="77" t="s">
        <v>653</v>
      </c>
      <c r="D584" s="68" t="s">
        <v>64</v>
      </c>
      <c r="E584" s="52">
        <v>2035</v>
      </c>
      <c r="H584" s="77" t="s">
        <v>653</v>
      </c>
      <c r="I584" s="68" t="str">
        <f t="shared" si="9"/>
        <v>FIXOM</v>
      </c>
      <c r="J584" s="52">
        <v>2050</v>
      </c>
      <c r="L584" s="52"/>
      <c r="P584" s="79" t="s">
        <v>653</v>
      </c>
      <c r="Q584" s="71" t="s">
        <v>64</v>
      </c>
      <c r="R584" s="55">
        <v>2035</v>
      </c>
      <c r="U584" s="79" t="s">
        <v>653</v>
      </c>
      <c r="V584" s="71" t="s">
        <v>64</v>
      </c>
      <c r="W584" s="55">
        <v>2050</v>
      </c>
      <c r="AC584" s="80" t="s">
        <v>653</v>
      </c>
      <c r="AD584" s="72" t="s">
        <v>64</v>
      </c>
      <c r="AE584" s="58">
        <v>2035</v>
      </c>
      <c r="AH584" s="80" t="s">
        <v>653</v>
      </c>
      <c r="AI584" s="72" t="s">
        <v>64</v>
      </c>
      <c r="AJ584" s="58">
        <v>2050</v>
      </c>
    </row>
    <row r="585" spans="1:36">
      <c r="A585" s="67" t="s">
        <v>87</v>
      </c>
      <c r="C585" s="77" t="s">
        <v>654</v>
      </c>
      <c r="D585" s="68" t="s">
        <v>64</v>
      </c>
      <c r="E585" s="52">
        <v>2035</v>
      </c>
      <c r="H585" s="77" t="s">
        <v>654</v>
      </c>
      <c r="I585" s="68" t="str">
        <f t="shared" si="9"/>
        <v>FIXOM</v>
      </c>
      <c r="J585" s="52">
        <v>2050</v>
      </c>
      <c r="L585" s="52"/>
      <c r="P585" s="79" t="s">
        <v>654</v>
      </c>
      <c r="Q585" s="71" t="s">
        <v>64</v>
      </c>
      <c r="R585" s="55">
        <v>2035</v>
      </c>
      <c r="U585" s="79" t="s">
        <v>654</v>
      </c>
      <c r="V585" s="71" t="s">
        <v>64</v>
      </c>
      <c r="W585" s="55">
        <v>2050</v>
      </c>
      <c r="AC585" s="80" t="s">
        <v>654</v>
      </c>
      <c r="AD585" s="72" t="s">
        <v>64</v>
      </c>
      <c r="AE585" s="58">
        <v>2035</v>
      </c>
      <c r="AH585" s="80" t="s">
        <v>654</v>
      </c>
      <c r="AI585" s="72" t="s">
        <v>64</v>
      </c>
      <c r="AJ585" s="58">
        <v>2050</v>
      </c>
    </row>
    <row r="586" spans="1:36">
      <c r="A586" s="67" t="s">
        <v>87</v>
      </c>
      <c r="C586" s="77" t="s">
        <v>655</v>
      </c>
      <c r="D586" s="68" t="s">
        <v>64</v>
      </c>
      <c r="E586" s="52">
        <v>2035</v>
      </c>
      <c r="H586" s="77" t="s">
        <v>655</v>
      </c>
      <c r="I586" s="68" t="str">
        <f t="shared" si="9"/>
        <v>FIXOM</v>
      </c>
      <c r="J586" s="52">
        <v>2050</v>
      </c>
      <c r="L586" s="52"/>
      <c r="P586" s="79" t="s">
        <v>655</v>
      </c>
      <c r="Q586" s="71" t="s">
        <v>64</v>
      </c>
      <c r="R586" s="55">
        <v>2035</v>
      </c>
      <c r="U586" s="79" t="s">
        <v>655</v>
      </c>
      <c r="V586" s="71" t="s">
        <v>64</v>
      </c>
      <c r="W586" s="55">
        <v>2050</v>
      </c>
      <c r="AC586" s="80" t="s">
        <v>655</v>
      </c>
      <c r="AD586" s="72" t="s">
        <v>64</v>
      </c>
      <c r="AE586" s="58">
        <v>2035</v>
      </c>
      <c r="AH586" s="80" t="s">
        <v>655</v>
      </c>
      <c r="AI586" s="72" t="s">
        <v>64</v>
      </c>
      <c r="AJ586" s="58">
        <v>2050</v>
      </c>
    </row>
    <row r="587" spans="1:36">
      <c r="A587" s="67" t="s">
        <v>87</v>
      </c>
      <c r="C587" s="77" t="s">
        <v>656</v>
      </c>
      <c r="D587" s="68" t="s">
        <v>64</v>
      </c>
      <c r="E587" s="52">
        <v>2035</v>
      </c>
      <c r="H587" s="77" t="s">
        <v>656</v>
      </c>
      <c r="I587" s="68" t="str">
        <f t="shared" si="9"/>
        <v>FIXOM</v>
      </c>
      <c r="J587" s="52">
        <v>2050</v>
      </c>
      <c r="L587" s="52"/>
      <c r="P587" s="79" t="s">
        <v>656</v>
      </c>
      <c r="Q587" s="71" t="s">
        <v>64</v>
      </c>
      <c r="R587" s="55">
        <v>2035</v>
      </c>
      <c r="U587" s="79" t="s">
        <v>656</v>
      </c>
      <c r="V587" s="71" t="s">
        <v>64</v>
      </c>
      <c r="W587" s="55">
        <v>2050</v>
      </c>
      <c r="AC587" s="80" t="s">
        <v>656</v>
      </c>
      <c r="AD587" s="72" t="s">
        <v>64</v>
      </c>
      <c r="AE587" s="58">
        <v>2035</v>
      </c>
      <c r="AH587" s="80" t="s">
        <v>656</v>
      </c>
      <c r="AI587" s="72" t="s">
        <v>64</v>
      </c>
      <c r="AJ587" s="58">
        <v>2050</v>
      </c>
    </row>
    <row r="588" spans="1:36">
      <c r="A588" s="67" t="s">
        <v>87</v>
      </c>
      <c r="C588" s="77" t="s">
        <v>657</v>
      </c>
      <c r="D588" s="68" t="s">
        <v>64</v>
      </c>
      <c r="E588" s="52">
        <v>2035</v>
      </c>
      <c r="H588" s="77" t="s">
        <v>657</v>
      </c>
      <c r="I588" s="68" t="str">
        <f t="shared" si="9"/>
        <v>FIXOM</v>
      </c>
      <c r="J588" s="52">
        <v>2050</v>
      </c>
      <c r="L588" s="52"/>
      <c r="P588" s="79" t="s">
        <v>657</v>
      </c>
      <c r="Q588" s="71" t="s">
        <v>64</v>
      </c>
      <c r="R588" s="55">
        <v>2035</v>
      </c>
      <c r="U588" s="79" t="s">
        <v>657</v>
      </c>
      <c r="V588" s="71" t="s">
        <v>64</v>
      </c>
      <c r="W588" s="55">
        <v>2050</v>
      </c>
      <c r="AC588" s="80" t="s">
        <v>657</v>
      </c>
      <c r="AD588" s="72" t="s">
        <v>64</v>
      </c>
      <c r="AE588" s="58">
        <v>2035</v>
      </c>
      <c r="AH588" s="80" t="s">
        <v>657</v>
      </c>
      <c r="AI588" s="72" t="s">
        <v>64</v>
      </c>
      <c r="AJ588" s="58">
        <v>2050</v>
      </c>
    </row>
    <row r="589" spans="1:36">
      <c r="A589" s="67" t="s">
        <v>87</v>
      </c>
      <c r="C589" s="77" t="s">
        <v>658</v>
      </c>
      <c r="D589" s="68" t="s">
        <v>64</v>
      </c>
      <c r="E589" s="52">
        <v>2035</v>
      </c>
      <c r="H589" s="77" t="s">
        <v>658</v>
      </c>
      <c r="I589" s="68" t="str">
        <f t="shared" si="9"/>
        <v>FIXOM</v>
      </c>
      <c r="J589" s="52">
        <v>2050</v>
      </c>
      <c r="L589" s="52"/>
      <c r="P589" s="79" t="s">
        <v>658</v>
      </c>
      <c r="Q589" s="71" t="s">
        <v>64</v>
      </c>
      <c r="R589" s="55">
        <v>2035</v>
      </c>
      <c r="U589" s="79" t="s">
        <v>658</v>
      </c>
      <c r="V589" s="71" t="s">
        <v>64</v>
      </c>
      <c r="W589" s="55">
        <v>2050</v>
      </c>
      <c r="AC589" s="80" t="s">
        <v>658</v>
      </c>
      <c r="AD589" s="72" t="s">
        <v>64</v>
      </c>
      <c r="AE589" s="58">
        <v>2035</v>
      </c>
      <c r="AH589" s="80" t="s">
        <v>658</v>
      </c>
      <c r="AI589" s="72" t="s">
        <v>64</v>
      </c>
      <c r="AJ589" s="58">
        <v>2050</v>
      </c>
    </row>
    <row r="590" spans="1:36">
      <c r="A590" s="67" t="s">
        <v>87</v>
      </c>
      <c r="C590" s="77" t="s">
        <v>659</v>
      </c>
      <c r="D590" s="68" t="s">
        <v>64</v>
      </c>
      <c r="E590" s="52">
        <v>2035</v>
      </c>
      <c r="H590" s="77" t="s">
        <v>659</v>
      </c>
      <c r="I590" s="68" t="str">
        <f t="shared" si="9"/>
        <v>FIXOM</v>
      </c>
      <c r="J590" s="52">
        <v>2050</v>
      </c>
      <c r="L590" s="52"/>
      <c r="P590" s="79" t="s">
        <v>659</v>
      </c>
      <c r="Q590" s="71" t="s">
        <v>64</v>
      </c>
      <c r="R590" s="55">
        <v>2035</v>
      </c>
      <c r="U590" s="79" t="s">
        <v>659</v>
      </c>
      <c r="V590" s="71" t="s">
        <v>64</v>
      </c>
      <c r="W590" s="55">
        <v>2050</v>
      </c>
      <c r="AC590" s="80" t="s">
        <v>659</v>
      </c>
      <c r="AD590" s="72" t="s">
        <v>64</v>
      </c>
      <c r="AE590" s="58">
        <v>2035</v>
      </c>
      <c r="AH590" s="80" t="s">
        <v>659</v>
      </c>
      <c r="AI590" s="72" t="s">
        <v>64</v>
      </c>
      <c r="AJ590" s="58">
        <v>2050</v>
      </c>
    </row>
    <row r="591" spans="1:36">
      <c r="A591" s="67" t="s">
        <v>87</v>
      </c>
      <c r="C591" s="77" t="s">
        <v>660</v>
      </c>
      <c r="D591" s="68" t="s">
        <v>64</v>
      </c>
      <c r="E591" s="52">
        <v>2035</v>
      </c>
      <c r="H591" s="77" t="s">
        <v>660</v>
      </c>
      <c r="I591" s="68" t="str">
        <f t="shared" si="9"/>
        <v>FIXOM</v>
      </c>
      <c r="J591" s="52">
        <v>2050</v>
      </c>
      <c r="L591" s="52"/>
      <c r="P591" s="79" t="s">
        <v>660</v>
      </c>
      <c r="Q591" s="71" t="s">
        <v>64</v>
      </c>
      <c r="R591" s="55">
        <v>2035</v>
      </c>
      <c r="U591" s="79" t="s">
        <v>660</v>
      </c>
      <c r="V591" s="71" t="s">
        <v>64</v>
      </c>
      <c r="W591" s="55">
        <v>2050</v>
      </c>
      <c r="AC591" s="80" t="s">
        <v>660</v>
      </c>
      <c r="AD591" s="72" t="s">
        <v>64</v>
      </c>
      <c r="AE591" s="58">
        <v>2035</v>
      </c>
      <c r="AH591" s="80" t="s">
        <v>660</v>
      </c>
      <c r="AI591" s="72" t="s">
        <v>64</v>
      </c>
      <c r="AJ591" s="58">
        <v>2050</v>
      </c>
    </row>
    <row r="592" spans="1:36">
      <c r="A592" s="67" t="s">
        <v>87</v>
      </c>
      <c r="C592" s="77" t="s">
        <v>661</v>
      </c>
      <c r="D592" s="68" t="s">
        <v>64</v>
      </c>
      <c r="E592" s="52">
        <v>2035</v>
      </c>
      <c r="H592" s="77" t="s">
        <v>661</v>
      </c>
      <c r="I592" s="68" t="str">
        <f t="shared" si="9"/>
        <v>FIXOM</v>
      </c>
      <c r="J592" s="52">
        <v>2050</v>
      </c>
      <c r="L592" s="52"/>
      <c r="P592" s="79" t="s">
        <v>661</v>
      </c>
      <c r="Q592" s="71" t="s">
        <v>64</v>
      </c>
      <c r="R592" s="55">
        <v>2035</v>
      </c>
      <c r="U592" s="79" t="s">
        <v>661</v>
      </c>
      <c r="V592" s="71" t="s">
        <v>64</v>
      </c>
      <c r="W592" s="55">
        <v>2050</v>
      </c>
      <c r="AC592" s="80" t="s">
        <v>661</v>
      </c>
      <c r="AD592" s="72" t="s">
        <v>64</v>
      </c>
      <c r="AE592" s="58">
        <v>2035</v>
      </c>
      <c r="AH592" s="80" t="s">
        <v>661</v>
      </c>
      <c r="AI592" s="72" t="s">
        <v>64</v>
      </c>
      <c r="AJ592" s="58">
        <v>2050</v>
      </c>
    </row>
    <row r="593" spans="1:36">
      <c r="A593" s="67" t="s">
        <v>87</v>
      </c>
      <c r="C593" s="77" t="s">
        <v>662</v>
      </c>
      <c r="D593" s="68" t="s">
        <v>64</v>
      </c>
      <c r="E593" s="52">
        <v>2035</v>
      </c>
      <c r="H593" s="77" t="s">
        <v>662</v>
      </c>
      <c r="I593" s="68" t="str">
        <f t="shared" si="9"/>
        <v>FIXOM</v>
      </c>
      <c r="J593" s="52">
        <v>2050</v>
      </c>
      <c r="L593" s="52"/>
      <c r="P593" s="79" t="s">
        <v>662</v>
      </c>
      <c r="Q593" s="71" t="s">
        <v>64</v>
      </c>
      <c r="R593" s="55">
        <v>2035</v>
      </c>
      <c r="U593" s="79" t="s">
        <v>662</v>
      </c>
      <c r="V593" s="71" t="s">
        <v>64</v>
      </c>
      <c r="W593" s="55">
        <v>2050</v>
      </c>
      <c r="AC593" s="80" t="s">
        <v>662</v>
      </c>
      <c r="AD593" s="72" t="s">
        <v>64</v>
      </c>
      <c r="AE593" s="58">
        <v>2035</v>
      </c>
      <c r="AH593" s="80" t="s">
        <v>662</v>
      </c>
      <c r="AI593" s="72" t="s">
        <v>64</v>
      </c>
      <c r="AJ593" s="58">
        <v>2050</v>
      </c>
    </row>
    <row r="594" spans="1:36">
      <c r="A594" s="67" t="s">
        <v>87</v>
      </c>
      <c r="C594" s="77" t="s">
        <v>663</v>
      </c>
      <c r="D594" s="68" t="s">
        <v>64</v>
      </c>
      <c r="E594" s="52">
        <v>2035</v>
      </c>
      <c r="H594" s="77" t="s">
        <v>663</v>
      </c>
      <c r="I594" s="68" t="str">
        <f t="shared" si="9"/>
        <v>FIXOM</v>
      </c>
      <c r="J594" s="52">
        <v>2050</v>
      </c>
      <c r="L594" s="52"/>
      <c r="P594" s="79" t="s">
        <v>663</v>
      </c>
      <c r="Q594" s="71" t="s">
        <v>64</v>
      </c>
      <c r="R594" s="55">
        <v>2035</v>
      </c>
      <c r="U594" s="79" t="s">
        <v>663</v>
      </c>
      <c r="V594" s="71" t="s">
        <v>64</v>
      </c>
      <c r="W594" s="55">
        <v>2050</v>
      </c>
      <c r="AC594" s="80" t="s">
        <v>663</v>
      </c>
      <c r="AD594" s="72" t="s">
        <v>64</v>
      </c>
      <c r="AE594" s="58">
        <v>2035</v>
      </c>
      <c r="AH594" s="80" t="s">
        <v>663</v>
      </c>
      <c r="AI594" s="72" t="s">
        <v>64</v>
      </c>
      <c r="AJ594" s="58">
        <v>2050</v>
      </c>
    </row>
    <row r="595" spans="1:36">
      <c r="A595" s="67" t="s">
        <v>87</v>
      </c>
      <c r="C595" s="77" t="s">
        <v>664</v>
      </c>
      <c r="D595" s="68" t="s">
        <v>64</v>
      </c>
      <c r="E595" s="52">
        <v>2035</v>
      </c>
      <c r="H595" s="77" t="s">
        <v>664</v>
      </c>
      <c r="I595" s="68" t="str">
        <f t="shared" si="9"/>
        <v>FIXOM</v>
      </c>
      <c r="J595" s="52">
        <v>2050</v>
      </c>
      <c r="L595" s="52"/>
      <c r="P595" s="79" t="s">
        <v>664</v>
      </c>
      <c r="Q595" s="71" t="s">
        <v>64</v>
      </c>
      <c r="R595" s="55">
        <v>2035</v>
      </c>
      <c r="U595" s="79" t="s">
        <v>664</v>
      </c>
      <c r="V595" s="71" t="s">
        <v>64</v>
      </c>
      <c r="W595" s="55">
        <v>2050</v>
      </c>
      <c r="AC595" s="80" t="s">
        <v>664</v>
      </c>
      <c r="AD595" s="72" t="s">
        <v>64</v>
      </c>
      <c r="AE595" s="58">
        <v>2035</v>
      </c>
      <c r="AH595" s="80" t="s">
        <v>664</v>
      </c>
      <c r="AI595" s="72" t="s">
        <v>64</v>
      </c>
      <c r="AJ595" s="58">
        <v>2050</v>
      </c>
    </row>
    <row r="596" spans="1:36">
      <c r="A596" s="67" t="s">
        <v>87</v>
      </c>
      <c r="C596" s="77" t="s">
        <v>665</v>
      </c>
      <c r="D596" s="68" t="s">
        <v>64</v>
      </c>
      <c r="E596" s="52">
        <v>2035</v>
      </c>
      <c r="H596" s="77" t="s">
        <v>665</v>
      </c>
      <c r="I596" s="68" t="str">
        <f t="shared" si="9"/>
        <v>FIXOM</v>
      </c>
      <c r="J596" s="52">
        <v>2050</v>
      </c>
      <c r="L596" s="52"/>
      <c r="P596" s="79" t="s">
        <v>665</v>
      </c>
      <c r="Q596" s="71" t="s">
        <v>64</v>
      </c>
      <c r="R596" s="55">
        <v>2035</v>
      </c>
      <c r="U596" s="79" t="s">
        <v>665</v>
      </c>
      <c r="V596" s="71" t="s">
        <v>64</v>
      </c>
      <c r="W596" s="55">
        <v>2050</v>
      </c>
      <c r="AC596" s="80" t="s">
        <v>665</v>
      </c>
      <c r="AD596" s="72" t="s">
        <v>64</v>
      </c>
      <c r="AE596" s="58">
        <v>2035</v>
      </c>
      <c r="AH596" s="80" t="s">
        <v>665</v>
      </c>
      <c r="AI596" s="72" t="s">
        <v>64</v>
      </c>
      <c r="AJ596" s="58">
        <v>2050</v>
      </c>
    </row>
    <row r="597" spans="1:36">
      <c r="A597" s="67" t="s">
        <v>87</v>
      </c>
      <c r="C597" s="77" t="s">
        <v>666</v>
      </c>
      <c r="D597" s="68" t="s">
        <v>64</v>
      </c>
      <c r="E597" s="52">
        <v>2035</v>
      </c>
      <c r="H597" s="77" t="s">
        <v>666</v>
      </c>
      <c r="I597" s="68" t="str">
        <f t="shared" si="9"/>
        <v>FIXOM</v>
      </c>
      <c r="J597" s="52">
        <v>2050</v>
      </c>
      <c r="L597" s="52"/>
      <c r="P597" s="79" t="s">
        <v>666</v>
      </c>
      <c r="Q597" s="71" t="s">
        <v>64</v>
      </c>
      <c r="R597" s="55">
        <v>2035</v>
      </c>
      <c r="U597" s="79" t="s">
        <v>666</v>
      </c>
      <c r="V597" s="71" t="s">
        <v>64</v>
      </c>
      <c r="W597" s="55">
        <v>2050</v>
      </c>
      <c r="AC597" s="80" t="s">
        <v>666</v>
      </c>
      <c r="AD597" s="72" t="s">
        <v>64</v>
      </c>
      <c r="AE597" s="58">
        <v>2035</v>
      </c>
      <c r="AH597" s="80" t="s">
        <v>666</v>
      </c>
      <c r="AI597" s="72" t="s">
        <v>64</v>
      </c>
      <c r="AJ597" s="58">
        <v>2050</v>
      </c>
    </row>
    <row r="598" spans="1:36">
      <c r="A598" s="67" t="s">
        <v>87</v>
      </c>
      <c r="C598" s="77" t="s">
        <v>667</v>
      </c>
      <c r="D598" s="68" t="s">
        <v>64</v>
      </c>
      <c r="E598" s="52">
        <v>2035</v>
      </c>
      <c r="H598" s="77" t="s">
        <v>667</v>
      </c>
      <c r="I598" s="68" t="str">
        <f t="shared" si="9"/>
        <v>FIXOM</v>
      </c>
      <c r="J598" s="52">
        <v>2050</v>
      </c>
      <c r="L598" s="52"/>
      <c r="P598" s="79" t="s">
        <v>667</v>
      </c>
      <c r="Q598" s="71" t="s">
        <v>64</v>
      </c>
      <c r="R598" s="55">
        <v>2035</v>
      </c>
      <c r="U598" s="79" t="s">
        <v>667</v>
      </c>
      <c r="V598" s="71" t="s">
        <v>64</v>
      </c>
      <c r="W598" s="55">
        <v>2050</v>
      </c>
      <c r="AC598" s="80" t="s">
        <v>667</v>
      </c>
      <c r="AD598" s="72" t="s">
        <v>64</v>
      </c>
      <c r="AE598" s="58">
        <v>2035</v>
      </c>
      <c r="AH598" s="80" t="s">
        <v>667</v>
      </c>
      <c r="AI598" s="72" t="s">
        <v>64</v>
      </c>
      <c r="AJ598" s="58">
        <v>2050</v>
      </c>
    </row>
    <row r="599" spans="1:36">
      <c r="A599" s="67" t="s">
        <v>171</v>
      </c>
      <c r="C599" s="77" t="s">
        <v>668</v>
      </c>
      <c r="D599" s="68" t="s">
        <v>64</v>
      </c>
      <c r="E599" s="52">
        <v>2035</v>
      </c>
      <c r="H599" s="77" t="s">
        <v>668</v>
      </c>
      <c r="I599" s="68" t="str">
        <f t="shared" si="9"/>
        <v>FIXOM</v>
      </c>
      <c r="J599" s="52">
        <v>2050</v>
      </c>
      <c r="L599" s="52"/>
      <c r="P599" s="79" t="s">
        <v>668</v>
      </c>
      <c r="Q599" s="71" t="s">
        <v>64</v>
      </c>
      <c r="R599" s="55">
        <v>2035</v>
      </c>
      <c r="U599" s="79" t="s">
        <v>668</v>
      </c>
      <c r="V599" s="71" t="s">
        <v>64</v>
      </c>
      <c r="W599" s="55">
        <v>2050</v>
      </c>
      <c r="AC599" s="80" t="s">
        <v>668</v>
      </c>
      <c r="AD599" s="72" t="s">
        <v>64</v>
      </c>
      <c r="AE599" s="58">
        <v>2035</v>
      </c>
      <c r="AH599" s="80" t="s">
        <v>668</v>
      </c>
      <c r="AI599" s="72" t="s">
        <v>64</v>
      </c>
      <c r="AJ599" s="58">
        <v>2050</v>
      </c>
    </row>
    <row r="600" spans="1:36">
      <c r="A600" s="67" t="s">
        <v>171</v>
      </c>
      <c r="C600" s="77" t="s">
        <v>669</v>
      </c>
      <c r="D600" s="68" t="s">
        <v>64</v>
      </c>
      <c r="E600" s="52">
        <v>2035</v>
      </c>
      <c r="H600" s="77" t="s">
        <v>669</v>
      </c>
      <c r="I600" s="68" t="str">
        <f t="shared" si="9"/>
        <v>FIXOM</v>
      </c>
      <c r="J600" s="52">
        <v>2050</v>
      </c>
      <c r="L600" s="52"/>
      <c r="P600" s="79" t="s">
        <v>669</v>
      </c>
      <c r="Q600" s="71" t="s">
        <v>64</v>
      </c>
      <c r="R600" s="55">
        <v>2035</v>
      </c>
      <c r="U600" s="79" t="s">
        <v>669</v>
      </c>
      <c r="V600" s="71" t="s">
        <v>64</v>
      </c>
      <c r="W600" s="55">
        <v>2050</v>
      </c>
      <c r="AC600" s="80" t="s">
        <v>669</v>
      </c>
      <c r="AD600" s="72" t="s">
        <v>64</v>
      </c>
      <c r="AE600" s="58">
        <v>2035</v>
      </c>
      <c r="AH600" s="80" t="s">
        <v>669</v>
      </c>
      <c r="AI600" s="72" t="s">
        <v>64</v>
      </c>
      <c r="AJ600" s="58">
        <v>2050</v>
      </c>
    </row>
    <row r="601" spans="1:36">
      <c r="A601" s="67" t="s">
        <v>171</v>
      </c>
      <c r="C601" s="77" t="s">
        <v>670</v>
      </c>
      <c r="D601" s="68" t="s">
        <v>64</v>
      </c>
      <c r="E601" s="52">
        <v>2035</v>
      </c>
      <c r="H601" s="77" t="s">
        <v>670</v>
      </c>
      <c r="I601" s="68" t="str">
        <f t="shared" si="9"/>
        <v>FIXOM</v>
      </c>
      <c r="J601" s="52">
        <v>2050</v>
      </c>
      <c r="L601" s="52"/>
      <c r="P601" s="79" t="s">
        <v>670</v>
      </c>
      <c r="Q601" s="71" t="s">
        <v>64</v>
      </c>
      <c r="R601" s="55">
        <v>2035</v>
      </c>
      <c r="U601" s="79" t="s">
        <v>670</v>
      </c>
      <c r="V601" s="71" t="s">
        <v>64</v>
      </c>
      <c r="W601" s="55">
        <v>2050</v>
      </c>
      <c r="AC601" s="80" t="s">
        <v>670</v>
      </c>
      <c r="AD601" s="72" t="s">
        <v>64</v>
      </c>
      <c r="AE601" s="58">
        <v>2035</v>
      </c>
      <c r="AH601" s="80" t="s">
        <v>670</v>
      </c>
      <c r="AI601" s="72" t="s">
        <v>64</v>
      </c>
      <c r="AJ601" s="58">
        <v>2050</v>
      </c>
    </row>
    <row r="602" spans="1:36">
      <c r="A602" s="67" t="s">
        <v>171</v>
      </c>
      <c r="C602" s="77" t="s">
        <v>671</v>
      </c>
      <c r="D602" s="68" t="s">
        <v>64</v>
      </c>
      <c r="E602" s="52">
        <v>2035</v>
      </c>
      <c r="H602" s="77" t="s">
        <v>671</v>
      </c>
      <c r="I602" s="68" t="str">
        <f t="shared" si="9"/>
        <v>FIXOM</v>
      </c>
      <c r="J602" s="52">
        <v>2050</v>
      </c>
      <c r="L602" s="52"/>
      <c r="P602" s="79" t="s">
        <v>671</v>
      </c>
      <c r="Q602" s="71" t="s">
        <v>64</v>
      </c>
      <c r="R602" s="55">
        <v>2035</v>
      </c>
      <c r="U602" s="79" t="s">
        <v>671</v>
      </c>
      <c r="V602" s="71" t="s">
        <v>64</v>
      </c>
      <c r="W602" s="55">
        <v>2050</v>
      </c>
      <c r="AC602" s="80" t="s">
        <v>671</v>
      </c>
      <c r="AD602" s="72" t="s">
        <v>64</v>
      </c>
      <c r="AE602" s="58">
        <v>2035</v>
      </c>
      <c r="AH602" s="80" t="s">
        <v>671</v>
      </c>
      <c r="AI602" s="72" t="s">
        <v>64</v>
      </c>
      <c r="AJ602" s="58">
        <v>2050</v>
      </c>
    </row>
    <row r="603" spans="1:36">
      <c r="A603" s="67" t="s">
        <v>171</v>
      </c>
      <c r="C603" s="77" t="s">
        <v>672</v>
      </c>
      <c r="D603" s="68" t="s">
        <v>64</v>
      </c>
      <c r="E603" s="52">
        <v>2035</v>
      </c>
      <c r="H603" s="77" t="s">
        <v>672</v>
      </c>
      <c r="I603" s="68" t="str">
        <f t="shared" si="9"/>
        <v>FIXOM</v>
      </c>
      <c r="J603" s="52">
        <v>2050</v>
      </c>
      <c r="L603" s="52"/>
      <c r="P603" s="79" t="s">
        <v>672</v>
      </c>
      <c r="Q603" s="71" t="s">
        <v>64</v>
      </c>
      <c r="R603" s="55">
        <v>2035</v>
      </c>
      <c r="U603" s="79" t="s">
        <v>672</v>
      </c>
      <c r="V603" s="71" t="s">
        <v>64</v>
      </c>
      <c r="W603" s="55">
        <v>2050</v>
      </c>
      <c r="AC603" s="80" t="s">
        <v>672</v>
      </c>
      <c r="AD603" s="72" t="s">
        <v>64</v>
      </c>
      <c r="AE603" s="58">
        <v>2035</v>
      </c>
      <c r="AH603" s="80" t="s">
        <v>672</v>
      </c>
      <c r="AI603" s="72" t="s">
        <v>64</v>
      </c>
      <c r="AJ603" s="58">
        <v>2050</v>
      </c>
    </row>
    <row r="604" spans="1:36">
      <c r="A604" s="67" t="s">
        <v>171</v>
      </c>
      <c r="C604" s="77" t="s">
        <v>673</v>
      </c>
      <c r="D604" s="68" t="s">
        <v>64</v>
      </c>
      <c r="E604" s="52">
        <v>2035</v>
      </c>
      <c r="H604" s="77" t="s">
        <v>673</v>
      </c>
      <c r="I604" s="68" t="str">
        <f t="shared" si="9"/>
        <v>FIXOM</v>
      </c>
      <c r="J604" s="52">
        <v>2050</v>
      </c>
      <c r="L604" s="52"/>
      <c r="P604" s="79" t="s">
        <v>673</v>
      </c>
      <c r="Q604" s="71" t="s">
        <v>64</v>
      </c>
      <c r="R604" s="55">
        <v>2035</v>
      </c>
      <c r="U604" s="79" t="s">
        <v>673</v>
      </c>
      <c r="V604" s="71" t="s">
        <v>64</v>
      </c>
      <c r="W604" s="55">
        <v>2050</v>
      </c>
      <c r="AC604" s="80" t="s">
        <v>673</v>
      </c>
      <c r="AD604" s="72" t="s">
        <v>64</v>
      </c>
      <c r="AE604" s="58">
        <v>2035</v>
      </c>
      <c r="AH604" s="80" t="s">
        <v>673</v>
      </c>
      <c r="AI604" s="72" t="s">
        <v>64</v>
      </c>
      <c r="AJ604" s="58">
        <v>2050</v>
      </c>
    </row>
    <row r="605" spans="1:36">
      <c r="A605" s="67" t="s">
        <v>171</v>
      </c>
      <c r="C605" s="77" t="s">
        <v>674</v>
      </c>
      <c r="D605" s="68" t="s">
        <v>64</v>
      </c>
      <c r="E605" s="52">
        <v>2035</v>
      </c>
      <c r="H605" s="77" t="s">
        <v>674</v>
      </c>
      <c r="I605" s="68" t="str">
        <f t="shared" si="9"/>
        <v>FIXOM</v>
      </c>
      <c r="J605" s="52">
        <v>2050</v>
      </c>
      <c r="L605" s="52"/>
      <c r="P605" s="79" t="s">
        <v>674</v>
      </c>
      <c r="Q605" s="71" t="s">
        <v>64</v>
      </c>
      <c r="R605" s="55">
        <v>2035</v>
      </c>
      <c r="U605" s="79" t="s">
        <v>674</v>
      </c>
      <c r="V605" s="71" t="s">
        <v>64</v>
      </c>
      <c r="W605" s="55">
        <v>2050</v>
      </c>
      <c r="AC605" s="80" t="s">
        <v>674</v>
      </c>
      <c r="AD605" s="72" t="s">
        <v>64</v>
      </c>
      <c r="AE605" s="58">
        <v>2035</v>
      </c>
      <c r="AH605" s="80" t="s">
        <v>674</v>
      </c>
      <c r="AI605" s="72" t="s">
        <v>64</v>
      </c>
      <c r="AJ605" s="58">
        <v>2050</v>
      </c>
    </row>
    <row r="606" spans="1:36">
      <c r="A606" s="67" t="s">
        <v>171</v>
      </c>
      <c r="C606" s="77" t="s">
        <v>675</v>
      </c>
      <c r="D606" s="68" t="s">
        <v>64</v>
      </c>
      <c r="E606" s="52">
        <v>2035</v>
      </c>
      <c r="H606" s="77" t="s">
        <v>675</v>
      </c>
      <c r="I606" s="68" t="str">
        <f t="shared" si="9"/>
        <v>FIXOM</v>
      </c>
      <c r="J606" s="52">
        <v>2050</v>
      </c>
      <c r="L606" s="52"/>
      <c r="P606" s="79" t="s">
        <v>675</v>
      </c>
      <c r="Q606" s="71" t="s">
        <v>64</v>
      </c>
      <c r="R606" s="55">
        <v>2035</v>
      </c>
      <c r="U606" s="79" t="s">
        <v>675</v>
      </c>
      <c r="V606" s="71" t="s">
        <v>64</v>
      </c>
      <c r="W606" s="55">
        <v>2050</v>
      </c>
      <c r="AC606" s="80" t="s">
        <v>675</v>
      </c>
      <c r="AD606" s="72" t="s">
        <v>64</v>
      </c>
      <c r="AE606" s="58">
        <v>2035</v>
      </c>
      <c r="AH606" s="80" t="s">
        <v>675</v>
      </c>
      <c r="AI606" s="72" t="s">
        <v>64</v>
      </c>
      <c r="AJ606" s="58">
        <v>2050</v>
      </c>
    </row>
    <row r="607" spans="1:36">
      <c r="A607" s="67" t="s">
        <v>171</v>
      </c>
      <c r="C607" s="77" t="s">
        <v>676</v>
      </c>
      <c r="D607" s="68" t="s">
        <v>64</v>
      </c>
      <c r="E607" s="52">
        <v>2035</v>
      </c>
      <c r="H607" s="77" t="s">
        <v>676</v>
      </c>
      <c r="I607" s="68" t="str">
        <f t="shared" si="9"/>
        <v>FIXOM</v>
      </c>
      <c r="J607" s="52">
        <v>2050</v>
      </c>
      <c r="L607" s="52"/>
      <c r="P607" s="79" t="s">
        <v>676</v>
      </c>
      <c r="Q607" s="71" t="s">
        <v>64</v>
      </c>
      <c r="R607" s="55">
        <v>2035</v>
      </c>
      <c r="U607" s="79" t="s">
        <v>676</v>
      </c>
      <c r="V607" s="71" t="s">
        <v>64</v>
      </c>
      <c r="W607" s="55">
        <v>2050</v>
      </c>
      <c r="AC607" s="80" t="s">
        <v>676</v>
      </c>
      <c r="AD607" s="72" t="s">
        <v>64</v>
      </c>
      <c r="AE607" s="58">
        <v>2035</v>
      </c>
      <c r="AH607" s="80" t="s">
        <v>676</v>
      </c>
      <c r="AI607" s="72" t="s">
        <v>64</v>
      </c>
      <c r="AJ607" s="58">
        <v>2050</v>
      </c>
    </row>
    <row r="608" spans="1:36">
      <c r="A608" s="67" t="s">
        <v>171</v>
      </c>
      <c r="C608" s="77" t="s">
        <v>677</v>
      </c>
      <c r="D608" s="68" t="s">
        <v>64</v>
      </c>
      <c r="E608" s="52">
        <v>2035</v>
      </c>
      <c r="H608" s="77" t="s">
        <v>677</v>
      </c>
      <c r="I608" s="68" t="str">
        <f t="shared" si="9"/>
        <v>FIXOM</v>
      </c>
      <c r="J608" s="52">
        <v>2050</v>
      </c>
      <c r="L608" s="52"/>
      <c r="P608" s="79" t="s">
        <v>677</v>
      </c>
      <c r="Q608" s="71" t="s">
        <v>64</v>
      </c>
      <c r="R608" s="55">
        <v>2035</v>
      </c>
      <c r="U608" s="79" t="s">
        <v>677</v>
      </c>
      <c r="V608" s="71" t="s">
        <v>64</v>
      </c>
      <c r="W608" s="55">
        <v>2050</v>
      </c>
      <c r="AC608" s="80" t="s">
        <v>677</v>
      </c>
      <c r="AD608" s="72" t="s">
        <v>64</v>
      </c>
      <c r="AE608" s="58">
        <v>2035</v>
      </c>
      <c r="AH608" s="80" t="s">
        <v>677</v>
      </c>
      <c r="AI608" s="72" t="s">
        <v>64</v>
      </c>
      <c r="AJ608" s="58">
        <v>2050</v>
      </c>
    </row>
    <row r="609" spans="1:36">
      <c r="A609" s="67" t="s">
        <v>171</v>
      </c>
      <c r="C609" s="77" t="s">
        <v>678</v>
      </c>
      <c r="D609" s="68" t="s">
        <v>64</v>
      </c>
      <c r="E609" s="52">
        <v>2035</v>
      </c>
      <c r="H609" s="77" t="s">
        <v>678</v>
      </c>
      <c r="I609" s="68" t="str">
        <f t="shared" si="9"/>
        <v>FIXOM</v>
      </c>
      <c r="J609" s="52">
        <v>2050</v>
      </c>
      <c r="L609" s="52"/>
      <c r="P609" s="79" t="s">
        <v>678</v>
      </c>
      <c r="Q609" s="71" t="s">
        <v>64</v>
      </c>
      <c r="R609" s="55">
        <v>2035</v>
      </c>
      <c r="U609" s="79" t="s">
        <v>678</v>
      </c>
      <c r="V609" s="71" t="s">
        <v>64</v>
      </c>
      <c r="W609" s="55">
        <v>2050</v>
      </c>
      <c r="AC609" s="80" t="s">
        <v>678</v>
      </c>
      <c r="AD609" s="72" t="s">
        <v>64</v>
      </c>
      <c r="AE609" s="58">
        <v>2035</v>
      </c>
      <c r="AH609" s="80" t="s">
        <v>678</v>
      </c>
      <c r="AI609" s="72" t="s">
        <v>64</v>
      </c>
      <c r="AJ609" s="58">
        <v>2050</v>
      </c>
    </row>
    <row r="610" spans="1:36">
      <c r="A610" s="67" t="s">
        <v>171</v>
      </c>
      <c r="C610" s="77" t="s">
        <v>679</v>
      </c>
      <c r="D610" s="68" t="s">
        <v>64</v>
      </c>
      <c r="E610" s="52">
        <v>2035</v>
      </c>
      <c r="H610" s="77" t="s">
        <v>679</v>
      </c>
      <c r="I610" s="68" t="str">
        <f t="shared" si="9"/>
        <v>FIXOM</v>
      </c>
      <c r="J610" s="52">
        <v>2050</v>
      </c>
      <c r="L610" s="52"/>
      <c r="P610" s="79" t="s">
        <v>679</v>
      </c>
      <c r="Q610" s="71" t="s">
        <v>64</v>
      </c>
      <c r="R610" s="55">
        <v>2035</v>
      </c>
      <c r="U610" s="79" t="s">
        <v>679</v>
      </c>
      <c r="V610" s="71" t="s">
        <v>64</v>
      </c>
      <c r="W610" s="55">
        <v>2050</v>
      </c>
      <c r="AC610" s="80" t="s">
        <v>679</v>
      </c>
      <c r="AD610" s="72" t="s">
        <v>64</v>
      </c>
      <c r="AE610" s="58">
        <v>2035</v>
      </c>
      <c r="AH610" s="80" t="s">
        <v>679</v>
      </c>
      <c r="AI610" s="72" t="s">
        <v>64</v>
      </c>
      <c r="AJ610" s="58">
        <v>2050</v>
      </c>
    </row>
    <row r="611" spans="1:36">
      <c r="A611" s="67" t="s">
        <v>171</v>
      </c>
      <c r="C611" s="77" t="s">
        <v>680</v>
      </c>
      <c r="D611" s="68" t="s">
        <v>64</v>
      </c>
      <c r="E611" s="52">
        <v>2035</v>
      </c>
      <c r="H611" s="77" t="s">
        <v>680</v>
      </c>
      <c r="I611" s="68" t="str">
        <f t="shared" si="9"/>
        <v>FIXOM</v>
      </c>
      <c r="J611" s="52">
        <v>2050</v>
      </c>
      <c r="L611" s="52"/>
      <c r="P611" s="79" t="s">
        <v>680</v>
      </c>
      <c r="Q611" s="71" t="s">
        <v>64</v>
      </c>
      <c r="R611" s="55">
        <v>2035</v>
      </c>
      <c r="U611" s="79" t="s">
        <v>680</v>
      </c>
      <c r="V611" s="71" t="s">
        <v>64</v>
      </c>
      <c r="W611" s="55">
        <v>2050</v>
      </c>
      <c r="AC611" s="80" t="s">
        <v>680</v>
      </c>
      <c r="AD611" s="72" t="s">
        <v>64</v>
      </c>
      <c r="AE611" s="58">
        <v>2035</v>
      </c>
      <c r="AH611" s="80" t="s">
        <v>680</v>
      </c>
      <c r="AI611" s="72" t="s">
        <v>64</v>
      </c>
      <c r="AJ611" s="58">
        <v>2050</v>
      </c>
    </row>
    <row r="612" spans="1:36">
      <c r="A612" s="67" t="s">
        <v>171</v>
      </c>
      <c r="C612" s="77" t="s">
        <v>681</v>
      </c>
      <c r="D612" s="68" t="s">
        <v>64</v>
      </c>
      <c r="E612" s="52">
        <v>2035</v>
      </c>
      <c r="H612" s="77" t="s">
        <v>681</v>
      </c>
      <c r="I612" s="68" t="str">
        <f t="shared" si="9"/>
        <v>FIXOM</v>
      </c>
      <c r="J612" s="52">
        <v>2050</v>
      </c>
      <c r="L612" s="52"/>
      <c r="P612" s="79" t="s">
        <v>681</v>
      </c>
      <c r="Q612" s="71" t="s">
        <v>64</v>
      </c>
      <c r="R612" s="55">
        <v>2035</v>
      </c>
      <c r="U612" s="79" t="s">
        <v>681</v>
      </c>
      <c r="V612" s="71" t="s">
        <v>64</v>
      </c>
      <c r="W612" s="55">
        <v>2050</v>
      </c>
      <c r="AC612" s="80" t="s">
        <v>681</v>
      </c>
      <c r="AD612" s="72" t="s">
        <v>64</v>
      </c>
      <c r="AE612" s="58">
        <v>2035</v>
      </c>
      <c r="AH612" s="80" t="s">
        <v>681</v>
      </c>
      <c r="AI612" s="72" t="s">
        <v>64</v>
      </c>
      <c r="AJ612" s="58">
        <v>2050</v>
      </c>
    </row>
    <row r="613" spans="1:36">
      <c r="A613" s="67" t="s">
        <v>171</v>
      </c>
      <c r="C613" s="77" t="s">
        <v>682</v>
      </c>
      <c r="D613" s="68" t="s">
        <v>64</v>
      </c>
      <c r="E613" s="52">
        <v>2035</v>
      </c>
      <c r="H613" s="77" t="s">
        <v>682</v>
      </c>
      <c r="I613" s="68" t="str">
        <f t="shared" si="9"/>
        <v>FIXOM</v>
      </c>
      <c r="J613" s="52">
        <v>2050</v>
      </c>
      <c r="L613" s="52"/>
      <c r="P613" s="79" t="s">
        <v>682</v>
      </c>
      <c r="Q613" s="71" t="s">
        <v>64</v>
      </c>
      <c r="R613" s="55">
        <v>2035</v>
      </c>
      <c r="U613" s="79" t="s">
        <v>682</v>
      </c>
      <c r="V613" s="71" t="s">
        <v>64</v>
      </c>
      <c r="W613" s="55">
        <v>2050</v>
      </c>
      <c r="AC613" s="80" t="s">
        <v>682</v>
      </c>
      <c r="AD613" s="72" t="s">
        <v>64</v>
      </c>
      <c r="AE613" s="58">
        <v>2035</v>
      </c>
      <c r="AH613" s="80" t="s">
        <v>682</v>
      </c>
      <c r="AI613" s="72" t="s">
        <v>64</v>
      </c>
      <c r="AJ613" s="58">
        <v>2050</v>
      </c>
    </row>
    <row r="614" spans="1:36">
      <c r="A614" s="67" t="s">
        <v>171</v>
      </c>
      <c r="C614" s="77" t="s">
        <v>683</v>
      </c>
      <c r="D614" s="68" t="s">
        <v>64</v>
      </c>
      <c r="E614" s="52">
        <v>2035</v>
      </c>
      <c r="H614" s="77" t="s">
        <v>683</v>
      </c>
      <c r="I614" s="68" t="str">
        <f t="shared" si="9"/>
        <v>FIXOM</v>
      </c>
      <c r="J614" s="52">
        <v>2050</v>
      </c>
      <c r="L614" s="52"/>
      <c r="P614" s="79" t="s">
        <v>683</v>
      </c>
      <c r="Q614" s="71" t="s">
        <v>64</v>
      </c>
      <c r="R614" s="55">
        <v>2035</v>
      </c>
      <c r="U614" s="79" t="s">
        <v>683</v>
      </c>
      <c r="V614" s="71" t="s">
        <v>64</v>
      </c>
      <c r="W614" s="55">
        <v>2050</v>
      </c>
      <c r="AC614" s="80" t="s">
        <v>683</v>
      </c>
      <c r="AD614" s="72" t="s">
        <v>64</v>
      </c>
      <c r="AE614" s="58">
        <v>2035</v>
      </c>
      <c r="AH614" s="80" t="s">
        <v>683</v>
      </c>
      <c r="AI614" s="72" t="s">
        <v>64</v>
      </c>
      <c r="AJ614" s="58">
        <v>2050</v>
      </c>
    </row>
    <row r="615" spans="1:36">
      <c r="A615" s="67" t="s">
        <v>171</v>
      </c>
      <c r="C615" s="77" t="s">
        <v>684</v>
      </c>
      <c r="D615" s="68" t="s">
        <v>64</v>
      </c>
      <c r="E615" s="52">
        <v>2035</v>
      </c>
      <c r="H615" s="77" t="s">
        <v>684</v>
      </c>
      <c r="I615" s="68" t="str">
        <f t="shared" si="9"/>
        <v>FIXOM</v>
      </c>
      <c r="J615" s="52">
        <v>2050</v>
      </c>
      <c r="L615" s="52"/>
      <c r="P615" s="79" t="s">
        <v>684</v>
      </c>
      <c r="Q615" s="71" t="s">
        <v>64</v>
      </c>
      <c r="R615" s="55">
        <v>2035</v>
      </c>
      <c r="U615" s="79" t="s">
        <v>684</v>
      </c>
      <c r="V615" s="71" t="s">
        <v>64</v>
      </c>
      <c r="W615" s="55">
        <v>2050</v>
      </c>
      <c r="AC615" s="80" t="s">
        <v>684</v>
      </c>
      <c r="AD615" s="72" t="s">
        <v>64</v>
      </c>
      <c r="AE615" s="58">
        <v>2035</v>
      </c>
      <c r="AH615" s="80" t="s">
        <v>684</v>
      </c>
      <c r="AI615" s="72" t="s">
        <v>64</v>
      </c>
      <c r="AJ615" s="58">
        <v>2050</v>
      </c>
    </row>
    <row r="616" spans="1:36">
      <c r="A616" s="67" t="s">
        <v>171</v>
      </c>
      <c r="C616" s="77" t="s">
        <v>685</v>
      </c>
      <c r="D616" s="68" t="s">
        <v>64</v>
      </c>
      <c r="E616" s="52">
        <v>2035</v>
      </c>
      <c r="H616" s="77" t="s">
        <v>685</v>
      </c>
      <c r="I616" s="68" t="str">
        <f t="shared" si="9"/>
        <v>FIXOM</v>
      </c>
      <c r="J616" s="52">
        <v>2050</v>
      </c>
      <c r="L616" s="52"/>
      <c r="P616" s="79" t="s">
        <v>685</v>
      </c>
      <c r="Q616" s="71" t="s">
        <v>64</v>
      </c>
      <c r="R616" s="55">
        <v>2035</v>
      </c>
      <c r="U616" s="79" t="s">
        <v>685</v>
      </c>
      <c r="V616" s="71" t="s">
        <v>64</v>
      </c>
      <c r="W616" s="55">
        <v>2050</v>
      </c>
      <c r="AC616" s="80" t="s">
        <v>685</v>
      </c>
      <c r="AD616" s="72" t="s">
        <v>64</v>
      </c>
      <c r="AE616" s="58">
        <v>2035</v>
      </c>
      <c r="AH616" s="80" t="s">
        <v>685</v>
      </c>
      <c r="AI616" s="72" t="s">
        <v>64</v>
      </c>
      <c r="AJ616" s="58">
        <v>2050</v>
      </c>
    </row>
    <row r="617" spans="1:36">
      <c r="A617" s="67" t="s">
        <v>171</v>
      </c>
      <c r="C617" s="77" t="s">
        <v>686</v>
      </c>
      <c r="D617" s="68" t="s">
        <v>64</v>
      </c>
      <c r="E617" s="52">
        <v>2035</v>
      </c>
      <c r="H617" s="77" t="s">
        <v>686</v>
      </c>
      <c r="I617" s="68" t="str">
        <f t="shared" si="9"/>
        <v>FIXOM</v>
      </c>
      <c r="J617" s="52">
        <v>2050</v>
      </c>
      <c r="L617" s="52"/>
      <c r="P617" s="79" t="s">
        <v>686</v>
      </c>
      <c r="Q617" s="71" t="s">
        <v>64</v>
      </c>
      <c r="R617" s="55">
        <v>2035</v>
      </c>
      <c r="U617" s="79" t="s">
        <v>686</v>
      </c>
      <c r="V617" s="71" t="s">
        <v>64</v>
      </c>
      <c r="W617" s="55">
        <v>2050</v>
      </c>
      <c r="AC617" s="80" t="s">
        <v>686</v>
      </c>
      <c r="AD617" s="72" t="s">
        <v>64</v>
      </c>
      <c r="AE617" s="58">
        <v>2035</v>
      </c>
      <c r="AH617" s="80" t="s">
        <v>686</v>
      </c>
      <c r="AI617" s="72" t="s">
        <v>64</v>
      </c>
      <c r="AJ617" s="58">
        <v>2050</v>
      </c>
    </row>
    <row r="618" spans="1:36">
      <c r="A618" s="67" t="s">
        <v>171</v>
      </c>
      <c r="C618" s="77" t="s">
        <v>687</v>
      </c>
      <c r="D618" s="68" t="s">
        <v>64</v>
      </c>
      <c r="E618" s="52">
        <v>2035</v>
      </c>
      <c r="H618" s="77" t="s">
        <v>687</v>
      </c>
      <c r="I618" s="68" t="str">
        <f t="shared" si="9"/>
        <v>FIXOM</v>
      </c>
      <c r="J618" s="52">
        <v>2050</v>
      </c>
      <c r="L618" s="52"/>
      <c r="P618" s="79" t="s">
        <v>687</v>
      </c>
      <c r="Q618" s="71" t="s">
        <v>64</v>
      </c>
      <c r="R618" s="55">
        <v>2035</v>
      </c>
      <c r="U618" s="79" t="s">
        <v>687</v>
      </c>
      <c r="V618" s="71" t="s">
        <v>64</v>
      </c>
      <c r="W618" s="55">
        <v>2050</v>
      </c>
      <c r="AC618" s="80" t="s">
        <v>687</v>
      </c>
      <c r="AD618" s="72" t="s">
        <v>64</v>
      </c>
      <c r="AE618" s="58">
        <v>2035</v>
      </c>
      <c r="AH618" s="80" t="s">
        <v>687</v>
      </c>
      <c r="AI618" s="72" t="s">
        <v>64</v>
      </c>
      <c r="AJ618" s="58">
        <v>2050</v>
      </c>
    </row>
    <row r="619" spans="1:36">
      <c r="A619" s="67" t="s">
        <v>171</v>
      </c>
      <c r="C619" s="77" t="s">
        <v>688</v>
      </c>
      <c r="D619" s="68" t="s">
        <v>64</v>
      </c>
      <c r="E619" s="52">
        <v>2035</v>
      </c>
      <c r="H619" s="77" t="s">
        <v>688</v>
      </c>
      <c r="I619" s="68" t="str">
        <f t="shared" si="9"/>
        <v>FIXOM</v>
      </c>
      <c r="J619" s="52">
        <v>2050</v>
      </c>
      <c r="L619" s="52"/>
      <c r="P619" s="79" t="s">
        <v>688</v>
      </c>
      <c r="Q619" s="71" t="s">
        <v>64</v>
      </c>
      <c r="R619" s="55">
        <v>2035</v>
      </c>
      <c r="U619" s="79" t="s">
        <v>688</v>
      </c>
      <c r="V619" s="71" t="s">
        <v>64</v>
      </c>
      <c r="W619" s="55">
        <v>2050</v>
      </c>
      <c r="AC619" s="80" t="s">
        <v>688</v>
      </c>
      <c r="AD619" s="72" t="s">
        <v>64</v>
      </c>
      <c r="AE619" s="58">
        <v>2035</v>
      </c>
      <c r="AH619" s="80" t="s">
        <v>688</v>
      </c>
      <c r="AI619" s="72" t="s">
        <v>64</v>
      </c>
      <c r="AJ619" s="58">
        <v>2050</v>
      </c>
    </row>
    <row r="620" spans="1:36">
      <c r="A620" s="67" t="s">
        <v>171</v>
      </c>
      <c r="C620" s="77" t="s">
        <v>689</v>
      </c>
      <c r="D620" s="68" t="s">
        <v>64</v>
      </c>
      <c r="E620" s="52">
        <v>2035</v>
      </c>
      <c r="H620" s="77" t="s">
        <v>689</v>
      </c>
      <c r="I620" s="68" t="str">
        <f t="shared" si="9"/>
        <v>FIXOM</v>
      </c>
      <c r="J620" s="52">
        <v>2050</v>
      </c>
      <c r="L620" s="52"/>
      <c r="P620" s="79" t="s">
        <v>689</v>
      </c>
      <c r="Q620" s="71" t="s">
        <v>64</v>
      </c>
      <c r="R620" s="55">
        <v>2035</v>
      </c>
      <c r="U620" s="79" t="s">
        <v>689</v>
      </c>
      <c r="V620" s="71" t="s">
        <v>64</v>
      </c>
      <c r="W620" s="55">
        <v>2050</v>
      </c>
      <c r="AC620" s="80" t="s">
        <v>689</v>
      </c>
      <c r="AD620" s="72" t="s">
        <v>64</v>
      </c>
      <c r="AE620" s="58">
        <v>2035</v>
      </c>
      <c r="AH620" s="80" t="s">
        <v>689</v>
      </c>
      <c r="AI620" s="72" t="s">
        <v>64</v>
      </c>
      <c r="AJ620" s="58">
        <v>2050</v>
      </c>
    </row>
    <row r="621" spans="1:36">
      <c r="A621" s="67" t="s">
        <v>78</v>
      </c>
      <c r="C621" s="77" t="s">
        <v>690</v>
      </c>
      <c r="D621" s="68" t="s">
        <v>64</v>
      </c>
      <c r="E621" s="52">
        <v>2035</v>
      </c>
      <c r="H621" s="77" t="s">
        <v>690</v>
      </c>
      <c r="I621" s="68" t="str">
        <f t="shared" si="9"/>
        <v>FIXOM</v>
      </c>
      <c r="J621" s="52">
        <v>2050</v>
      </c>
      <c r="L621" s="52"/>
      <c r="P621" s="79" t="s">
        <v>690</v>
      </c>
      <c r="Q621" s="71" t="s">
        <v>64</v>
      </c>
      <c r="R621" s="55">
        <v>2035</v>
      </c>
      <c r="U621" s="79" t="s">
        <v>690</v>
      </c>
      <c r="V621" s="71" t="s">
        <v>64</v>
      </c>
      <c r="W621" s="55">
        <v>2050</v>
      </c>
      <c r="AC621" s="80" t="s">
        <v>690</v>
      </c>
      <c r="AD621" s="72" t="s">
        <v>64</v>
      </c>
      <c r="AE621" s="58">
        <v>2035</v>
      </c>
      <c r="AH621" s="80" t="s">
        <v>690</v>
      </c>
      <c r="AI621" s="72" t="s">
        <v>64</v>
      </c>
      <c r="AJ621" s="58">
        <v>2050</v>
      </c>
    </row>
    <row r="622" spans="1:36">
      <c r="A622" s="67" t="s">
        <v>78</v>
      </c>
      <c r="C622" s="77" t="s">
        <v>691</v>
      </c>
      <c r="D622" s="68" t="s">
        <v>64</v>
      </c>
      <c r="E622" s="52">
        <v>2035</v>
      </c>
      <c r="H622" s="77" t="s">
        <v>691</v>
      </c>
      <c r="I622" s="68" t="str">
        <f t="shared" si="9"/>
        <v>FIXOM</v>
      </c>
      <c r="J622" s="52">
        <v>2050</v>
      </c>
      <c r="L622" s="52"/>
      <c r="P622" s="79" t="s">
        <v>691</v>
      </c>
      <c r="Q622" s="71" t="s">
        <v>64</v>
      </c>
      <c r="R622" s="55">
        <v>2035</v>
      </c>
      <c r="U622" s="79" t="s">
        <v>691</v>
      </c>
      <c r="V622" s="71" t="s">
        <v>64</v>
      </c>
      <c r="W622" s="55">
        <v>2050</v>
      </c>
      <c r="AC622" s="80" t="s">
        <v>691</v>
      </c>
      <c r="AD622" s="72" t="s">
        <v>64</v>
      </c>
      <c r="AE622" s="58">
        <v>2035</v>
      </c>
      <c r="AH622" s="80" t="s">
        <v>691</v>
      </c>
      <c r="AI622" s="72" t="s">
        <v>64</v>
      </c>
      <c r="AJ622" s="58">
        <v>2050</v>
      </c>
    </row>
    <row r="623" spans="1:36">
      <c r="A623" s="67" t="s">
        <v>78</v>
      </c>
      <c r="C623" s="77" t="s">
        <v>692</v>
      </c>
      <c r="D623" s="68" t="s">
        <v>64</v>
      </c>
      <c r="E623" s="52">
        <v>2035</v>
      </c>
      <c r="H623" s="77" t="s">
        <v>692</v>
      </c>
      <c r="I623" s="68" t="str">
        <f t="shared" si="9"/>
        <v>FIXOM</v>
      </c>
      <c r="J623" s="52">
        <v>2050</v>
      </c>
      <c r="L623" s="52"/>
      <c r="P623" s="79" t="s">
        <v>692</v>
      </c>
      <c r="Q623" s="71" t="s">
        <v>64</v>
      </c>
      <c r="R623" s="55">
        <v>2035</v>
      </c>
      <c r="U623" s="79" t="s">
        <v>692</v>
      </c>
      <c r="V623" s="71" t="s">
        <v>64</v>
      </c>
      <c r="W623" s="55">
        <v>2050</v>
      </c>
      <c r="AC623" s="80" t="s">
        <v>692</v>
      </c>
      <c r="AD623" s="72" t="s">
        <v>64</v>
      </c>
      <c r="AE623" s="58">
        <v>2035</v>
      </c>
      <c r="AH623" s="80" t="s">
        <v>692</v>
      </c>
      <c r="AI623" s="72" t="s">
        <v>64</v>
      </c>
      <c r="AJ623" s="58">
        <v>2050</v>
      </c>
    </row>
    <row r="624" spans="1:36">
      <c r="A624" s="67" t="s">
        <v>171</v>
      </c>
      <c r="C624" s="77" t="s">
        <v>693</v>
      </c>
      <c r="D624" s="68" t="s">
        <v>64</v>
      </c>
      <c r="E624" s="52">
        <v>2035</v>
      </c>
      <c r="H624" s="77" t="s">
        <v>693</v>
      </c>
      <c r="I624" s="68" t="str">
        <f t="shared" si="9"/>
        <v>FIXOM</v>
      </c>
      <c r="J624" s="52">
        <v>2050</v>
      </c>
      <c r="L624" s="52"/>
      <c r="P624" s="79" t="s">
        <v>693</v>
      </c>
      <c r="Q624" s="71" t="s">
        <v>64</v>
      </c>
      <c r="R624" s="55">
        <v>2035</v>
      </c>
      <c r="U624" s="79" t="s">
        <v>693</v>
      </c>
      <c r="V624" s="71" t="s">
        <v>64</v>
      </c>
      <c r="W624" s="55">
        <v>2050</v>
      </c>
      <c r="AC624" s="80" t="s">
        <v>693</v>
      </c>
      <c r="AD624" s="72" t="s">
        <v>64</v>
      </c>
      <c r="AE624" s="58">
        <v>2035</v>
      </c>
      <c r="AH624" s="80" t="s">
        <v>693</v>
      </c>
      <c r="AI624" s="72" t="s">
        <v>64</v>
      </c>
      <c r="AJ624" s="58">
        <v>2050</v>
      </c>
    </row>
    <row r="625" spans="1:36">
      <c r="A625" s="67" t="s">
        <v>171</v>
      </c>
      <c r="C625" s="77" t="s">
        <v>694</v>
      </c>
      <c r="D625" s="68" t="s">
        <v>64</v>
      </c>
      <c r="E625" s="52">
        <v>2035</v>
      </c>
      <c r="H625" s="77" t="s">
        <v>694</v>
      </c>
      <c r="I625" s="68" t="str">
        <f t="shared" si="9"/>
        <v>FIXOM</v>
      </c>
      <c r="J625" s="52">
        <v>2050</v>
      </c>
      <c r="L625" s="52"/>
      <c r="P625" s="79" t="s">
        <v>694</v>
      </c>
      <c r="Q625" s="71" t="s">
        <v>64</v>
      </c>
      <c r="R625" s="55">
        <v>2035</v>
      </c>
      <c r="U625" s="79" t="s">
        <v>694</v>
      </c>
      <c r="V625" s="71" t="s">
        <v>64</v>
      </c>
      <c r="W625" s="55">
        <v>2050</v>
      </c>
      <c r="AC625" s="80" t="s">
        <v>694</v>
      </c>
      <c r="AD625" s="72" t="s">
        <v>64</v>
      </c>
      <c r="AE625" s="58">
        <v>2035</v>
      </c>
      <c r="AH625" s="80" t="s">
        <v>694</v>
      </c>
      <c r="AI625" s="72" t="s">
        <v>64</v>
      </c>
      <c r="AJ625" s="58">
        <v>2050</v>
      </c>
    </row>
    <row r="626" spans="1:36">
      <c r="A626" s="67" t="s">
        <v>171</v>
      </c>
      <c r="C626" s="77" t="s">
        <v>695</v>
      </c>
      <c r="D626" s="68" t="s">
        <v>64</v>
      </c>
      <c r="E626" s="52">
        <v>2035</v>
      </c>
      <c r="H626" s="77" t="s">
        <v>695</v>
      </c>
      <c r="I626" s="68" t="str">
        <f t="shared" si="9"/>
        <v>FIXOM</v>
      </c>
      <c r="J626" s="52">
        <v>2050</v>
      </c>
      <c r="L626" s="52"/>
      <c r="P626" s="79" t="s">
        <v>695</v>
      </c>
      <c r="Q626" s="71" t="s">
        <v>64</v>
      </c>
      <c r="R626" s="55">
        <v>2035</v>
      </c>
      <c r="U626" s="79" t="s">
        <v>695</v>
      </c>
      <c r="V626" s="71" t="s">
        <v>64</v>
      </c>
      <c r="W626" s="55">
        <v>2050</v>
      </c>
      <c r="AC626" s="80" t="s">
        <v>695</v>
      </c>
      <c r="AD626" s="72" t="s">
        <v>64</v>
      </c>
      <c r="AE626" s="58">
        <v>2035</v>
      </c>
      <c r="AH626" s="80" t="s">
        <v>695</v>
      </c>
      <c r="AI626" s="72" t="s">
        <v>64</v>
      </c>
      <c r="AJ626" s="58">
        <v>2050</v>
      </c>
    </row>
    <row r="627" spans="1:36">
      <c r="A627" s="67" t="s">
        <v>171</v>
      </c>
      <c r="C627" s="77" t="s">
        <v>696</v>
      </c>
      <c r="D627" s="68" t="s">
        <v>64</v>
      </c>
      <c r="E627" s="52">
        <v>2035</v>
      </c>
      <c r="H627" s="77" t="s">
        <v>696</v>
      </c>
      <c r="I627" s="68" t="str">
        <f t="shared" si="9"/>
        <v>FIXOM</v>
      </c>
      <c r="J627" s="52">
        <v>2050</v>
      </c>
      <c r="L627" s="52"/>
      <c r="P627" s="79" t="s">
        <v>696</v>
      </c>
      <c r="Q627" s="71" t="s">
        <v>64</v>
      </c>
      <c r="R627" s="55">
        <v>2035</v>
      </c>
      <c r="U627" s="79" t="s">
        <v>696</v>
      </c>
      <c r="V627" s="71" t="s">
        <v>64</v>
      </c>
      <c r="W627" s="55">
        <v>2050</v>
      </c>
      <c r="AC627" s="80" t="s">
        <v>696</v>
      </c>
      <c r="AD627" s="72" t="s">
        <v>64</v>
      </c>
      <c r="AE627" s="58">
        <v>2035</v>
      </c>
      <c r="AH627" s="80" t="s">
        <v>696</v>
      </c>
      <c r="AI627" s="72" t="s">
        <v>64</v>
      </c>
      <c r="AJ627" s="58">
        <v>2050</v>
      </c>
    </row>
    <row r="628" spans="1:36">
      <c r="A628" s="67" t="s">
        <v>171</v>
      </c>
      <c r="C628" s="77" t="s">
        <v>697</v>
      </c>
      <c r="D628" s="68" t="s">
        <v>64</v>
      </c>
      <c r="E628" s="52">
        <v>2035</v>
      </c>
      <c r="H628" s="77" t="s">
        <v>697</v>
      </c>
      <c r="I628" s="68" t="str">
        <f t="shared" si="9"/>
        <v>FIXOM</v>
      </c>
      <c r="J628" s="52">
        <v>2050</v>
      </c>
      <c r="L628" s="52"/>
      <c r="P628" s="79" t="s">
        <v>697</v>
      </c>
      <c r="Q628" s="71" t="s">
        <v>64</v>
      </c>
      <c r="R628" s="55">
        <v>2035</v>
      </c>
      <c r="U628" s="79" t="s">
        <v>697</v>
      </c>
      <c r="V628" s="71" t="s">
        <v>64</v>
      </c>
      <c r="W628" s="55">
        <v>2050</v>
      </c>
      <c r="AC628" s="80" t="s">
        <v>697</v>
      </c>
      <c r="AD628" s="72" t="s">
        <v>64</v>
      </c>
      <c r="AE628" s="58">
        <v>2035</v>
      </c>
      <c r="AH628" s="80" t="s">
        <v>697</v>
      </c>
      <c r="AI628" s="72" t="s">
        <v>64</v>
      </c>
      <c r="AJ628" s="58">
        <v>2050</v>
      </c>
    </row>
    <row r="629" spans="1:36">
      <c r="A629" s="67" t="s">
        <v>171</v>
      </c>
      <c r="C629" s="77" t="s">
        <v>698</v>
      </c>
      <c r="D629" s="68" t="s">
        <v>64</v>
      </c>
      <c r="E629" s="52">
        <v>2035</v>
      </c>
      <c r="H629" s="77" t="s">
        <v>698</v>
      </c>
      <c r="I629" s="68" t="str">
        <f t="shared" si="9"/>
        <v>FIXOM</v>
      </c>
      <c r="J629" s="52">
        <v>2050</v>
      </c>
      <c r="L629" s="52"/>
      <c r="P629" s="79" t="s">
        <v>698</v>
      </c>
      <c r="Q629" s="71" t="s">
        <v>64</v>
      </c>
      <c r="R629" s="55">
        <v>2035</v>
      </c>
      <c r="U629" s="79" t="s">
        <v>698</v>
      </c>
      <c r="V629" s="71" t="s">
        <v>64</v>
      </c>
      <c r="W629" s="55">
        <v>2050</v>
      </c>
      <c r="AC629" s="80" t="s">
        <v>698</v>
      </c>
      <c r="AD629" s="72" t="s">
        <v>64</v>
      </c>
      <c r="AE629" s="58">
        <v>2035</v>
      </c>
      <c r="AH629" s="80" t="s">
        <v>698</v>
      </c>
      <c r="AI629" s="72" t="s">
        <v>64</v>
      </c>
      <c r="AJ629" s="58">
        <v>2050</v>
      </c>
    </row>
    <row r="630" spans="1:36">
      <c r="A630" s="67" t="s">
        <v>78</v>
      </c>
      <c r="C630" s="77" t="s">
        <v>699</v>
      </c>
      <c r="D630" s="68" t="s">
        <v>64</v>
      </c>
      <c r="E630" s="52">
        <v>2035</v>
      </c>
      <c r="H630" s="77" t="s">
        <v>699</v>
      </c>
      <c r="I630" s="68" t="str">
        <f t="shared" si="9"/>
        <v>FIXOM</v>
      </c>
      <c r="J630" s="52">
        <v>2050</v>
      </c>
      <c r="L630" s="52"/>
      <c r="P630" s="79" t="s">
        <v>699</v>
      </c>
      <c r="Q630" s="71" t="s">
        <v>64</v>
      </c>
      <c r="R630" s="55">
        <v>2035</v>
      </c>
      <c r="U630" s="79" t="s">
        <v>699</v>
      </c>
      <c r="V630" s="71" t="s">
        <v>64</v>
      </c>
      <c r="W630" s="55">
        <v>2050</v>
      </c>
      <c r="AC630" s="80" t="s">
        <v>699</v>
      </c>
      <c r="AD630" s="72" t="s">
        <v>64</v>
      </c>
      <c r="AE630" s="58">
        <v>2035</v>
      </c>
      <c r="AH630" s="80" t="s">
        <v>699</v>
      </c>
      <c r="AI630" s="72" t="s">
        <v>64</v>
      </c>
      <c r="AJ630" s="58">
        <v>2050</v>
      </c>
    </row>
    <row r="631" spans="1:36">
      <c r="A631" s="67" t="s">
        <v>78</v>
      </c>
      <c r="C631" s="77" t="s">
        <v>700</v>
      </c>
      <c r="D631" s="68" t="s">
        <v>64</v>
      </c>
      <c r="E631" s="52">
        <v>2035</v>
      </c>
      <c r="H631" s="77" t="s">
        <v>700</v>
      </c>
      <c r="I631" s="68" t="str">
        <f t="shared" si="9"/>
        <v>FIXOM</v>
      </c>
      <c r="J631" s="52">
        <v>2050</v>
      </c>
      <c r="L631" s="52"/>
      <c r="P631" s="79" t="s">
        <v>700</v>
      </c>
      <c r="Q631" s="71" t="s">
        <v>64</v>
      </c>
      <c r="R631" s="55">
        <v>2035</v>
      </c>
      <c r="U631" s="79" t="s">
        <v>700</v>
      </c>
      <c r="V631" s="71" t="s">
        <v>64</v>
      </c>
      <c r="W631" s="55">
        <v>2050</v>
      </c>
      <c r="AC631" s="80" t="s">
        <v>700</v>
      </c>
      <c r="AD631" s="72" t="s">
        <v>64</v>
      </c>
      <c r="AE631" s="58">
        <v>2035</v>
      </c>
      <c r="AH631" s="80" t="s">
        <v>700</v>
      </c>
      <c r="AI631" s="72" t="s">
        <v>64</v>
      </c>
      <c r="AJ631" s="58">
        <v>2050</v>
      </c>
    </row>
    <row r="632" spans="1:36">
      <c r="A632" s="67" t="s">
        <v>78</v>
      </c>
      <c r="C632" s="77" t="s">
        <v>701</v>
      </c>
      <c r="D632" s="68" t="s">
        <v>64</v>
      </c>
      <c r="E632" s="52">
        <v>2035</v>
      </c>
      <c r="H632" s="77" t="s">
        <v>701</v>
      </c>
      <c r="I632" s="68" t="str">
        <f t="shared" si="9"/>
        <v>FIXOM</v>
      </c>
      <c r="J632" s="52">
        <v>2050</v>
      </c>
      <c r="L632" s="52"/>
      <c r="P632" s="79" t="s">
        <v>701</v>
      </c>
      <c r="Q632" s="71" t="s">
        <v>64</v>
      </c>
      <c r="R632" s="55">
        <v>2035</v>
      </c>
      <c r="U632" s="79" t="s">
        <v>701</v>
      </c>
      <c r="V632" s="71" t="s">
        <v>64</v>
      </c>
      <c r="W632" s="55">
        <v>2050</v>
      </c>
      <c r="AC632" s="80" t="s">
        <v>701</v>
      </c>
      <c r="AD632" s="72" t="s">
        <v>64</v>
      </c>
      <c r="AE632" s="58">
        <v>2035</v>
      </c>
      <c r="AH632" s="80" t="s">
        <v>701</v>
      </c>
      <c r="AI632" s="72" t="s">
        <v>64</v>
      </c>
      <c r="AJ632" s="58">
        <v>2050</v>
      </c>
    </row>
    <row r="633" spans="1:36">
      <c r="A633" s="67" t="s">
        <v>87</v>
      </c>
      <c r="C633" s="77" t="s">
        <v>702</v>
      </c>
      <c r="D633" s="68" t="s">
        <v>64</v>
      </c>
      <c r="E633" s="52">
        <v>2035</v>
      </c>
      <c r="H633" s="77" t="s">
        <v>702</v>
      </c>
      <c r="I633" s="68" t="str">
        <f t="shared" si="9"/>
        <v>FIXOM</v>
      </c>
      <c r="J633" s="52">
        <v>2050</v>
      </c>
      <c r="L633" s="52"/>
      <c r="P633" s="79" t="s">
        <v>702</v>
      </c>
      <c r="Q633" s="71" t="s">
        <v>64</v>
      </c>
      <c r="R633" s="55">
        <v>2035</v>
      </c>
      <c r="U633" s="79" t="s">
        <v>702</v>
      </c>
      <c r="V633" s="71" t="s">
        <v>64</v>
      </c>
      <c r="W633" s="55">
        <v>2050</v>
      </c>
      <c r="AC633" s="80" t="s">
        <v>702</v>
      </c>
      <c r="AD633" s="72" t="s">
        <v>64</v>
      </c>
      <c r="AE633" s="58">
        <v>2035</v>
      </c>
      <c r="AH633" s="80" t="s">
        <v>702</v>
      </c>
      <c r="AI633" s="72" t="s">
        <v>64</v>
      </c>
      <c r="AJ633" s="58">
        <v>2050</v>
      </c>
    </row>
    <row r="634" spans="1:36">
      <c r="A634" s="67" t="s">
        <v>83</v>
      </c>
      <c r="C634" s="77" t="s">
        <v>703</v>
      </c>
      <c r="D634" s="68" t="s">
        <v>64</v>
      </c>
      <c r="E634" s="52">
        <v>2035</v>
      </c>
      <c r="H634" s="77" t="s">
        <v>703</v>
      </c>
      <c r="I634" s="68" t="str">
        <f t="shared" si="9"/>
        <v>FIXOM</v>
      </c>
      <c r="J634" s="52">
        <v>2050</v>
      </c>
      <c r="L634" s="52"/>
      <c r="P634" s="79" t="s">
        <v>703</v>
      </c>
      <c r="Q634" s="71" t="s">
        <v>64</v>
      </c>
      <c r="R634" s="55">
        <v>2035</v>
      </c>
      <c r="U634" s="79" t="s">
        <v>703</v>
      </c>
      <c r="V634" s="71" t="s">
        <v>64</v>
      </c>
      <c r="W634" s="55">
        <v>2050</v>
      </c>
      <c r="AC634" s="80" t="s">
        <v>703</v>
      </c>
      <c r="AD634" s="72" t="s">
        <v>64</v>
      </c>
      <c r="AE634" s="58">
        <v>2035</v>
      </c>
      <c r="AH634" s="80" t="s">
        <v>703</v>
      </c>
      <c r="AI634" s="72" t="s">
        <v>64</v>
      </c>
      <c r="AJ634" s="58">
        <v>2050</v>
      </c>
    </row>
    <row r="635" spans="1:36">
      <c r="A635" s="67" t="s">
        <v>83</v>
      </c>
      <c r="C635" s="77" t="s">
        <v>704</v>
      </c>
      <c r="D635" s="68" t="s">
        <v>64</v>
      </c>
      <c r="E635" s="52">
        <v>2035</v>
      </c>
      <c r="H635" s="77" t="s">
        <v>704</v>
      </c>
      <c r="I635" s="68" t="str">
        <f t="shared" si="9"/>
        <v>FIXOM</v>
      </c>
      <c r="J635" s="52">
        <v>2050</v>
      </c>
      <c r="L635" s="52"/>
      <c r="P635" s="79" t="s">
        <v>704</v>
      </c>
      <c r="Q635" s="71" t="s">
        <v>64</v>
      </c>
      <c r="R635" s="55">
        <v>2035</v>
      </c>
      <c r="U635" s="79" t="s">
        <v>704</v>
      </c>
      <c r="V635" s="71" t="s">
        <v>64</v>
      </c>
      <c r="W635" s="55">
        <v>2050</v>
      </c>
      <c r="AC635" s="80" t="s">
        <v>704</v>
      </c>
      <c r="AD635" s="72" t="s">
        <v>64</v>
      </c>
      <c r="AE635" s="58">
        <v>2035</v>
      </c>
      <c r="AH635" s="80" t="s">
        <v>704</v>
      </c>
      <c r="AI635" s="72" t="s">
        <v>64</v>
      </c>
      <c r="AJ635" s="58">
        <v>2050</v>
      </c>
    </row>
    <row r="636" spans="1:36">
      <c r="A636" s="67" t="s">
        <v>83</v>
      </c>
      <c r="C636" s="77" t="s">
        <v>705</v>
      </c>
      <c r="D636" s="68" t="s">
        <v>64</v>
      </c>
      <c r="E636" s="52">
        <v>2035</v>
      </c>
      <c r="H636" s="77" t="s">
        <v>705</v>
      </c>
      <c r="I636" s="68" t="str">
        <f t="shared" si="9"/>
        <v>FIXOM</v>
      </c>
      <c r="J636" s="52">
        <v>2050</v>
      </c>
      <c r="L636" s="52"/>
      <c r="P636" s="79" t="s">
        <v>705</v>
      </c>
      <c r="Q636" s="71" t="s">
        <v>64</v>
      </c>
      <c r="R636" s="55">
        <v>2035</v>
      </c>
      <c r="U636" s="79" t="s">
        <v>705</v>
      </c>
      <c r="V636" s="71" t="s">
        <v>64</v>
      </c>
      <c r="W636" s="55">
        <v>2050</v>
      </c>
      <c r="AC636" s="80" t="s">
        <v>705</v>
      </c>
      <c r="AD636" s="72" t="s">
        <v>64</v>
      </c>
      <c r="AE636" s="58">
        <v>2035</v>
      </c>
      <c r="AH636" s="80" t="s">
        <v>705</v>
      </c>
      <c r="AI636" s="72" t="s">
        <v>64</v>
      </c>
      <c r="AJ636" s="58">
        <v>2050</v>
      </c>
    </row>
    <row r="637" spans="1:36">
      <c r="A637" s="67" t="s">
        <v>78</v>
      </c>
      <c r="C637" s="77" t="s">
        <v>706</v>
      </c>
      <c r="D637" s="68" t="s">
        <v>64</v>
      </c>
      <c r="E637" s="52">
        <v>2035</v>
      </c>
      <c r="H637" s="77" t="s">
        <v>706</v>
      </c>
      <c r="I637" s="68" t="str">
        <f t="shared" si="9"/>
        <v>FIXOM</v>
      </c>
      <c r="J637" s="52">
        <v>2050</v>
      </c>
      <c r="L637" s="52"/>
      <c r="P637" s="79" t="s">
        <v>706</v>
      </c>
      <c r="Q637" s="71" t="s">
        <v>64</v>
      </c>
      <c r="R637" s="55">
        <v>2035</v>
      </c>
      <c r="U637" s="79" t="s">
        <v>706</v>
      </c>
      <c r="V637" s="71" t="s">
        <v>64</v>
      </c>
      <c r="W637" s="55">
        <v>2050</v>
      </c>
      <c r="AC637" s="80" t="s">
        <v>706</v>
      </c>
      <c r="AD637" s="72" t="s">
        <v>64</v>
      </c>
      <c r="AE637" s="58">
        <v>2035</v>
      </c>
      <c r="AH637" s="80" t="s">
        <v>706</v>
      </c>
      <c r="AI637" s="72" t="s">
        <v>64</v>
      </c>
      <c r="AJ637" s="58">
        <v>2050</v>
      </c>
    </row>
    <row r="638" spans="1:36">
      <c r="A638" s="67" t="s">
        <v>78</v>
      </c>
      <c r="C638" s="77" t="s">
        <v>707</v>
      </c>
      <c r="D638" s="68" t="s">
        <v>64</v>
      </c>
      <c r="E638" s="52">
        <v>2035</v>
      </c>
      <c r="H638" s="77" t="s">
        <v>707</v>
      </c>
      <c r="I638" s="68" t="str">
        <f t="shared" si="9"/>
        <v>FIXOM</v>
      </c>
      <c r="J638" s="52">
        <v>2050</v>
      </c>
      <c r="L638" s="52"/>
      <c r="P638" s="79" t="s">
        <v>707</v>
      </c>
      <c r="Q638" s="71" t="s">
        <v>64</v>
      </c>
      <c r="R638" s="55">
        <v>2035</v>
      </c>
      <c r="U638" s="79" t="s">
        <v>707</v>
      </c>
      <c r="V638" s="71" t="s">
        <v>64</v>
      </c>
      <c r="W638" s="55">
        <v>2050</v>
      </c>
      <c r="AC638" s="80" t="s">
        <v>707</v>
      </c>
      <c r="AD638" s="72" t="s">
        <v>64</v>
      </c>
      <c r="AE638" s="58">
        <v>2035</v>
      </c>
      <c r="AH638" s="80" t="s">
        <v>707</v>
      </c>
      <c r="AI638" s="72" t="s">
        <v>64</v>
      </c>
      <c r="AJ638" s="58">
        <v>2050</v>
      </c>
    </row>
    <row r="639" spans="1:36">
      <c r="A639" s="67" t="s">
        <v>98</v>
      </c>
      <c r="C639" s="77" t="s">
        <v>708</v>
      </c>
      <c r="D639" s="68" t="s">
        <v>64</v>
      </c>
      <c r="E639" s="52">
        <v>2035</v>
      </c>
      <c r="H639" s="77" t="s">
        <v>708</v>
      </c>
      <c r="I639" s="68" t="str">
        <f t="shared" si="9"/>
        <v>FIXOM</v>
      </c>
      <c r="J639" s="52">
        <v>2050</v>
      </c>
      <c r="L639" s="52"/>
      <c r="P639" s="79" t="s">
        <v>708</v>
      </c>
      <c r="Q639" s="71" t="s">
        <v>64</v>
      </c>
      <c r="R639" s="55">
        <v>2035</v>
      </c>
      <c r="U639" s="79" t="s">
        <v>708</v>
      </c>
      <c r="V639" s="71" t="s">
        <v>64</v>
      </c>
      <c r="W639" s="55">
        <v>2050</v>
      </c>
      <c r="AC639" s="80" t="s">
        <v>708</v>
      </c>
      <c r="AD639" s="72" t="s">
        <v>64</v>
      </c>
      <c r="AE639" s="58">
        <v>2035</v>
      </c>
      <c r="AH639" s="80" t="s">
        <v>708</v>
      </c>
      <c r="AI639" s="72" t="s">
        <v>64</v>
      </c>
      <c r="AJ639" s="58">
        <v>2050</v>
      </c>
    </row>
    <row r="640" spans="1:36">
      <c r="A640" s="67" t="s">
        <v>98</v>
      </c>
      <c r="C640" s="77" t="s">
        <v>709</v>
      </c>
      <c r="D640" s="68" t="s">
        <v>64</v>
      </c>
      <c r="E640" s="52">
        <v>2035</v>
      </c>
      <c r="H640" s="77" t="s">
        <v>709</v>
      </c>
      <c r="I640" s="68" t="str">
        <f t="shared" si="9"/>
        <v>FIXOM</v>
      </c>
      <c r="J640" s="52">
        <v>2050</v>
      </c>
      <c r="L640" s="52"/>
      <c r="P640" s="79" t="s">
        <v>709</v>
      </c>
      <c r="Q640" s="71" t="s">
        <v>64</v>
      </c>
      <c r="R640" s="55">
        <v>2035</v>
      </c>
      <c r="U640" s="79" t="s">
        <v>709</v>
      </c>
      <c r="V640" s="71" t="s">
        <v>64</v>
      </c>
      <c r="W640" s="55">
        <v>2050</v>
      </c>
      <c r="AC640" s="80" t="s">
        <v>709</v>
      </c>
      <c r="AD640" s="72" t="s">
        <v>64</v>
      </c>
      <c r="AE640" s="58">
        <v>2035</v>
      </c>
      <c r="AH640" s="80" t="s">
        <v>709</v>
      </c>
      <c r="AI640" s="72" t="s">
        <v>64</v>
      </c>
      <c r="AJ640" s="58">
        <v>2050</v>
      </c>
    </row>
    <row r="641" spans="1:37">
      <c r="A641" s="67" t="s">
        <v>98</v>
      </c>
      <c r="C641" s="77" t="s">
        <v>710</v>
      </c>
      <c r="D641" s="68" t="s">
        <v>64</v>
      </c>
      <c r="E641" s="52">
        <v>2035</v>
      </c>
      <c r="H641" s="77" t="s">
        <v>710</v>
      </c>
      <c r="I641" s="68" t="str">
        <f t="shared" si="9"/>
        <v>FIXOM</v>
      </c>
      <c r="J641" s="52">
        <v>2050</v>
      </c>
      <c r="L641" s="52"/>
      <c r="P641" s="79" t="s">
        <v>710</v>
      </c>
      <c r="Q641" s="71" t="s">
        <v>64</v>
      </c>
      <c r="R641" s="55">
        <v>2035</v>
      </c>
      <c r="U641" s="79" t="s">
        <v>710</v>
      </c>
      <c r="V641" s="71" t="s">
        <v>64</v>
      </c>
      <c r="W641" s="55">
        <v>2050</v>
      </c>
      <c r="AC641" s="80" t="s">
        <v>710</v>
      </c>
      <c r="AD641" s="72" t="s">
        <v>64</v>
      </c>
      <c r="AE641" s="58">
        <v>2035</v>
      </c>
      <c r="AH641" s="80" t="s">
        <v>710</v>
      </c>
      <c r="AI641" s="72" t="s">
        <v>64</v>
      </c>
      <c r="AJ641" s="58">
        <v>2050</v>
      </c>
    </row>
    <row r="642" spans="1:37">
      <c r="A642" s="67" t="s">
        <v>98</v>
      </c>
      <c r="C642" s="77" t="s">
        <v>711</v>
      </c>
      <c r="D642" s="68" t="s">
        <v>64</v>
      </c>
      <c r="E642" s="52">
        <v>2035</v>
      </c>
      <c r="H642" s="77" t="s">
        <v>711</v>
      </c>
      <c r="I642" s="68" t="str">
        <f t="shared" si="9"/>
        <v>FIXOM</v>
      </c>
      <c r="J642" s="52">
        <v>2050</v>
      </c>
      <c r="L642" s="52"/>
      <c r="P642" s="79" t="s">
        <v>711</v>
      </c>
      <c r="Q642" s="71" t="s">
        <v>64</v>
      </c>
      <c r="R642" s="55">
        <v>2035</v>
      </c>
      <c r="U642" s="79" t="s">
        <v>711</v>
      </c>
      <c r="V642" s="71" t="s">
        <v>64</v>
      </c>
      <c r="W642" s="55">
        <v>2050</v>
      </c>
      <c r="AC642" s="80" t="s">
        <v>711</v>
      </c>
      <c r="AD642" s="72" t="s">
        <v>64</v>
      </c>
      <c r="AE642" s="58">
        <v>2035</v>
      </c>
      <c r="AH642" s="80" t="s">
        <v>711</v>
      </c>
      <c r="AI642" s="72" t="s">
        <v>64</v>
      </c>
      <c r="AJ642" s="58">
        <v>2050</v>
      </c>
    </row>
    <row r="643" spans="1:37">
      <c r="A643" s="67" t="s">
        <v>98</v>
      </c>
      <c r="C643" s="77" t="s">
        <v>712</v>
      </c>
      <c r="D643" s="68" t="s">
        <v>64</v>
      </c>
      <c r="E643" s="52">
        <v>2035</v>
      </c>
      <c r="H643" s="77" t="s">
        <v>712</v>
      </c>
      <c r="I643" s="68" t="str">
        <f t="shared" si="9"/>
        <v>FIXOM</v>
      </c>
      <c r="J643" s="52">
        <v>2050</v>
      </c>
      <c r="L643" s="52"/>
      <c r="P643" s="79" t="s">
        <v>712</v>
      </c>
      <c r="Q643" s="71" t="s">
        <v>64</v>
      </c>
      <c r="R643" s="55">
        <v>2035</v>
      </c>
      <c r="U643" s="79" t="s">
        <v>712</v>
      </c>
      <c r="V643" s="71" t="s">
        <v>64</v>
      </c>
      <c r="W643" s="55">
        <v>2050</v>
      </c>
      <c r="AC643" s="80" t="s">
        <v>712</v>
      </c>
      <c r="AD643" s="72" t="s">
        <v>64</v>
      </c>
      <c r="AE643" s="58">
        <v>2035</v>
      </c>
      <c r="AH643" s="80" t="s">
        <v>712</v>
      </c>
      <c r="AI643" s="72" t="s">
        <v>64</v>
      </c>
      <c r="AJ643" s="58">
        <v>2050</v>
      </c>
    </row>
    <row r="644" spans="1:37">
      <c r="A644" s="67" t="s">
        <v>98</v>
      </c>
      <c r="C644" s="77" t="s">
        <v>713</v>
      </c>
      <c r="D644" s="68" t="s">
        <v>64</v>
      </c>
      <c r="E644" s="52">
        <v>2035</v>
      </c>
      <c r="H644" s="77" t="s">
        <v>713</v>
      </c>
      <c r="I644" s="68" t="str">
        <f t="shared" si="9"/>
        <v>FIXOM</v>
      </c>
      <c r="J644" s="52">
        <v>2050</v>
      </c>
      <c r="L644" s="52"/>
      <c r="P644" s="79" t="s">
        <v>713</v>
      </c>
      <c r="Q644" s="71" t="s">
        <v>64</v>
      </c>
      <c r="R644" s="55">
        <v>2035</v>
      </c>
      <c r="U644" s="79" t="s">
        <v>713</v>
      </c>
      <c r="V644" s="71" t="s">
        <v>64</v>
      </c>
      <c r="W644" s="55">
        <v>2050</v>
      </c>
      <c r="AC644" s="80" t="s">
        <v>713</v>
      </c>
      <c r="AD644" s="72" t="s">
        <v>64</v>
      </c>
      <c r="AE644" s="58">
        <v>2035</v>
      </c>
      <c r="AH644" s="80" t="s">
        <v>713</v>
      </c>
      <c r="AI644" s="72" t="s">
        <v>64</v>
      </c>
      <c r="AJ644" s="58">
        <v>2050</v>
      </c>
    </row>
    <row r="645" spans="1:37">
      <c r="A645" s="67" t="s">
        <v>98</v>
      </c>
      <c r="C645" s="77" t="s">
        <v>714</v>
      </c>
      <c r="D645" s="68" t="s">
        <v>64</v>
      </c>
      <c r="E645" s="52">
        <v>2035</v>
      </c>
      <c r="H645" s="77" t="s">
        <v>714</v>
      </c>
      <c r="I645" s="68" t="str">
        <f t="shared" si="9"/>
        <v>FIXOM</v>
      </c>
      <c r="J645" s="52">
        <v>2050</v>
      </c>
      <c r="L645" s="52"/>
      <c r="P645" s="79" t="s">
        <v>714</v>
      </c>
      <c r="Q645" s="71" t="s">
        <v>64</v>
      </c>
      <c r="R645" s="55">
        <v>2035</v>
      </c>
      <c r="U645" s="79" t="s">
        <v>714</v>
      </c>
      <c r="V645" s="71" t="s">
        <v>64</v>
      </c>
      <c r="W645" s="55">
        <v>2050</v>
      </c>
      <c r="AC645" s="80" t="s">
        <v>714</v>
      </c>
      <c r="AD645" s="72" t="s">
        <v>64</v>
      </c>
      <c r="AE645" s="58">
        <v>2035</v>
      </c>
      <c r="AH645" s="80" t="s">
        <v>714</v>
      </c>
      <c r="AI645" s="72" t="s">
        <v>64</v>
      </c>
      <c r="AJ645" s="58">
        <v>2050</v>
      </c>
    </row>
    <row r="646" spans="1:37">
      <c r="A646" s="67" t="s">
        <v>98</v>
      </c>
      <c r="C646" s="77" t="s">
        <v>715</v>
      </c>
      <c r="D646" s="68" t="s">
        <v>64</v>
      </c>
      <c r="E646" s="52">
        <v>2035</v>
      </c>
      <c r="H646" s="77" t="s">
        <v>715</v>
      </c>
      <c r="I646" s="68" t="str">
        <f t="shared" ref="I646:I709" si="10">I645</f>
        <v>FIXOM</v>
      </c>
      <c r="J646" s="52">
        <v>2050</v>
      </c>
      <c r="L646" s="52"/>
      <c r="P646" s="79" t="s">
        <v>715</v>
      </c>
      <c r="Q646" s="71" t="s">
        <v>64</v>
      </c>
      <c r="R646" s="55">
        <v>2035</v>
      </c>
      <c r="U646" s="79" t="s">
        <v>715</v>
      </c>
      <c r="V646" s="71" t="s">
        <v>64</v>
      </c>
      <c r="W646" s="55">
        <v>2050</v>
      </c>
      <c r="AC646" s="80" t="s">
        <v>715</v>
      </c>
      <c r="AD646" s="72" t="s">
        <v>64</v>
      </c>
      <c r="AE646" s="58">
        <v>2035</v>
      </c>
      <c r="AH646" s="80" t="s">
        <v>715</v>
      </c>
      <c r="AI646" s="72" t="s">
        <v>64</v>
      </c>
      <c r="AJ646" s="58">
        <v>2050</v>
      </c>
    </row>
    <row r="647" spans="1:37">
      <c r="A647" s="67" t="s">
        <v>98</v>
      </c>
      <c r="C647" s="77" t="s">
        <v>716</v>
      </c>
      <c r="D647" s="68" t="s">
        <v>64</v>
      </c>
      <c r="E647" s="52">
        <v>2035</v>
      </c>
      <c r="H647" s="77" t="s">
        <v>716</v>
      </c>
      <c r="I647" s="68" t="str">
        <f t="shared" si="10"/>
        <v>FIXOM</v>
      </c>
      <c r="J647" s="52">
        <v>2050</v>
      </c>
      <c r="L647" s="52"/>
      <c r="P647" s="79" t="s">
        <v>716</v>
      </c>
      <c r="Q647" s="71" t="s">
        <v>64</v>
      </c>
      <c r="R647" s="55">
        <v>2035</v>
      </c>
      <c r="U647" s="79" t="s">
        <v>716</v>
      </c>
      <c r="V647" s="71" t="s">
        <v>64</v>
      </c>
      <c r="W647" s="55">
        <v>2050</v>
      </c>
      <c r="AC647" s="80" t="s">
        <v>716</v>
      </c>
      <c r="AD647" s="72" t="s">
        <v>64</v>
      </c>
      <c r="AE647" s="58">
        <v>2035</v>
      </c>
      <c r="AH647" s="80" t="s">
        <v>716</v>
      </c>
      <c r="AI647" s="72" t="s">
        <v>64</v>
      </c>
      <c r="AJ647" s="58">
        <v>2050</v>
      </c>
    </row>
    <row r="648" spans="1:37">
      <c r="A648" s="67" t="s">
        <v>98</v>
      </c>
      <c r="C648" s="77" t="s">
        <v>717</v>
      </c>
      <c r="D648" s="68" t="s">
        <v>64</v>
      </c>
      <c r="E648" s="52">
        <v>2035</v>
      </c>
      <c r="H648" s="77" t="s">
        <v>717</v>
      </c>
      <c r="I648" s="68" t="str">
        <f t="shared" si="10"/>
        <v>FIXOM</v>
      </c>
      <c r="J648" s="52">
        <v>2050</v>
      </c>
      <c r="L648" s="52"/>
      <c r="P648" s="79" t="s">
        <v>717</v>
      </c>
      <c r="Q648" s="71" t="s">
        <v>64</v>
      </c>
      <c r="R648" s="55">
        <v>2035</v>
      </c>
      <c r="U648" s="79" t="s">
        <v>717</v>
      </c>
      <c r="V648" s="71" t="s">
        <v>64</v>
      </c>
      <c r="W648" s="55">
        <v>2050</v>
      </c>
      <c r="AC648" s="80" t="s">
        <v>717</v>
      </c>
      <c r="AD648" s="72" t="s">
        <v>64</v>
      </c>
      <c r="AE648" s="58">
        <v>2035</v>
      </c>
      <c r="AH648" s="80" t="s">
        <v>717</v>
      </c>
      <c r="AI648" s="72" t="s">
        <v>64</v>
      </c>
      <c r="AJ648" s="58">
        <v>2050</v>
      </c>
    </row>
    <row r="649" spans="1:37">
      <c r="A649" s="67" t="s">
        <v>98</v>
      </c>
      <c r="C649" s="77" t="s">
        <v>718</v>
      </c>
      <c r="D649" s="68" t="s">
        <v>64</v>
      </c>
      <c r="E649" s="52">
        <v>2035</v>
      </c>
      <c r="H649" s="77" t="s">
        <v>718</v>
      </c>
      <c r="I649" s="68" t="str">
        <f t="shared" si="10"/>
        <v>FIXOM</v>
      </c>
      <c r="J649" s="52">
        <v>2050</v>
      </c>
      <c r="L649" s="52"/>
      <c r="P649" s="79" t="s">
        <v>718</v>
      </c>
      <c r="Q649" s="71" t="s">
        <v>64</v>
      </c>
      <c r="R649" s="55">
        <v>2035</v>
      </c>
      <c r="U649" s="79" t="s">
        <v>718</v>
      </c>
      <c r="V649" s="71" t="s">
        <v>64</v>
      </c>
      <c r="W649" s="55">
        <v>2050</v>
      </c>
      <c r="AC649" s="80" t="s">
        <v>718</v>
      </c>
      <c r="AD649" s="72" t="s">
        <v>64</v>
      </c>
      <c r="AE649" s="58">
        <v>2035</v>
      </c>
      <c r="AH649" s="80" t="s">
        <v>718</v>
      </c>
      <c r="AI649" s="72" t="s">
        <v>64</v>
      </c>
      <c r="AJ649" s="58">
        <v>2050</v>
      </c>
    </row>
    <row r="650" spans="1:37">
      <c r="A650" s="67" t="s">
        <v>98</v>
      </c>
      <c r="C650" s="77" t="s">
        <v>719</v>
      </c>
      <c r="D650" s="68" t="s">
        <v>64</v>
      </c>
      <c r="E650" s="52">
        <v>2035</v>
      </c>
      <c r="H650" s="77" t="s">
        <v>719</v>
      </c>
      <c r="I650" s="68" t="str">
        <f t="shared" si="10"/>
        <v>FIXOM</v>
      </c>
      <c r="J650" s="52">
        <v>2050</v>
      </c>
      <c r="L650" s="52"/>
      <c r="P650" s="79" t="s">
        <v>719</v>
      </c>
      <c r="Q650" s="71" t="s">
        <v>64</v>
      </c>
      <c r="R650" s="55">
        <v>2035</v>
      </c>
      <c r="U650" s="79" t="s">
        <v>719</v>
      </c>
      <c r="V650" s="71" t="s">
        <v>64</v>
      </c>
      <c r="W650" s="55">
        <v>2050</v>
      </c>
      <c r="AC650" s="80" t="s">
        <v>719</v>
      </c>
      <c r="AD650" s="72" t="s">
        <v>64</v>
      </c>
      <c r="AE650" s="58">
        <v>2035</v>
      </c>
      <c r="AH650" s="80" t="s">
        <v>719</v>
      </c>
      <c r="AI650" s="72" t="s">
        <v>64</v>
      </c>
      <c r="AJ650" s="58">
        <v>2050</v>
      </c>
    </row>
    <row r="651" spans="1:37">
      <c r="A651" s="67" t="s">
        <v>98</v>
      </c>
      <c r="C651" s="77" t="s">
        <v>720</v>
      </c>
      <c r="D651" s="68" t="s">
        <v>64</v>
      </c>
      <c r="E651" s="52">
        <v>2035</v>
      </c>
      <c r="H651" s="77" t="s">
        <v>720</v>
      </c>
      <c r="I651" s="68" t="str">
        <f t="shared" si="10"/>
        <v>FIXOM</v>
      </c>
      <c r="J651" s="52">
        <v>2050</v>
      </c>
      <c r="L651" s="52"/>
      <c r="P651" s="79" t="s">
        <v>720</v>
      </c>
      <c r="Q651" s="71" t="s">
        <v>64</v>
      </c>
      <c r="R651" s="55">
        <v>2035</v>
      </c>
      <c r="U651" s="79" t="s">
        <v>720</v>
      </c>
      <c r="V651" s="71" t="s">
        <v>64</v>
      </c>
      <c r="W651" s="55">
        <v>2050</v>
      </c>
      <c r="AC651" s="80" t="s">
        <v>720</v>
      </c>
      <c r="AD651" s="72" t="s">
        <v>64</v>
      </c>
      <c r="AE651" s="58">
        <v>2035</v>
      </c>
      <c r="AH651" s="80" t="s">
        <v>720</v>
      </c>
      <c r="AI651" s="72" t="s">
        <v>64</v>
      </c>
      <c r="AJ651" s="58">
        <v>2050</v>
      </c>
    </row>
    <row r="652" spans="1:37">
      <c r="A652" s="67" t="s">
        <v>98</v>
      </c>
      <c r="C652" s="77" t="s">
        <v>721</v>
      </c>
      <c r="D652" s="68" t="s">
        <v>64</v>
      </c>
      <c r="E652" s="52">
        <v>2035</v>
      </c>
      <c r="H652" s="77" t="s">
        <v>721</v>
      </c>
      <c r="I652" s="68" t="str">
        <f t="shared" si="10"/>
        <v>FIXOM</v>
      </c>
      <c r="J652" s="52">
        <v>2050</v>
      </c>
      <c r="L652" s="52"/>
      <c r="P652" s="79" t="s">
        <v>721</v>
      </c>
      <c r="Q652" s="71" t="s">
        <v>64</v>
      </c>
      <c r="R652" s="55">
        <v>2035</v>
      </c>
      <c r="U652" s="79" t="s">
        <v>721</v>
      </c>
      <c r="V652" s="71" t="s">
        <v>64</v>
      </c>
      <c r="W652" s="55">
        <v>2050</v>
      </c>
      <c r="AC652" s="80" t="s">
        <v>721</v>
      </c>
      <c r="AD652" s="72" t="s">
        <v>64</v>
      </c>
      <c r="AE652" s="58">
        <v>2035</v>
      </c>
      <c r="AH652" s="80" t="s">
        <v>721</v>
      </c>
      <c r="AI652" s="72" t="s">
        <v>64</v>
      </c>
      <c r="AJ652" s="58">
        <v>2050</v>
      </c>
    </row>
    <row r="653" spans="1:37">
      <c r="A653" s="67" t="s">
        <v>98</v>
      </c>
      <c r="C653" s="77" t="s">
        <v>722</v>
      </c>
      <c r="D653" s="68" t="s">
        <v>64</v>
      </c>
      <c r="E653" s="52">
        <v>2035</v>
      </c>
      <c r="H653" s="77" t="s">
        <v>722</v>
      </c>
      <c r="I653" s="68" t="str">
        <f t="shared" si="10"/>
        <v>FIXOM</v>
      </c>
      <c r="J653" s="52">
        <v>2050</v>
      </c>
      <c r="L653" s="52"/>
      <c r="P653" s="79" t="s">
        <v>722</v>
      </c>
      <c r="Q653" s="71" t="s">
        <v>64</v>
      </c>
      <c r="R653" s="55">
        <v>2035</v>
      </c>
      <c r="U653" s="79" t="s">
        <v>722</v>
      </c>
      <c r="V653" s="71" t="s">
        <v>64</v>
      </c>
      <c r="W653" s="55">
        <v>2050</v>
      </c>
      <c r="AC653" s="80" t="s">
        <v>722</v>
      </c>
      <c r="AD653" s="72" t="s">
        <v>64</v>
      </c>
      <c r="AE653" s="58">
        <v>2035</v>
      </c>
      <c r="AH653" s="80" t="s">
        <v>722</v>
      </c>
      <c r="AI653" s="72" t="s">
        <v>64</v>
      </c>
      <c r="AJ653" s="58">
        <v>2050</v>
      </c>
    </row>
    <row r="654" spans="1:37">
      <c r="A654" s="67" t="s">
        <v>70</v>
      </c>
      <c r="C654" s="77" t="s">
        <v>723</v>
      </c>
      <c r="D654" s="68" t="s">
        <v>64</v>
      </c>
      <c r="E654" s="52">
        <v>2035</v>
      </c>
      <c r="F654" s="62" t="s">
        <v>72</v>
      </c>
      <c r="H654" s="77" t="s">
        <v>723</v>
      </c>
      <c r="I654" s="68" t="str">
        <f t="shared" si="10"/>
        <v>FIXOM</v>
      </c>
      <c r="J654" s="52">
        <v>2050</v>
      </c>
      <c r="K654" s="62"/>
      <c r="L654" s="52"/>
      <c r="P654" s="79" t="s">
        <v>723</v>
      </c>
      <c r="Q654" s="71" t="s">
        <v>64</v>
      </c>
      <c r="R654" s="55">
        <v>2035</v>
      </c>
      <c r="S654" s="64"/>
      <c r="U654" s="79" t="s">
        <v>723</v>
      </c>
      <c r="V654" s="71" t="s">
        <v>64</v>
      </c>
      <c r="W654" s="55">
        <v>2050</v>
      </c>
      <c r="X654" s="64"/>
      <c r="AC654" s="80" t="s">
        <v>723</v>
      </c>
      <c r="AD654" s="72" t="s">
        <v>64</v>
      </c>
      <c r="AE654" s="58">
        <v>2035</v>
      </c>
      <c r="AF654" s="66"/>
      <c r="AH654" s="80" t="s">
        <v>723</v>
      </c>
      <c r="AI654" s="72" t="s">
        <v>64</v>
      </c>
      <c r="AJ654" s="58">
        <v>2050</v>
      </c>
      <c r="AK654" s="66"/>
    </row>
    <row r="655" spans="1:37">
      <c r="A655" s="67" t="s">
        <v>70</v>
      </c>
      <c r="C655" s="77" t="s">
        <v>724</v>
      </c>
      <c r="D655" s="68" t="s">
        <v>64</v>
      </c>
      <c r="E655" s="52">
        <v>2035</v>
      </c>
      <c r="F655" s="62" t="s">
        <v>72</v>
      </c>
      <c r="H655" s="77" t="s">
        <v>724</v>
      </c>
      <c r="I655" s="68" t="str">
        <f t="shared" si="10"/>
        <v>FIXOM</v>
      </c>
      <c r="J655" s="52">
        <v>2050</v>
      </c>
      <c r="K655" s="62"/>
      <c r="L655" s="52"/>
      <c r="P655" s="79" t="s">
        <v>724</v>
      </c>
      <c r="Q655" s="71" t="s">
        <v>64</v>
      </c>
      <c r="R655" s="55">
        <v>2035</v>
      </c>
      <c r="S655" s="64"/>
      <c r="U655" s="79" t="s">
        <v>724</v>
      </c>
      <c r="V655" s="71" t="s">
        <v>64</v>
      </c>
      <c r="W655" s="55">
        <v>2050</v>
      </c>
      <c r="X655" s="64"/>
      <c r="AC655" s="80" t="s">
        <v>724</v>
      </c>
      <c r="AD655" s="72" t="s">
        <v>64</v>
      </c>
      <c r="AE655" s="58">
        <v>2035</v>
      </c>
      <c r="AF655" s="66"/>
      <c r="AH655" s="80" t="s">
        <v>724</v>
      </c>
      <c r="AI655" s="72" t="s">
        <v>64</v>
      </c>
      <c r="AJ655" s="58">
        <v>2050</v>
      </c>
      <c r="AK655" s="66"/>
    </row>
    <row r="656" spans="1:37">
      <c r="A656" s="67" t="s">
        <v>70</v>
      </c>
      <c r="C656" s="77" t="s">
        <v>725</v>
      </c>
      <c r="D656" s="68" t="s">
        <v>64</v>
      </c>
      <c r="E656" s="52">
        <v>2035</v>
      </c>
      <c r="F656" s="62" t="s">
        <v>72</v>
      </c>
      <c r="H656" s="77" t="s">
        <v>725</v>
      </c>
      <c r="I656" s="68" t="str">
        <f t="shared" si="10"/>
        <v>FIXOM</v>
      </c>
      <c r="J656" s="52">
        <v>2050</v>
      </c>
      <c r="K656" s="62"/>
      <c r="L656" s="52"/>
      <c r="P656" s="79" t="s">
        <v>725</v>
      </c>
      <c r="Q656" s="71" t="s">
        <v>64</v>
      </c>
      <c r="R656" s="55">
        <v>2035</v>
      </c>
      <c r="S656" s="64"/>
      <c r="U656" s="79" t="s">
        <v>725</v>
      </c>
      <c r="V656" s="71" t="s">
        <v>64</v>
      </c>
      <c r="W656" s="55">
        <v>2050</v>
      </c>
      <c r="X656" s="64"/>
      <c r="AC656" s="80" t="s">
        <v>725</v>
      </c>
      <c r="AD656" s="72" t="s">
        <v>64</v>
      </c>
      <c r="AE656" s="58">
        <v>2035</v>
      </c>
      <c r="AF656" s="66"/>
      <c r="AH656" s="80" t="s">
        <v>725</v>
      </c>
      <c r="AI656" s="72" t="s">
        <v>64</v>
      </c>
      <c r="AJ656" s="58">
        <v>2050</v>
      </c>
      <c r="AK656" s="66"/>
    </row>
    <row r="657" spans="1:37">
      <c r="A657" s="67" t="s">
        <v>70</v>
      </c>
      <c r="C657" s="77" t="s">
        <v>726</v>
      </c>
      <c r="D657" s="68" t="s">
        <v>64</v>
      </c>
      <c r="E657" s="52">
        <v>2035</v>
      </c>
      <c r="F657" s="62" t="s">
        <v>72</v>
      </c>
      <c r="H657" s="77" t="s">
        <v>726</v>
      </c>
      <c r="I657" s="68" t="str">
        <f t="shared" si="10"/>
        <v>FIXOM</v>
      </c>
      <c r="J657" s="52">
        <v>2050</v>
      </c>
      <c r="K657" s="62"/>
      <c r="L657" s="52"/>
      <c r="P657" s="79" t="s">
        <v>726</v>
      </c>
      <c r="Q657" s="71" t="s">
        <v>64</v>
      </c>
      <c r="R657" s="55">
        <v>2035</v>
      </c>
      <c r="S657" s="64"/>
      <c r="U657" s="79" t="s">
        <v>726</v>
      </c>
      <c r="V657" s="71" t="s">
        <v>64</v>
      </c>
      <c r="W657" s="55">
        <v>2050</v>
      </c>
      <c r="X657" s="64"/>
      <c r="AC657" s="80" t="s">
        <v>726</v>
      </c>
      <c r="AD657" s="72" t="s">
        <v>64</v>
      </c>
      <c r="AE657" s="58">
        <v>2035</v>
      </c>
      <c r="AF657" s="66"/>
      <c r="AH657" s="80" t="s">
        <v>726</v>
      </c>
      <c r="AI657" s="72" t="s">
        <v>64</v>
      </c>
      <c r="AJ657" s="58">
        <v>2050</v>
      </c>
      <c r="AK657" s="66"/>
    </row>
    <row r="658" spans="1:37">
      <c r="A658" s="67" t="s">
        <v>83</v>
      </c>
      <c r="C658" s="77" t="s">
        <v>727</v>
      </c>
      <c r="D658" s="68" t="s">
        <v>64</v>
      </c>
      <c r="E658" s="52">
        <v>2035</v>
      </c>
      <c r="H658" s="77" t="s">
        <v>727</v>
      </c>
      <c r="I658" s="68" t="str">
        <f t="shared" si="10"/>
        <v>FIXOM</v>
      </c>
      <c r="J658" s="52">
        <v>2050</v>
      </c>
      <c r="L658" s="52"/>
      <c r="P658" s="79" t="s">
        <v>727</v>
      </c>
      <c r="Q658" s="71" t="s">
        <v>64</v>
      </c>
      <c r="R658" s="55">
        <v>2035</v>
      </c>
      <c r="U658" s="79" t="s">
        <v>727</v>
      </c>
      <c r="V658" s="71" t="s">
        <v>64</v>
      </c>
      <c r="W658" s="55">
        <v>2050</v>
      </c>
      <c r="AC658" s="80" t="s">
        <v>727</v>
      </c>
      <c r="AD658" s="72" t="s">
        <v>64</v>
      </c>
      <c r="AE658" s="58">
        <v>2035</v>
      </c>
      <c r="AH658" s="80" t="s">
        <v>727</v>
      </c>
      <c r="AI658" s="72" t="s">
        <v>64</v>
      </c>
      <c r="AJ658" s="58">
        <v>2050</v>
      </c>
    </row>
    <row r="659" spans="1:37">
      <c r="A659" s="67" t="s">
        <v>83</v>
      </c>
      <c r="C659" s="77" t="s">
        <v>728</v>
      </c>
      <c r="D659" s="68" t="s">
        <v>64</v>
      </c>
      <c r="E659" s="52">
        <v>2035</v>
      </c>
      <c r="H659" s="77" t="s">
        <v>728</v>
      </c>
      <c r="I659" s="68" t="str">
        <f t="shared" si="10"/>
        <v>FIXOM</v>
      </c>
      <c r="J659" s="52">
        <v>2050</v>
      </c>
      <c r="L659" s="52"/>
      <c r="P659" s="79" t="s">
        <v>728</v>
      </c>
      <c r="Q659" s="71" t="s">
        <v>64</v>
      </c>
      <c r="R659" s="55">
        <v>2035</v>
      </c>
      <c r="U659" s="79" t="s">
        <v>728</v>
      </c>
      <c r="V659" s="71" t="s">
        <v>64</v>
      </c>
      <c r="W659" s="55">
        <v>2050</v>
      </c>
      <c r="AC659" s="80" t="s">
        <v>728</v>
      </c>
      <c r="AD659" s="72" t="s">
        <v>64</v>
      </c>
      <c r="AE659" s="58">
        <v>2035</v>
      </c>
      <c r="AH659" s="80" t="s">
        <v>728</v>
      </c>
      <c r="AI659" s="72" t="s">
        <v>64</v>
      </c>
      <c r="AJ659" s="58">
        <v>2050</v>
      </c>
    </row>
    <row r="660" spans="1:37">
      <c r="A660" s="67" t="s">
        <v>83</v>
      </c>
      <c r="C660" s="77" t="s">
        <v>729</v>
      </c>
      <c r="D660" s="68" t="s">
        <v>64</v>
      </c>
      <c r="E660" s="52">
        <v>2035</v>
      </c>
      <c r="H660" s="77" t="s">
        <v>729</v>
      </c>
      <c r="I660" s="68" t="str">
        <f t="shared" si="10"/>
        <v>FIXOM</v>
      </c>
      <c r="J660" s="52">
        <v>2050</v>
      </c>
      <c r="L660" s="52"/>
      <c r="P660" s="79" t="s">
        <v>729</v>
      </c>
      <c r="Q660" s="71" t="s">
        <v>64</v>
      </c>
      <c r="R660" s="55">
        <v>2035</v>
      </c>
      <c r="U660" s="79" t="s">
        <v>729</v>
      </c>
      <c r="V660" s="71" t="s">
        <v>64</v>
      </c>
      <c r="W660" s="55">
        <v>2050</v>
      </c>
      <c r="AC660" s="80" t="s">
        <v>729</v>
      </c>
      <c r="AD660" s="72" t="s">
        <v>64</v>
      </c>
      <c r="AE660" s="58">
        <v>2035</v>
      </c>
      <c r="AH660" s="80" t="s">
        <v>729</v>
      </c>
      <c r="AI660" s="72" t="s">
        <v>64</v>
      </c>
      <c r="AJ660" s="58">
        <v>2050</v>
      </c>
    </row>
    <row r="661" spans="1:37">
      <c r="A661" s="67" t="s">
        <v>83</v>
      </c>
      <c r="C661" s="77" t="s">
        <v>730</v>
      </c>
      <c r="D661" s="68" t="s">
        <v>64</v>
      </c>
      <c r="E661" s="52">
        <v>2035</v>
      </c>
      <c r="H661" s="77" t="s">
        <v>730</v>
      </c>
      <c r="I661" s="68" t="str">
        <f t="shared" si="10"/>
        <v>FIXOM</v>
      </c>
      <c r="J661" s="52">
        <v>2050</v>
      </c>
      <c r="L661" s="52"/>
      <c r="P661" s="79" t="s">
        <v>730</v>
      </c>
      <c r="Q661" s="71" t="s">
        <v>64</v>
      </c>
      <c r="R661" s="55">
        <v>2035</v>
      </c>
      <c r="U661" s="79" t="s">
        <v>730</v>
      </c>
      <c r="V661" s="71" t="s">
        <v>64</v>
      </c>
      <c r="W661" s="55">
        <v>2050</v>
      </c>
      <c r="AC661" s="80" t="s">
        <v>730</v>
      </c>
      <c r="AD661" s="72" t="s">
        <v>64</v>
      </c>
      <c r="AE661" s="58">
        <v>2035</v>
      </c>
      <c r="AH661" s="80" t="s">
        <v>730</v>
      </c>
      <c r="AI661" s="72" t="s">
        <v>64</v>
      </c>
      <c r="AJ661" s="58">
        <v>2050</v>
      </c>
    </row>
    <row r="662" spans="1:37">
      <c r="A662" s="67" t="s">
        <v>83</v>
      </c>
      <c r="C662" s="77" t="s">
        <v>731</v>
      </c>
      <c r="D662" s="68" t="s">
        <v>64</v>
      </c>
      <c r="E662" s="52">
        <v>2035</v>
      </c>
      <c r="H662" s="77" t="s">
        <v>731</v>
      </c>
      <c r="I662" s="68" t="str">
        <f t="shared" si="10"/>
        <v>FIXOM</v>
      </c>
      <c r="J662" s="52">
        <v>2050</v>
      </c>
      <c r="L662" s="52"/>
      <c r="P662" s="79" t="s">
        <v>731</v>
      </c>
      <c r="Q662" s="71" t="s">
        <v>64</v>
      </c>
      <c r="R662" s="55">
        <v>2035</v>
      </c>
      <c r="U662" s="79" t="s">
        <v>731</v>
      </c>
      <c r="V662" s="71" t="s">
        <v>64</v>
      </c>
      <c r="W662" s="55">
        <v>2050</v>
      </c>
      <c r="AC662" s="80" t="s">
        <v>731</v>
      </c>
      <c r="AD662" s="72" t="s">
        <v>64</v>
      </c>
      <c r="AE662" s="58">
        <v>2035</v>
      </c>
      <c r="AH662" s="80" t="s">
        <v>731</v>
      </c>
      <c r="AI662" s="72" t="s">
        <v>64</v>
      </c>
      <c r="AJ662" s="58">
        <v>2050</v>
      </c>
    </row>
    <row r="663" spans="1:37">
      <c r="A663" s="67" t="s">
        <v>70</v>
      </c>
      <c r="C663" s="77" t="s">
        <v>732</v>
      </c>
      <c r="D663" s="68" t="s">
        <v>64</v>
      </c>
      <c r="E663" s="52">
        <v>2035</v>
      </c>
      <c r="F663" s="62" t="s">
        <v>72</v>
      </c>
      <c r="H663" s="77" t="s">
        <v>732</v>
      </c>
      <c r="I663" s="68" t="str">
        <f t="shared" si="10"/>
        <v>FIXOM</v>
      </c>
      <c r="J663" s="52">
        <v>2050</v>
      </c>
      <c r="K663" s="62"/>
      <c r="L663" s="52"/>
      <c r="P663" s="79" t="s">
        <v>732</v>
      </c>
      <c r="Q663" s="71" t="s">
        <v>64</v>
      </c>
      <c r="R663" s="55">
        <v>2035</v>
      </c>
      <c r="S663" s="64"/>
      <c r="U663" s="79" t="s">
        <v>732</v>
      </c>
      <c r="V663" s="71" t="s">
        <v>64</v>
      </c>
      <c r="W663" s="55">
        <v>2050</v>
      </c>
      <c r="X663" s="64"/>
      <c r="AC663" s="80" t="s">
        <v>732</v>
      </c>
      <c r="AD663" s="72" t="s">
        <v>64</v>
      </c>
      <c r="AE663" s="58">
        <v>2035</v>
      </c>
      <c r="AF663" s="66"/>
      <c r="AH663" s="80" t="s">
        <v>732</v>
      </c>
      <c r="AI663" s="72" t="s">
        <v>64</v>
      </c>
      <c r="AJ663" s="58">
        <v>2050</v>
      </c>
      <c r="AK663" s="66"/>
    </row>
    <row r="664" spans="1:37">
      <c r="A664" s="67" t="s">
        <v>70</v>
      </c>
      <c r="C664" s="77" t="s">
        <v>733</v>
      </c>
      <c r="D664" s="68" t="s">
        <v>64</v>
      </c>
      <c r="E664" s="52">
        <v>2035</v>
      </c>
      <c r="F664" s="62" t="s">
        <v>72</v>
      </c>
      <c r="H664" s="77" t="s">
        <v>733</v>
      </c>
      <c r="I664" s="68" t="str">
        <f t="shared" si="10"/>
        <v>FIXOM</v>
      </c>
      <c r="J664" s="52">
        <v>2050</v>
      </c>
      <c r="K664" s="62"/>
      <c r="L664" s="52"/>
      <c r="P664" s="79" t="s">
        <v>733</v>
      </c>
      <c r="Q664" s="71" t="s">
        <v>64</v>
      </c>
      <c r="R664" s="55">
        <v>2035</v>
      </c>
      <c r="S664" s="64"/>
      <c r="U664" s="79" t="s">
        <v>733</v>
      </c>
      <c r="V664" s="71" t="s">
        <v>64</v>
      </c>
      <c r="W664" s="55">
        <v>2050</v>
      </c>
      <c r="X664" s="64"/>
      <c r="AC664" s="80" t="s">
        <v>733</v>
      </c>
      <c r="AD664" s="72" t="s">
        <v>64</v>
      </c>
      <c r="AE664" s="58">
        <v>2035</v>
      </c>
      <c r="AF664" s="66"/>
      <c r="AH664" s="80" t="s">
        <v>733</v>
      </c>
      <c r="AI664" s="72" t="s">
        <v>64</v>
      </c>
      <c r="AJ664" s="58">
        <v>2050</v>
      </c>
      <c r="AK664" s="66"/>
    </row>
    <row r="665" spans="1:37">
      <c r="A665" s="67" t="s">
        <v>70</v>
      </c>
      <c r="C665" s="77" t="s">
        <v>734</v>
      </c>
      <c r="D665" s="68" t="s">
        <v>64</v>
      </c>
      <c r="E665" s="52">
        <v>2035</v>
      </c>
      <c r="F665" s="62" t="s">
        <v>72</v>
      </c>
      <c r="H665" s="77" t="s">
        <v>734</v>
      </c>
      <c r="I665" s="68" t="str">
        <f t="shared" si="10"/>
        <v>FIXOM</v>
      </c>
      <c r="J665" s="52">
        <v>2050</v>
      </c>
      <c r="K665" s="62"/>
      <c r="L665" s="52"/>
      <c r="P665" s="79" t="s">
        <v>734</v>
      </c>
      <c r="Q665" s="71" t="s">
        <v>64</v>
      </c>
      <c r="R665" s="55">
        <v>2035</v>
      </c>
      <c r="S665" s="64"/>
      <c r="U665" s="79" t="s">
        <v>734</v>
      </c>
      <c r="V665" s="71" t="s">
        <v>64</v>
      </c>
      <c r="W665" s="55">
        <v>2050</v>
      </c>
      <c r="X665" s="64"/>
      <c r="AC665" s="80" t="s">
        <v>734</v>
      </c>
      <c r="AD665" s="72" t="s">
        <v>64</v>
      </c>
      <c r="AE665" s="58">
        <v>2035</v>
      </c>
      <c r="AF665" s="66"/>
      <c r="AH665" s="80" t="s">
        <v>734</v>
      </c>
      <c r="AI665" s="72" t="s">
        <v>64</v>
      </c>
      <c r="AJ665" s="58">
        <v>2050</v>
      </c>
      <c r="AK665" s="66"/>
    </row>
    <row r="666" spans="1:37">
      <c r="A666" s="67" t="s">
        <v>70</v>
      </c>
      <c r="C666" s="77" t="s">
        <v>735</v>
      </c>
      <c r="D666" s="68" t="s">
        <v>64</v>
      </c>
      <c r="E666" s="52">
        <v>2035</v>
      </c>
      <c r="F666" s="62" t="s">
        <v>72</v>
      </c>
      <c r="H666" s="77" t="s">
        <v>735</v>
      </c>
      <c r="I666" s="68" t="str">
        <f t="shared" si="10"/>
        <v>FIXOM</v>
      </c>
      <c r="J666" s="52">
        <v>2050</v>
      </c>
      <c r="K666" s="62"/>
      <c r="L666" s="52"/>
      <c r="P666" s="79" t="s">
        <v>735</v>
      </c>
      <c r="Q666" s="71" t="s">
        <v>64</v>
      </c>
      <c r="R666" s="55">
        <v>2035</v>
      </c>
      <c r="S666" s="64"/>
      <c r="U666" s="79" t="s">
        <v>735</v>
      </c>
      <c r="V666" s="71" t="s">
        <v>64</v>
      </c>
      <c r="W666" s="55">
        <v>2050</v>
      </c>
      <c r="X666" s="64"/>
      <c r="AC666" s="80" t="s">
        <v>735</v>
      </c>
      <c r="AD666" s="72" t="s">
        <v>64</v>
      </c>
      <c r="AE666" s="58">
        <v>2035</v>
      </c>
      <c r="AF666" s="66"/>
      <c r="AH666" s="80" t="s">
        <v>735</v>
      </c>
      <c r="AI666" s="72" t="s">
        <v>64</v>
      </c>
      <c r="AJ666" s="58">
        <v>2050</v>
      </c>
      <c r="AK666" s="66"/>
    </row>
    <row r="667" spans="1:37">
      <c r="A667" s="67" t="s">
        <v>70</v>
      </c>
      <c r="C667" s="77" t="s">
        <v>736</v>
      </c>
      <c r="D667" s="68" t="s">
        <v>64</v>
      </c>
      <c r="E667" s="52">
        <v>2035</v>
      </c>
      <c r="F667" s="62" t="s">
        <v>72</v>
      </c>
      <c r="H667" s="77" t="s">
        <v>736</v>
      </c>
      <c r="I667" s="68" t="str">
        <f t="shared" si="10"/>
        <v>FIXOM</v>
      </c>
      <c r="J667" s="52">
        <v>2050</v>
      </c>
      <c r="K667" s="62"/>
      <c r="L667" s="52"/>
      <c r="P667" s="79" t="s">
        <v>736</v>
      </c>
      <c r="Q667" s="71" t="s">
        <v>64</v>
      </c>
      <c r="R667" s="55">
        <v>2035</v>
      </c>
      <c r="S667" s="64"/>
      <c r="U667" s="79" t="s">
        <v>736</v>
      </c>
      <c r="V667" s="71" t="s">
        <v>64</v>
      </c>
      <c r="W667" s="55">
        <v>2050</v>
      </c>
      <c r="X667" s="64"/>
      <c r="AC667" s="80" t="s">
        <v>736</v>
      </c>
      <c r="AD667" s="72" t="s">
        <v>64</v>
      </c>
      <c r="AE667" s="58">
        <v>2035</v>
      </c>
      <c r="AF667" s="66"/>
      <c r="AH667" s="80" t="s">
        <v>736</v>
      </c>
      <c r="AI667" s="72" t="s">
        <v>64</v>
      </c>
      <c r="AJ667" s="58">
        <v>2050</v>
      </c>
      <c r="AK667" s="66"/>
    </row>
    <row r="668" spans="1:37">
      <c r="A668" s="67" t="s">
        <v>70</v>
      </c>
      <c r="C668" s="77" t="s">
        <v>737</v>
      </c>
      <c r="D668" s="68" t="s">
        <v>64</v>
      </c>
      <c r="E668" s="52">
        <v>2035</v>
      </c>
      <c r="F668" s="62" t="s">
        <v>72</v>
      </c>
      <c r="H668" s="77" t="s">
        <v>737</v>
      </c>
      <c r="I668" s="68" t="str">
        <f t="shared" si="10"/>
        <v>FIXOM</v>
      </c>
      <c r="J668" s="52">
        <v>2050</v>
      </c>
      <c r="K668" s="62"/>
      <c r="L668" s="52"/>
      <c r="P668" s="79" t="s">
        <v>737</v>
      </c>
      <c r="Q668" s="71" t="s">
        <v>64</v>
      </c>
      <c r="R668" s="55">
        <v>2035</v>
      </c>
      <c r="S668" s="64"/>
      <c r="U668" s="79" t="s">
        <v>737</v>
      </c>
      <c r="V668" s="71" t="s">
        <v>64</v>
      </c>
      <c r="W668" s="55">
        <v>2050</v>
      </c>
      <c r="X668" s="64"/>
      <c r="AC668" s="80" t="s">
        <v>737</v>
      </c>
      <c r="AD668" s="72" t="s">
        <v>64</v>
      </c>
      <c r="AE668" s="58">
        <v>2035</v>
      </c>
      <c r="AF668" s="66"/>
      <c r="AH668" s="80" t="s">
        <v>737</v>
      </c>
      <c r="AI668" s="72" t="s">
        <v>64</v>
      </c>
      <c r="AJ668" s="58">
        <v>2050</v>
      </c>
      <c r="AK668" s="66"/>
    </row>
    <row r="669" spans="1:37">
      <c r="A669" s="67" t="s">
        <v>87</v>
      </c>
      <c r="C669" s="77" t="s">
        <v>738</v>
      </c>
      <c r="D669" s="68" t="s">
        <v>64</v>
      </c>
      <c r="E669" s="52">
        <v>2035</v>
      </c>
      <c r="H669" s="77" t="s">
        <v>738</v>
      </c>
      <c r="I669" s="68" t="str">
        <f t="shared" si="10"/>
        <v>FIXOM</v>
      </c>
      <c r="J669" s="52">
        <v>2050</v>
      </c>
      <c r="L669" s="52"/>
      <c r="P669" s="79" t="s">
        <v>738</v>
      </c>
      <c r="Q669" s="71" t="s">
        <v>64</v>
      </c>
      <c r="R669" s="55">
        <v>2035</v>
      </c>
      <c r="U669" s="79" t="s">
        <v>738</v>
      </c>
      <c r="V669" s="71" t="s">
        <v>64</v>
      </c>
      <c r="W669" s="55">
        <v>2050</v>
      </c>
      <c r="AC669" s="80" t="s">
        <v>738</v>
      </c>
      <c r="AD669" s="72" t="s">
        <v>64</v>
      </c>
      <c r="AE669" s="58">
        <v>2035</v>
      </c>
      <c r="AH669" s="80" t="s">
        <v>738</v>
      </c>
      <c r="AI669" s="72" t="s">
        <v>64</v>
      </c>
      <c r="AJ669" s="58">
        <v>2050</v>
      </c>
    </row>
    <row r="670" spans="1:37">
      <c r="A670" s="67" t="s">
        <v>70</v>
      </c>
      <c r="C670" s="77" t="s">
        <v>739</v>
      </c>
      <c r="D670" s="68" t="s">
        <v>64</v>
      </c>
      <c r="E670" s="52">
        <v>2035</v>
      </c>
      <c r="F670" s="62" t="s">
        <v>72</v>
      </c>
      <c r="H670" s="77" t="s">
        <v>739</v>
      </c>
      <c r="I670" s="68" t="str">
        <f t="shared" si="10"/>
        <v>FIXOM</v>
      </c>
      <c r="J670" s="52">
        <v>2050</v>
      </c>
      <c r="K670" s="62"/>
      <c r="L670" s="52"/>
      <c r="P670" s="79" t="s">
        <v>739</v>
      </c>
      <c r="Q670" s="71" t="s">
        <v>64</v>
      </c>
      <c r="R670" s="55">
        <v>2035</v>
      </c>
      <c r="S670" s="64"/>
      <c r="U670" s="79" t="s">
        <v>739</v>
      </c>
      <c r="V670" s="71" t="s">
        <v>64</v>
      </c>
      <c r="W670" s="55">
        <v>2050</v>
      </c>
      <c r="X670" s="64"/>
      <c r="AC670" s="80" t="s">
        <v>739</v>
      </c>
      <c r="AD670" s="72" t="s">
        <v>64</v>
      </c>
      <c r="AE670" s="58">
        <v>2035</v>
      </c>
      <c r="AF670" s="66"/>
      <c r="AH670" s="80" t="s">
        <v>739</v>
      </c>
      <c r="AI670" s="72" t="s">
        <v>64</v>
      </c>
      <c r="AJ670" s="58">
        <v>2050</v>
      </c>
      <c r="AK670" s="66"/>
    </row>
    <row r="671" spans="1:37">
      <c r="A671" s="67" t="s">
        <v>78</v>
      </c>
      <c r="C671" s="77" t="s">
        <v>740</v>
      </c>
      <c r="D671" s="68" t="s">
        <v>64</v>
      </c>
      <c r="E671" s="52">
        <v>2035</v>
      </c>
      <c r="H671" s="77" t="s">
        <v>740</v>
      </c>
      <c r="I671" s="68" t="str">
        <f t="shared" si="10"/>
        <v>FIXOM</v>
      </c>
      <c r="J671" s="52">
        <v>2050</v>
      </c>
      <c r="L671" s="52"/>
      <c r="P671" s="79" t="s">
        <v>740</v>
      </c>
      <c r="Q671" s="71" t="s">
        <v>64</v>
      </c>
      <c r="R671" s="55">
        <v>2035</v>
      </c>
      <c r="U671" s="79" t="s">
        <v>740</v>
      </c>
      <c r="V671" s="71" t="s">
        <v>64</v>
      </c>
      <c r="W671" s="55">
        <v>2050</v>
      </c>
      <c r="AC671" s="80" t="s">
        <v>740</v>
      </c>
      <c r="AD671" s="72" t="s">
        <v>64</v>
      </c>
      <c r="AE671" s="58">
        <v>2035</v>
      </c>
      <c r="AH671" s="80" t="s">
        <v>740</v>
      </c>
      <c r="AI671" s="72" t="s">
        <v>64</v>
      </c>
      <c r="AJ671" s="58">
        <v>2050</v>
      </c>
    </row>
    <row r="672" spans="1:37">
      <c r="A672" s="67" t="s">
        <v>78</v>
      </c>
      <c r="C672" s="77" t="s">
        <v>741</v>
      </c>
      <c r="D672" s="68" t="s">
        <v>64</v>
      </c>
      <c r="E672" s="52">
        <v>2035</v>
      </c>
      <c r="H672" s="77" t="s">
        <v>741</v>
      </c>
      <c r="I672" s="68" t="str">
        <f t="shared" si="10"/>
        <v>FIXOM</v>
      </c>
      <c r="J672" s="52">
        <v>2050</v>
      </c>
      <c r="L672" s="52"/>
      <c r="P672" s="79" t="s">
        <v>741</v>
      </c>
      <c r="Q672" s="71" t="s">
        <v>64</v>
      </c>
      <c r="R672" s="55">
        <v>2035</v>
      </c>
      <c r="U672" s="79" t="s">
        <v>741</v>
      </c>
      <c r="V672" s="71" t="s">
        <v>64</v>
      </c>
      <c r="W672" s="55">
        <v>2050</v>
      </c>
      <c r="AC672" s="80" t="s">
        <v>741</v>
      </c>
      <c r="AD672" s="72" t="s">
        <v>64</v>
      </c>
      <c r="AE672" s="58">
        <v>2035</v>
      </c>
      <c r="AH672" s="80" t="s">
        <v>741</v>
      </c>
      <c r="AI672" s="72" t="s">
        <v>64</v>
      </c>
      <c r="AJ672" s="58">
        <v>2050</v>
      </c>
    </row>
    <row r="673" spans="1:37">
      <c r="A673" s="67" t="s">
        <v>70</v>
      </c>
      <c r="C673" s="77" t="s">
        <v>742</v>
      </c>
      <c r="D673" s="68" t="s">
        <v>64</v>
      </c>
      <c r="E673" s="52">
        <v>2035</v>
      </c>
      <c r="F673" s="62" t="s">
        <v>72</v>
      </c>
      <c r="H673" s="77" t="s">
        <v>742</v>
      </c>
      <c r="I673" s="68" t="str">
        <f t="shared" si="10"/>
        <v>FIXOM</v>
      </c>
      <c r="J673" s="52">
        <v>2050</v>
      </c>
      <c r="K673" s="62"/>
      <c r="L673" s="52"/>
      <c r="P673" s="79" t="s">
        <v>742</v>
      </c>
      <c r="Q673" s="71" t="s">
        <v>64</v>
      </c>
      <c r="R673" s="55">
        <v>2035</v>
      </c>
      <c r="S673" s="64"/>
      <c r="U673" s="79" t="s">
        <v>742</v>
      </c>
      <c r="V673" s="71" t="s">
        <v>64</v>
      </c>
      <c r="W673" s="55">
        <v>2050</v>
      </c>
      <c r="X673" s="64"/>
      <c r="AC673" s="80" t="s">
        <v>742</v>
      </c>
      <c r="AD673" s="72" t="s">
        <v>64</v>
      </c>
      <c r="AE673" s="58">
        <v>2035</v>
      </c>
      <c r="AF673" s="66"/>
      <c r="AH673" s="80" t="s">
        <v>742</v>
      </c>
      <c r="AI673" s="72" t="s">
        <v>64</v>
      </c>
      <c r="AJ673" s="58">
        <v>2050</v>
      </c>
      <c r="AK673" s="66"/>
    </row>
    <row r="674" spans="1:37">
      <c r="A674" s="67" t="s">
        <v>70</v>
      </c>
      <c r="C674" s="77" t="s">
        <v>743</v>
      </c>
      <c r="D674" s="68" t="s">
        <v>64</v>
      </c>
      <c r="E674" s="52">
        <v>2035</v>
      </c>
      <c r="F674" s="62" t="s">
        <v>72</v>
      </c>
      <c r="H674" s="77" t="s">
        <v>743</v>
      </c>
      <c r="I674" s="68" t="str">
        <f t="shared" si="10"/>
        <v>FIXOM</v>
      </c>
      <c r="J674" s="52">
        <v>2050</v>
      </c>
      <c r="K674" s="62"/>
      <c r="L674" s="52"/>
      <c r="P674" s="79" t="s">
        <v>743</v>
      </c>
      <c r="Q674" s="71" t="s">
        <v>64</v>
      </c>
      <c r="R674" s="55">
        <v>2035</v>
      </c>
      <c r="S674" s="64"/>
      <c r="U674" s="79" t="s">
        <v>743</v>
      </c>
      <c r="V674" s="71" t="s">
        <v>64</v>
      </c>
      <c r="W674" s="55">
        <v>2050</v>
      </c>
      <c r="X674" s="64"/>
      <c r="AC674" s="80" t="s">
        <v>743</v>
      </c>
      <c r="AD674" s="72" t="s">
        <v>64</v>
      </c>
      <c r="AE674" s="58">
        <v>2035</v>
      </c>
      <c r="AF674" s="66"/>
      <c r="AH674" s="80" t="s">
        <v>743</v>
      </c>
      <c r="AI674" s="72" t="s">
        <v>64</v>
      </c>
      <c r="AJ674" s="58">
        <v>2050</v>
      </c>
      <c r="AK674" s="66"/>
    </row>
    <row r="675" spans="1:37">
      <c r="A675" s="67" t="s">
        <v>70</v>
      </c>
      <c r="C675" s="77" t="s">
        <v>744</v>
      </c>
      <c r="D675" s="68" t="s">
        <v>64</v>
      </c>
      <c r="E675" s="52">
        <v>2035</v>
      </c>
      <c r="F675" s="62" t="s">
        <v>72</v>
      </c>
      <c r="H675" s="77" t="s">
        <v>744</v>
      </c>
      <c r="I675" s="68" t="str">
        <f t="shared" si="10"/>
        <v>FIXOM</v>
      </c>
      <c r="J675" s="52">
        <v>2050</v>
      </c>
      <c r="K675" s="62"/>
      <c r="L675" s="52"/>
      <c r="P675" s="79" t="s">
        <v>744</v>
      </c>
      <c r="Q675" s="71" t="s">
        <v>64</v>
      </c>
      <c r="R675" s="55">
        <v>2035</v>
      </c>
      <c r="S675" s="64"/>
      <c r="U675" s="79" t="s">
        <v>744</v>
      </c>
      <c r="V675" s="71" t="s">
        <v>64</v>
      </c>
      <c r="W675" s="55">
        <v>2050</v>
      </c>
      <c r="X675" s="64"/>
      <c r="AC675" s="80" t="s">
        <v>744</v>
      </c>
      <c r="AD675" s="72" t="s">
        <v>64</v>
      </c>
      <c r="AE675" s="58">
        <v>2035</v>
      </c>
      <c r="AF675" s="66"/>
      <c r="AH675" s="80" t="s">
        <v>744</v>
      </c>
      <c r="AI675" s="72" t="s">
        <v>64</v>
      </c>
      <c r="AJ675" s="58">
        <v>2050</v>
      </c>
      <c r="AK675" s="66"/>
    </row>
    <row r="676" spans="1:37">
      <c r="A676" s="67" t="s">
        <v>70</v>
      </c>
      <c r="C676" s="77" t="s">
        <v>745</v>
      </c>
      <c r="D676" s="68" t="s">
        <v>64</v>
      </c>
      <c r="E676" s="52">
        <v>2035</v>
      </c>
      <c r="F676" s="62" t="s">
        <v>72</v>
      </c>
      <c r="H676" s="77" t="s">
        <v>745</v>
      </c>
      <c r="I676" s="68" t="str">
        <f t="shared" si="10"/>
        <v>FIXOM</v>
      </c>
      <c r="J676" s="52">
        <v>2050</v>
      </c>
      <c r="K676" s="62"/>
      <c r="L676" s="52"/>
      <c r="P676" s="79" t="s">
        <v>745</v>
      </c>
      <c r="Q676" s="71" t="s">
        <v>64</v>
      </c>
      <c r="R676" s="55">
        <v>2035</v>
      </c>
      <c r="S676" s="64"/>
      <c r="U676" s="79" t="s">
        <v>745</v>
      </c>
      <c r="V676" s="71" t="s">
        <v>64</v>
      </c>
      <c r="W676" s="55">
        <v>2050</v>
      </c>
      <c r="X676" s="64"/>
      <c r="AC676" s="80" t="s">
        <v>745</v>
      </c>
      <c r="AD676" s="72" t="s">
        <v>64</v>
      </c>
      <c r="AE676" s="58">
        <v>2035</v>
      </c>
      <c r="AF676" s="66"/>
      <c r="AH676" s="80" t="s">
        <v>745</v>
      </c>
      <c r="AI676" s="72" t="s">
        <v>64</v>
      </c>
      <c r="AJ676" s="58">
        <v>2050</v>
      </c>
      <c r="AK676" s="66"/>
    </row>
    <row r="677" spans="1:37">
      <c r="A677" s="67" t="s">
        <v>70</v>
      </c>
      <c r="C677" s="77" t="s">
        <v>746</v>
      </c>
      <c r="D677" s="68" t="s">
        <v>64</v>
      </c>
      <c r="E677" s="52">
        <v>2035</v>
      </c>
      <c r="F677" s="62" t="s">
        <v>72</v>
      </c>
      <c r="H677" s="77" t="s">
        <v>746</v>
      </c>
      <c r="I677" s="68" t="str">
        <f t="shared" si="10"/>
        <v>FIXOM</v>
      </c>
      <c r="J677" s="52">
        <v>2050</v>
      </c>
      <c r="K677" s="62"/>
      <c r="L677" s="52"/>
      <c r="P677" s="79" t="s">
        <v>746</v>
      </c>
      <c r="Q677" s="71" t="s">
        <v>64</v>
      </c>
      <c r="R677" s="55">
        <v>2035</v>
      </c>
      <c r="S677" s="64"/>
      <c r="U677" s="79" t="s">
        <v>746</v>
      </c>
      <c r="V677" s="71" t="s">
        <v>64</v>
      </c>
      <c r="W677" s="55">
        <v>2050</v>
      </c>
      <c r="X677" s="64"/>
      <c r="AC677" s="80" t="s">
        <v>746</v>
      </c>
      <c r="AD677" s="72" t="s">
        <v>64</v>
      </c>
      <c r="AE677" s="58">
        <v>2035</v>
      </c>
      <c r="AF677" s="66"/>
      <c r="AH677" s="80" t="s">
        <v>746</v>
      </c>
      <c r="AI677" s="72" t="s">
        <v>64</v>
      </c>
      <c r="AJ677" s="58">
        <v>2050</v>
      </c>
      <c r="AK677" s="66"/>
    </row>
    <row r="678" spans="1:37">
      <c r="A678" s="67" t="s">
        <v>70</v>
      </c>
      <c r="C678" s="77" t="s">
        <v>747</v>
      </c>
      <c r="D678" s="68" t="s">
        <v>64</v>
      </c>
      <c r="E678" s="52">
        <v>2035</v>
      </c>
      <c r="F678" s="62" t="s">
        <v>72</v>
      </c>
      <c r="H678" s="77" t="s">
        <v>747</v>
      </c>
      <c r="I678" s="68" t="str">
        <f t="shared" si="10"/>
        <v>FIXOM</v>
      </c>
      <c r="J678" s="52">
        <v>2050</v>
      </c>
      <c r="K678" s="62"/>
      <c r="L678" s="52"/>
      <c r="P678" s="79" t="s">
        <v>747</v>
      </c>
      <c r="Q678" s="71" t="s">
        <v>64</v>
      </c>
      <c r="R678" s="55">
        <v>2035</v>
      </c>
      <c r="S678" s="64"/>
      <c r="U678" s="79" t="s">
        <v>747</v>
      </c>
      <c r="V678" s="71" t="s">
        <v>64</v>
      </c>
      <c r="W678" s="55">
        <v>2050</v>
      </c>
      <c r="X678" s="64"/>
      <c r="AC678" s="80" t="s">
        <v>747</v>
      </c>
      <c r="AD678" s="72" t="s">
        <v>64</v>
      </c>
      <c r="AE678" s="58">
        <v>2035</v>
      </c>
      <c r="AF678" s="66"/>
      <c r="AH678" s="80" t="s">
        <v>747</v>
      </c>
      <c r="AI678" s="72" t="s">
        <v>64</v>
      </c>
      <c r="AJ678" s="58">
        <v>2050</v>
      </c>
      <c r="AK678" s="66"/>
    </row>
    <row r="679" spans="1:37">
      <c r="A679" s="67" t="s">
        <v>70</v>
      </c>
      <c r="C679" s="77" t="s">
        <v>748</v>
      </c>
      <c r="D679" s="68" t="s">
        <v>64</v>
      </c>
      <c r="E679" s="52">
        <v>2035</v>
      </c>
      <c r="F679" s="62" t="s">
        <v>72</v>
      </c>
      <c r="H679" s="77" t="s">
        <v>748</v>
      </c>
      <c r="I679" s="68" t="str">
        <f t="shared" si="10"/>
        <v>FIXOM</v>
      </c>
      <c r="J679" s="52">
        <v>2050</v>
      </c>
      <c r="K679" s="62"/>
      <c r="L679" s="52"/>
      <c r="P679" s="79" t="s">
        <v>748</v>
      </c>
      <c r="Q679" s="71" t="s">
        <v>64</v>
      </c>
      <c r="R679" s="55">
        <v>2035</v>
      </c>
      <c r="S679" s="64"/>
      <c r="U679" s="79" t="s">
        <v>748</v>
      </c>
      <c r="V679" s="71" t="s">
        <v>64</v>
      </c>
      <c r="W679" s="55">
        <v>2050</v>
      </c>
      <c r="X679" s="64"/>
      <c r="AC679" s="80" t="s">
        <v>748</v>
      </c>
      <c r="AD679" s="72" t="s">
        <v>64</v>
      </c>
      <c r="AE679" s="58">
        <v>2035</v>
      </c>
      <c r="AF679" s="66"/>
      <c r="AH679" s="80" t="s">
        <v>748</v>
      </c>
      <c r="AI679" s="72" t="s">
        <v>64</v>
      </c>
      <c r="AJ679" s="58">
        <v>2050</v>
      </c>
      <c r="AK679" s="66"/>
    </row>
    <row r="680" spans="1:37">
      <c r="A680" s="67" t="s">
        <v>70</v>
      </c>
      <c r="C680" s="77" t="s">
        <v>749</v>
      </c>
      <c r="D680" s="68" t="s">
        <v>64</v>
      </c>
      <c r="E680" s="52">
        <v>2035</v>
      </c>
      <c r="F680" s="62" t="s">
        <v>72</v>
      </c>
      <c r="H680" s="77" t="s">
        <v>749</v>
      </c>
      <c r="I680" s="68" t="str">
        <f t="shared" si="10"/>
        <v>FIXOM</v>
      </c>
      <c r="J680" s="52">
        <v>2050</v>
      </c>
      <c r="K680" s="62"/>
      <c r="L680" s="52"/>
      <c r="P680" s="79" t="s">
        <v>749</v>
      </c>
      <c r="Q680" s="71" t="s">
        <v>64</v>
      </c>
      <c r="R680" s="55">
        <v>2035</v>
      </c>
      <c r="S680" s="64"/>
      <c r="U680" s="79" t="s">
        <v>749</v>
      </c>
      <c r="V680" s="71" t="s">
        <v>64</v>
      </c>
      <c r="W680" s="55">
        <v>2050</v>
      </c>
      <c r="X680" s="64"/>
      <c r="AC680" s="80" t="s">
        <v>749</v>
      </c>
      <c r="AD680" s="72" t="s">
        <v>64</v>
      </c>
      <c r="AE680" s="58">
        <v>2035</v>
      </c>
      <c r="AF680" s="66"/>
      <c r="AH680" s="80" t="s">
        <v>749</v>
      </c>
      <c r="AI680" s="72" t="s">
        <v>64</v>
      </c>
      <c r="AJ680" s="58">
        <v>2050</v>
      </c>
      <c r="AK680" s="66"/>
    </row>
    <row r="681" spans="1:37">
      <c r="A681" s="67" t="s">
        <v>87</v>
      </c>
      <c r="C681" s="77" t="s">
        <v>750</v>
      </c>
      <c r="D681" s="68" t="s">
        <v>64</v>
      </c>
      <c r="E681" s="52">
        <v>2035</v>
      </c>
      <c r="H681" s="77" t="s">
        <v>750</v>
      </c>
      <c r="I681" s="68" t="str">
        <f t="shared" si="10"/>
        <v>FIXOM</v>
      </c>
      <c r="J681" s="52">
        <v>2050</v>
      </c>
      <c r="L681" s="52"/>
      <c r="P681" s="79" t="s">
        <v>750</v>
      </c>
      <c r="Q681" s="71" t="s">
        <v>64</v>
      </c>
      <c r="R681" s="55">
        <v>2035</v>
      </c>
      <c r="U681" s="79" t="s">
        <v>750</v>
      </c>
      <c r="V681" s="71" t="s">
        <v>64</v>
      </c>
      <c r="W681" s="55">
        <v>2050</v>
      </c>
      <c r="AC681" s="80" t="s">
        <v>750</v>
      </c>
      <c r="AD681" s="72" t="s">
        <v>64</v>
      </c>
      <c r="AE681" s="58">
        <v>2035</v>
      </c>
      <c r="AH681" s="80" t="s">
        <v>750</v>
      </c>
      <c r="AI681" s="72" t="s">
        <v>64</v>
      </c>
      <c r="AJ681" s="58">
        <v>2050</v>
      </c>
    </row>
    <row r="682" spans="1:37">
      <c r="A682" s="67" t="s">
        <v>87</v>
      </c>
      <c r="C682" s="77" t="s">
        <v>751</v>
      </c>
      <c r="D682" s="68" t="s">
        <v>64</v>
      </c>
      <c r="E682" s="52">
        <v>2035</v>
      </c>
      <c r="H682" s="77" t="s">
        <v>751</v>
      </c>
      <c r="I682" s="68" t="str">
        <f t="shared" si="10"/>
        <v>FIXOM</v>
      </c>
      <c r="J682" s="52">
        <v>2050</v>
      </c>
      <c r="L682" s="52"/>
      <c r="P682" s="79" t="s">
        <v>751</v>
      </c>
      <c r="Q682" s="71" t="s">
        <v>64</v>
      </c>
      <c r="R682" s="55">
        <v>2035</v>
      </c>
      <c r="U682" s="79" t="s">
        <v>751</v>
      </c>
      <c r="V682" s="71" t="s">
        <v>64</v>
      </c>
      <c r="W682" s="55">
        <v>2050</v>
      </c>
      <c r="AC682" s="80" t="s">
        <v>751</v>
      </c>
      <c r="AD682" s="72" t="s">
        <v>64</v>
      </c>
      <c r="AE682" s="58">
        <v>2035</v>
      </c>
      <c r="AH682" s="80" t="s">
        <v>751</v>
      </c>
      <c r="AI682" s="72" t="s">
        <v>64</v>
      </c>
      <c r="AJ682" s="58">
        <v>2050</v>
      </c>
    </row>
    <row r="683" spans="1:37">
      <c r="A683" s="67" t="s">
        <v>87</v>
      </c>
      <c r="C683" s="77" t="s">
        <v>752</v>
      </c>
      <c r="D683" s="68" t="s">
        <v>64</v>
      </c>
      <c r="E683" s="52">
        <v>2035</v>
      </c>
      <c r="H683" s="77" t="s">
        <v>752</v>
      </c>
      <c r="I683" s="68" t="str">
        <f t="shared" si="10"/>
        <v>FIXOM</v>
      </c>
      <c r="J683" s="52">
        <v>2050</v>
      </c>
      <c r="L683" s="52"/>
      <c r="P683" s="79" t="s">
        <v>752</v>
      </c>
      <c r="Q683" s="71" t="s">
        <v>64</v>
      </c>
      <c r="R683" s="55">
        <v>2035</v>
      </c>
      <c r="U683" s="79" t="s">
        <v>752</v>
      </c>
      <c r="V683" s="71" t="s">
        <v>64</v>
      </c>
      <c r="W683" s="55">
        <v>2050</v>
      </c>
      <c r="AC683" s="80" t="s">
        <v>752</v>
      </c>
      <c r="AD683" s="72" t="s">
        <v>64</v>
      </c>
      <c r="AE683" s="58">
        <v>2035</v>
      </c>
      <c r="AH683" s="80" t="s">
        <v>752</v>
      </c>
      <c r="AI683" s="72" t="s">
        <v>64</v>
      </c>
      <c r="AJ683" s="58">
        <v>2050</v>
      </c>
    </row>
    <row r="684" spans="1:37">
      <c r="A684" s="67" t="s">
        <v>87</v>
      </c>
      <c r="C684" s="77" t="s">
        <v>753</v>
      </c>
      <c r="D684" s="68" t="s">
        <v>64</v>
      </c>
      <c r="E684" s="52">
        <v>2035</v>
      </c>
      <c r="H684" s="77" t="s">
        <v>753</v>
      </c>
      <c r="I684" s="68" t="str">
        <f t="shared" si="10"/>
        <v>FIXOM</v>
      </c>
      <c r="J684" s="52">
        <v>2050</v>
      </c>
      <c r="L684" s="52"/>
      <c r="P684" s="79" t="s">
        <v>753</v>
      </c>
      <c r="Q684" s="71" t="s">
        <v>64</v>
      </c>
      <c r="R684" s="55">
        <v>2035</v>
      </c>
      <c r="U684" s="79" t="s">
        <v>753</v>
      </c>
      <c r="V684" s="71" t="s">
        <v>64</v>
      </c>
      <c r="W684" s="55">
        <v>2050</v>
      </c>
      <c r="AC684" s="80" t="s">
        <v>753</v>
      </c>
      <c r="AD684" s="72" t="s">
        <v>64</v>
      </c>
      <c r="AE684" s="58">
        <v>2035</v>
      </c>
      <c r="AH684" s="80" t="s">
        <v>753</v>
      </c>
      <c r="AI684" s="72" t="s">
        <v>64</v>
      </c>
      <c r="AJ684" s="58">
        <v>2050</v>
      </c>
    </row>
    <row r="685" spans="1:37">
      <c r="A685" s="67" t="s">
        <v>78</v>
      </c>
      <c r="C685" s="77" t="s">
        <v>754</v>
      </c>
      <c r="D685" s="68" t="s">
        <v>64</v>
      </c>
      <c r="E685" s="52">
        <v>2035</v>
      </c>
      <c r="H685" s="77" t="s">
        <v>754</v>
      </c>
      <c r="I685" s="68" t="str">
        <f t="shared" si="10"/>
        <v>FIXOM</v>
      </c>
      <c r="J685" s="52">
        <v>2050</v>
      </c>
      <c r="L685" s="52"/>
      <c r="P685" s="79" t="s">
        <v>754</v>
      </c>
      <c r="Q685" s="71" t="s">
        <v>64</v>
      </c>
      <c r="R685" s="55">
        <v>2035</v>
      </c>
      <c r="U685" s="79" t="s">
        <v>754</v>
      </c>
      <c r="V685" s="71" t="s">
        <v>64</v>
      </c>
      <c r="W685" s="55">
        <v>2050</v>
      </c>
      <c r="AC685" s="80" t="s">
        <v>754</v>
      </c>
      <c r="AD685" s="72" t="s">
        <v>64</v>
      </c>
      <c r="AE685" s="58">
        <v>2035</v>
      </c>
      <c r="AH685" s="80" t="s">
        <v>754</v>
      </c>
      <c r="AI685" s="72" t="s">
        <v>64</v>
      </c>
      <c r="AJ685" s="58">
        <v>2050</v>
      </c>
    </row>
    <row r="686" spans="1:37">
      <c r="A686" s="67" t="s">
        <v>78</v>
      </c>
      <c r="C686" s="77" t="s">
        <v>755</v>
      </c>
      <c r="D686" s="68" t="s">
        <v>64</v>
      </c>
      <c r="E686" s="52">
        <v>2035</v>
      </c>
      <c r="H686" s="77" t="s">
        <v>755</v>
      </c>
      <c r="I686" s="68" t="str">
        <f t="shared" si="10"/>
        <v>FIXOM</v>
      </c>
      <c r="J686" s="52">
        <v>2050</v>
      </c>
      <c r="L686" s="52"/>
      <c r="P686" s="79" t="s">
        <v>755</v>
      </c>
      <c r="Q686" s="71" t="s">
        <v>64</v>
      </c>
      <c r="R686" s="55">
        <v>2035</v>
      </c>
      <c r="U686" s="79" t="s">
        <v>755</v>
      </c>
      <c r="V686" s="71" t="s">
        <v>64</v>
      </c>
      <c r="W686" s="55">
        <v>2050</v>
      </c>
      <c r="AC686" s="80" t="s">
        <v>755</v>
      </c>
      <c r="AD686" s="72" t="s">
        <v>64</v>
      </c>
      <c r="AE686" s="58">
        <v>2035</v>
      </c>
      <c r="AH686" s="80" t="s">
        <v>755</v>
      </c>
      <c r="AI686" s="72" t="s">
        <v>64</v>
      </c>
      <c r="AJ686" s="58">
        <v>2050</v>
      </c>
    </row>
    <row r="687" spans="1:37">
      <c r="A687" s="67" t="s">
        <v>78</v>
      </c>
      <c r="C687" s="77" t="s">
        <v>756</v>
      </c>
      <c r="D687" s="68" t="s">
        <v>64</v>
      </c>
      <c r="E687" s="52">
        <v>2035</v>
      </c>
      <c r="H687" s="77" t="s">
        <v>756</v>
      </c>
      <c r="I687" s="68" t="str">
        <f t="shared" si="10"/>
        <v>FIXOM</v>
      </c>
      <c r="J687" s="52">
        <v>2050</v>
      </c>
      <c r="L687" s="52"/>
      <c r="P687" s="79" t="s">
        <v>756</v>
      </c>
      <c r="Q687" s="71" t="s">
        <v>64</v>
      </c>
      <c r="R687" s="55">
        <v>2035</v>
      </c>
      <c r="U687" s="79" t="s">
        <v>756</v>
      </c>
      <c r="V687" s="71" t="s">
        <v>64</v>
      </c>
      <c r="W687" s="55">
        <v>2050</v>
      </c>
      <c r="AC687" s="80" t="s">
        <v>756</v>
      </c>
      <c r="AD687" s="72" t="s">
        <v>64</v>
      </c>
      <c r="AE687" s="58">
        <v>2035</v>
      </c>
      <c r="AH687" s="80" t="s">
        <v>756</v>
      </c>
      <c r="AI687" s="72" t="s">
        <v>64</v>
      </c>
      <c r="AJ687" s="58">
        <v>2050</v>
      </c>
    </row>
    <row r="688" spans="1:37">
      <c r="A688" s="67" t="s">
        <v>78</v>
      </c>
      <c r="C688" s="77" t="s">
        <v>757</v>
      </c>
      <c r="D688" s="68" t="s">
        <v>64</v>
      </c>
      <c r="E688" s="52">
        <v>2035</v>
      </c>
      <c r="H688" s="77" t="s">
        <v>757</v>
      </c>
      <c r="I688" s="68" t="str">
        <f t="shared" si="10"/>
        <v>FIXOM</v>
      </c>
      <c r="J688" s="52">
        <v>2050</v>
      </c>
      <c r="L688" s="52"/>
      <c r="P688" s="79" t="s">
        <v>757</v>
      </c>
      <c r="Q688" s="71" t="s">
        <v>64</v>
      </c>
      <c r="R688" s="55">
        <v>2035</v>
      </c>
      <c r="U688" s="79" t="s">
        <v>757</v>
      </c>
      <c r="V688" s="71" t="s">
        <v>64</v>
      </c>
      <c r="W688" s="55">
        <v>2050</v>
      </c>
      <c r="AC688" s="80" t="s">
        <v>757</v>
      </c>
      <c r="AD688" s="72" t="s">
        <v>64</v>
      </c>
      <c r="AE688" s="58">
        <v>2035</v>
      </c>
      <c r="AH688" s="80" t="s">
        <v>757</v>
      </c>
      <c r="AI688" s="72" t="s">
        <v>64</v>
      </c>
      <c r="AJ688" s="58">
        <v>2050</v>
      </c>
    </row>
    <row r="689" spans="1:37">
      <c r="A689" s="67" t="s">
        <v>78</v>
      </c>
      <c r="C689" s="77" t="s">
        <v>758</v>
      </c>
      <c r="D689" s="68" t="s">
        <v>64</v>
      </c>
      <c r="E689" s="52">
        <v>2035</v>
      </c>
      <c r="H689" s="77" t="s">
        <v>758</v>
      </c>
      <c r="I689" s="68" t="str">
        <f t="shared" si="10"/>
        <v>FIXOM</v>
      </c>
      <c r="J689" s="52">
        <v>2050</v>
      </c>
      <c r="L689" s="52"/>
      <c r="P689" s="79" t="s">
        <v>758</v>
      </c>
      <c r="Q689" s="71" t="s">
        <v>64</v>
      </c>
      <c r="R689" s="55">
        <v>2035</v>
      </c>
      <c r="U689" s="79" t="s">
        <v>758</v>
      </c>
      <c r="V689" s="71" t="s">
        <v>64</v>
      </c>
      <c r="W689" s="55">
        <v>2050</v>
      </c>
      <c r="AC689" s="80" t="s">
        <v>758</v>
      </c>
      <c r="AD689" s="72" t="s">
        <v>64</v>
      </c>
      <c r="AE689" s="58">
        <v>2035</v>
      </c>
      <c r="AH689" s="80" t="s">
        <v>758</v>
      </c>
      <c r="AI689" s="72" t="s">
        <v>64</v>
      </c>
      <c r="AJ689" s="58">
        <v>2050</v>
      </c>
    </row>
    <row r="690" spans="1:37">
      <c r="A690" s="67" t="s">
        <v>78</v>
      </c>
      <c r="C690" s="77" t="s">
        <v>759</v>
      </c>
      <c r="D690" s="68" t="s">
        <v>64</v>
      </c>
      <c r="E690" s="52">
        <v>2035</v>
      </c>
      <c r="H690" s="77" t="s">
        <v>759</v>
      </c>
      <c r="I690" s="68" t="str">
        <f t="shared" si="10"/>
        <v>FIXOM</v>
      </c>
      <c r="J690" s="52">
        <v>2050</v>
      </c>
      <c r="L690" s="52"/>
      <c r="P690" s="79" t="s">
        <v>759</v>
      </c>
      <c r="Q690" s="71" t="s">
        <v>64</v>
      </c>
      <c r="R690" s="55">
        <v>2035</v>
      </c>
      <c r="U690" s="79" t="s">
        <v>759</v>
      </c>
      <c r="V690" s="71" t="s">
        <v>64</v>
      </c>
      <c r="W690" s="55">
        <v>2050</v>
      </c>
      <c r="AC690" s="80" t="s">
        <v>759</v>
      </c>
      <c r="AD690" s="72" t="s">
        <v>64</v>
      </c>
      <c r="AE690" s="58">
        <v>2035</v>
      </c>
      <c r="AH690" s="80" t="s">
        <v>759</v>
      </c>
      <c r="AI690" s="72" t="s">
        <v>64</v>
      </c>
      <c r="AJ690" s="58">
        <v>2050</v>
      </c>
    </row>
    <row r="691" spans="1:37">
      <c r="A691" s="67" t="s">
        <v>70</v>
      </c>
      <c r="C691" s="77" t="s">
        <v>760</v>
      </c>
      <c r="D691" s="68" t="s">
        <v>64</v>
      </c>
      <c r="E691" s="52">
        <v>2035</v>
      </c>
      <c r="F691" s="62" t="s">
        <v>72</v>
      </c>
      <c r="H691" s="77" t="s">
        <v>760</v>
      </c>
      <c r="I691" s="68" t="str">
        <f t="shared" si="10"/>
        <v>FIXOM</v>
      </c>
      <c r="J691" s="52">
        <v>2050</v>
      </c>
      <c r="K691" s="62"/>
      <c r="L691" s="52"/>
      <c r="P691" s="79" t="s">
        <v>760</v>
      </c>
      <c r="Q691" s="71" t="s">
        <v>64</v>
      </c>
      <c r="R691" s="55">
        <v>2035</v>
      </c>
      <c r="S691" s="64"/>
      <c r="U691" s="79" t="s">
        <v>760</v>
      </c>
      <c r="V691" s="71" t="s">
        <v>64</v>
      </c>
      <c r="W691" s="55">
        <v>2050</v>
      </c>
      <c r="X691" s="64"/>
      <c r="AC691" s="80" t="s">
        <v>760</v>
      </c>
      <c r="AD691" s="72" t="s">
        <v>64</v>
      </c>
      <c r="AE691" s="58">
        <v>2035</v>
      </c>
      <c r="AF691" s="66"/>
      <c r="AH691" s="80" t="s">
        <v>760</v>
      </c>
      <c r="AI691" s="72" t="s">
        <v>64</v>
      </c>
      <c r="AJ691" s="58">
        <v>2050</v>
      </c>
      <c r="AK691" s="66"/>
    </row>
    <row r="692" spans="1:37">
      <c r="A692" s="67" t="s">
        <v>70</v>
      </c>
      <c r="C692" s="77" t="s">
        <v>761</v>
      </c>
      <c r="D692" s="68" t="s">
        <v>64</v>
      </c>
      <c r="E692" s="52">
        <v>2035</v>
      </c>
      <c r="F692" s="62" t="s">
        <v>72</v>
      </c>
      <c r="H692" s="77" t="s">
        <v>761</v>
      </c>
      <c r="I692" s="68" t="str">
        <f t="shared" si="10"/>
        <v>FIXOM</v>
      </c>
      <c r="J692" s="52">
        <v>2050</v>
      </c>
      <c r="K692" s="62"/>
      <c r="L692" s="52"/>
      <c r="P692" s="79" t="s">
        <v>761</v>
      </c>
      <c r="Q692" s="71" t="s">
        <v>64</v>
      </c>
      <c r="R692" s="55">
        <v>2035</v>
      </c>
      <c r="S692" s="64"/>
      <c r="U692" s="79" t="s">
        <v>761</v>
      </c>
      <c r="V692" s="71" t="s">
        <v>64</v>
      </c>
      <c r="W692" s="55">
        <v>2050</v>
      </c>
      <c r="X692" s="64"/>
      <c r="AC692" s="80" t="s">
        <v>761</v>
      </c>
      <c r="AD692" s="72" t="s">
        <v>64</v>
      </c>
      <c r="AE692" s="58">
        <v>2035</v>
      </c>
      <c r="AF692" s="66"/>
      <c r="AH692" s="80" t="s">
        <v>761</v>
      </c>
      <c r="AI692" s="72" t="s">
        <v>64</v>
      </c>
      <c r="AJ692" s="58">
        <v>2050</v>
      </c>
      <c r="AK692" s="66"/>
    </row>
    <row r="693" spans="1:37">
      <c r="A693" s="67" t="s">
        <v>70</v>
      </c>
      <c r="C693" s="77" t="s">
        <v>762</v>
      </c>
      <c r="D693" s="68" t="s">
        <v>64</v>
      </c>
      <c r="E693" s="52">
        <v>2035</v>
      </c>
      <c r="F693" s="62" t="s">
        <v>72</v>
      </c>
      <c r="H693" s="77" t="s">
        <v>762</v>
      </c>
      <c r="I693" s="68" t="str">
        <f t="shared" si="10"/>
        <v>FIXOM</v>
      </c>
      <c r="J693" s="52">
        <v>2050</v>
      </c>
      <c r="K693" s="62"/>
      <c r="L693" s="52"/>
      <c r="P693" s="79" t="s">
        <v>762</v>
      </c>
      <c r="Q693" s="71" t="s">
        <v>64</v>
      </c>
      <c r="R693" s="55">
        <v>2035</v>
      </c>
      <c r="S693" s="64"/>
      <c r="U693" s="79" t="s">
        <v>762</v>
      </c>
      <c r="V693" s="71" t="s">
        <v>64</v>
      </c>
      <c r="W693" s="55">
        <v>2050</v>
      </c>
      <c r="X693" s="64"/>
      <c r="AC693" s="80" t="s">
        <v>762</v>
      </c>
      <c r="AD693" s="72" t="s">
        <v>64</v>
      </c>
      <c r="AE693" s="58">
        <v>2035</v>
      </c>
      <c r="AF693" s="66"/>
      <c r="AH693" s="80" t="s">
        <v>762</v>
      </c>
      <c r="AI693" s="72" t="s">
        <v>64</v>
      </c>
      <c r="AJ693" s="58">
        <v>2050</v>
      </c>
      <c r="AK693" s="66"/>
    </row>
    <row r="694" spans="1:37">
      <c r="A694" s="67" t="s">
        <v>83</v>
      </c>
      <c r="C694" s="77" t="s">
        <v>763</v>
      </c>
      <c r="D694" s="68" t="s">
        <v>64</v>
      </c>
      <c r="E694" s="52">
        <v>2035</v>
      </c>
      <c r="H694" s="77" t="s">
        <v>763</v>
      </c>
      <c r="I694" s="68" t="str">
        <f t="shared" si="10"/>
        <v>FIXOM</v>
      </c>
      <c r="J694" s="52">
        <v>2050</v>
      </c>
      <c r="L694" s="52"/>
      <c r="P694" s="79" t="s">
        <v>763</v>
      </c>
      <c r="Q694" s="71" t="s">
        <v>64</v>
      </c>
      <c r="R694" s="55">
        <v>2035</v>
      </c>
      <c r="U694" s="79" t="s">
        <v>763</v>
      </c>
      <c r="V694" s="71" t="s">
        <v>64</v>
      </c>
      <c r="W694" s="55">
        <v>2050</v>
      </c>
      <c r="AC694" s="80" t="s">
        <v>763</v>
      </c>
      <c r="AD694" s="72" t="s">
        <v>64</v>
      </c>
      <c r="AE694" s="58">
        <v>2035</v>
      </c>
      <c r="AH694" s="80" t="s">
        <v>763</v>
      </c>
      <c r="AI694" s="72" t="s">
        <v>64</v>
      </c>
      <c r="AJ694" s="58">
        <v>2050</v>
      </c>
    </row>
    <row r="695" spans="1:37">
      <c r="A695" s="67" t="s">
        <v>83</v>
      </c>
      <c r="C695" s="77" t="s">
        <v>764</v>
      </c>
      <c r="D695" s="68" t="s">
        <v>64</v>
      </c>
      <c r="E695" s="52">
        <v>2035</v>
      </c>
      <c r="H695" s="77" t="s">
        <v>764</v>
      </c>
      <c r="I695" s="68" t="str">
        <f t="shared" si="10"/>
        <v>FIXOM</v>
      </c>
      <c r="J695" s="52">
        <v>2050</v>
      </c>
      <c r="L695" s="52"/>
      <c r="P695" s="79" t="s">
        <v>764</v>
      </c>
      <c r="Q695" s="71" t="s">
        <v>64</v>
      </c>
      <c r="R695" s="55">
        <v>2035</v>
      </c>
      <c r="U695" s="79" t="s">
        <v>764</v>
      </c>
      <c r="V695" s="71" t="s">
        <v>64</v>
      </c>
      <c r="W695" s="55">
        <v>2050</v>
      </c>
      <c r="AC695" s="80" t="s">
        <v>764</v>
      </c>
      <c r="AD695" s="72" t="s">
        <v>64</v>
      </c>
      <c r="AE695" s="58">
        <v>2035</v>
      </c>
      <c r="AH695" s="80" t="s">
        <v>764</v>
      </c>
      <c r="AI695" s="72" t="s">
        <v>64</v>
      </c>
      <c r="AJ695" s="58">
        <v>2050</v>
      </c>
    </row>
    <row r="696" spans="1:37">
      <c r="A696" s="67" t="s">
        <v>83</v>
      </c>
      <c r="C696" s="77" t="s">
        <v>765</v>
      </c>
      <c r="D696" s="68" t="s">
        <v>64</v>
      </c>
      <c r="E696" s="52">
        <v>2035</v>
      </c>
      <c r="H696" s="77" t="s">
        <v>765</v>
      </c>
      <c r="I696" s="68" t="str">
        <f t="shared" si="10"/>
        <v>FIXOM</v>
      </c>
      <c r="J696" s="52">
        <v>2050</v>
      </c>
      <c r="L696" s="52"/>
      <c r="P696" s="79" t="s">
        <v>765</v>
      </c>
      <c r="Q696" s="71" t="s">
        <v>64</v>
      </c>
      <c r="R696" s="55">
        <v>2035</v>
      </c>
      <c r="U696" s="79" t="s">
        <v>765</v>
      </c>
      <c r="V696" s="71" t="s">
        <v>64</v>
      </c>
      <c r="W696" s="55">
        <v>2050</v>
      </c>
      <c r="AC696" s="80" t="s">
        <v>765</v>
      </c>
      <c r="AD696" s="72" t="s">
        <v>64</v>
      </c>
      <c r="AE696" s="58">
        <v>2035</v>
      </c>
      <c r="AH696" s="80" t="s">
        <v>765</v>
      </c>
      <c r="AI696" s="72" t="s">
        <v>64</v>
      </c>
      <c r="AJ696" s="58">
        <v>2050</v>
      </c>
    </row>
    <row r="697" spans="1:37">
      <c r="A697" s="67" t="s">
        <v>83</v>
      </c>
      <c r="C697" s="77" t="s">
        <v>766</v>
      </c>
      <c r="D697" s="68" t="s">
        <v>64</v>
      </c>
      <c r="E697" s="52">
        <v>2035</v>
      </c>
      <c r="H697" s="77" t="s">
        <v>766</v>
      </c>
      <c r="I697" s="68" t="str">
        <f t="shared" si="10"/>
        <v>FIXOM</v>
      </c>
      <c r="J697" s="52">
        <v>2050</v>
      </c>
      <c r="L697" s="52"/>
      <c r="P697" s="79" t="s">
        <v>766</v>
      </c>
      <c r="Q697" s="71" t="s">
        <v>64</v>
      </c>
      <c r="R697" s="55">
        <v>2035</v>
      </c>
      <c r="U697" s="79" t="s">
        <v>766</v>
      </c>
      <c r="V697" s="71" t="s">
        <v>64</v>
      </c>
      <c r="W697" s="55">
        <v>2050</v>
      </c>
      <c r="AC697" s="80" t="s">
        <v>766</v>
      </c>
      <c r="AD697" s="72" t="s">
        <v>64</v>
      </c>
      <c r="AE697" s="58">
        <v>2035</v>
      </c>
      <c r="AH697" s="80" t="s">
        <v>766</v>
      </c>
      <c r="AI697" s="72" t="s">
        <v>64</v>
      </c>
      <c r="AJ697" s="58">
        <v>2050</v>
      </c>
    </row>
    <row r="698" spans="1:37">
      <c r="A698" s="67" t="s">
        <v>83</v>
      </c>
      <c r="C698" s="77" t="s">
        <v>767</v>
      </c>
      <c r="D698" s="68" t="s">
        <v>64</v>
      </c>
      <c r="E698" s="52">
        <v>2035</v>
      </c>
      <c r="H698" s="77" t="s">
        <v>767</v>
      </c>
      <c r="I698" s="68" t="str">
        <f t="shared" si="10"/>
        <v>FIXOM</v>
      </c>
      <c r="J698" s="52">
        <v>2050</v>
      </c>
      <c r="L698" s="52"/>
      <c r="P698" s="79" t="s">
        <v>767</v>
      </c>
      <c r="Q698" s="71" t="s">
        <v>64</v>
      </c>
      <c r="R698" s="55">
        <v>2035</v>
      </c>
      <c r="U698" s="79" t="s">
        <v>767</v>
      </c>
      <c r="V698" s="71" t="s">
        <v>64</v>
      </c>
      <c r="W698" s="55">
        <v>2050</v>
      </c>
      <c r="AC698" s="80" t="s">
        <v>767</v>
      </c>
      <c r="AD698" s="72" t="s">
        <v>64</v>
      </c>
      <c r="AE698" s="58">
        <v>2035</v>
      </c>
      <c r="AH698" s="80" t="s">
        <v>767</v>
      </c>
      <c r="AI698" s="72" t="s">
        <v>64</v>
      </c>
      <c r="AJ698" s="58">
        <v>2050</v>
      </c>
    </row>
    <row r="699" spans="1:37">
      <c r="A699" s="67" t="s">
        <v>70</v>
      </c>
      <c r="C699" s="77" t="s">
        <v>768</v>
      </c>
      <c r="D699" s="68" t="s">
        <v>64</v>
      </c>
      <c r="E699" s="52">
        <v>2035</v>
      </c>
      <c r="F699" s="62" t="s">
        <v>72</v>
      </c>
      <c r="H699" s="77" t="s">
        <v>768</v>
      </c>
      <c r="I699" s="68" t="str">
        <f t="shared" si="10"/>
        <v>FIXOM</v>
      </c>
      <c r="J699" s="52">
        <v>2050</v>
      </c>
      <c r="K699" s="62"/>
      <c r="L699" s="52"/>
      <c r="P699" s="79" t="s">
        <v>768</v>
      </c>
      <c r="Q699" s="71" t="s">
        <v>64</v>
      </c>
      <c r="R699" s="55">
        <v>2035</v>
      </c>
      <c r="S699" s="64"/>
      <c r="U699" s="79" t="s">
        <v>768</v>
      </c>
      <c r="V699" s="71" t="s">
        <v>64</v>
      </c>
      <c r="W699" s="55">
        <v>2050</v>
      </c>
      <c r="X699" s="64"/>
      <c r="AC699" s="80" t="s">
        <v>768</v>
      </c>
      <c r="AD699" s="72" t="s">
        <v>64</v>
      </c>
      <c r="AE699" s="58">
        <v>2035</v>
      </c>
      <c r="AF699" s="66"/>
      <c r="AH699" s="80" t="s">
        <v>768</v>
      </c>
      <c r="AI699" s="72" t="s">
        <v>64</v>
      </c>
      <c r="AJ699" s="58">
        <v>2050</v>
      </c>
      <c r="AK699" s="66"/>
    </row>
    <row r="700" spans="1:37">
      <c r="A700" s="67" t="s">
        <v>70</v>
      </c>
      <c r="C700" s="77" t="s">
        <v>769</v>
      </c>
      <c r="D700" s="68" t="s">
        <v>64</v>
      </c>
      <c r="E700" s="52">
        <v>2035</v>
      </c>
      <c r="F700" s="62" t="s">
        <v>72</v>
      </c>
      <c r="H700" s="77" t="s">
        <v>769</v>
      </c>
      <c r="I700" s="68" t="str">
        <f t="shared" si="10"/>
        <v>FIXOM</v>
      </c>
      <c r="J700" s="52">
        <v>2050</v>
      </c>
      <c r="K700" s="62"/>
      <c r="L700" s="52"/>
      <c r="P700" s="79" t="s">
        <v>769</v>
      </c>
      <c r="Q700" s="71" t="s">
        <v>64</v>
      </c>
      <c r="R700" s="55">
        <v>2035</v>
      </c>
      <c r="S700" s="64"/>
      <c r="U700" s="79" t="s">
        <v>769</v>
      </c>
      <c r="V700" s="71" t="s">
        <v>64</v>
      </c>
      <c r="W700" s="55">
        <v>2050</v>
      </c>
      <c r="X700" s="64"/>
      <c r="AC700" s="80" t="s">
        <v>769</v>
      </c>
      <c r="AD700" s="72" t="s">
        <v>64</v>
      </c>
      <c r="AE700" s="58">
        <v>2035</v>
      </c>
      <c r="AF700" s="66"/>
      <c r="AH700" s="80" t="s">
        <v>769</v>
      </c>
      <c r="AI700" s="72" t="s">
        <v>64</v>
      </c>
      <c r="AJ700" s="58">
        <v>2050</v>
      </c>
      <c r="AK700" s="66"/>
    </row>
    <row r="701" spans="1:37">
      <c r="A701" s="67" t="s">
        <v>70</v>
      </c>
      <c r="C701" s="77" t="s">
        <v>770</v>
      </c>
      <c r="D701" s="68" t="s">
        <v>64</v>
      </c>
      <c r="E701" s="52">
        <v>2035</v>
      </c>
      <c r="F701" s="62" t="s">
        <v>72</v>
      </c>
      <c r="H701" s="77" t="s">
        <v>770</v>
      </c>
      <c r="I701" s="68" t="str">
        <f t="shared" si="10"/>
        <v>FIXOM</v>
      </c>
      <c r="J701" s="52">
        <v>2050</v>
      </c>
      <c r="K701" s="62"/>
      <c r="L701" s="52"/>
      <c r="P701" s="79" t="s">
        <v>770</v>
      </c>
      <c r="Q701" s="71" t="s">
        <v>64</v>
      </c>
      <c r="R701" s="55">
        <v>2035</v>
      </c>
      <c r="S701" s="64"/>
      <c r="U701" s="79" t="s">
        <v>770</v>
      </c>
      <c r="V701" s="71" t="s">
        <v>64</v>
      </c>
      <c r="W701" s="55">
        <v>2050</v>
      </c>
      <c r="X701" s="64"/>
      <c r="AC701" s="80" t="s">
        <v>770</v>
      </c>
      <c r="AD701" s="72" t="s">
        <v>64</v>
      </c>
      <c r="AE701" s="58">
        <v>2035</v>
      </c>
      <c r="AF701" s="66"/>
      <c r="AH701" s="80" t="s">
        <v>770</v>
      </c>
      <c r="AI701" s="72" t="s">
        <v>64</v>
      </c>
      <c r="AJ701" s="58">
        <v>2050</v>
      </c>
      <c r="AK701" s="66"/>
    </row>
    <row r="702" spans="1:37">
      <c r="A702" s="67" t="s">
        <v>171</v>
      </c>
      <c r="C702" s="77" t="s">
        <v>771</v>
      </c>
      <c r="D702" s="68" t="s">
        <v>64</v>
      </c>
      <c r="E702" s="52">
        <v>2035</v>
      </c>
      <c r="H702" s="77" t="s">
        <v>771</v>
      </c>
      <c r="I702" s="68" t="str">
        <f t="shared" si="10"/>
        <v>FIXOM</v>
      </c>
      <c r="J702" s="52">
        <v>2050</v>
      </c>
      <c r="L702" s="52"/>
      <c r="P702" s="79" t="s">
        <v>771</v>
      </c>
      <c r="Q702" s="71" t="s">
        <v>64</v>
      </c>
      <c r="R702" s="55">
        <v>2035</v>
      </c>
      <c r="U702" s="79" t="s">
        <v>771</v>
      </c>
      <c r="V702" s="71" t="s">
        <v>64</v>
      </c>
      <c r="W702" s="55">
        <v>2050</v>
      </c>
      <c r="AC702" s="80" t="s">
        <v>771</v>
      </c>
      <c r="AD702" s="72" t="s">
        <v>64</v>
      </c>
      <c r="AE702" s="58">
        <v>2035</v>
      </c>
      <c r="AH702" s="80" t="s">
        <v>771</v>
      </c>
      <c r="AI702" s="72" t="s">
        <v>64</v>
      </c>
      <c r="AJ702" s="58">
        <v>2050</v>
      </c>
    </row>
    <row r="703" spans="1:37">
      <c r="A703" s="67" t="s">
        <v>171</v>
      </c>
      <c r="C703" s="77" t="s">
        <v>772</v>
      </c>
      <c r="D703" s="68" t="s">
        <v>64</v>
      </c>
      <c r="E703" s="52">
        <v>2035</v>
      </c>
      <c r="H703" s="77" t="s">
        <v>772</v>
      </c>
      <c r="I703" s="68" t="str">
        <f t="shared" si="10"/>
        <v>FIXOM</v>
      </c>
      <c r="J703" s="52">
        <v>2050</v>
      </c>
      <c r="L703" s="52"/>
      <c r="P703" s="79" t="s">
        <v>772</v>
      </c>
      <c r="Q703" s="71" t="s">
        <v>64</v>
      </c>
      <c r="R703" s="55">
        <v>2035</v>
      </c>
      <c r="U703" s="79" t="s">
        <v>772</v>
      </c>
      <c r="V703" s="71" t="s">
        <v>64</v>
      </c>
      <c r="W703" s="55">
        <v>2050</v>
      </c>
      <c r="AC703" s="80" t="s">
        <v>772</v>
      </c>
      <c r="AD703" s="72" t="s">
        <v>64</v>
      </c>
      <c r="AE703" s="58">
        <v>2035</v>
      </c>
      <c r="AH703" s="80" t="s">
        <v>772</v>
      </c>
      <c r="AI703" s="72" t="s">
        <v>64</v>
      </c>
      <c r="AJ703" s="58">
        <v>2050</v>
      </c>
    </row>
    <row r="704" spans="1:37">
      <c r="A704" s="67" t="s">
        <v>171</v>
      </c>
      <c r="C704" s="77" t="s">
        <v>773</v>
      </c>
      <c r="D704" s="68" t="s">
        <v>64</v>
      </c>
      <c r="E704" s="52">
        <v>2035</v>
      </c>
      <c r="H704" s="77" t="s">
        <v>773</v>
      </c>
      <c r="I704" s="68" t="str">
        <f t="shared" si="10"/>
        <v>FIXOM</v>
      </c>
      <c r="J704" s="52">
        <v>2050</v>
      </c>
      <c r="L704" s="52"/>
      <c r="P704" s="79" t="s">
        <v>773</v>
      </c>
      <c r="Q704" s="71" t="s">
        <v>64</v>
      </c>
      <c r="R704" s="55">
        <v>2035</v>
      </c>
      <c r="U704" s="79" t="s">
        <v>773</v>
      </c>
      <c r="V704" s="71" t="s">
        <v>64</v>
      </c>
      <c r="W704" s="55">
        <v>2050</v>
      </c>
      <c r="AC704" s="80" t="s">
        <v>773</v>
      </c>
      <c r="AD704" s="72" t="s">
        <v>64</v>
      </c>
      <c r="AE704" s="58">
        <v>2035</v>
      </c>
      <c r="AH704" s="80" t="s">
        <v>773</v>
      </c>
      <c r="AI704" s="72" t="s">
        <v>64</v>
      </c>
      <c r="AJ704" s="58">
        <v>2050</v>
      </c>
    </row>
    <row r="705" spans="1:36">
      <c r="A705" s="67" t="s">
        <v>98</v>
      </c>
      <c r="C705" s="77" t="s">
        <v>774</v>
      </c>
      <c r="D705" s="68" t="s">
        <v>64</v>
      </c>
      <c r="E705" s="52">
        <v>2035</v>
      </c>
      <c r="H705" s="77" t="s">
        <v>774</v>
      </c>
      <c r="I705" s="68" t="str">
        <f t="shared" si="10"/>
        <v>FIXOM</v>
      </c>
      <c r="J705" s="52">
        <v>2050</v>
      </c>
      <c r="L705" s="52"/>
      <c r="P705" s="79" t="s">
        <v>774</v>
      </c>
      <c r="Q705" s="71" t="s">
        <v>64</v>
      </c>
      <c r="R705" s="55">
        <v>2035</v>
      </c>
      <c r="U705" s="79" t="s">
        <v>774</v>
      </c>
      <c r="V705" s="71" t="s">
        <v>64</v>
      </c>
      <c r="W705" s="55">
        <v>2050</v>
      </c>
      <c r="AC705" s="80" t="s">
        <v>774</v>
      </c>
      <c r="AD705" s="72" t="s">
        <v>64</v>
      </c>
      <c r="AE705" s="58">
        <v>2035</v>
      </c>
      <c r="AH705" s="80" t="s">
        <v>774</v>
      </c>
      <c r="AI705" s="72" t="s">
        <v>64</v>
      </c>
      <c r="AJ705" s="58">
        <v>2050</v>
      </c>
    </row>
    <row r="706" spans="1:36">
      <c r="A706" s="67" t="s">
        <v>98</v>
      </c>
      <c r="C706" s="77" t="s">
        <v>775</v>
      </c>
      <c r="D706" s="68" t="s">
        <v>64</v>
      </c>
      <c r="E706" s="52">
        <v>2035</v>
      </c>
      <c r="H706" s="77" t="s">
        <v>775</v>
      </c>
      <c r="I706" s="68" t="str">
        <f t="shared" si="10"/>
        <v>FIXOM</v>
      </c>
      <c r="J706" s="52">
        <v>2050</v>
      </c>
      <c r="L706" s="52"/>
      <c r="P706" s="79" t="s">
        <v>775</v>
      </c>
      <c r="Q706" s="71" t="s">
        <v>64</v>
      </c>
      <c r="R706" s="55">
        <v>2035</v>
      </c>
      <c r="U706" s="79" t="s">
        <v>775</v>
      </c>
      <c r="V706" s="71" t="s">
        <v>64</v>
      </c>
      <c r="W706" s="55">
        <v>2050</v>
      </c>
      <c r="AC706" s="80" t="s">
        <v>775</v>
      </c>
      <c r="AD706" s="72" t="s">
        <v>64</v>
      </c>
      <c r="AE706" s="58">
        <v>2035</v>
      </c>
      <c r="AH706" s="80" t="s">
        <v>775</v>
      </c>
      <c r="AI706" s="72" t="s">
        <v>64</v>
      </c>
      <c r="AJ706" s="58">
        <v>2050</v>
      </c>
    </row>
    <row r="707" spans="1:36">
      <c r="A707" s="67" t="s">
        <v>98</v>
      </c>
      <c r="C707" s="77" t="s">
        <v>776</v>
      </c>
      <c r="D707" s="68" t="s">
        <v>64</v>
      </c>
      <c r="E707" s="52">
        <v>2035</v>
      </c>
      <c r="H707" s="77" t="s">
        <v>776</v>
      </c>
      <c r="I707" s="68" t="str">
        <f t="shared" si="10"/>
        <v>FIXOM</v>
      </c>
      <c r="J707" s="52">
        <v>2050</v>
      </c>
      <c r="L707" s="52"/>
      <c r="P707" s="79" t="s">
        <v>776</v>
      </c>
      <c r="Q707" s="71" t="s">
        <v>64</v>
      </c>
      <c r="R707" s="55">
        <v>2035</v>
      </c>
      <c r="U707" s="79" t="s">
        <v>776</v>
      </c>
      <c r="V707" s="71" t="s">
        <v>64</v>
      </c>
      <c r="W707" s="55">
        <v>2050</v>
      </c>
      <c r="AC707" s="80" t="s">
        <v>776</v>
      </c>
      <c r="AD707" s="72" t="s">
        <v>64</v>
      </c>
      <c r="AE707" s="58">
        <v>2035</v>
      </c>
      <c r="AH707" s="80" t="s">
        <v>776</v>
      </c>
      <c r="AI707" s="72" t="s">
        <v>64</v>
      </c>
      <c r="AJ707" s="58">
        <v>2050</v>
      </c>
    </row>
    <row r="708" spans="1:36">
      <c r="A708" s="67" t="s">
        <v>98</v>
      </c>
      <c r="C708" s="77" t="s">
        <v>777</v>
      </c>
      <c r="D708" s="68" t="s">
        <v>64</v>
      </c>
      <c r="E708" s="52">
        <v>2035</v>
      </c>
      <c r="H708" s="77" t="s">
        <v>777</v>
      </c>
      <c r="I708" s="68" t="str">
        <f t="shared" si="10"/>
        <v>FIXOM</v>
      </c>
      <c r="J708" s="52">
        <v>2050</v>
      </c>
      <c r="L708" s="52"/>
      <c r="P708" s="79" t="s">
        <v>777</v>
      </c>
      <c r="Q708" s="71" t="s">
        <v>64</v>
      </c>
      <c r="R708" s="55">
        <v>2035</v>
      </c>
      <c r="U708" s="79" t="s">
        <v>777</v>
      </c>
      <c r="V708" s="71" t="s">
        <v>64</v>
      </c>
      <c r="W708" s="55">
        <v>2050</v>
      </c>
      <c r="AC708" s="80" t="s">
        <v>777</v>
      </c>
      <c r="AD708" s="72" t="s">
        <v>64</v>
      </c>
      <c r="AE708" s="58">
        <v>2035</v>
      </c>
      <c r="AH708" s="80" t="s">
        <v>777</v>
      </c>
      <c r="AI708" s="72" t="s">
        <v>64</v>
      </c>
      <c r="AJ708" s="58">
        <v>2050</v>
      </c>
    </row>
    <row r="709" spans="1:36">
      <c r="A709" s="67" t="s">
        <v>98</v>
      </c>
      <c r="C709" s="77" t="s">
        <v>778</v>
      </c>
      <c r="D709" s="68" t="s">
        <v>64</v>
      </c>
      <c r="E709" s="52">
        <v>2035</v>
      </c>
      <c r="H709" s="77" t="s">
        <v>778</v>
      </c>
      <c r="I709" s="68" t="str">
        <f t="shared" si="10"/>
        <v>FIXOM</v>
      </c>
      <c r="J709" s="52">
        <v>2050</v>
      </c>
      <c r="L709" s="52"/>
      <c r="P709" s="79" t="s">
        <v>778</v>
      </c>
      <c r="Q709" s="71" t="s">
        <v>64</v>
      </c>
      <c r="R709" s="55">
        <v>2035</v>
      </c>
      <c r="U709" s="79" t="s">
        <v>778</v>
      </c>
      <c r="V709" s="71" t="s">
        <v>64</v>
      </c>
      <c r="W709" s="55">
        <v>2050</v>
      </c>
      <c r="AC709" s="80" t="s">
        <v>778</v>
      </c>
      <c r="AD709" s="72" t="s">
        <v>64</v>
      </c>
      <c r="AE709" s="58">
        <v>2035</v>
      </c>
      <c r="AH709" s="80" t="s">
        <v>778</v>
      </c>
      <c r="AI709" s="72" t="s">
        <v>64</v>
      </c>
      <c r="AJ709" s="58">
        <v>2050</v>
      </c>
    </row>
    <row r="710" spans="1:36">
      <c r="A710" s="67" t="s">
        <v>98</v>
      </c>
      <c r="C710" s="77" t="s">
        <v>779</v>
      </c>
      <c r="D710" s="68" t="s">
        <v>64</v>
      </c>
      <c r="E710" s="52">
        <v>2035</v>
      </c>
      <c r="H710" s="77" t="s">
        <v>779</v>
      </c>
      <c r="I710" s="68" t="str">
        <f t="shared" ref="I710:I773" si="11">I709</f>
        <v>FIXOM</v>
      </c>
      <c r="J710" s="52">
        <v>2050</v>
      </c>
      <c r="L710" s="52"/>
      <c r="P710" s="79" t="s">
        <v>779</v>
      </c>
      <c r="Q710" s="71" t="s">
        <v>64</v>
      </c>
      <c r="R710" s="55">
        <v>2035</v>
      </c>
      <c r="U710" s="79" t="s">
        <v>779</v>
      </c>
      <c r="V710" s="71" t="s">
        <v>64</v>
      </c>
      <c r="W710" s="55">
        <v>2050</v>
      </c>
      <c r="AC710" s="80" t="s">
        <v>779</v>
      </c>
      <c r="AD710" s="72" t="s">
        <v>64</v>
      </c>
      <c r="AE710" s="58">
        <v>2035</v>
      </c>
      <c r="AH710" s="80" t="s">
        <v>779</v>
      </c>
      <c r="AI710" s="72" t="s">
        <v>64</v>
      </c>
      <c r="AJ710" s="58">
        <v>2050</v>
      </c>
    </row>
    <row r="711" spans="1:36">
      <c r="A711" s="67" t="s">
        <v>98</v>
      </c>
      <c r="C711" s="77" t="s">
        <v>780</v>
      </c>
      <c r="D711" s="68" t="s">
        <v>64</v>
      </c>
      <c r="E711" s="52">
        <v>2035</v>
      </c>
      <c r="H711" s="77" t="s">
        <v>780</v>
      </c>
      <c r="I711" s="68" t="str">
        <f t="shared" si="11"/>
        <v>FIXOM</v>
      </c>
      <c r="J711" s="52">
        <v>2050</v>
      </c>
      <c r="L711" s="52"/>
      <c r="P711" s="79" t="s">
        <v>780</v>
      </c>
      <c r="Q711" s="71" t="s">
        <v>64</v>
      </c>
      <c r="R711" s="55">
        <v>2035</v>
      </c>
      <c r="U711" s="79" t="s">
        <v>780</v>
      </c>
      <c r="V711" s="71" t="s">
        <v>64</v>
      </c>
      <c r="W711" s="55">
        <v>2050</v>
      </c>
      <c r="AC711" s="80" t="s">
        <v>780</v>
      </c>
      <c r="AD711" s="72" t="s">
        <v>64</v>
      </c>
      <c r="AE711" s="58">
        <v>2035</v>
      </c>
      <c r="AH711" s="80" t="s">
        <v>780</v>
      </c>
      <c r="AI711" s="72" t="s">
        <v>64</v>
      </c>
      <c r="AJ711" s="58">
        <v>2050</v>
      </c>
    </row>
    <row r="712" spans="1:36">
      <c r="A712" s="67" t="s">
        <v>87</v>
      </c>
      <c r="C712" s="77" t="s">
        <v>781</v>
      </c>
      <c r="D712" s="68" t="s">
        <v>64</v>
      </c>
      <c r="E712" s="52">
        <v>2035</v>
      </c>
      <c r="H712" s="77" t="s">
        <v>781</v>
      </c>
      <c r="I712" s="68" t="str">
        <f t="shared" si="11"/>
        <v>FIXOM</v>
      </c>
      <c r="J712" s="52">
        <v>2050</v>
      </c>
      <c r="L712" s="52"/>
      <c r="P712" s="79" t="s">
        <v>781</v>
      </c>
      <c r="Q712" s="71" t="s">
        <v>64</v>
      </c>
      <c r="R712" s="55">
        <v>2035</v>
      </c>
      <c r="U712" s="79" t="s">
        <v>781</v>
      </c>
      <c r="V712" s="71" t="s">
        <v>64</v>
      </c>
      <c r="W712" s="55">
        <v>2050</v>
      </c>
      <c r="AC712" s="80" t="s">
        <v>781</v>
      </c>
      <c r="AD712" s="72" t="s">
        <v>64</v>
      </c>
      <c r="AE712" s="58">
        <v>2035</v>
      </c>
      <c r="AH712" s="80" t="s">
        <v>781</v>
      </c>
      <c r="AI712" s="72" t="s">
        <v>64</v>
      </c>
      <c r="AJ712" s="58">
        <v>2050</v>
      </c>
    </row>
    <row r="713" spans="1:36">
      <c r="A713" s="67" t="s">
        <v>83</v>
      </c>
      <c r="C713" s="77" t="s">
        <v>782</v>
      </c>
      <c r="D713" s="68" t="s">
        <v>64</v>
      </c>
      <c r="E713" s="52">
        <v>2035</v>
      </c>
      <c r="H713" s="77" t="s">
        <v>782</v>
      </c>
      <c r="I713" s="68" t="str">
        <f t="shared" si="11"/>
        <v>FIXOM</v>
      </c>
      <c r="J713" s="52">
        <v>2050</v>
      </c>
      <c r="L713" s="52"/>
      <c r="P713" s="79" t="s">
        <v>782</v>
      </c>
      <c r="Q713" s="71" t="s">
        <v>64</v>
      </c>
      <c r="R713" s="55">
        <v>2035</v>
      </c>
      <c r="U713" s="79" t="s">
        <v>782</v>
      </c>
      <c r="V713" s="71" t="s">
        <v>64</v>
      </c>
      <c r="W713" s="55">
        <v>2050</v>
      </c>
      <c r="AC713" s="80" t="s">
        <v>782</v>
      </c>
      <c r="AD713" s="72" t="s">
        <v>64</v>
      </c>
      <c r="AE713" s="58">
        <v>2035</v>
      </c>
      <c r="AH713" s="80" t="s">
        <v>782</v>
      </c>
      <c r="AI713" s="72" t="s">
        <v>64</v>
      </c>
      <c r="AJ713" s="58">
        <v>2050</v>
      </c>
    </row>
    <row r="714" spans="1:36">
      <c r="A714" s="67" t="s">
        <v>83</v>
      </c>
      <c r="C714" s="77" t="s">
        <v>783</v>
      </c>
      <c r="D714" s="68" t="s">
        <v>64</v>
      </c>
      <c r="E714" s="52">
        <v>2035</v>
      </c>
      <c r="H714" s="77" t="s">
        <v>783</v>
      </c>
      <c r="I714" s="68" t="str">
        <f t="shared" si="11"/>
        <v>FIXOM</v>
      </c>
      <c r="J714" s="52">
        <v>2050</v>
      </c>
      <c r="L714" s="52"/>
      <c r="P714" s="79" t="s">
        <v>783</v>
      </c>
      <c r="Q714" s="71" t="s">
        <v>64</v>
      </c>
      <c r="R714" s="55">
        <v>2035</v>
      </c>
      <c r="U714" s="79" t="s">
        <v>783</v>
      </c>
      <c r="V714" s="71" t="s">
        <v>64</v>
      </c>
      <c r="W714" s="55">
        <v>2050</v>
      </c>
      <c r="AC714" s="80" t="s">
        <v>783</v>
      </c>
      <c r="AD714" s="72" t="s">
        <v>64</v>
      </c>
      <c r="AE714" s="58">
        <v>2035</v>
      </c>
      <c r="AH714" s="80" t="s">
        <v>783</v>
      </c>
      <c r="AI714" s="72" t="s">
        <v>64</v>
      </c>
      <c r="AJ714" s="58">
        <v>2050</v>
      </c>
    </row>
    <row r="715" spans="1:36">
      <c r="A715" s="67" t="s">
        <v>83</v>
      </c>
      <c r="C715" s="77" t="s">
        <v>784</v>
      </c>
      <c r="D715" s="68" t="s">
        <v>64</v>
      </c>
      <c r="E715" s="52">
        <v>2035</v>
      </c>
      <c r="H715" s="77" t="s">
        <v>784</v>
      </c>
      <c r="I715" s="68" t="str">
        <f t="shared" si="11"/>
        <v>FIXOM</v>
      </c>
      <c r="J715" s="52">
        <v>2050</v>
      </c>
      <c r="L715" s="52"/>
      <c r="P715" s="79" t="s">
        <v>784</v>
      </c>
      <c r="Q715" s="71" t="s">
        <v>64</v>
      </c>
      <c r="R715" s="55">
        <v>2035</v>
      </c>
      <c r="U715" s="79" t="s">
        <v>784</v>
      </c>
      <c r="V715" s="71" t="s">
        <v>64</v>
      </c>
      <c r="W715" s="55">
        <v>2050</v>
      </c>
      <c r="AC715" s="80" t="s">
        <v>784</v>
      </c>
      <c r="AD715" s="72" t="s">
        <v>64</v>
      </c>
      <c r="AE715" s="58">
        <v>2035</v>
      </c>
      <c r="AH715" s="80" t="s">
        <v>784</v>
      </c>
      <c r="AI715" s="72" t="s">
        <v>64</v>
      </c>
      <c r="AJ715" s="58">
        <v>2050</v>
      </c>
    </row>
    <row r="716" spans="1:36">
      <c r="A716" s="67" t="s">
        <v>83</v>
      </c>
      <c r="C716" s="77" t="s">
        <v>785</v>
      </c>
      <c r="D716" s="68" t="s">
        <v>64</v>
      </c>
      <c r="E716" s="52">
        <v>2035</v>
      </c>
      <c r="H716" s="77" t="s">
        <v>785</v>
      </c>
      <c r="I716" s="68" t="str">
        <f t="shared" si="11"/>
        <v>FIXOM</v>
      </c>
      <c r="J716" s="52">
        <v>2050</v>
      </c>
      <c r="L716" s="52"/>
      <c r="P716" s="79" t="s">
        <v>785</v>
      </c>
      <c r="Q716" s="71" t="s">
        <v>64</v>
      </c>
      <c r="R716" s="55">
        <v>2035</v>
      </c>
      <c r="U716" s="79" t="s">
        <v>785</v>
      </c>
      <c r="V716" s="71" t="s">
        <v>64</v>
      </c>
      <c r="W716" s="55">
        <v>2050</v>
      </c>
      <c r="AC716" s="80" t="s">
        <v>785</v>
      </c>
      <c r="AD716" s="72" t="s">
        <v>64</v>
      </c>
      <c r="AE716" s="58">
        <v>2035</v>
      </c>
      <c r="AH716" s="80" t="s">
        <v>785</v>
      </c>
      <c r="AI716" s="72" t="s">
        <v>64</v>
      </c>
      <c r="AJ716" s="58">
        <v>2050</v>
      </c>
    </row>
    <row r="717" spans="1:36">
      <c r="A717" s="67" t="s">
        <v>83</v>
      </c>
      <c r="C717" s="77" t="s">
        <v>786</v>
      </c>
      <c r="D717" s="68" t="s">
        <v>64</v>
      </c>
      <c r="E717" s="52">
        <v>2035</v>
      </c>
      <c r="H717" s="77" t="s">
        <v>786</v>
      </c>
      <c r="I717" s="68" t="str">
        <f t="shared" si="11"/>
        <v>FIXOM</v>
      </c>
      <c r="J717" s="52">
        <v>2050</v>
      </c>
      <c r="L717" s="52"/>
      <c r="P717" s="79" t="s">
        <v>786</v>
      </c>
      <c r="Q717" s="71" t="s">
        <v>64</v>
      </c>
      <c r="R717" s="55">
        <v>2035</v>
      </c>
      <c r="U717" s="79" t="s">
        <v>786</v>
      </c>
      <c r="V717" s="71" t="s">
        <v>64</v>
      </c>
      <c r="W717" s="55">
        <v>2050</v>
      </c>
      <c r="AC717" s="80" t="s">
        <v>786</v>
      </c>
      <c r="AD717" s="72" t="s">
        <v>64</v>
      </c>
      <c r="AE717" s="58">
        <v>2035</v>
      </c>
      <c r="AH717" s="80" t="s">
        <v>786</v>
      </c>
      <c r="AI717" s="72" t="s">
        <v>64</v>
      </c>
      <c r="AJ717" s="58">
        <v>2050</v>
      </c>
    </row>
    <row r="718" spans="1:36">
      <c r="A718" s="67" t="s">
        <v>83</v>
      </c>
      <c r="C718" s="77" t="s">
        <v>787</v>
      </c>
      <c r="D718" s="68" t="s">
        <v>64</v>
      </c>
      <c r="E718" s="52">
        <v>2035</v>
      </c>
      <c r="H718" s="77" t="s">
        <v>787</v>
      </c>
      <c r="I718" s="68" t="str">
        <f t="shared" si="11"/>
        <v>FIXOM</v>
      </c>
      <c r="J718" s="52">
        <v>2050</v>
      </c>
      <c r="L718" s="52"/>
      <c r="P718" s="79" t="s">
        <v>787</v>
      </c>
      <c r="Q718" s="71" t="s">
        <v>64</v>
      </c>
      <c r="R718" s="55">
        <v>2035</v>
      </c>
      <c r="U718" s="79" t="s">
        <v>787</v>
      </c>
      <c r="V718" s="71" t="s">
        <v>64</v>
      </c>
      <c r="W718" s="55">
        <v>2050</v>
      </c>
      <c r="AC718" s="80" t="s">
        <v>787</v>
      </c>
      <c r="AD718" s="72" t="s">
        <v>64</v>
      </c>
      <c r="AE718" s="58">
        <v>2035</v>
      </c>
      <c r="AH718" s="80" t="s">
        <v>787</v>
      </c>
      <c r="AI718" s="72" t="s">
        <v>64</v>
      </c>
      <c r="AJ718" s="58">
        <v>2050</v>
      </c>
    </row>
    <row r="719" spans="1:36">
      <c r="A719" s="67" t="s">
        <v>83</v>
      </c>
      <c r="C719" s="77" t="s">
        <v>788</v>
      </c>
      <c r="D719" s="68" t="s">
        <v>64</v>
      </c>
      <c r="E719" s="52">
        <v>2035</v>
      </c>
      <c r="H719" s="77" t="s">
        <v>788</v>
      </c>
      <c r="I719" s="68" t="str">
        <f t="shared" si="11"/>
        <v>FIXOM</v>
      </c>
      <c r="J719" s="52">
        <v>2050</v>
      </c>
      <c r="L719" s="52"/>
      <c r="P719" s="79" t="s">
        <v>788</v>
      </c>
      <c r="Q719" s="71" t="s">
        <v>64</v>
      </c>
      <c r="R719" s="55">
        <v>2035</v>
      </c>
      <c r="U719" s="79" t="s">
        <v>788</v>
      </c>
      <c r="V719" s="71" t="s">
        <v>64</v>
      </c>
      <c r="W719" s="55">
        <v>2050</v>
      </c>
      <c r="AC719" s="80" t="s">
        <v>788</v>
      </c>
      <c r="AD719" s="72" t="s">
        <v>64</v>
      </c>
      <c r="AE719" s="58">
        <v>2035</v>
      </c>
      <c r="AH719" s="80" t="s">
        <v>788</v>
      </c>
      <c r="AI719" s="72" t="s">
        <v>64</v>
      </c>
      <c r="AJ719" s="58">
        <v>2050</v>
      </c>
    </row>
    <row r="720" spans="1:36">
      <c r="A720" s="67" t="s">
        <v>83</v>
      </c>
      <c r="C720" s="77" t="s">
        <v>789</v>
      </c>
      <c r="D720" s="68" t="s">
        <v>64</v>
      </c>
      <c r="E720" s="52">
        <v>2035</v>
      </c>
      <c r="H720" s="77" t="s">
        <v>789</v>
      </c>
      <c r="I720" s="68" t="str">
        <f t="shared" si="11"/>
        <v>FIXOM</v>
      </c>
      <c r="J720" s="52">
        <v>2050</v>
      </c>
      <c r="L720" s="52"/>
      <c r="P720" s="79" t="s">
        <v>789</v>
      </c>
      <c r="Q720" s="71" t="s">
        <v>64</v>
      </c>
      <c r="R720" s="55">
        <v>2035</v>
      </c>
      <c r="U720" s="79" t="s">
        <v>789</v>
      </c>
      <c r="V720" s="71" t="s">
        <v>64</v>
      </c>
      <c r="W720" s="55">
        <v>2050</v>
      </c>
      <c r="AC720" s="80" t="s">
        <v>789</v>
      </c>
      <c r="AD720" s="72" t="s">
        <v>64</v>
      </c>
      <c r="AE720" s="58">
        <v>2035</v>
      </c>
      <c r="AH720" s="80" t="s">
        <v>789</v>
      </c>
      <c r="AI720" s="72" t="s">
        <v>64</v>
      </c>
      <c r="AJ720" s="58">
        <v>2050</v>
      </c>
    </row>
    <row r="721" spans="1:37">
      <c r="A721" s="67" t="s">
        <v>83</v>
      </c>
      <c r="C721" s="77" t="s">
        <v>790</v>
      </c>
      <c r="D721" s="68" t="s">
        <v>64</v>
      </c>
      <c r="E721" s="52">
        <v>2035</v>
      </c>
      <c r="H721" s="77" t="s">
        <v>790</v>
      </c>
      <c r="I721" s="68" t="str">
        <f t="shared" si="11"/>
        <v>FIXOM</v>
      </c>
      <c r="J721" s="52">
        <v>2050</v>
      </c>
      <c r="L721" s="52"/>
      <c r="P721" s="79" t="s">
        <v>790</v>
      </c>
      <c r="Q721" s="71" t="s">
        <v>64</v>
      </c>
      <c r="R721" s="55">
        <v>2035</v>
      </c>
      <c r="U721" s="79" t="s">
        <v>790</v>
      </c>
      <c r="V721" s="71" t="s">
        <v>64</v>
      </c>
      <c r="W721" s="55">
        <v>2050</v>
      </c>
      <c r="AC721" s="80" t="s">
        <v>790</v>
      </c>
      <c r="AD721" s="72" t="s">
        <v>64</v>
      </c>
      <c r="AE721" s="58">
        <v>2035</v>
      </c>
      <c r="AH721" s="80" t="s">
        <v>790</v>
      </c>
      <c r="AI721" s="72" t="s">
        <v>64</v>
      </c>
      <c r="AJ721" s="58">
        <v>2050</v>
      </c>
    </row>
    <row r="722" spans="1:37">
      <c r="A722" s="67" t="s">
        <v>83</v>
      </c>
      <c r="C722" s="77" t="s">
        <v>791</v>
      </c>
      <c r="D722" s="68" t="s">
        <v>64</v>
      </c>
      <c r="E722" s="52">
        <v>2035</v>
      </c>
      <c r="H722" s="77" t="s">
        <v>791</v>
      </c>
      <c r="I722" s="68" t="str">
        <f t="shared" si="11"/>
        <v>FIXOM</v>
      </c>
      <c r="J722" s="52">
        <v>2050</v>
      </c>
      <c r="L722" s="52"/>
      <c r="P722" s="79" t="s">
        <v>791</v>
      </c>
      <c r="Q722" s="71" t="s">
        <v>64</v>
      </c>
      <c r="R722" s="55">
        <v>2035</v>
      </c>
      <c r="U722" s="79" t="s">
        <v>791</v>
      </c>
      <c r="V722" s="71" t="s">
        <v>64</v>
      </c>
      <c r="W722" s="55">
        <v>2050</v>
      </c>
      <c r="AC722" s="80" t="s">
        <v>791</v>
      </c>
      <c r="AD722" s="72" t="s">
        <v>64</v>
      </c>
      <c r="AE722" s="58">
        <v>2035</v>
      </c>
      <c r="AH722" s="80" t="s">
        <v>791</v>
      </c>
      <c r="AI722" s="72" t="s">
        <v>64</v>
      </c>
      <c r="AJ722" s="58">
        <v>2050</v>
      </c>
    </row>
    <row r="723" spans="1:37">
      <c r="A723" s="67" t="s">
        <v>83</v>
      </c>
      <c r="C723" s="77" t="s">
        <v>792</v>
      </c>
      <c r="D723" s="68" t="s">
        <v>64</v>
      </c>
      <c r="E723" s="52">
        <v>2035</v>
      </c>
      <c r="H723" s="77" t="s">
        <v>792</v>
      </c>
      <c r="I723" s="68" t="str">
        <f t="shared" si="11"/>
        <v>FIXOM</v>
      </c>
      <c r="J723" s="52">
        <v>2050</v>
      </c>
      <c r="L723" s="52"/>
      <c r="P723" s="79" t="s">
        <v>792</v>
      </c>
      <c r="Q723" s="71" t="s">
        <v>64</v>
      </c>
      <c r="R723" s="55">
        <v>2035</v>
      </c>
      <c r="U723" s="79" t="s">
        <v>792</v>
      </c>
      <c r="V723" s="71" t="s">
        <v>64</v>
      </c>
      <c r="W723" s="55">
        <v>2050</v>
      </c>
      <c r="AC723" s="80" t="s">
        <v>792</v>
      </c>
      <c r="AD723" s="72" t="s">
        <v>64</v>
      </c>
      <c r="AE723" s="58">
        <v>2035</v>
      </c>
      <c r="AH723" s="80" t="s">
        <v>792</v>
      </c>
      <c r="AI723" s="72" t="s">
        <v>64</v>
      </c>
      <c r="AJ723" s="58">
        <v>2050</v>
      </c>
    </row>
    <row r="724" spans="1:37">
      <c r="A724" s="67" t="s">
        <v>83</v>
      </c>
      <c r="C724" s="77" t="s">
        <v>793</v>
      </c>
      <c r="D724" s="68" t="s">
        <v>64</v>
      </c>
      <c r="E724" s="52">
        <v>2035</v>
      </c>
      <c r="H724" s="77" t="s">
        <v>793</v>
      </c>
      <c r="I724" s="68" t="str">
        <f t="shared" si="11"/>
        <v>FIXOM</v>
      </c>
      <c r="J724" s="52">
        <v>2050</v>
      </c>
      <c r="L724" s="52"/>
      <c r="P724" s="79" t="s">
        <v>793</v>
      </c>
      <c r="Q724" s="71" t="s">
        <v>64</v>
      </c>
      <c r="R724" s="55">
        <v>2035</v>
      </c>
      <c r="U724" s="79" t="s">
        <v>793</v>
      </c>
      <c r="V724" s="71" t="s">
        <v>64</v>
      </c>
      <c r="W724" s="55">
        <v>2050</v>
      </c>
      <c r="AC724" s="80" t="s">
        <v>793</v>
      </c>
      <c r="AD724" s="72" t="s">
        <v>64</v>
      </c>
      <c r="AE724" s="58">
        <v>2035</v>
      </c>
      <c r="AH724" s="80" t="s">
        <v>793</v>
      </c>
      <c r="AI724" s="72" t="s">
        <v>64</v>
      </c>
      <c r="AJ724" s="58">
        <v>2050</v>
      </c>
    </row>
    <row r="725" spans="1:37">
      <c r="A725" s="67" t="s">
        <v>70</v>
      </c>
      <c r="C725" s="77" t="s">
        <v>794</v>
      </c>
      <c r="D725" s="68" t="s">
        <v>64</v>
      </c>
      <c r="E725" s="52">
        <v>2035</v>
      </c>
      <c r="F725" s="62" t="s">
        <v>72</v>
      </c>
      <c r="H725" s="77" t="s">
        <v>794</v>
      </c>
      <c r="I725" s="68" t="str">
        <f t="shared" si="11"/>
        <v>FIXOM</v>
      </c>
      <c r="J725" s="52">
        <v>2050</v>
      </c>
      <c r="K725" s="62"/>
      <c r="L725" s="52"/>
      <c r="P725" s="79" t="s">
        <v>794</v>
      </c>
      <c r="Q725" s="71" t="s">
        <v>64</v>
      </c>
      <c r="R725" s="55">
        <v>2035</v>
      </c>
      <c r="S725" s="64"/>
      <c r="U725" s="79" t="s">
        <v>794</v>
      </c>
      <c r="V725" s="71" t="s">
        <v>64</v>
      </c>
      <c r="W725" s="55">
        <v>2050</v>
      </c>
      <c r="X725" s="64"/>
      <c r="AC725" s="80" t="s">
        <v>794</v>
      </c>
      <c r="AD725" s="72" t="s">
        <v>64</v>
      </c>
      <c r="AE725" s="58">
        <v>2035</v>
      </c>
      <c r="AF725" s="66"/>
      <c r="AH725" s="80" t="s">
        <v>794</v>
      </c>
      <c r="AI725" s="72" t="s">
        <v>64</v>
      </c>
      <c r="AJ725" s="58">
        <v>2050</v>
      </c>
      <c r="AK725" s="66"/>
    </row>
    <row r="726" spans="1:37">
      <c r="A726" s="67" t="s">
        <v>70</v>
      </c>
      <c r="C726" s="77" t="s">
        <v>795</v>
      </c>
      <c r="D726" s="68" t="s">
        <v>64</v>
      </c>
      <c r="E726" s="52">
        <v>2035</v>
      </c>
      <c r="F726" s="62" t="s">
        <v>72</v>
      </c>
      <c r="H726" s="77" t="s">
        <v>795</v>
      </c>
      <c r="I726" s="68" t="str">
        <f t="shared" si="11"/>
        <v>FIXOM</v>
      </c>
      <c r="J726" s="52">
        <v>2050</v>
      </c>
      <c r="K726" s="62"/>
      <c r="L726" s="52"/>
      <c r="P726" s="79" t="s">
        <v>795</v>
      </c>
      <c r="Q726" s="71" t="s">
        <v>64</v>
      </c>
      <c r="R726" s="55">
        <v>2035</v>
      </c>
      <c r="S726" s="64"/>
      <c r="U726" s="79" t="s">
        <v>795</v>
      </c>
      <c r="V726" s="71" t="s">
        <v>64</v>
      </c>
      <c r="W726" s="55">
        <v>2050</v>
      </c>
      <c r="X726" s="64"/>
      <c r="AC726" s="80" t="s">
        <v>795</v>
      </c>
      <c r="AD726" s="72" t="s">
        <v>64</v>
      </c>
      <c r="AE726" s="58">
        <v>2035</v>
      </c>
      <c r="AF726" s="66"/>
      <c r="AH726" s="80" t="s">
        <v>795</v>
      </c>
      <c r="AI726" s="72" t="s">
        <v>64</v>
      </c>
      <c r="AJ726" s="58">
        <v>2050</v>
      </c>
      <c r="AK726" s="66"/>
    </row>
    <row r="727" spans="1:37">
      <c r="A727" s="67" t="s">
        <v>70</v>
      </c>
      <c r="C727" s="77" t="s">
        <v>796</v>
      </c>
      <c r="D727" s="68" t="s">
        <v>64</v>
      </c>
      <c r="E727" s="52">
        <v>2035</v>
      </c>
      <c r="F727" s="62" t="s">
        <v>72</v>
      </c>
      <c r="H727" s="77" t="s">
        <v>796</v>
      </c>
      <c r="I727" s="68" t="str">
        <f t="shared" si="11"/>
        <v>FIXOM</v>
      </c>
      <c r="J727" s="52">
        <v>2050</v>
      </c>
      <c r="K727" s="62"/>
      <c r="L727" s="52"/>
      <c r="P727" s="79" t="s">
        <v>796</v>
      </c>
      <c r="Q727" s="71" t="s">
        <v>64</v>
      </c>
      <c r="R727" s="55">
        <v>2035</v>
      </c>
      <c r="S727" s="64"/>
      <c r="U727" s="79" t="s">
        <v>796</v>
      </c>
      <c r="V727" s="71" t="s">
        <v>64</v>
      </c>
      <c r="W727" s="55">
        <v>2050</v>
      </c>
      <c r="X727" s="64"/>
      <c r="AC727" s="80" t="s">
        <v>796</v>
      </c>
      <c r="AD727" s="72" t="s">
        <v>64</v>
      </c>
      <c r="AE727" s="58">
        <v>2035</v>
      </c>
      <c r="AF727" s="66"/>
      <c r="AH727" s="80" t="s">
        <v>796</v>
      </c>
      <c r="AI727" s="72" t="s">
        <v>64</v>
      </c>
      <c r="AJ727" s="58">
        <v>2050</v>
      </c>
      <c r="AK727" s="66"/>
    </row>
    <row r="728" spans="1:37">
      <c r="A728" s="67" t="s">
        <v>70</v>
      </c>
      <c r="C728" s="77" t="s">
        <v>797</v>
      </c>
      <c r="D728" s="68" t="s">
        <v>64</v>
      </c>
      <c r="E728" s="52">
        <v>2035</v>
      </c>
      <c r="F728" s="62" t="s">
        <v>72</v>
      </c>
      <c r="H728" s="77" t="s">
        <v>797</v>
      </c>
      <c r="I728" s="68" t="str">
        <f t="shared" si="11"/>
        <v>FIXOM</v>
      </c>
      <c r="J728" s="52">
        <v>2050</v>
      </c>
      <c r="K728" s="62"/>
      <c r="L728" s="52"/>
      <c r="P728" s="79" t="s">
        <v>797</v>
      </c>
      <c r="Q728" s="71" t="s">
        <v>64</v>
      </c>
      <c r="R728" s="55">
        <v>2035</v>
      </c>
      <c r="S728" s="64"/>
      <c r="U728" s="79" t="s">
        <v>797</v>
      </c>
      <c r="V728" s="71" t="s">
        <v>64</v>
      </c>
      <c r="W728" s="55">
        <v>2050</v>
      </c>
      <c r="X728" s="64"/>
      <c r="AC728" s="80" t="s">
        <v>797</v>
      </c>
      <c r="AD728" s="72" t="s">
        <v>64</v>
      </c>
      <c r="AE728" s="58">
        <v>2035</v>
      </c>
      <c r="AF728" s="66"/>
      <c r="AH728" s="80" t="s">
        <v>797</v>
      </c>
      <c r="AI728" s="72" t="s">
        <v>64</v>
      </c>
      <c r="AJ728" s="58">
        <v>2050</v>
      </c>
      <c r="AK728" s="66"/>
    </row>
    <row r="729" spans="1:37">
      <c r="A729" s="67" t="s">
        <v>70</v>
      </c>
      <c r="C729" s="77" t="s">
        <v>798</v>
      </c>
      <c r="D729" s="68" t="s">
        <v>64</v>
      </c>
      <c r="E729" s="52">
        <v>2035</v>
      </c>
      <c r="F729" s="62" t="s">
        <v>72</v>
      </c>
      <c r="H729" s="77" t="s">
        <v>798</v>
      </c>
      <c r="I729" s="68" t="str">
        <f t="shared" si="11"/>
        <v>FIXOM</v>
      </c>
      <c r="J729" s="52">
        <v>2050</v>
      </c>
      <c r="K729" s="62"/>
      <c r="L729" s="52"/>
      <c r="P729" s="79" t="s">
        <v>798</v>
      </c>
      <c r="Q729" s="71" t="s">
        <v>64</v>
      </c>
      <c r="R729" s="55">
        <v>2035</v>
      </c>
      <c r="S729" s="64"/>
      <c r="U729" s="79" t="s">
        <v>798</v>
      </c>
      <c r="V729" s="71" t="s">
        <v>64</v>
      </c>
      <c r="W729" s="55">
        <v>2050</v>
      </c>
      <c r="X729" s="64"/>
      <c r="AC729" s="80" t="s">
        <v>798</v>
      </c>
      <c r="AD729" s="72" t="s">
        <v>64</v>
      </c>
      <c r="AE729" s="58">
        <v>2035</v>
      </c>
      <c r="AF729" s="66"/>
      <c r="AH729" s="80" t="s">
        <v>798</v>
      </c>
      <c r="AI729" s="72" t="s">
        <v>64</v>
      </c>
      <c r="AJ729" s="58">
        <v>2050</v>
      </c>
      <c r="AK729" s="66"/>
    </row>
    <row r="730" spans="1:37">
      <c r="A730" s="67" t="s">
        <v>70</v>
      </c>
      <c r="C730" s="77" t="s">
        <v>799</v>
      </c>
      <c r="D730" s="68" t="s">
        <v>64</v>
      </c>
      <c r="E730" s="52">
        <v>2035</v>
      </c>
      <c r="F730" s="62" t="s">
        <v>72</v>
      </c>
      <c r="H730" s="77" t="s">
        <v>799</v>
      </c>
      <c r="I730" s="68" t="str">
        <f t="shared" si="11"/>
        <v>FIXOM</v>
      </c>
      <c r="J730" s="52">
        <v>2050</v>
      </c>
      <c r="K730" s="62"/>
      <c r="L730" s="52"/>
      <c r="P730" s="79" t="s">
        <v>799</v>
      </c>
      <c r="Q730" s="71" t="s">
        <v>64</v>
      </c>
      <c r="R730" s="55">
        <v>2035</v>
      </c>
      <c r="S730" s="64"/>
      <c r="U730" s="79" t="s">
        <v>799</v>
      </c>
      <c r="V730" s="71" t="s">
        <v>64</v>
      </c>
      <c r="W730" s="55">
        <v>2050</v>
      </c>
      <c r="X730" s="64"/>
      <c r="AC730" s="80" t="s">
        <v>799</v>
      </c>
      <c r="AD730" s="72" t="s">
        <v>64</v>
      </c>
      <c r="AE730" s="58">
        <v>2035</v>
      </c>
      <c r="AF730" s="66"/>
      <c r="AH730" s="80" t="s">
        <v>799</v>
      </c>
      <c r="AI730" s="72" t="s">
        <v>64</v>
      </c>
      <c r="AJ730" s="58">
        <v>2050</v>
      </c>
      <c r="AK730" s="66"/>
    </row>
    <row r="731" spans="1:37">
      <c r="A731" s="67" t="s">
        <v>98</v>
      </c>
      <c r="C731" s="77" t="s">
        <v>800</v>
      </c>
      <c r="D731" s="68" t="s">
        <v>64</v>
      </c>
      <c r="E731" s="52">
        <v>2035</v>
      </c>
      <c r="H731" s="77" t="s">
        <v>800</v>
      </c>
      <c r="I731" s="68" t="str">
        <f t="shared" si="11"/>
        <v>FIXOM</v>
      </c>
      <c r="J731" s="52">
        <v>2050</v>
      </c>
      <c r="L731" s="52"/>
      <c r="P731" s="79" t="s">
        <v>800</v>
      </c>
      <c r="Q731" s="71" t="s">
        <v>64</v>
      </c>
      <c r="R731" s="55">
        <v>2035</v>
      </c>
      <c r="U731" s="79" t="s">
        <v>800</v>
      </c>
      <c r="V731" s="71" t="s">
        <v>64</v>
      </c>
      <c r="W731" s="55">
        <v>2050</v>
      </c>
      <c r="AC731" s="80" t="s">
        <v>800</v>
      </c>
      <c r="AD731" s="72" t="s">
        <v>64</v>
      </c>
      <c r="AE731" s="58">
        <v>2035</v>
      </c>
      <c r="AH731" s="80" t="s">
        <v>800</v>
      </c>
      <c r="AI731" s="72" t="s">
        <v>64</v>
      </c>
      <c r="AJ731" s="58">
        <v>2050</v>
      </c>
    </row>
    <row r="732" spans="1:37">
      <c r="A732" s="67" t="s">
        <v>98</v>
      </c>
      <c r="C732" s="77" t="s">
        <v>801</v>
      </c>
      <c r="D732" s="68" t="s">
        <v>64</v>
      </c>
      <c r="E732" s="52">
        <v>2035</v>
      </c>
      <c r="H732" s="77" t="s">
        <v>801</v>
      </c>
      <c r="I732" s="68" t="str">
        <f t="shared" si="11"/>
        <v>FIXOM</v>
      </c>
      <c r="J732" s="52">
        <v>2050</v>
      </c>
      <c r="L732" s="52"/>
      <c r="P732" s="79" t="s">
        <v>801</v>
      </c>
      <c r="Q732" s="71" t="s">
        <v>64</v>
      </c>
      <c r="R732" s="55">
        <v>2035</v>
      </c>
      <c r="U732" s="79" t="s">
        <v>801</v>
      </c>
      <c r="V732" s="71" t="s">
        <v>64</v>
      </c>
      <c r="W732" s="55">
        <v>2050</v>
      </c>
      <c r="AC732" s="80" t="s">
        <v>801</v>
      </c>
      <c r="AD732" s="72" t="s">
        <v>64</v>
      </c>
      <c r="AE732" s="58">
        <v>2035</v>
      </c>
      <c r="AH732" s="80" t="s">
        <v>801</v>
      </c>
      <c r="AI732" s="72" t="s">
        <v>64</v>
      </c>
      <c r="AJ732" s="58">
        <v>2050</v>
      </c>
    </row>
    <row r="733" spans="1:37">
      <c r="A733" s="67" t="s">
        <v>87</v>
      </c>
      <c r="C733" s="77" t="s">
        <v>802</v>
      </c>
      <c r="D733" s="68" t="s">
        <v>64</v>
      </c>
      <c r="E733" s="52">
        <v>2035</v>
      </c>
      <c r="H733" s="77" t="s">
        <v>802</v>
      </c>
      <c r="I733" s="68" t="str">
        <f t="shared" si="11"/>
        <v>FIXOM</v>
      </c>
      <c r="J733" s="52">
        <v>2050</v>
      </c>
      <c r="L733" s="52"/>
      <c r="P733" s="79" t="s">
        <v>802</v>
      </c>
      <c r="Q733" s="71" t="s">
        <v>64</v>
      </c>
      <c r="R733" s="55">
        <v>2035</v>
      </c>
      <c r="U733" s="79" t="s">
        <v>802</v>
      </c>
      <c r="V733" s="71" t="s">
        <v>64</v>
      </c>
      <c r="W733" s="55">
        <v>2050</v>
      </c>
      <c r="AC733" s="80" t="s">
        <v>802</v>
      </c>
      <c r="AD733" s="72" t="s">
        <v>64</v>
      </c>
      <c r="AE733" s="58">
        <v>2035</v>
      </c>
      <c r="AH733" s="80" t="s">
        <v>802</v>
      </c>
      <c r="AI733" s="72" t="s">
        <v>64</v>
      </c>
      <c r="AJ733" s="58">
        <v>2050</v>
      </c>
    </row>
    <row r="734" spans="1:37">
      <c r="A734" s="67" t="s">
        <v>101</v>
      </c>
      <c r="C734" s="77" t="s">
        <v>803</v>
      </c>
      <c r="D734" s="68" t="s">
        <v>64</v>
      </c>
      <c r="E734" s="52">
        <v>2035</v>
      </c>
      <c r="H734" s="77" t="s">
        <v>803</v>
      </c>
      <c r="I734" s="68" t="str">
        <f t="shared" si="11"/>
        <v>FIXOM</v>
      </c>
      <c r="J734" s="52">
        <v>2050</v>
      </c>
      <c r="L734" s="52"/>
      <c r="P734" s="79" t="s">
        <v>803</v>
      </c>
      <c r="Q734" s="71" t="s">
        <v>64</v>
      </c>
      <c r="R734" s="55">
        <v>2035</v>
      </c>
      <c r="U734" s="79" t="s">
        <v>803</v>
      </c>
      <c r="V734" s="71" t="s">
        <v>64</v>
      </c>
      <c r="W734" s="55">
        <v>2050</v>
      </c>
      <c r="AC734" s="80" t="s">
        <v>803</v>
      </c>
      <c r="AD734" s="72" t="s">
        <v>64</v>
      </c>
      <c r="AE734" s="58">
        <v>2035</v>
      </c>
      <c r="AH734" s="80" t="s">
        <v>803</v>
      </c>
      <c r="AI734" s="72" t="s">
        <v>64</v>
      </c>
      <c r="AJ734" s="58">
        <v>2050</v>
      </c>
    </row>
    <row r="735" spans="1:37">
      <c r="A735" s="67" t="s">
        <v>101</v>
      </c>
      <c r="C735" s="77" t="s">
        <v>804</v>
      </c>
      <c r="D735" s="68" t="s">
        <v>64</v>
      </c>
      <c r="E735" s="52">
        <v>2035</v>
      </c>
      <c r="H735" s="77" t="s">
        <v>804</v>
      </c>
      <c r="I735" s="68" t="str">
        <f t="shared" si="11"/>
        <v>FIXOM</v>
      </c>
      <c r="J735" s="52">
        <v>2050</v>
      </c>
      <c r="L735" s="52"/>
      <c r="P735" s="79" t="s">
        <v>804</v>
      </c>
      <c r="Q735" s="71" t="s">
        <v>64</v>
      </c>
      <c r="R735" s="55">
        <v>2035</v>
      </c>
      <c r="U735" s="79" t="s">
        <v>804</v>
      </c>
      <c r="V735" s="71" t="s">
        <v>64</v>
      </c>
      <c r="W735" s="55">
        <v>2050</v>
      </c>
      <c r="AC735" s="80" t="s">
        <v>804</v>
      </c>
      <c r="AD735" s="72" t="s">
        <v>64</v>
      </c>
      <c r="AE735" s="58">
        <v>2035</v>
      </c>
      <c r="AH735" s="80" t="s">
        <v>804</v>
      </c>
      <c r="AI735" s="72" t="s">
        <v>64</v>
      </c>
      <c r="AJ735" s="58">
        <v>2050</v>
      </c>
    </row>
    <row r="736" spans="1:37">
      <c r="A736" s="67" t="s">
        <v>101</v>
      </c>
      <c r="C736" s="77" t="s">
        <v>805</v>
      </c>
      <c r="D736" s="68" t="s">
        <v>64</v>
      </c>
      <c r="E736" s="52">
        <v>2035</v>
      </c>
      <c r="H736" s="77" t="s">
        <v>805</v>
      </c>
      <c r="I736" s="68" t="str">
        <f t="shared" si="11"/>
        <v>FIXOM</v>
      </c>
      <c r="J736" s="52">
        <v>2050</v>
      </c>
      <c r="L736" s="52"/>
      <c r="P736" s="79" t="s">
        <v>805</v>
      </c>
      <c r="Q736" s="71" t="s">
        <v>64</v>
      </c>
      <c r="R736" s="55">
        <v>2035</v>
      </c>
      <c r="U736" s="79" t="s">
        <v>805</v>
      </c>
      <c r="V736" s="71" t="s">
        <v>64</v>
      </c>
      <c r="W736" s="55">
        <v>2050</v>
      </c>
      <c r="AC736" s="80" t="s">
        <v>805</v>
      </c>
      <c r="AD736" s="72" t="s">
        <v>64</v>
      </c>
      <c r="AE736" s="58">
        <v>2035</v>
      </c>
      <c r="AH736" s="80" t="s">
        <v>805</v>
      </c>
      <c r="AI736" s="72" t="s">
        <v>64</v>
      </c>
      <c r="AJ736" s="58">
        <v>2050</v>
      </c>
    </row>
    <row r="737" spans="1:36">
      <c r="A737" s="67" t="s">
        <v>101</v>
      </c>
      <c r="C737" s="77" t="s">
        <v>806</v>
      </c>
      <c r="D737" s="68" t="s">
        <v>64</v>
      </c>
      <c r="E737" s="52">
        <v>2035</v>
      </c>
      <c r="H737" s="77" t="s">
        <v>806</v>
      </c>
      <c r="I737" s="68" t="str">
        <f t="shared" si="11"/>
        <v>FIXOM</v>
      </c>
      <c r="J737" s="52">
        <v>2050</v>
      </c>
      <c r="L737" s="52"/>
      <c r="P737" s="79" t="s">
        <v>806</v>
      </c>
      <c r="Q737" s="71" t="s">
        <v>64</v>
      </c>
      <c r="R737" s="55">
        <v>2035</v>
      </c>
      <c r="U737" s="79" t="s">
        <v>806</v>
      </c>
      <c r="V737" s="71" t="s">
        <v>64</v>
      </c>
      <c r="W737" s="55">
        <v>2050</v>
      </c>
      <c r="AC737" s="80" t="s">
        <v>806</v>
      </c>
      <c r="AD737" s="72" t="s">
        <v>64</v>
      </c>
      <c r="AE737" s="58">
        <v>2035</v>
      </c>
      <c r="AH737" s="80" t="s">
        <v>806</v>
      </c>
      <c r="AI737" s="72" t="s">
        <v>64</v>
      </c>
      <c r="AJ737" s="58">
        <v>2050</v>
      </c>
    </row>
    <row r="738" spans="1:36">
      <c r="A738" s="67" t="s">
        <v>101</v>
      </c>
      <c r="C738" s="77" t="s">
        <v>807</v>
      </c>
      <c r="D738" s="68" t="s">
        <v>64</v>
      </c>
      <c r="E738" s="52">
        <v>2035</v>
      </c>
      <c r="H738" s="77" t="s">
        <v>807</v>
      </c>
      <c r="I738" s="68" t="str">
        <f t="shared" si="11"/>
        <v>FIXOM</v>
      </c>
      <c r="J738" s="52">
        <v>2050</v>
      </c>
      <c r="L738" s="52"/>
      <c r="P738" s="79" t="s">
        <v>807</v>
      </c>
      <c r="Q738" s="71" t="s">
        <v>64</v>
      </c>
      <c r="R738" s="55">
        <v>2035</v>
      </c>
      <c r="U738" s="79" t="s">
        <v>807</v>
      </c>
      <c r="V738" s="71" t="s">
        <v>64</v>
      </c>
      <c r="W738" s="55">
        <v>2050</v>
      </c>
      <c r="AC738" s="80" t="s">
        <v>807</v>
      </c>
      <c r="AD738" s="72" t="s">
        <v>64</v>
      </c>
      <c r="AE738" s="58">
        <v>2035</v>
      </c>
      <c r="AH738" s="80" t="s">
        <v>807</v>
      </c>
      <c r="AI738" s="72" t="s">
        <v>64</v>
      </c>
      <c r="AJ738" s="58">
        <v>2050</v>
      </c>
    </row>
    <row r="739" spans="1:36">
      <c r="A739" s="67" t="s">
        <v>101</v>
      </c>
      <c r="C739" s="77" t="s">
        <v>808</v>
      </c>
      <c r="D739" s="68" t="s">
        <v>64</v>
      </c>
      <c r="E739" s="52">
        <v>2035</v>
      </c>
      <c r="H739" s="77" t="s">
        <v>808</v>
      </c>
      <c r="I739" s="68" t="str">
        <f t="shared" si="11"/>
        <v>FIXOM</v>
      </c>
      <c r="J739" s="52">
        <v>2050</v>
      </c>
      <c r="L739" s="52"/>
      <c r="P739" s="79" t="s">
        <v>808</v>
      </c>
      <c r="Q739" s="71" t="s">
        <v>64</v>
      </c>
      <c r="R739" s="55">
        <v>2035</v>
      </c>
      <c r="U739" s="79" t="s">
        <v>808</v>
      </c>
      <c r="V739" s="71" t="s">
        <v>64</v>
      </c>
      <c r="W739" s="55">
        <v>2050</v>
      </c>
      <c r="AC739" s="80" t="s">
        <v>808</v>
      </c>
      <c r="AD739" s="72" t="s">
        <v>64</v>
      </c>
      <c r="AE739" s="58">
        <v>2035</v>
      </c>
      <c r="AH739" s="80" t="s">
        <v>808</v>
      </c>
      <c r="AI739" s="72" t="s">
        <v>64</v>
      </c>
      <c r="AJ739" s="58">
        <v>2050</v>
      </c>
    </row>
    <row r="740" spans="1:36">
      <c r="A740" s="67" t="s">
        <v>101</v>
      </c>
      <c r="C740" s="77" t="s">
        <v>809</v>
      </c>
      <c r="D740" s="68" t="s">
        <v>64</v>
      </c>
      <c r="E740" s="52">
        <v>2035</v>
      </c>
      <c r="H740" s="77" t="s">
        <v>809</v>
      </c>
      <c r="I740" s="68" t="str">
        <f t="shared" si="11"/>
        <v>FIXOM</v>
      </c>
      <c r="J740" s="52">
        <v>2050</v>
      </c>
      <c r="L740" s="52"/>
      <c r="P740" s="79" t="s">
        <v>809</v>
      </c>
      <c r="Q740" s="71" t="s">
        <v>64</v>
      </c>
      <c r="R740" s="55">
        <v>2035</v>
      </c>
      <c r="U740" s="79" t="s">
        <v>809</v>
      </c>
      <c r="V740" s="71" t="s">
        <v>64</v>
      </c>
      <c r="W740" s="55">
        <v>2050</v>
      </c>
      <c r="AC740" s="80" t="s">
        <v>809</v>
      </c>
      <c r="AD740" s="72" t="s">
        <v>64</v>
      </c>
      <c r="AE740" s="58">
        <v>2035</v>
      </c>
      <c r="AH740" s="80" t="s">
        <v>809</v>
      </c>
      <c r="AI740" s="72" t="s">
        <v>64</v>
      </c>
      <c r="AJ740" s="58">
        <v>2050</v>
      </c>
    </row>
    <row r="741" spans="1:36">
      <c r="A741" s="67" t="s">
        <v>101</v>
      </c>
      <c r="C741" s="77" t="s">
        <v>810</v>
      </c>
      <c r="D741" s="68" t="s">
        <v>64</v>
      </c>
      <c r="E741" s="52">
        <v>2035</v>
      </c>
      <c r="H741" s="77" t="s">
        <v>810</v>
      </c>
      <c r="I741" s="68" t="str">
        <f t="shared" si="11"/>
        <v>FIXOM</v>
      </c>
      <c r="J741" s="52">
        <v>2050</v>
      </c>
      <c r="L741" s="52"/>
      <c r="P741" s="79" t="s">
        <v>810</v>
      </c>
      <c r="Q741" s="71" t="s">
        <v>64</v>
      </c>
      <c r="R741" s="55">
        <v>2035</v>
      </c>
      <c r="U741" s="79" t="s">
        <v>810</v>
      </c>
      <c r="V741" s="71" t="s">
        <v>64</v>
      </c>
      <c r="W741" s="55">
        <v>2050</v>
      </c>
      <c r="AC741" s="80" t="s">
        <v>810</v>
      </c>
      <c r="AD741" s="72" t="s">
        <v>64</v>
      </c>
      <c r="AE741" s="58">
        <v>2035</v>
      </c>
      <c r="AH741" s="80" t="s">
        <v>810</v>
      </c>
      <c r="AI741" s="72" t="s">
        <v>64</v>
      </c>
      <c r="AJ741" s="58">
        <v>2050</v>
      </c>
    </row>
    <row r="742" spans="1:36">
      <c r="A742" s="67" t="s">
        <v>101</v>
      </c>
      <c r="C742" s="77" t="s">
        <v>811</v>
      </c>
      <c r="D742" s="68" t="s">
        <v>64</v>
      </c>
      <c r="E742" s="52">
        <v>2035</v>
      </c>
      <c r="H742" s="77" t="s">
        <v>811</v>
      </c>
      <c r="I742" s="68" t="str">
        <f t="shared" si="11"/>
        <v>FIXOM</v>
      </c>
      <c r="J742" s="52">
        <v>2050</v>
      </c>
      <c r="L742" s="52"/>
      <c r="P742" s="79" t="s">
        <v>811</v>
      </c>
      <c r="Q742" s="71" t="s">
        <v>64</v>
      </c>
      <c r="R742" s="55">
        <v>2035</v>
      </c>
      <c r="U742" s="79" t="s">
        <v>811</v>
      </c>
      <c r="V742" s="71" t="s">
        <v>64</v>
      </c>
      <c r="W742" s="55">
        <v>2050</v>
      </c>
      <c r="AC742" s="80" t="s">
        <v>811</v>
      </c>
      <c r="AD742" s="72" t="s">
        <v>64</v>
      </c>
      <c r="AE742" s="58">
        <v>2035</v>
      </c>
      <c r="AH742" s="80" t="s">
        <v>811</v>
      </c>
      <c r="AI742" s="72" t="s">
        <v>64</v>
      </c>
      <c r="AJ742" s="58">
        <v>2050</v>
      </c>
    </row>
    <row r="743" spans="1:36">
      <c r="A743" s="67" t="s">
        <v>101</v>
      </c>
      <c r="C743" s="77" t="s">
        <v>812</v>
      </c>
      <c r="D743" s="68" t="s">
        <v>64</v>
      </c>
      <c r="E743" s="52">
        <v>2035</v>
      </c>
      <c r="H743" s="77" t="s">
        <v>812</v>
      </c>
      <c r="I743" s="68" t="str">
        <f t="shared" si="11"/>
        <v>FIXOM</v>
      </c>
      <c r="J743" s="52">
        <v>2050</v>
      </c>
      <c r="L743" s="52"/>
      <c r="P743" s="79" t="s">
        <v>812</v>
      </c>
      <c r="Q743" s="71" t="s">
        <v>64</v>
      </c>
      <c r="R743" s="55">
        <v>2035</v>
      </c>
      <c r="U743" s="79" t="s">
        <v>812</v>
      </c>
      <c r="V743" s="71" t="s">
        <v>64</v>
      </c>
      <c r="W743" s="55">
        <v>2050</v>
      </c>
      <c r="AC743" s="80" t="s">
        <v>812</v>
      </c>
      <c r="AD743" s="72" t="s">
        <v>64</v>
      </c>
      <c r="AE743" s="58">
        <v>2035</v>
      </c>
      <c r="AH743" s="80" t="s">
        <v>812</v>
      </c>
      <c r="AI743" s="72" t="s">
        <v>64</v>
      </c>
      <c r="AJ743" s="58">
        <v>2050</v>
      </c>
    </row>
    <row r="744" spans="1:36">
      <c r="A744" s="67" t="s">
        <v>101</v>
      </c>
      <c r="C744" s="77" t="s">
        <v>813</v>
      </c>
      <c r="D744" s="68" t="s">
        <v>64</v>
      </c>
      <c r="E744" s="52">
        <v>2035</v>
      </c>
      <c r="H744" s="77" t="s">
        <v>813</v>
      </c>
      <c r="I744" s="68" t="str">
        <f t="shared" si="11"/>
        <v>FIXOM</v>
      </c>
      <c r="J744" s="52">
        <v>2050</v>
      </c>
      <c r="L744" s="52"/>
      <c r="P744" s="79" t="s">
        <v>813</v>
      </c>
      <c r="Q744" s="71" t="s">
        <v>64</v>
      </c>
      <c r="R744" s="55">
        <v>2035</v>
      </c>
      <c r="U744" s="79" t="s">
        <v>813</v>
      </c>
      <c r="V744" s="71" t="s">
        <v>64</v>
      </c>
      <c r="W744" s="55">
        <v>2050</v>
      </c>
      <c r="AC744" s="80" t="s">
        <v>813</v>
      </c>
      <c r="AD744" s="72" t="s">
        <v>64</v>
      </c>
      <c r="AE744" s="58">
        <v>2035</v>
      </c>
      <c r="AH744" s="80" t="s">
        <v>813</v>
      </c>
      <c r="AI744" s="72" t="s">
        <v>64</v>
      </c>
      <c r="AJ744" s="58">
        <v>2050</v>
      </c>
    </row>
    <row r="745" spans="1:36">
      <c r="A745" s="67" t="s">
        <v>101</v>
      </c>
      <c r="C745" s="77" t="s">
        <v>814</v>
      </c>
      <c r="D745" s="68" t="s">
        <v>64</v>
      </c>
      <c r="E745" s="52">
        <v>2035</v>
      </c>
      <c r="H745" s="77" t="s">
        <v>814</v>
      </c>
      <c r="I745" s="68" t="str">
        <f t="shared" si="11"/>
        <v>FIXOM</v>
      </c>
      <c r="J745" s="52">
        <v>2050</v>
      </c>
      <c r="L745" s="52"/>
      <c r="P745" s="79" t="s">
        <v>814</v>
      </c>
      <c r="Q745" s="71" t="s">
        <v>64</v>
      </c>
      <c r="R745" s="55">
        <v>2035</v>
      </c>
      <c r="U745" s="79" t="s">
        <v>814</v>
      </c>
      <c r="V745" s="71" t="s">
        <v>64</v>
      </c>
      <c r="W745" s="55">
        <v>2050</v>
      </c>
      <c r="AC745" s="80" t="s">
        <v>814</v>
      </c>
      <c r="AD745" s="72" t="s">
        <v>64</v>
      </c>
      <c r="AE745" s="58">
        <v>2035</v>
      </c>
      <c r="AH745" s="80" t="s">
        <v>814</v>
      </c>
      <c r="AI745" s="72" t="s">
        <v>64</v>
      </c>
      <c r="AJ745" s="58">
        <v>2050</v>
      </c>
    </row>
    <row r="746" spans="1:36">
      <c r="A746" s="67" t="s">
        <v>101</v>
      </c>
      <c r="C746" s="77" t="s">
        <v>815</v>
      </c>
      <c r="D746" s="68" t="s">
        <v>64</v>
      </c>
      <c r="E746" s="52">
        <v>2035</v>
      </c>
      <c r="H746" s="77" t="s">
        <v>815</v>
      </c>
      <c r="I746" s="68" t="str">
        <f t="shared" si="11"/>
        <v>FIXOM</v>
      </c>
      <c r="J746" s="52">
        <v>2050</v>
      </c>
      <c r="L746" s="52"/>
      <c r="P746" s="79" t="s">
        <v>815</v>
      </c>
      <c r="Q746" s="71" t="s">
        <v>64</v>
      </c>
      <c r="R746" s="55">
        <v>2035</v>
      </c>
      <c r="U746" s="79" t="s">
        <v>815</v>
      </c>
      <c r="V746" s="71" t="s">
        <v>64</v>
      </c>
      <c r="W746" s="55">
        <v>2050</v>
      </c>
      <c r="AC746" s="80" t="s">
        <v>815</v>
      </c>
      <c r="AD746" s="72" t="s">
        <v>64</v>
      </c>
      <c r="AE746" s="58">
        <v>2035</v>
      </c>
      <c r="AH746" s="80" t="s">
        <v>815</v>
      </c>
      <c r="AI746" s="72" t="s">
        <v>64</v>
      </c>
      <c r="AJ746" s="58">
        <v>2050</v>
      </c>
    </row>
    <row r="747" spans="1:36">
      <c r="A747" s="67" t="s">
        <v>101</v>
      </c>
      <c r="C747" s="77" t="s">
        <v>816</v>
      </c>
      <c r="D747" s="68" t="s">
        <v>64</v>
      </c>
      <c r="E747" s="52">
        <v>2035</v>
      </c>
      <c r="H747" s="77" t="s">
        <v>816</v>
      </c>
      <c r="I747" s="68" t="str">
        <f t="shared" si="11"/>
        <v>FIXOM</v>
      </c>
      <c r="J747" s="52">
        <v>2050</v>
      </c>
      <c r="L747" s="52"/>
      <c r="P747" s="79" t="s">
        <v>816</v>
      </c>
      <c r="Q747" s="71" t="s">
        <v>64</v>
      </c>
      <c r="R747" s="55">
        <v>2035</v>
      </c>
      <c r="U747" s="79" t="s">
        <v>816</v>
      </c>
      <c r="V747" s="71" t="s">
        <v>64</v>
      </c>
      <c r="W747" s="55">
        <v>2050</v>
      </c>
      <c r="AC747" s="80" t="s">
        <v>816</v>
      </c>
      <c r="AD747" s="72" t="s">
        <v>64</v>
      </c>
      <c r="AE747" s="58">
        <v>2035</v>
      </c>
      <c r="AH747" s="80" t="s">
        <v>816</v>
      </c>
      <c r="AI747" s="72" t="s">
        <v>64</v>
      </c>
      <c r="AJ747" s="58">
        <v>2050</v>
      </c>
    </row>
    <row r="748" spans="1:36">
      <c r="A748" s="67" t="s">
        <v>101</v>
      </c>
      <c r="C748" s="77" t="s">
        <v>817</v>
      </c>
      <c r="D748" s="68" t="s">
        <v>64</v>
      </c>
      <c r="E748" s="52">
        <v>2035</v>
      </c>
      <c r="H748" s="77" t="s">
        <v>817</v>
      </c>
      <c r="I748" s="68" t="str">
        <f t="shared" si="11"/>
        <v>FIXOM</v>
      </c>
      <c r="J748" s="52">
        <v>2050</v>
      </c>
      <c r="L748" s="52"/>
      <c r="P748" s="79" t="s">
        <v>817</v>
      </c>
      <c r="Q748" s="71" t="s">
        <v>64</v>
      </c>
      <c r="R748" s="55">
        <v>2035</v>
      </c>
      <c r="U748" s="79" t="s">
        <v>817</v>
      </c>
      <c r="V748" s="71" t="s">
        <v>64</v>
      </c>
      <c r="W748" s="55">
        <v>2050</v>
      </c>
      <c r="AC748" s="80" t="s">
        <v>817</v>
      </c>
      <c r="AD748" s="72" t="s">
        <v>64</v>
      </c>
      <c r="AE748" s="58">
        <v>2035</v>
      </c>
      <c r="AH748" s="80" t="s">
        <v>817</v>
      </c>
      <c r="AI748" s="72" t="s">
        <v>64</v>
      </c>
      <c r="AJ748" s="58">
        <v>2050</v>
      </c>
    </row>
    <row r="749" spans="1:36">
      <c r="A749" s="67" t="s">
        <v>101</v>
      </c>
      <c r="C749" s="77" t="s">
        <v>818</v>
      </c>
      <c r="D749" s="68" t="s">
        <v>64</v>
      </c>
      <c r="E749" s="52">
        <v>2035</v>
      </c>
      <c r="H749" s="77" t="s">
        <v>818</v>
      </c>
      <c r="I749" s="68" t="str">
        <f t="shared" si="11"/>
        <v>FIXOM</v>
      </c>
      <c r="J749" s="52">
        <v>2050</v>
      </c>
      <c r="L749" s="52"/>
      <c r="P749" s="79" t="s">
        <v>818</v>
      </c>
      <c r="Q749" s="71" t="s">
        <v>64</v>
      </c>
      <c r="R749" s="55">
        <v>2035</v>
      </c>
      <c r="U749" s="79" t="s">
        <v>818</v>
      </c>
      <c r="V749" s="71" t="s">
        <v>64</v>
      </c>
      <c r="W749" s="55">
        <v>2050</v>
      </c>
      <c r="AC749" s="80" t="s">
        <v>818</v>
      </c>
      <c r="AD749" s="72" t="s">
        <v>64</v>
      </c>
      <c r="AE749" s="58">
        <v>2035</v>
      </c>
      <c r="AH749" s="80" t="s">
        <v>818</v>
      </c>
      <c r="AI749" s="72" t="s">
        <v>64</v>
      </c>
      <c r="AJ749" s="58">
        <v>2050</v>
      </c>
    </row>
    <row r="750" spans="1:36">
      <c r="A750" s="67" t="s">
        <v>101</v>
      </c>
      <c r="C750" s="77" t="s">
        <v>819</v>
      </c>
      <c r="D750" s="68" t="s">
        <v>64</v>
      </c>
      <c r="E750" s="52">
        <v>2035</v>
      </c>
      <c r="H750" s="77" t="s">
        <v>819</v>
      </c>
      <c r="I750" s="68" t="str">
        <f t="shared" si="11"/>
        <v>FIXOM</v>
      </c>
      <c r="J750" s="52">
        <v>2050</v>
      </c>
      <c r="L750" s="52"/>
      <c r="P750" s="79" t="s">
        <v>819</v>
      </c>
      <c r="Q750" s="71" t="s">
        <v>64</v>
      </c>
      <c r="R750" s="55">
        <v>2035</v>
      </c>
      <c r="U750" s="79" t="s">
        <v>819</v>
      </c>
      <c r="V750" s="71" t="s">
        <v>64</v>
      </c>
      <c r="W750" s="55">
        <v>2050</v>
      </c>
      <c r="AC750" s="80" t="s">
        <v>819</v>
      </c>
      <c r="AD750" s="72" t="s">
        <v>64</v>
      </c>
      <c r="AE750" s="58">
        <v>2035</v>
      </c>
      <c r="AH750" s="80" t="s">
        <v>819</v>
      </c>
      <c r="AI750" s="72" t="s">
        <v>64</v>
      </c>
      <c r="AJ750" s="58">
        <v>2050</v>
      </c>
    </row>
    <row r="751" spans="1:36">
      <c r="A751" s="67" t="s">
        <v>101</v>
      </c>
      <c r="C751" s="77" t="s">
        <v>820</v>
      </c>
      <c r="D751" s="68" t="s">
        <v>64</v>
      </c>
      <c r="E751" s="52">
        <v>2035</v>
      </c>
      <c r="H751" s="77" t="s">
        <v>820</v>
      </c>
      <c r="I751" s="68" t="str">
        <f t="shared" si="11"/>
        <v>FIXOM</v>
      </c>
      <c r="J751" s="52">
        <v>2050</v>
      </c>
      <c r="L751" s="52"/>
      <c r="P751" s="79" t="s">
        <v>820</v>
      </c>
      <c r="Q751" s="71" t="s">
        <v>64</v>
      </c>
      <c r="R751" s="55">
        <v>2035</v>
      </c>
      <c r="U751" s="79" t="s">
        <v>820</v>
      </c>
      <c r="V751" s="71" t="s">
        <v>64</v>
      </c>
      <c r="W751" s="55">
        <v>2050</v>
      </c>
      <c r="AC751" s="80" t="s">
        <v>820</v>
      </c>
      <c r="AD751" s="72" t="s">
        <v>64</v>
      </c>
      <c r="AE751" s="58">
        <v>2035</v>
      </c>
      <c r="AH751" s="80" t="s">
        <v>820</v>
      </c>
      <c r="AI751" s="72" t="s">
        <v>64</v>
      </c>
      <c r="AJ751" s="58">
        <v>2050</v>
      </c>
    </row>
    <row r="752" spans="1:36">
      <c r="A752" s="67" t="s">
        <v>101</v>
      </c>
      <c r="C752" s="77" t="s">
        <v>821</v>
      </c>
      <c r="D752" s="68" t="s">
        <v>64</v>
      </c>
      <c r="E752" s="52">
        <v>2035</v>
      </c>
      <c r="H752" s="77" t="s">
        <v>821</v>
      </c>
      <c r="I752" s="68" t="str">
        <f t="shared" si="11"/>
        <v>FIXOM</v>
      </c>
      <c r="J752" s="52">
        <v>2050</v>
      </c>
      <c r="L752" s="52"/>
      <c r="P752" s="79" t="s">
        <v>821</v>
      </c>
      <c r="Q752" s="71" t="s">
        <v>64</v>
      </c>
      <c r="R752" s="55">
        <v>2035</v>
      </c>
      <c r="U752" s="79" t="s">
        <v>821</v>
      </c>
      <c r="V752" s="71" t="s">
        <v>64</v>
      </c>
      <c r="W752" s="55">
        <v>2050</v>
      </c>
      <c r="AC752" s="80" t="s">
        <v>821</v>
      </c>
      <c r="AD752" s="72" t="s">
        <v>64</v>
      </c>
      <c r="AE752" s="58">
        <v>2035</v>
      </c>
      <c r="AH752" s="80" t="s">
        <v>821</v>
      </c>
      <c r="AI752" s="72" t="s">
        <v>64</v>
      </c>
      <c r="AJ752" s="58">
        <v>2050</v>
      </c>
    </row>
    <row r="753" spans="1:36">
      <c r="A753" s="67" t="s">
        <v>101</v>
      </c>
      <c r="C753" s="77" t="s">
        <v>822</v>
      </c>
      <c r="D753" s="68" t="s">
        <v>64</v>
      </c>
      <c r="E753" s="52">
        <v>2035</v>
      </c>
      <c r="H753" s="77" t="s">
        <v>822</v>
      </c>
      <c r="I753" s="68" t="str">
        <f t="shared" si="11"/>
        <v>FIXOM</v>
      </c>
      <c r="J753" s="52">
        <v>2050</v>
      </c>
      <c r="L753" s="52"/>
      <c r="P753" s="79" t="s">
        <v>822</v>
      </c>
      <c r="Q753" s="71" t="s">
        <v>64</v>
      </c>
      <c r="R753" s="55">
        <v>2035</v>
      </c>
      <c r="U753" s="79" t="s">
        <v>822</v>
      </c>
      <c r="V753" s="71" t="s">
        <v>64</v>
      </c>
      <c r="W753" s="55">
        <v>2050</v>
      </c>
      <c r="AC753" s="80" t="s">
        <v>822</v>
      </c>
      <c r="AD753" s="72" t="s">
        <v>64</v>
      </c>
      <c r="AE753" s="58">
        <v>2035</v>
      </c>
      <c r="AH753" s="80" t="s">
        <v>822</v>
      </c>
      <c r="AI753" s="72" t="s">
        <v>64</v>
      </c>
      <c r="AJ753" s="58">
        <v>2050</v>
      </c>
    </row>
    <row r="754" spans="1:36">
      <c r="A754" s="67" t="s">
        <v>101</v>
      </c>
      <c r="C754" s="77" t="s">
        <v>823</v>
      </c>
      <c r="D754" s="68" t="s">
        <v>64</v>
      </c>
      <c r="E754" s="52">
        <v>2035</v>
      </c>
      <c r="H754" s="77" t="s">
        <v>823</v>
      </c>
      <c r="I754" s="68" t="str">
        <f t="shared" si="11"/>
        <v>FIXOM</v>
      </c>
      <c r="J754" s="52">
        <v>2050</v>
      </c>
      <c r="L754" s="52"/>
      <c r="P754" s="79" t="s">
        <v>823</v>
      </c>
      <c r="Q754" s="71" t="s">
        <v>64</v>
      </c>
      <c r="R754" s="55">
        <v>2035</v>
      </c>
      <c r="U754" s="79" t="s">
        <v>823</v>
      </c>
      <c r="V754" s="71" t="s">
        <v>64</v>
      </c>
      <c r="W754" s="55">
        <v>2050</v>
      </c>
      <c r="AC754" s="80" t="s">
        <v>823</v>
      </c>
      <c r="AD754" s="72" t="s">
        <v>64</v>
      </c>
      <c r="AE754" s="58">
        <v>2035</v>
      </c>
      <c r="AH754" s="80" t="s">
        <v>823</v>
      </c>
      <c r="AI754" s="72" t="s">
        <v>64</v>
      </c>
      <c r="AJ754" s="58">
        <v>2050</v>
      </c>
    </row>
    <row r="755" spans="1:36">
      <c r="A755" s="67" t="s">
        <v>101</v>
      </c>
      <c r="C755" s="77" t="s">
        <v>824</v>
      </c>
      <c r="D755" s="68" t="s">
        <v>64</v>
      </c>
      <c r="E755" s="52">
        <v>2035</v>
      </c>
      <c r="H755" s="77" t="s">
        <v>824</v>
      </c>
      <c r="I755" s="68" t="str">
        <f t="shared" si="11"/>
        <v>FIXOM</v>
      </c>
      <c r="J755" s="52">
        <v>2050</v>
      </c>
      <c r="L755" s="52"/>
      <c r="P755" s="79" t="s">
        <v>824</v>
      </c>
      <c r="Q755" s="71" t="s">
        <v>64</v>
      </c>
      <c r="R755" s="55">
        <v>2035</v>
      </c>
      <c r="U755" s="79" t="s">
        <v>824</v>
      </c>
      <c r="V755" s="71" t="s">
        <v>64</v>
      </c>
      <c r="W755" s="55">
        <v>2050</v>
      </c>
      <c r="AC755" s="80" t="s">
        <v>824</v>
      </c>
      <c r="AD755" s="72" t="s">
        <v>64</v>
      </c>
      <c r="AE755" s="58">
        <v>2035</v>
      </c>
      <c r="AH755" s="80" t="s">
        <v>824</v>
      </c>
      <c r="AI755" s="72" t="s">
        <v>64</v>
      </c>
      <c r="AJ755" s="58">
        <v>2050</v>
      </c>
    </row>
    <row r="756" spans="1:36">
      <c r="A756" s="67" t="s">
        <v>101</v>
      </c>
      <c r="C756" s="77" t="s">
        <v>825</v>
      </c>
      <c r="D756" s="68" t="s">
        <v>64</v>
      </c>
      <c r="E756" s="52">
        <v>2035</v>
      </c>
      <c r="H756" s="77" t="s">
        <v>825</v>
      </c>
      <c r="I756" s="68" t="str">
        <f t="shared" si="11"/>
        <v>FIXOM</v>
      </c>
      <c r="J756" s="52">
        <v>2050</v>
      </c>
      <c r="L756" s="52"/>
      <c r="P756" s="79" t="s">
        <v>825</v>
      </c>
      <c r="Q756" s="71" t="s">
        <v>64</v>
      </c>
      <c r="R756" s="55">
        <v>2035</v>
      </c>
      <c r="U756" s="79" t="s">
        <v>825</v>
      </c>
      <c r="V756" s="71" t="s">
        <v>64</v>
      </c>
      <c r="W756" s="55">
        <v>2050</v>
      </c>
      <c r="AC756" s="80" t="s">
        <v>825</v>
      </c>
      <c r="AD756" s="72" t="s">
        <v>64</v>
      </c>
      <c r="AE756" s="58">
        <v>2035</v>
      </c>
      <c r="AH756" s="80" t="s">
        <v>825</v>
      </c>
      <c r="AI756" s="72" t="s">
        <v>64</v>
      </c>
      <c r="AJ756" s="58">
        <v>2050</v>
      </c>
    </row>
    <row r="757" spans="1:36">
      <c r="A757" s="67" t="s">
        <v>101</v>
      </c>
      <c r="C757" s="77" t="s">
        <v>826</v>
      </c>
      <c r="D757" s="68" t="s">
        <v>64</v>
      </c>
      <c r="E757" s="52">
        <v>2035</v>
      </c>
      <c r="H757" s="77" t="s">
        <v>826</v>
      </c>
      <c r="I757" s="68" t="str">
        <f t="shared" si="11"/>
        <v>FIXOM</v>
      </c>
      <c r="J757" s="52">
        <v>2050</v>
      </c>
      <c r="L757" s="52"/>
      <c r="P757" s="79" t="s">
        <v>826</v>
      </c>
      <c r="Q757" s="71" t="s">
        <v>64</v>
      </c>
      <c r="R757" s="55">
        <v>2035</v>
      </c>
      <c r="U757" s="79" t="s">
        <v>826</v>
      </c>
      <c r="V757" s="71" t="s">
        <v>64</v>
      </c>
      <c r="W757" s="55">
        <v>2050</v>
      </c>
      <c r="AC757" s="80" t="s">
        <v>826</v>
      </c>
      <c r="AD757" s="72" t="s">
        <v>64</v>
      </c>
      <c r="AE757" s="58">
        <v>2035</v>
      </c>
      <c r="AH757" s="80" t="s">
        <v>826</v>
      </c>
      <c r="AI757" s="72" t="s">
        <v>64</v>
      </c>
      <c r="AJ757" s="58">
        <v>2050</v>
      </c>
    </row>
    <row r="758" spans="1:36">
      <c r="A758" s="67" t="s">
        <v>101</v>
      </c>
      <c r="C758" s="77" t="s">
        <v>827</v>
      </c>
      <c r="D758" s="68" t="s">
        <v>64</v>
      </c>
      <c r="E758" s="52">
        <v>2035</v>
      </c>
      <c r="H758" s="77" t="s">
        <v>827</v>
      </c>
      <c r="I758" s="68" t="str">
        <f t="shared" si="11"/>
        <v>FIXOM</v>
      </c>
      <c r="J758" s="52">
        <v>2050</v>
      </c>
      <c r="L758" s="52"/>
      <c r="P758" s="79" t="s">
        <v>827</v>
      </c>
      <c r="Q758" s="71" t="s">
        <v>64</v>
      </c>
      <c r="R758" s="55">
        <v>2035</v>
      </c>
      <c r="U758" s="79" t="s">
        <v>827</v>
      </c>
      <c r="V758" s="71" t="s">
        <v>64</v>
      </c>
      <c r="W758" s="55">
        <v>2050</v>
      </c>
      <c r="AC758" s="80" t="s">
        <v>827</v>
      </c>
      <c r="AD758" s="72" t="s">
        <v>64</v>
      </c>
      <c r="AE758" s="58">
        <v>2035</v>
      </c>
      <c r="AH758" s="80" t="s">
        <v>827</v>
      </c>
      <c r="AI758" s="72" t="s">
        <v>64</v>
      </c>
      <c r="AJ758" s="58">
        <v>2050</v>
      </c>
    </row>
    <row r="759" spans="1:36">
      <c r="A759" s="67" t="s">
        <v>101</v>
      </c>
      <c r="C759" s="77" t="s">
        <v>828</v>
      </c>
      <c r="D759" s="68" t="s">
        <v>64</v>
      </c>
      <c r="E759" s="52">
        <v>2035</v>
      </c>
      <c r="H759" s="77" t="s">
        <v>828</v>
      </c>
      <c r="I759" s="68" t="str">
        <f t="shared" si="11"/>
        <v>FIXOM</v>
      </c>
      <c r="J759" s="52">
        <v>2050</v>
      </c>
      <c r="L759" s="52"/>
      <c r="P759" s="79" t="s">
        <v>828</v>
      </c>
      <c r="Q759" s="71" t="s">
        <v>64</v>
      </c>
      <c r="R759" s="55">
        <v>2035</v>
      </c>
      <c r="U759" s="79" t="s">
        <v>828</v>
      </c>
      <c r="V759" s="71" t="s">
        <v>64</v>
      </c>
      <c r="W759" s="55">
        <v>2050</v>
      </c>
      <c r="AC759" s="80" t="s">
        <v>828</v>
      </c>
      <c r="AD759" s="72" t="s">
        <v>64</v>
      </c>
      <c r="AE759" s="58">
        <v>2035</v>
      </c>
      <c r="AH759" s="80" t="s">
        <v>828</v>
      </c>
      <c r="AI759" s="72" t="s">
        <v>64</v>
      </c>
      <c r="AJ759" s="58">
        <v>2050</v>
      </c>
    </row>
    <row r="760" spans="1:36">
      <c r="A760" s="67" t="s">
        <v>101</v>
      </c>
      <c r="C760" s="77" t="s">
        <v>829</v>
      </c>
      <c r="D760" s="68" t="s">
        <v>64</v>
      </c>
      <c r="E760" s="52">
        <v>2035</v>
      </c>
      <c r="H760" s="77" t="s">
        <v>829</v>
      </c>
      <c r="I760" s="68" t="str">
        <f t="shared" si="11"/>
        <v>FIXOM</v>
      </c>
      <c r="J760" s="52">
        <v>2050</v>
      </c>
      <c r="L760" s="52"/>
      <c r="P760" s="79" t="s">
        <v>829</v>
      </c>
      <c r="Q760" s="71" t="s">
        <v>64</v>
      </c>
      <c r="R760" s="55">
        <v>2035</v>
      </c>
      <c r="U760" s="79" t="s">
        <v>829</v>
      </c>
      <c r="V760" s="71" t="s">
        <v>64</v>
      </c>
      <c r="W760" s="55">
        <v>2050</v>
      </c>
      <c r="AC760" s="80" t="s">
        <v>829</v>
      </c>
      <c r="AD760" s="72" t="s">
        <v>64</v>
      </c>
      <c r="AE760" s="58">
        <v>2035</v>
      </c>
      <c r="AH760" s="80" t="s">
        <v>829</v>
      </c>
      <c r="AI760" s="72" t="s">
        <v>64</v>
      </c>
      <c r="AJ760" s="58">
        <v>2050</v>
      </c>
    </row>
    <row r="761" spans="1:36">
      <c r="A761" s="67" t="s">
        <v>101</v>
      </c>
      <c r="C761" s="77" t="s">
        <v>830</v>
      </c>
      <c r="D761" s="68" t="s">
        <v>64</v>
      </c>
      <c r="E761" s="52">
        <v>2035</v>
      </c>
      <c r="H761" s="77" t="s">
        <v>830</v>
      </c>
      <c r="I761" s="68" t="str">
        <f t="shared" si="11"/>
        <v>FIXOM</v>
      </c>
      <c r="J761" s="52">
        <v>2050</v>
      </c>
      <c r="L761" s="52"/>
      <c r="P761" s="79" t="s">
        <v>830</v>
      </c>
      <c r="Q761" s="71" t="s">
        <v>64</v>
      </c>
      <c r="R761" s="55">
        <v>2035</v>
      </c>
      <c r="U761" s="79" t="s">
        <v>830</v>
      </c>
      <c r="V761" s="71" t="s">
        <v>64</v>
      </c>
      <c r="W761" s="55">
        <v>2050</v>
      </c>
      <c r="AC761" s="80" t="s">
        <v>830</v>
      </c>
      <c r="AD761" s="72" t="s">
        <v>64</v>
      </c>
      <c r="AE761" s="58">
        <v>2035</v>
      </c>
      <c r="AH761" s="80" t="s">
        <v>830</v>
      </c>
      <c r="AI761" s="72" t="s">
        <v>64</v>
      </c>
      <c r="AJ761" s="58">
        <v>2050</v>
      </c>
    </row>
    <row r="762" spans="1:36">
      <c r="A762" s="67" t="s">
        <v>101</v>
      </c>
      <c r="C762" s="77" t="s">
        <v>831</v>
      </c>
      <c r="D762" s="68" t="s">
        <v>64</v>
      </c>
      <c r="E762" s="52">
        <v>2035</v>
      </c>
      <c r="H762" s="77" t="s">
        <v>831</v>
      </c>
      <c r="I762" s="68" t="str">
        <f t="shared" si="11"/>
        <v>FIXOM</v>
      </c>
      <c r="J762" s="52">
        <v>2050</v>
      </c>
      <c r="L762" s="52"/>
      <c r="P762" s="79" t="s">
        <v>831</v>
      </c>
      <c r="Q762" s="71" t="s">
        <v>64</v>
      </c>
      <c r="R762" s="55">
        <v>2035</v>
      </c>
      <c r="U762" s="79" t="s">
        <v>831</v>
      </c>
      <c r="V762" s="71" t="s">
        <v>64</v>
      </c>
      <c r="W762" s="55">
        <v>2050</v>
      </c>
      <c r="AC762" s="80" t="s">
        <v>831</v>
      </c>
      <c r="AD762" s="72" t="s">
        <v>64</v>
      </c>
      <c r="AE762" s="58">
        <v>2035</v>
      </c>
      <c r="AH762" s="80" t="s">
        <v>831</v>
      </c>
      <c r="AI762" s="72" t="s">
        <v>64</v>
      </c>
      <c r="AJ762" s="58">
        <v>2050</v>
      </c>
    </row>
    <row r="763" spans="1:36">
      <c r="A763" s="67" t="s">
        <v>98</v>
      </c>
      <c r="C763" s="77" t="s">
        <v>832</v>
      </c>
      <c r="D763" s="68" t="s">
        <v>64</v>
      </c>
      <c r="E763" s="52">
        <v>2035</v>
      </c>
      <c r="H763" s="77" t="s">
        <v>832</v>
      </c>
      <c r="I763" s="68" t="str">
        <f t="shared" si="11"/>
        <v>FIXOM</v>
      </c>
      <c r="J763" s="52">
        <v>2050</v>
      </c>
      <c r="L763" s="52"/>
      <c r="P763" s="79" t="s">
        <v>832</v>
      </c>
      <c r="Q763" s="71" t="s">
        <v>64</v>
      </c>
      <c r="R763" s="55">
        <v>2035</v>
      </c>
      <c r="U763" s="79" t="s">
        <v>832</v>
      </c>
      <c r="V763" s="71" t="s">
        <v>64</v>
      </c>
      <c r="W763" s="55">
        <v>2050</v>
      </c>
      <c r="AC763" s="80" t="s">
        <v>832</v>
      </c>
      <c r="AD763" s="72" t="s">
        <v>64</v>
      </c>
      <c r="AE763" s="58">
        <v>2035</v>
      </c>
      <c r="AH763" s="80" t="s">
        <v>832</v>
      </c>
      <c r="AI763" s="72" t="s">
        <v>64</v>
      </c>
      <c r="AJ763" s="58">
        <v>2050</v>
      </c>
    </row>
    <row r="764" spans="1:36">
      <c r="A764" s="67" t="s">
        <v>98</v>
      </c>
      <c r="C764" s="77" t="s">
        <v>833</v>
      </c>
      <c r="D764" s="68" t="s">
        <v>64</v>
      </c>
      <c r="E764" s="52">
        <v>2035</v>
      </c>
      <c r="H764" s="77" t="s">
        <v>833</v>
      </c>
      <c r="I764" s="68" t="str">
        <f t="shared" si="11"/>
        <v>FIXOM</v>
      </c>
      <c r="J764" s="52">
        <v>2050</v>
      </c>
      <c r="L764" s="52"/>
      <c r="P764" s="79" t="s">
        <v>833</v>
      </c>
      <c r="Q764" s="71" t="s">
        <v>64</v>
      </c>
      <c r="R764" s="55">
        <v>2035</v>
      </c>
      <c r="U764" s="79" t="s">
        <v>833</v>
      </c>
      <c r="V764" s="71" t="s">
        <v>64</v>
      </c>
      <c r="W764" s="55">
        <v>2050</v>
      </c>
      <c r="AC764" s="80" t="s">
        <v>833</v>
      </c>
      <c r="AD764" s="72" t="s">
        <v>64</v>
      </c>
      <c r="AE764" s="58">
        <v>2035</v>
      </c>
      <c r="AH764" s="80" t="s">
        <v>833</v>
      </c>
      <c r="AI764" s="72" t="s">
        <v>64</v>
      </c>
      <c r="AJ764" s="58">
        <v>2050</v>
      </c>
    </row>
    <row r="765" spans="1:36">
      <c r="A765" s="67" t="s">
        <v>87</v>
      </c>
      <c r="C765" s="77" t="s">
        <v>834</v>
      </c>
      <c r="D765" s="68" t="s">
        <v>64</v>
      </c>
      <c r="E765" s="52">
        <v>2035</v>
      </c>
      <c r="H765" s="77" t="s">
        <v>834</v>
      </c>
      <c r="I765" s="68" t="str">
        <f t="shared" si="11"/>
        <v>FIXOM</v>
      </c>
      <c r="J765" s="52">
        <v>2050</v>
      </c>
      <c r="L765" s="52"/>
      <c r="P765" s="79" t="s">
        <v>834</v>
      </c>
      <c r="Q765" s="71" t="s">
        <v>64</v>
      </c>
      <c r="R765" s="55">
        <v>2035</v>
      </c>
      <c r="U765" s="79" t="s">
        <v>834</v>
      </c>
      <c r="V765" s="71" t="s">
        <v>64</v>
      </c>
      <c r="W765" s="55">
        <v>2050</v>
      </c>
      <c r="AC765" s="80" t="s">
        <v>834</v>
      </c>
      <c r="AD765" s="72" t="s">
        <v>64</v>
      </c>
      <c r="AE765" s="58">
        <v>2035</v>
      </c>
      <c r="AH765" s="80" t="s">
        <v>834</v>
      </c>
      <c r="AI765" s="72" t="s">
        <v>64</v>
      </c>
      <c r="AJ765" s="58">
        <v>2050</v>
      </c>
    </row>
    <row r="766" spans="1:36">
      <c r="A766" s="67" t="s">
        <v>87</v>
      </c>
      <c r="C766" s="77" t="s">
        <v>835</v>
      </c>
      <c r="D766" s="68" t="s">
        <v>64</v>
      </c>
      <c r="E766" s="52">
        <v>2035</v>
      </c>
      <c r="H766" s="77" t="s">
        <v>835</v>
      </c>
      <c r="I766" s="68" t="str">
        <f t="shared" si="11"/>
        <v>FIXOM</v>
      </c>
      <c r="J766" s="52">
        <v>2050</v>
      </c>
      <c r="L766" s="52"/>
      <c r="P766" s="79" t="s">
        <v>835</v>
      </c>
      <c r="Q766" s="71" t="s">
        <v>64</v>
      </c>
      <c r="R766" s="55">
        <v>2035</v>
      </c>
      <c r="U766" s="79" t="s">
        <v>835</v>
      </c>
      <c r="V766" s="71" t="s">
        <v>64</v>
      </c>
      <c r="W766" s="55">
        <v>2050</v>
      </c>
      <c r="AC766" s="80" t="s">
        <v>835</v>
      </c>
      <c r="AD766" s="72" t="s">
        <v>64</v>
      </c>
      <c r="AE766" s="58">
        <v>2035</v>
      </c>
      <c r="AH766" s="80" t="s">
        <v>835</v>
      </c>
      <c r="AI766" s="72" t="s">
        <v>64</v>
      </c>
      <c r="AJ766" s="58">
        <v>2050</v>
      </c>
    </row>
    <row r="767" spans="1:36">
      <c r="A767" s="67" t="s">
        <v>87</v>
      </c>
      <c r="C767" s="77" t="s">
        <v>836</v>
      </c>
      <c r="D767" s="68" t="s">
        <v>64</v>
      </c>
      <c r="E767" s="52">
        <v>2035</v>
      </c>
      <c r="H767" s="77" t="s">
        <v>836</v>
      </c>
      <c r="I767" s="68" t="str">
        <f t="shared" si="11"/>
        <v>FIXOM</v>
      </c>
      <c r="J767" s="52">
        <v>2050</v>
      </c>
      <c r="L767" s="52"/>
      <c r="P767" s="79" t="s">
        <v>836</v>
      </c>
      <c r="Q767" s="71" t="s">
        <v>64</v>
      </c>
      <c r="R767" s="55">
        <v>2035</v>
      </c>
      <c r="U767" s="79" t="s">
        <v>836</v>
      </c>
      <c r="V767" s="71" t="s">
        <v>64</v>
      </c>
      <c r="W767" s="55">
        <v>2050</v>
      </c>
      <c r="AC767" s="80" t="s">
        <v>836</v>
      </c>
      <c r="AD767" s="72" t="s">
        <v>64</v>
      </c>
      <c r="AE767" s="58">
        <v>2035</v>
      </c>
      <c r="AH767" s="80" t="s">
        <v>836</v>
      </c>
      <c r="AI767" s="72" t="s">
        <v>64</v>
      </c>
      <c r="AJ767" s="58">
        <v>2050</v>
      </c>
    </row>
    <row r="768" spans="1:36">
      <c r="A768" s="67" t="s">
        <v>87</v>
      </c>
      <c r="C768" s="77" t="s">
        <v>837</v>
      </c>
      <c r="D768" s="68" t="s">
        <v>64</v>
      </c>
      <c r="E768" s="52">
        <v>2035</v>
      </c>
      <c r="H768" s="77" t="s">
        <v>837</v>
      </c>
      <c r="I768" s="68" t="str">
        <f t="shared" si="11"/>
        <v>FIXOM</v>
      </c>
      <c r="J768" s="52">
        <v>2050</v>
      </c>
      <c r="L768" s="52"/>
      <c r="P768" s="79" t="s">
        <v>837</v>
      </c>
      <c r="Q768" s="71" t="s">
        <v>64</v>
      </c>
      <c r="R768" s="55">
        <v>2035</v>
      </c>
      <c r="U768" s="79" t="s">
        <v>837</v>
      </c>
      <c r="V768" s="71" t="s">
        <v>64</v>
      </c>
      <c r="W768" s="55">
        <v>2050</v>
      </c>
      <c r="AC768" s="80" t="s">
        <v>837</v>
      </c>
      <c r="AD768" s="72" t="s">
        <v>64</v>
      </c>
      <c r="AE768" s="58">
        <v>2035</v>
      </c>
      <c r="AH768" s="80" t="s">
        <v>837</v>
      </c>
      <c r="AI768" s="72" t="s">
        <v>64</v>
      </c>
      <c r="AJ768" s="58">
        <v>2050</v>
      </c>
    </row>
    <row r="769" spans="1:36">
      <c r="A769" s="67" t="s">
        <v>87</v>
      </c>
      <c r="C769" s="77" t="s">
        <v>838</v>
      </c>
      <c r="D769" s="68" t="s">
        <v>64</v>
      </c>
      <c r="E769" s="52">
        <v>2035</v>
      </c>
      <c r="H769" s="77" t="s">
        <v>838</v>
      </c>
      <c r="I769" s="68" t="str">
        <f t="shared" si="11"/>
        <v>FIXOM</v>
      </c>
      <c r="J769" s="52">
        <v>2050</v>
      </c>
      <c r="L769" s="52"/>
      <c r="P769" s="79" t="s">
        <v>838</v>
      </c>
      <c r="Q769" s="71" t="s">
        <v>64</v>
      </c>
      <c r="R769" s="55">
        <v>2035</v>
      </c>
      <c r="U769" s="79" t="s">
        <v>838</v>
      </c>
      <c r="V769" s="71" t="s">
        <v>64</v>
      </c>
      <c r="W769" s="55">
        <v>2050</v>
      </c>
      <c r="AC769" s="80" t="s">
        <v>838</v>
      </c>
      <c r="AD769" s="72" t="s">
        <v>64</v>
      </c>
      <c r="AE769" s="58">
        <v>2035</v>
      </c>
      <c r="AH769" s="80" t="s">
        <v>838</v>
      </c>
      <c r="AI769" s="72" t="s">
        <v>64</v>
      </c>
      <c r="AJ769" s="58">
        <v>2050</v>
      </c>
    </row>
    <row r="770" spans="1:36">
      <c r="A770" s="67" t="s">
        <v>87</v>
      </c>
      <c r="C770" s="77" t="s">
        <v>839</v>
      </c>
      <c r="D770" s="68" t="s">
        <v>64</v>
      </c>
      <c r="E770" s="52">
        <v>2035</v>
      </c>
      <c r="H770" s="77" t="s">
        <v>839</v>
      </c>
      <c r="I770" s="68" t="str">
        <f t="shared" si="11"/>
        <v>FIXOM</v>
      </c>
      <c r="J770" s="52">
        <v>2050</v>
      </c>
      <c r="L770" s="52"/>
      <c r="P770" s="79" t="s">
        <v>839</v>
      </c>
      <c r="Q770" s="71" t="s">
        <v>64</v>
      </c>
      <c r="R770" s="55">
        <v>2035</v>
      </c>
      <c r="U770" s="79" t="s">
        <v>839</v>
      </c>
      <c r="V770" s="71" t="s">
        <v>64</v>
      </c>
      <c r="W770" s="55">
        <v>2050</v>
      </c>
      <c r="AC770" s="80" t="s">
        <v>839</v>
      </c>
      <c r="AD770" s="72" t="s">
        <v>64</v>
      </c>
      <c r="AE770" s="58">
        <v>2035</v>
      </c>
      <c r="AH770" s="80" t="s">
        <v>839</v>
      </c>
      <c r="AI770" s="72" t="s">
        <v>64</v>
      </c>
      <c r="AJ770" s="58">
        <v>2050</v>
      </c>
    </row>
    <row r="771" spans="1:36">
      <c r="A771" s="67" t="s">
        <v>87</v>
      </c>
      <c r="C771" s="77" t="s">
        <v>840</v>
      </c>
      <c r="D771" s="68" t="s">
        <v>64</v>
      </c>
      <c r="E771" s="52">
        <v>2035</v>
      </c>
      <c r="H771" s="77" t="s">
        <v>840</v>
      </c>
      <c r="I771" s="68" t="str">
        <f t="shared" si="11"/>
        <v>FIXOM</v>
      </c>
      <c r="J771" s="52">
        <v>2050</v>
      </c>
      <c r="L771" s="52"/>
      <c r="P771" s="79" t="s">
        <v>840</v>
      </c>
      <c r="Q771" s="71" t="s">
        <v>64</v>
      </c>
      <c r="R771" s="55">
        <v>2035</v>
      </c>
      <c r="U771" s="79" t="s">
        <v>840</v>
      </c>
      <c r="V771" s="71" t="s">
        <v>64</v>
      </c>
      <c r="W771" s="55">
        <v>2050</v>
      </c>
      <c r="AC771" s="80" t="s">
        <v>840</v>
      </c>
      <c r="AD771" s="72" t="s">
        <v>64</v>
      </c>
      <c r="AE771" s="58">
        <v>2035</v>
      </c>
      <c r="AH771" s="80" t="s">
        <v>840</v>
      </c>
      <c r="AI771" s="72" t="s">
        <v>64</v>
      </c>
      <c r="AJ771" s="58">
        <v>2050</v>
      </c>
    </row>
    <row r="772" spans="1:36">
      <c r="A772" s="67" t="s">
        <v>87</v>
      </c>
      <c r="C772" s="77" t="s">
        <v>841</v>
      </c>
      <c r="D772" s="68" t="s">
        <v>64</v>
      </c>
      <c r="E772" s="52">
        <v>2035</v>
      </c>
      <c r="H772" s="77" t="s">
        <v>841</v>
      </c>
      <c r="I772" s="68" t="str">
        <f t="shared" si="11"/>
        <v>FIXOM</v>
      </c>
      <c r="J772" s="52">
        <v>2050</v>
      </c>
      <c r="L772" s="52"/>
      <c r="P772" s="79" t="s">
        <v>841</v>
      </c>
      <c r="Q772" s="71" t="s">
        <v>64</v>
      </c>
      <c r="R772" s="55">
        <v>2035</v>
      </c>
      <c r="U772" s="79" t="s">
        <v>841</v>
      </c>
      <c r="V772" s="71" t="s">
        <v>64</v>
      </c>
      <c r="W772" s="55">
        <v>2050</v>
      </c>
      <c r="AC772" s="80" t="s">
        <v>841</v>
      </c>
      <c r="AD772" s="72" t="s">
        <v>64</v>
      </c>
      <c r="AE772" s="58">
        <v>2035</v>
      </c>
      <c r="AH772" s="80" t="s">
        <v>841</v>
      </c>
      <c r="AI772" s="72" t="s">
        <v>64</v>
      </c>
      <c r="AJ772" s="58">
        <v>2050</v>
      </c>
    </row>
    <row r="773" spans="1:36">
      <c r="A773" s="67" t="s">
        <v>87</v>
      </c>
      <c r="C773" s="77" t="s">
        <v>842</v>
      </c>
      <c r="D773" s="68" t="s">
        <v>64</v>
      </c>
      <c r="E773" s="52">
        <v>2035</v>
      </c>
      <c r="H773" s="77" t="s">
        <v>842</v>
      </c>
      <c r="I773" s="68" t="str">
        <f t="shared" si="11"/>
        <v>FIXOM</v>
      </c>
      <c r="J773" s="52">
        <v>2050</v>
      </c>
      <c r="L773" s="52"/>
      <c r="P773" s="79" t="s">
        <v>842</v>
      </c>
      <c r="Q773" s="71" t="s">
        <v>64</v>
      </c>
      <c r="R773" s="55">
        <v>2035</v>
      </c>
      <c r="U773" s="79" t="s">
        <v>842</v>
      </c>
      <c r="V773" s="71" t="s">
        <v>64</v>
      </c>
      <c r="W773" s="55">
        <v>2050</v>
      </c>
      <c r="AC773" s="80" t="s">
        <v>842</v>
      </c>
      <c r="AD773" s="72" t="s">
        <v>64</v>
      </c>
      <c r="AE773" s="58">
        <v>2035</v>
      </c>
      <c r="AH773" s="80" t="s">
        <v>842</v>
      </c>
      <c r="AI773" s="72" t="s">
        <v>64</v>
      </c>
      <c r="AJ773" s="58">
        <v>2050</v>
      </c>
    </row>
    <row r="774" spans="1:36">
      <c r="A774" s="67" t="s">
        <v>87</v>
      </c>
      <c r="C774" s="77" t="s">
        <v>843</v>
      </c>
      <c r="D774" s="68" t="s">
        <v>64</v>
      </c>
      <c r="E774" s="52">
        <v>2035</v>
      </c>
      <c r="H774" s="77" t="s">
        <v>843</v>
      </c>
      <c r="I774" s="68" t="str">
        <f t="shared" ref="I774:I802" si="12">I773</f>
        <v>FIXOM</v>
      </c>
      <c r="J774" s="52">
        <v>2050</v>
      </c>
      <c r="L774" s="52"/>
      <c r="P774" s="79" t="s">
        <v>843</v>
      </c>
      <c r="Q774" s="71" t="s">
        <v>64</v>
      </c>
      <c r="R774" s="55">
        <v>2035</v>
      </c>
      <c r="U774" s="79" t="s">
        <v>843</v>
      </c>
      <c r="V774" s="71" t="s">
        <v>64</v>
      </c>
      <c r="W774" s="55">
        <v>2050</v>
      </c>
      <c r="AC774" s="80" t="s">
        <v>843</v>
      </c>
      <c r="AD774" s="72" t="s">
        <v>64</v>
      </c>
      <c r="AE774" s="58">
        <v>2035</v>
      </c>
      <c r="AH774" s="80" t="s">
        <v>843</v>
      </c>
      <c r="AI774" s="72" t="s">
        <v>64</v>
      </c>
      <c r="AJ774" s="58">
        <v>2050</v>
      </c>
    </row>
    <row r="775" spans="1:36">
      <c r="A775" s="67" t="s">
        <v>87</v>
      </c>
      <c r="C775" s="77" t="s">
        <v>844</v>
      </c>
      <c r="D775" s="68" t="s">
        <v>64</v>
      </c>
      <c r="E775" s="52">
        <v>2035</v>
      </c>
      <c r="H775" s="77" t="s">
        <v>844</v>
      </c>
      <c r="I775" s="68" t="str">
        <f t="shared" si="12"/>
        <v>FIXOM</v>
      </c>
      <c r="J775" s="52">
        <v>2050</v>
      </c>
      <c r="L775" s="52"/>
      <c r="P775" s="79" t="s">
        <v>844</v>
      </c>
      <c r="Q775" s="71" t="s">
        <v>64</v>
      </c>
      <c r="R775" s="55">
        <v>2035</v>
      </c>
      <c r="U775" s="79" t="s">
        <v>844</v>
      </c>
      <c r="V775" s="71" t="s">
        <v>64</v>
      </c>
      <c r="W775" s="55">
        <v>2050</v>
      </c>
      <c r="AC775" s="80" t="s">
        <v>844</v>
      </c>
      <c r="AD775" s="72" t="s">
        <v>64</v>
      </c>
      <c r="AE775" s="58">
        <v>2035</v>
      </c>
      <c r="AH775" s="80" t="s">
        <v>844</v>
      </c>
      <c r="AI775" s="72" t="s">
        <v>64</v>
      </c>
      <c r="AJ775" s="58">
        <v>2050</v>
      </c>
    </row>
    <row r="776" spans="1:36">
      <c r="A776" s="67" t="s">
        <v>87</v>
      </c>
      <c r="C776" s="77" t="s">
        <v>845</v>
      </c>
      <c r="D776" s="68" t="s">
        <v>64</v>
      </c>
      <c r="E776" s="52">
        <v>2035</v>
      </c>
      <c r="H776" s="77" t="s">
        <v>845</v>
      </c>
      <c r="I776" s="68" t="str">
        <f t="shared" si="12"/>
        <v>FIXOM</v>
      </c>
      <c r="J776" s="52">
        <v>2050</v>
      </c>
      <c r="L776" s="52"/>
      <c r="P776" s="79" t="s">
        <v>845</v>
      </c>
      <c r="Q776" s="71" t="s">
        <v>64</v>
      </c>
      <c r="R776" s="55">
        <v>2035</v>
      </c>
      <c r="U776" s="79" t="s">
        <v>845</v>
      </c>
      <c r="V776" s="71" t="s">
        <v>64</v>
      </c>
      <c r="W776" s="55">
        <v>2050</v>
      </c>
      <c r="AC776" s="80" t="s">
        <v>845</v>
      </c>
      <c r="AD776" s="72" t="s">
        <v>64</v>
      </c>
      <c r="AE776" s="58">
        <v>2035</v>
      </c>
      <c r="AH776" s="80" t="s">
        <v>845</v>
      </c>
      <c r="AI776" s="72" t="s">
        <v>64</v>
      </c>
      <c r="AJ776" s="58">
        <v>2050</v>
      </c>
    </row>
    <row r="777" spans="1:36">
      <c r="A777" s="67" t="s">
        <v>171</v>
      </c>
      <c r="C777" s="77" t="s">
        <v>846</v>
      </c>
      <c r="D777" s="68" t="s">
        <v>64</v>
      </c>
      <c r="E777" s="52">
        <v>2035</v>
      </c>
      <c r="H777" s="77" t="s">
        <v>846</v>
      </c>
      <c r="I777" s="68" t="str">
        <f t="shared" si="12"/>
        <v>FIXOM</v>
      </c>
      <c r="J777" s="52">
        <v>2050</v>
      </c>
      <c r="L777" s="52"/>
      <c r="P777" s="79" t="s">
        <v>846</v>
      </c>
      <c r="Q777" s="71" t="s">
        <v>64</v>
      </c>
      <c r="R777" s="55">
        <v>2035</v>
      </c>
      <c r="U777" s="79" t="s">
        <v>846</v>
      </c>
      <c r="V777" s="71" t="s">
        <v>64</v>
      </c>
      <c r="W777" s="55">
        <v>2050</v>
      </c>
      <c r="AC777" s="80" t="s">
        <v>846</v>
      </c>
      <c r="AD777" s="72" t="s">
        <v>64</v>
      </c>
      <c r="AE777" s="58">
        <v>2035</v>
      </c>
      <c r="AH777" s="80" t="s">
        <v>846</v>
      </c>
      <c r="AI777" s="72" t="s">
        <v>64</v>
      </c>
      <c r="AJ777" s="58">
        <v>2050</v>
      </c>
    </row>
    <row r="778" spans="1:36">
      <c r="A778" s="67" t="s">
        <v>171</v>
      </c>
      <c r="C778" s="77" t="s">
        <v>847</v>
      </c>
      <c r="D778" s="68" t="s">
        <v>64</v>
      </c>
      <c r="E778" s="52">
        <v>2035</v>
      </c>
      <c r="H778" s="77" t="s">
        <v>847</v>
      </c>
      <c r="I778" s="68" t="str">
        <f t="shared" si="12"/>
        <v>FIXOM</v>
      </c>
      <c r="J778" s="52">
        <v>2050</v>
      </c>
      <c r="L778" s="52"/>
      <c r="P778" s="79" t="s">
        <v>847</v>
      </c>
      <c r="Q778" s="71" t="s">
        <v>64</v>
      </c>
      <c r="R778" s="55">
        <v>2035</v>
      </c>
      <c r="U778" s="79" t="s">
        <v>847</v>
      </c>
      <c r="V778" s="71" t="s">
        <v>64</v>
      </c>
      <c r="W778" s="55">
        <v>2050</v>
      </c>
      <c r="AC778" s="80" t="s">
        <v>847</v>
      </c>
      <c r="AD778" s="72" t="s">
        <v>64</v>
      </c>
      <c r="AE778" s="58">
        <v>2035</v>
      </c>
      <c r="AH778" s="80" t="s">
        <v>847</v>
      </c>
      <c r="AI778" s="72" t="s">
        <v>64</v>
      </c>
      <c r="AJ778" s="58">
        <v>2050</v>
      </c>
    </row>
    <row r="779" spans="1:36">
      <c r="A779" s="67" t="s">
        <v>171</v>
      </c>
      <c r="C779" s="77" t="s">
        <v>848</v>
      </c>
      <c r="D779" s="68" t="s">
        <v>64</v>
      </c>
      <c r="E779" s="52">
        <v>2035</v>
      </c>
      <c r="H779" s="77" t="s">
        <v>848</v>
      </c>
      <c r="I779" s="68" t="str">
        <f t="shared" si="12"/>
        <v>FIXOM</v>
      </c>
      <c r="J779" s="52">
        <v>2050</v>
      </c>
      <c r="L779" s="52"/>
      <c r="P779" s="79" t="s">
        <v>848</v>
      </c>
      <c r="Q779" s="71" t="s">
        <v>64</v>
      </c>
      <c r="R779" s="55">
        <v>2035</v>
      </c>
      <c r="U779" s="79" t="s">
        <v>848</v>
      </c>
      <c r="V779" s="71" t="s">
        <v>64</v>
      </c>
      <c r="W779" s="55">
        <v>2050</v>
      </c>
      <c r="AC779" s="80" t="s">
        <v>848</v>
      </c>
      <c r="AD779" s="72" t="s">
        <v>64</v>
      </c>
      <c r="AE779" s="58">
        <v>2035</v>
      </c>
      <c r="AH779" s="80" t="s">
        <v>848</v>
      </c>
      <c r="AI779" s="72" t="s">
        <v>64</v>
      </c>
      <c r="AJ779" s="58">
        <v>2050</v>
      </c>
    </row>
    <row r="780" spans="1:36">
      <c r="A780" s="67" t="s">
        <v>171</v>
      </c>
      <c r="C780" s="77" t="s">
        <v>849</v>
      </c>
      <c r="D780" s="68" t="s">
        <v>64</v>
      </c>
      <c r="E780" s="52">
        <v>2035</v>
      </c>
      <c r="H780" s="77" t="s">
        <v>849</v>
      </c>
      <c r="I780" s="68" t="str">
        <f t="shared" si="12"/>
        <v>FIXOM</v>
      </c>
      <c r="J780" s="52">
        <v>2050</v>
      </c>
      <c r="L780" s="52"/>
      <c r="P780" s="79" t="s">
        <v>849</v>
      </c>
      <c r="Q780" s="71" t="s">
        <v>64</v>
      </c>
      <c r="R780" s="55">
        <v>2035</v>
      </c>
      <c r="U780" s="79" t="s">
        <v>849</v>
      </c>
      <c r="V780" s="71" t="s">
        <v>64</v>
      </c>
      <c r="W780" s="55">
        <v>2050</v>
      </c>
      <c r="AC780" s="80" t="s">
        <v>849</v>
      </c>
      <c r="AD780" s="72" t="s">
        <v>64</v>
      </c>
      <c r="AE780" s="58">
        <v>2035</v>
      </c>
      <c r="AH780" s="80" t="s">
        <v>849</v>
      </c>
      <c r="AI780" s="72" t="s">
        <v>64</v>
      </c>
      <c r="AJ780" s="58">
        <v>2050</v>
      </c>
    </row>
    <row r="781" spans="1:36">
      <c r="A781" s="67" t="s">
        <v>171</v>
      </c>
      <c r="C781" s="77" t="s">
        <v>850</v>
      </c>
      <c r="D781" s="68" t="s">
        <v>64</v>
      </c>
      <c r="E781" s="52">
        <v>2035</v>
      </c>
      <c r="H781" s="77" t="s">
        <v>850</v>
      </c>
      <c r="I781" s="68" t="str">
        <f t="shared" si="12"/>
        <v>FIXOM</v>
      </c>
      <c r="J781" s="52">
        <v>2050</v>
      </c>
      <c r="L781" s="52"/>
      <c r="P781" s="79" t="s">
        <v>850</v>
      </c>
      <c r="Q781" s="71" t="s">
        <v>64</v>
      </c>
      <c r="R781" s="55">
        <v>2035</v>
      </c>
      <c r="U781" s="79" t="s">
        <v>850</v>
      </c>
      <c r="V781" s="71" t="s">
        <v>64</v>
      </c>
      <c r="W781" s="55">
        <v>2050</v>
      </c>
      <c r="AC781" s="80" t="s">
        <v>850</v>
      </c>
      <c r="AD781" s="72" t="s">
        <v>64</v>
      </c>
      <c r="AE781" s="58">
        <v>2035</v>
      </c>
      <c r="AH781" s="80" t="s">
        <v>850</v>
      </c>
      <c r="AI781" s="72" t="s">
        <v>64</v>
      </c>
      <c r="AJ781" s="58">
        <v>2050</v>
      </c>
    </row>
    <row r="782" spans="1:36">
      <c r="A782" s="67" t="s">
        <v>171</v>
      </c>
      <c r="C782" s="77" t="s">
        <v>851</v>
      </c>
      <c r="D782" s="68" t="s">
        <v>64</v>
      </c>
      <c r="E782" s="52">
        <v>2035</v>
      </c>
      <c r="H782" s="77" t="s">
        <v>851</v>
      </c>
      <c r="I782" s="68" t="str">
        <f t="shared" si="12"/>
        <v>FIXOM</v>
      </c>
      <c r="J782" s="52">
        <v>2050</v>
      </c>
      <c r="L782" s="52"/>
      <c r="P782" s="79" t="s">
        <v>851</v>
      </c>
      <c r="Q782" s="71" t="s">
        <v>64</v>
      </c>
      <c r="R782" s="55">
        <v>2035</v>
      </c>
      <c r="U782" s="79" t="s">
        <v>851</v>
      </c>
      <c r="V782" s="71" t="s">
        <v>64</v>
      </c>
      <c r="W782" s="55">
        <v>2050</v>
      </c>
      <c r="AC782" s="80" t="s">
        <v>851</v>
      </c>
      <c r="AD782" s="72" t="s">
        <v>64</v>
      </c>
      <c r="AE782" s="58">
        <v>2035</v>
      </c>
      <c r="AH782" s="80" t="s">
        <v>851</v>
      </c>
      <c r="AI782" s="72" t="s">
        <v>64</v>
      </c>
      <c r="AJ782" s="58">
        <v>2050</v>
      </c>
    </row>
    <row r="783" spans="1:36">
      <c r="A783" s="67" t="s">
        <v>171</v>
      </c>
      <c r="C783" s="77" t="s">
        <v>852</v>
      </c>
      <c r="D783" s="68" t="s">
        <v>64</v>
      </c>
      <c r="E783" s="52">
        <v>2035</v>
      </c>
      <c r="H783" s="77" t="s">
        <v>852</v>
      </c>
      <c r="I783" s="68" t="str">
        <f t="shared" si="12"/>
        <v>FIXOM</v>
      </c>
      <c r="J783" s="52">
        <v>2050</v>
      </c>
      <c r="L783" s="52"/>
      <c r="P783" s="79" t="s">
        <v>852</v>
      </c>
      <c r="Q783" s="71" t="s">
        <v>64</v>
      </c>
      <c r="R783" s="55">
        <v>2035</v>
      </c>
      <c r="U783" s="79" t="s">
        <v>852</v>
      </c>
      <c r="V783" s="71" t="s">
        <v>64</v>
      </c>
      <c r="W783" s="55">
        <v>2050</v>
      </c>
      <c r="AC783" s="80" t="s">
        <v>852</v>
      </c>
      <c r="AD783" s="72" t="s">
        <v>64</v>
      </c>
      <c r="AE783" s="58">
        <v>2035</v>
      </c>
      <c r="AH783" s="80" t="s">
        <v>852</v>
      </c>
      <c r="AI783" s="72" t="s">
        <v>64</v>
      </c>
      <c r="AJ783" s="58">
        <v>2050</v>
      </c>
    </row>
    <row r="784" spans="1:36">
      <c r="A784" s="67" t="s">
        <v>171</v>
      </c>
      <c r="C784" s="77" t="s">
        <v>853</v>
      </c>
      <c r="D784" s="68" t="s">
        <v>64</v>
      </c>
      <c r="E784" s="52">
        <v>2035</v>
      </c>
      <c r="H784" s="77" t="s">
        <v>853</v>
      </c>
      <c r="I784" s="68" t="str">
        <f t="shared" si="12"/>
        <v>FIXOM</v>
      </c>
      <c r="J784" s="52">
        <v>2050</v>
      </c>
      <c r="L784" s="52"/>
      <c r="P784" s="79" t="s">
        <v>853</v>
      </c>
      <c r="Q784" s="71" t="s">
        <v>64</v>
      </c>
      <c r="R784" s="55">
        <v>2035</v>
      </c>
      <c r="U784" s="79" t="s">
        <v>853</v>
      </c>
      <c r="V784" s="71" t="s">
        <v>64</v>
      </c>
      <c r="W784" s="55">
        <v>2050</v>
      </c>
      <c r="AC784" s="80" t="s">
        <v>853</v>
      </c>
      <c r="AD784" s="72" t="s">
        <v>64</v>
      </c>
      <c r="AE784" s="58">
        <v>2035</v>
      </c>
      <c r="AH784" s="80" t="s">
        <v>853</v>
      </c>
      <c r="AI784" s="72" t="s">
        <v>64</v>
      </c>
      <c r="AJ784" s="58">
        <v>2050</v>
      </c>
    </row>
    <row r="785" spans="1:37">
      <c r="A785" s="67" t="s">
        <v>171</v>
      </c>
      <c r="C785" s="77" t="s">
        <v>854</v>
      </c>
      <c r="D785" s="68" t="s">
        <v>64</v>
      </c>
      <c r="E785" s="52">
        <v>2035</v>
      </c>
      <c r="H785" s="77" t="s">
        <v>854</v>
      </c>
      <c r="I785" s="68" t="str">
        <f t="shared" si="12"/>
        <v>FIXOM</v>
      </c>
      <c r="J785" s="52">
        <v>2050</v>
      </c>
      <c r="L785" s="52"/>
      <c r="P785" s="79" t="s">
        <v>854</v>
      </c>
      <c r="Q785" s="71" t="s">
        <v>64</v>
      </c>
      <c r="R785" s="55">
        <v>2035</v>
      </c>
      <c r="U785" s="79" t="s">
        <v>854</v>
      </c>
      <c r="V785" s="71" t="s">
        <v>64</v>
      </c>
      <c r="W785" s="55">
        <v>2050</v>
      </c>
      <c r="AC785" s="80" t="s">
        <v>854</v>
      </c>
      <c r="AD785" s="72" t="s">
        <v>64</v>
      </c>
      <c r="AE785" s="58">
        <v>2035</v>
      </c>
      <c r="AH785" s="80" t="s">
        <v>854</v>
      </c>
      <c r="AI785" s="72" t="s">
        <v>64</v>
      </c>
      <c r="AJ785" s="58">
        <v>2050</v>
      </c>
    </row>
    <row r="786" spans="1:37">
      <c r="A786" s="67" t="s">
        <v>171</v>
      </c>
      <c r="C786" s="77" t="s">
        <v>855</v>
      </c>
      <c r="D786" s="68" t="s">
        <v>64</v>
      </c>
      <c r="E786" s="52">
        <v>2035</v>
      </c>
      <c r="H786" s="77" t="s">
        <v>855</v>
      </c>
      <c r="I786" s="68" t="str">
        <f t="shared" si="12"/>
        <v>FIXOM</v>
      </c>
      <c r="J786" s="52">
        <v>2050</v>
      </c>
      <c r="L786" s="52"/>
      <c r="P786" s="79" t="s">
        <v>855</v>
      </c>
      <c r="Q786" s="71" t="s">
        <v>64</v>
      </c>
      <c r="R786" s="55">
        <v>2035</v>
      </c>
      <c r="U786" s="79" t="s">
        <v>855</v>
      </c>
      <c r="V786" s="71" t="s">
        <v>64</v>
      </c>
      <c r="W786" s="55">
        <v>2050</v>
      </c>
      <c r="AC786" s="80" t="s">
        <v>855</v>
      </c>
      <c r="AD786" s="72" t="s">
        <v>64</v>
      </c>
      <c r="AE786" s="58">
        <v>2035</v>
      </c>
      <c r="AH786" s="80" t="s">
        <v>855</v>
      </c>
      <c r="AI786" s="72" t="s">
        <v>64</v>
      </c>
      <c r="AJ786" s="58">
        <v>2050</v>
      </c>
    </row>
    <row r="787" spans="1:37">
      <c r="A787" s="67" t="s">
        <v>171</v>
      </c>
      <c r="C787" s="77" t="s">
        <v>856</v>
      </c>
      <c r="D787" s="68" t="s">
        <v>64</v>
      </c>
      <c r="E787" s="52">
        <v>2035</v>
      </c>
      <c r="H787" s="77" t="s">
        <v>856</v>
      </c>
      <c r="I787" s="68" t="str">
        <f t="shared" si="12"/>
        <v>FIXOM</v>
      </c>
      <c r="J787" s="52">
        <v>2050</v>
      </c>
      <c r="L787" s="52"/>
      <c r="P787" s="79" t="s">
        <v>856</v>
      </c>
      <c r="Q787" s="71" t="s">
        <v>64</v>
      </c>
      <c r="R787" s="55">
        <v>2035</v>
      </c>
      <c r="U787" s="79" t="s">
        <v>856</v>
      </c>
      <c r="V787" s="71" t="s">
        <v>64</v>
      </c>
      <c r="W787" s="55">
        <v>2050</v>
      </c>
      <c r="AC787" s="80" t="s">
        <v>856</v>
      </c>
      <c r="AD787" s="72" t="s">
        <v>64</v>
      </c>
      <c r="AE787" s="58">
        <v>2035</v>
      </c>
      <c r="AH787" s="80" t="s">
        <v>856</v>
      </c>
      <c r="AI787" s="72" t="s">
        <v>64</v>
      </c>
      <c r="AJ787" s="58">
        <v>2050</v>
      </c>
    </row>
    <row r="788" spans="1:37">
      <c r="A788" s="67" t="s">
        <v>171</v>
      </c>
      <c r="C788" s="77" t="s">
        <v>857</v>
      </c>
      <c r="D788" s="68" t="s">
        <v>64</v>
      </c>
      <c r="E788" s="52">
        <v>2035</v>
      </c>
      <c r="H788" s="77" t="s">
        <v>857</v>
      </c>
      <c r="I788" s="68" t="str">
        <f t="shared" si="12"/>
        <v>FIXOM</v>
      </c>
      <c r="J788" s="52">
        <v>2050</v>
      </c>
      <c r="L788" s="52"/>
      <c r="P788" s="79" t="s">
        <v>857</v>
      </c>
      <c r="Q788" s="71" t="s">
        <v>64</v>
      </c>
      <c r="R788" s="55">
        <v>2035</v>
      </c>
      <c r="U788" s="79" t="s">
        <v>857</v>
      </c>
      <c r="V788" s="71" t="s">
        <v>64</v>
      </c>
      <c r="W788" s="55">
        <v>2050</v>
      </c>
      <c r="AC788" s="80" t="s">
        <v>857</v>
      </c>
      <c r="AD788" s="72" t="s">
        <v>64</v>
      </c>
      <c r="AE788" s="58">
        <v>2035</v>
      </c>
      <c r="AH788" s="80" t="s">
        <v>857</v>
      </c>
      <c r="AI788" s="72" t="s">
        <v>64</v>
      </c>
      <c r="AJ788" s="58">
        <v>2050</v>
      </c>
    </row>
    <row r="789" spans="1:37">
      <c r="A789" s="67" t="s">
        <v>83</v>
      </c>
      <c r="C789" s="77" t="s">
        <v>858</v>
      </c>
      <c r="D789" s="68" t="s">
        <v>64</v>
      </c>
      <c r="E789" s="52">
        <v>2035</v>
      </c>
      <c r="H789" s="77" t="s">
        <v>858</v>
      </c>
      <c r="I789" s="68" t="str">
        <f t="shared" si="12"/>
        <v>FIXOM</v>
      </c>
      <c r="J789" s="52">
        <v>2050</v>
      </c>
      <c r="L789" s="52"/>
      <c r="P789" s="79" t="s">
        <v>858</v>
      </c>
      <c r="Q789" s="71" t="s">
        <v>64</v>
      </c>
      <c r="R789" s="55">
        <v>2035</v>
      </c>
      <c r="U789" s="79" t="s">
        <v>858</v>
      </c>
      <c r="V789" s="71" t="s">
        <v>64</v>
      </c>
      <c r="W789" s="55">
        <v>2050</v>
      </c>
      <c r="AC789" s="80" t="s">
        <v>858</v>
      </c>
      <c r="AD789" s="72" t="s">
        <v>64</v>
      </c>
      <c r="AE789" s="58">
        <v>2035</v>
      </c>
      <c r="AH789" s="80" t="s">
        <v>858</v>
      </c>
      <c r="AI789" s="72" t="s">
        <v>64</v>
      </c>
      <c r="AJ789" s="58">
        <v>2050</v>
      </c>
    </row>
    <row r="790" spans="1:37">
      <c r="A790" s="67" t="s">
        <v>70</v>
      </c>
      <c r="C790" s="77" t="s">
        <v>859</v>
      </c>
      <c r="D790" s="68" t="s">
        <v>64</v>
      </c>
      <c r="E790" s="52">
        <v>2035</v>
      </c>
      <c r="F790" s="62" t="s">
        <v>72</v>
      </c>
      <c r="H790" s="77" t="s">
        <v>859</v>
      </c>
      <c r="I790" s="68" t="str">
        <f t="shared" si="12"/>
        <v>FIXOM</v>
      </c>
      <c r="J790" s="52">
        <v>2050</v>
      </c>
      <c r="K790" s="62"/>
      <c r="L790" s="52"/>
      <c r="P790" s="79" t="s">
        <v>859</v>
      </c>
      <c r="Q790" s="71" t="s">
        <v>64</v>
      </c>
      <c r="R790" s="55">
        <v>2035</v>
      </c>
      <c r="S790" s="64"/>
      <c r="U790" s="79" t="s">
        <v>859</v>
      </c>
      <c r="V790" s="71" t="s">
        <v>64</v>
      </c>
      <c r="W790" s="55">
        <v>2050</v>
      </c>
      <c r="X790" s="64"/>
      <c r="AC790" s="80" t="s">
        <v>859</v>
      </c>
      <c r="AD790" s="72" t="s">
        <v>64</v>
      </c>
      <c r="AE790" s="58">
        <v>2035</v>
      </c>
      <c r="AF790" s="66"/>
      <c r="AH790" s="80" t="s">
        <v>859</v>
      </c>
      <c r="AI790" s="72" t="s">
        <v>64</v>
      </c>
      <c r="AJ790" s="58">
        <v>2050</v>
      </c>
      <c r="AK790" s="66"/>
    </row>
    <row r="791" spans="1:37">
      <c r="A791" s="67" t="s">
        <v>70</v>
      </c>
      <c r="C791" s="77" t="s">
        <v>860</v>
      </c>
      <c r="D791" s="68" t="s">
        <v>64</v>
      </c>
      <c r="E791" s="52">
        <v>2035</v>
      </c>
      <c r="F791" s="62" t="s">
        <v>72</v>
      </c>
      <c r="H791" s="77" t="s">
        <v>860</v>
      </c>
      <c r="I791" s="68" t="str">
        <f t="shared" si="12"/>
        <v>FIXOM</v>
      </c>
      <c r="J791" s="52">
        <v>2050</v>
      </c>
      <c r="K791" s="62"/>
      <c r="L791" s="52"/>
      <c r="P791" s="79" t="s">
        <v>860</v>
      </c>
      <c r="Q791" s="71" t="s">
        <v>64</v>
      </c>
      <c r="R791" s="55">
        <v>2035</v>
      </c>
      <c r="S791" s="64"/>
      <c r="U791" s="79" t="s">
        <v>860</v>
      </c>
      <c r="V791" s="71" t="s">
        <v>64</v>
      </c>
      <c r="W791" s="55">
        <v>2050</v>
      </c>
      <c r="X791" s="64"/>
      <c r="AC791" s="80" t="s">
        <v>860</v>
      </c>
      <c r="AD791" s="72" t="s">
        <v>64</v>
      </c>
      <c r="AE791" s="58">
        <v>2035</v>
      </c>
      <c r="AF791" s="66"/>
      <c r="AH791" s="80" t="s">
        <v>860</v>
      </c>
      <c r="AI791" s="72" t="s">
        <v>64</v>
      </c>
      <c r="AJ791" s="58">
        <v>2050</v>
      </c>
      <c r="AK791" s="66"/>
    </row>
    <row r="792" spans="1:37">
      <c r="A792" s="67" t="s">
        <v>70</v>
      </c>
      <c r="C792" s="77" t="s">
        <v>861</v>
      </c>
      <c r="D792" s="68" t="s">
        <v>64</v>
      </c>
      <c r="E792" s="52">
        <v>2035</v>
      </c>
      <c r="F792" s="62" t="s">
        <v>72</v>
      </c>
      <c r="H792" s="77" t="s">
        <v>861</v>
      </c>
      <c r="I792" s="68" t="str">
        <f t="shared" si="12"/>
        <v>FIXOM</v>
      </c>
      <c r="J792" s="52">
        <v>2050</v>
      </c>
      <c r="K792" s="62"/>
      <c r="L792" s="52"/>
      <c r="P792" s="79" t="s">
        <v>861</v>
      </c>
      <c r="Q792" s="71" t="s">
        <v>64</v>
      </c>
      <c r="R792" s="55">
        <v>2035</v>
      </c>
      <c r="S792" s="64"/>
      <c r="U792" s="79" t="s">
        <v>861</v>
      </c>
      <c r="V792" s="71" t="s">
        <v>64</v>
      </c>
      <c r="W792" s="55">
        <v>2050</v>
      </c>
      <c r="X792" s="64"/>
      <c r="AC792" s="80" t="s">
        <v>861</v>
      </c>
      <c r="AD792" s="72" t="s">
        <v>64</v>
      </c>
      <c r="AE792" s="58">
        <v>2035</v>
      </c>
      <c r="AF792" s="66"/>
      <c r="AH792" s="80" t="s">
        <v>861</v>
      </c>
      <c r="AI792" s="72" t="s">
        <v>64</v>
      </c>
      <c r="AJ792" s="58">
        <v>2050</v>
      </c>
      <c r="AK792" s="66"/>
    </row>
    <row r="793" spans="1:37">
      <c r="A793" s="67" t="s">
        <v>70</v>
      </c>
      <c r="C793" s="77" t="s">
        <v>862</v>
      </c>
      <c r="D793" s="68" t="s">
        <v>64</v>
      </c>
      <c r="E793" s="52">
        <v>2035</v>
      </c>
      <c r="F793" s="62" t="s">
        <v>72</v>
      </c>
      <c r="H793" s="77" t="s">
        <v>862</v>
      </c>
      <c r="I793" s="68" t="str">
        <f t="shared" si="12"/>
        <v>FIXOM</v>
      </c>
      <c r="J793" s="52">
        <v>2050</v>
      </c>
      <c r="K793" s="62"/>
      <c r="L793" s="52"/>
      <c r="P793" s="79" t="s">
        <v>862</v>
      </c>
      <c r="Q793" s="71" t="s">
        <v>64</v>
      </c>
      <c r="R793" s="55">
        <v>2035</v>
      </c>
      <c r="S793" s="64"/>
      <c r="U793" s="79" t="s">
        <v>862</v>
      </c>
      <c r="V793" s="71" t="s">
        <v>64</v>
      </c>
      <c r="W793" s="55">
        <v>2050</v>
      </c>
      <c r="X793" s="64"/>
      <c r="AC793" s="80" t="s">
        <v>862</v>
      </c>
      <c r="AD793" s="72" t="s">
        <v>64</v>
      </c>
      <c r="AE793" s="58">
        <v>2035</v>
      </c>
      <c r="AF793" s="66"/>
      <c r="AH793" s="80" t="s">
        <v>862</v>
      </c>
      <c r="AI793" s="72" t="s">
        <v>64</v>
      </c>
      <c r="AJ793" s="58">
        <v>2050</v>
      </c>
      <c r="AK793" s="66"/>
    </row>
    <row r="794" spans="1:37">
      <c r="A794" s="67" t="s">
        <v>70</v>
      </c>
      <c r="C794" s="77" t="s">
        <v>863</v>
      </c>
      <c r="D794" s="68" t="s">
        <v>64</v>
      </c>
      <c r="E794" s="52">
        <v>2035</v>
      </c>
      <c r="F794" s="62" t="s">
        <v>72</v>
      </c>
      <c r="H794" s="77" t="s">
        <v>863</v>
      </c>
      <c r="I794" s="68" t="str">
        <f t="shared" si="12"/>
        <v>FIXOM</v>
      </c>
      <c r="J794" s="52">
        <v>2050</v>
      </c>
      <c r="K794" s="62"/>
      <c r="L794" s="52"/>
      <c r="P794" s="79" t="s">
        <v>863</v>
      </c>
      <c r="Q794" s="71" t="s">
        <v>64</v>
      </c>
      <c r="R794" s="55">
        <v>2035</v>
      </c>
      <c r="S794" s="64"/>
      <c r="U794" s="79" t="s">
        <v>863</v>
      </c>
      <c r="V794" s="71" t="s">
        <v>64</v>
      </c>
      <c r="W794" s="55">
        <v>2050</v>
      </c>
      <c r="X794" s="64"/>
      <c r="AC794" s="80" t="s">
        <v>863</v>
      </c>
      <c r="AD794" s="72" t="s">
        <v>64</v>
      </c>
      <c r="AE794" s="58">
        <v>2035</v>
      </c>
      <c r="AF794" s="66"/>
      <c r="AH794" s="80" t="s">
        <v>863</v>
      </c>
      <c r="AI794" s="72" t="s">
        <v>64</v>
      </c>
      <c r="AJ794" s="58">
        <v>2050</v>
      </c>
      <c r="AK794" s="66"/>
    </row>
    <row r="795" spans="1:37">
      <c r="A795" s="67" t="s">
        <v>70</v>
      </c>
      <c r="C795" s="77" t="s">
        <v>864</v>
      </c>
      <c r="D795" s="68" t="s">
        <v>64</v>
      </c>
      <c r="E795" s="52">
        <v>2035</v>
      </c>
      <c r="F795" s="62" t="s">
        <v>72</v>
      </c>
      <c r="H795" s="77" t="s">
        <v>864</v>
      </c>
      <c r="I795" s="68" t="str">
        <f t="shared" si="12"/>
        <v>FIXOM</v>
      </c>
      <c r="J795" s="52">
        <v>2050</v>
      </c>
      <c r="K795" s="62"/>
      <c r="L795" s="52"/>
      <c r="P795" s="79" t="s">
        <v>864</v>
      </c>
      <c r="Q795" s="71" t="s">
        <v>64</v>
      </c>
      <c r="R795" s="55">
        <v>2035</v>
      </c>
      <c r="S795" s="64"/>
      <c r="U795" s="79" t="s">
        <v>864</v>
      </c>
      <c r="V795" s="71" t="s">
        <v>64</v>
      </c>
      <c r="W795" s="55">
        <v>2050</v>
      </c>
      <c r="X795" s="64"/>
      <c r="AC795" s="80" t="s">
        <v>864</v>
      </c>
      <c r="AD795" s="72" t="s">
        <v>64</v>
      </c>
      <c r="AE795" s="58">
        <v>2035</v>
      </c>
      <c r="AF795" s="66"/>
      <c r="AH795" s="80" t="s">
        <v>864</v>
      </c>
      <c r="AI795" s="72" t="s">
        <v>64</v>
      </c>
      <c r="AJ795" s="58">
        <v>2050</v>
      </c>
      <c r="AK795" s="66"/>
    </row>
    <row r="796" spans="1:37">
      <c r="A796" s="67" t="s">
        <v>70</v>
      </c>
      <c r="C796" s="77" t="s">
        <v>865</v>
      </c>
      <c r="D796" s="68" t="s">
        <v>64</v>
      </c>
      <c r="E796" s="52">
        <v>2035</v>
      </c>
      <c r="F796" s="62" t="s">
        <v>72</v>
      </c>
      <c r="H796" s="77" t="s">
        <v>865</v>
      </c>
      <c r="I796" s="68" t="str">
        <f t="shared" si="12"/>
        <v>FIXOM</v>
      </c>
      <c r="J796" s="52">
        <v>2050</v>
      </c>
      <c r="K796" s="62"/>
      <c r="L796" s="52"/>
      <c r="P796" s="79" t="s">
        <v>865</v>
      </c>
      <c r="Q796" s="71" t="s">
        <v>64</v>
      </c>
      <c r="R796" s="55">
        <v>2035</v>
      </c>
      <c r="S796" s="64"/>
      <c r="U796" s="79" t="s">
        <v>865</v>
      </c>
      <c r="V796" s="71" t="s">
        <v>64</v>
      </c>
      <c r="W796" s="55">
        <v>2050</v>
      </c>
      <c r="X796" s="64"/>
      <c r="AC796" s="80" t="s">
        <v>865</v>
      </c>
      <c r="AD796" s="72" t="s">
        <v>64</v>
      </c>
      <c r="AE796" s="58">
        <v>2035</v>
      </c>
      <c r="AF796" s="66"/>
      <c r="AH796" s="80" t="s">
        <v>865</v>
      </c>
      <c r="AI796" s="72" t="s">
        <v>64</v>
      </c>
      <c r="AJ796" s="58">
        <v>2050</v>
      </c>
      <c r="AK796" s="66"/>
    </row>
    <row r="797" spans="1:37">
      <c r="A797" s="67" t="s">
        <v>70</v>
      </c>
      <c r="C797" s="77" t="s">
        <v>866</v>
      </c>
      <c r="D797" s="68" t="s">
        <v>64</v>
      </c>
      <c r="E797" s="52">
        <v>2035</v>
      </c>
      <c r="F797" s="62" t="s">
        <v>72</v>
      </c>
      <c r="H797" s="77" t="s">
        <v>866</v>
      </c>
      <c r="I797" s="68" t="str">
        <f t="shared" si="12"/>
        <v>FIXOM</v>
      </c>
      <c r="J797" s="52">
        <v>2050</v>
      </c>
      <c r="K797" s="62"/>
      <c r="L797" s="52"/>
      <c r="P797" s="79" t="s">
        <v>866</v>
      </c>
      <c r="Q797" s="71" t="s">
        <v>64</v>
      </c>
      <c r="R797" s="55">
        <v>2035</v>
      </c>
      <c r="S797" s="64"/>
      <c r="U797" s="79" t="s">
        <v>866</v>
      </c>
      <c r="V797" s="71" t="s">
        <v>64</v>
      </c>
      <c r="W797" s="55">
        <v>2050</v>
      </c>
      <c r="X797" s="64"/>
      <c r="AC797" s="80" t="s">
        <v>866</v>
      </c>
      <c r="AD797" s="72" t="s">
        <v>64</v>
      </c>
      <c r="AE797" s="58">
        <v>2035</v>
      </c>
      <c r="AF797" s="66"/>
      <c r="AH797" s="80" t="s">
        <v>866</v>
      </c>
      <c r="AI797" s="72" t="s">
        <v>64</v>
      </c>
      <c r="AJ797" s="58">
        <v>2050</v>
      </c>
      <c r="AK797" s="66"/>
    </row>
    <row r="798" spans="1:37">
      <c r="A798" s="67" t="s">
        <v>70</v>
      </c>
      <c r="C798" s="77" t="s">
        <v>867</v>
      </c>
      <c r="D798" s="68" t="s">
        <v>64</v>
      </c>
      <c r="E798" s="52">
        <v>2035</v>
      </c>
      <c r="F798" s="62" t="s">
        <v>72</v>
      </c>
      <c r="H798" s="77" t="s">
        <v>867</v>
      </c>
      <c r="I798" s="68" t="str">
        <f t="shared" si="12"/>
        <v>FIXOM</v>
      </c>
      <c r="J798" s="52">
        <v>2050</v>
      </c>
      <c r="K798" s="62"/>
      <c r="L798" s="52"/>
      <c r="P798" s="79" t="s">
        <v>867</v>
      </c>
      <c r="Q798" s="71" t="s">
        <v>64</v>
      </c>
      <c r="R798" s="55">
        <v>2035</v>
      </c>
      <c r="S798" s="64"/>
      <c r="U798" s="79" t="s">
        <v>867</v>
      </c>
      <c r="V798" s="71" t="s">
        <v>64</v>
      </c>
      <c r="W798" s="55">
        <v>2050</v>
      </c>
      <c r="X798" s="64"/>
      <c r="AC798" s="80" t="s">
        <v>867</v>
      </c>
      <c r="AD798" s="72" t="s">
        <v>64</v>
      </c>
      <c r="AE798" s="58">
        <v>2035</v>
      </c>
      <c r="AF798" s="66"/>
      <c r="AH798" s="80" t="s">
        <v>867</v>
      </c>
      <c r="AI798" s="72" t="s">
        <v>64</v>
      </c>
      <c r="AJ798" s="58">
        <v>2050</v>
      </c>
      <c r="AK798" s="66"/>
    </row>
    <row r="799" spans="1:37">
      <c r="A799" s="67" t="s">
        <v>70</v>
      </c>
      <c r="C799" s="77" t="s">
        <v>868</v>
      </c>
      <c r="D799" s="68" t="s">
        <v>64</v>
      </c>
      <c r="E799" s="52">
        <v>2035</v>
      </c>
      <c r="F799" s="62" t="s">
        <v>72</v>
      </c>
      <c r="H799" s="77" t="s">
        <v>868</v>
      </c>
      <c r="I799" s="68" t="str">
        <f t="shared" si="12"/>
        <v>FIXOM</v>
      </c>
      <c r="J799" s="52">
        <v>2050</v>
      </c>
      <c r="K799" s="62"/>
      <c r="L799" s="52"/>
      <c r="P799" s="79" t="s">
        <v>868</v>
      </c>
      <c r="Q799" s="71" t="s">
        <v>64</v>
      </c>
      <c r="R799" s="55">
        <v>2035</v>
      </c>
      <c r="S799" s="64"/>
      <c r="U799" s="79" t="s">
        <v>868</v>
      </c>
      <c r="V799" s="71" t="s">
        <v>64</v>
      </c>
      <c r="W799" s="55">
        <v>2050</v>
      </c>
      <c r="X799" s="64"/>
      <c r="AC799" s="80" t="s">
        <v>868</v>
      </c>
      <c r="AD799" s="72" t="s">
        <v>64</v>
      </c>
      <c r="AE799" s="58">
        <v>2035</v>
      </c>
      <c r="AF799" s="66"/>
      <c r="AH799" s="80" t="s">
        <v>868</v>
      </c>
      <c r="AI799" s="72" t="s">
        <v>64</v>
      </c>
      <c r="AJ799" s="58">
        <v>2050</v>
      </c>
      <c r="AK799" s="66"/>
    </row>
    <row r="800" spans="1:37">
      <c r="A800" s="67" t="s">
        <v>70</v>
      </c>
      <c r="C800" s="77" t="s">
        <v>869</v>
      </c>
      <c r="D800" s="68" t="s">
        <v>64</v>
      </c>
      <c r="E800" s="52">
        <v>2035</v>
      </c>
      <c r="F800" s="62" t="s">
        <v>72</v>
      </c>
      <c r="H800" s="77" t="s">
        <v>869</v>
      </c>
      <c r="I800" s="68" t="str">
        <f t="shared" si="12"/>
        <v>FIXOM</v>
      </c>
      <c r="J800" s="52">
        <v>2050</v>
      </c>
      <c r="K800" s="62"/>
      <c r="L800" s="52"/>
      <c r="P800" s="79" t="s">
        <v>869</v>
      </c>
      <c r="Q800" s="71" t="s">
        <v>64</v>
      </c>
      <c r="R800" s="55">
        <v>2035</v>
      </c>
      <c r="S800" s="64"/>
      <c r="U800" s="79" t="s">
        <v>869</v>
      </c>
      <c r="V800" s="71" t="s">
        <v>64</v>
      </c>
      <c r="W800" s="55">
        <v>2050</v>
      </c>
      <c r="X800" s="64"/>
      <c r="AC800" s="80" t="s">
        <v>869</v>
      </c>
      <c r="AD800" s="72" t="s">
        <v>64</v>
      </c>
      <c r="AE800" s="58">
        <v>2035</v>
      </c>
      <c r="AF800" s="66"/>
      <c r="AH800" s="80" t="s">
        <v>869</v>
      </c>
      <c r="AI800" s="72" t="s">
        <v>64</v>
      </c>
      <c r="AJ800" s="58">
        <v>2050</v>
      </c>
      <c r="AK800" s="66"/>
    </row>
    <row r="801" spans="1:37">
      <c r="A801" s="67" t="s">
        <v>70</v>
      </c>
      <c r="C801" s="77" t="s">
        <v>870</v>
      </c>
      <c r="D801" s="68" t="s">
        <v>64</v>
      </c>
      <c r="E801" s="52">
        <v>2035</v>
      </c>
      <c r="F801" s="62" t="s">
        <v>72</v>
      </c>
      <c r="H801" s="77" t="s">
        <v>870</v>
      </c>
      <c r="I801" s="68" t="str">
        <f t="shared" si="12"/>
        <v>FIXOM</v>
      </c>
      <c r="J801" s="52">
        <v>2050</v>
      </c>
      <c r="K801" s="62"/>
      <c r="L801" s="52"/>
      <c r="P801" s="79" t="s">
        <v>870</v>
      </c>
      <c r="Q801" s="71" t="s">
        <v>64</v>
      </c>
      <c r="R801" s="55">
        <v>2035</v>
      </c>
      <c r="S801" s="64"/>
      <c r="U801" s="79" t="s">
        <v>870</v>
      </c>
      <c r="V801" s="71" t="s">
        <v>64</v>
      </c>
      <c r="W801" s="55">
        <v>2050</v>
      </c>
      <c r="X801" s="64"/>
      <c r="AC801" s="80" t="s">
        <v>870</v>
      </c>
      <c r="AD801" s="72" t="s">
        <v>64</v>
      </c>
      <c r="AE801" s="58">
        <v>2035</v>
      </c>
      <c r="AF801" s="66"/>
      <c r="AH801" s="80" t="s">
        <v>870</v>
      </c>
      <c r="AI801" s="72" t="s">
        <v>64</v>
      </c>
      <c r="AJ801" s="58">
        <v>2050</v>
      </c>
      <c r="AK801" s="66"/>
    </row>
    <row r="802" spans="1:37">
      <c r="A802" s="67" t="s">
        <v>70</v>
      </c>
      <c r="C802" s="77" t="s">
        <v>871</v>
      </c>
      <c r="D802" s="68" t="s">
        <v>64</v>
      </c>
      <c r="E802" s="52">
        <v>2035</v>
      </c>
      <c r="F802" s="62" t="s">
        <v>72</v>
      </c>
      <c r="H802" s="77" t="s">
        <v>871</v>
      </c>
      <c r="I802" s="68" t="str">
        <f t="shared" si="12"/>
        <v>FIXOM</v>
      </c>
      <c r="J802" s="52">
        <v>2050</v>
      </c>
      <c r="K802" s="62"/>
      <c r="L802" s="52"/>
      <c r="P802" s="79" t="s">
        <v>871</v>
      </c>
      <c r="Q802" s="71" t="s">
        <v>64</v>
      </c>
      <c r="R802" s="55">
        <v>2035</v>
      </c>
      <c r="S802" s="64"/>
      <c r="U802" s="79" t="s">
        <v>871</v>
      </c>
      <c r="V802" s="71" t="s">
        <v>64</v>
      </c>
      <c r="W802" s="55">
        <v>2050</v>
      </c>
      <c r="X802" s="64"/>
      <c r="AC802" s="80" t="s">
        <v>871</v>
      </c>
      <c r="AD802" s="72" t="s">
        <v>64</v>
      </c>
      <c r="AE802" s="58">
        <v>2035</v>
      </c>
      <c r="AF802" s="66"/>
      <c r="AH802" s="80" t="s">
        <v>871</v>
      </c>
      <c r="AI802" s="72" t="s">
        <v>64</v>
      </c>
      <c r="AJ802" s="58">
        <v>2050</v>
      </c>
      <c r="AK802" s="66"/>
    </row>
  </sheetData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802"/>
  <sheetViews>
    <sheetView zoomScale="67" zoomScaleNormal="67" workbookViewId="0">
      <selection activeCell="N25" sqref="N25"/>
    </sheetView>
  </sheetViews>
  <sheetFormatPr defaultColWidth="8.72727272727273" defaultRowHeight="14.5"/>
  <cols>
    <col min="1" max="1" width="12.0636363636364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14" max="16" width="43.8" style="48" customWidth="1"/>
    <col min="17" max="17" width="43.8" style="74" customWidth="1"/>
    <col min="18" max="23" width="43.8" style="48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872</v>
      </c>
      <c r="D2" s="52"/>
      <c r="E2" s="52"/>
      <c r="F2" s="53"/>
      <c r="G2" s="56"/>
      <c r="I2" s="51" t="s">
        <v>872</v>
      </c>
      <c r="J2" s="52"/>
      <c r="K2" s="52"/>
      <c r="L2" s="53"/>
      <c r="M2" s="56"/>
      <c r="N2" s="53"/>
      <c r="O2" s="53" t="s">
        <v>872</v>
      </c>
      <c r="P2" s="53"/>
      <c r="Q2" s="75"/>
      <c r="R2" s="53"/>
      <c r="S2" s="53"/>
      <c r="T2" s="53"/>
      <c r="U2" s="53"/>
      <c r="V2" s="53"/>
      <c r="W2" s="53"/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60</v>
      </c>
      <c r="C3" s="52" t="s">
        <v>61</v>
      </c>
      <c r="D3" s="61" t="s">
        <v>33</v>
      </c>
      <c r="E3" s="61" t="s">
        <v>14</v>
      </c>
      <c r="F3" s="1" t="s">
        <v>16</v>
      </c>
      <c r="G3" s="1" t="s">
        <v>873</v>
      </c>
      <c r="I3" s="52" t="s">
        <v>61</v>
      </c>
      <c r="J3" s="61" t="s">
        <v>33</v>
      </c>
      <c r="K3" s="61" t="s">
        <v>14</v>
      </c>
      <c r="L3" s="1" t="s">
        <v>16</v>
      </c>
      <c r="M3" s="1" t="s">
        <v>873</v>
      </c>
      <c r="N3" s="1"/>
      <c r="O3" s="1" t="s">
        <v>61</v>
      </c>
      <c r="P3" s="1" t="s">
        <v>33</v>
      </c>
      <c r="Q3" s="76" t="s">
        <v>14</v>
      </c>
      <c r="R3" s="1" t="s">
        <v>16</v>
      </c>
      <c r="S3" s="1" t="s">
        <v>873</v>
      </c>
      <c r="T3" s="1"/>
      <c r="U3" s="1"/>
      <c r="V3" s="1"/>
      <c r="W3" s="1"/>
      <c r="AA3" s="55" t="s">
        <v>61</v>
      </c>
      <c r="AB3" s="63" t="s">
        <v>33</v>
      </c>
      <c r="AC3" s="63" t="s">
        <v>14</v>
      </c>
      <c r="AD3" s="1" t="s">
        <v>16</v>
      </c>
      <c r="AE3" s="1" t="s">
        <v>873</v>
      </c>
      <c r="AG3" s="55" t="s">
        <v>61</v>
      </c>
      <c r="AH3" s="63" t="s">
        <v>33</v>
      </c>
      <c r="AI3" s="63" t="s">
        <v>14</v>
      </c>
      <c r="AJ3" s="1" t="s">
        <v>16</v>
      </c>
      <c r="AK3" s="1" t="s">
        <v>873</v>
      </c>
      <c r="AO3" s="58" t="s">
        <v>61</v>
      </c>
      <c r="AP3" s="65" t="s">
        <v>33</v>
      </c>
      <c r="AQ3" s="65" t="s">
        <v>14</v>
      </c>
      <c r="AR3" s="1" t="s">
        <v>16</v>
      </c>
      <c r="AS3" s="1" t="s">
        <v>873</v>
      </c>
      <c r="AU3" s="58" t="s">
        <v>61</v>
      </c>
      <c r="AV3" s="65" t="s">
        <v>33</v>
      </c>
      <c r="AW3" s="65" t="s">
        <v>14</v>
      </c>
      <c r="AX3" s="1" t="s">
        <v>16</v>
      </c>
      <c r="AY3" s="1" t="s">
        <v>873</v>
      </c>
    </row>
    <row r="4" spans="1:51">
      <c r="A4" s="67" t="s">
        <v>62</v>
      </c>
      <c r="C4" s="77" t="s">
        <v>63</v>
      </c>
      <c r="D4" s="68" t="s">
        <v>874</v>
      </c>
      <c r="E4" s="52">
        <v>2035</v>
      </c>
      <c r="F4" s="69" t="str">
        <f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70" t="s">
        <v>875</v>
      </c>
      <c r="I4" s="77" t="s">
        <v>63</v>
      </c>
      <c r="J4" s="68" t="s">
        <v>874</v>
      </c>
      <c r="K4" s="52">
        <v>2050</v>
      </c>
      <c r="L4" s="62" t="str">
        <f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70" t="s">
        <v>875</v>
      </c>
      <c r="N4" s="69"/>
      <c r="O4" s="69" t="s">
        <v>63</v>
      </c>
      <c r="P4" s="69" t="s">
        <v>874</v>
      </c>
      <c r="Q4" s="78">
        <v>2100</v>
      </c>
      <c r="R4" s="69" t="s">
        <v>876</v>
      </c>
      <c r="S4" s="69" t="s">
        <v>875</v>
      </c>
      <c r="T4" s="69"/>
      <c r="U4" s="69"/>
      <c r="V4" s="69"/>
      <c r="W4" s="69"/>
      <c r="AA4" s="79" t="s">
        <v>63</v>
      </c>
      <c r="AB4" s="71" t="s">
        <v>874</v>
      </c>
      <c r="AC4" s="55">
        <v>2035</v>
      </c>
      <c r="AD4" s="70" t="str">
        <f>"*"&amp;IF(AND(A4="EU",AC4=2035),0.62,IF(AND(A4="EU",AC4=2050),0.51,IF(AND(A4="USA",AC4=2035),0.62,IF(AND(A4="USA",AC4=2050),0.5,IF(AND(A4="Japan",AC4=2035),0.65,IF(AND(A4="Japan",AC4=2050),0.55,IF(AND(A4="Russia",AC4=2035),0.63,IF(AND(A4="Russia",AC4=2050),0.52,IF(AND(A4="China",AC4=2035),0.59,IF(AND(A4="China",AC4=2050),0.47,IF(AND(A4="India",AC4=2035),0.58,IF(AND(A4="India",AC4=2050),0.47,IF(AND(A4="Middle East",AC4=2035),0.59,IF(AND(A4="Middle East",AC4=2050),0.47,IF(AND(A4="Africa",AC4=2035),0.58,IF(AND(A4="Africa",AC4=2050),0.47,IF(AND(A4="Brazil",AC4=2035),0.64,IF(AND(A4="Brazil",AC4=2050),0.53,""))))))))))))))))))</f>
        <v>*0.58</v>
      </c>
      <c r="AE4" s="70" t="s">
        <v>875</v>
      </c>
      <c r="AG4" s="79" t="s">
        <v>63</v>
      </c>
      <c r="AH4" s="71" t="s">
        <v>874</v>
      </c>
      <c r="AI4" s="55">
        <v>2050</v>
      </c>
      <c r="AJ4" s="70" t="str">
        <f>"*"&amp;IF(AND(A4="EU",AI4=2035),0.62,IF(AND(A4="EU",AI4=2050),0.51,IF(AND(A4="USA",AI4=2035),0.62,IF(AND(A4="USA",AI4=2050),0.5,IF(AND(A4="Japan",AI4=2035),0.65,IF(AND(A4="Japan",AI4=2050),0.55,IF(AND(A4="Russia",AI4=2035),0.63,IF(AND(A4="Russia",AI4=2050),0.52,IF(AND(A4="China",AI4=2035),0.59,IF(AND(A4="China",AI4=2050),0.47,IF(AND(A4="India",AI4=2035),0.58,IF(AND(A4="India",AI4=2050),0.47,IF(AND(A4="Middle East",AI4=2035),0.59,IF(AND(A4="Middle East",AI4=2050),0.47,IF(AND(A4="Africa",AI4=2035),0.58,IF(AND(A4="Africa",AI4=2050),0.47,IF(AND(A4="Brazil",AI4=2035),0.64,IF(AND(A4="Brazil",AI4=2050),0.53,""))))))))))))))))))</f>
        <v>*0.47</v>
      </c>
      <c r="AK4" s="70" t="s">
        <v>875</v>
      </c>
      <c r="AO4" s="80" t="s">
        <v>63</v>
      </c>
      <c r="AP4" s="72" t="s">
        <v>874</v>
      </c>
      <c r="AQ4" s="58">
        <v>2035</v>
      </c>
      <c r="AR4" s="73" t="str">
        <f>"*"&amp;IF(AND(A4="EU",AQ4=2035),0.58,IF(AND(A4="EU",AQ4=2050),0.49,IF(AND(A4="USA",AQ4=2035),0.56,IF(AND(A4="USA",AQ4=2050),0.45,IF(AND(A4="Japan",AQ4=2035),0.62,IF(AND(A4="Japan",AQ4=2050),0.51,IF(AND(A4="Russia",AQ4=2035),0.55,IF(AND(A4="Russia",AQ4=2050),0.41,IF(AND(A4="China",AQ4=2035),0.54,IF(AND(A4="China",AQ4=2050),0.44,IF(AND(A4="India",AQ4=2035),0.55,IF(AND(A4="India",AQ4=2050),0.42,IF(AND(A4="Middle East",AQ4=2035),0.53,IF(AND(A4="Middle East",AQ4=2050),0.41,IF(AND(A4="Africa",AQ4=2035),0.53,IF(AND(A4="Africa",AQ4=2050),0.41,IF(AND(A4="Brazil",AQ4=2035),0.6,IF(AND(A4="Brazil",AQ4=2050),0.5,""))))))))))))))))))</f>
        <v>*0.55</v>
      </c>
      <c r="AS4" s="70" t="s">
        <v>875</v>
      </c>
      <c r="AU4" s="80" t="s">
        <v>63</v>
      </c>
      <c r="AV4" s="72" t="s">
        <v>874</v>
      </c>
      <c r="AW4" s="58">
        <v>2050</v>
      </c>
      <c r="AX4" s="73" t="str">
        <f>"*"&amp;IF(AND(A4="EU",AW4=2035),0.58,IF(AND(A4="EU",AW4=2050),0.49,IF(AND(A4="USA",AW4=2035),0.56,IF(AND(A4="USA",AW4=2050),0.45,IF(AND(A4="Japan",AW4=2035),0.62,IF(AND(A4="Japan",AW4=2050),0.51,IF(AND(A4="Russia",AW4=2035),0.55,IF(AND(A4="Russia",AW4=2050),0.41,IF(AND(A4="China",AW4=2035),0.54,IF(AND(A4="China",AW4=2050),0.44,IF(AND(A4="India",AW4=2035),0.55,IF(AND(A4="India",AW4=2050),0.42,IF(AND(A4="Middle East",AW4=2035),0.53,IF(AND(A4="Middle East",AW4=2050),0.41,IF(AND(A4="Africa",AW4=2035),0.53,IF(AND(A4="Africa",AW4=2050),0.41,IF(AND(A4="Brazil",AW4=2035),0.6,IF(AND(A4="Brazil",AW4=2050),0.5,""))))))))))))))))))</f>
        <v>*0.42</v>
      </c>
      <c r="AY4" s="70" t="s">
        <v>875</v>
      </c>
    </row>
    <row r="5" spans="1:51">
      <c r="A5" s="67" t="s">
        <v>62</v>
      </c>
      <c r="C5" s="77" t="s">
        <v>65</v>
      </c>
      <c r="D5" s="68" t="s">
        <v>874</v>
      </c>
      <c r="E5" s="52">
        <v>2035</v>
      </c>
      <c r="F5" s="69" t="str">
        <f t="shared" ref="F5:F68" si="0">"*"&amp;IF(AND(A5="EU",E5=2035),0.63,IF(AND(A5="EU",E5=2050),0.54,IF(AND(A5="USA",E5=2035),0.64,IF(AND(A5="USA",E5=2050),0.54,IF(AND(A5="Japan",E5=2035),0.68,IF(AND(A5="Japan",E5=2050),0.58,IF(AND(A5="Russia",E5=2035),0.65,IF(AND(A5="Russia",E5=2050),0.54,IF(AND(A5="China",E5=2035),0.61,IF(AND(A5="China",E5=2050),0.49,IF(AND(A5="India",E5=2035),0.6,IF(AND(A5="India",E5=2050),0.49,IF(AND(A5="Middle East",E5=2035),0.6,IF(AND(A5="Middle East",E5=2050),0.5,IF(AND(A5="Africa",E5=2035),0.61,IF(AND(A5="Africa",E5=2050),0.5,IF(AND(A5="Brazil",E5=2035),0.64,IF(AND(A5="Brazil",E5=2050),0.54,""))))))))))))))))))</f>
        <v>*0.6</v>
      </c>
      <c r="G5" s="70" t="str">
        <f t="shared" ref="G5:G68" si="1">G4</f>
        <v>REZoning_Sol-Win</v>
      </c>
      <c r="I5" s="77" t="s">
        <v>65</v>
      </c>
      <c r="J5" s="68" t="s">
        <v>874</v>
      </c>
      <c r="K5" s="52">
        <v>2050</v>
      </c>
      <c r="L5" s="62" t="str">
        <f t="shared" ref="L5:L68" si="2">"*"&amp;IF(AND(A5="EU",K5=2035),0.63,IF(AND(A5="EU",K5=2050),0.54,IF(AND(A5="USA",K5=2035),0.64,IF(AND(A5="USA",K5=2050),0.54,IF(AND(A5="Japan",K5=2035),0.68,IF(AND(A5="Japan",K5=2050),0.58,IF(AND(A5="Russia",K5=2035),0.65,IF(AND(A5="Russia",K5=2050),0.54,IF(AND(A5="China",K5=2035),0.61,IF(AND(A5="China",K5=2050),0.49,IF(AND(A5="India",K5=2035),0.6,IF(AND(A5="India",K5=2050),0.49,IF(AND(A5="Middle East",K5=2035),0.6,IF(AND(A5="Middle East",K5=2050),0.5,IF(AND(A5="Africa",K5=2035),0.61,IF(AND(A5="Africa",K5=2050),0.5,IF(AND(A5="Brazil",K5=2035),0.64,IF(AND(A5="Brazil",K5=2050),0.54,""))))))))))))))))))</f>
        <v>*0.49</v>
      </c>
      <c r="M5" s="70" t="str">
        <f t="shared" ref="M5:M68" si="3">M4</f>
        <v>REZoning_Sol-Win</v>
      </c>
      <c r="N5" s="69"/>
      <c r="O5" s="69" t="s">
        <v>65</v>
      </c>
      <c r="P5" s="69" t="s">
        <v>874</v>
      </c>
      <c r="Q5" s="78">
        <v>2100</v>
      </c>
      <c r="R5" s="69" t="s">
        <v>876</v>
      </c>
      <c r="S5" s="69" t="s">
        <v>875</v>
      </c>
      <c r="T5" s="69"/>
      <c r="U5" s="69"/>
      <c r="V5" s="69"/>
      <c r="W5" s="69"/>
      <c r="AA5" s="79" t="s">
        <v>65</v>
      </c>
      <c r="AB5" s="71" t="s">
        <v>874</v>
      </c>
      <c r="AC5" s="55">
        <v>2035</v>
      </c>
      <c r="AD5" s="70" t="str">
        <f t="shared" ref="AD5:AD68" si="4">"*"&amp;IF(AND(A5="EU",AC5=2035),0.62,IF(AND(A5="EU",AC5=2050),0.51,IF(AND(A5="USA",AC5=2035),0.62,IF(AND(A5="USA",AC5=2050),0.5,IF(AND(A5="Japan",AC5=2035),0.65,IF(AND(A5="Japan",AC5=2050),0.55,IF(AND(A5="Russia",AC5=2035),0.63,IF(AND(A5="Russia",AC5=2050),0.52,IF(AND(A5="China",AC5=2035),0.59,IF(AND(A5="China",AC5=2050),0.47,IF(AND(A5="India",AC5=2035),0.58,IF(AND(A5="India",AC5=2050),0.47,IF(AND(A5="Middle East",AC5=2035),0.59,IF(AND(A5="Middle East",AC5=2050),0.47,IF(AND(A5="Africa",AC5=2035),0.58,IF(AND(A5="Africa",AC5=2050),0.47,IF(AND(A5="Brazil",AC5=2035),0.64,IF(AND(A5="Brazil",AC5=2050),0.53,""))))))))))))))))))</f>
        <v>*0.58</v>
      </c>
      <c r="AE5" s="70" t="str">
        <f>AE4</f>
        <v>REZoning_Sol-Win</v>
      </c>
      <c r="AG5" s="79" t="s">
        <v>65</v>
      </c>
      <c r="AH5" s="71" t="s">
        <v>874</v>
      </c>
      <c r="AI5" s="55">
        <v>2050</v>
      </c>
      <c r="AJ5" s="70" t="str">
        <f t="shared" ref="AJ5:AJ68" si="5">"*"&amp;IF(AND(A5="EU",AI5=2035),0.62,IF(AND(A5="EU",AI5=2050),0.51,IF(AND(A5="USA",AI5=2035),0.62,IF(AND(A5="USA",AI5=2050),0.5,IF(AND(A5="Japan",AI5=2035),0.65,IF(AND(A5="Japan",AI5=2050),0.55,IF(AND(A5="Russia",AI5=2035),0.63,IF(AND(A5="Russia",AI5=2050),0.52,IF(AND(A5="China",AI5=2035),0.59,IF(AND(A5="China",AI5=2050),0.47,IF(AND(A5="India",AI5=2035),0.58,IF(AND(A5="India",AI5=2050),0.47,IF(AND(A5="Middle East",AI5=2035),0.59,IF(AND(A5="Middle East",AI5=2050),0.47,IF(AND(A5="Africa",AI5=2035),0.58,IF(AND(A5="Africa",AI5=2050),0.47,IF(AND(A5="Brazil",AI5=2035),0.64,IF(AND(A5="Brazil",AI5=2050),0.53,""))))))))))))))))))</f>
        <v>*0.47</v>
      </c>
      <c r="AK5" s="70" t="str">
        <f t="shared" ref="AK5:AK68" si="6">AK4</f>
        <v>REZoning_Sol-Win</v>
      </c>
      <c r="AO5" s="80" t="s">
        <v>65</v>
      </c>
      <c r="AP5" s="72" t="s">
        <v>874</v>
      </c>
      <c r="AQ5" s="58">
        <v>2035</v>
      </c>
      <c r="AR5" s="73" t="str">
        <f t="shared" ref="AR5:AR68" si="7">"*"&amp;IF(AND(A5="EU",AQ5=2035),0.58,IF(AND(A5="EU",AQ5=2050),0.49,IF(AND(A5="USA",AQ5=2035),0.56,IF(AND(A5="USA",AQ5=2050),0.45,IF(AND(A5="Japan",AQ5=2035),0.62,IF(AND(A5="Japan",AQ5=2050),0.51,IF(AND(A5="Russia",AQ5=2035),0.55,IF(AND(A5="Russia",AQ5=2050),0.41,IF(AND(A5="China",AQ5=2035),0.54,IF(AND(A5="China",AQ5=2050),0.44,IF(AND(A5="India",AQ5=2035),0.55,IF(AND(A5="India",AQ5=2050),0.42,IF(AND(A5="Middle East",AQ5=2035),0.53,IF(AND(A5="Middle East",AQ5=2050),0.41,IF(AND(A5="Africa",AQ5=2035),0.53,IF(AND(A5="Africa",AQ5=2050),0.41,IF(AND(A5="Brazil",AQ5=2035),0.6,IF(AND(A5="Brazil",AQ5=2050),0.5,""))))))))))))))))))</f>
        <v>*0.55</v>
      </c>
      <c r="AS5" s="70" t="str">
        <f t="shared" ref="AS5:AS68" si="8">AS4</f>
        <v>REZoning_Sol-Win</v>
      </c>
      <c r="AU5" s="80" t="s">
        <v>65</v>
      </c>
      <c r="AV5" s="72" t="s">
        <v>874</v>
      </c>
      <c r="AW5" s="58">
        <v>2050</v>
      </c>
      <c r="AX5" s="73" t="str">
        <f t="shared" ref="AX5:AX68" si="9">"*"&amp;IF(AND(A5="EU",AW5=2035),0.58,IF(AND(A5="EU",AW5=2050),0.49,IF(AND(A5="USA",AW5=2035),0.56,IF(AND(A5="USA",AW5=2050),0.45,IF(AND(A5="Japan",AW5=2035),0.62,IF(AND(A5="Japan",AW5=2050),0.51,IF(AND(A5="Russia",AW5=2035),0.55,IF(AND(A5="Russia",AW5=2050),0.41,IF(AND(A5="China",AW5=2035),0.54,IF(AND(A5="China",AW5=2050),0.44,IF(AND(A5="India",AW5=2035),0.55,IF(AND(A5="India",AW5=2050),0.42,IF(AND(A5="Middle East",AW5=2035),0.53,IF(AND(A5="Middle East",AW5=2050),0.41,IF(AND(A5="Africa",AW5=2035),0.53,IF(AND(A5="Africa",AW5=2050),0.41,IF(AND(A5="Brazil",AW5=2035),0.6,IF(AND(A5="Brazil",AW5=2050),0.5,""))))))))))))))))))</f>
        <v>*0.42</v>
      </c>
      <c r="AY5" s="70" t="str">
        <f t="shared" ref="AY5:AY68" si="10">AY4</f>
        <v>REZoning_Sol-Win</v>
      </c>
    </row>
    <row r="6" spans="1:51">
      <c r="A6" s="67" t="s">
        <v>62</v>
      </c>
      <c r="C6" s="77" t="s">
        <v>66</v>
      </c>
      <c r="D6" s="68" t="s">
        <v>874</v>
      </c>
      <c r="E6" s="52">
        <v>2035</v>
      </c>
      <c r="F6" s="69" t="str">
        <f t="shared" si="0"/>
        <v>*0.6</v>
      </c>
      <c r="G6" s="70" t="str">
        <f t="shared" si="1"/>
        <v>REZoning_Sol-Win</v>
      </c>
      <c r="I6" s="77" t="s">
        <v>66</v>
      </c>
      <c r="J6" s="68" t="s">
        <v>874</v>
      </c>
      <c r="K6" s="52">
        <v>2050</v>
      </c>
      <c r="L6" s="62" t="str">
        <f t="shared" si="2"/>
        <v>*0.49</v>
      </c>
      <c r="M6" s="70" t="str">
        <f t="shared" si="3"/>
        <v>REZoning_Sol-Win</v>
      </c>
      <c r="N6" s="69"/>
      <c r="O6" s="69" t="s">
        <v>66</v>
      </c>
      <c r="P6" s="69" t="s">
        <v>874</v>
      </c>
      <c r="Q6" s="78">
        <v>2100</v>
      </c>
      <c r="R6" s="69" t="s">
        <v>876</v>
      </c>
      <c r="S6" s="69" t="s">
        <v>875</v>
      </c>
      <c r="T6" s="69"/>
      <c r="U6" s="69"/>
      <c r="V6" s="69"/>
      <c r="W6" s="69"/>
      <c r="AA6" s="79" t="s">
        <v>66</v>
      </c>
      <c r="AB6" s="71" t="s">
        <v>874</v>
      </c>
      <c r="AC6" s="55">
        <v>2035</v>
      </c>
      <c r="AD6" s="70" t="str">
        <f t="shared" si="4"/>
        <v>*0.58</v>
      </c>
      <c r="AE6" s="70" t="str">
        <f t="shared" ref="AE6:AE69" si="11">AE5</f>
        <v>REZoning_Sol-Win</v>
      </c>
      <c r="AG6" s="79" t="s">
        <v>66</v>
      </c>
      <c r="AH6" s="71" t="s">
        <v>874</v>
      </c>
      <c r="AI6" s="55">
        <v>2050</v>
      </c>
      <c r="AJ6" s="70" t="str">
        <f t="shared" si="5"/>
        <v>*0.47</v>
      </c>
      <c r="AK6" s="70" t="str">
        <f t="shared" si="6"/>
        <v>REZoning_Sol-Win</v>
      </c>
      <c r="AO6" s="80" t="s">
        <v>66</v>
      </c>
      <c r="AP6" s="72" t="s">
        <v>874</v>
      </c>
      <c r="AQ6" s="58">
        <v>2035</v>
      </c>
      <c r="AR6" s="73" t="str">
        <f t="shared" si="7"/>
        <v>*0.55</v>
      </c>
      <c r="AS6" s="70" t="str">
        <f t="shared" si="8"/>
        <v>REZoning_Sol-Win</v>
      </c>
      <c r="AU6" s="80" t="s">
        <v>66</v>
      </c>
      <c r="AV6" s="72" t="s">
        <v>874</v>
      </c>
      <c r="AW6" s="58">
        <v>2050</v>
      </c>
      <c r="AX6" s="73" t="str">
        <f t="shared" si="9"/>
        <v>*0.42</v>
      </c>
      <c r="AY6" s="70" t="str">
        <f t="shared" si="10"/>
        <v>REZoning_Sol-Win</v>
      </c>
    </row>
    <row r="7" spans="1:51">
      <c r="A7" s="67" t="s">
        <v>62</v>
      </c>
      <c r="C7" s="77" t="s">
        <v>67</v>
      </c>
      <c r="D7" s="68" t="s">
        <v>874</v>
      </c>
      <c r="E7" s="52">
        <v>2035</v>
      </c>
      <c r="F7" s="69" t="str">
        <f t="shared" si="0"/>
        <v>*0.6</v>
      </c>
      <c r="G7" s="70" t="str">
        <f t="shared" si="1"/>
        <v>REZoning_Sol-Win</v>
      </c>
      <c r="I7" s="77" t="s">
        <v>67</v>
      </c>
      <c r="J7" s="68" t="s">
        <v>874</v>
      </c>
      <c r="K7" s="52">
        <v>2050</v>
      </c>
      <c r="L7" s="62" t="str">
        <f t="shared" si="2"/>
        <v>*0.49</v>
      </c>
      <c r="M7" s="70" t="str">
        <f t="shared" si="3"/>
        <v>REZoning_Sol-Win</v>
      </c>
      <c r="N7" s="69"/>
      <c r="O7" s="69" t="s">
        <v>67</v>
      </c>
      <c r="P7" s="69" t="s">
        <v>874</v>
      </c>
      <c r="Q7" s="78">
        <v>2100</v>
      </c>
      <c r="R7" s="69" t="s">
        <v>876</v>
      </c>
      <c r="S7" s="69" t="s">
        <v>875</v>
      </c>
      <c r="T7" s="69"/>
      <c r="U7" s="69"/>
      <c r="V7" s="69"/>
      <c r="W7" s="69"/>
      <c r="AA7" s="79" t="s">
        <v>67</v>
      </c>
      <c r="AB7" s="71" t="s">
        <v>874</v>
      </c>
      <c r="AC7" s="55">
        <v>2035</v>
      </c>
      <c r="AD7" s="70" t="str">
        <f t="shared" si="4"/>
        <v>*0.58</v>
      </c>
      <c r="AE7" s="70" t="str">
        <f t="shared" si="11"/>
        <v>REZoning_Sol-Win</v>
      </c>
      <c r="AG7" s="79" t="s">
        <v>67</v>
      </c>
      <c r="AH7" s="71" t="s">
        <v>874</v>
      </c>
      <c r="AI7" s="55">
        <v>2050</v>
      </c>
      <c r="AJ7" s="70" t="str">
        <f t="shared" si="5"/>
        <v>*0.47</v>
      </c>
      <c r="AK7" s="70" t="str">
        <f t="shared" si="6"/>
        <v>REZoning_Sol-Win</v>
      </c>
      <c r="AO7" s="80" t="s">
        <v>67</v>
      </c>
      <c r="AP7" s="72" t="s">
        <v>874</v>
      </c>
      <c r="AQ7" s="58">
        <v>2035</v>
      </c>
      <c r="AR7" s="73" t="str">
        <f t="shared" si="7"/>
        <v>*0.55</v>
      </c>
      <c r="AS7" s="70" t="str">
        <f t="shared" si="8"/>
        <v>REZoning_Sol-Win</v>
      </c>
      <c r="AU7" s="80" t="s">
        <v>67</v>
      </c>
      <c r="AV7" s="72" t="s">
        <v>874</v>
      </c>
      <c r="AW7" s="58">
        <v>2050</v>
      </c>
      <c r="AX7" s="73" t="str">
        <f t="shared" si="9"/>
        <v>*0.42</v>
      </c>
      <c r="AY7" s="70" t="str">
        <f t="shared" si="10"/>
        <v>REZoning_Sol-Win</v>
      </c>
    </row>
    <row r="8" spans="1:51">
      <c r="A8" s="67" t="s">
        <v>62</v>
      </c>
      <c r="C8" s="77" t="s">
        <v>68</v>
      </c>
      <c r="D8" s="68" t="s">
        <v>874</v>
      </c>
      <c r="E8" s="52">
        <v>2035</v>
      </c>
      <c r="F8" s="69" t="str">
        <f t="shared" si="0"/>
        <v>*0.6</v>
      </c>
      <c r="G8" s="70" t="str">
        <f t="shared" si="1"/>
        <v>REZoning_Sol-Win</v>
      </c>
      <c r="I8" s="77" t="s">
        <v>68</v>
      </c>
      <c r="J8" s="68" t="s">
        <v>874</v>
      </c>
      <c r="K8" s="52">
        <v>2050</v>
      </c>
      <c r="L8" s="62" t="str">
        <f t="shared" si="2"/>
        <v>*0.49</v>
      </c>
      <c r="M8" s="70" t="str">
        <f t="shared" si="3"/>
        <v>REZoning_Sol-Win</v>
      </c>
      <c r="N8" s="69"/>
      <c r="O8" s="69" t="s">
        <v>68</v>
      </c>
      <c r="P8" s="69" t="s">
        <v>874</v>
      </c>
      <c r="Q8" s="78">
        <v>2100</v>
      </c>
      <c r="R8" s="69" t="s">
        <v>876</v>
      </c>
      <c r="S8" s="69" t="s">
        <v>875</v>
      </c>
      <c r="T8" s="69"/>
      <c r="U8" s="69"/>
      <c r="V8" s="69"/>
      <c r="W8" s="69"/>
      <c r="AA8" s="79" t="s">
        <v>68</v>
      </c>
      <c r="AB8" s="71" t="s">
        <v>874</v>
      </c>
      <c r="AC8" s="55">
        <v>2035</v>
      </c>
      <c r="AD8" s="70" t="str">
        <f t="shared" si="4"/>
        <v>*0.58</v>
      </c>
      <c r="AE8" s="70" t="str">
        <f t="shared" si="11"/>
        <v>REZoning_Sol-Win</v>
      </c>
      <c r="AG8" s="79" t="s">
        <v>68</v>
      </c>
      <c r="AH8" s="71" t="s">
        <v>874</v>
      </c>
      <c r="AI8" s="55">
        <v>2050</v>
      </c>
      <c r="AJ8" s="70" t="str">
        <f t="shared" si="5"/>
        <v>*0.47</v>
      </c>
      <c r="AK8" s="70" t="str">
        <f t="shared" si="6"/>
        <v>REZoning_Sol-Win</v>
      </c>
      <c r="AO8" s="80" t="s">
        <v>68</v>
      </c>
      <c r="AP8" s="72" t="s">
        <v>874</v>
      </c>
      <c r="AQ8" s="58">
        <v>2035</v>
      </c>
      <c r="AR8" s="73" t="str">
        <f t="shared" si="7"/>
        <v>*0.55</v>
      </c>
      <c r="AS8" s="70" t="str">
        <f t="shared" si="8"/>
        <v>REZoning_Sol-Win</v>
      </c>
      <c r="AU8" s="80" t="s">
        <v>68</v>
      </c>
      <c r="AV8" s="72" t="s">
        <v>874</v>
      </c>
      <c r="AW8" s="58">
        <v>2050</v>
      </c>
      <c r="AX8" s="73" t="str">
        <f t="shared" si="9"/>
        <v>*0.42</v>
      </c>
      <c r="AY8" s="70" t="str">
        <f t="shared" si="10"/>
        <v>REZoning_Sol-Win</v>
      </c>
    </row>
    <row r="9" spans="1:51">
      <c r="A9" s="67" t="s">
        <v>62</v>
      </c>
      <c r="C9" s="77" t="s">
        <v>69</v>
      </c>
      <c r="D9" s="68" t="s">
        <v>874</v>
      </c>
      <c r="E9" s="52">
        <v>2035</v>
      </c>
      <c r="F9" s="69" t="str">
        <f t="shared" si="0"/>
        <v>*0.6</v>
      </c>
      <c r="G9" s="70" t="str">
        <f t="shared" si="1"/>
        <v>REZoning_Sol-Win</v>
      </c>
      <c r="I9" s="77" t="s">
        <v>69</v>
      </c>
      <c r="J9" s="68" t="s">
        <v>874</v>
      </c>
      <c r="K9" s="52">
        <v>2050</v>
      </c>
      <c r="L9" s="62" t="str">
        <f t="shared" si="2"/>
        <v>*0.49</v>
      </c>
      <c r="M9" s="70" t="str">
        <f t="shared" si="3"/>
        <v>REZoning_Sol-Win</v>
      </c>
      <c r="N9" s="69"/>
      <c r="O9" s="69" t="s">
        <v>69</v>
      </c>
      <c r="P9" s="69" t="s">
        <v>874</v>
      </c>
      <c r="Q9" s="78">
        <v>2100</v>
      </c>
      <c r="R9" s="69" t="s">
        <v>876</v>
      </c>
      <c r="S9" s="69" t="s">
        <v>875</v>
      </c>
      <c r="T9" s="69"/>
      <c r="U9" s="69"/>
      <c r="V9" s="69"/>
      <c r="W9" s="69"/>
      <c r="AA9" s="79" t="s">
        <v>69</v>
      </c>
      <c r="AB9" s="71" t="s">
        <v>874</v>
      </c>
      <c r="AC9" s="55">
        <v>2035</v>
      </c>
      <c r="AD9" s="70" t="str">
        <f t="shared" si="4"/>
        <v>*0.58</v>
      </c>
      <c r="AE9" s="70" t="str">
        <f t="shared" si="11"/>
        <v>REZoning_Sol-Win</v>
      </c>
      <c r="AG9" s="79" t="s">
        <v>69</v>
      </c>
      <c r="AH9" s="71" t="s">
        <v>874</v>
      </c>
      <c r="AI9" s="55">
        <v>2050</v>
      </c>
      <c r="AJ9" s="70" t="str">
        <f t="shared" si="5"/>
        <v>*0.47</v>
      </c>
      <c r="AK9" s="70" t="str">
        <f t="shared" si="6"/>
        <v>REZoning_Sol-Win</v>
      </c>
      <c r="AO9" s="80" t="s">
        <v>69</v>
      </c>
      <c r="AP9" s="72" t="s">
        <v>874</v>
      </c>
      <c r="AQ9" s="58">
        <v>2035</v>
      </c>
      <c r="AR9" s="73" t="str">
        <f t="shared" si="7"/>
        <v>*0.55</v>
      </c>
      <c r="AS9" s="70" t="str">
        <f t="shared" si="8"/>
        <v>REZoning_Sol-Win</v>
      </c>
      <c r="AU9" s="80" t="s">
        <v>69</v>
      </c>
      <c r="AV9" s="72" t="s">
        <v>874</v>
      </c>
      <c r="AW9" s="58">
        <v>2050</v>
      </c>
      <c r="AX9" s="73" t="str">
        <f t="shared" si="9"/>
        <v>*0.42</v>
      </c>
      <c r="AY9" s="70" t="str">
        <f t="shared" si="10"/>
        <v>REZoning_Sol-Win</v>
      </c>
    </row>
    <row r="10" spans="1:51">
      <c r="A10" s="67" t="s">
        <v>70</v>
      </c>
      <c r="C10" s="77" t="s">
        <v>71</v>
      </c>
      <c r="D10" s="68" t="s">
        <v>874</v>
      </c>
      <c r="E10" s="52">
        <v>2035</v>
      </c>
      <c r="F10" s="69" t="str">
        <f t="shared" si="0"/>
        <v>*0.61</v>
      </c>
      <c r="G10" s="70" t="str">
        <f t="shared" si="1"/>
        <v>REZoning_Sol-Win</v>
      </c>
      <c r="I10" s="77" t="s">
        <v>71</v>
      </c>
      <c r="J10" s="68" t="s">
        <v>874</v>
      </c>
      <c r="K10" s="52">
        <v>2050</v>
      </c>
      <c r="L10" s="62" t="str">
        <f t="shared" si="2"/>
        <v>*0.5</v>
      </c>
      <c r="M10" s="70" t="str">
        <f t="shared" si="3"/>
        <v>REZoning_Sol-Win</v>
      </c>
      <c r="N10" s="69"/>
      <c r="O10" s="69" t="s">
        <v>71</v>
      </c>
      <c r="P10" s="69" t="s">
        <v>874</v>
      </c>
      <c r="Q10" s="78">
        <v>2100</v>
      </c>
      <c r="R10" s="69" t="s">
        <v>877</v>
      </c>
      <c r="S10" s="69" t="s">
        <v>875</v>
      </c>
      <c r="T10" s="69"/>
      <c r="U10" s="69"/>
      <c r="V10" s="69"/>
      <c r="W10" s="69"/>
      <c r="AA10" s="79" t="s">
        <v>71</v>
      </c>
      <c r="AB10" s="71" t="s">
        <v>874</v>
      </c>
      <c r="AC10" s="55">
        <v>2035</v>
      </c>
      <c r="AD10" s="70" t="str">
        <f t="shared" si="4"/>
        <v>*0.58</v>
      </c>
      <c r="AE10" s="70" t="str">
        <f t="shared" si="11"/>
        <v>REZoning_Sol-Win</v>
      </c>
      <c r="AG10" s="79" t="s">
        <v>71</v>
      </c>
      <c r="AH10" s="71" t="s">
        <v>874</v>
      </c>
      <c r="AI10" s="55">
        <v>2050</v>
      </c>
      <c r="AJ10" s="70" t="str">
        <f t="shared" si="5"/>
        <v>*0.47</v>
      </c>
      <c r="AK10" s="70" t="str">
        <f t="shared" si="6"/>
        <v>REZoning_Sol-Win</v>
      </c>
      <c r="AO10" s="80" t="s">
        <v>71</v>
      </c>
      <c r="AP10" s="72" t="s">
        <v>874</v>
      </c>
      <c r="AQ10" s="58">
        <v>2035</v>
      </c>
      <c r="AR10" s="73" t="str">
        <f t="shared" si="7"/>
        <v>*0.53</v>
      </c>
      <c r="AS10" s="70" t="str">
        <f t="shared" si="8"/>
        <v>REZoning_Sol-Win</v>
      </c>
      <c r="AU10" s="80" t="s">
        <v>71</v>
      </c>
      <c r="AV10" s="72" t="s">
        <v>874</v>
      </c>
      <c r="AW10" s="58">
        <v>2050</v>
      </c>
      <c r="AX10" s="73" t="str">
        <f t="shared" si="9"/>
        <v>*0.41</v>
      </c>
      <c r="AY10" s="70" t="str">
        <f t="shared" si="10"/>
        <v>REZoning_Sol-Win</v>
      </c>
    </row>
    <row r="11" spans="1:51">
      <c r="A11" s="67" t="s">
        <v>70</v>
      </c>
      <c r="C11" s="77" t="s">
        <v>73</v>
      </c>
      <c r="D11" s="68" t="s">
        <v>874</v>
      </c>
      <c r="E11" s="52">
        <v>2035</v>
      </c>
      <c r="F11" s="69" t="str">
        <f t="shared" si="0"/>
        <v>*0.61</v>
      </c>
      <c r="G11" s="70" t="str">
        <f t="shared" si="1"/>
        <v>REZoning_Sol-Win</v>
      </c>
      <c r="I11" s="77" t="s">
        <v>73</v>
      </c>
      <c r="J11" s="68" t="s">
        <v>874</v>
      </c>
      <c r="K11" s="52">
        <v>2050</v>
      </c>
      <c r="L11" s="62" t="str">
        <f t="shared" si="2"/>
        <v>*0.5</v>
      </c>
      <c r="M11" s="70" t="str">
        <f t="shared" si="3"/>
        <v>REZoning_Sol-Win</v>
      </c>
      <c r="N11" s="69"/>
      <c r="O11" s="69" t="s">
        <v>73</v>
      </c>
      <c r="P11" s="69" t="s">
        <v>874</v>
      </c>
      <c r="Q11" s="78">
        <v>2100</v>
      </c>
      <c r="R11" s="69" t="s">
        <v>877</v>
      </c>
      <c r="S11" s="69" t="s">
        <v>875</v>
      </c>
      <c r="T11" s="69"/>
      <c r="U11" s="69"/>
      <c r="V11" s="69"/>
      <c r="W11" s="69"/>
      <c r="AA11" s="79" t="s">
        <v>73</v>
      </c>
      <c r="AB11" s="71" t="s">
        <v>874</v>
      </c>
      <c r="AC11" s="55">
        <v>2035</v>
      </c>
      <c r="AD11" s="70" t="str">
        <f t="shared" si="4"/>
        <v>*0.58</v>
      </c>
      <c r="AE11" s="70" t="str">
        <f t="shared" si="11"/>
        <v>REZoning_Sol-Win</v>
      </c>
      <c r="AG11" s="79" t="s">
        <v>73</v>
      </c>
      <c r="AH11" s="71" t="s">
        <v>874</v>
      </c>
      <c r="AI11" s="55">
        <v>2050</v>
      </c>
      <c r="AJ11" s="70" t="str">
        <f t="shared" si="5"/>
        <v>*0.47</v>
      </c>
      <c r="AK11" s="70" t="str">
        <f t="shared" si="6"/>
        <v>REZoning_Sol-Win</v>
      </c>
      <c r="AO11" s="80" t="s">
        <v>73</v>
      </c>
      <c r="AP11" s="72" t="s">
        <v>874</v>
      </c>
      <c r="AQ11" s="58">
        <v>2035</v>
      </c>
      <c r="AR11" s="73" t="str">
        <f t="shared" si="7"/>
        <v>*0.53</v>
      </c>
      <c r="AS11" s="70" t="str">
        <f t="shared" si="8"/>
        <v>REZoning_Sol-Win</v>
      </c>
      <c r="AU11" s="80" t="s">
        <v>73</v>
      </c>
      <c r="AV11" s="72" t="s">
        <v>874</v>
      </c>
      <c r="AW11" s="58">
        <v>2050</v>
      </c>
      <c r="AX11" s="73" t="str">
        <f t="shared" si="9"/>
        <v>*0.41</v>
      </c>
      <c r="AY11" s="70" t="str">
        <f t="shared" si="10"/>
        <v>REZoning_Sol-Win</v>
      </c>
    </row>
    <row r="12" spans="1:51">
      <c r="A12" s="67" t="s">
        <v>70</v>
      </c>
      <c r="C12" s="77" t="s">
        <v>74</v>
      </c>
      <c r="D12" s="68" t="s">
        <v>874</v>
      </c>
      <c r="E12" s="52">
        <v>2035</v>
      </c>
      <c r="F12" s="69" t="str">
        <f t="shared" si="0"/>
        <v>*0.61</v>
      </c>
      <c r="G12" s="70" t="str">
        <f t="shared" si="1"/>
        <v>REZoning_Sol-Win</v>
      </c>
      <c r="I12" s="77" t="s">
        <v>74</v>
      </c>
      <c r="J12" s="68" t="s">
        <v>874</v>
      </c>
      <c r="K12" s="52">
        <v>2050</v>
      </c>
      <c r="L12" s="62" t="str">
        <f t="shared" si="2"/>
        <v>*0.5</v>
      </c>
      <c r="M12" s="70" t="str">
        <f t="shared" si="3"/>
        <v>REZoning_Sol-Win</v>
      </c>
      <c r="N12" s="69"/>
      <c r="O12" s="69" t="s">
        <v>74</v>
      </c>
      <c r="P12" s="69" t="s">
        <v>874</v>
      </c>
      <c r="Q12" s="78">
        <v>2100</v>
      </c>
      <c r="R12" s="69" t="s">
        <v>877</v>
      </c>
      <c r="S12" s="69" t="s">
        <v>875</v>
      </c>
      <c r="T12" s="69"/>
      <c r="U12" s="69"/>
      <c r="V12" s="69"/>
      <c r="W12" s="69"/>
      <c r="AA12" s="79" t="s">
        <v>74</v>
      </c>
      <c r="AB12" s="71" t="s">
        <v>874</v>
      </c>
      <c r="AC12" s="55">
        <v>2035</v>
      </c>
      <c r="AD12" s="70" t="str">
        <f t="shared" si="4"/>
        <v>*0.58</v>
      </c>
      <c r="AE12" s="70" t="str">
        <f t="shared" si="11"/>
        <v>REZoning_Sol-Win</v>
      </c>
      <c r="AG12" s="79" t="s">
        <v>74</v>
      </c>
      <c r="AH12" s="71" t="s">
        <v>874</v>
      </c>
      <c r="AI12" s="55">
        <v>2050</v>
      </c>
      <c r="AJ12" s="70" t="str">
        <f t="shared" si="5"/>
        <v>*0.47</v>
      </c>
      <c r="AK12" s="70" t="str">
        <f t="shared" si="6"/>
        <v>REZoning_Sol-Win</v>
      </c>
      <c r="AO12" s="80" t="s">
        <v>74</v>
      </c>
      <c r="AP12" s="72" t="s">
        <v>874</v>
      </c>
      <c r="AQ12" s="58">
        <v>2035</v>
      </c>
      <c r="AR12" s="73" t="str">
        <f t="shared" si="7"/>
        <v>*0.53</v>
      </c>
      <c r="AS12" s="70" t="str">
        <f t="shared" si="8"/>
        <v>REZoning_Sol-Win</v>
      </c>
      <c r="AU12" s="80" t="s">
        <v>74</v>
      </c>
      <c r="AV12" s="72" t="s">
        <v>874</v>
      </c>
      <c r="AW12" s="58">
        <v>2050</v>
      </c>
      <c r="AX12" s="73" t="str">
        <f t="shared" si="9"/>
        <v>*0.41</v>
      </c>
      <c r="AY12" s="70" t="str">
        <f t="shared" si="10"/>
        <v>REZoning_Sol-Win</v>
      </c>
    </row>
    <row r="13" spans="1:51">
      <c r="A13" s="67" t="s">
        <v>70</v>
      </c>
      <c r="C13" s="77" t="s">
        <v>75</v>
      </c>
      <c r="D13" s="68" t="s">
        <v>874</v>
      </c>
      <c r="E13" s="52">
        <v>2035</v>
      </c>
      <c r="F13" s="69" t="str">
        <f t="shared" si="0"/>
        <v>*0.61</v>
      </c>
      <c r="G13" s="70" t="str">
        <f t="shared" si="1"/>
        <v>REZoning_Sol-Win</v>
      </c>
      <c r="I13" s="77" t="s">
        <v>75</v>
      </c>
      <c r="J13" s="68" t="s">
        <v>874</v>
      </c>
      <c r="K13" s="52">
        <v>2050</v>
      </c>
      <c r="L13" s="62" t="str">
        <f t="shared" si="2"/>
        <v>*0.5</v>
      </c>
      <c r="M13" s="70" t="str">
        <f t="shared" si="3"/>
        <v>REZoning_Sol-Win</v>
      </c>
      <c r="N13" s="69"/>
      <c r="O13" s="69" t="s">
        <v>75</v>
      </c>
      <c r="P13" s="69" t="s">
        <v>874</v>
      </c>
      <c r="Q13" s="78">
        <v>2100</v>
      </c>
      <c r="R13" s="69" t="s">
        <v>877</v>
      </c>
      <c r="S13" s="69" t="s">
        <v>875</v>
      </c>
      <c r="T13" s="69"/>
      <c r="U13" s="69"/>
      <c r="V13" s="69"/>
      <c r="W13" s="69"/>
      <c r="AA13" s="79" t="s">
        <v>75</v>
      </c>
      <c r="AB13" s="71" t="s">
        <v>874</v>
      </c>
      <c r="AC13" s="55">
        <v>2035</v>
      </c>
      <c r="AD13" s="70" t="str">
        <f t="shared" si="4"/>
        <v>*0.58</v>
      </c>
      <c r="AE13" s="70" t="str">
        <f t="shared" si="11"/>
        <v>REZoning_Sol-Win</v>
      </c>
      <c r="AG13" s="79" t="s">
        <v>75</v>
      </c>
      <c r="AH13" s="71" t="s">
        <v>874</v>
      </c>
      <c r="AI13" s="55">
        <v>2050</v>
      </c>
      <c r="AJ13" s="70" t="str">
        <f t="shared" si="5"/>
        <v>*0.47</v>
      </c>
      <c r="AK13" s="70" t="str">
        <f t="shared" si="6"/>
        <v>REZoning_Sol-Win</v>
      </c>
      <c r="AO13" s="80" t="s">
        <v>75</v>
      </c>
      <c r="AP13" s="72" t="s">
        <v>874</v>
      </c>
      <c r="AQ13" s="58">
        <v>2035</v>
      </c>
      <c r="AR13" s="73" t="str">
        <f t="shared" si="7"/>
        <v>*0.53</v>
      </c>
      <c r="AS13" s="70" t="str">
        <f t="shared" si="8"/>
        <v>REZoning_Sol-Win</v>
      </c>
      <c r="AU13" s="80" t="s">
        <v>75</v>
      </c>
      <c r="AV13" s="72" t="s">
        <v>874</v>
      </c>
      <c r="AW13" s="58">
        <v>2050</v>
      </c>
      <c r="AX13" s="73" t="str">
        <f t="shared" si="9"/>
        <v>*0.41</v>
      </c>
      <c r="AY13" s="70" t="str">
        <f t="shared" si="10"/>
        <v>REZoning_Sol-Win</v>
      </c>
    </row>
    <row r="14" spans="1:51">
      <c r="A14" s="67" t="s">
        <v>70</v>
      </c>
      <c r="C14" s="77" t="s">
        <v>76</v>
      </c>
      <c r="D14" s="68" t="s">
        <v>874</v>
      </c>
      <c r="E14" s="52">
        <v>2035</v>
      </c>
      <c r="F14" s="69" t="str">
        <f t="shared" si="0"/>
        <v>*0.61</v>
      </c>
      <c r="G14" s="70" t="str">
        <f t="shared" si="1"/>
        <v>REZoning_Sol-Win</v>
      </c>
      <c r="I14" s="77" t="s">
        <v>76</v>
      </c>
      <c r="J14" s="68" t="s">
        <v>874</v>
      </c>
      <c r="K14" s="52">
        <v>2050</v>
      </c>
      <c r="L14" s="62" t="str">
        <f t="shared" si="2"/>
        <v>*0.5</v>
      </c>
      <c r="M14" s="70" t="str">
        <f t="shared" si="3"/>
        <v>REZoning_Sol-Win</v>
      </c>
      <c r="N14" s="69"/>
      <c r="O14" s="69" t="s">
        <v>76</v>
      </c>
      <c r="P14" s="69" t="s">
        <v>874</v>
      </c>
      <c r="Q14" s="78">
        <v>2100</v>
      </c>
      <c r="R14" s="69" t="s">
        <v>877</v>
      </c>
      <c r="S14" s="69" t="s">
        <v>875</v>
      </c>
      <c r="T14" s="69"/>
      <c r="U14" s="69"/>
      <c r="V14" s="69"/>
      <c r="W14" s="69"/>
      <c r="AA14" s="79" t="s">
        <v>76</v>
      </c>
      <c r="AB14" s="71" t="s">
        <v>874</v>
      </c>
      <c r="AC14" s="55">
        <v>2035</v>
      </c>
      <c r="AD14" s="70" t="str">
        <f t="shared" si="4"/>
        <v>*0.58</v>
      </c>
      <c r="AE14" s="70" t="str">
        <f t="shared" si="11"/>
        <v>REZoning_Sol-Win</v>
      </c>
      <c r="AG14" s="79" t="s">
        <v>76</v>
      </c>
      <c r="AH14" s="71" t="s">
        <v>874</v>
      </c>
      <c r="AI14" s="55">
        <v>2050</v>
      </c>
      <c r="AJ14" s="70" t="str">
        <f t="shared" si="5"/>
        <v>*0.47</v>
      </c>
      <c r="AK14" s="70" t="str">
        <f t="shared" si="6"/>
        <v>REZoning_Sol-Win</v>
      </c>
      <c r="AO14" s="80" t="s">
        <v>76</v>
      </c>
      <c r="AP14" s="72" t="s">
        <v>874</v>
      </c>
      <c r="AQ14" s="58">
        <v>2035</v>
      </c>
      <c r="AR14" s="73" t="str">
        <f t="shared" si="7"/>
        <v>*0.53</v>
      </c>
      <c r="AS14" s="70" t="str">
        <f t="shared" si="8"/>
        <v>REZoning_Sol-Win</v>
      </c>
      <c r="AU14" s="80" t="s">
        <v>76</v>
      </c>
      <c r="AV14" s="72" t="s">
        <v>874</v>
      </c>
      <c r="AW14" s="58">
        <v>2050</v>
      </c>
      <c r="AX14" s="73" t="str">
        <f t="shared" si="9"/>
        <v>*0.41</v>
      </c>
      <c r="AY14" s="70" t="str">
        <f t="shared" si="10"/>
        <v>REZoning_Sol-Win</v>
      </c>
    </row>
    <row r="15" spans="1:51">
      <c r="A15" s="67" t="s">
        <v>70</v>
      </c>
      <c r="C15" s="77" t="s">
        <v>77</v>
      </c>
      <c r="D15" s="68" t="s">
        <v>874</v>
      </c>
      <c r="E15" s="52">
        <v>2035</v>
      </c>
      <c r="F15" s="69" t="str">
        <f t="shared" si="0"/>
        <v>*0.61</v>
      </c>
      <c r="G15" s="70" t="str">
        <f t="shared" si="1"/>
        <v>REZoning_Sol-Win</v>
      </c>
      <c r="I15" s="77" t="s">
        <v>77</v>
      </c>
      <c r="J15" s="68" t="s">
        <v>874</v>
      </c>
      <c r="K15" s="52">
        <v>2050</v>
      </c>
      <c r="L15" s="62" t="str">
        <f t="shared" si="2"/>
        <v>*0.5</v>
      </c>
      <c r="M15" s="70" t="str">
        <f t="shared" si="3"/>
        <v>REZoning_Sol-Win</v>
      </c>
      <c r="N15" s="69"/>
      <c r="O15" s="69" t="s">
        <v>77</v>
      </c>
      <c r="P15" s="69" t="s">
        <v>874</v>
      </c>
      <c r="Q15" s="78">
        <v>2100</v>
      </c>
      <c r="R15" s="69" t="s">
        <v>877</v>
      </c>
      <c r="S15" s="69" t="s">
        <v>875</v>
      </c>
      <c r="T15" s="69"/>
      <c r="U15" s="69"/>
      <c r="V15" s="69"/>
      <c r="W15" s="69"/>
      <c r="AA15" s="79" t="s">
        <v>77</v>
      </c>
      <c r="AB15" s="71" t="s">
        <v>874</v>
      </c>
      <c r="AC15" s="55">
        <v>2035</v>
      </c>
      <c r="AD15" s="70" t="str">
        <f t="shared" si="4"/>
        <v>*0.58</v>
      </c>
      <c r="AE15" s="70" t="str">
        <f t="shared" si="11"/>
        <v>REZoning_Sol-Win</v>
      </c>
      <c r="AG15" s="79" t="s">
        <v>77</v>
      </c>
      <c r="AH15" s="71" t="s">
        <v>874</v>
      </c>
      <c r="AI15" s="55">
        <v>2050</v>
      </c>
      <c r="AJ15" s="70" t="str">
        <f t="shared" si="5"/>
        <v>*0.47</v>
      </c>
      <c r="AK15" s="70" t="str">
        <f t="shared" si="6"/>
        <v>REZoning_Sol-Win</v>
      </c>
      <c r="AO15" s="80" t="s">
        <v>77</v>
      </c>
      <c r="AP15" s="72" t="s">
        <v>874</v>
      </c>
      <c r="AQ15" s="58">
        <v>2035</v>
      </c>
      <c r="AR15" s="73" t="str">
        <f t="shared" si="7"/>
        <v>*0.53</v>
      </c>
      <c r="AS15" s="70" t="str">
        <f t="shared" si="8"/>
        <v>REZoning_Sol-Win</v>
      </c>
      <c r="AU15" s="80" t="s">
        <v>77</v>
      </c>
      <c r="AV15" s="72" t="s">
        <v>874</v>
      </c>
      <c r="AW15" s="58">
        <v>2050</v>
      </c>
      <c r="AX15" s="73" t="str">
        <f t="shared" si="9"/>
        <v>*0.41</v>
      </c>
      <c r="AY15" s="70" t="str">
        <f t="shared" si="10"/>
        <v>REZoning_Sol-Win</v>
      </c>
    </row>
    <row r="16" spans="1:51">
      <c r="A16" s="67" t="s">
        <v>78</v>
      </c>
      <c r="C16" s="77" t="s">
        <v>79</v>
      </c>
      <c r="D16" s="68" t="s">
        <v>874</v>
      </c>
      <c r="E16" s="52">
        <v>2035</v>
      </c>
      <c r="F16" s="69" t="str">
        <f t="shared" si="0"/>
        <v>*0.63</v>
      </c>
      <c r="G16" s="70" t="str">
        <f t="shared" si="1"/>
        <v>REZoning_Sol-Win</v>
      </c>
      <c r="I16" s="77" t="s">
        <v>79</v>
      </c>
      <c r="J16" s="68" t="s">
        <v>874</v>
      </c>
      <c r="K16" s="52">
        <v>2050</v>
      </c>
      <c r="L16" s="62" t="str">
        <f t="shared" si="2"/>
        <v>*0.54</v>
      </c>
      <c r="M16" s="70" t="str">
        <f t="shared" si="3"/>
        <v>REZoning_Sol-Win</v>
      </c>
      <c r="N16" s="69"/>
      <c r="O16" s="69" t="s">
        <v>79</v>
      </c>
      <c r="P16" s="69" t="s">
        <v>874</v>
      </c>
      <c r="Q16" s="78">
        <v>2100</v>
      </c>
      <c r="R16" s="69" t="s">
        <v>878</v>
      </c>
      <c r="S16" s="69" t="s">
        <v>875</v>
      </c>
      <c r="T16" s="69"/>
      <c r="U16" s="69"/>
      <c r="V16" s="69"/>
      <c r="W16" s="69"/>
      <c r="AA16" s="79" t="s">
        <v>79</v>
      </c>
      <c r="AB16" s="71" t="s">
        <v>874</v>
      </c>
      <c r="AC16" s="55">
        <v>2035</v>
      </c>
      <c r="AD16" s="70" t="str">
        <f t="shared" si="4"/>
        <v>*0.62</v>
      </c>
      <c r="AE16" s="70" t="str">
        <f t="shared" si="11"/>
        <v>REZoning_Sol-Win</v>
      </c>
      <c r="AG16" s="79" t="s">
        <v>79</v>
      </c>
      <c r="AH16" s="71" t="s">
        <v>874</v>
      </c>
      <c r="AI16" s="55">
        <v>2050</v>
      </c>
      <c r="AJ16" s="70" t="str">
        <f t="shared" si="5"/>
        <v>*0.51</v>
      </c>
      <c r="AK16" s="70" t="str">
        <f t="shared" si="6"/>
        <v>REZoning_Sol-Win</v>
      </c>
      <c r="AO16" s="80" t="s">
        <v>79</v>
      </c>
      <c r="AP16" s="72" t="s">
        <v>874</v>
      </c>
      <c r="AQ16" s="58">
        <v>2035</v>
      </c>
      <c r="AR16" s="73" t="str">
        <f t="shared" si="7"/>
        <v>*0.58</v>
      </c>
      <c r="AS16" s="70" t="str">
        <f t="shared" si="8"/>
        <v>REZoning_Sol-Win</v>
      </c>
      <c r="AU16" s="80" t="s">
        <v>79</v>
      </c>
      <c r="AV16" s="72" t="s">
        <v>874</v>
      </c>
      <c r="AW16" s="58">
        <v>2050</v>
      </c>
      <c r="AX16" s="73" t="str">
        <f t="shared" si="9"/>
        <v>*0.49</v>
      </c>
      <c r="AY16" s="70" t="str">
        <f t="shared" si="10"/>
        <v>REZoning_Sol-Win</v>
      </c>
    </row>
    <row r="17" spans="1:51">
      <c r="A17" s="67" t="s">
        <v>78</v>
      </c>
      <c r="C17" s="77" t="s">
        <v>80</v>
      </c>
      <c r="D17" s="68" t="s">
        <v>874</v>
      </c>
      <c r="E17" s="52">
        <v>2035</v>
      </c>
      <c r="F17" s="69" t="str">
        <f t="shared" si="0"/>
        <v>*0.63</v>
      </c>
      <c r="G17" s="70" t="str">
        <f t="shared" si="1"/>
        <v>REZoning_Sol-Win</v>
      </c>
      <c r="I17" s="77" t="s">
        <v>80</v>
      </c>
      <c r="J17" s="68" t="s">
        <v>874</v>
      </c>
      <c r="K17" s="52">
        <v>2050</v>
      </c>
      <c r="L17" s="62" t="str">
        <f t="shared" si="2"/>
        <v>*0.54</v>
      </c>
      <c r="M17" s="70" t="str">
        <f t="shared" si="3"/>
        <v>REZoning_Sol-Win</v>
      </c>
      <c r="N17" s="69"/>
      <c r="O17" s="69" t="s">
        <v>80</v>
      </c>
      <c r="P17" s="69" t="s">
        <v>874</v>
      </c>
      <c r="Q17" s="78">
        <v>2100</v>
      </c>
      <c r="R17" s="69" t="s">
        <v>878</v>
      </c>
      <c r="S17" s="69" t="s">
        <v>875</v>
      </c>
      <c r="T17" s="69"/>
      <c r="U17" s="69"/>
      <c r="V17" s="69"/>
      <c r="W17" s="69"/>
      <c r="AA17" s="79" t="s">
        <v>80</v>
      </c>
      <c r="AB17" s="71" t="s">
        <v>874</v>
      </c>
      <c r="AC17" s="55">
        <v>2035</v>
      </c>
      <c r="AD17" s="70" t="str">
        <f t="shared" si="4"/>
        <v>*0.62</v>
      </c>
      <c r="AE17" s="70" t="str">
        <f t="shared" si="11"/>
        <v>REZoning_Sol-Win</v>
      </c>
      <c r="AG17" s="79" t="s">
        <v>80</v>
      </c>
      <c r="AH17" s="71" t="s">
        <v>874</v>
      </c>
      <c r="AI17" s="55">
        <v>2050</v>
      </c>
      <c r="AJ17" s="70" t="str">
        <f t="shared" si="5"/>
        <v>*0.51</v>
      </c>
      <c r="AK17" s="70" t="str">
        <f t="shared" si="6"/>
        <v>REZoning_Sol-Win</v>
      </c>
      <c r="AO17" s="80" t="s">
        <v>80</v>
      </c>
      <c r="AP17" s="72" t="s">
        <v>874</v>
      </c>
      <c r="AQ17" s="58">
        <v>2035</v>
      </c>
      <c r="AR17" s="73" t="str">
        <f t="shared" si="7"/>
        <v>*0.58</v>
      </c>
      <c r="AS17" s="70" t="str">
        <f t="shared" si="8"/>
        <v>REZoning_Sol-Win</v>
      </c>
      <c r="AU17" s="80" t="s">
        <v>80</v>
      </c>
      <c r="AV17" s="72" t="s">
        <v>874</v>
      </c>
      <c r="AW17" s="58">
        <v>2050</v>
      </c>
      <c r="AX17" s="73" t="str">
        <f t="shared" si="9"/>
        <v>*0.49</v>
      </c>
      <c r="AY17" s="70" t="str">
        <f t="shared" si="10"/>
        <v>REZoning_Sol-Win</v>
      </c>
    </row>
    <row r="18" spans="1:51">
      <c r="A18" s="67" t="s">
        <v>78</v>
      </c>
      <c r="C18" s="77" t="s">
        <v>81</v>
      </c>
      <c r="D18" s="68" t="s">
        <v>874</v>
      </c>
      <c r="E18" s="52">
        <v>2035</v>
      </c>
      <c r="F18" s="69" t="str">
        <f t="shared" si="0"/>
        <v>*0.63</v>
      </c>
      <c r="G18" s="70" t="str">
        <f t="shared" si="1"/>
        <v>REZoning_Sol-Win</v>
      </c>
      <c r="I18" s="77" t="s">
        <v>81</v>
      </c>
      <c r="J18" s="68" t="s">
        <v>874</v>
      </c>
      <c r="K18" s="52">
        <v>2050</v>
      </c>
      <c r="L18" s="62" t="str">
        <f t="shared" si="2"/>
        <v>*0.54</v>
      </c>
      <c r="M18" s="70" t="str">
        <f t="shared" si="3"/>
        <v>REZoning_Sol-Win</v>
      </c>
      <c r="N18" s="69"/>
      <c r="O18" s="69" t="s">
        <v>81</v>
      </c>
      <c r="P18" s="69" t="s">
        <v>874</v>
      </c>
      <c r="Q18" s="78">
        <v>2100</v>
      </c>
      <c r="R18" s="69" t="s">
        <v>878</v>
      </c>
      <c r="S18" s="69" t="s">
        <v>875</v>
      </c>
      <c r="T18" s="69"/>
      <c r="U18" s="69"/>
      <c r="V18" s="69"/>
      <c r="W18" s="69"/>
      <c r="AA18" s="79" t="s">
        <v>81</v>
      </c>
      <c r="AB18" s="71" t="s">
        <v>874</v>
      </c>
      <c r="AC18" s="55">
        <v>2035</v>
      </c>
      <c r="AD18" s="70" t="str">
        <f t="shared" si="4"/>
        <v>*0.62</v>
      </c>
      <c r="AE18" s="70" t="str">
        <f t="shared" si="11"/>
        <v>REZoning_Sol-Win</v>
      </c>
      <c r="AG18" s="79" t="s">
        <v>81</v>
      </c>
      <c r="AH18" s="71" t="s">
        <v>874</v>
      </c>
      <c r="AI18" s="55">
        <v>2050</v>
      </c>
      <c r="AJ18" s="70" t="str">
        <f t="shared" si="5"/>
        <v>*0.51</v>
      </c>
      <c r="AK18" s="70" t="str">
        <f t="shared" si="6"/>
        <v>REZoning_Sol-Win</v>
      </c>
      <c r="AO18" s="80" t="s">
        <v>81</v>
      </c>
      <c r="AP18" s="72" t="s">
        <v>874</v>
      </c>
      <c r="AQ18" s="58">
        <v>2035</v>
      </c>
      <c r="AR18" s="73" t="str">
        <f t="shared" si="7"/>
        <v>*0.58</v>
      </c>
      <c r="AS18" s="70" t="str">
        <f t="shared" si="8"/>
        <v>REZoning_Sol-Win</v>
      </c>
      <c r="AU18" s="80" t="s">
        <v>81</v>
      </c>
      <c r="AV18" s="72" t="s">
        <v>874</v>
      </c>
      <c r="AW18" s="58">
        <v>2050</v>
      </c>
      <c r="AX18" s="73" t="str">
        <f t="shared" si="9"/>
        <v>*0.49</v>
      </c>
      <c r="AY18" s="70" t="str">
        <f t="shared" si="10"/>
        <v>REZoning_Sol-Win</v>
      </c>
    </row>
    <row r="19" spans="1:51">
      <c r="A19" s="67" t="s">
        <v>78</v>
      </c>
      <c r="C19" s="77" t="s">
        <v>82</v>
      </c>
      <c r="D19" s="68" t="s">
        <v>874</v>
      </c>
      <c r="E19" s="52">
        <v>2035</v>
      </c>
      <c r="F19" s="69" t="str">
        <f t="shared" si="0"/>
        <v>*0.63</v>
      </c>
      <c r="G19" s="70" t="str">
        <f t="shared" si="1"/>
        <v>REZoning_Sol-Win</v>
      </c>
      <c r="I19" s="77" t="s">
        <v>82</v>
      </c>
      <c r="J19" s="68" t="s">
        <v>874</v>
      </c>
      <c r="K19" s="52">
        <v>2050</v>
      </c>
      <c r="L19" s="62" t="str">
        <f t="shared" si="2"/>
        <v>*0.54</v>
      </c>
      <c r="M19" s="70" t="str">
        <f t="shared" si="3"/>
        <v>REZoning_Sol-Win</v>
      </c>
      <c r="N19" s="69"/>
      <c r="O19" s="69" t="s">
        <v>82</v>
      </c>
      <c r="P19" s="69" t="s">
        <v>874</v>
      </c>
      <c r="Q19" s="78">
        <v>2100</v>
      </c>
      <c r="R19" s="69" t="s">
        <v>878</v>
      </c>
      <c r="S19" s="69" t="s">
        <v>875</v>
      </c>
      <c r="T19" s="69"/>
      <c r="U19" s="69"/>
      <c r="V19" s="69"/>
      <c r="W19" s="69"/>
      <c r="AA19" s="79" t="s">
        <v>82</v>
      </c>
      <c r="AB19" s="71" t="s">
        <v>874</v>
      </c>
      <c r="AC19" s="55">
        <v>2035</v>
      </c>
      <c r="AD19" s="70" t="str">
        <f t="shared" si="4"/>
        <v>*0.62</v>
      </c>
      <c r="AE19" s="70" t="str">
        <f t="shared" si="11"/>
        <v>REZoning_Sol-Win</v>
      </c>
      <c r="AG19" s="79" t="s">
        <v>82</v>
      </c>
      <c r="AH19" s="71" t="s">
        <v>874</v>
      </c>
      <c r="AI19" s="55">
        <v>2050</v>
      </c>
      <c r="AJ19" s="70" t="str">
        <f t="shared" si="5"/>
        <v>*0.51</v>
      </c>
      <c r="AK19" s="70" t="str">
        <f t="shared" si="6"/>
        <v>REZoning_Sol-Win</v>
      </c>
      <c r="AO19" s="80" t="s">
        <v>82</v>
      </c>
      <c r="AP19" s="72" t="s">
        <v>874</v>
      </c>
      <c r="AQ19" s="58">
        <v>2035</v>
      </c>
      <c r="AR19" s="73" t="str">
        <f t="shared" si="7"/>
        <v>*0.58</v>
      </c>
      <c r="AS19" s="70" t="str">
        <f t="shared" si="8"/>
        <v>REZoning_Sol-Win</v>
      </c>
      <c r="AU19" s="80" t="s">
        <v>82</v>
      </c>
      <c r="AV19" s="72" t="s">
        <v>874</v>
      </c>
      <c r="AW19" s="58">
        <v>2050</v>
      </c>
      <c r="AX19" s="73" t="str">
        <f t="shared" si="9"/>
        <v>*0.49</v>
      </c>
      <c r="AY19" s="70" t="str">
        <f t="shared" si="10"/>
        <v>REZoning_Sol-Win</v>
      </c>
    </row>
    <row r="20" spans="1:51">
      <c r="A20" s="67" t="s">
        <v>83</v>
      </c>
      <c r="C20" s="77" t="s">
        <v>84</v>
      </c>
      <c r="D20" s="68" t="s">
        <v>874</v>
      </c>
      <c r="E20" s="52">
        <v>2035</v>
      </c>
      <c r="F20" s="69" t="str">
        <f t="shared" si="0"/>
        <v>*0.6</v>
      </c>
      <c r="G20" s="70" t="str">
        <f t="shared" si="1"/>
        <v>REZoning_Sol-Win</v>
      </c>
      <c r="I20" s="77" t="s">
        <v>84</v>
      </c>
      <c r="J20" s="68" t="s">
        <v>874</v>
      </c>
      <c r="K20" s="52">
        <v>2050</v>
      </c>
      <c r="L20" s="62" t="str">
        <f t="shared" si="2"/>
        <v>*0.5</v>
      </c>
      <c r="M20" s="70" t="str">
        <f t="shared" si="3"/>
        <v>REZoning_Sol-Win</v>
      </c>
      <c r="N20" s="69"/>
      <c r="O20" s="69" t="s">
        <v>84</v>
      </c>
      <c r="P20" s="69" t="s">
        <v>874</v>
      </c>
      <c r="Q20" s="78">
        <v>2100</v>
      </c>
      <c r="R20" s="69" t="s">
        <v>877</v>
      </c>
      <c r="S20" s="69" t="s">
        <v>875</v>
      </c>
      <c r="T20" s="69"/>
      <c r="U20" s="69"/>
      <c r="V20" s="69"/>
      <c r="W20" s="69"/>
      <c r="AA20" s="79" t="s">
        <v>84</v>
      </c>
      <c r="AB20" s="71" t="s">
        <v>874</v>
      </c>
      <c r="AC20" s="55">
        <v>2035</v>
      </c>
      <c r="AD20" s="70" t="str">
        <f t="shared" si="4"/>
        <v>*0.59</v>
      </c>
      <c r="AE20" s="70" t="str">
        <f t="shared" si="11"/>
        <v>REZoning_Sol-Win</v>
      </c>
      <c r="AG20" s="79" t="s">
        <v>84</v>
      </c>
      <c r="AH20" s="71" t="s">
        <v>874</v>
      </c>
      <c r="AI20" s="55">
        <v>2050</v>
      </c>
      <c r="AJ20" s="70" t="str">
        <f t="shared" si="5"/>
        <v>*0.47</v>
      </c>
      <c r="AK20" s="70" t="str">
        <f t="shared" si="6"/>
        <v>REZoning_Sol-Win</v>
      </c>
      <c r="AO20" s="80" t="s">
        <v>84</v>
      </c>
      <c r="AP20" s="72" t="s">
        <v>874</v>
      </c>
      <c r="AQ20" s="58">
        <v>2035</v>
      </c>
      <c r="AR20" s="73" t="str">
        <f t="shared" si="7"/>
        <v>*0.53</v>
      </c>
      <c r="AS20" s="70" t="str">
        <f t="shared" si="8"/>
        <v>REZoning_Sol-Win</v>
      </c>
      <c r="AU20" s="80" t="s">
        <v>84</v>
      </c>
      <c r="AV20" s="72" t="s">
        <v>874</v>
      </c>
      <c r="AW20" s="58">
        <v>2050</v>
      </c>
      <c r="AX20" s="73" t="str">
        <f t="shared" si="9"/>
        <v>*0.41</v>
      </c>
      <c r="AY20" s="70" t="str">
        <f t="shared" si="10"/>
        <v>REZoning_Sol-Win</v>
      </c>
    </row>
    <row r="21" spans="1:51">
      <c r="A21" s="67" t="s">
        <v>83</v>
      </c>
      <c r="C21" s="77" t="s">
        <v>85</v>
      </c>
      <c r="D21" s="68" t="s">
        <v>874</v>
      </c>
      <c r="E21" s="52">
        <v>2035</v>
      </c>
      <c r="F21" s="69" t="str">
        <f t="shared" si="0"/>
        <v>*0.6</v>
      </c>
      <c r="G21" s="70" t="str">
        <f t="shared" si="1"/>
        <v>REZoning_Sol-Win</v>
      </c>
      <c r="I21" s="77" t="s">
        <v>85</v>
      </c>
      <c r="J21" s="68" t="s">
        <v>874</v>
      </c>
      <c r="K21" s="52">
        <v>2050</v>
      </c>
      <c r="L21" s="62" t="str">
        <f t="shared" si="2"/>
        <v>*0.5</v>
      </c>
      <c r="M21" s="70" t="str">
        <f t="shared" si="3"/>
        <v>REZoning_Sol-Win</v>
      </c>
      <c r="N21" s="69"/>
      <c r="O21" s="69" t="s">
        <v>85</v>
      </c>
      <c r="P21" s="69" t="s">
        <v>874</v>
      </c>
      <c r="Q21" s="78">
        <v>2100</v>
      </c>
      <c r="R21" s="69" t="s">
        <v>877</v>
      </c>
      <c r="S21" s="69" t="s">
        <v>875</v>
      </c>
      <c r="T21" s="69"/>
      <c r="U21" s="69"/>
      <c r="V21" s="69"/>
      <c r="W21" s="69"/>
      <c r="AA21" s="79" t="s">
        <v>85</v>
      </c>
      <c r="AB21" s="71" t="s">
        <v>874</v>
      </c>
      <c r="AC21" s="55">
        <v>2035</v>
      </c>
      <c r="AD21" s="70" t="str">
        <f t="shared" si="4"/>
        <v>*0.59</v>
      </c>
      <c r="AE21" s="70" t="str">
        <f t="shared" si="11"/>
        <v>REZoning_Sol-Win</v>
      </c>
      <c r="AG21" s="79" t="s">
        <v>85</v>
      </c>
      <c r="AH21" s="71" t="s">
        <v>874</v>
      </c>
      <c r="AI21" s="55">
        <v>2050</v>
      </c>
      <c r="AJ21" s="70" t="str">
        <f t="shared" si="5"/>
        <v>*0.47</v>
      </c>
      <c r="AK21" s="70" t="str">
        <f t="shared" si="6"/>
        <v>REZoning_Sol-Win</v>
      </c>
      <c r="AO21" s="80" t="s">
        <v>85</v>
      </c>
      <c r="AP21" s="72" t="s">
        <v>874</v>
      </c>
      <c r="AQ21" s="58">
        <v>2035</v>
      </c>
      <c r="AR21" s="73" t="str">
        <f t="shared" si="7"/>
        <v>*0.53</v>
      </c>
      <c r="AS21" s="70" t="str">
        <f t="shared" si="8"/>
        <v>REZoning_Sol-Win</v>
      </c>
      <c r="AU21" s="80" t="s">
        <v>85</v>
      </c>
      <c r="AV21" s="72" t="s">
        <v>874</v>
      </c>
      <c r="AW21" s="58">
        <v>2050</v>
      </c>
      <c r="AX21" s="73" t="str">
        <f t="shared" si="9"/>
        <v>*0.41</v>
      </c>
      <c r="AY21" s="70" t="str">
        <f t="shared" si="10"/>
        <v>REZoning_Sol-Win</v>
      </c>
    </row>
    <row r="22" spans="1:51">
      <c r="A22" s="67" t="s">
        <v>83</v>
      </c>
      <c r="C22" s="77" t="s">
        <v>86</v>
      </c>
      <c r="D22" s="68" t="s">
        <v>874</v>
      </c>
      <c r="E22" s="52">
        <v>2035</v>
      </c>
      <c r="F22" s="69" t="str">
        <f t="shared" si="0"/>
        <v>*0.6</v>
      </c>
      <c r="G22" s="70" t="str">
        <f t="shared" si="1"/>
        <v>REZoning_Sol-Win</v>
      </c>
      <c r="I22" s="77" t="s">
        <v>86</v>
      </c>
      <c r="J22" s="68" t="s">
        <v>874</v>
      </c>
      <c r="K22" s="52">
        <v>2050</v>
      </c>
      <c r="L22" s="62" t="str">
        <f t="shared" si="2"/>
        <v>*0.5</v>
      </c>
      <c r="M22" s="70" t="str">
        <f t="shared" si="3"/>
        <v>REZoning_Sol-Win</v>
      </c>
      <c r="N22" s="69"/>
      <c r="O22" s="69" t="s">
        <v>86</v>
      </c>
      <c r="P22" s="69" t="s">
        <v>874</v>
      </c>
      <c r="Q22" s="78">
        <v>2100</v>
      </c>
      <c r="R22" s="69" t="s">
        <v>877</v>
      </c>
      <c r="S22" s="69" t="s">
        <v>875</v>
      </c>
      <c r="T22" s="69"/>
      <c r="U22" s="69"/>
      <c r="V22" s="69"/>
      <c r="W22" s="69"/>
      <c r="AA22" s="79" t="s">
        <v>86</v>
      </c>
      <c r="AB22" s="71" t="s">
        <v>874</v>
      </c>
      <c r="AC22" s="55">
        <v>2035</v>
      </c>
      <c r="AD22" s="70" t="str">
        <f t="shared" si="4"/>
        <v>*0.59</v>
      </c>
      <c r="AE22" s="70" t="str">
        <f t="shared" si="11"/>
        <v>REZoning_Sol-Win</v>
      </c>
      <c r="AG22" s="79" t="s">
        <v>86</v>
      </c>
      <c r="AH22" s="71" t="s">
        <v>874</v>
      </c>
      <c r="AI22" s="55">
        <v>2050</v>
      </c>
      <c r="AJ22" s="70" t="str">
        <f t="shared" si="5"/>
        <v>*0.47</v>
      </c>
      <c r="AK22" s="70" t="str">
        <f t="shared" si="6"/>
        <v>REZoning_Sol-Win</v>
      </c>
      <c r="AO22" s="80" t="s">
        <v>86</v>
      </c>
      <c r="AP22" s="72" t="s">
        <v>874</v>
      </c>
      <c r="AQ22" s="58">
        <v>2035</v>
      </c>
      <c r="AR22" s="73" t="str">
        <f t="shared" si="7"/>
        <v>*0.53</v>
      </c>
      <c r="AS22" s="70" t="str">
        <f t="shared" si="8"/>
        <v>REZoning_Sol-Win</v>
      </c>
      <c r="AU22" s="80" t="s">
        <v>86</v>
      </c>
      <c r="AV22" s="72" t="s">
        <v>874</v>
      </c>
      <c r="AW22" s="58">
        <v>2050</v>
      </c>
      <c r="AX22" s="73" t="str">
        <f t="shared" si="9"/>
        <v>*0.41</v>
      </c>
      <c r="AY22" s="70" t="str">
        <f t="shared" si="10"/>
        <v>REZoning_Sol-Win</v>
      </c>
    </row>
    <row r="23" spans="1:51">
      <c r="A23" s="67" t="s">
        <v>87</v>
      </c>
      <c r="C23" s="77" t="s">
        <v>88</v>
      </c>
      <c r="D23" s="68" t="s">
        <v>874</v>
      </c>
      <c r="E23" s="52">
        <v>2035</v>
      </c>
      <c r="F23" s="69" t="str">
        <f t="shared" si="0"/>
        <v>*0.64</v>
      </c>
      <c r="G23" s="70" t="str">
        <f t="shared" si="1"/>
        <v>REZoning_Sol-Win</v>
      </c>
      <c r="I23" s="77" t="s">
        <v>88</v>
      </c>
      <c r="J23" s="68" t="s">
        <v>874</v>
      </c>
      <c r="K23" s="52">
        <v>2050</v>
      </c>
      <c r="L23" s="62" t="str">
        <f t="shared" si="2"/>
        <v>*0.54</v>
      </c>
      <c r="M23" s="70" t="str">
        <f t="shared" si="3"/>
        <v>REZoning_Sol-Win</v>
      </c>
      <c r="N23" s="69"/>
      <c r="O23" s="69" t="s">
        <v>88</v>
      </c>
      <c r="P23" s="69" t="s">
        <v>874</v>
      </c>
      <c r="Q23" s="78">
        <v>2100</v>
      </c>
      <c r="R23" s="69" t="s">
        <v>878</v>
      </c>
      <c r="S23" s="69" t="s">
        <v>875</v>
      </c>
      <c r="T23" s="69"/>
      <c r="U23" s="69"/>
      <c r="V23" s="69"/>
      <c r="W23" s="69"/>
      <c r="AA23" s="79" t="s">
        <v>88</v>
      </c>
      <c r="AB23" s="71" t="s">
        <v>874</v>
      </c>
      <c r="AC23" s="55">
        <v>2035</v>
      </c>
      <c r="AD23" s="70" t="str">
        <f t="shared" si="4"/>
        <v>*0.64</v>
      </c>
      <c r="AE23" s="70" t="str">
        <f t="shared" si="11"/>
        <v>REZoning_Sol-Win</v>
      </c>
      <c r="AG23" s="79" t="s">
        <v>88</v>
      </c>
      <c r="AH23" s="71" t="s">
        <v>874</v>
      </c>
      <c r="AI23" s="55">
        <v>2050</v>
      </c>
      <c r="AJ23" s="70" t="str">
        <f t="shared" si="5"/>
        <v>*0.53</v>
      </c>
      <c r="AK23" s="70" t="str">
        <f t="shared" si="6"/>
        <v>REZoning_Sol-Win</v>
      </c>
      <c r="AO23" s="80" t="s">
        <v>88</v>
      </c>
      <c r="AP23" s="72" t="s">
        <v>874</v>
      </c>
      <c r="AQ23" s="58">
        <v>2035</v>
      </c>
      <c r="AR23" s="73" t="str">
        <f t="shared" si="7"/>
        <v>*0.6</v>
      </c>
      <c r="AS23" s="70" t="str">
        <f t="shared" si="8"/>
        <v>REZoning_Sol-Win</v>
      </c>
      <c r="AU23" s="80" t="s">
        <v>88</v>
      </c>
      <c r="AV23" s="72" t="s">
        <v>874</v>
      </c>
      <c r="AW23" s="58">
        <v>2050</v>
      </c>
      <c r="AX23" s="73" t="str">
        <f t="shared" si="9"/>
        <v>*0.5</v>
      </c>
      <c r="AY23" s="70" t="str">
        <f t="shared" si="10"/>
        <v>REZoning_Sol-Win</v>
      </c>
    </row>
    <row r="24" spans="1:51">
      <c r="A24" s="67" t="s">
        <v>87</v>
      </c>
      <c r="C24" s="77" t="s">
        <v>89</v>
      </c>
      <c r="D24" s="68" t="s">
        <v>874</v>
      </c>
      <c r="E24" s="52">
        <v>2035</v>
      </c>
      <c r="F24" s="69" t="str">
        <f t="shared" si="0"/>
        <v>*0.64</v>
      </c>
      <c r="G24" s="70" t="str">
        <f t="shared" si="1"/>
        <v>REZoning_Sol-Win</v>
      </c>
      <c r="I24" s="77" t="s">
        <v>89</v>
      </c>
      <c r="J24" s="68" t="s">
        <v>874</v>
      </c>
      <c r="K24" s="52">
        <v>2050</v>
      </c>
      <c r="L24" s="62" t="str">
        <f t="shared" si="2"/>
        <v>*0.54</v>
      </c>
      <c r="M24" s="70" t="str">
        <f t="shared" si="3"/>
        <v>REZoning_Sol-Win</v>
      </c>
      <c r="N24" s="69"/>
      <c r="O24" s="69" t="s">
        <v>89</v>
      </c>
      <c r="P24" s="69" t="s">
        <v>874</v>
      </c>
      <c r="Q24" s="78">
        <v>2100</v>
      </c>
      <c r="R24" s="69" t="s">
        <v>878</v>
      </c>
      <c r="S24" s="69" t="s">
        <v>875</v>
      </c>
      <c r="T24" s="69"/>
      <c r="U24" s="69"/>
      <c r="V24" s="69"/>
      <c r="W24" s="69"/>
      <c r="AA24" s="79" t="s">
        <v>89</v>
      </c>
      <c r="AB24" s="71" t="s">
        <v>874</v>
      </c>
      <c r="AC24" s="55">
        <v>2035</v>
      </c>
      <c r="AD24" s="70" t="str">
        <f t="shared" si="4"/>
        <v>*0.64</v>
      </c>
      <c r="AE24" s="70" t="str">
        <f t="shared" si="11"/>
        <v>REZoning_Sol-Win</v>
      </c>
      <c r="AG24" s="79" t="s">
        <v>89</v>
      </c>
      <c r="AH24" s="71" t="s">
        <v>874</v>
      </c>
      <c r="AI24" s="55">
        <v>2050</v>
      </c>
      <c r="AJ24" s="70" t="str">
        <f t="shared" si="5"/>
        <v>*0.53</v>
      </c>
      <c r="AK24" s="70" t="str">
        <f t="shared" si="6"/>
        <v>REZoning_Sol-Win</v>
      </c>
      <c r="AO24" s="80" t="s">
        <v>89</v>
      </c>
      <c r="AP24" s="72" t="s">
        <v>874</v>
      </c>
      <c r="AQ24" s="58">
        <v>2035</v>
      </c>
      <c r="AR24" s="73" t="str">
        <f t="shared" si="7"/>
        <v>*0.6</v>
      </c>
      <c r="AS24" s="70" t="str">
        <f t="shared" si="8"/>
        <v>REZoning_Sol-Win</v>
      </c>
      <c r="AU24" s="80" t="s">
        <v>89</v>
      </c>
      <c r="AV24" s="72" t="s">
        <v>874</v>
      </c>
      <c r="AW24" s="58">
        <v>2050</v>
      </c>
      <c r="AX24" s="73" t="str">
        <f t="shared" si="9"/>
        <v>*0.5</v>
      </c>
      <c r="AY24" s="70" t="str">
        <f t="shared" si="10"/>
        <v>REZoning_Sol-Win</v>
      </c>
    </row>
    <row r="25" spans="1:51">
      <c r="A25" s="67" t="s">
        <v>87</v>
      </c>
      <c r="C25" s="77" t="s">
        <v>90</v>
      </c>
      <c r="D25" s="68" t="s">
        <v>874</v>
      </c>
      <c r="E25" s="52">
        <v>2035</v>
      </c>
      <c r="F25" s="69" t="str">
        <f t="shared" si="0"/>
        <v>*0.64</v>
      </c>
      <c r="G25" s="70" t="str">
        <f t="shared" si="1"/>
        <v>REZoning_Sol-Win</v>
      </c>
      <c r="I25" s="77" t="s">
        <v>90</v>
      </c>
      <c r="J25" s="68" t="s">
        <v>874</v>
      </c>
      <c r="K25" s="52">
        <v>2050</v>
      </c>
      <c r="L25" s="62" t="str">
        <f t="shared" si="2"/>
        <v>*0.54</v>
      </c>
      <c r="M25" s="70" t="str">
        <f t="shared" si="3"/>
        <v>REZoning_Sol-Win</v>
      </c>
      <c r="N25" s="69"/>
      <c r="O25" s="69" t="s">
        <v>90</v>
      </c>
      <c r="P25" s="69" t="s">
        <v>874</v>
      </c>
      <c r="Q25" s="78">
        <v>2100</v>
      </c>
      <c r="R25" s="69" t="s">
        <v>878</v>
      </c>
      <c r="S25" s="69" t="s">
        <v>875</v>
      </c>
      <c r="T25" s="69"/>
      <c r="U25" s="69"/>
      <c r="V25" s="69"/>
      <c r="W25" s="69"/>
      <c r="AA25" s="79" t="s">
        <v>90</v>
      </c>
      <c r="AB25" s="71" t="s">
        <v>874</v>
      </c>
      <c r="AC25" s="55">
        <v>2035</v>
      </c>
      <c r="AD25" s="70" t="str">
        <f t="shared" si="4"/>
        <v>*0.64</v>
      </c>
      <c r="AE25" s="70" t="str">
        <f t="shared" si="11"/>
        <v>REZoning_Sol-Win</v>
      </c>
      <c r="AG25" s="79" t="s">
        <v>90</v>
      </c>
      <c r="AH25" s="71" t="s">
        <v>874</v>
      </c>
      <c r="AI25" s="55">
        <v>2050</v>
      </c>
      <c r="AJ25" s="70" t="str">
        <f t="shared" si="5"/>
        <v>*0.53</v>
      </c>
      <c r="AK25" s="70" t="str">
        <f t="shared" si="6"/>
        <v>REZoning_Sol-Win</v>
      </c>
      <c r="AO25" s="80" t="s">
        <v>90</v>
      </c>
      <c r="AP25" s="72" t="s">
        <v>874</v>
      </c>
      <c r="AQ25" s="58">
        <v>2035</v>
      </c>
      <c r="AR25" s="73" t="str">
        <f t="shared" si="7"/>
        <v>*0.6</v>
      </c>
      <c r="AS25" s="70" t="str">
        <f t="shared" si="8"/>
        <v>REZoning_Sol-Win</v>
      </c>
      <c r="AU25" s="80" t="s">
        <v>90</v>
      </c>
      <c r="AV25" s="72" t="s">
        <v>874</v>
      </c>
      <c r="AW25" s="58">
        <v>2050</v>
      </c>
      <c r="AX25" s="73" t="str">
        <f t="shared" si="9"/>
        <v>*0.5</v>
      </c>
      <c r="AY25" s="70" t="str">
        <f t="shared" si="10"/>
        <v>REZoning_Sol-Win</v>
      </c>
    </row>
    <row r="26" spans="1:51">
      <c r="A26" s="67" t="s">
        <v>87</v>
      </c>
      <c r="C26" s="77" t="s">
        <v>91</v>
      </c>
      <c r="D26" s="68" t="s">
        <v>874</v>
      </c>
      <c r="E26" s="52">
        <v>2035</v>
      </c>
      <c r="F26" s="69" t="str">
        <f t="shared" si="0"/>
        <v>*0.64</v>
      </c>
      <c r="G26" s="70" t="str">
        <f t="shared" si="1"/>
        <v>REZoning_Sol-Win</v>
      </c>
      <c r="I26" s="77" t="s">
        <v>91</v>
      </c>
      <c r="J26" s="68" t="s">
        <v>874</v>
      </c>
      <c r="K26" s="52">
        <v>2050</v>
      </c>
      <c r="L26" s="62" t="str">
        <f t="shared" si="2"/>
        <v>*0.54</v>
      </c>
      <c r="M26" s="70" t="str">
        <f t="shared" si="3"/>
        <v>REZoning_Sol-Win</v>
      </c>
      <c r="N26" s="69"/>
      <c r="O26" s="69" t="s">
        <v>91</v>
      </c>
      <c r="P26" s="69" t="s">
        <v>874</v>
      </c>
      <c r="Q26" s="78">
        <v>2100</v>
      </c>
      <c r="R26" s="69" t="s">
        <v>878</v>
      </c>
      <c r="S26" s="69" t="s">
        <v>875</v>
      </c>
      <c r="T26" s="69"/>
      <c r="U26" s="69"/>
      <c r="V26" s="69"/>
      <c r="W26" s="69"/>
      <c r="AA26" s="79" t="s">
        <v>91</v>
      </c>
      <c r="AB26" s="71" t="s">
        <v>874</v>
      </c>
      <c r="AC26" s="55">
        <v>2035</v>
      </c>
      <c r="AD26" s="70" t="str">
        <f t="shared" si="4"/>
        <v>*0.64</v>
      </c>
      <c r="AE26" s="70" t="str">
        <f t="shared" si="11"/>
        <v>REZoning_Sol-Win</v>
      </c>
      <c r="AG26" s="79" t="s">
        <v>91</v>
      </c>
      <c r="AH26" s="71" t="s">
        <v>874</v>
      </c>
      <c r="AI26" s="55">
        <v>2050</v>
      </c>
      <c r="AJ26" s="70" t="str">
        <f t="shared" si="5"/>
        <v>*0.53</v>
      </c>
      <c r="AK26" s="70" t="str">
        <f t="shared" si="6"/>
        <v>REZoning_Sol-Win</v>
      </c>
      <c r="AO26" s="80" t="s">
        <v>91</v>
      </c>
      <c r="AP26" s="72" t="s">
        <v>874</v>
      </c>
      <c r="AQ26" s="58">
        <v>2035</v>
      </c>
      <c r="AR26" s="73" t="str">
        <f t="shared" si="7"/>
        <v>*0.6</v>
      </c>
      <c r="AS26" s="70" t="str">
        <f t="shared" si="8"/>
        <v>REZoning_Sol-Win</v>
      </c>
      <c r="AU26" s="80" t="s">
        <v>91</v>
      </c>
      <c r="AV26" s="72" t="s">
        <v>874</v>
      </c>
      <c r="AW26" s="58">
        <v>2050</v>
      </c>
      <c r="AX26" s="73" t="str">
        <f t="shared" si="9"/>
        <v>*0.5</v>
      </c>
      <c r="AY26" s="70" t="str">
        <f t="shared" si="10"/>
        <v>REZoning_Sol-Win</v>
      </c>
    </row>
    <row r="27" spans="1:51">
      <c r="A27" s="67" t="s">
        <v>87</v>
      </c>
      <c r="C27" s="77" t="s">
        <v>92</v>
      </c>
      <c r="D27" s="68" t="s">
        <v>874</v>
      </c>
      <c r="E27" s="52">
        <v>2035</v>
      </c>
      <c r="F27" s="69" t="str">
        <f t="shared" si="0"/>
        <v>*0.64</v>
      </c>
      <c r="G27" s="70" t="str">
        <f t="shared" si="1"/>
        <v>REZoning_Sol-Win</v>
      </c>
      <c r="I27" s="77" t="s">
        <v>92</v>
      </c>
      <c r="J27" s="68" t="s">
        <v>874</v>
      </c>
      <c r="K27" s="52">
        <v>2050</v>
      </c>
      <c r="L27" s="62" t="str">
        <f t="shared" si="2"/>
        <v>*0.54</v>
      </c>
      <c r="M27" s="70" t="str">
        <f t="shared" si="3"/>
        <v>REZoning_Sol-Win</v>
      </c>
      <c r="N27" s="69"/>
      <c r="O27" s="69" t="s">
        <v>92</v>
      </c>
      <c r="P27" s="69" t="s">
        <v>874</v>
      </c>
      <c r="Q27" s="78">
        <v>2100</v>
      </c>
      <c r="R27" s="69" t="s">
        <v>878</v>
      </c>
      <c r="S27" s="69" t="s">
        <v>875</v>
      </c>
      <c r="T27" s="69"/>
      <c r="U27" s="69"/>
      <c r="V27" s="69"/>
      <c r="W27" s="69"/>
      <c r="AA27" s="79" t="s">
        <v>92</v>
      </c>
      <c r="AB27" s="71" t="s">
        <v>874</v>
      </c>
      <c r="AC27" s="55">
        <v>2035</v>
      </c>
      <c r="AD27" s="70" t="str">
        <f t="shared" si="4"/>
        <v>*0.64</v>
      </c>
      <c r="AE27" s="70" t="str">
        <f t="shared" si="11"/>
        <v>REZoning_Sol-Win</v>
      </c>
      <c r="AG27" s="79" t="s">
        <v>92</v>
      </c>
      <c r="AH27" s="71" t="s">
        <v>874</v>
      </c>
      <c r="AI27" s="55">
        <v>2050</v>
      </c>
      <c r="AJ27" s="70" t="str">
        <f t="shared" si="5"/>
        <v>*0.53</v>
      </c>
      <c r="AK27" s="70" t="str">
        <f t="shared" si="6"/>
        <v>REZoning_Sol-Win</v>
      </c>
      <c r="AO27" s="80" t="s">
        <v>92</v>
      </c>
      <c r="AP27" s="72" t="s">
        <v>874</v>
      </c>
      <c r="AQ27" s="58">
        <v>2035</v>
      </c>
      <c r="AR27" s="73" t="str">
        <f t="shared" si="7"/>
        <v>*0.6</v>
      </c>
      <c r="AS27" s="70" t="str">
        <f t="shared" si="8"/>
        <v>REZoning_Sol-Win</v>
      </c>
      <c r="AU27" s="80" t="s">
        <v>92</v>
      </c>
      <c r="AV27" s="72" t="s">
        <v>874</v>
      </c>
      <c r="AW27" s="58">
        <v>2050</v>
      </c>
      <c r="AX27" s="73" t="str">
        <f t="shared" si="9"/>
        <v>*0.5</v>
      </c>
      <c r="AY27" s="70" t="str">
        <f t="shared" si="10"/>
        <v>REZoning_Sol-Win</v>
      </c>
    </row>
    <row r="28" spans="1:51">
      <c r="A28" s="67" t="s">
        <v>87</v>
      </c>
      <c r="C28" s="77" t="s">
        <v>93</v>
      </c>
      <c r="D28" s="68" t="s">
        <v>874</v>
      </c>
      <c r="E28" s="52">
        <v>2035</v>
      </c>
      <c r="F28" s="69" t="str">
        <f t="shared" si="0"/>
        <v>*0.64</v>
      </c>
      <c r="G28" s="70" t="str">
        <f t="shared" si="1"/>
        <v>REZoning_Sol-Win</v>
      </c>
      <c r="I28" s="77" t="s">
        <v>93</v>
      </c>
      <c r="J28" s="68" t="s">
        <v>874</v>
      </c>
      <c r="K28" s="52">
        <v>2050</v>
      </c>
      <c r="L28" s="62" t="str">
        <f t="shared" si="2"/>
        <v>*0.54</v>
      </c>
      <c r="M28" s="70" t="str">
        <f t="shared" si="3"/>
        <v>REZoning_Sol-Win</v>
      </c>
      <c r="N28" s="69"/>
      <c r="O28" s="69" t="s">
        <v>93</v>
      </c>
      <c r="P28" s="69" t="s">
        <v>874</v>
      </c>
      <c r="Q28" s="78">
        <v>2100</v>
      </c>
      <c r="R28" s="69" t="s">
        <v>878</v>
      </c>
      <c r="S28" s="69" t="s">
        <v>875</v>
      </c>
      <c r="T28" s="69"/>
      <c r="U28" s="69"/>
      <c r="V28" s="69"/>
      <c r="W28" s="69"/>
      <c r="AA28" s="79" t="s">
        <v>93</v>
      </c>
      <c r="AB28" s="71" t="s">
        <v>874</v>
      </c>
      <c r="AC28" s="55">
        <v>2035</v>
      </c>
      <c r="AD28" s="70" t="str">
        <f t="shared" si="4"/>
        <v>*0.64</v>
      </c>
      <c r="AE28" s="70" t="str">
        <f t="shared" si="11"/>
        <v>REZoning_Sol-Win</v>
      </c>
      <c r="AG28" s="79" t="s">
        <v>93</v>
      </c>
      <c r="AH28" s="71" t="s">
        <v>874</v>
      </c>
      <c r="AI28" s="55">
        <v>2050</v>
      </c>
      <c r="AJ28" s="70" t="str">
        <f t="shared" si="5"/>
        <v>*0.53</v>
      </c>
      <c r="AK28" s="70" t="str">
        <f t="shared" si="6"/>
        <v>REZoning_Sol-Win</v>
      </c>
      <c r="AO28" s="80" t="s">
        <v>93</v>
      </c>
      <c r="AP28" s="72" t="s">
        <v>874</v>
      </c>
      <c r="AQ28" s="58">
        <v>2035</v>
      </c>
      <c r="AR28" s="73" t="str">
        <f t="shared" si="7"/>
        <v>*0.6</v>
      </c>
      <c r="AS28" s="70" t="str">
        <f t="shared" si="8"/>
        <v>REZoning_Sol-Win</v>
      </c>
      <c r="AU28" s="80" t="s">
        <v>93</v>
      </c>
      <c r="AV28" s="72" t="s">
        <v>874</v>
      </c>
      <c r="AW28" s="58">
        <v>2050</v>
      </c>
      <c r="AX28" s="73" t="str">
        <f t="shared" si="9"/>
        <v>*0.5</v>
      </c>
      <c r="AY28" s="70" t="str">
        <f t="shared" si="10"/>
        <v>REZoning_Sol-Win</v>
      </c>
    </row>
    <row r="29" spans="1:51">
      <c r="A29" s="67" t="s">
        <v>87</v>
      </c>
      <c r="C29" s="77" t="s">
        <v>94</v>
      </c>
      <c r="D29" s="68" t="s">
        <v>874</v>
      </c>
      <c r="E29" s="52">
        <v>2035</v>
      </c>
      <c r="F29" s="69" t="str">
        <f t="shared" si="0"/>
        <v>*0.64</v>
      </c>
      <c r="G29" s="70" t="str">
        <f t="shared" si="1"/>
        <v>REZoning_Sol-Win</v>
      </c>
      <c r="I29" s="77" t="s">
        <v>94</v>
      </c>
      <c r="J29" s="68" t="s">
        <v>874</v>
      </c>
      <c r="K29" s="52">
        <v>2050</v>
      </c>
      <c r="L29" s="62" t="str">
        <f t="shared" si="2"/>
        <v>*0.54</v>
      </c>
      <c r="M29" s="70" t="str">
        <f t="shared" si="3"/>
        <v>REZoning_Sol-Win</v>
      </c>
      <c r="N29" s="69"/>
      <c r="O29" s="69" t="s">
        <v>94</v>
      </c>
      <c r="P29" s="69" t="s">
        <v>874</v>
      </c>
      <c r="Q29" s="78">
        <v>2100</v>
      </c>
      <c r="R29" s="69" t="s">
        <v>878</v>
      </c>
      <c r="S29" s="69" t="s">
        <v>875</v>
      </c>
      <c r="T29" s="69"/>
      <c r="U29" s="69"/>
      <c r="V29" s="69"/>
      <c r="W29" s="69"/>
      <c r="AA29" s="79" t="s">
        <v>94</v>
      </c>
      <c r="AB29" s="71" t="s">
        <v>874</v>
      </c>
      <c r="AC29" s="55">
        <v>2035</v>
      </c>
      <c r="AD29" s="70" t="str">
        <f t="shared" si="4"/>
        <v>*0.64</v>
      </c>
      <c r="AE29" s="70" t="str">
        <f t="shared" si="11"/>
        <v>REZoning_Sol-Win</v>
      </c>
      <c r="AG29" s="79" t="s">
        <v>94</v>
      </c>
      <c r="AH29" s="71" t="s">
        <v>874</v>
      </c>
      <c r="AI29" s="55">
        <v>2050</v>
      </c>
      <c r="AJ29" s="70" t="str">
        <f t="shared" si="5"/>
        <v>*0.53</v>
      </c>
      <c r="AK29" s="70" t="str">
        <f t="shared" si="6"/>
        <v>REZoning_Sol-Win</v>
      </c>
      <c r="AO29" s="80" t="s">
        <v>94</v>
      </c>
      <c r="AP29" s="72" t="s">
        <v>874</v>
      </c>
      <c r="AQ29" s="58">
        <v>2035</v>
      </c>
      <c r="AR29" s="73" t="str">
        <f t="shared" si="7"/>
        <v>*0.6</v>
      </c>
      <c r="AS29" s="70" t="str">
        <f t="shared" si="8"/>
        <v>REZoning_Sol-Win</v>
      </c>
      <c r="AU29" s="80" t="s">
        <v>94</v>
      </c>
      <c r="AV29" s="72" t="s">
        <v>874</v>
      </c>
      <c r="AW29" s="58">
        <v>2050</v>
      </c>
      <c r="AX29" s="73" t="str">
        <f t="shared" si="9"/>
        <v>*0.5</v>
      </c>
      <c r="AY29" s="70" t="str">
        <f t="shared" si="10"/>
        <v>REZoning_Sol-Win</v>
      </c>
    </row>
    <row r="30" spans="1:51">
      <c r="A30" s="67" t="s">
        <v>87</v>
      </c>
      <c r="C30" s="77" t="s">
        <v>95</v>
      </c>
      <c r="D30" s="68" t="s">
        <v>874</v>
      </c>
      <c r="E30" s="52">
        <v>2035</v>
      </c>
      <c r="F30" s="69" t="str">
        <f t="shared" si="0"/>
        <v>*0.64</v>
      </c>
      <c r="G30" s="70" t="str">
        <f t="shared" si="1"/>
        <v>REZoning_Sol-Win</v>
      </c>
      <c r="I30" s="77" t="s">
        <v>95</v>
      </c>
      <c r="J30" s="68" t="s">
        <v>874</v>
      </c>
      <c r="K30" s="52">
        <v>2050</v>
      </c>
      <c r="L30" s="62" t="str">
        <f t="shared" si="2"/>
        <v>*0.54</v>
      </c>
      <c r="M30" s="70" t="str">
        <f t="shared" si="3"/>
        <v>REZoning_Sol-Win</v>
      </c>
      <c r="N30" s="69"/>
      <c r="O30" s="69" t="s">
        <v>95</v>
      </c>
      <c r="P30" s="69" t="s">
        <v>874</v>
      </c>
      <c r="Q30" s="78">
        <v>2100</v>
      </c>
      <c r="R30" s="69" t="s">
        <v>878</v>
      </c>
      <c r="S30" s="69" t="s">
        <v>875</v>
      </c>
      <c r="T30" s="69"/>
      <c r="U30" s="69"/>
      <c r="V30" s="69"/>
      <c r="W30" s="69"/>
      <c r="AA30" s="79" t="s">
        <v>95</v>
      </c>
      <c r="AB30" s="71" t="s">
        <v>874</v>
      </c>
      <c r="AC30" s="55">
        <v>2035</v>
      </c>
      <c r="AD30" s="70" t="str">
        <f t="shared" si="4"/>
        <v>*0.64</v>
      </c>
      <c r="AE30" s="70" t="str">
        <f t="shared" si="11"/>
        <v>REZoning_Sol-Win</v>
      </c>
      <c r="AG30" s="79" t="s">
        <v>95</v>
      </c>
      <c r="AH30" s="71" t="s">
        <v>874</v>
      </c>
      <c r="AI30" s="55">
        <v>2050</v>
      </c>
      <c r="AJ30" s="70" t="str">
        <f t="shared" si="5"/>
        <v>*0.53</v>
      </c>
      <c r="AK30" s="70" t="str">
        <f t="shared" si="6"/>
        <v>REZoning_Sol-Win</v>
      </c>
      <c r="AO30" s="80" t="s">
        <v>95</v>
      </c>
      <c r="AP30" s="72" t="s">
        <v>874</v>
      </c>
      <c r="AQ30" s="58">
        <v>2035</v>
      </c>
      <c r="AR30" s="73" t="str">
        <f t="shared" si="7"/>
        <v>*0.6</v>
      </c>
      <c r="AS30" s="70" t="str">
        <f t="shared" si="8"/>
        <v>REZoning_Sol-Win</v>
      </c>
      <c r="AU30" s="80" t="s">
        <v>95</v>
      </c>
      <c r="AV30" s="72" t="s">
        <v>874</v>
      </c>
      <c r="AW30" s="58">
        <v>2050</v>
      </c>
      <c r="AX30" s="73" t="str">
        <f t="shared" si="9"/>
        <v>*0.5</v>
      </c>
      <c r="AY30" s="70" t="str">
        <f t="shared" si="10"/>
        <v>REZoning_Sol-Win</v>
      </c>
    </row>
    <row r="31" spans="1:51">
      <c r="A31" s="67" t="s">
        <v>87</v>
      </c>
      <c r="C31" s="77" t="s">
        <v>96</v>
      </c>
      <c r="D31" s="68" t="s">
        <v>874</v>
      </c>
      <c r="E31" s="52">
        <v>2035</v>
      </c>
      <c r="F31" s="69" t="str">
        <f t="shared" si="0"/>
        <v>*0.64</v>
      </c>
      <c r="G31" s="70" t="str">
        <f t="shared" si="1"/>
        <v>REZoning_Sol-Win</v>
      </c>
      <c r="I31" s="77" t="s">
        <v>96</v>
      </c>
      <c r="J31" s="68" t="s">
        <v>874</v>
      </c>
      <c r="K31" s="52">
        <v>2050</v>
      </c>
      <c r="L31" s="62" t="str">
        <f t="shared" si="2"/>
        <v>*0.54</v>
      </c>
      <c r="M31" s="70" t="str">
        <f t="shared" si="3"/>
        <v>REZoning_Sol-Win</v>
      </c>
      <c r="N31" s="69"/>
      <c r="O31" s="69" t="s">
        <v>96</v>
      </c>
      <c r="P31" s="69" t="s">
        <v>874</v>
      </c>
      <c r="Q31" s="78">
        <v>2100</v>
      </c>
      <c r="R31" s="69" t="s">
        <v>878</v>
      </c>
      <c r="S31" s="69" t="s">
        <v>875</v>
      </c>
      <c r="T31" s="69"/>
      <c r="U31" s="69"/>
      <c r="V31" s="69"/>
      <c r="W31" s="69"/>
      <c r="AA31" s="79" t="s">
        <v>96</v>
      </c>
      <c r="AB31" s="71" t="s">
        <v>874</v>
      </c>
      <c r="AC31" s="55">
        <v>2035</v>
      </c>
      <c r="AD31" s="70" t="str">
        <f t="shared" si="4"/>
        <v>*0.64</v>
      </c>
      <c r="AE31" s="70" t="str">
        <f t="shared" si="11"/>
        <v>REZoning_Sol-Win</v>
      </c>
      <c r="AG31" s="79" t="s">
        <v>96</v>
      </c>
      <c r="AH31" s="71" t="s">
        <v>874</v>
      </c>
      <c r="AI31" s="55">
        <v>2050</v>
      </c>
      <c r="AJ31" s="70" t="str">
        <f t="shared" si="5"/>
        <v>*0.53</v>
      </c>
      <c r="AK31" s="70" t="str">
        <f t="shared" si="6"/>
        <v>REZoning_Sol-Win</v>
      </c>
      <c r="AO31" s="80" t="s">
        <v>96</v>
      </c>
      <c r="AP31" s="72" t="s">
        <v>874</v>
      </c>
      <c r="AQ31" s="58">
        <v>2035</v>
      </c>
      <c r="AR31" s="73" t="str">
        <f t="shared" si="7"/>
        <v>*0.6</v>
      </c>
      <c r="AS31" s="70" t="str">
        <f t="shared" si="8"/>
        <v>REZoning_Sol-Win</v>
      </c>
      <c r="AU31" s="80" t="s">
        <v>96</v>
      </c>
      <c r="AV31" s="72" t="s">
        <v>874</v>
      </c>
      <c r="AW31" s="58">
        <v>2050</v>
      </c>
      <c r="AX31" s="73" t="str">
        <f t="shared" si="9"/>
        <v>*0.5</v>
      </c>
      <c r="AY31" s="70" t="str">
        <f t="shared" si="10"/>
        <v>REZoning_Sol-Win</v>
      </c>
    </row>
    <row r="32" spans="1:51">
      <c r="A32" s="67" t="s">
        <v>87</v>
      </c>
      <c r="C32" s="77" t="s">
        <v>97</v>
      </c>
      <c r="D32" s="68" t="s">
        <v>874</v>
      </c>
      <c r="E32" s="52">
        <v>2035</v>
      </c>
      <c r="F32" s="69" t="str">
        <f t="shared" si="0"/>
        <v>*0.64</v>
      </c>
      <c r="G32" s="70" t="str">
        <f t="shared" si="1"/>
        <v>REZoning_Sol-Win</v>
      </c>
      <c r="I32" s="77" t="s">
        <v>97</v>
      </c>
      <c r="J32" s="68" t="s">
        <v>874</v>
      </c>
      <c r="K32" s="52">
        <v>2050</v>
      </c>
      <c r="L32" s="62" t="str">
        <f t="shared" si="2"/>
        <v>*0.54</v>
      </c>
      <c r="M32" s="70" t="str">
        <f t="shared" si="3"/>
        <v>REZoning_Sol-Win</v>
      </c>
      <c r="N32" s="69"/>
      <c r="O32" s="69" t="s">
        <v>97</v>
      </c>
      <c r="P32" s="69" t="s">
        <v>874</v>
      </c>
      <c r="Q32" s="78">
        <v>2100</v>
      </c>
      <c r="R32" s="69" t="s">
        <v>878</v>
      </c>
      <c r="S32" s="69" t="s">
        <v>875</v>
      </c>
      <c r="T32" s="69"/>
      <c r="U32" s="69"/>
      <c r="V32" s="69"/>
      <c r="W32" s="69"/>
      <c r="AA32" s="79" t="s">
        <v>97</v>
      </c>
      <c r="AB32" s="71" t="s">
        <v>874</v>
      </c>
      <c r="AC32" s="55">
        <v>2035</v>
      </c>
      <c r="AD32" s="70" t="str">
        <f t="shared" si="4"/>
        <v>*0.64</v>
      </c>
      <c r="AE32" s="70" t="str">
        <f t="shared" si="11"/>
        <v>REZoning_Sol-Win</v>
      </c>
      <c r="AG32" s="79" t="s">
        <v>97</v>
      </c>
      <c r="AH32" s="71" t="s">
        <v>874</v>
      </c>
      <c r="AI32" s="55">
        <v>2050</v>
      </c>
      <c r="AJ32" s="70" t="str">
        <f t="shared" si="5"/>
        <v>*0.53</v>
      </c>
      <c r="AK32" s="70" t="str">
        <f t="shared" si="6"/>
        <v>REZoning_Sol-Win</v>
      </c>
      <c r="AO32" s="80" t="s">
        <v>97</v>
      </c>
      <c r="AP32" s="72" t="s">
        <v>874</v>
      </c>
      <c r="AQ32" s="58">
        <v>2035</v>
      </c>
      <c r="AR32" s="73" t="str">
        <f t="shared" si="7"/>
        <v>*0.6</v>
      </c>
      <c r="AS32" s="70" t="str">
        <f t="shared" si="8"/>
        <v>REZoning_Sol-Win</v>
      </c>
      <c r="AU32" s="80" t="s">
        <v>97</v>
      </c>
      <c r="AV32" s="72" t="s">
        <v>874</v>
      </c>
      <c r="AW32" s="58">
        <v>2050</v>
      </c>
      <c r="AX32" s="73" t="str">
        <f t="shared" si="9"/>
        <v>*0.5</v>
      </c>
      <c r="AY32" s="70" t="str">
        <f t="shared" si="10"/>
        <v>REZoning_Sol-Win</v>
      </c>
    </row>
    <row r="33" spans="1:51">
      <c r="A33" s="67" t="s">
        <v>98</v>
      </c>
      <c r="C33" s="77" t="s">
        <v>99</v>
      </c>
      <c r="D33" s="68" t="s">
        <v>874</v>
      </c>
      <c r="E33" s="52">
        <v>2035</v>
      </c>
      <c r="F33" s="69" t="str">
        <f t="shared" si="0"/>
        <v>*0.65</v>
      </c>
      <c r="G33" s="70" t="str">
        <f t="shared" si="1"/>
        <v>REZoning_Sol-Win</v>
      </c>
      <c r="I33" s="77" t="s">
        <v>99</v>
      </c>
      <c r="J33" s="68" t="s">
        <v>874</v>
      </c>
      <c r="K33" s="52">
        <v>2050</v>
      </c>
      <c r="L33" s="62" t="str">
        <f t="shared" si="2"/>
        <v>*0.54</v>
      </c>
      <c r="M33" s="70" t="str">
        <f t="shared" si="3"/>
        <v>REZoning_Sol-Win</v>
      </c>
      <c r="N33" s="69"/>
      <c r="O33" s="69" t="s">
        <v>99</v>
      </c>
      <c r="P33" s="69" t="s">
        <v>874</v>
      </c>
      <c r="Q33" s="78">
        <v>2100</v>
      </c>
      <c r="R33" s="69" t="s">
        <v>878</v>
      </c>
      <c r="S33" s="69" t="s">
        <v>875</v>
      </c>
      <c r="T33" s="69"/>
      <c r="U33" s="69"/>
      <c r="V33" s="69"/>
      <c r="W33" s="69"/>
      <c r="AA33" s="79" t="s">
        <v>99</v>
      </c>
      <c r="AB33" s="71" t="s">
        <v>874</v>
      </c>
      <c r="AC33" s="55">
        <v>2035</v>
      </c>
      <c r="AD33" s="70" t="str">
        <f t="shared" si="4"/>
        <v>*0.63</v>
      </c>
      <c r="AE33" s="70" t="str">
        <f t="shared" si="11"/>
        <v>REZoning_Sol-Win</v>
      </c>
      <c r="AG33" s="79" t="s">
        <v>99</v>
      </c>
      <c r="AH33" s="71" t="s">
        <v>874</v>
      </c>
      <c r="AI33" s="55">
        <v>2050</v>
      </c>
      <c r="AJ33" s="70" t="str">
        <f t="shared" si="5"/>
        <v>*0.52</v>
      </c>
      <c r="AK33" s="70" t="str">
        <f t="shared" si="6"/>
        <v>REZoning_Sol-Win</v>
      </c>
      <c r="AO33" s="80" t="s">
        <v>99</v>
      </c>
      <c r="AP33" s="72" t="s">
        <v>874</v>
      </c>
      <c r="AQ33" s="58">
        <v>2035</v>
      </c>
      <c r="AR33" s="73" t="str">
        <f t="shared" si="7"/>
        <v>*0.55</v>
      </c>
      <c r="AS33" s="70" t="str">
        <f t="shared" si="8"/>
        <v>REZoning_Sol-Win</v>
      </c>
      <c r="AU33" s="80" t="s">
        <v>99</v>
      </c>
      <c r="AV33" s="72" t="s">
        <v>874</v>
      </c>
      <c r="AW33" s="58">
        <v>2050</v>
      </c>
      <c r="AX33" s="73" t="str">
        <f t="shared" si="9"/>
        <v>*0.41</v>
      </c>
      <c r="AY33" s="70" t="str">
        <f t="shared" si="10"/>
        <v>REZoning_Sol-Win</v>
      </c>
    </row>
    <row r="34" spans="1:51">
      <c r="A34" s="67" t="s">
        <v>98</v>
      </c>
      <c r="C34" s="77" t="s">
        <v>100</v>
      </c>
      <c r="D34" s="68" t="s">
        <v>874</v>
      </c>
      <c r="E34" s="52">
        <v>2035</v>
      </c>
      <c r="F34" s="69" t="str">
        <f t="shared" si="0"/>
        <v>*0.65</v>
      </c>
      <c r="G34" s="70" t="str">
        <f t="shared" si="1"/>
        <v>REZoning_Sol-Win</v>
      </c>
      <c r="I34" s="77" t="s">
        <v>100</v>
      </c>
      <c r="J34" s="68" t="s">
        <v>874</v>
      </c>
      <c r="K34" s="52">
        <v>2050</v>
      </c>
      <c r="L34" s="62" t="str">
        <f t="shared" si="2"/>
        <v>*0.54</v>
      </c>
      <c r="M34" s="70" t="str">
        <f t="shared" si="3"/>
        <v>REZoning_Sol-Win</v>
      </c>
      <c r="N34" s="69"/>
      <c r="O34" s="69" t="s">
        <v>100</v>
      </c>
      <c r="P34" s="69" t="s">
        <v>874</v>
      </c>
      <c r="Q34" s="78">
        <v>2100</v>
      </c>
      <c r="R34" s="69" t="s">
        <v>878</v>
      </c>
      <c r="S34" s="69" t="s">
        <v>875</v>
      </c>
      <c r="T34" s="69"/>
      <c r="U34" s="69"/>
      <c r="V34" s="69"/>
      <c r="W34" s="69"/>
      <c r="AA34" s="79" t="s">
        <v>100</v>
      </c>
      <c r="AB34" s="71" t="s">
        <v>874</v>
      </c>
      <c r="AC34" s="55">
        <v>2035</v>
      </c>
      <c r="AD34" s="70" t="str">
        <f t="shared" si="4"/>
        <v>*0.63</v>
      </c>
      <c r="AE34" s="70" t="str">
        <f t="shared" si="11"/>
        <v>REZoning_Sol-Win</v>
      </c>
      <c r="AG34" s="79" t="s">
        <v>100</v>
      </c>
      <c r="AH34" s="71" t="s">
        <v>874</v>
      </c>
      <c r="AI34" s="55">
        <v>2050</v>
      </c>
      <c r="AJ34" s="70" t="str">
        <f t="shared" si="5"/>
        <v>*0.52</v>
      </c>
      <c r="AK34" s="70" t="str">
        <f t="shared" si="6"/>
        <v>REZoning_Sol-Win</v>
      </c>
      <c r="AO34" s="80" t="s">
        <v>100</v>
      </c>
      <c r="AP34" s="72" t="s">
        <v>874</v>
      </c>
      <c r="AQ34" s="58">
        <v>2035</v>
      </c>
      <c r="AR34" s="73" t="str">
        <f t="shared" si="7"/>
        <v>*0.55</v>
      </c>
      <c r="AS34" s="70" t="str">
        <f t="shared" si="8"/>
        <v>REZoning_Sol-Win</v>
      </c>
      <c r="AU34" s="80" t="s">
        <v>100</v>
      </c>
      <c r="AV34" s="72" t="s">
        <v>874</v>
      </c>
      <c r="AW34" s="58">
        <v>2050</v>
      </c>
      <c r="AX34" s="73" t="str">
        <f t="shared" si="9"/>
        <v>*0.41</v>
      </c>
      <c r="AY34" s="70" t="str">
        <f t="shared" si="10"/>
        <v>REZoning_Sol-Win</v>
      </c>
    </row>
    <row r="35" spans="1:51">
      <c r="A35" s="67" t="s">
        <v>101</v>
      </c>
      <c r="C35" s="77" t="s">
        <v>102</v>
      </c>
      <c r="D35" s="68" t="s">
        <v>874</v>
      </c>
      <c r="E35" s="52">
        <v>2035</v>
      </c>
      <c r="F35" s="69" t="str">
        <f t="shared" si="0"/>
        <v>*0.64</v>
      </c>
      <c r="G35" s="70" t="str">
        <f t="shared" si="1"/>
        <v>REZoning_Sol-Win</v>
      </c>
      <c r="I35" s="77" t="s">
        <v>102</v>
      </c>
      <c r="J35" s="68" t="s">
        <v>874</v>
      </c>
      <c r="K35" s="52">
        <v>2050</v>
      </c>
      <c r="L35" s="62" t="str">
        <f t="shared" si="2"/>
        <v>*0.54</v>
      </c>
      <c r="M35" s="70" t="str">
        <f t="shared" si="3"/>
        <v>REZoning_Sol-Win</v>
      </c>
      <c r="N35" s="69"/>
      <c r="O35" s="69" t="s">
        <v>102</v>
      </c>
      <c r="P35" s="69" t="s">
        <v>874</v>
      </c>
      <c r="Q35" s="78">
        <v>2100</v>
      </c>
      <c r="R35" s="69" t="s">
        <v>878</v>
      </c>
      <c r="S35" s="69" t="s">
        <v>875</v>
      </c>
      <c r="T35" s="69"/>
      <c r="U35" s="69"/>
      <c r="V35" s="69"/>
      <c r="W35" s="69"/>
      <c r="AA35" s="79" t="s">
        <v>102</v>
      </c>
      <c r="AB35" s="71" t="s">
        <v>874</v>
      </c>
      <c r="AC35" s="55">
        <v>2035</v>
      </c>
      <c r="AD35" s="70" t="str">
        <f t="shared" si="4"/>
        <v>*0.62</v>
      </c>
      <c r="AE35" s="70" t="str">
        <f t="shared" si="11"/>
        <v>REZoning_Sol-Win</v>
      </c>
      <c r="AG35" s="79" t="s">
        <v>102</v>
      </c>
      <c r="AH35" s="71" t="s">
        <v>874</v>
      </c>
      <c r="AI35" s="55">
        <v>2050</v>
      </c>
      <c r="AJ35" s="70" t="str">
        <f t="shared" si="5"/>
        <v>*0.5</v>
      </c>
      <c r="AK35" s="70" t="str">
        <f t="shared" si="6"/>
        <v>REZoning_Sol-Win</v>
      </c>
      <c r="AO35" s="80" t="s">
        <v>102</v>
      </c>
      <c r="AP35" s="72" t="s">
        <v>874</v>
      </c>
      <c r="AQ35" s="58">
        <v>2035</v>
      </c>
      <c r="AR35" s="73" t="str">
        <f t="shared" si="7"/>
        <v>*0.56</v>
      </c>
      <c r="AS35" s="70" t="str">
        <f t="shared" si="8"/>
        <v>REZoning_Sol-Win</v>
      </c>
      <c r="AU35" s="80" t="s">
        <v>102</v>
      </c>
      <c r="AV35" s="72" t="s">
        <v>874</v>
      </c>
      <c r="AW35" s="58">
        <v>2050</v>
      </c>
      <c r="AX35" s="73" t="str">
        <f t="shared" si="9"/>
        <v>*0.45</v>
      </c>
      <c r="AY35" s="70" t="str">
        <f t="shared" si="10"/>
        <v>REZoning_Sol-Win</v>
      </c>
    </row>
    <row r="36" spans="1:51">
      <c r="A36" s="67" t="s">
        <v>78</v>
      </c>
      <c r="C36" s="77" t="s">
        <v>103</v>
      </c>
      <c r="D36" s="68" t="s">
        <v>874</v>
      </c>
      <c r="E36" s="52">
        <v>2035</v>
      </c>
      <c r="F36" s="69" t="str">
        <f t="shared" si="0"/>
        <v>*0.63</v>
      </c>
      <c r="G36" s="70" t="str">
        <f t="shared" si="1"/>
        <v>REZoning_Sol-Win</v>
      </c>
      <c r="I36" s="77" t="s">
        <v>103</v>
      </c>
      <c r="J36" s="68" t="s">
        <v>874</v>
      </c>
      <c r="K36" s="52">
        <v>2050</v>
      </c>
      <c r="L36" s="62" t="str">
        <f t="shared" si="2"/>
        <v>*0.54</v>
      </c>
      <c r="M36" s="70" t="str">
        <f t="shared" si="3"/>
        <v>REZoning_Sol-Win</v>
      </c>
      <c r="N36" s="69"/>
      <c r="O36" s="69" t="s">
        <v>103</v>
      </c>
      <c r="P36" s="69" t="s">
        <v>874</v>
      </c>
      <c r="Q36" s="78">
        <v>2100</v>
      </c>
      <c r="R36" s="69" t="s">
        <v>878</v>
      </c>
      <c r="S36" s="69" t="s">
        <v>875</v>
      </c>
      <c r="T36" s="69"/>
      <c r="U36" s="69"/>
      <c r="V36" s="69"/>
      <c r="W36" s="69"/>
      <c r="AA36" s="79" t="s">
        <v>103</v>
      </c>
      <c r="AB36" s="71" t="s">
        <v>874</v>
      </c>
      <c r="AC36" s="55">
        <v>2035</v>
      </c>
      <c r="AD36" s="70" t="str">
        <f t="shared" si="4"/>
        <v>*0.62</v>
      </c>
      <c r="AE36" s="70" t="str">
        <f t="shared" si="11"/>
        <v>REZoning_Sol-Win</v>
      </c>
      <c r="AG36" s="79" t="s">
        <v>103</v>
      </c>
      <c r="AH36" s="71" t="s">
        <v>874</v>
      </c>
      <c r="AI36" s="55">
        <v>2050</v>
      </c>
      <c r="AJ36" s="70" t="str">
        <f t="shared" si="5"/>
        <v>*0.51</v>
      </c>
      <c r="AK36" s="70" t="str">
        <f t="shared" si="6"/>
        <v>REZoning_Sol-Win</v>
      </c>
      <c r="AO36" s="80" t="s">
        <v>103</v>
      </c>
      <c r="AP36" s="72" t="s">
        <v>874</v>
      </c>
      <c r="AQ36" s="58">
        <v>2035</v>
      </c>
      <c r="AR36" s="73" t="str">
        <f t="shared" si="7"/>
        <v>*0.58</v>
      </c>
      <c r="AS36" s="70" t="str">
        <f t="shared" si="8"/>
        <v>REZoning_Sol-Win</v>
      </c>
      <c r="AU36" s="80" t="s">
        <v>103</v>
      </c>
      <c r="AV36" s="72" t="s">
        <v>874</v>
      </c>
      <c r="AW36" s="58">
        <v>2050</v>
      </c>
      <c r="AX36" s="73" t="str">
        <f t="shared" si="9"/>
        <v>*0.49</v>
      </c>
      <c r="AY36" s="70" t="str">
        <f t="shared" si="10"/>
        <v>REZoning_Sol-Win</v>
      </c>
    </row>
    <row r="37" spans="1:51">
      <c r="A37" s="67" t="s">
        <v>78</v>
      </c>
      <c r="C37" s="77" t="s">
        <v>104</v>
      </c>
      <c r="D37" s="68" t="s">
        <v>874</v>
      </c>
      <c r="E37" s="52">
        <v>2035</v>
      </c>
      <c r="F37" s="69" t="str">
        <f t="shared" si="0"/>
        <v>*0.63</v>
      </c>
      <c r="G37" s="70" t="str">
        <f t="shared" si="1"/>
        <v>REZoning_Sol-Win</v>
      </c>
      <c r="I37" s="77" t="s">
        <v>104</v>
      </c>
      <c r="J37" s="68" t="s">
        <v>874</v>
      </c>
      <c r="K37" s="52">
        <v>2050</v>
      </c>
      <c r="L37" s="62" t="str">
        <f t="shared" si="2"/>
        <v>*0.54</v>
      </c>
      <c r="M37" s="70" t="str">
        <f t="shared" si="3"/>
        <v>REZoning_Sol-Win</v>
      </c>
      <c r="N37" s="69"/>
      <c r="O37" s="69" t="s">
        <v>104</v>
      </c>
      <c r="P37" s="69" t="s">
        <v>874</v>
      </c>
      <c r="Q37" s="78">
        <v>2100</v>
      </c>
      <c r="R37" s="69" t="s">
        <v>878</v>
      </c>
      <c r="S37" s="69" t="s">
        <v>875</v>
      </c>
      <c r="T37" s="69"/>
      <c r="U37" s="69"/>
      <c r="V37" s="69"/>
      <c r="W37" s="69"/>
      <c r="AA37" s="79" t="s">
        <v>104</v>
      </c>
      <c r="AB37" s="71" t="s">
        <v>874</v>
      </c>
      <c r="AC37" s="55">
        <v>2035</v>
      </c>
      <c r="AD37" s="70" t="str">
        <f t="shared" si="4"/>
        <v>*0.62</v>
      </c>
      <c r="AE37" s="70" t="str">
        <f t="shared" si="11"/>
        <v>REZoning_Sol-Win</v>
      </c>
      <c r="AG37" s="79" t="s">
        <v>104</v>
      </c>
      <c r="AH37" s="71" t="s">
        <v>874</v>
      </c>
      <c r="AI37" s="55">
        <v>2050</v>
      </c>
      <c r="AJ37" s="70" t="str">
        <f t="shared" si="5"/>
        <v>*0.51</v>
      </c>
      <c r="AK37" s="70" t="str">
        <f t="shared" si="6"/>
        <v>REZoning_Sol-Win</v>
      </c>
      <c r="AO37" s="80" t="s">
        <v>104</v>
      </c>
      <c r="AP37" s="72" t="s">
        <v>874</v>
      </c>
      <c r="AQ37" s="58">
        <v>2035</v>
      </c>
      <c r="AR37" s="73" t="str">
        <f t="shared" si="7"/>
        <v>*0.58</v>
      </c>
      <c r="AS37" s="70" t="str">
        <f t="shared" si="8"/>
        <v>REZoning_Sol-Win</v>
      </c>
      <c r="AU37" s="80" t="s">
        <v>104</v>
      </c>
      <c r="AV37" s="72" t="s">
        <v>874</v>
      </c>
      <c r="AW37" s="58">
        <v>2050</v>
      </c>
      <c r="AX37" s="73" t="str">
        <f t="shared" si="9"/>
        <v>*0.49</v>
      </c>
      <c r="AY37" s="70" t="str">
        <f t="shared" si="10"/>
        <v>REZoning_Sol-Win</v>
      </c>
    </row>
    <row r="38" spans="1:51">
      <c r="A38" s="67" t="s">
        <v>78</v>
      </c>
      <c r="C38" s="77" t="s">
        <v>105</v>
      </c>
      <c r="D38" s="68" t="s">
        <v>874</v>
      </c>
      <c r="E38" s="52">
        <v>2035</v>
      </c>
      <c r="F38" s="69" t="str">
        <f t="shared" si="0"/>
        <v>*0.63</v>
      </c>
      <c r="G38" s="70" t="str">
        <f t="shared" si="1"/>
        <v>REZoning_Sol-Win</v>
      </c>
      <c r="I38" s="77" t="s">
        <v>105</v>
      </c>
      <c r="J38" s="68" t="s">
        <v>874</v>
      </c>
      <c r="K38" s="52">
        <v>2050</v>
      </c>
      <c r="L38" s="62" t="str">
        <f t="shared" si="2"/>
        <v>*0.54</v>
      </c>
      <c r="M38" s="70" t="str">
        <f t="shared" si="3"/>
        <v>REZoning_Sol-Win</v>
      </c>
      <c r="N38" s="69"/>
      <c r="O38" s="69" t="s">
        <v>105</v>
      </c>
      <c r="P38" s="69" t="s">
        <v>874</v>
      </c>
      <c r="Q38" s="78">
        <v>2100</v>
      </c>
      <c r="R38" s="69" t="s">
        <v>878</v>
      </c>
      <c r="S38" s="69" t="s">
        <v>875</v>
      </c>
      <c r="T38" s="69"/>
      <c r="U38" s="69"/>
      <c r="V38" s="69"/>
      <c r="W38" s="69"/>
      <c r="AA38" s="79" t="s">
        <v>105</v>
      </c>
      <c r="AB38" s="71" t="s">
        <v>874</v>
      </c>
      <c r="AC38" s="55">
        <v>2035</v>
      </c>
      <c r="AD38" s="70" t="str">
        <f t="shared" si="4"/>
        <v>*0.62</v>
      </c>
      <c r="AE38" s="70" t="str">
        <f t="shared" si="11"/>
        <v>REZoning_Sol-Win</v>
      </c>
      <c r="AG38" s="79" t="s">
        <v>105</v>
      </c>
      <c r="AH38" s="71" t="s">
        <v>874</v>
      </c>
      <c r="AI38" s="55">
        <v>2050</v>
      </c>
      <c r="AJ38" s="70" t="str">
        <f t="shared" si="5"/>
        <v>*0.51</v>
      </c>
      <c r="AK38" s="70" t="str">
        <f t="shared" si="6"/>
        <v>REZoning_Sol-Win</v>
      </c>
      <c r="AO38" s="80" t="s">
        <v>105</v>
      </c>
      <c r="AP38" s="72" t="s">
        <v>874</v>
      </c>
      <c r="AQ38" s="58">
        <v>2035</v>
      </c>
      <c r="AR38" s="73" t="str">
        <f t="shared" si="7"/>
        <v>*0.58</v>
      </c>
      <c r="AS38" s="70" t="str">
        <f t="shared" si="8"/>
        <v>REZoning_Sol-Win</v>
      </c>
      <c r="AU38" s="80" t="s">
        <v>105</v>
      </c>
      <c r="AV38" s="72" t="s">
        <v>874</v>
      </c>
      <c r="AW38" s="58">
        <v>2050</v>
      </c>
      <c r="AX38" s="73" t="str">
        <f t="shared" si="9"/>
        <v>*0.49</v>
      </c>
      <c r="AY38" s="70" t="str">
        <f t="shared" si="10"/>
        <v>REZoning_Sol-Win</v>
      </c>
    </row>
    <row r="39" spans="1:51">
      <c r="A39" s="67" t="s">
        <v>78</v>
      </c>
      <c r="C39" s="77" t="s">
        <v>106</v>
      </c>
      <c r="D39" s="68" t="s">
        <v>874</v>
      </c>
      <c r="E39" s="52">
        <v>2035</v>
      </c>
      <c r="F39" s="69" t="str">
        <f t="shared" si="0"/>
        <v>*0.63</v>
      </c>
      <c r="G39" s="70" t="str">
        <f t="shared" si="1"/>
        <v>REZoning_Sol-Win</v>
      </c>
      <c r="I39" s="77" t="s">
        <v>106</v>
      </c>
      <c r="J39" s="68" t="s">
        <v>874</v>
      </c>
      <c r="K39" s="52">
        <v>2050</v>
      </c>
      <c r="L39" s="62" t="str">
        <f t="shared" si="2"/>
        <v>*0.54</v>
      </c>
      <c r="M39" s="70" t="str">
        <f t="shared" si="3"/>
        <v>REZoning_Sol-Win</v>
      </c>
      <c r="N39" s="69"/>
      <c r="O39" s="69" t="s">
        <v>106</v>
      </c>
      <c r="P39" s="69" t="s">
        <v>874</v>
      </c>
      <c r="Q39" s="78">
        <v>2100</v>
      </c>
      <c r="R39" s="69" t="s">
        <v>878</v>
      </c>
      <c r="S39" s="69" t="s">
        <v>875</v>
      </c>
      <c r="T39" s="69"/>
      <c r="U39" s="69"/>
      <c r="V39" s="69"/>
      <c r="W39" s="69"/>
      <c r="AA39" s="79" t="s">
        <v>106</v>
      </c>
      <c r="AB39" s="71" t="s">
        <v>874</v>
      </c>
      <c r="AC39" s="55">
        <v>2035</v>
      </c>
      <c r="AD39" s="70" t="str">
        <f t="shared" si="4"/>
        <v>*0.62</v>
      </c>
      <c r="AE39" s="70" t="str">
        <f t="shared" si="11"/>
        <v>REZoning_Sol-Win</v>
      </c>
      <c r="AG39" s="79" t="s">
        <v>106</v>
      </c>
      <c r="AH39" s="71" t="s">
        <v>874</v>
      </c>
      <c r="AI39" s="55">
        <v>2050</v>
      </c>
      <c r="AJ39" s="70" t="str">
        <f t="shared" si="5"/>
        <v>*0.51</v>
      </c>
      <c r="AK39" s="70" t="str">
        <f t="shared" si="6"/>
        <v>REZoning_Sol-Win</v>
      </c>
      <c r="AO39" s="80" t="s">
        <v>106</v>
      </c>
      <c r="AP39" s="72" t="s">
        <v>874</v>
      </c>
      <c r="AQ39" s="58">
        <v>2035</v>
      </c>
      <c r="AR39" s="73" t="str">
        <f t="shared" si="7"/>
        <v>*0.58</v>
      </c>
      <c r="AS39" s="70" t="str">
        <f t="shared" si="8"/>
        <v>REZoning_Sol-Win</v>
      </c>
      <c r="AU39" s="80" t="s">
        <v>106</v>
      </c>
      <c r="AV39" s="72" t="s">
        <v>874</v>
      </c>
      <c r="AW39" s="58">
        <v>2050</v>
      </c>
      <c r="AX39" s="73" t="str">
        <f t="shared" si="9"/>
        <v>*0.49</v>
      </c>
      <c r="AY39" s="70" t="str">
        <f t="shared" si="10"/>
        <v>REZoning_Sol-Win</v>
      </c>
    </row>
    <row r="40" spans="1:51">
      <c r="A40" s="67" t="s">
        <v>78</v>
      </c>
      <c r="C40" s="77" t="s">
        <v>107</v>
      </c>
      <c r="D40" s="68" t="s">
        <v>874</v>
      </c>
      <c r="E40" s="52">
        <v>2035</v>
      </c>
      <c r="F40" s="69" t="str">
        <f t="shared" si="0"/>
        <v>*0.63</v>
      </c>
      <c r="G40" s="70" t="str">
        <f t="shared" si="1"/>
        <v>REZoning_Sol-Win</v>
      </c>
      <c r="I40" s="77" t="s">
        <v>107</v>
      </c>
      <c r="J40" s="68" t="s">
        <v>874</v>
      </c>
      <c r="K40" s="52">
        <v>2050</v>
      </c>
      <c r="L40" s="62" t="str">
        <f t="shared" si="2"/>
        <v>*0.54</v>
      </c>
      <c r="M40" s="70" t="str">
        <f t="shared" si="3"/>
        <v>REZoning_Sol-Win</v>
      </c>
      <c r="N40" s="69"/>
      <c r="O40" s="69" t="s">
        <v>107</v>
      </c>
      <c r="P40" s="69" t="s">
        <v>874</v>
      </c>
      <c r="Q40" s="78">
        <v>2100</v>
      </c>
      <c r="R40" s="69" t="s">
        <v>878</v>
      </c>
      <c r="S40" s="69" t="s">
        <v>875</v>
      </c>
      <c r="T40" s="69"/>
      <c r="U40" s="69"/>
      <c r="V40" s="69"/>
      <c r="W40" s="69"/>
      <c r="AA40" s="79" t="s">
        <v>107</v>
      </c>
      <c r="AB40" s="71" t="s">
        <v>874</v>
      </c>
      <c r="AC40" s="55">
        <v>2035</v>
      </c>
      <c r="AD40" s="70" t="str">
        <f t="shared" si="4"/>
        <v>*0.62</v>
      </c>
      <c r="AE40" s="70" t="str">
        <f t="shared" si="11"/>
        <v>REZoning_Sol-Win</v>
      </c>
      <c r="AG40" s="79" t="s">
        <v>107</v>
      </c>
      <c r="AH40" s="71" t="s">
        <v>874</v>
      </c>
      <c r="AI40" s="55">
        <v>2050</v>
      </c>
      <c r="AJ40" s="70" t="str">
        <f t="shared" si="5"/>
        <v>*0.51</v>
      </c>
      <c r="AK40" s="70" t="str">
        <f t="shared" si="6"/>
        <v>REZoning_Sol-Win</v>
      </c>
      <c r="AO40" s="80" t="s">
        <v>107</v>
      </c>
      <c r="AP40" s="72" t="s">
        <v>874</v>
      </c>
      <c r="AQ40" s="58">
        <v>2035</v>
      </c>
      <c r="AR40" s="73" t="str">
        <f t="shared" si="7"/>
        <v>*0.58</v>
      </c>
      <c r="AS40" s="70" t="str">
        <f t="shared" si="8"/>
        <v>REZoning_Sol-Win</v>
      </c>
      <c r="AU40" s="80" t="s">
        <v>107</v>
      </c>
      <c r="AV40" s="72" t="s">
        <v>874</v>
      </c>
      <c r="AW40" s="58">
        <v>2050</v>
      </c>
      <c r="AX40" s="73" t="str">
        <f t="shared" si="9"/>
        <v>*0.49</v>
      </c>
      <c r="AY40" s="70" t="str">
        <f t="shared" si="10"/>
        <v>REZoning_Sol-Win</v>
      </c>
    </row>
    <row r="41" spans="1:51">
      <c r="A41" s="67" t="s">
        <v>78</v>
      </c>
      <c r="C41" s="77" t="s">
        <v>108</v>
      </c>
      <c r="D41" s="68" t="s">
        <v>874</v>
      </c>
      <c r="E41" s="52">
        <v>2035</v>
      </c>
      <c r="F41" s="69" t="str">
        <f t="shared" si="0"/>
        <v>*0.63</v>
      </c>
      <c r="G41" s="70" t="str">
        <f t="shared" si="1"/>
        <v>REZoning_Sol-Win</v>
      </c>
      <c r="I41" s="77" t="s">
        <v>108</v>
      </c>
      <c r="J41" s="68" t="s">
        <v>874</v>
      </c>
      <c r="K41" s="52">
        <v>2050</v>
      </c>
      <c r="L41" s="62" t="str">
        <f t="shared" si="2"/>
        <v>*0.54</v>
      </c>
      <c r="M41" s="70" t="str">
        <f t="shared" si="3"/>
        <v>REZoning_Sol-Win</v>
      </c>
      <c r="N41" s="69"/>
      <c r="O41" s="69" t="s">
        <v>108</v>
      </c>
      <c r="P41" s="69" t="s">
        <v>874</v>
      </c>
      <c r="Q41" s="78">
        <v>2100</v>
      </c>
      <c r="R41" s="69" t="s">
        <v>878</v>
      </c>
      <c r="S41" s="69" t="s">
        <v>875</v>
      </c>
      <c r="T41" s="69"/>
      <c r="U41" s="69"/>
      <c r="V41" s="69"/>
      <c r="W41" s="69"/>
      <c r="AA41" s="79" t="s">
        <v>108</v>
      </c>
      <c r="AB41" s="71" t="s">
        <v>874</v>
      </c>
      <c r="AC41" s="55">
        <v>2035</v>
      </c>
      <c r="AD41" s="70" t="str">
        <f t="shared" si="4"/>
        <v>*0.62</v>
      </c>
      <c r="AE41" s="70" t="str">
        <f t="shared" si="11"/>
        <v>REZoning_Sol-Win</v>
      </c>
      <c r="AG41" s="79" t="s">
        <v>108</v>
      </c>
      <c r="AH41" s="71" t="s">
        <v>874</v>
      </c>
      <c r="AI41" s="55">
        <v>2050</v>
      </c>
      <c r="AJ41" s="70" t="str">
        <f t="shared" si="5"/>
        <v>*0.51</v>
      </c>
      <c r="AK41" s="70" t="str">
        <f t="shared" si="6"/>
        <v>REZoning_Sol-Win</v>
      </c>
      <c r="AO41" s="80" t="s">
        <v>108</v>
      </c>
      <c r="AP41" s="72" t="s">
        <v>874</v>
      </c>
      <c r="AQ41" s="58">
        <v>2035</v>
      </c>
      <c r="AR41" s="73" t="str">
        <f t="shared" si="7"/>
        <v>*0.58</v>
      </c>
      <c r="AS41" s="70" t="str">
        <f t="shared" si="8"/>
        <v>REZoning_Sol-Win</v>
      </c>
      <c r="AU41" s="80" t="s">
        <v>108</v>
      </c>
      <c r="AV41" s="72" t="s">
        <v>874</v>
      </c>
      <c r="AW41" s="58">
        <v>2050</v>
      </c>
      <c r="AX41" s="73" t="str">
        <f t="shared" si="9"/>
        <v>*0.49</v>
      </c>
      <c r="AY41" s="70" t="str">
        <f t="shared" si="10"/>
        <v>REZoning_Sol-Win</v>
      </c>
    </row>
    <row r="42" spans="1:51">
      <c r="A42" s="67" t="s">
        <v>98</v>
      </c>
      <c r="C42" s="77" t="s">
        <v>109</v>
      </c>
      <c r="D42" s="68" t="s">
        <v>874</v>
      </c>
      <c r="E42" s="52">
        <v>2035</v>
      </c>
      <c r="F42" s="69" t="str">
        <f t="shared" si="0"/>
        <v>*0.65</v>
      </c>
      <c r="G42" s="70" t="str">
        <f t="shared" si="1"/>
        <v>REZoning_Sol-Win</v>
      </c>
      <c r="I42" s="77" t="s">
        <v>109</v>
      </c>
      <c r="J42" s="68" t="s">
        <v>874</v>
      </c>
      <c r="K42" s="52">
        <v>2050</v>
      </c>
      <c r="L42" s="62" t="str">
        <f t="shared" si="2"/>
        <v>*0.54</v>
      </c>
      <c r="M42" s="70" t="str">
        <f t="shared" si="3"/>
        <v>REZoning_Sol-Win</v>
      </c>
      <c r="N42" s="69"/>
      <c r="O42" s="69" t="s">
        <v>109</v>
      </c>
      <c r="P42" s="69" t="s">
        <v>874</v>
      </c>
      <c r="Q42" s="78">
        <v>2100</v>
      </c>
      <c r="R42" s="69" t="s">
        <v>878</v>
      </c>
      <c r="S42" s="69" t="s">
        <v>875</v>
      </c>
      <c r="T42" s="69"/>
      <c r="U42" s="69"/>
      <c r="V42" s="69"/>
      <c r="W42" s="69"/>
      <c r="AA42" s="79" t="s">
        <v>109</v>
      </c>
      <c r="AB42" s="71" t="s">
        <v>874</v>
      </c>
      <c r="AC42" s="55">
        <v>2035</v>
      </c>
      <c r="AD42" s="70" t="str">
        <f t="shared" si="4"/>
        <v>*0.63</v>
      </c>
      <c r="AE42" s="70" t="str">
        <f t="shared" si="11"/>
        <v>REZoning_Sol-Win</v>
      </c>
      <c r="AG42" s="79" t="s">
        <v>109</v>
      </c>
      <c r="AH42" s="71" t="s">
        <v>874</v>
      </c>
      <c r="AI42" s="55">
        <v>2050</v>
      </c>
      <c r="AJ42" s="70" t="str">
        <f t="shared" si="5"/>
        <v>*0.52</v>
      </c>
      <c r="AK42" s="70" t="str">
        <f t="shared" si="6"/>
        <v>REZoning_Sol-Win</v>
      </c>
      <c r="AO42" s="80" t="s">
        <v>109</v>
      </c>
      <c r="AP42" s="72" t="s">
        <v>874</v>
      </c>
      <c r="AQ42" s="58">
        <v>2035</v>
      </c>
      <c r="AR42" s="73" t="str">
        <f t="shared" si="7"/>
        <v>*0.55</v>
      </c>
      <c r="AS42" s="70" t="str">
        <f t="shared" si="8"/>
        <v>REZoning_Sol-Win</v>
      </c>
      <c r="AU42" s="80" t="s">
        <v>109</v>
      </c>
      <c r="AV42" s="72" t="s">
        <v>874</v>
      </c>
      <c r="AW42" s="58">
        <v>2050</v>
      </c>
      <c r="AX42" s="73" t="str">
        <f t="shared" si="9"/>
        <v>*0.41</v>
      </c>
      <c r="AY42" s="70" t="str">
        <f t="shared" si="10"/>
        <v>REZoning_Sol-Win</v>
      </c>
    </row>
    <row r="43" spans="1:51">
      <c r="A43" s="67" t="s">
        <v>98</v>
      </c>
      <c r="C43" s="77" t="s">
        <v>110</v>
      </c>
      <c r="D43" s="68" t="s">
        <v>874</v>
      </c>
      <c r="E43" s="52">
        <v>2035</v>
      </c>
      <c r="F43" s="69" t="str">
        <f t="shared" si="0"/>
        <v>*0.65</v>
      </c>
      <c r="G43" s="70" t="str">
        <f t="shared" si="1"/>
        <v>REZoning_Sol-Win</v>
      </c>
      <c r="I43" s="77" t="s">
        <v>110</v>
      </c>
      <c r="J43" s="68" t="s">
        <v>874</v>
      </c>
      <c r="K43" s="52">
        <v>2050</v>
      </c>
      <c r="L43" s="62" t="str">
        <f t="shared" si="2"/>
        <v>*0.54</v>
      </c>
      <c r="M43" s="70" t="str">
        <f t="shared" si="3"/>
        <v>REZoning_Sol-Win</v>
      </c>
      <c r="N43" s="69"/>
      <c r="O43" s="69" t="s">
        <v>110</v>
      </c>
      <c r="P43" s="69" t="s">
        <v>874</v>
      </c>
      <c r="Q43" s="78">
        <v>2100</v>
      </c>
      <c r="R43" s="69" t="s">
        <v>878</v>
      </c>
      <c r="S43" s="69" t="s">
        <v>875</v>
      </c>
      <c r="T43" s="69"/>
      <c r="U43" s="69"/>
      <c r="V43" s="69"/>
      <c r="W43" s="69"/>
      <c r="AA43" s="79" t="s">
        <v>110</v>
      </c>
      <c r="AB43" s="71" t="s">
        <v>874</v>
      </c>
      <c r="AC43" s="55">
        <v>2035</v>
      </c>
      <c r="AD43" s="70" t="str">
        <f t="shared" si="4"/>
        <v>*0.63</v>
      </c>
      <c r="AE43" s="70" t="str">
        <f t="shared" si="11"/>
        <v>REZoning_Sol-Win</v>
      </c>
      <c r="AG43" s="79" t="s">
        <v>110</v>
      </c>
      <c r="AH43" s="71" t="s">
        <v>874</v>
      </c>
      <c r="AI43" s="55">
        <v>2050</v>
      </c>
      <c r="AJ43" s="70" t="str">
        <f t="shared" si="5"/>
        <v>*0.52</v>
      </c>
      <c r="AK43" s="70" t="str">
        <f t="shared" si="6"/>
        <v>REZoning_Sol-Win</v>
      </c>
      <c r="AO43" s="80" t="s">
        <v>110</v>
      </c>
      <c r="AP43" s="72" t="s">
        <v>874</v>
      </c>
      <c r="AQ43" s="58">
        <v>2035</v>
      </c>
      <c r="AR43" s="73" t="str">
        <f t="shared" si="7"/>
        <v>*0.55</v>
      </c>
      <c r="AS43" s="70" t="str">
        <f t="shared" si="8"/>
        <v>REZoning_Sol-Win</v>
      </c>
      <c r="AU43" s="80" t="s">
        <v>110</v>
      </c>
      <c r="AV43" s="72" t="s">
        <v>874</v>
      </c>
      <c r="AW43" s="58">
        <v>2050</v>
      </c>
      <c r="AX43" s="73" t="str">
        <f t="shared" si="9"/>
        <v>*0.41</v>
      </c>
      <c r="AY43" s="70" t="str">
        <f t="shared" si="10"/>
        <v>REZoning_Sol-Win</v>
      </c>
    </row>
    <row r="44" spans="1:51">
      <c r="A44" s="67" t="s">
        <v>98</v>
      </c>
      <c r="C44" s="77" t="s">
        <v>111</v>
      </c>
      <c r="D44" s="68" t="s">
        <v>874</v>
      </c>
      <c r="E44" s="52">
        <v>2035</v>
      </c>
      <c r="F44" s="69" t="str">
        <f t="shared" si="0"/>
        <v>*0.65</v>
      </c>
      <c r="G44" s="70" t="str">
        <f t="shared" si="1"/>
        <v>REZoning_Sol-Win</v>
      </c>
      <c r="I44" s="77" t="s">
        <v>111</v>
      </c>
      <c r="J44" s="68" t="s">
        <v>874</v>
      </c>
      <c r="K44" s="52">
        <v>2050</v>
      </c>
      <c r="L44" s="62" t="str">
        <f t="shared" si="2"/>
        <v>*0.54</v>
      </c>
      <c r="M44" s="70" t="str">
        <f t="shared" si="3"/>
        <v>REZoning_Sol-Win</v>
      </c>
      <c r="N44" s="69"/>
      <c r="O44" s="69" t="s">
        <v>111</v>
      </c>
      <c r="P44" s="69" t="s">
        <v>874</v>
      </c>
      <c r="Q44" s="78">
        <v>2100</v>
      </c>
      <c r="R44" s="69" t="s">
        <v>878</v>
      </c>
      <c r="S44" s="69" t="s">
        <v>875</v>
      </c>
      <c r="T44" s="69"/>
      <c r="U44" s="69"/>
      <c r="V44" s="69"/>
      <c r="W44" s="69"/>
      <c r="AA44" s="79" t="s">
        <v>111</v>
      </c>
      <c r="AB44" s="71" t="s">
        <v>874</v>
      </c>
      <c r="AC44" s="55">
        <v>2035</v>
      </c>
      <c r="AD44" s="70" t="str">
        <f t="shared" si="4"/>
        <v>*0.63</v>
      </c>
      <c r="AE44" s="70" t="str">
        <f t="shared" si="11"/>
        <v>REZoning_Sol-Win</v>
      </c>
      <c r="AG44" s="79" t="s">
        <v>111</v>
      </c>
      <c r="AH44" s="71" t="s">
        <v>874</v>
      </c>
      <c r="AI44" s="55">
        <v>2050</v>
      </c>
      <c r="AJ44" s="70" t="str">
        <f t="shared" si="5"/>
        <v>*0.52</v>
      </c>
      <c r="AK44" s="70" t="str">
        <f t="shared" si="6"/>
        <v>REZoning_Sol-Win</v>
      </c>
      <c r="AO44" s="80" t="s">
        <v>111</v>
      </c>
      <c r="AP44" s="72" t="s">
        <v>874</v>
      </c>
      <c r="AQ44" s="58">
        <v>2035</v>
      </c>
      <c r="AR44" s="73" t="str">
        <f t="shared" si="7"/>
        <v>*0.55</v>
      </c>
      <c r="AS44" s="70" t="str">
        <f t="shared" si="8"/>
        <v>REZoning_Sol-Win</v>
      </c>
      <c r="AU44" s="80" t="s">
        <v>111</v>
      </c>
      <c r="AV44" s="72" t="s">
        <v>874</v>
      </c>
      <c r="AW44" s="58">
        <v>2050</v>
      </c>
      <c r="AX44" s="73" t="str">
        <f t="shared" si="9"/>
        <v>*0.41</v>
      </c>
      <c r="AY44" s="70" t="str">
        <f t="shared" si="10"/>
        <v>REZoning_Sol-Win</v>
      </c>
    </row>
    <row r="45" spans="1:51">
      <c r="A45" s="67" t="s">
        <v>98</v>
      </c>
      <c r="C45" s="77" t="s">
        <v>112</v>
      </c>
      <c r="D45" s="68" t="s">
        <v>874</v>
      </c>
      <c r="E45" s="52">
        <v>2035</v>
      </c>
      <c r="F45" s="69" t="str">
        <f t="shared" si="0"/>
        <v>*0.65</v>
      </c>
      <c r="G45" s="70" t="str">
        <f t="shared" si="1"/>
        <v>REZoning_Sol-Win</v>
      </c>
      <c r="I45" s="77" t="s">
        <v>112</v>
      </c>
      <c r="J45" s="68" t="s">
        <v>874</v>
      </c>
      <c r="K45" s="52">
        <v>2050</v>
      </c>
      <c r="L45" s="62" t="str">
        <f t="shared" si="2"/>
        <v>*0.54</v>
      </c>
      <c r="M45" s="70" t="str">
        <f t="shared" si="3"/>
        <v>REZoning_Sol-Win</v>
      </c>
      <c r="N45" s="69"/>
      <c r="O45" s="69" t="s">
        <v>112</v>
      </c>
      <c r="P45" s="69" t="s">
        <v>874</v>
      </c>
      <c r="Q45" s="78">
        <v>2100</v>
      </c>
      <c r="R45" s="69" t="s">
        <v>878</v>
      </c>
      <c r="S45" s="69" t="s">
        <v>875</v>
      </c>
      <c r="T45" s="69"/>
      <c r="U45" s="69"/>
      <c r="V45" s="69"/>
      <c r="W45" s="69"/>
      <c r="AA45" s="79" t="s">
        <v>112</v>
      </c>
      <c r="AB45" s="71" t="s">
        <v>874</v>
      </c>
      <c r="AC45" s="55">
        <v>2035</v>
      </c>
      <c r="AD45" s="70" t="str">
        <f t="shared" si="4"/>
        <v>*0.63</v>
      </c>
      <c r="AE45" s="70" t="str">
        <f t="shared" si="11"/>
        <v>REZoning_Sol-Win</v>
      </c>
      <c r="AG45" s="79" t="s">
        <v>112</v>
      </c>
      <c r="AH45" s="71" t="s">
        <v>874</v>
      </c>
      <c r="AI45" s="55">
        <v>2050</v>
      </c>
      <c r="AJ45" s="70" t="str">
        <f t="shared" si="5"/>
        <v>*0.52</v>
      </c>
      <c r="AK45" s="70" t="str">
        <f t="shared" si="6"/>
        <v>REZoning_Sol-Win</v>
      </c>
      <c r="AO45" s="80" t="s">
        <v>112</v>
      </c>
      <c r="AP45" s="72" t="s">
        <v>874</v>
      </c>
      <c r="AQ45" s="58">
        <v>2035</v>
      </c>
      <c r="AR45" s="73" t="str">
        <f t="shared" si="7"/>
        <v>*0.55</v>
      </c>
      <c r="AS45" s="70" t="str">
        <f t="shared" si="8"/>
        <v>REZoning_Sol-Win</v>
      </c>
      <c r="AU45" s="80" t="s">
        <v>112</v>
      </c>
      <c r="AV45" s="72" t="s">
        <v>874</v>
      </c>
      <c r="AW45" s="58">
        <v>2050</v>
      </c>
      <c r="AX45" s="73" t="str">
        <f t="shared" si="9"/>
        <v>*0.41</v>
      </c>
      <c r="AY45" s="70" t="str">
        <f t="shared" si="10"/>
        <v>REZoning_Sol-Win</v>
      </c>
    </row>
    <row r="46" spans="1:51">
      <c r="A46" s="67" t="s">
        <v>98</v>
      </c>
      <c r="C46" s="77" t="s">
        <v>113</v>
      </c>
      <c r="D46" s="68" t="s">
        <v>874</v>
      </c>
      <c r="E46" s="52">
        <v>2035</v>
      </c>
      <c r="F46" s="69" t="str">
        <f t="shared" si="0"/>
        <v>*0.65</v>
      </c>
      <c r="G46" s="70" t="str">
        <f t="shared" si="1"/>
        <v>REZoning_Sol-Win</v>
      </c>
      <c r="I46" s="77" t="s">
        <v>113</v>
      </c>
      <c r="J46" s="68" t="s">
        <v>874</v>
      </c>
      <c r="K46" s="52">
        <v>2050</v>
      </c>
      <c r="L46" s="62" t="str">
        <f t="shared" si="2"/>
        <v>*0.54</v>
      </c>
      <c r="M46" s="70" t="str">
        <f t="shared" si="3"/>
        <v>REZoning_Sol-Win</v>
      </c>
      <c r="N46" s="69"/>
      <c r="O46" s="69" t="s">
        <v>113</v>
      </c>
      <c r="P46" s="69" t="s">
        <v>874</v>
      </c>
      <c r="Q46" s="78">
        <v>2100</v>
      </c>
      <c r="R46" s="69" t="s">
        <v>878</v>
      </c>
      <c r="S46" s="69" t="s">
        <v>875</v>
      </c>
      <c r="T46" s="69"/>
      <c r="U46" s="69"/>
      <c r="V46" s="69"/>
      <c r="W46" s="69"/>
      <c r="AA46" s="79" t="s">
        <v>113</v>
      </c>
      <c r="AB46" s="71" t="s">
        <v>874</v>
      </c>
      <c r="AC46" s="55">
        <v>2035</v>
      </c>
      <c r="AD46" s="70" t="str">
        <f t="shared" si="4"/>
        <v>*0.63</v>
      </c>
      <c r="AE46" s="70" t="str">
        <f t="shared" si="11"/>
        <v>REZoning_Sol-Win</v>
      </c>
      <c r="AG46" s="79" t="s">
        <v>113</v>
      </c>
      <c r="AH46" s="71" t="s">
        <v>874</v>
      </c>
      <c r="AI46" s="55">
        <v>2050</v>
      </c>
      <c r="AJ46" s="70" t="str">
        <f t="shared" si="5"/>
        <v>*0.52</v>
      </c>
      <c r="AK46" s="70" t="str">
        <f t="shared" si="6"/>
        <v>REZoning_Sol-Win</v>
      </c>
      <c r="AO46" s="80" t="s">
        <v>113</v>
      </c>
      <c r="AP46" s="72" t="s">
        <v>874</v>
      </c>
      <c r="AQ46" s="58">
        <v>2035</v>
      </c>
      <c r="AR46" s="73" t="str">
        <f t="shared" si="7"/>
        <v>*0.55</v>
      </c>
      <c r="AS46" s="70" t="str">
        <f t="shared" si="8"/>
        <v>REZoning_Sol-Win</v>
      </c>
      <c r="AU46" s="80" t="s">
        <v>113</v>
      </c>
      <c r="AV46" s="72" t="s">
        <v>874</v>
      </c>
      <c r="AW46" s="58">
        <v>2050</v>
      </c>
      <c r="AX46" s="73" t="str">
        <f t="shared" si="9"/>
        <v>*0.41</v>
      </c>
      <c r="AY46" s="70" t="str">
        <f t="shared" si="10"/>
        <v>REZoning_Sol-Win</v>
      </c>
    </row>
    <row r="47" spans="1:51">
      <c r="A47" s="67" t="s">
        <v>98</v>
      </c>
      <c r="C47" s="77" t="s">
        <v>114</v>
      </c>
      <c r="D47" s="68" t="s">
        <v>874</v>
      </c>
      <c r="E47" s="52">
        <v>2035</v>
      </c>
      <c r="F47" s="69" t="str">
        <f t="shared" si="0"/>
        <v>*0.65</v>
      </c>
      <c r="G47" s="70" t="str">
        <f t="shared" si="1"/>
        <v>REZoning_Sol-Win</v>
      </c>
      <c r="I47" s="77" t="s">
        <v>114</v>
      </c>
      <c r="J47" s="68" t="s">
        <v>874</v>
      </c>
      <c r="K47" s="52">
        <v>2050</v>
      </c>
      <c r="L47" s="62" t="str">
        <f t="shared" si="2"/>
        <v>*0.54</v>
      </c>
      <c r="M47" s="70" t="str">
        <f t="shared" si="3"/>
        <v>REZoning_Sol-Win</v>
      </c>
      <c r="N47" s="69"/>
      <c r="O47" s="69" t="s">
        <v>114</v>
      </c>
      <c r="P47" s="69" t="s">
        <v>874</v>
      </c>
      <c r="Q47" s="78">
        <v>2100</v>
      </c>
      <c r="R47" s="69" t="s">
        <v>878</v>
      </c>
      <c r="S47" s="69" t="s">
        <v>875</v>
      </c>
      <c r="T47" s="69"/>
      <c r="U47" s="69"/>
      <c r="V47" s="69"/>
      <c r="W47" s="69"/>
      <c r="AA47" s="79" t="s">
        <v>114</v>
      </c>
      <c r="AB47" s="71" t="s">
        <v>874</v>
      </c>
      <c r="AC47" s="55">
        <v>2035</v>
      </c>
      <c r="AD47" s="70" t="str">
        <f t="shared" si="4"/>
        <v>*0.63</v>
      </c>
      <c r="AE47" s="70" t="str">
        <f t="shared" si="11"/>
        <v>REZoning_Sol-Win</v>
      </c>
      <c r="AG47" s="79" t="s">
        <v>114</v>
      </c>
      <c r="AH47" s="71" t="s">
        <v>874</v>
      </c>
      <c r="AI47" s="55">
        <v>2050</v>
      </c>
      <c r="AJ47" s="70" t="str">
        <f t="shared" si="5"/>
        <v>*0.52</v>
      </c>
      <c r="AK47" s="70" t="str">
        <f t="shared" si="6"/>
        <v>REZoning_Sol-Win</v>
      </c>
      <c r="AO47" s="80" t="s">
        <v>114</v>
      </c>
      <c r="AP47" s="72" t="s">
        <v>874</v>
      </c>
      <c r="AQ47" s="58">
        <v>2035</v>
      </c>
      <c r="AR47" s="73" t="str">
        <f t="shared" si="7"/>
        <v>*0.55</v>
      </c>
      <c r="AS47" s="70" t="str">
        <f t="shared" si="8"/>
        <v>REZoning_Sol-Win</v>
      </c>
      <c r="AU47" s="80" t="s">
        <v>114</v>
      </c>
      <c r="AV47" s="72" t="s">
        <v>874</v>
      </c>
      <c r="AW47" s="58">
        <v>2050</v>
      </c>
      <c r="AX47" s="73" t="str">
        <f t="shared" si="9"/>
        <v>*0.41</v>
      </c>
      <c r="AY47" s="70" t="str">
        <f t="shared" si="10"/>
        <v>REZoning_Sol-Win</v>
      </c>
    </row>
    <row r="48" spans="1:51">
      <c r="A48" s="67" t="s">
        <v>70</v>
      </c>
      <c r="C48" s="77" t="s">
        <v>115</v>
      </c>
      <c r="D48" s="68" t="s">
        <v>874</v>
      </c>
      <c r="E48" s="52">
        <v>2035</v>
      </c>
      <c r="F48" s="69" t="str">
        <f t="shared" si="0"/>
        <v>*0.61</v>
      </c>
      <c r="G48" s="70" t="str">
        <f t="shared" si="1"/>
        <v>REZoning_Sol-Win</v>
      </c>
      <c r="I48" s="77" t="s">
        <v>115</v>
      </c>
      <c r="J48" s="68" t="s">
        <v>874</v>
      </c>
      <c r="K48" s="52">
        <v>2050</v>
      </c>
      <c r="L48" s="62" t="str">
        <f t="shared" si="2"/>
        <v>*0.5</v>
      </c>
      <c r="M48" s="70" t="str">
        <f t="shared" si="3"/>
        <v>REZoning_Sol-Win</v>
      </c>
      <c r="N48" s="69"/>
      <c r="O48" s="69" t="s">
        <v>115</v>
      </c>
      <c r="P48" s="69" t="s">
        <v>874</v>
      </c>
      <c r="Q48" s="78">
        <v>2100</v>
      </c>
      <c r="R48" s="69" t="s">
        <v>877</v>
      </c>
      <c r="S48" s="69" t="s">
        <v>875</v>
      </c>
      <c r="T48" s="69"/>
      <c r="U48" s="69"/>
      <c r="V48" s="69"/>
      <c r="W48" s="69"/>
      <c r="AA48" s="79" t="s">
        <v>115</v>
      </c>
      <c r="AB48" s="71" t="s">
        <v>874</v>
      </c>
      <c r="AC48" s="55">
        <v>2035</v>
      </c>
      <c r="AD48" s="70" t="str">
        <f t="shared" si="4"/>
        <v>*0.58</v>
      </c>
      <c r="AE48" s="70" t="str">
        <f t="shared" si="11"/>
        <v>REZoning_Sol-Win</v>
      </c>
      <c r="AG48" s="79" t="s">
        <v>115</v>
      </c>
      <c r="AH48" s="71" t="s">
        <v>874</v>
      </c>
      <c r="AI48" s="55">
        <v>2050</v>
      </c>
      <c r="AJ48" s="70" t="str">
        <f t="shared" si="5"/>
        <v>*0.47</v>
      </c>
      <c r="AK48" s="70" t="str">
        <f t="shared" si="6"/>
        <v>REZoning_Sol-Win</v>
      </c>
      <c r="AO48" s="80" t="s">
        <v>115</v>
      </c>
      <c r="AP48" s="72" t="s">
        <v>874</v>
      </c>
      <c r="AQ48" s="58">
        <v>2035</v>
      </c>
      <c r="AR48" s="73" t="str">
        <f t="shared" si="7"/>
        <v>*0.53</v>
      </c>
      <c r="AS48" s="70" t="str">
        <f t="shared" si="8"/>
        <v>REZoning_Sol-Win</v>
      </c>
      <c r="AU48" s="80" t="s">
        <v>115</v>
      </c>
      <c r="AV48" s="72" t="s">
        <v>874</v>
      </c>
      <c r="AW48" s="58">
        <v>2050</v>
      </c>
      <c r="AX48" s="73" t="str">
        <f t="shared" si="9"/>
        <v>*0.41</v>
      </c>
      <c r="AY48" s="70" t="str">
        <f t="shared" si="10"/>
        <v>REZoning_Sol-Win</v>
      </c>
    </row>
    <row r="49" spans="1:51">
      <c r="A49" s="67" t="s">
        <v>70</v>
      </c>
      <c r="C49" s="77" t="s">
        <v>116</v>
      </c>
      <c r="D49" s="68" t="s">
        <v>874</v>
      </c>
      <c r="E49" s="52">
        <v>2035</v>
      </c>
      <c r="F49" s="69" t="str">
        <f t="shared" si="0"/>
        <v>*0.61</v>
      </c>
      <c r="G49" s="70" t="str">
        <f t="shared" si="1"/>
        <v>REZoning_Sol-Win</v>
      </c>
      <c r="I49" s="77" t="s">
        <v>116</v>
      </c>
      <c r="J49" s="68" t="s">
        <v>874</v>
      </c>
      <c r="K49" s="52">
        <v>2050</v>
      </c>
      <c r="L49" s="62" t="str">
        <f t="shared" si="2"/>
        <v>*0.5</v>
      </c>
      <c r="M49" s="70" t="str">
        <f t="shared" si="3"/>
        <v>REZoning_Sol-Win</v>
      </c>
      <c r="N49" s="69"/>
      <c r="O49" s="69" t="s">
        <v>116</v>
      </c>
      <c r="P49" s="69" t="s">
        <v>874</v>
      </c>
      <c r="Q49" s="78">
        <v>2100</v>
      </c>
      <c r="R49" s="69" t="s">
        <v>877</v>
      </c>
      <c r="S49" s="69" t="s">
        <v>875</v>
      </c>
      <c r="T49" s="69"/>
      <c r="U49" s="69"/>
      <c r="V49" s="69"/>
      <c r="W49" s="69"/>
      <c r="AA49" s="79" t="s">
        <v>116</v>
      </c>
      <c r="AB49" s="71" t="s">
        <v>874</v>
      </c>
      <c r="AC49" s="55">
        <v>2035</v>
      </c>
      <c r="AD49" s="70" t="str">
        <f t="shared" si="4"/>
        <v>*0.58</v>
      </c>
      <c r="AE49" s="70" t="str">
        <f t="shared" si="11"/>
        <v>REZoning_Sol-Win</v>
      </c>
      <c r="AG49" s="79" t="s">
        <v>116</v>
      </c>
      <c r="AH49" s="71" t="s">
        <v>874</v>
      </c>
      <c r="AI49" s="55">
        <v>2050</v>
      </c>
      <c r="AJ49" s="70" t="str">
        <f t="shared" si="5"/>
        <v>*0.47</v>
      </c>
      <c r="AK49" s="70" t="str">
        <f t="shared" si="6"/>
        <v>REZoning_Sol-Win</v>
      </c>
      <c r="AO49" s="80" t="s">
        <v>116</v>
      </c>
      <c r="AP49" s="72" t="s">
        <v>874</v>
      </c>
      <c r="AQ49" s="58">
        <v>2035</v>
      </c>
      <c r="AR49" s="73" t="str">
        <f t="shared" si="7"/>
        <v>*0.53</v>
      </c>
      <c r="AS49" s="70" t="str">
        <f t="shared" si="8"/>
        <v>REZoning_Sol-Win</v>
      </c>
      <c r="AU49" s="80" t="s">
        <v>116</v>
      </c>
      <c r="AV49" s="72" t="s">
        <v>874</v>
      </c>
      <c r="AW49" s="58">
        <v>2050</v>
      </c>
      <c r="AX49" s="73" t="str">
        <f t="shared" si="9"/>
        <v>*0.41</v>
      </c>
      <c r="AY49" s="70" t="str">
        <f t="shared" si="10"/>
        <v>REZoning_Sol-Win</v>
      </c>
    </row>
    <row r="50" spans="1:51">
      <c r="A50" s="67" t="s">
        <v>70</v>
      </c>
      <c r="C50" s="77" t="s">
        <v>117</v>
      </c>
      <c r="D50" s="68" t="s">
        <v>874</v>
      </c>
      <c r="E50" s="52">
        <v>2035</v>
      </c>
      <c r="F50" s="69" t="str">
        <f t="shared" si="0"/>
        <v>*0.61</v>
      </c>
      <c r="G50" s="70" t="str">
        <f t="shared" si="1"/>
        <v>REZoning_Sol-Win</v>
      </c>
      <c r="I50" s="77" t="s">
        <v>117</v>
      </c>
      <c r="J50" s="68" t="s">
        <v>874</v>
      </c>
      <c r="K50" s="52">
        <v>2050</v>
      </c>
      <c r="L50" s="62" t="str">
        <f t="shared" si="2"/>
        <v>*0.5</v>
      </c>
      <c r="M50" s="70" t="str">
        <f t="shared" si="3"/>
        <v>REZoning_Sol-Win</v>
      </c>
      <c r="N50" s="69"/>
      <c r="O50" s="69" t="s">
        <v>117</v>
      </c>
      <c r="P50" s="69" t="s">
        <v>874</v>
      </c>
      <c r="Q50" s="78">
        <v>2100</v>
      </c>
      <c r="R50" s="69" t="s">
        <v>877</v>
      </c>
      <c r="S50" s="69" t="s">
        <v>875</v>
      </c>
      <c r="T50" s="69"/>
      <c r="U50" s="69"/>
      <c r="V50" s="69"/>
      <c r="W50" s="69"/>
      <c r="AA50" s="79" t="s">
        <v>117</v>
      </c>
      <c r="AB50" s="71" t="s">
        <v>874</v>
      </c>
      <c r="AC50" s="55">
        <v>2035</v>
      </c>
      <c r="AD50" s="70" t="str">
        <f t="shared" si="4"/>
        <v>*0.58</v>
      </c>
      <c r="AE50" s="70" t="str">
        <f t="shared" si="11"/>
        <v>REZoning_Sol-Win</v>
      </c>
      <c r="AG50" s="79" t="s">
        <v>117</v>
      </c>
      <c r="AH50" s="71" t="s">
        <v>874</v>
      </c>
      <c r="AI50" s="55">
        <v>2050</v>
      </c>
      <c r="AJ50" s="70" t="str">
        <f t="shared" si="5"/>
        <v>*0.47</v>
      </c>
      <c r="AK50" s="70" t="str">
        <f t="shared" si="6"/>
        <v>REZoning_Sol-Win</v>
      </c>
      <c r="AO50" s="80" t="s">
        <v>117</v>
      </c>
      <c r="AP50" s="72" t="s">
        <v>874</v>
      </c>
      <c r="AQ50" s="58">
        <v>2035</v>
      </c>
      <c r="AR50" s="73" t="str">
        <f t="shared" si="7"/>
        <v>*0.53</v>
      </c>
      <c r="AS50" s="70" t="str">
        <f t="shared" si="8"/>
        <v>REZoning_Sol-Win</v>
      </c>
      <c r="AU50" s="80" t="s">
        <v>117</v>
      </c>
      <c r="AV50" s="72" t="s">
        <v>874</v>
      </c>
      <c r="AW50" s="58">
        <v>2050</v>
      </c>
      <c r="AX50" s="73" t="str">
        <f t="shared" si="9"/>
        <v>*0.41</v>
      </c>
      <c r="AY50" s="70" t="str">
        <f t="shared" si="10"/>
        <v>REZoning_Sol-Win</v>
      </c>
    </row>
    <row r="51" spans="1:51">
      <c r="A51" s="67" t="s">
        <v>78</v>
      </c>
      <c r="C51" s="77" t="s">
        <v>118</v>
      </c>
      <c r="D51" s="68" t="s">
        <v>874</v>
      </c>
      <c r="E51" s="52">
        <v>2035</v>
      </c>
      <c r="F51" s="69" t="str">
        <f t="shared" si="0"/>
        <v>*0.63</v>
      </c>
      <c r="G51" s="70" t="str">
        <f t="shared" si="1"/>
        <v>REZoning_Sol-Win</v>
      </c>
      <c r="I51" s="77" t="s">
        <v>118</v>
      </c>
      <c r="J51" s="68" t="s">
        <v>874</v>
      </c>
      <c r="K51" s="52">
        <v>2050</v>
      </c>
      <c r="L51" s="62" t="str">
        <f t="shared" si="2"/>
        <v>*0.54</v>
      </c>
      <c r="M51" s="70" t="str">
        <f t="shared" si="3"/>
        <v>REZoning_Sol-Win</v>
      </c>
      <c r="N51" s="69"/>
      <c r="O51" s="69" t="s">
        <v>118</v>
      </c>
      <c r="P51" s="69" t="s">
        <v>874</v>
      </c>
      <c r="Q51" s="78">
        <v>2100</v>
      </c>
      <c r="R51" s="69" t="s">
        <v>878</v>
      </c>
      <c r="S51" s="69" t="s">
        <v>875</v>
      </c>
      <c r="T51" s="69"/>
      <c r="U51" s="69"/>
      <c r="V51" s="69"/>
      <c r="W51" s="69"/>
      <c r="AA51" s="79" t="s">
        <v>118</v>
      </c>
      <c r="AB51" s="71" t="s">
        <v>874</v>
      </c>
      <c r="AC51" s="55">
        <v>2035</v>
      </c>
      <c r="AD51" s="70" t="str">
        <f t="shared" si="4"/>
        <v>*0.62</v>
      </c>
      <c r="AE51" s="70" t="str">
        <f t="shared" si="11"/>
        <v>REZoning_Sol-Win</v>
      </c>
      <c r="AG51" s="79" t="s">
        <v>118</v>
      </c>
      <c r="AH51" s="71" t="s">
        <v>874</v>
      </c>
      <c r="AI51" s="55">
        <v>2050</v>
      </c>
      <c r="AJ51" s="70" t="str">
        <f t="shared" si="5"/>
        <v>*0.51</v>
      </c>
      <c r="AK51" s="70" t="str">
        <f t="shared" si="6"/>
        <v>REZoning_Sol-Win</v>
      </c>
      <c r="AO51" s="80" t="s">
        <v>118</v>
      </c>
      <c r="AP51" s="72" t="s">
        <v>874</v>
      </c>
      <c r="AQ51" s="58">
        <v>2035</v>
      </c>
      <c r="AR51" s="73" t="str">
        <f t="shared" si="7"/>
        <v>*0.58</v>
      </c>
      <c r="AS51" s="70" t="str">
        <f t="shared" si="8"/>
        <v>REZoning_Sol-Win</v>
      </c>
      <c r="AU51" s="80" t="s">
        <v>118</v>
      </c>
      <c r="AV51" s="72" t="s">
        <v>874</v>
      </c>
      <c r="AW51" s="58">
        <v>2050</v>
      </c>
      <c r="AX51" s="73" t="str">
        <f t="shared" si="9"/>
        <v>*0.49</v>
      </c>
      <c r="AY51" s="70" t="str">
        <f t="shared" si="10"/>
        <v>REZoning_Sol-Win</v>
      </c>
    </row>
    <row r="52" spans="1:51">
      <c r="A52" s="67" t="s">
        <v>78</v>
      </c>
      <c r="C52" s="77" t="s">
        <v>119</v>
      </c>
      <c r="D52" s="68" t="s">
        <v>874</v>
      </c>
      <c r="E52" s="52">
        <v>2035</v>
      </c>
      <c r="F52" s="69" t="str">
        <f t="shared" si="0"/>
        <v>*0.63</v>
      </c>
      <c r="G52" s="70" t="str">
        <f t="shared" si="1"/>
        <v>REZoning_Sol-Win</v>
      </c>
      <c r="I52" s="77" t="s">
        <v>119</v>
      </c>
      <c r="J52" s="68" t="s">
        <v>874</v>
      </c>
      <c r="K52" s="52">
        <v>2050</v>
      </c>
      <c r="L52" s="62" t="str">
        <f t="shared" si="2"/>
        <v>*0.54</v>
      </c>
      <c r="M52" s="70" t="str">
        <f t="shared" si="3"/>
        <v>REZoning_Sol-Win</v>
      </c>
      <c r="N52" s="69"/>
      <c r="O52" s="69" t="s">
        <v>119</v>
      </c>
      <c r="P52" s="69" t="s">
        <v>874</v>
      </c>
      <c r="Q52" s="78">
        <v>2100</v>
      </c>
      <c r="R52" s="69" t="s">
        <v>878</v>
      </c>
      <c r="S52" s="69" t="s">
        <v>875</v>
      </c>
      <c r="T52" s="69"/>
      <c r="U52" s="69"/>
      <c r="V52" s="69"/>
      <c r="W52" s="69"/>
      <c r="AA52" s="79" t="s">
        <v>119</v>
      </c>
      <c r="AB52" s="71" t="s">
        <v>874</v>
      </c>
      <c r="AC52" s="55">
        <v>2035</v>
      </c>
      <c r="AD52" s="70" t="str">
        <f t="shared" si="4"/>
        <v>*0.62</v>
      </c>
      <c r="AE52" s="70" t="str">
        <f t="shared" si="11"/>
        <v>REZoning_Sol-Win</v>
      </c>
      <c r="AG52" s="79" t="s">
        <v>119</v>
      </c>
      <c r="AH52" s="71" t="s">
        <v>874</v>
      </c>
      <c r="AI52" s="55">
        <v>2050</v>
      </c>
      <c r="AJ52" s="70" t="str">
        <f t="shared" si="5"/>
        <v>*0.51</v>
      </c>
      <c r="AK52" s="70" t="str">
        <f t="shared" si="6"/>
        <v>REZoning_Sol-Win</v>
      </c>
      <c r="AO52" s="80" t="s">
        <v>119</v>
      </c>
      <c r="AP52" s="72" t="s">
        <v>874</v>
      </c>
      <c r="AQ52" s="58">
        <v>2035</v>
      </c>
      <c r="AR52" s="73" t="str">
        <f t="shared" si="7"/>
        <v>*0.58</v>
      </c>
      <c r="AS52" s="70" t="str">
        <f t="shared" si="8"/>
        <v>REZoning_Sol-Win</v>
      </c>
      <c r="AU52" s="80" t="s">
        <v>119</v>
      </c>
      <c r="AV52" s="72" t="s">
        <v>874</v>
      </c>
      <c r="AW52" s="58">
        <v>2050</v>
      </c>
      <c r="AX52" s="73" t="str">
        <f t="shared" si="9"/>
        <v>*0.49</v>
      </c>
      <c r="AY52" s="70" t="str">
        <f t="shared" si="10"/>
        <v>REZoning_Sol-Win</v>
      </c>
    </row>
    <row r="53" spans="1:51">
      <c r="A53" s="67" t="s">
        <v>70</v>
      </c>
      <c r="C53" s="77" t="s">
        <v>120</v>
      </c>
      <c r="D53" s="68" t="s">
        <v>874</v>
      </c>
      <c r="E53" s="52">
        <v>2035</v>
      </c>
      <c r="F53" s="69" t="str">
        <f t="shared" si="0"/>
        <v>*0.61</v>
      </c>
      <c r="G53" s="70" t="str">
        <f t="shared" si="1"/>
        <v>REZoning_Sol-Win</v>
      </c>
      <c r="I53" s="77" t="s">
        <v>120</v>
      </c>
      <c r="J53" s="68" t="s">
        <v>874</v>
      </c>
      <c r="K53" s="52">
        <v>2050</v>
      </c>
      <c r="L53" s="62" t="str">
        <f t="shared" si="2"/>
        <v>*0.5</v>
      </c>
      <c r="M53" s="70" t="str">
        <f t="shared" si="3"/>
        <v>REZoning_Sol-Win</v>
      </c>
      <c r="N53" s="69"/>
      <c r="O53" s="69" t="s">
        <v>120</v>
      </c>
      <c r="P53" s="69" t="s">
        <v>874</v>
      </c>
      <c r="Q53" s="78">
        <v>2100</v>
      </c>
      <c r="R53" s="69" t="s">
        <v>877</v>
      </c>
      <c r="S53" s="69" t="s">
        <v>875</v>
      </c>
      <c r="T53" s="69"/>
      <c r="U53" s="69"/>
      <c r="V53" s="69"/>
      <c r="W53" s="69"/>
      <c r="AA53" s="79" t="s">
        <v>120</v>
      </c>
      <c r="AB53" s="71" t="s">
        <v>874</v>
      </c>
      <c r="AC53" s="55">
        <v>2035</v>
      </c>
      <c r="AD53" s="70" t="str">
        <f t="shared" si="4"/>
        <v>*0.58</v>
      </c>
      <c r="AE53" s="70" t="str">
        <f t="shared" si="11"/>
        <v>REZoning_Sol-Win</v>
      </c>
      <c r="AG53" s="79" t="s">
        <v>120</v>
      </c>
      <c r="AH53" s="71" t="s">
        <v>874</v>
      </c>
      <c r="AI53" s="55">
        <v>2050</v>
      </c>
      <c r="AJ53" s="70" t="str">
        <f t="shared" si="5"/>
        <v>*0.47</v>
      </c>
      <c r="AK53" s="70" t="str">
        <f t="shared" si="6"/>
        <v>REZoning_Sol-Win</v>
      </c>
      <c r="AO53" s="80" t="s">
        <v>120</v>
      </c>
      <c r="AP53" s="72" t="s">
        <v>874</v>
      </c>
      <c r="AQ53" s="58">
        <v>2035</v>
      </c>
      <c r="AR53" s="73" t="str">
        <f t="shared" si="7"/>
        <v>*0.53</v>
      </c>
      <c r="AS53" s="70" t="str">
        <f t="shared" si="8"/>
        <v>REZoning_Sol-Win</v>
      </c>
      <c r="AU53" s="80" t="s">
        <v>120</v>
      </c>
      <c r="AV53" s="72" t="s">
        <v>874</v>
      </c>
      <c r="AW53" s="58">
        <v>2050</v>
      </c>
      <c r="AX53" s="73" t="str">
        <f t="shared" si="9"/>
        <v>*0.41</v>
      </c>
      <c r="AY53" s="70" t="str">
        <f t="shared" si="10"/>
        <v>REZoning_Sol-Win</v>
      </c>
    </row>
    <row r="54" spans="1:51">
      <c r="A54" s="67" t="s">
        <v>70</v>
      </c>
      <c r="C54" s="77" t="s">
        <v>121</v>
      </c>
      <c r="D54" s="68" t="s">
        <v>874</v>
      </c>
      <c r="E54" s="52">
        <v>2035</v>
      </c>
      <c r="F54" s="69" t="str">
        <f t="shared" si="0"/>
        <v>*0.61</v>
      </c>
      <c r="G54" s="70" t="str">
        <f t="shared" si="1"/>
        <v>REZoning_Sol-Win</v>
      </c>
      <c r="I54" s="77" t="s">
        <v>121</v>
      </c>
      <c r="J54" s="68" t="s">
        <v>874</v>
      </c>
      <c r="K54" s="52">
        <v>2050</v>
      </c>
      <c r="L54" s="62" t="str">
        <f t="shared" si="2"/>
        <v>*0.5</v>
      </c>
      <c r="M54" s="70" t="str">
        <f t="shared" si="3"/>
        <v>REZoning_Sol-Win</v>
      </c>
      <c r="N54" s="69"/>
      <c r="O54" s="69" t="s">
        <v>121</v>
      </c>
      <c r="P54" s="69" t="s">
        <v>874</v>
      </c>
      <c r="Q54" s="78">
        <v>2100</v>
      </c>
      <c r="R54" s="69" t="s">
        <v>877</v>
      </c>
      <c r="S54" s="69" t="s">
        <v>875</v>
      </c>
      <c r="T54" s="69"/>
      <c r="U54" s="69"/>
      <c r="V54" s="69"/>
      <c r="W54" s="69"/>
      <c r="AA54" s="79" t="s">
        <v>121</v>
      </c>
      <c r="AB54" s="71" t="s">
        <v>874</v>
      </c>
      <c r="AC54" s="55">
        <v>2035</v>
      </c>
      <c r="AD54" s="70" t="str">
        <f t="shared" si="4"/>
        <v>*0.58</v>
      </c>
      <c r="AE54" s="70" t="str">
        <f t="shared" si="11"/>
        <v>REZoning_Sol-Win</v>
      </c>
      <c r="AG54" s="79" t="s">
        <v>121</v>
      </c>
      <c r="AH54" s="71" t="s">
        <v>874</v>
      </c>
      <c r="AI54" s="55">
        <v>2050</v>
      </c>
      <c r="AJ54" s="70" t="str">
        <f t="shared" si="5"/>
        <v>*0.47</v>
      </c>
      <c r="AK54" s="70" t="str">
        <f t="shared" si="6"/>
        <v>REZoning_Sol-Win</v>
      </c>
      <c r="AO54" s="80" t="s">
        <v>121</v>
      </c>
      <c r="AP54" s="72" t="s">
        <v>874</v>
      </c>
      <c r="AQ54" s="58">
        <v>2035</v>
      </c>
      <c r="AR54" s="73" t="str">
        <f t="shared" si="7"/>
        <v>*0.53</v>
      </c>
      <c r="AS54" s="70" t="str">
        <f t="shared" si="8"/>
        <v>REZoning_Sol-Win</v>
      </c>
      <c r="AU54" s="80" t="s">
        <v>121</v>
      </c>
      <c r="AV54" s="72" t="s">
        <v>874</v>
      </c>
      <c r="AW54" s="58">
        <v>2050</v>
      </c>
      <c r="AX54" s="73" t="str">
        <f t="shared" si="9"/>
        <v>*0.41</v>
      </c>
      <c r="AY54" s="70" t="str">
        <f t="shared" si="10"/>
        <v>REZoning_Sol-Win</v>
      </c>
    </row>
    <row r="55" spans="1:51">
      <c r="A55" s="67" t="s">
        <v>70</v>
      </c>
      <c r="C55" s="77" t="s">
        <v>122</v>
      </c>
      <c r="D55" s="68" t="s">
        <v>874</v>
      </c>
      <c r="E55" s="52">
        <v>2035</v>
      </c>
      <c r="F55" s="69" t="str">
        <f t="shared" si="0"/>
        <v>*0.61</v>
      </c>
      <c r="G55" s="70" t="str">
        <f t="shared" si="1"/>
        <v>REZoning_Sol-Win</v>
      </c>
      <c r="I55" s="77" t="s">
        <v>122</v>
      </c>
      <c r="J55" s="68" t="s">
        <v>874</v>
      </c>
      <c r="K55" s="52">
        <v>2050</v>
      </c>
      <c r="L55" s="62" t="str">
        <f t="shared" si="2"/>
        <v>*0.5</v>
      </c>
      <c r="M55" s="70" t="str">
        <f t="shared" si="3"/>
        <v>REZoning_Sol-Win</v>
      </c>
      <c r="N55" s="69"/>
      <c r="O55" s="69" t="s">
        <v>122</v>
      </c>
      <c r="P55" s="69" t="s">
        <v>874</v>
      </c>
      <c r="Q55" s="78">
        <v>2100</v>
      </c>
      <c r="R55" s="69" t="s">
        <v>877</v>
      </c>
      <c r="S55" s="69" t="s">
        <v>875</v>
      </c>
      <c r="T55" s="69"/>
      <c r="U55" s="69"/>
      <c r="V55" s="69"/>
      <c r="W55" s="69"/>
      <c r="AA55" s="79" t="s">
        <v>122</v>
      </c>
      <c r="AB55" s="71" t="s">
        <v>874</v>
      </c>
      <c r="AC55" s="55">
        <v>2035</v>
      </c>
      <c r="AD55" s="70" t="str">
        <f t="shared" si="4"/>
        <v>*0.58</v>
      </c>
      <c r="AE55" s="70" t="str">
        <f t="shared" si="11"/>
        <v>REZoning_Sol-Win</v>
      </c>
      <c r="AG55" s="79" t="s">
        <v>122</v>
      </c>
      <c r="AH55" s="71" t="s">
        <v>874</v>
      </c>
      <c r="AI55" s="55">
        <v>2050</v>
      </c>
      <c r="AJ55" s="70" t="str">
        <f t="shared" si="5"/>
        <v>*0.47</v>
      </c>
      <c r="AK55" s="70" t="str">
        <f t="shared" si="6"/>
        <v>REZoning_Sol-Win</v>
      </c>
      <c r="AO55" s="80" t="s">
        <v>122</v>
      </c>
      <c r="AP55" s="72" t="s">
        <v>874</v>
      </c>
      <c r="AQ55" s="58">
        <v>2035</v>
      </c>
      <c r="AR55" s="73" t="str">
        <f t="shared" si="7"/>
        <v>*0.53</v>
      </c>
      <c r="AS55" s="70" t="str">
        <f t="shared" si="8"/>
        <v>REZoning_Sol-Win</v>
      </c>
      <c r="AU55" s="80" t="s">
        <v>122</v>
      </c>
      <c r="AV55" s="72" t="s">
        <v>874</v>
      </c>
      <c r="AW55" s="58">
        <v>2050</v>
      </c>
      <c r="AX55" s="73" t="str">
        <f t="shared" si="9"/>
        <v>*0.41</v>
      </c>
      <c r="AY55" s="70" t="str">
        <f t="shared" si="10"/>
        <v>REZoning_Sol-Win</v>
      </c>
    </row>
    <row r="56" spans="1:51">
      <c r="A56" s="67" t="s">
        <v>70</v>
      </c>
      <c r="C56" s="77" t="s">
        <v>123</v>
      </c>
      <c r="D56" s="68" t="s">
        <v>874</v>
      </c>
      <c r="E56" s="52">
        <v>2035</v>
      </c>
      <c r="F56" s="69" t="str">
        <f t="shared" si="0"/>
        <v>*0.61</v>
      </c>
      <c r="G56" s="70" t="str">
        <f t="shared" si="1"/>
        <v>REZoning_Sol-Win</v>
      </c>
      <c r="I56" s="77" t="s">
        <v>123</v>
      </c>
      <c r="J56" s="68" t="s">
        <v>874</v>
      </c>
      <c r="K56" s="52">
        <v>2050</v>
      </c>
      <c r="L56" s="62" t="str">
        <f t="shared" si="2"/>
        <v>*0.5</v>
      </c>
      <c r="M56" s="70" t="str">
        <f t="shared" si="3"/>
        <v>REZoning_Sol-Win</v>
      </c>
      <c r="N56" s="69"/>
      <c r="O56" s="69" t="s">
        <v>123</v>
      </c>
      <c r="P56" s="69" t="s">
        <v>874</v>
      </c>
      <c r="Q56" s="78">
        <v>2100</v>
      </c>
      <c r="R56" s="69" t="s">
        <v>877</v>
      </c>
      <c r="S56" s="69" t="s">
        <v>875</v>
      </c>
      <c r="T56" s="69"/>
      <c r="U56" s="69"/>
      <c r="V56" s="69"/>
      <c r="W56" s="69"/>
      <c r="AA56" s="79" t="s">
        <v>123</v>
      </c>
      <c r="AB56" s="71" t="s">
        <v>874</v>
      </c>
      <c r="AC56" s="55">
        <v>2035</v>
      </c>
      <c r="AD56" s="70" t="str">
        <f t="shared" si="4"/>
        <v>*0.58</v>
      </c>
      <c r="AE56" s="70" t="str">
        <f t="shared" si="11"/>
        <v>REZoning_Sol-Win</v>
      </c>
      <c r="AG56" s="79" t="s">
        <v>123</v>
      </c>
      <c r="AH56" s="71" t="s">
        <v>874</v>
      </c>
      <c r="AI56" s="55">
        <v>2050</v>
      </c>
      <c r="AJ56" s="70" t="str">
        <f t="shared" si="5"/>
        <v>*0.47</v>
      </c>
      <c r="AK56" s="70" t="str">
        <f t="shared" si="6"/>
        <v>REZoning_Sol-Win</v>
      </c>
      <c r="AO56" s="80" t="s">
        <v>123</v>
      </c>
      <c r="AP56" s="72" t="s">
        <v>874</v>
      </c>
      <c r="AQ56" s="58">
        <v>2035</v>
      </c>
      <c r="AR56" s="73" t="str">
        <f t="shared" si="7"/>
        <v>*0.53</v>
      </c>
      <c r="AS56" s="70" t="str">
        <f t="shared" si="8"/>
        <v>REZoning_Sol-Win</v>
      </c>
      <c r="AU56" s="80" t="s">
        <v>123</v>
      </c>
      <c r="AV56" s="72" t="s">
        <v>874</v>
      </c>
      <c r="AW56" s="58">
        <v>2050</v>
      </c>
      <c r="AX56" s="73" t="str">
        <f t="shared" si="9"/>
        <v>*0.41</v>
      </c>
      <c r="AY56" s="70" t="str">
        <f t="shared" si="10"/>
        <v>REZoning_Sol-Win</v>
      </c>
    </row>
    <row r="57" spans="1:51">
      <c r="A57" s="67" t="s">
        <v>70</v>
      </c>
      <c r="C57" s="77" t="s">
        <v>124</v>
      </c>
      <c r="D57" s="68" t="s">
        <v>874</v>
      </c>
      <c r="E57" s="52">
        <v>2035</v>
      </c>
      <c r="F57" s="69" t="str">
        <f t="shared" si="0"/>
        <v>*0.61</v>
      </c>
      <c r="G57" s="70" t="str">
        <f t="shared" si="1"/>
        <v>REZoning_Sol-Win</v>
      </c>
      <c r="I57" s="77" t="s">
        <v>124</v>
      </c>
      <c r="J57" s="68" t="s">
        <v>874</v>
      </c>
      <c r="K57" s="52">
        <v>2050</v>
      </c>
      <c r="L57" s="62" t="str">
        <f t="shared" si="2"/>
        <v>*0.5</v>
      </c>
      <c r="M57" s="70" t="str">
        <f t="shared" si="3"/>
        <v>REZoning_Sol-Win</v>
      </c>
      <c r="N57" s="69"/>
      <c r="O57" s="69" t="s">
        <v>124</v>
      </c>
      <c r="P57" s="69" t="s">
        <v>874</v>
      </c>
      <c r="Q57" s="78">
        <v>2100</v>
      </c>
      <c r="R57" s="69" t="s">
        <v>877</v>
      </c>
      <c r="S57" s="69" t="s">
        <v>875</v>
      </c>
      <c r="T57" s="69"/>
      <c r="U57" s="69"/>
      <c r="V57" s="69"/>
      <c r="W57" s="69"/>
      <c r="AA57" s="79" t="s">
        <v>124</v>
      </c>
      <c r="AB57" s="71" t="s">
        <v>874</v>
      </c>
      <c r="AC57" s="55">
        <v>2035</v>
      </c>
      <c r="AD57" s="70" t="str">
        <f t="shared" si="4"/>
        <v>*0.58</v>
      </c>
      <c r="AE57" s="70" t="str">
        <f t="shared" si="11"/>
        <v>REZoning_Sol-Win</v>
      </c>
      <c r="AG57" s="79" t="s">
        <v>124</v>
      </c>
      <c r="AH57" s="71" t="s">
        <v>874</v>
      </c>
      <c r="AI57" s="55">
        <v>2050</v>
      </c>
      <c r="AJ57" s="70" t="str">
        <f t="shared" si="5"/>
        <v>*0.47</v>
      </c>
      <c r="AK57" s="70" t="str">
        <f t="shared" si="6"/>
        <v>REZoning_Sol-Win</v>
      </c>
      <c r="AO57" s="80" t="s">
        <v>124</v>
      </c>
      <c r="AP57" s="72" t="s">
        <v>874</v>
      </c>
      <c r="AQ57" s="58">
        <v>2035</v>
      </c>
      <c r="AR57" s="73" t="str">
        <f t="shared" si="7"/>
        <v>*0.53</v>
      </c>
      <c r="AS57" s="70" t="str">
        <f t="shared" si="8"/>
        <v>REZoning_Sol-Win</v>
      </c>
      <c r="AU57" s="80" t="s">
        <v>124</v>
      </c>
      <c r="AV57" s="72" t="s">
        <v>874</v>
      </c>
      <c r="AW57" s="58">
        <v>2050</v>
      </c>
      <c r="AX57" s="73" t="str">
        <f t="shared" si="9"/>
        <v>*0.41</v>
      </c>
      <c r="AY57" s="70" t="str">
        <f t="shared" si="10"/>
        <v>REZoning_Sol-Win</v>
      </c>
    </row>
    <row r="58" spans="1:51">
      <c r="A58" s="67" t="s">
        <v>62</v>
      </c>
      <c r="C58" s="77" t="s">
        <v>125</v>
      </c>
      <c r="D58" s="68" t="s">
        <v>874</v>
      </c>
      <c r="E58" s="52">
        <v>2035</v>
      </c>
      <c r="F58" s="69" t="str">
        <f t="shared" si="0"/>
        <v>*0.6</v>
      </c>
      <c r="G58" s="70" t="str">
        <f t="shared" si="1"/>
        <v>REZoning_Sol-Win</v>
      </c>
      <c r="I58" s="77" t="s">
        <v>125</v>
      </c>
      <c r="J58" s="68" t="s">
        <v>874</v>
      </c>
      <c r="K58" s="52">
        <v>2050</v>
      </c>
      <c r="L58" s="62" t="str">
        <f t="shared" si="2"/>
        <v>*0.49</v>
      </c>
      <c r="M58" s="70" t="str">
        <f t="shared" si="3"/>
        <v>REZoning_Sol-Win</v>
      </c>
      <c r="N58" s="69"/>
      <c r="O58" s="69" t="s">
        <v>125</v>
      </c>
      <c r="P58" s="69" t="s">
        <v>874</v>
      </c>
      <c r="Q58" s="78">
        <v>2100</v>
      </c>
      <c r="R58" s="69" t="s">
        <v>876</v>
      </c>
      <c r="S58" s="69" t="s">
        <v>875</v>
      </c>
      <c r="T58" s="69"/>
      <c r="U58" s="69"/>
      <c r="V58" s="69"/>
      <c r="W58" s="69"/>
      <c r="AA58" s="79" t="s">
        <v>125</v>
      </c>
      <c r="AB58" s="71" t="s">
        <v>874</v>
      </c>
      <c r="AC58" s="55">
        <v>2035</v>
      </c>
      <c r="AD58" s="70" t="str">
        <f t="shared" si="4"/>
        <v>*0.58</v>
      </c>
      <c r="AE58" s="70" t="str">
        <f t="shared" si="11"/>
        <v>REZoning_Sol-Win</v>
      </c>
      <c r="AG58" s="79" t="s">
        <v>125</v>
      </c>
      <c r="AH58" s="71" t="s">
        <v>874</v>
      </c>
      <c r="AI58" s="55">
        <v>2050</v>
      </c>
      <c r="AJ58" s="70" t="str">
        <f t="shared" si="5"/>
        <v>*0.47</v>
      </c>
      <c r="AK58" s="70" t="str">
        <f t="shared" si="6"/>
        <v>REZoning_Sol-Win</v>
      </c>
      <c r="AO58" s="80" t="s">
        <v>125</v>
      </c>
      <c r="AP58" s="72" t="s">
        <v>874</v>
      </c>
      <c r="AQ58" s="58">
        <v>2035</v>
      </c>
      <c r="AR58" s="73" t="str">
        <f t="shared" si="7"/>
        <v>*0.55</v>
      </c>
      <c r="AS58" s="70" t="str">
        <f t="shared" si="8"/>
        <v>REZoning_Sol-Win</v>
      </c>
      <c r="AU58" s="80" t="s">
        <v>125</v>
      </c>
      <c r="AV58" s="72" t="s">
        <v>874</v>
      </c>
      <c r="AW58" s="58">
        <v>2050</v>
      </c>
      <c r="AX58" s="73" t="str">
        <f t="shared" si="9"/>
        <v>*0.42</v>
      </c>
      <c r="AY58" s="70" t="str">
        <f t="shared" si="10"/>
        <v>REZoning_Sol-Win</v>
      </c>
    </row>
    <row r="59" spans="1:51">
      <c r="A59" s="67" t="s">
        <v>62</v>
      </c>
      <c r="C59" s="77" t="s">
        <v>126</v>
      </c>
      <c r="D59" s="68" t="s">
        <v>874</v>
      </c>
      <c r="E59" s="52">
        <v>2035</v>
      </c>
      <c r="F59" s="69" t="str">
        <f t="shared" si="0"/>
        <v>*0.6</v>
      </c>
      <c r="G59" s="70" t="str">
        <f t="shared" si="1"/>
        <v>REZoning_Sol-Win</v>
      </c>
      <c r="I59" s="77" t="s">
        <v>126</v>
      </c>
      <c r="J59" s="68" t="s">
        <v>874</v>
      </c>
      <c r="K59" s="52">
        <v>2050</v>
      </c>
      <c r="L59" s="62" t="str">
        <f t="shared" si="2"/>
        <v>*0.49</v>
      </c>
      <c r="M59" s="70" t="str">
        <f t="shared" si="3"/>
        <v>REZoning_Sol-Win</v>
      </c>
      <c r="N59" s="69"/>
      <c r="O59" s="69" t="s">
        <v>126</v>
      </c>
      <c r="P59" s="69" t="s">
        <v>874</v>
      </c>
      <c r="Q59" s="78">
        <v>2100</v>
      </c>
      <c r="R59" s="69" t="s">
        <v>876</v>
      </c>
      <c r="S59" s="69" t="s">
        <v>875</v>
      </c>
      <c r="T59" s="69"/>
      <c r="U59" s="69"/>
      <c r="V59" s="69"/>
      <c r="W59" s="69"/>
      <c r="AA59" s="79" t="s">
        <v>126</v>
      </c>
      <c r="AB59" s="71" t="s">
        <v>874</v>
      </c>
      <c r="AC59" s="55">
        <v>2035</v>
      </c>
      <c r="AD59" s="70" t="str">
        <f t="shared" si="4"/>
        <v>*0.58</v>
      </c>
      <c r="AE59" s="70" t="str">
        <f t="shared" si="11"/>
        <v>REZoning_Sol-Win</v>
      </c>
      <c r="AG59" s="79" t="s">
        <v>126</v>
      </c>
      <c r="AH59" s="71" t="s">
        <v>874</v>
      </c>
      <c r="AI59" s="55">
        <v>2050</v>
      </c>
      <c r="AJ59" s="70" t="str">
        <f t="shared" si="5"/>
        <v>*0.47</v>
      </c>
      <c r="AK59" s="70" t="str">
        <f t="shared" si="6"/>
        <v>REZoning_Sol-Win</v>
      </c>
      <c r="AO59" s="80" t="s">
        <v>126</v>
      </c>
      <c r="AP59" s="72" t="s">
        <v>874</v>
      </c>
      <c r="AQ59" s="58">
        <v>2035</v>
      </c>
      <c r="AR59" s="73" t="str">
        <f t="shared" si="7"/>
        <v>*0.55</v>
      </c>
      <c r="AS59" s="70" t="str">
        <f t="shared" si="8"/>
        <v>REZoning_Sol-Win</v>
      </c>
      <c r="AU59" s="80" t="s">
        <v>126</v>
      </c>
      <c r="AV59" s="72" t="s">
        <v>874</v>
      </c>
      <c r="AW59" s="58">
        <v>2050</v>
      </c>
      <c r="AX59" s="73" t="str">
        <f t="shared" si="9"/>
        <v>*0.42</v>
      </c>
      <c r="AY59" s="70" t="str">
        <f t="shared" si="10"/>
        <v>REZoning_Sol-Win</v>
      </c>
    </row>
    <row r="60" spans="1:51">
      <c r="A60" s="67" t="s">
        <v>62</v>
      </c>
      <c r="C60" s="77" t="s">
        <v>127</v>
      </c>
      <c r="D60" s="68" t="s">
        <v>874</v>
      </c>
      <c r="E60" s="52">
        <v>2035</v>
      </c>
      <c r="F60" s="69" t="str">
        <f t="shared" si="0"/>
        <v>*0.6</v>
      </c>
      <c r="G60" s="70" t="str">
        <f t="shared" si="1"/>
        <v>REZoning_Sol-Win</v>
      </c>
      <c r="I60" s="77" t="s">
        <v>127</v>
      </c>
      <c r="J60" s="68" t="s">
        <v>874</v>
      </c>
      <c r="K60" s="52">
        <v>2050</v>
      </c>
      <c r="L60" s="62" t="str">
        <f t="shared" si="2"/>
        <v>*0.49</v>
      </c>
      <c r="M60" s="70" t="str">
        <f t="shared" si="3"/>
        <v>REZoning_Sol-Win</v>
      </c>
      <c r="N60" s="69"/>
      <c r="O60" s="69" t="s">
        <v>127</v>
      </c>
      <c r="P60" s="69" t="s">
        <v>874</v>
      </c>
      <c r="Q60" s="78">
        <v>2100</v>
      </c>
      <c r="R60" s="69" t="s">
        <v>876</v>
      </c>
      <c r="S60" s="69" t="s">
        <v>875</v>
      </c>
      <c r="T60" s="69"/>
      <c r="U60" s="69"/>
      <c r="V60" s="69"/>
      <c r="W60" s="69"/>
      <c r="AA60" s="79" t="s">
        <v>127</v>
      </c>
      <c r="AB60" s="71" t="s">
        <v>874</v>
      </c>
      <c r="AC60" s="55">
        <v>2035</v>
      </c>
      <c r="AD60" s="70" t="str">
        <f t="shared" si="4"/>
        <v>*0.58</v>
      </c>
      <c r="AE60" s="70" t="str">
        <f t="shared" si="11"/>
        <v>REZoning_Sol-Win</v>
      </c>
      <c r="AG60" s="79" t="s">
        <v>127</v>
      </c>
      <c r="AH60" s="71" t="s">
        <v>874</v>
      </c>
      <c r="AI60" s="55">
        <v>2050</v>
      </c>
      <c r="AJ60" s="70" t="str">
        <f t="shared" si="5"/>
        <v>*0.47</v>
      </c>
      <c r="AK60" s="70" t="str">
        <f t="shared" si="6"/>
        <v>REZoning_Sol-Win</v>
      </c>
      <c r="AO60" s="80" t="s">
        <v>127</v>
      </c>
      <c r="AP60" s="72" t="s">
        <v>874</v>
      </c>
      <c r="AQ60" s="58">
        <v>2035</v>
      </c>
      <c r="AR60" s="73" t="str">
        <f t="shared" si="7"/>
        <v>*0.55</v>
      </c>
      <c r="AS60" s="70" t="str">
        <f t="shared" si="8"/>
        <v>REZoning_Sol-Win</v>
      </c>
      <c r="AU60" s="80" t="s">
        <v>127</v>
      </c>
      <c r="AV60" s="72" t="s">
        <v>874</v>
      </c>
      <c r="AW60" s="58">
        <v>2050</v>
      </c>
      <c r="AX60" s="73" t="str">
        <f t="shared" si="9"/>
        <v>*0.42</v>
      </c>
      <c r="AY60" s="70" t="str">
        <f t="shared" si="10"/>
        <v>REZoning_Sol-Win</v>
      </c>
    </row>
    <row r="61" spans="1:51">
      <c r="A61" s="67" t="s">
        <v>62</v>
      </c>
      <c r="C61" s="77" t="s">
        <v>128</v>
      </c>
      <c r="D61" s="68" t="s">
        <v>874</v>
      </c>
      <c r="E61" s="52">
        <v>2035</v>
      </c>
      <c r="F61" s="69" t="str">
        <f t="shared" si="0"/>
        <v>*0.6</v>
      </c>
      <c r="G61" s="70" t="str">
        <f t="shared" si="1"/>
        <v>REZoning_Sol-Win</v>
      </c>
      <c r="I61" s="77" t="s">
        <v>128</v>
      </c>
      <c r="J61" s="68" t="s">
        <v>874</v>
      </c>
      <c r="K61" s="52">
        <v>2050</v>
      </c>
      <c r="L61" s="62" t="str">
        <f t="shared" si="2"/>
        <v>*0.49</v>
      </c>
      <c r="M61" s="70" t="str">
        <f t="shared" si="3"/>
        <v>REZoning_Sol-Win</v>
      </c>
      <c r="N61" s="69"/>
      <c r="O61" s="69" t="s">
        <v>128</v>
      </c>
      <c r="P61" s="69" t="s">
        <v>874</v>
      </c>
      <c r="Q61" s="78">
        <v>2100</v>
      </c>
      <c r="R61" s="69" t="s">
        <v>876</v>
      </c>
      <c r="S61" s="69" t="s">
        <v>875</v>
      </c>
      <c r="T61" s="69"/>
      <c r="U61" s="69"/>
      <c r="V61" s="69"/>
      <c r="W61" s="69"/>
      <c r="AA61" s="79" t="s">
        <v>128</v>
      </c>
      <c r="AB61" s="71" t="s">
        <v>874</v>
      </c>
      <c r="AC61" s="55">
        <v>2035</v>
      </c>
      <c r="AD61" s="70" t="str">
        <f t="shared" si="4"/>
        <v>*0.58</v>
      </c>
      <c r="AE61" s="70" t="str">
        <f t="shared" si="11"/>
        <v>REZoning_Sol-Win</v>
      </c>
      <c r="AG61" s="79" t="s">
        <v>128</v>
      </c>
      <c r="AH61" s="71" t="s">
        <v>874</v>
      </c>
      <c r="AI61" s="55">
        <v>2050</v>
      </c>
      <c r="AJ61" s="70" t="str">
        <f t="shared" si="5"/>
        <v>*0.47</v>
      </c>
      <c r="AK61" s="70" t="str">
        <f t="shared" si="6"/>
        <v>REZoning_Sol-Win</v>
      </c>
      <c r="AO61" s="80" t="s">
        <v>128</v>
      </c>
      <c r="AP61" s="72" t="s">
        <v>874</v>
      </c>
      <c r="AQ61" s="58">
        <v>2035</v>
      </c>
      <c r="AR61" s="73" t="str">
        <f t="shared" si="7"/>
        <v>*0.55</v>
      </c>
      <c r="AS61" s="70" t="str">
        <f t="shared" si="8"/>
        <v>REZoning_Sol-Win</v>
      </c>
      <c r="AU61" s="80" t="s">
        <v>128</v>
      </c>
      <c r="AV61" s="72" t="s">
        <v>874</v>
      </c>
      <c r="AW61" s="58">
        <v>2050</v>
      </c>
      <c r="AX61" s="73" t="str">
        <f t="shared" si="9"/>
        <v>*0.42</v>
      </c>
      <c r="AY61" s="70" t="str">
        <f t="shared" si="10"/>
        <v>REZoning_Sol-Win</v>
      </c>
    </row>
    <row r="62" spans="1:51">
      <c r="A62" s="67" t="s">
        <v>62</v>
      </c>
      <c r="C62" s="77" t="s">
        <v>129</v>
      </c>
      <c r="D62" s="68" t="s">
        <v>874</v>
      </c>
      <c r="E62" s="52">
        <v>2035</v>
      </c>
      <c r="F62" s="69" t="str">
        <f t="shared" si="0"/>
        <v>*0.6</v>
      </c>
      <c r="G62" s="70" t="str">
        <f t="shared" si="1"/>
        <v>REZoning_Sol-Win</v>
      </c>
      <c r="I62" s="77" t="s">
        <v>129</v>
      </c>
      <c r="J62" s="68" t="s">
        <v>874</v>
      </c>
      <c r="K62" s="52">
        <v>2050</v>
      </c>
      <c r="L62" s="62" t="str">
        <f t="shared" si="2"/>
        <v>*0.49</v>
      </c>
      <c r="M62" s="70" t="str">
        <f t="shared" si="3"/>
        <v>REZoning_Sol-Win</v>
      </c>
      <c r="N62" s="69"/>
      <c r="O62" s="69" t="s">
        <v>129</v>
      </c>
      <c r="P62" s="69" t="s">
        <v>874</v>
      </c>
      <c r="Q62" s="78">
        <v>2100</v>
      </c>
      <c r="R62" s="69" t="s">
        <v>876</v>
      </c>
      <c r="S62" s="69" t="s">
        <v>875</v>
      </c>
      <c r="T62" s="69"/>
      <c r="U62" s="69"/>
      <c r="V62" s="69"/>
      <c r="W62" s="69"/>
      <c r="AA62" s="79" t="s">
        <v>129</v>
      </c>
      <c r="AB62" s="71" t="s">
        <v>874</v>
      </c>
      <c r="AC62" s="55">
        <v>2035</v>
      </c>
      <c r="AD62" s="70" t="str">
        <f t="shared" si="4"/>
        <v>*0.58</v>
      </c>
      <c r="AE62" s="70" t="str">
        <f t="shared" si="11"/>
        <v>REZoning_Sol-Win</v>
      </c>
      <c r="AG62" s="79" t="s">
        <v>129</v>
      </c>
      <c r="AH62" s="71" t="s">
        <v>874</v>
      </c>
      <c r="AI62" s="55">
        <v>2050</v>
      </c>
      <c r="AJ62" s="70" t="str">
        <f t="shared" si="5"/>
        <v>*0.47</v>
      </c>
      <c r="AK62" s="70" t="str">
        <f t="shared" si="6"/>
        <v>REZoning_Sol-Win</v>
      </c>
      <c r="AO62" s="80" t="s">
        <v>129</v>
      </c>
      <c r="AP62" s="72" t="s">
        <v>874</v>
      </c>
      <c r="AQ62" s="58">
        <v>2035</v>
      </c>
      <c r="AR62" s="73" t="str">
        <f t="shared" si="7"/>
        <v>*0.55</v>
      </c>
      <c r="AS62" s="70" t="str">
        <f t="shared" si="8"/>
        <v>REZoning_Sol-Win</v>
      </c>
      <c r="AU62" s="80" t="s">
        <v>129</v>
      </c>
      <c r="AV62" s="72" t="s">
        <v>874</v>
      </c>
      <c r="AW62" s="58">
        <v>2050</v>
      </c>
      <c r="AX62" s="73" t="str">
        <f t="shared" si="9"/>
        <v>*0.42</v>
      </c>
      <c r="AY62" s="70" t="str">
        <f t="shared" si="10"/>
        <v>REZoning_Sol-Win</v>
      </c>
    </row>
    <row r="63" spans="1:51">
      <c r="A63" s="67" t="s">
        <v>62</v>
      </c>
      <c r="C63" s="77" t="s">
        <v>130</v>
      </c>
      <c r="D63" s="68" t="s">
        <v>874</v>
      </c>
      <c r="E63" s="52">
        <v>2035</v>
      </c>
      <c r="F63" s="69" t="str">
        <f t="shared" si="0"/>
        <v>*0.6</v>
      </c>
      <c r="G63" s="70" t="str">
        <f t="shared" si="1"/>
        <v>REZoning_Sol-Win</v>
      </c>
      <c r="I63" s="77" t="s">
        <v>130</v>
      </c>
      <c r="J63" s="68" t="s">
        <v>874</v>
      </c>
      <c r="K63" s="52">
        <v>2050</v>
      </c>
      <c r="L63" s="62" t="str">
        <f t="shared" si="2"/>
        <v>*0.49</v>
      </c>
      <c r="M63" s="70" t="str">
        <f t="shared" si="3"/>
        <v>REZoning_Sol-Win</v>
      </c>
      <c r="N63" s="69"/>
      <c r="O63" s="69" t="s">
        <v>130</v>
      </c>
      <c r="P63" s="69" t="s">
        <v>874</v>
      </c>
      <c r="Q63" s="78">
        <v>2100</v>
      </c>
      <c r="R63" s="69" t="s">
        <v>876</v>
      </c>
      <c r="S63" s="69" t="s">
        <v>875</v>
      </c>
      <c r="T63" s="69"/>
      <c r="U63" s="69"/>
      <c r="V63" s="69"/>
      <c r="W63" s="69"/>
      <c r="AA63" s="79" t="s">
        <v>130</v>
      </c>
      <c r="AB63" s="71" t="s">
        <v>874</v>
      </c>
      <c r="AC63" s="55">
        <v>2035</v>
      </c>
      <c r="AD63" s="70" t="str">
        <f t="shared" si="4"/>
        <v>*0.58</v>
      </c>
      <c r="AE63" s="70" t="str">
        <f t="shared" si="11"/>
        <v>REZoning_Sol-Win</v>
      </c>
      <c r="AG63" s="79" t="s">
        <v>130</v>
      </c>
      <c r="AH63" s="71" t="s">
        <v>874</v>
      </c>
      <c r="AI63" s="55">
        <v>2050</v>
      </c>
      <c r="AJ63" s="70" t="str">
        <f t="shared" si="5"/>
        <v>*0.47</v>
      </c>
      <c r="AK63" s="70" t="str">
        <f t="shared" si="6"/>
        <v>REZoning_Sol-Win</v>
      </c>
      <c r="AO63" s="80" t="s">
        <v>130</v>
      </c>
      <c r="AP63" s="72" t="s">
        <v>874</v>
      </c>
      <c r="AQ63" s="58">
        <v>2035</v>
      </c>
      <c r="AR63" s="73" t="str">
        <f t="shared" si="7"/>
        <v>*0.55</v>
      </c>
      <c r="AS63" s="70" t="str">
        <f t="shared" si="8"/>
        <v>REZoning_Sol-Win</v>
      </c>
      <c r="AU63" s="80" t="s">
        <v>130</v>
      </c>
      <c r="AV63" s="72" t="s">
        <v>874</v>
      </c>
      <c r="AW63" s="58">
        <v>2050</v>
      </c>
      <c r="AX63" s="73" t="str">
        <f t="shared" si="9"/>
        <v>*0.42</v>
      </c>
      <c r="AY63" s="70" t="str">
        <f t="shared" si="10"/>
        <v>REZoning_Sol-Win</v>
      </c>
    </row>
    <row r="64" spans="1:51">
      <c r="A64" s="67" t="s">
        <v>62</v>
      </c>
      <c r="C64" s="77" t="s">
        <v>131</v>
      </c>
      <c r="D64" s="68" t="s">
        <v>874</v>
      </c>
      <c r="E64" s="52">
        <v>2035</v>
      </c>
      <c r="F64" s="69" t="str">
        <f t="shared" si="0"/>
        <v>*0.6</v>
      </c>
      <c r="G64" s="70" t="str">
        <f t="shared" si="1"/>
        <v>REZoning_Sol-Win</v>
      </c>
      <c r="I64" s="77" t="s">
        <v>131</v>
      </c>
      <c r="J64" s="68" t="s">
        <v>874</v>
      </c>
      <c r="K64" s="52">
        <v>2050</v>
      </c>
      <c r="L64" s="62" t="str">
        <f t="shared" si="2"/>
        <v>*0.49</v>
      </c>
      <c r="M64" s="70" t="str">
        <f t="shared" si="3"/>
        <v>REZoning_Sol-Win</v>
      </c>
      <c r="N64" s="69"/>
      <c r="O64" s="69" t="s">
        <v>131</v>
      </c>
      <c r="P64" s="69" t="s">
        <v>874</v>
      </c>
      <c r="Q64" s="78">
        <v>2100</v>
      </c>
      <c r="R64" s="69" t="s">
        <v>876</v>
      </c>
      <c r="S64" s="69" t="s">
        <v>875</v>
      </c>
      <c r="T64" s="69"/>
      <c r="U64" s="69"/>
      <c r="V64" s="69"/>
      <c r="W64" s="69"/>
      <c r="AA64" s="79" t="s">
        <v>131</v>
      </c>
      <c r="AB64" s="71" t="s">
        <v>874</v>
      </c>
      <c r="AC64" s="55">
        <v>2035</v>
      </c>
      <c r="AD64" s="70" t="str">
        <f t="shared" si="4"/>
        <v>*0.58</v>
      </c>
      <c r="AE64" s="70" t="str">
        <f t="shared" si="11"/>
        <v>REZoning_Sol-Win</v>
      </c>
      <c r="AG64" s="79" t="s">
        <v>131</v>
      </c>
      <c r="AH64" s="71" t="s">
        <v>874</v>
      </c>
      <c r="AI64" s="55">
        <v>2050</v>
      </c>
      <c r="AJ64" s="70" t="str">
        <f t="shared" si="5"/>
        <v>*0.47</v>
      </c>
      <c r="AK64" s="70" t="str">
        <f t="shared" si="6"/>
        <v>REZoning_Sol-Win</v>
      </c>
      <c r="AO64" s="80" t="s">
        <v>131</v>
      </c>
      <c r="AP64" s="72" t="s">
        <v>874</v>
      </c>
      <c r="AQ64" s="58">
        <v>2035</v>
      </c>
      <c r="AR64" s="73" t="str">
        <f t="shared" si="7"/>
        <v>*0.55</v>
      </c>
      <c r="AS64" s="70" t="str">
        <f t="shared" si="8"/>
        <v>REZoning_Sol-Win</v>
      </c>
      <c r="AU64" s="80" t="s">
        <v>131</v>
      </c>
      <c r="AV64" s="72" t="s">
        <v>874</v>
      </c>
      <c r="AW64" s="58">
        <v>2050</v>
      </c>
      <c r="AX64" s="73" t="str">
        <f t="shared" si="9"/>
        <v>*0.42</v>
      </c>
      <c r="AY64" s="70" t="str">
        <f t="shared" si="10"/>
        <v>REZoning_Sol-Win</v>
      </c>
    </row>
    <row r="65" spans="1:51">
      <c r="A65" s="67" t="s">
        <v>62</v>
      </c>
      <c r="C65" s="77" t="s">
        <v>132</v>
      </c>
      <c r="D65" s="68" t="s">
        <v>874</v>
      </c>
      <c r="E65" s="52">
        <v>2035</v>
      </c>
      <c r="F65" s="69" t="str">
        <f t="shared" si="0"/>
        <v>*0.6</v>
      </c>
      <c r="G65" s="70" t="str">
        <f t="shared" si="1"/>
        <v>REZoning_Sol-Win</v>
      </c>
      <c r="I65" s="77" t="s">
        <v>132</v>
      </c>
      <c r="J65" s="68" t="s">
        <v>874</v>
      </c>
      <c r="K65" s="52">
        <v>2050</v>
      </c>
      <c r="L65" s="62" t="str">
        <f t="shared" si="2"/>
        <v>*0.49</v>
      </c>
      <c r="M65" s="70" t="str">
        <f t="shared" si="3"/>
        <v>REZoning_Sol-Win</v>
      </c>
      <c r="N65" s="69"/>
      <c r="O65" s="69" t="s">
        <v>132</v>
      </c>
      <c r="P65" s="69" t="s">
        <v>874</v>
      </c>
      <c r="Q65" s="78">
        <v>2100</v>
      </c>
      <c r="R65" s="69" t="s">
        <v>876</v>
      </c>
      <c r="S65" s="69" t="s">
        <v>875</v>
      </c>
      <c r="T65" s="69"/>
      <c r="U65" s="69"/>
      <c r="V65" s="69"/>
      <c r="W65" s="69"/>
      <c r="AA65" s="79" t="s">
        <v>132</v>
      </c>
      <c r="AB65" s="71" t="s">
        <v>874</v>
      </c>
      <c r="AC65" s="55">
        <v>2035</v>
      </c>
      <c r="AD65" s="70" t="str">
        <f t="shared" si="4"/>
        <v>*0.58</v>
      </c>
      <c r="AE65" s="70" t="str">
        <f t="shared" si="11"/>
        <v>REZoning_Sol-Win</v>
      </c>
      <c r="AG65" s="79" t="s">
        <v>132</v>
      </c>
      <c r="AH65" s="71" t="s">
        <v>874</v>
      </c>
      <c r="AI65" s="55">
        <v>2050</v>
      </c>
      <c r="AJ65" s="70" t="str">
        <f t="shared" si="5"/>
        <v>*0.47</v>
      </c>
      <c r="AK65" s="70" t="str">
        <f t="shared" si="6"/>
        <v>REZoning_Sol-Win</v>
      </c>
      <c r="AO65" s="80" t="s">
        <v>132</v>
      </c>
      <c r="AP65" s="72" t="s">
        <v>874</v>
      </c>
      <c r="AQ65" s="58">
        <v>2035</v>
      </c>
      <c r="AR65" s="73" t="str">
        <f t="shared" si="7"/>
        <v>*0.55</v>
      </c>
      <c r="AS65" s="70" t="str">
        <f t="shared" si="8"/>
        <v>REZoning_Sol-Win</v>
      </c>
      <c r="AU65" s="80" t="s">
        <v>132</v>
      </c>
      <c r="AV65" s="72" t="s">
        <v>874</v>
      </c>
      <c r="AW65" s="58">
        <v>2050</v>
      </c>
      <c r="AX65" s="73" t="str">
        <f t="shared" si="9"/>
        <v>*0.42</v>
      </c>
      <c r="AY65" s="70" t="str">
        <f t="shared" si="10"/>
        <v>REZoning_Sol-Win</v>
      </c>
    </row>
    <row r="66" spans="1:51">
      <c r="A66" s="67" t="s">
        <v>62</v>
      </c>
      <c r="C66" s="77" t="s">
        <v>133</v>
      </c>
      <c r="D66" s="68" t="s">
        <v>874</v>
      </c>
      <c r="E66" s="52">
        <v>2035</v>
      </c>
      <c r="F66" s="69" t="str">
        <f t="shared" si="0"/>
        <v>*0.6</v>
      </c>
      <c r="G66" s="70" t="str">
        <f t="shared" si="1"/>
        <v>REZoning_Sol-Win</v>
      </c>
      <c r="I66" s="77" t="s">
        <v>133</v>
      </c>
      <c r="J66" s="68" t="s">
        <v>874</v>
      </c>
      <c r="K66" s="52">
        <v>2050</v>
      </c>
      <c r="L66" s="62" t="str">
        <f t="shared" si="2"/>
        <v>*0.49</v>
      </c>
      <c r="M66" s="70" t="str">
        <f t="shared" si="3"/>
        <v>REZoning_Sol-Win</v>
      </c>
      <c r="N66" s="69"/>
      <c r="O66" s="69" t="s">
        <v>133</v>
      </c>
      <c r="P66" s="69" t="s">
        <v>874</v>
      </c>
      <c r="Q66" s="78">
        <v>2100</v>
      </c>
      <c r="R66" s="69" t="s">
        <v>876</v>
      </c>
      <c r="S66" s="69" t="s">
        <v>875</v>
      </c>
      <c r="T66" s="69"/>
      <c r="U66" s="69"/>
      <c r="V66" s="69"/>
      <c r="W66" s="69"/>
      <c r="AA66" s="79" t="s">
        <v>133</v>
      </c>
      <c r="AB66" s="71" t="s">
        <v>874</v>
      </c>
      <c r="AC66" s="55">
        <v>2035</v>
      </c>
      <c r="AD66" s="70" t="str">
        <f t="shared" si="4"/>
        <v>*0.58</v>
      </c>
      <c r="AE66" s="70" t="str">
        <f t="shared" si="11"/>
        <v>REZoning_Sol-Win</v>
      </c>
      <c r="AG66" s="79" t="s">
        <v>133</v>
      </c>
      <c r="AH66" s="71" t="s">
        <v>874</v>
      </c>
      <c r="AI66" s="55">
        <v>2050</v>
      </c>
      <c r="AJ66" s="70" t="str">
        <f t="shared" si="5"/>
        <v>*0.47</v>
      </c>
      <c r="AK66" s="70" t="str">
        <f t="shared" si="6"/>
        <v>REZoning_Sol-Win</v>
      </c>
      <c r="AO66" s="80" t="s">
        <v>133</v>
      </c>
      <c r="AP66" s="72" t="s">
        <v>874</v>
      </c>
      <c r="AQ66" s="58">
        <v>2035</v>
      </c>
      <c r="AR66" s="73" t="str">
        <f t="shared" si="7"/>
        <v>*0.55</v>
      </c>
      <c r="AS66" s="70" t="str">
        <f t="shared" si="8"/>
        <v>REZoning_Sol-Win</v>
      </c>
      <c r="AU66" s="80" t="s">
        <v>133</v>
      </c>
      <c r="AV66" s="72" t="s">
        <v>874</v>
      </c>
      <c r="AW66" s="58">
        <v>2050</v>
      </c>
      <c r="AX66" s="73" t="str">
        <f t="shared" si="9"/>
        <v>*0.42</v>
      </c>
      <c r="AY66" s="70" t="str">
        <f t="shared" si="10"/>
        <v>REZoning_Sol-Win</v>
      </c>
    </row>
    <row r="67" spans="1:51">
      <c r="A67" s="67" t="s">
        <v>78</v>
      </c>
      <c r="C67" s="77" t="s">
        <v>134</v>
      </c>
      <c r="D67" s="68" t="s">
        <v>874</v>
      </c>
      <c r="E67" s="52">
        <v>2035</v>
      </c>
      <c r="F67" s="69" t="str">
        <f t="shared" si="0"/>
        <v>*0.63</v>
      </c>
      <c r="G67" s="70" t="str">
        <f t="shared" si="1"/>
        <v>REZoning_Sol-Win</v>
      </c>
      <c r="I67" s="77" t="s">
        <v>134</v>
      </c>
      <c r="J67" s="68" t="s">
        <v>874</v>
      </c>
      <c r="K67" s="52">
        <v>2050</v>
      </c>
      <c r="L67" s="62" t="str">
        <f t="shared" si="2"/>
        <v>*0.54</v>
      </c>
      <c r="M67" s="70" t="str">
        <f t="shared" si="3"/>
        <v>REZoning_Sol-Win</v>
      </c>
      <c r="N67" s="69"/>
      <c r="O67" s="69" t="s">
        <v>134</v>
      </c>
      <c r="P67" s="69" t="s">
        <v>874</v>
      </c>
      <c r="Q67" s="78">
        <v>2100</v>
      </c>
      <c r="R67" s="69" t="s">
        <v>878</v>
      </c>
      <c r="S67" s="69" t="s">
        <v>875</v>
      </c>
      <c r="T67" s="69"/>
      <c r="U67" s="69"/>
      <c r="V67" s="69"/>
      <c r="W67" s="69"/>
      <c r="AA67" s="79" t="s">
        <v>134</v>
      </c>
      <c r="AB67" s="71" t="s">
        <v>874</v>
      </c>
      <c r="AC67" s="55">
        <v>2035</v>
      </c>
      <c r="AD67" s="70" t="str">
        <f t="shared" si="4"/>
        <v>*0.62</v>
      </c>
      <c r="AE67" s="70" t="str">
        <f t="shared" si="11"/>
        <v>REZoning_Sol-Win</v>
      </c>
      <c r="AG67" s="79" t="s">
        <v>134</v>
      </c>
      <c r="AH67" s="71" t="s">
        <v>874</v>
      </c>
      <c r="AI67" s="55">
        <v>2050</v>
      </c>
      <c r="AJ67" s="70" t="str">
        <f t="shared" si="5"/>
        <v>*0.51</v>
      </c>
      <c r="AK67" s="70" t="str">
        <f t="shared" si="6"/>
        <v>REZoning_Sol-Win</v>
      </c>
      <c r="AO67" s="80" t="s">
        <v>134</v>
      </c>
      <c r="AP67" s="72" t="s">
        <v>874</v>
      </c>
      <c r="AQ67" s="58">
        <v>2035</v>
      </c>
      <c r="AR67" s="73" t="str">
        <f t="shared" si="7"/>
        <v>*0.58</v>
      </c>
      <c r="AS67" s="70" t="str">
        <f t="shared" si="8"/>
        <v>REZoning_Sol-Win</v>
      </c>
      <c r="AU67" s="80" t="s">
        <v>134</v>
      </c>
      <c r="AV67" s="72" t="s">
        <v>874</v>
      </c>
      <c r="AW67" s="58">
        <v>2050</v>
      </c>
      <c r="AX67" s="73" t="str">
        <f t="shared" si="9"/>
        <v>*0.49</v>
      </c>
      <c r="AY67" s="70" t="str">
        <f t="shared" si="10"/>
        <v>REZoning_Sol-Win</v>
      </c>
    </row>
    <row r="68" spans="1:51">
      <c r="A68" s="67" t="s">
        <v>78</v>
      </c>
      <c r="C68" s="77" t="s">
        <v>135</v>
      </c>
      <c r="D68" s="68" t="s">
        <v>874</v>
      </c>
      <c r="E68" s="52">
        <v>2035</v>
      </c>
      <c r="F68" s="69" t="str">
        <f t="shared" si="0"/>
        <v>*0.63</v>
      </c>
      <c r="G68" s="70" t="str">
        <f t="shared" si="1"/>
        <v>REZoning_Sol-Win</v>
      </c>
      <c r="I68" s="77" t="s">
        <v>135</v>
      </c>
      <c r="J68" s="68" t="s">
        <v>874</v>
      </c>
      <c r="K68" s="52">
        <v>2050</v>
      </c>
      <c r="L68" s="62" t="str">
        <f t="shared" si="2"/>
        <v>*0.54</v>
      </c>
      <c r="M68" s="70" t="str">
        <f t="shared" si="3"/>
        <v>REZoning_Sol-Win</v>
      </c>
      <c r="N68" s="69"/>
      <c r="O68" s="69" t="s">
        <v>135</v>
      </c>
      <c r="P68" s="69" t="s">
        <v>874</v>
      </c>
      <c r="Q68" s="78">
        <v>2100</v>
      </c>
      <c r="R68" s="69" t="s">
        <v>878</v>
      </c>
      <c r="S68" s="69" t="s">
        <v>875</v>
      </c>
      <c r="T68" s="69"/>
      <c r="U68" s="69"/>
      <c r="V68" s="69"/>
      <c r="W68" s="69"/>
      <c r="AA68" s="79" t="s">
        <v>135</v>
      </c>
      <c r="AB68" s="71" t="s">
        <v>874</v>
      </c>
      <c r="AC68" s="55">
        <v>2035</v>
      </c>
      <c r="AD68" s="70" t="str">
        <f t="shared" si="4"/>
        <v>*0.62</v>
      </c>
      <c r="AE68" s="70" t="str">
        <f t="shared" si="11"/>
        <v>REZoning_Sol-Win</v>
      </c>
      <c r="AG68" s="79" t="s">
        <v>135</v>
      </c>
      <c r="AH68" s="71" t="s">
        <v>874</v>
      </c>
      <c r="AI68" s="55">
        <v>2050</v>
      </c>
      <c r="AJ68" s="70" t="str">
        <f t="shared" si="5"/>
        <v>*0.51</v>
      </c>
      <c r="AK68" s="70" t="str">
        <f t="shared" si="6"/>
        <v>REZoning_Sol-Win</v>
      </c>
      <c r="AO68" s="80" t="s">
        <v>135</v>
      </c>
      <c r="AP68" s="72" t="s">
        <v>874</v>
      </c>
      <c r="AQ68" s="58">
        <v>2035</v>
      </c>
      <c r="AR68" s="73" t="str">
        <f t="shared" si="7"/>
        <v>*0.58</v>
      </c>
      <c r="AS68" s="70" t="str">
        <f t="shared" si="8"/>
        <v>REZoning_Sol-Win</v>
      </c>
      <c r="AU68" s="80" t="s">
        <v>135</v>
      </c>
      <c r="AV68" s="72" t="s">
        <v>874</v>
      </c>
      <c r="AW68" s="58">
        <v>2050</v>
      </c>
      <c r="AX68" s="73" t="str">
        <f t="shared" si="9"/>
        <v>*0.49</v>
      </c>
      <c r="AY68" s="70" t="str">
        <f t="shared" si="10"/>
        <v>REZoning_Sol-Win</v>
      </c>
    </row>
    <row r="69" spans="1:51">
      <c r="A69" s="67" t="s">
        <v>78</v>
      </c>
      <c r="C69" s="77" t="s">
        <v>136</v>
      </c>
      <c r="D69" s="68" t="s">
        <v>874</v>
      </c>
      <c r="E69" s="52">
        <v>2035</v>
      </c>
      <c r="F69" s="69" t="str">
        <f t="shared" ref="F69:F132" si="12">"*"&amp;IF(AND(A69="EU",E69=2035),0.63,IF(AND(A69="EU",E69=2050),0.54,IF(AND(A69="USA",E69=2035),0.64,IF(AND(A69="USA",E69=2050),0.54,IF(AND(A69="Japan",E69=2035),0.68,IF(AND(A69="Japan",E69=2050),0.58,IF(AND(A69="Russia",E69=2035),0.65,IF(AND(A69="Russia",E69=2050),0.54,IF(AND(A69="China",E69=2035),0.61,IF(AND(A69="China",E69=2050),0.49,IF(AND(A69="India",E69=2035),0.6,IF(AND(A69="India",E69=2050),0.49,IF(AND(A69="Middle East",E69=2035),0.6,IF(AND(A69="Middle East",E69=2050),0.5,IF(AND(A69="Africa",E69=2035),0.61,IF(AND(A69="Africa",E69=2050),0.5,IF(AND(A69="Brazil",E69=2035),0.64,IF(AND(A69="Brazil",E69=2050),0.54,""))))))))))))))))))</f>
        <v>*0.63</v>
      </c>
      <c r="G69" s="70" t="str">
        <f t="shared" ref="G69:G132" si="13">G68</f>
        <v>REZoning_Sol-Win</v>
      </c>
      <c r="I69" s="77" t="s">
        <v>136</v>
      </c>
      <c r="J69" s="68" t="s">
        <v>874</v>
      </c>
      <c r="K69" s="52">
        <v>2050</v>
      </c>
      <c r="L69" s="62" t="str">
        <f t="shared" ref="L69:L132" si="14">"*"&amp;IF(AND(A69="EU",K69=2035),0.63,IF(AND(A69="EU",K69=2050),0.54,IF(AND(A69="USA",K69=2035),0.64,IF(AND(A69="USA",K69=2050),0.54,IF(AND(A69="Japan",K69=2035),0.68,IF(AND(A69="Japan",K69=2050),0.58,IF(AND(A69="Russia",K69=2035),0.65,IF(AND(A69="Russia",K69=2050),0.54,IF(AND(A69="China",K69=2035),0.61,IF(AND(A69="China",K69=2050),0.49,IF(AND(A69="India",K69=2035),0.6,IF(AND(A69="India",K69=2050),0.49,IF(AND(A69="Middle East",K69=2035),0.6,IF(AND(A69="Middle East",K69=2050),0.5,IF(AND(A69="Africa",K69=2035),0.61,IF(AND(A69="Africa",K69=2050),0.5,IF(AND(A69="Brazil",K69=2035),0.64,IF(AND(A69="Brazil",K69=2050),0.54,""))))))))))))))))))</f>
        <v>*0.54</v>
      </c>
      <c r="M69" s="70" t="str">
        <f t="shared" ref="M69:M132" si="15">M68</f>
        <v>REZoning_Sol-Win</v>
      </c>
      <c r="N69" s="69"/>
      <c r="O69" s="69" t="s">
        <v>136</v>
      </c>
      <c r="P69" s="69" t="s">
        <v>874</v>
      </c>
      <c r="Q69" s="78">
        <v>2100</v>
      </c>
      <c r="R69" s="69" t="s">
        <v>878</v>
      </c>
      <c r="S69" s="69" t="s">
        <v>875</v>
      </c>
      <c r="T69" s="69"/>
      <c r="U69" s="69"/>
      <c r="V69" s="69"/>
      <c r="W69" s="69"/>
      <c r="AA69" s="79" t="s">
        <v>136</v>
      </c>
      <c r="AB69" s="71" t="s">
        <v>874</v>
      </c>
      <c r="AC69" s="55">
        <v>2035</v>
      </c>
      <c r="AD69" s="70" t="str">
        <f t="shared" ref="AD69:AD132" si="16">"*"&amp;IF(AND(A69="EU",AC69=2035),0.62,IF(AND(A69="EU",AC69=2050),0.51,IF(AND(A69="USA",AC69=2035),0.62,IF(AND(A69="USA",AC69=2050),0.5,IF(AND(A69="Japan",AC69=2035),0.65,IF(AND(A69="Japan",AC69=2050),0.55,IF(AND(A69="Russia",AC69=2035),0.63,IF(AND(A69="Russia",AC69=2050),0.52,IF(AND(A69="China",AC69=2035),0.59,IF(AND(A69="China",AC69=2050),0.47,IF(AND(A69="India",AC69=2035),0.58,IF(AND(A69="India",AC69=2050),0.47,IF(AND(A69="Middle East",AC69=2035),0.59,IF(AND(A69="Middle East",AC69=2050),0.47,IF(AND(A69="Africa",AC69=2035),0.58,IF(AND(A69="Africa",AC69=2050),0.47,IF(AND(A69="Brazil",AC69=2035),0.64,IF(AND(A69="Brazil",AC69=2050),0.53,""))))))))))))))))))</f>
        <v>*0.62</v>
      </c>
      <c r="AE69" s="70" t="str">
        <f t="shared" si="11"/>
        <v>REZoning_Sol-Win</v>
      </c>
      <c r="AG69" s="79" t="s">
        <v>136</v>
      </c>
      <c r="AH69" s="71" t="s">
        <v>874</v>
      </c>
      <c r="AI69" s="55">
        <v>2050</v>
      </c>
      <c r="AJ69" s="70" t="str">
        <f t="shared" ref="AJ69:AJ132" si="17">"*"&amp;IF(AND(A69="EU",AI69=2035),0.62,IF(AND(A69="EU",AI69=2050),0.51,IF(AND(A69="USA",AI69=2035),0.62,IF(AND(A69="USA",AI69=2050),0.5,IF(AND(A69="Japan",AI69=2035),0.65,IF(AND(A69="Japan",AI69=2050),0.55,IF(AND(A69="Russia",AI69=2035),0.63,IF(AND(A69="Russia",AI69=2050),0.52,IF(AND(A69="China",AI69=2035),0.59,IF(AND(A69="China",AI69=2050),0.47,IF(AND(A69="India",AI69=2035),0.58,IF(AND(A69="India",AI69=2050),0.47,IF(AND(A69="Middle East",AI69=2035),0.59,IF(AND(A69="Middle East",AI69=2050),0.47,IF(AND(A69="Africa",AI69=2035),0.58,IF(AND(A69="Africa",AI69=2050),0.47,IF(AND(A69="Brazil",AI69=2035),0.64,IF(AND(A69="Brazil",AI69=2050),0.53,""))))))))))))))))))</f>
        <v>*0.51</v>
      </c>
      <c r="AK69" s="70" t="str">
        <f t="shared" ref="AK69:AK132" si="18">AK68</f>
        <v>REZoning_Sol-Win</v>
      </c>
      <c r="AO69" s="80" t="s">
        <v>136</v>
      </c>
      <c r="AP69" s="72" t="s">
        <v>874</v>
      </c>
      <c r="AQ69" s="58">
        <v>2035</v>
      </c>
      <c r="AR69" s="73" t="str">
        <f t="shared" ref="AR69:AR132" si="19">"*"&amp;IF(AND(A69="EU",AQ69=2035),0.58,IF(AND(A69="EU",AQ69=2050),0.49,IF(AND(A69="USA",AQ69=2035),0.56,IF(AND(A69="USA",AQ69=2050),0.45,IF(AND(A69="Japan",AQ69=2035),0.62,IF(AND(A69="Japan",AQ69=2050),0.51,IF(AND(A69="Russia",AQ69=2035),0.55,IF(AND(A69="Russia",AQ69=2050),0.41,IF(AND(A69="China",AQ69=2035),0.54,IF(AND(A69="China",AQ69=2050),0.44,IF(AND(A69="India",AQ69=2035),0.55,IF(AND(A69="India",AQ69=2050),0.42,IF(AND(A69="Middle East",AQ69=2035),0.53,IF(AND(A69="Middle East",AQ69=2050),0.41,IF(AND(A69="Africa",AQ69=2035),0.53,IF(AND(A69="Africa",AQ69=2050),0.41,IF(AND(A69="Brazil",AQ69=2035),0.6,IF(AND(A69="Brazil",AQ69=2050),0.5,""))))))))))))))))))</f>
        <v>*0.58</v>
      </c>
      <c r="AS69" s="70" t="str">
        <f t="shared" ref="AS69:AS132" si="20">AS68</f>
        <v>REZoning_Sol-Win</v>
      </c>
      <c r="AU69" s="80" t="s">
        <v>136</v>
      </c>
      <c r="AV69" s="72" t="s">
        <v>874</v>
      </c>
      <c r="AW69" s="58">
        <v>2050</v>
      </c>
      <c r="AX69" s="73" t="str">
        <f t="shared" ref="AX69:AX132" si="21">"*"&amp;IF(AND(A69="EU",AW69=2035),0.58,IF(AND(A69="EU",AW69=2050),0.49,IF(AND(A69="USA",AW69=2035),0.56,IF(AND(A69="USA",AW69=2050),0.45,IF(AND(A69="Japan",AW69=2035),0.62,IF(AND(A69="Japan",AW69=2050),0.51,IF(AND(A69="Russia",AW69=2035),0.55,IF(AND(A69="Russia",AW69=2050),0.41,IF(AND(A69="China",AW69=2035),0.54,IF(AND(A69="China",AW69=2050),0.44,IF(AND(A69="India",AW69=2035),0.55,IF(AND(A69="India",AW69=2050),0.42,IF(AND(A69="Middle East",AW69=2035),0.53,IF(AND(A69="Middle East",AW69=2050),0.41,IF(AND(A69="Africa",AW69=2035),0.53,IF(AND(A69="Africa",AW69=2050),0.41,IF(AND(A69="Brazil",AW69=2035),0.6,IF(AND(A69="Brazil",AW69=2050),0.5,""))))))))))))))))))</f>
        <v>*0.49</v>
      </c>
      <c r="AY69" s="70" t="str">
        <f t="shared" ref="AY69:AY132" si="22">AY68</f>
        <v>REZoning_Sol-Win</v>
      </c>
    </row>
    <row r="70" spans="1:51">
      <c r="A70" s="67" t="s">
        <v>83</v>
      </c>
      <c r="C70" s="77" t="s">
        <v>137</v>
      </c>
      <c r="D70" s="68" t="s">
        <v>874</v>
      </c>
      <c r="E70" s="52">
        <v>2035</v>
      </c>
      <c r="F70" s="69" t="str">
        <f t="shared" si="12"/>
        <v>*0.6</v>
      </c>
      <c r="G70" s="70" t="str">
        <f t="shared" si="13"/>
        <v>REZoning_Sol-Win</v>
      </c>
      <c r="I70" s="77" t="s">
        <v>137</v>
      </c>
      <c r="J70" s="68" t="s">
        <v>874</v>
      </c>
      <c r="K70" s="52">
        <v>2050</v>
      </c>
      <c r="L70" s="62" t="str">
        <f t="shared" si="14"/>
        <v>*0.5</v>
      </c>
      <c r="M70" s="70" t="str">
        <f t="shared" si="15"/>
        <v>REZoning_Sol-Win</v>
      </c>
      <c r="N70" s="69"/>
      <c r="O70" s="69" t="s">
        <v>137</v>
      </c>
      <c r="P70" s="69" t="s">
        <v>874</v>
      </c>
      <c r="Q70" s="78">
        <v>2100</v>
      </c>
      <c r="R70" s="69" t="s">
        <v>877</v>
      </c>
      <c r="S70" s="69" t="s">
        <v>875</v>
      </c>
      <c r="T70" s="69"/>
      <c r="U70" s="69"/>
      <c r="V70" s="69"/>
      <c r="W70" s="69"/>
      <c r="AA70" s="79" t="s">
        <v>137</v>
      </c>
      <c r="AB70" s="71" t="s">
        <v>874</v>
      </c>
      <c r="AC70" s="55">
        <v>2035</v>
      </c>
      <c r="AD70" s="70" t="str">
        <f t="shared" si="16"/>
        <v>*0.59</v>
      </c>
      <c r="AE70" s="70" t="str">
        <f t="shared" ref="AE70:AE133" si="23">AE69</f>
        <v>REZoning_Sol-Win</v>
      </c>
      <c r="AG70" s="79" t="s">
        <v>137</v>
      </c>
      <c r="AH70" s="71" t="s">
        <v>874</v>
      </c>
      <c r="AI70" s="55">
        <v>2050</v>
      </c>
      <c r="AJ70" s="70" t="str">
        <f t="shared" si="17"/>
        <v>*0.47</v>
      </c>
      <c r="AK70" s="70" t="str">
        <f t="shared" si="18"/>
        <v>REZoning_Sol-Win</v>
      </c>
      <c r="AO70" s="80" t="s">
        <v>137</v>
      </c>
      <c r="AP70" s="72" t="s">
        <v>874</v>
      </c>
      <c r="AQ70" s="58">
        <v>2035</v>
      </c>
      <c r="AR70" s="73" t="str">
        <f t="shared" si="19"/>
        <v>*0.53</v>
      </c>
      <c r="AS70" s="70" t="str">
        <f t="shared" si="20"/>
        <v>REZoning_Sol-Win</v>
      </c>
      <c r="AU70" s="80" t="s">
        <v>137</v>
      </c>
      <c r="AV70" s="72" t="s">
        <v>874</v>
      </c>
      <c r="AW70" s="58">
        <v>2050</v>
      </c>
      <c r="AX70" s="73" t="str">
        <f t="shared" si="21"/>
        <v>*0.41</v>
      </c>
      <c r="AY70" s="70" t="str">
        <f t="shared" si="22"/>
        <v>REZoning_Sol-Win</v>
      </c>
    </row>
    <row r="71" spans="1:51">
      <c r="A71" s="67" t="s">
        <v>101</v>
      </c>
      <c r="C71" s="77" t="s">
        <v>138</v>
      </c>
      <c r="D71" s="68" t="s">
        <v>874</v>
      </c>
      <c r="E71" s="52">
        <v>2035</v>
      </c>
      <c r="F71" s="69" t="str">
        <f t="shared" si="12"/>
        <v>*0.64</v>
      </c>
      <c r="G71" s="70" t="str">
        <f t="shared" si="13"/>
        <v>REZoning_Sol-Win</v>
      </c>
      <c r="I71" s="77" t="s">
        <v>138</v>
      </c>
      <c r="J71" s="68" t="s">
        <v>874</v>
      </c>
      <c r="K71" s="52">
        <v>2050</v>
      </c>
      <c r="L71" s="62" t="str">
        <f t="shared" si="14"/>
        <v>*0.54</v>
      </c>
      <c r="M71" s="70" t="str">
        <f t="shared" si="15"/>
        <v>REZoning_Sol-Win</v>
      </c>
      <c r="N71" s="69"/>
      <c r="O71" s="69" t="s">
        <v>138</v>
      </c>
      <c r="P71" s="69" t="s">
        <v>874</v>
      </c>
      <c r="Q71" s="78">
        <v>2100</v>
      </c>
      <c r="R71" s="69" t="s">
        <v>878</v>
      </c>
      <c r="S71" s="69" t="s">
        <v>875</v>
      </c>
      <c r="T71" s="69"/>
      <c r="U71" s="69"/>
      <c r="V71" s="69"/>
      <c r="W71" s="69"/>
      <c r="AA71" s="79" t="s">
        <v>138</v>
      </c>
      <c r="AB71" s="71" t="s">
        <v>874</v>
      </c>
      <c r="AC71" s="55">
        <v>2035</v>
      </c>
      <c r="AD71" s="70" t="str">
        <f t="shared" si="16"/>
        <v>*0.62</v>
      </c>
      <c r="AE71" s="70" t="str">
        <f t="shared" si="23"/>
        <v>REZoning_Sol-Win</v>
      </c>
      <c r="AG71" s="79" t="s">
        <v>138</v>
      </c>
      <c r="AH71" s="71" t="s">
        <v>874</v>
      </c>
      <c r="AI71" s="55">
        <v>2050</v>
      </c>
      <c r="AJ71" s="70" t="str">
        <f t="shared" si="17"/>
        <v>*0.5</v>
      </c>
      <c r="AK71" s="70" t="str">
        <f t="shared" si="18"/>
        <v>REZoning_Sol-Win</v>
      </c>
      <c r="AO71" s="80" t="s">
        <v>138</v>
      </c>
      <c r="AP71" s="72" t="s">
        <v>874</v>
      </c>
      <c r="AQ71" s="58">
        <v>2035</v>
      </c>
      <c r="AR71" s="73" t="str">
        <f t="shared" si="19"/>
        <v>*0.56</v>
      </c>
      <c r="AS71" s="70" t="str">
        <f t="shared" si="20"/>
        <v>REZoning_Sol-Win</v>
      </c>
      <c r="AU71" s="80" t="s">
        <v>138</v>
      </c>
      <c r="AV71" s="72" t="s">
        <v>874</v>
      </c>
      <c r="AW71" s="58">
        <v>2050</v>
      </c>
      <c r="AX71" s="73" t="str">
        <f t="shared" si="21"/>
        <v>*0.45</v>
      </c>
      <c r="AY71" s="70" t="str">
        <f t="shared" si="22"/>
        <v>REZoning_Sol-Win</v>
      </c>
    </row>
    <row r="72" spans="1:51">
      <c r="A72" s="67" t="s">
        <v>101</v>
      </c>
      <c r="C72" s="77" t="s">
        <v>139</v>
      </c>
      <c r="D72" s="68" t="s">
        <v>874</v>
      </c>
      <c r="E72" s="52">
        <v>2035</v>
      </c>
      <c r="F72" s="69" t="str">
        <f t="shared" si="12"/>
        <v>*0.64</v>
      </c>
      <c r="G72" s="70" t="str">
        <f t="shared" si="13"/>
        <v>REZoning_Sol-Win</v>
      </c>
      <c r="I72" s="77" t="s">
        <v>139</v>
      </c>
      <c r="J72" s="68" t="s">
        <v>874</v>
      </c>
      <c r="K72" s="52">
        <v>2050</v>
      </c>
      <c r="L72" s="62" t="str">
        <f t="shared" si="14"/>
        <v>*0.54</v>
      </c>
      <c r="M72" s="70" t="str">
        <f t="shared" si="15"/>
        <v>REZoning_Sol-Win</v>
      </c>
      <c r="N72" s="69"/>
      <c r="O72" s="69" t="s">
        <v>139</v>
      </c>
      <c r="P72" s="69" t="s">
        <v>874</v>
      </c>
      <c r="Q72" s="78">
        <v>2100</v>
      </c>
      <c r="R72" s="69" t="s">
        <v>878</v>
      </c>
      <c r="S72" s="69" t="s">
        <v>875</v>
      </c>
      <c r="T72" s="69"/>
      <c r="U72" s="69"/>
      <c r="V72" s="69"/>
      <c r="W72" s="69"/>
      <c r="AA72" s="79" t="s">
        <v>139</v>
      </c>
      <c r="AB72" s="71" t="s">
        <v>874</v>
      </c>
      <c r="AC72" s="55">
        <v>2035</v>
      </c>
      <c r="AD72" s="70" t="str">
        <f t="shared" si="16"/>
        <v>*0.62</v>
      </c>
      <c r="AE72" s="70" t="str">
        <f t="shared" si="23"/>
        <v>REZoning_Sol-Win</v>
      </c>
      <c r="AG72" s="79" t="s">
        <v>139</v>
      </c>
      <c r="AH72" s="71" t="s">
        <v>874</v>
      </c>
      <c r="AI72" s="55">
        <v>2050</v>
      </c>
      <c r="AJ72" s="70" t="str">
        <f t="shared" si="17"/>
        <v>*0.5</v>
      </c>
      <c r="AK72" s="70" t="str">
        <f t="shared" si="18"/>
        <v>REZoning_Sol-Win</v>
      </c>
      <c r="AO72" s="80" t="s">
        <v>139</v>
      </c>
      <c r="AP72" s="72" t="s">
        <v>874</v>
      </c>
      <c r="AQ72" s="58">
        <v>2035</v>
      </c>
      <c r="AR72" s="73" t="str">
        <f t="shared" si="19"/>
        <v>*0.56</v>
      </c>
      <c r="AS72" s="70" t="str">
        <f t="shared" si="20"/>
        <v>REZoning_Sol-Win</v>
      </c>
      <c r="AU72" s="80" t="s">
        <v>139</v>
      </c>
      <c r="AV72" s="72" t="s">
        <v>874</v>
      </c>
      <c r="AW72" s="58">
        <v>2050</v>
      </c>
      <c r="AX72" s="73" t="str">
        <f t="shared" si="21"/>
        <v>*0.45</v>
      </c>
      <c r="AY72" s="70" t="str">
        <f t="shared" si="22"/>
        <v>REZoning_Sol-Win</v>
      </c>
    </row>
    <row r="73" spans="1:51">
      <c r="A73" s="67" t="s">
        <v>101</v>
      </c>
      <c r="C73" s="77" t="s">
        <v>140</v>
      </c>
      <c r="D73" s="68" t="s">
        <v>874</v>
      </c>
      <c r="E73" s="52">
        <v>2035</v>
      </c>
      <c r="F73" s="69" t="str">
        <f t="shared" si="12"/>
        <v>*0.64</v>
      </c>
      <c r="G73" s="70" t="str">
        <f t="shared" si="13"/>
        <v>REZoning_Sol-Win</v>
      </c>
      <c r="I73" s="77" t="s">
        <v>140</v>
      </c>
      <c r="J73" s="68" t="s">
        <v>874</v>
      </c>
      <c r="K73" s="52">
        <v>2050</v>
      </c>
      <c r="L73" s="62" t="str">
        <f t="shared" si="14"/>
        <v>*0.54</v>
      </c>
      <c r="M73" s="70" t="str">
        <f t="shared" si="15"/>
        <v>REZoning_Sol-Win</v>
      </c>
      <c r="N73" s="69"/>
      <c r="O73" s="69" t="s">
        <v>140</v>
      </c>
      <c r="P73" s="69" t="s">
        <v>874</v>
      </c>
      <c r="Q73" s="78">
        <v>2100</v>
      </c>
      <c r="R73" s="69" t="s">
        <v>878</v>
      </c>
      <c r="S73" s="69" t="s">
        <v>875</v>
      </c>
      <c r="T73" s="69"/>
      <c r="U73" s="69"/>
      <c r="V73" s="69"/>
      <c r="W73" s="69"/>
      <c r="AA73" s="79" t="s">
        <v>140</v>
      </c>
      <c r="AB73" s="71" t="s">
        <v>874</v>
      </c>
      <c r="AC73" s="55">
        <v>2035</v>
      </c>
      <c r="AD73" s="70" t="str">
        <f t="shared" si="16"/>
        <v>*0.62</v>
      </c>
      <c r="AE73" s="70" t="str">
        <f t="shared" si="23"/>
        <v>REZoning_Sol-Win</v>
      </c>
      <c r="AG73" s="79" t="s">
        <v>140</v>
      </c>
      <c r="AH73" s="71" t="s">
        <v>874</v>
      </c>
      <c r="AI73" s="55">
        <v>2050</v>
      </c>
      <c r="AJ73" s="70" t="str">
        <f t="shared" si="17"/>
        <v>*0.5</v>
      </c>
      <c r="AK73" s="70" t="str">
        <f t="shared" si="18"/>
        <v>REZoning_Sol-Win</v>
      </c>
      <c r="AO73" s="80" t="s">
        <v>140</v>
      </c>
      <c r="AP73" s="72" t="s">
        <v>874</v>
      </c>
      <c r="AQ73" s="58">
        <v>2035</v>
      </c>
      <c r="AR73" s="73" t="str">
        <f t="shared" si="19"/>
        <v>*0.56</v>
      </c>
      <c r="AS73" s="70" t="str">
        <f t="shared" si="20"/>
        <v>REZoning_Sol-Win</v>
      </c>
      <c r="AU73" s="80" t="s">
        <v>140</v>
      </c>
      <c r="AV73" s="72" t="s">
        <v>874</v>
      </c>
      <c r="AW73" s="58">
        <v>2050</v>
      </c>
      <c r="AX73" s="73" t="str">
        <f t="shared" si="21"/>
        <v>*0.45</v>
      </c>
      <c r="AY73" s="70" t="str">
        <f t="shared" si="22"/>
        <v>REZoning_Sol-Win</v>
      </c>
    </row>
    <row r="74" spans="1:51">
      <c r="A74" s="67" t="s">
        <v>101</v>
      </c>
      <c r="C74" s="77" t="s">
        <v>141</v>
      </c>
      <c r="D74" s="68" t="s">
        <v>874</v>
      </c>
      <c r="E74" s="52">
        <v>2035</v>
      </c>
      <c r="F74" s="69" t="str">
        <f t="shared" si="12"/>
        <v>*0.64</v>
      </c>
      <c r="G74" s="70" t="str">
        <f t="shared" si="13"/>
        <v>REZoning_Sol-Win</v>
      </c>
      <c r="I74" s="77" t="s">
        <v>141</v>
      </c>
      <c r="J74" s="68" t="s">
        <v>874</v>
      </c>
      <c r="K74" s="52">
        <v>2050</v>
      </c>
      <c r="L74" s="62" t="str">
        <f t="shared" si="14"/>
        <v>*0.54</v>
      </c>
      <c r="M74" s="70" t="str">
        <f t="shared" si="15"/>
        <v>REZoning_Sol-Win</v>
      </c>
      <c r="N74" s="69"/>
      <c r="O74" s="69" t="s">
        <v>141</v>
      </c>
      <c r="P74" s="69" t="s">
        <v>874</v>
      </c>
      <c r="Q74" s="78">
        <v>2100</v>
      </c>
      <c r="R74" s="69" t="s">
        <v>878</v>
      </c>
      <c r="S74" s="69" t="s">
        <v>875</v>
      </c>
      <c r="T74" s="69"/>
      <c r="U74" s="69"/>
      <c r="V74" s="69"/>
      <c r="W74" s="69"/>
      <c r="AA74" s="79" t="s">
        <v>141</v>
      </c>
      <c r="AB74" s="71" t="s">
        <v>874</v>
      </c>
      <c r="AC74" s="55">
        <v>2035</v>
      </c>
      <c r="AD74" s="70" t="str">
        <f t="shared" si="16"/>
        <v>*0.62</v>
      </c>
      <c r="AE74" s="70" t="str">
        <f t="shared" si="23"/>
        <v>REZoning_Sol-Win</v>
      </c>
      <c r="AG74" s="79" t="s">
        <v>141</v>
      </c>
      <c r="AH74" s="71" t="s">
        <v>874</v>
      </c>
      <c r="AI74" s="55">
        <v>2050</v>
      </c>
      <c r="AJ74" s="70" t="str">
        <f t="shared" si="17"/>
        <v>*0.5</v>
      </c>
      <c r="AK74" s="70" t="str">
        <f t="shared" si="18"/>
        <v>REZoning_Sol-Win</v>
      </c>
      <c r="AO74" s="80" t="s">
        <v>141</v>
      </c>
      <c r="AP74" s="72" t="s">
        <v>874</v>
      </c>
      <c r="AQ74" s="58">
        <v>2035</v>
      </c>
      <c r="AR74" s="73" t="str">
        <f t="shared" si="19"/>
        <v>*0.56</v>
      </c>
      <c r="AS74" s="70" t="str">
        <f t="shared" si="20"/>
        <v>REZoning_Sol-Win</v>
      </c>
      <c r="AU74" s="80" t="s">
        <v>141</v>
      </c>
      <c r="AV74" s="72" t="s">
        <v>874</v>
      </c>
      <c r="AW74" s="58">
        <v>2050</v>
      </c>
      <c r="AX74" s="73" t="str">
        <f t="shared" si="21"/>
        <v>*0.45</v>
      </c>
      <c r="AY74" s="70" t="str">
        <f t="shared" si="22"/>
        <v>REZoning_Sol-Win</v>
      </c>
    </row>
    <row r="75" spans="1:51">
      <c r="A75" s="67" t="s">
        <v>101</v>
      </c>
      <c r="C75" s="77" t="s">
        <v>142</v>
      </c>
      <c r="D75" s="68" t="s">
        <v>874</v>
      </c>
      <c r="E75" s="52">
        <v>2035</v>
      </c>
      <c r="F75" s="69" t="str">
        <f t="shared" si="12"/>
        <v>*0.64</v>
      </c>
      <c r="G75" s="70" t="str">
        <f t="shared" si="13"/>
        <v>REZoning_Sol-Win</v>
      </c>
      <c r="I75" s="77" t="s">
        <v>142</v>
      </c>
      <c r="J75" s="68" t="s">
        <v>874</v>
      </c>
      <c r="K75" s="52">
        <v>2050</v>
      </c>
      <c r="L75" s="62" t="str">
        <f t="shared" si="14"/>
        <v>*0.54</v>
      </c>
      <c r="M75" s="70" t="str">
        <f t="shared" si="15"/>
        <v>REZoning_Sol-Win</v>
      </c>
      <c r="N75" s="69"/>
      <c r="O75" s="69" t="s">
        <v>142</v>
      </c>
      <c r="P75" s="69" t="s">
        <v>874</v>
      </c>
      <c r="Q75" s="78">
        <v>2100</v>
      </c>
      <c r="R75" s="69" t="s">
        <v>878</v>
      </c>
      <c r="S75" s="69" t="s">
        <v>875</v>
      </c>
      <c r="T75" s="69"/>
      <c r="U75" s="69"/>
      <c r="V75" s="69"/>
      <c r="W75" s="69"/>
      <c r="AA75" s="79" t="s">
        <v>142</v>
      </c>
      <c r="AB75" s="71" t="s">
        <v>874</v>
      </c>
      <c r="AC75" s="55">
        <v>2035</v>
      </c>
      <c r="AD75" s="70" t="str">
        <f t="shared" si="16"/>
        <v>*0.62</v>
      </c>
      <c r="AE75" s="70" t="str">
        <f t="shared" si="23"/>
        <v>REZoning_Sol-Win</v>
      </c>
      <c r="AG75" s="79" t="s">
        <v>142</v>
      </c>
      <c r="AH75" s="71" t="s">
        <v>874</v>
      </c>
      <c r="AI75" s="55">
        <v>2050</v>
      </c>
      <c r="AJ75" s="70" t="str">
        <f t="shared" si="17"/>
        <v>*0.5</v>
      </c>
      <c r="AK75" s="70" t="str">
        <f t="shared" si="18"/>
        <v>REZoning_Sol-Win</v>
      </c>
      <c r="AO75" s="80" t="s">
        <v>142</v>
      </c>
      <c r="AP75" s="72" t="s">
        <v>874</v>
      </c>
      <c r="AQ75" s="58">
        <v>2035</v>
      </c>
      <c r="AR75" s="73" t="str">
        <f t="shared" si="19"/>
        <v>*0.56</v>
      </c>
      <c r="AS75" s="70" t="str">
        <f t="shared" si="20"/>
        <v>REZoning_Sol-Win</v>
      </c>
      <c r="AU75" s="80" t="s">
        <v>142</v>
      </c>
      <c r="AV75" s="72" t="s">
        <v>874</v>
      </c>
      <c r="AW75" s="58">
        <v>2050</v>
      </c>
      <c r="AX75" s="73" t="str">
        <f t="shared" si="21"/>
        <v>*0.45</v>
      </c>
      <c r="AY75" s="70" t="str">
        <f t="shared" si="22"/>
        <v>REZoning_Sol-Win</v>
      </c>
    </row>
    <row r="76" spans="1:51">
      <c r="A76" s="67" t="s">
        <v>101</v>
      </c>
      <c r="C76" s="77" t="s">
        <v>143</v>
      </c>
      <c r="D76" s="68" t="s">
        <v>874</v>
      </c>
      <c r="E76" s="52">
        <v>2035</v>
      </c>
      <c r="F76" s="69" t="str">
        <f t="shared" si="12"/>
        <v>*0.64</v>
      </c>
      <c r="G76" s="70" t="str">
        <f t="shared" si="13"/>
        <v>REZoning_Sol-Win</v>
      </c>
      <c r="I76" s="77" t="s">
        <v>143</v>
      </c>
      <c r="J76" s="68" t="s">
        <v>874</v>
      </c>
      <c r="K76" s="52">
        <v>2050</v>
      </c>
      <c r="L76" s="62" t="str">
        <f t="shared" si="14"/>
        <v>*0.54</v>
      </c>
      <c r="M76" s="70" t="str">
        <f t="shared" si="15"/>
        <v>REZoning_Sol-Win</v>
      </c>
      <c r="N76" s="69"/>
      <c r="O76" s="69" t="s">
        <v>143</v>
      </c>
      <c r="P76" s="69" t="s">
        <v>874</v>
      </c>
      <c r="Q76" s="78">
        <v>2100</v>
      </c>
      <c r="R76" s="69" t="s">
        <v>878</v>
      </c>
      <c r="S76" s="69" t="s">
        <v>875</v>
      </c>
      <c r="T76" s="69"/>
      <c r="U76" s="69"/>
      <c r="V76" s="69"/>
      <c r="W76" s="69"/>
      <c r="AA76" s="79" t="s">
        <v>143</v>
      </c>
      <c r="AB76" s="71" t="s">
        <v>874</v>
      </c>
      <c r="AC76" s="55">
        <v>2035</v>
      </c>
      <c r="AD76" s="70" t="str">
        <f t="shared" si="16"/>
        <v>*0.62</v>
      </c>
      <c r="AE76" s="70" t="str">
        <f t="shared" si="23"/>
        <v>REZoning_Sol-Win</v>
      </c>
      <c r="AG76" s="79" t="s">
        <v>143</v>
      </c>
      <c r="AH76" s="71" t="s">
        <v>874</v>
      </c>
      <c r="AI76" s="55">
        <v>2050</v>
      </c>
      <c r="AJ76" s="70" t="str">
        <f t="shared" si="17"/>
        <v>*0.5</v>
      </c>
      <c r="AK76" s="70" t="str">
        <f t="shared" si="18"/>
        <v>REZoning_Sol-Win</v>
      </c>
      <c r="AO76" s="80" t="s">
        <v>143</v>
      </c>
      <c r="AP76" s="72" t="s">
        <v>874</v>
      </c>
      <c r="AQ76" s="58">
        <v>2035</v>
      </c>
      <c r="AR76" s="73" t="str">
        <f t="shared" si="19"/>
        <v>*0.56</v>
      </c>
      <c r="AS76" s="70" t="str">
        <f t="shared" si="20"/>
        <v>REZoning_Sol-Win</v>
      </c>
      <c r="AU76" s="80" t="s">
        <v>143</v>
      </c>
      <c r="AV76" s="72" t="s">
        <v>874</v>
      </c>
      <c r="AW76" s="58">
        <v>2050</v>
      </c>
      <c r="AX76" s="73" t="str">
        <f t="shared" si="21"/>
        <v>*0.45</v>
      </c>
      <c r="AY76" s="70" t="str">
        <f t="shared" si="22"/>
        <v>REZoning_Sol-Win</v>
      </c>
    </row>
    <row r="77" spans="1:51">
      <c r="A77" s="67" t="s">
        <v>101</v>
      </c>
      <c r="C77" s="77" t="s">
        <v>144</v>
      </c>
      <c r="D77" s="68" t="s">
        <v>874</v>
      </c>
      <c r="E77" s="52">
        <v>2035</v>
      </c>
      <c r="F77" s="69" t="str">
        <f t="shared" si="12"/>
        <v>*0.64</v>
      </c>
      <c r="G77" s="70" t="str">
        <f t="shared" si="13"/>
        <v>REZoning_Sol-Win</v>
      </c>
      <c r="I77" s="77" t="s">
        <v>144</v>
      </c>
      <c r="J77" s="68" t="s">
        <v>874</v>
      </c>
      <c r="K77" s="52">
        <v>2050</v>
      </c>
      <c r="L77" s="62" t="str">
        <f t="shared" si="14"/>
        <v>*0.54</v>
      </c>
      <c r="M77" s="70" t="str">
        <f t="shared" si="15"/>
        <v>REZoning_Sol-Win</v>
      </c>
      <c r="N77" s="69"/>
      <c r="O77" s="69" t="s">
        <v>144</v>
      </c>
      <c r="P77" s="69" t="s">
        <v>874</v>
      </c>
      <c r="Q77" s="78">
        <v>2100</v>
      </c>
      <c r="R77" s="69" t="s">
        <v>878</v>
      </c>
      <c r="S77" s="69" t="s">
        <v>875</v>
      </c>
      <c r="T77" s="69"/>
      <c r="U77" s="69"/>
      <c r="V77" s="69"/>
      <c r="W77" s="69"/>
      <c r="AA77" s="79" t="s">
        <v>144</v>
      </c>
      <c r="AB77" s="71" t="s">
        <v>874</v>
      </c>
      <c r="AC77" s="55">
        <v>2035</v>
      </c>
      <c r="AD77" s="70" t="str">
        <f t="shared" si="16"/>
        <v>*0.62</v>
      </c>
      <c r="AE77" s="70" t="str">
        <f t="shared" si="23"/>
        <v>REZoning_Sol-Win</v>
      </c>
      <c r="AG77" s="79" t="s">
        <v>144</v>
      </c>
      <c r="AH77" s="71" t="s">
        <v>874</v>
      </c>
      <c r="AI77" s="55">
        <v>2050</v>
      </c>
      <c r="AJ77" s="70" t="str">
        <f t="shared" si="17"/>
        <v>*0.5</v>
      </c>
      <c r="AK77" s="70" t="str">
        <f t="shared" si="18"/>
        <v>REZoning_Sol-Win</v>
      </c>
      <c r="AO77" s="80" t="s">
        <v>144</v>
      </c>
      <c r="AP77" s="72" t="s">
        <v>874</v>
      </c>
      <c r="AQ77" s="58">
        <v>2035</v>
      </c>
      <c r="AR77" s="73" t="str">
        <f t="shared" si="19"/>
        <v>*0.56</v>
      </c>
      <c r="AS77" s="70" t="str">
        <f t="shared" si="20"/>
        <v>REZoning_Sol-Win</v>
      </c>
      <c r="AU77" s="80" t="s">
        <v>144</v>
      </c>
      <c r="AV77" s="72" t="s">
        <v>874</v>
      </c>
      <c r="AW77" s="58">
        <v>2050</v>
      </c>
      <c r="AX77" s="73" t="str">
        <f t="shared" si="21"/>
        <v>*0.45</v>
      </c>
      <c r="AY77" s="70" t="str">
        <f t="shared" si="22"/>
        <v>REZoning_Sol-Win</v>
      </c>
    </row>
    <row r="78" spans="1:51">
      <c r="A78" s="67" t="s">
        <v>78</v>
      </c>
      <c r="C78" s="77" t="s">
        <v>145</v>
      </c>
      <c r="D78" s="68" t="s">
        <v>874</v>
      </c>
      <c r="E78" s="52">
        <v>2035</v>
      </c>
      <c r="F78" s="69" t="str">
        <f t="shared" si="12"/>
        <v>*0.63</v>
      </c>
      <c r="G78" s="70" t="str">
        <f t="shared" si="13"/>
        <v>REZoning_Sol-Win</v>
      </c>
      <c r="I78" s="77" t="s">
        <v>145</v>
      </c>
      <c r="J78" s="68" t="s">
        <v>874</v>
      </c>
      <c r="K78" s="52">
        <v>2050</v>
      </c>
      <c r="L78" s="62" t="str">
        <f t="shared" si="14"/>
        <v>*0.54</v>
      </c>
      <c r="M78" s="70" t="str">
        <f t="shared" si="15"/>
        <v>REZoning_Sol-Win</v>
      </c>
      <c r="N78" s="69"/>
      <c r="O78" s="69" t="s">
        <v>145</v>
      </c>
      <c r="P78" s="69" t="s">
        <v>874</v>
      </c>
      <c r="Q78" s="78">
        <v>2100</v>
      </c>
      <c r="R78" s="69" t="s">
        <v>878</v>
      </c>
      <c r="S78" s="69" t="s">
        <v>875</v>
      </c>
      <c r="T78" s="69"/>
      <c r="U78" s="69"/>
      <c r="V78" s="69"/>
      <c r="W78" s="69"/>
      <c r="AA78" s="79" t="s">
        <v>145</v>
      </c>
      <c r="AB78" s="71" t="s">
        <v>874</v>
      </c>
      <c r="AC78" s="55">
        <v>2035</v>
      </c>
      <c r="AD78" s="70" t="str">
        <f t="shared" si="16"/>
        <v>*0.62</v>
      </c>
      <c r="AE78" s="70" t="str">
        <f t="shared" si="23"/>
        <v>REZoning_Sol-Win</v>
      </c>
      <c r="AG78" s="79" t="s">
        <v>145</v>
      </c>
      <c r="AH78" s="71" t="s">
        <v>874</v>
      </c>
      <c r="AI78" s="55">
        <v>2050</v>
      </c>
      <c r="AJ78" s="70" t="str">
        <f t="shared" si="17"/>
        <v>*0.51</v>
      </c>
      <c r="AK78" s="70" t="str">
        <f t="shared" si="18"/>
        <v>REZoning_Sol-Win</v>
      </c>
      <c r="AO78" s="80" t="s">
        <v>145</v>
      </c>
      <c r="AP78" s="72" t="s">
        <v>874</v>
      </c>
      <c r="AQ78" s="58">
        <v>2035</v>
      </c>
      <c r="AR78" s="73" t="str">
        <f t="shared" si="19"/>
        <v>*0.58</v>
      </c>
      <c r="AS78" s="70" t="str">
        <f t="shared" si="20"/>
        <v>REZoning_Sol-Win</v>
      </c>
      <c r="AU78" s="80" t="s">
        <v>145</v>
      </c>
      <c r="AV78" s="72" t="s">
        <v>874</v>
      </c>
      <c r="AW78" s="58">
        <v>2050</v>
      </c>
      <c r="AX78" s="73" t="str">
        <f t="shared" si="21"/>
        <v>*0.49</v>
      </c>
      <c r="AY78" s="70" t="str">
        <f t="shared" si="22"/>
        <v>REZoning_Sol-Win</v>
      </c>
    </row>
    <row r="79" spans="1:51">
      <c r="A79" s="67" t="s">
        <v>78</v>
      </c>
      <c r="C79" s="77" t="s">
        <v>146</v>
      </c>
      <c r="D79" s="68" t="s">
        <v>874</v>
      </c>
      <c r="E79" s="52">
        <v>2035</v>
      </c>
      <c r="F79" s="69" t="str">
        <f t="shared" si="12"/>
        <v>*0.63</v>
      </c>
      <c r="G79" s="70" t="str">
        <f t="shared" si="13"/>
        <v>REZoning_Sol-Win</v>
      </c>
      <c r="I79" s="77" t="s">
        <v>146</v>
      </c>
      <c r="J79" s="68" t="s">
        <v>874</v>
      </c>
      <c r="K79" s="52">
        <v>2050</v>
      </c>
      <c r="L79" s="62" t="str">
        <f t="shared" si="14"/>
        <v>*0.54</v>
      </c>
      <c r="M79" s="70" t="str">
        <f t="shared" si="15"/>
        <v>REZoning_Sol-Win</v>
      </c>
      <c r="N79" s="69"/>
      <c r="O79" s="69" t="s">
        <v>146</v>
      </c>
      <c r="P79" s="69" t="s">
        <v>874</v>
      </c>
      <c r="Q79" s="78">
        <v>2100</v>
      </c>
      <c r="R79" s="69" t="s">
        <v>878</v>
      </c>
      <c r="S79" s="69" t="s">
        <v>875</v>
      </c>
      <c r="T79" s="69"/>
      <c r="U79" s="69"/>
      <c r="V79" s="69"/>
      <c r="W79" s="69"/>
      <c r="AA79" s="79" t="s">
        <v>146</v>
      </c>
      <c r="AB79" s="71" t="s">
        <v>874</v>
      </c>
      <c r="AC79" s="55">
        <v>2035</v>
      </c>
      <c r="AD79" s="70" t="str">
        <f t="shared" si="16"/>
        <v>*0.62</v>
      </c>
      <c r="AE79" s="70" t="str">
        <f t="shared" si="23"/>
        <v>REZoning_Sol-Win</v>
      </c>
      <c r="AG79" s="79" t="s">
        <v>146</v>
      </c>
      <c r="AH79" s="71" t="s">
        <v>874</v>
      </c>
      <c r="AI79" s="55">
        <v>2050</v>
      </c>
      <c r="AJ79" s="70" t="str">
        <f t="shared" si="17"/>
        <v>*0.51</v>
      </c>
      <c r="AK79" s="70" t="str">
        <f t="shared" si="18"/>
        <v>REZoning_Sol-Win</v>
      </c>
      <c r="AO79" s="80" t="s">
        <v>146</v>
      </c>
      <c r="AP79" s="72" t="s">
        <v>874</v>
      </c>
      <c r="AQ79" s="58">
        <v>2035</v>
      </c>
      <c r="AR79" s="73" t="str">
        <f t="shared" si="19"/>
        <v>*0.58</v>
      </c>
      <c r="AS79" s="70" t="str">
        <f t="shared" si="20"/>
        <v>REZoning_Sol-Win</v>
      </c>
      <c r="AU79" s="80" t="s">
        <v>146</v>
      </c>
      <c r="AV79" s="72" t="s">
        <v>874</v>
      </c>
      <c r="AW79" s="58">
        <v>2050</v>
      </c>
      <c r="AX79" s="73" t="str">
        <f t="shared" si="21"/>
        <v>*0.49</v>
      </c>
      <c r="AY79" s="70" t="str">
        <f t="shared" si="22"/>
        <v>REZoning_Sol-Win</v>
      </c>
    </row>
    <row r="80" spans="1:51">
      <c r="A80" s="67" t="s">
        <v>78</v>
      </c>
      <c r="C80" s="77" t="s">
        <v>147</v>
      </c>
      <c r="D80" s="68" t="s">
        <v>874</v>
      </c>
      <c r="E80" s="52">
        <v>2035</v>
      </c>
      <c r="F80" s="69" t="str">
        <f t="shared" si="12"/>
        <v>*0.63</v>
      </c>
      <c r="G80" s="70" t="str">
        <f t="shared" si="13"/>
        <v>REZoning_Sol-Win</v>
      </c>
      <c r="I80" s="77" t="s">
        <v>147</v>
      </c>
      <c r="J80" s="68" t="s">
        <v>874</v>
      </c>
      <c r="K80" s="52">
        <v>2050</v>
      </c>
      <c r="L80" s="62" t="str">
        <f t="shared" si="14"/>
        <v>*0.54</v>
      </c>
      <c r="M80" s="70" t="str">
        <f t="shared" si="15"/>
        <v>REZoning_Sol-Win</v>
      </c>
      <c r="N80" s="69"/>
      <c r="O80" s="69" t="s">
        <v>147</v>
      </c>
      <c r="P80" s="69" t="s">
        <v>874</v>
      </c>
      <c r="Q80" s="78">
        <v>2100</v>
      </c>
      <c r="R80" s="69" t="s">
        <v>878</v>
      </c>
      <c r="S80" s="69" t="s">
        <v>875</v>
      </c>
      <c r="T80" s="69"/>
      <c r="U80" s="69"/>
      <c r="V80" s="69"/>
      <c r="W80" s="69"/>
      <c r="AA80" s="79" t="s">
        <v>147</v>
      </c>
      <c r="AB80" s="71" t="s">
        <v>874</v>
      </c>
      <c r="AC80" s="55">
        <v>2035</v>
      </c>
      <c r="AD80" s="70" t="str">
        <f t="shared" si="16"/>
        <v>*0.62</v>
      </c>
      <c r="AE80" s="70" t="str">
        <f t="shared" si="23"/>
        <v>REZoning_Sol-Win</v>
      </c>
      <c r="AG80" s="79" t="s">
        <v>147</v>
      </c>
      <c r="AH80" s="71" t="s">
        <v>874</v>
      </c>
      <c r="AI80" s="55">
        <v>2050</v>
      </c>
      <c r="AJ80" s="70" t="str">
        <f t="shared" si="17"/>
        <v>*0.51</v>
      </c>
      <c r="AK80" s="70" t="str">
        <f t="shared" si="18"/>
        <v>REZoning_Sol-Win</v>
      </c>
      <c r="AO80" s="80" t="s">
        <v>147</v>
      </c>
      <c r="AP80" s="72" t="s">
        <v>874</v>
      </c>
      <c r="AQ80" s="58">
        <v>2035</v>
      </c>
      <c r="AR80" s="73" t="str">
        <f t="shared" si="19"/>
        <v>*0.58</v>
      </c>
      <c r="AS80" s="70" t="str">
        <f t="shared" si="20"/>
        <v>REZoning_Sol-Win</v>
      </c>
      <c r="AU80" s="80" t="s">
        <v>147</v>
      </c>
      <c r="AV80" s="72" t="s">
        <v>874</v>
      </c>
      <c r="AW80" s="58">
        <v>2050</v>
      </c>
      <c r="AX80" s="73" t="str">
        <f t="shared" si="21"/>
        <v>*0.49</v>
      </c>
      <c r="AY80" s="70" t="str">
        <f t="shared" si="22"/>
        <v>REZoning_Sol-Win</v>
      </c>
    </row>
    <row r="81" spans="1:51">
      <c r="A81" s="67" t="s">
        <v>78</v>
      </c>
      <c r="C81" s="77" t="s">
        <v>148</v>
      </c>
      <c r="D81" s="68" t="s">
        <v>874</v>
      </c>
      <c r="E81" s="52">
        <v>2035</v>
      </c>
      <c r="F81" s="69" t="str">
        <f t="shared" si="12"/>
        <v>*0.63</v>
      </c>
      <c r="G81" s="70" t="str">
        <f t="shared" si="13"/>
        <v>REZoning_Sol-Win</v>
      </c>
      <c r="I81" s="77" t="s">
        <v>148</v>
      </c>
      <c r="J81" s="68" t="s">
        <v>874</v>
      </c>
      <c r="K81" s="52">
        <v>2050</v>
      </c>
      <c r="L81" s="62" t="str">
        <f t="shared" si="14"/>
        <v>*0.54</v>
      </c>
      <c r="M81" s="70" t="str">
        <f t="shared" si="15"/>
        <v>REZoning_Sol-Win</v>
      </c>
      <c r="N81" s="69"/>
      <c r="O81" s="69" t="s">
        <v>148</v>
      </c>
      <c r="P81" s="69" t="s">
        <v>874</v>
      </c>
      <c r="Q81" s="78">
        <v>2100</v>
      </c>
      <c r="R81" s="69" t="s">
        <v>878</v>
      </c>
      <c r="S81" s="69" t="s">
        <v>875</v>
      </c>
      <c r="T81" s="69"/>
      <c r="U81" s="69"/>
      <c r="V81" s="69"/>
      <c r="W81" s="69"/>
      <c r="AA81" s="79" t="s">
        <v>148</v>
      </c>
      <c r="AB81" s="71" t="s">
        <v>874</v>
      </c>
      <c r="AC81" s="55">
        <v>2035</v>
      </c>
      <c r="AD81" s="70" t="str">
        <f t="shared" si="16"/>
        <v>*0.62</v>
      </c>
      <c r="AE81" s="70" t="str">
        <f t="shared" si="23"/>
        <v>REZoning_Sol-Win</v>
      </c>
      <c r="AG81" s="79" t="s">
        <v>148</v>
      </c>
      <c r="AH81" s="71" t="s">
        <v>874</v>
      </c>
      <c r="AI81" s="55">
        <v>2050</v>
      </c>
      <c r="AJ81" s="70" t="str">
        <f t="shared" si="17"/>
        <v>*0.51</v>
      </c>
      <c r="AK81" s="70" t="str">
        <f t="shared" si="18"/>
        <v>REZoning_Sol-Win</v>
      </c>
      <c r="AO81" s="80" t="s">
        <v>148</v>
      </c>
      <c r="AP81" s="72" t="s">
        <v>874</v>
      </c>
      <c r="AQ81" s="58">
        <v>2035</v>
      </c>
      <c r="AR81" s="73" t="str">
        <f t="shared" si="19"/>
        <v>*0.58</v>
      </c>
      <c r="AS81" s="70" t="str">
        <f t="shared" si="20"/>
        <v>REZoning_Sol-Win</v>
      </c>
      <c r="AU81" s="80" t="s">
        <v>148</v>
      </c>
      <c r="AV81" s="72" t="s">
        <v>874</v>
      </c>
      <c r="AW81" s="58">
        <v>2050</v>
      </c>
      <c r="AX81" s="73" t="str">
        <f t="shared" si="21"/>
        <v>*0.49</v>
      </c>
      <c r="AY81" s="70" t="str">
        <f t="shared" si="22"/>
        <v>REZoning_Sol-Win</v>
      </c>
    </row>
    <row r="82" spans="1:51">
      <c r="A82" s="67" t="s">
        <v>78</v>
      </c>
      <c r="C82" s="77" t="s">
        <v>149</v>
      </c>
      <c r="D82" s="68" t="s">
        <v>874</v>
      </c>
      <c r="E82" s="52">
        <v>2035</v>
      </c>
      <c r="F82" s="69" t="str">
        <f t="shared" si="12"/>
        <v>*0.63</v>
      </c>
      <c r="G82" s="70" t="str">
        <f t="shared" si="13"/>
        <v>REZoning_Sol-Win</v>
      </c>
      <c r="I82" s="77" t="s">
        <v>149</v>
      </c>
      <c r="J82" s="68" t="s">
        <v>874</v>
      </c>
      <c r="K82" s="52">
        <v>2050</v>
      </c>
      <c r="L82" s="62" t="str">
        <f t="shared" si="14"/>
        <v>*0.54</v>
      </c>
      <c r="M82" s="70" t="str">
        <f t="shared" si="15"/>
        <v>REZoning_Sol-Win</v>
      </c>
      <c r="N82" s="69"/>
      <c r="O82" s="69" t="s">
        <v>149</v>
      </c>
      <c r="P82" s="69" t="s">
        <v>874</v>
      </c>
      <c r="Q82" s="78">
        <v>2100</v>
      </c>
      <c r="R82" s="69" t="s">
        <v>878</v>
      </c>
      <c r="S82" s="69" t="s">
        <v>875</v>
      </c>
      <c r="T82" s="69"/>
      <c r="U82" s="69"/>
      <c r="V82" s="69"/>
      <c r="W82" s="69"/>
      <c r="AA82" s="79" t="s">
        <v>149</v>
      </c>
      <c r="AB82" s="71" t="s">
        <v>874</v>
      </c>
      <c r="AC82" s="55">
        <v>2035</v>
      </c>
      <c r="AD82" s="70" t="str">
        <f t="shared" si="16"/>
        <v>*0.62</v>
      </c>
      <c r="AE82" s="70" t="str">
        <f t="shared" si="23"/>
        <v>REZoning_Sol-Win</v>
      </c>
      <c r="AG82" s="79" t="s">
        <v>149</v>
      </c>
      <c r="AH82" s="71" t="s">
        <v>874</v>
      </c>
      <c r="AI82" s="55">
        <v>2050</v>
      </c>
      <c r="AJ82" s="70" t="str">
        <f t="shared" si="17"/>
        <v>*0.51</v>
      </c>
      <c r="AK82" s="70" t="str">
        <f t="shared" si="18"/>
        <v>REZoning_Sol-Win</v>
      </c>
      <c r="AO82" s="80" t="s">
        <v>149</v>
      </c>
      <c r="AP82" s="72" t="s">
        <v>874</v>
      </c>
      <c r="AQ82" s="58">
        <v>2035</v>
      </c>
      <c r="AR82" s="73" t="str">
        <f t="shared" si="19"/>
        <v>*0.58</v>
      </c>
      <c r="AS82" s="70" t="str">
        <f t="shared" si="20"/>
        <v>REZoning_Sol-Win</v>
      </c>
      <c r="AU82" s="80" t="s">
        <v>149</v>
      </c>
      <c r="AV82" s="72" t="s">
        <v>874</v>
      </c>
      <c r="AW82" s="58">
        <v>2050</v>
      </c>
      <c r="AX82" s="73" t="str">
        <f t="shared" si="21"/>
        <v>*0.49</v>
      </c>
      <c r="AY82" s="70" t="str">
        <f t="shared" si="22"/>
        <v>REZoning_Sol-Win</v>
      </c>
    </row>
    <row r="83" spans="1:51">
      <c r="A83" s="67" t="s">
        <v>78</v>
      </c>
      <c r="C83" s="77" t="s">
        <v>150</v>
      </c>
      <c r="D83" s="68" t="s">
        <v>874</v>
      </c>
      <c r="E83" s="52">
        <v>2035</v>
      </c>
      <c r="F83" s="69" t="str">
        <f t="shared" si="12"/>
        <v>*0.63</v>
      </c>
      <c r="G83" s="70" t="str">
        <f t="shared" si="13"/>
        <v>REZoning_Sol-Win</v>
      </c>
      <c r="I83" s="77" t="s">
        <v>150</v>
      </c>
      <c r="J83" s="68" t="s">
        <v>874</v>
      </c>
      <c r="K83" s="52">
        <v>2050</v>
      </c>
      <c r="L83" s="62" t="str">
        <f t="shared" si="14"/>
        <v>*0.54</v>
      </c>
      <c r="M83" s="70" t="str">
        <f t="shared" si="15"/>
        <v>REZoning_Sol-Win</v>
      </c>
      <c r="N83" s="69"/>
      <c r="O83" s="69" t="s">
        <v>150</v>
      </c>
      <c r="P83" s="69" t="s">
        <v>874</v>
      </c>
      <c r="Q83" s="78">
        <v>2100</v>
      </c>
      <c r="R83" s="69" t="s">
        <v>878</v>
      </c>
      <c r="S83" s="69" t="s">
        <v>875</v>
      </c>
      <c r="T83" s="69"/>
      <c r="U83" s="69"/>
      <c r="V83" s="69"/>
      <c r="W83" s="69"/>
      <c r="AA83" s="79" t="s">
        <v>150</v>
      </c>
      <c r="AB83" s="71" t="s">
        <v>874</v>
      </c>
      <c r="AC83" s="55">
        <v>2035</v>
      </c>
      <c r="AD83" s="70" t="str">
        <f t="shared" si="16"/>
        <v>*0.62</v>
      </c>
      <c r="AE83" s="70" t="str">
        <f t="shared" si="23"/>
        <v>REZoning_Sol-Win</v>
      </c>
      <c r="AG83" s="79" t="s">
        <v>150</v>
      </c>
      <c r="AH83" s="71" t="s">
        <v>874</v>
      </c>
      <c r="AI83" s="55">
        <v>2050</v>
      </c>
      <c r="AJ83" s="70" t="str">
        <f t="shared" si="17"/>
        <v>*0.51</v>
      </c>
      <c r="AK83" s="70" t="str">
        <f t="shared" si="18"/>
        <v>REZoning_Sol-Win</v>
      </c>
      <c r="AO83" s="80" t="s">
        <v>150</v>
      </c>
      <c r="AP83" s="72" t="s">
        <v>874</v>
      </c>
      <c r="AQ83" s="58">
        <v>2035</v>
      </c>
      <c r="AR83" s="73" t="str">
        <f t="shared" si="19"/>
        <v>*0.58</v>
      </c>
      <c r="AS83" s="70" t="str">
        <f t="shared" si="20"/>
        <v>REZoning_Sol-Win</v>
      </c>
      <c r="AU83" s="80" t="s">
        <v>150</v>
      </c>
      <c r="AV83" s="72" t="s">
        <v>874</v>
      </c>
      <c r="AW83" s="58">
        <v>2050</v>
      </c>
      <c r="AX83" s="73" t="str">
        <f t="shared" si="21"/>
        <v>*0.49</v>
      </c>
      <c r="AY83" s="70" t="str">
        <f t="shared" si="22"/>
        <v>REZoning_Sol-Win</v>
      </c>
    </row>
    <row r="84" spans="1:51">
      <c r="A84" s="67" t="s">
        <v>98</v>
      </c>
      <c r="C84" s="77" t="s">
        <v>151</v>
      </c>
      <c r="D84" s="68" t="s">
        <v>874</v>
      </c>
      <c r="E84" s="52">
        <v>2035</v>
      </c>
      <c r="F84" s="69" t="str">
        <f t="shared" si="12"/>
        <v>*0.65</v>
      </c>
      <c r="G84" s="70" t="str">
        <f t="shared" si="13"/>
        <v>REZoning_Sol-Win</v>
      </c>
      <c r="I84" s="77" t="s">
        <v>151</v>
      </c>
      <c r="J84" s="68" t="s">
        <v>874</v>
      </c>
      <c r="K84" s="52">
        <v>2050</v>
      </c>
      <c r="L84" s="62" t="str">
        <f t="shared" si="14"/>
        <v>*0.54</v>
      </c>
      <c r="M84" s="70" t="str">
        <f t="shared" si="15"/>
        <v>REZoning_Sol-Win</v>
      </c>
      <c r="N84" s="69"/>
      <c r="O84" s="69" t="s">
        <v>151</v>
      </c>
      <c r="P84" s="69" t="s">
        <v>874</v>
      </c>
      <c r="Q84" s="78">
        <v>2100</v>
      </c>
      <c r="R84" s="69" t="s">
        <v>878</v>
      </c>
      <c r="S84" s="69" t="s">
        <v>875</v>
      </c>
      <c r="T84" s="69"/>
      <c r="U84" s="69"/>
      <c r="V84" s="69"/>
      <c r="W84" s="69"/>
      <c r="AA84" s="79" t="s">
        <v>151</v>
      </c>
      <c r="AB84" s="71" t="s">
        <v>874</v>
      </c>
      <c r="AC84" s="55">
        <v>2035</v>
      </c>
      <c r="AD84" s="70" t="str">
        <f t="shared" si="16"/>
        <v>*0.63</v>
      </c>
      <c r="AE84" s="70" t="str">
        <f t="shared" si="23"/>
        <v>REZoning_Sol-Win</v>
      </c>
      <c r="AG84" s="79" t="s">
        <v>151</v>
      </c>
      <c r="AH84" s="71" t="s">
        <v>874</v>
      </c>
      <c r="AI84" s="55">
        <v>2050</v>
      </c>
      <c r="AJ84" s="70" t="str">
        <f t="shared" si="17"/>
        <v>*0.52</v>
      </c>
      <c r="AK84" s="70" t="str">
        <f t="shared" si="18"/>
        <v>REZoning_Sol-Win</v>
      </c>
      <c r="AO84" s="80" t="s">
        <v>151</v>
      </c>
      <c r="AP84" s="72" t="s">
        <v>874</v>
      </c>
      <c r="AQ84" s="58">
        <v>2035</v>
      </c>
      <c r="AR84" s="73" t="str">
        <f t="shared" si="19"/>
        <v>*0.55</v>
      </c>
      <c r="AS84" s="70" t="str">
        <f t="shared" si="20"/>
        <v>REZoning_Sol-Win</v>
      </c>
      <c r="AU84" s="80" t="s">
        <v>151</v>
      </c>
      <c r="AV84" s="72" t="s">
        <v>874</v>
      </c>
      <c r="AW84" s="58">
        <v>2050</v>
      </c>
      <c r="AX84" s="73" t="str">
        <f t="shared" si="21"/>
        <v>*0.41</v>
      </c>
      <c r="AY84" s="70" t="str">
        <f t="shared" si="22"/>
        <v>REZoning_Sol-Win</v>
      </c>
    </row>
    <row r="85" spans="1:51">
      <c r="A85" s="67" t="s">
        <v>87</v>
      </c>
      <c r="C85" s="77" t="s">
        <v>152</v>
      </c>
      <c r="D85" s="68" t="s">
        <v>874</v>
      </c>
      <c r="E85" s="52">
        <v>2035</v>
      </c>
      <c r="F85" s="69" t="str">
        <f t="shared" si="12"/>
        <v>*0.64</v>
      </c>
      <c r="G85" s="70" t="str">
        <f t="shared" si="13"/>
        <v>REZoning_Sol-Win</v>
      </c>
      <c r="I85" s="77" t="s">
        <v>152</v>
      </c>
      <c r="J85" s="68" t="s">
        <v>874</v>
      </c>
      <c r="K85" s="52">
        <v>2050</v>
      </c>
      <c r="L85" s="62" t="str">
        <f t="shared" si="14"/>
        <v>*0.54</v>
      </c>
      <c r="M85" s="70" t="str">
        <f t="shared" si="15"/>
        <v>REZoning_Sol-Win</v>
      </c>
      <c r="N85" s="69"/>
      <c r="O85" s="69" t="s">
        <v>152</v>
      </c>
      <c r="P85" s="69" t="s">
        <v>874</v>
      </c>
      <c r="Q85" s="78">
        <v>2100</v>
      </c>
      <c r="R85" s="69" t="s">
        <v>878</v>
      </c>
      <c r="S85" s="69" t="s">
        <v>875</v>
      </c>
      <c r="T85" s="69"/>
      <c r="U85" s="69"/>
      <c r="V85" s="69"/>
      <c r="W85" s="69"/>
      <c r="AA85" s="79" t="s">
        <v>152</v>
      </c>
      <c r="AB85" s="71" t="s">
        <v>874</v>
      </c>
      <c r="AC85" s="55">
        <v>2035</v>
      </c>
      <c r="AD85" s="70" t="str">
        <f t="shared" si="16"/>
        <v>*0.64</v>
      </c>
      <c r="AE85" s="70" t="str">
        <f t="shared" si="23"/>
        <v>REZoning_Sol-Win</v>
      </c>
      <c r="AG85" s="79" t="s">
        <v>152</v>
      </c>
      <c r="AH85" s="71" t="s">
        <v>874</v>
      </c>
      <c r="AI85" s="55">
        <v>2050</v>
      </c>
      <c r="AJ85" s="70" t="str">
        <f t="shared" si="17"/>
        <v>*0.53</v>
      </c>
      <c r="AK85" s="70" t="str">
        <f t="shared" si="18"/>
        <v>REZoning_Sol-Win</v>
      </c>
      <c r="AO85" s="80" t="s">
        <v>152</v>
      </c>
      <c r="AP85" s="72" t="s">
        <v>874</v>
      </c>
      <c r="AQ85" s="58">
        <v>2035</v>
      </c>
      <c r="AR85" s="73" t="str">
        <f t="shared" si="19"/>
        <v>*0.6</v>
      </c>
      <c r="AS85" s="70" t="str">
        <f t="shared" si="20"/>
        <v>REZoning_Sol-Win</v>
      </c>
      <c r="AU85" s="80" t="s">
        <v>152</v>
      </c>
      <c r="AV85" s="72" t="s">
        <v>874</v>
      </c>
      <c r="AW85" s="58">
        <v>2050</v>
      </c>
      <c r="AX85" s="73" t="str">
        <f t="shared" si="21"/>
        <v>*0.5</v>
      </c>
      <c r="AY85" s="70" t="str">
        <f t="shared" si="22"/>
        <v>REZoning_Sol-Win</v>
      </c>
    </row>
    <row r="86" spans="1:51">
      <c r="A86" s="67" t="s">
        <v>87</v>
      </c>
      <c r="C86" s="77" t="s">
        <v>153</v>
      </c>
      <c r="D86" s="68" t="s">
        <v>874</v>
      </c>
      <c r="E86" s="52">
        <v>2035</v>
      </c>
      <c r="F86" s="69" t="str">
        <f t="shared" si="12"/>
        <v>*0.64</v>
      </c>
      <c r="G86" s="70" t="str">
        <f t="shared" si="13"/>
        <v>REZoning_Sol-Win</v>
      </c>
      <c r="I86" s="77" t="s">
        <v>153</v>
      </c>
      <c r="J86" s="68" t="s">
        <v>874</v>
      </c>
      <c r="K86" s="52">
        <v>2050</v>
      </c>
      <c r="L86" s="62" t="str">
        <f t="shared" si="14"/>
        <v>*0.54</v>
      </c>
      <c r="M86" s="70" t="str">
        <f t="shared" si="15"/>
        <v>REZoning_Sol-Win</v>
      </c>
      <c r="N86" s="69"/>
      <c r="O86" s="69" t="s">
        <v>153</v>
      </c>
      <c r="P86" s="69" t="s">
        <v>874</v>
      </c>
      <c r="Q86" s="78">
        <v>2100</v>
      </c>
      <c r="R86" s="69" t="s">
        <v>878</v>
      </c>
      <c r="S86" s="69" t="s">
        <v>875</v>
      </c>
      <c r="T86" s="69"/>
      <c r="U86" s="69"/>
      <c r="V86" s="69"/>
      <c r="W86" s="69"/>
      <c r="AA86" s="79" t="s">
        <v>153</v>
      </c>
      <c r="AB86" s="71" t="s">
        <v>874</v>
      </c>
      <c r="AC86" s="55">
        <v>2035</v>
      </c>
      <c r="AD86" s="70" t="str">
        <f t="shared" si="16"/>
        <v>*0.64</v>
      </c>
      <c r="AE86" s="70" t="str">
        <f t="shared" si="23"/>
        <v>REZoning_Sol-Win</v>
      </c>
      <c r="AG86" s="79" t="s">
        <v>153</v>
      </c>
      <c r="AH86" s="71" t="s">
        <v>874</v>
      </c>
      <c r="AI86" s="55">
        <v>2050</v>
      </c>
      <c r="AJ86" s="70" t="str">
        <f t="shared" si="17"/>
        <v>*0.53</v>
      </c>
      <c r="AK86" s="70" t="str">
        <f t="shared" si="18"/>
        <v>REZoning_Sol-Win</v>
      </c>
      <c r="AO86" s="80" t="s">
        <v>153</v>
      </c>
      <c r="AP86" s="72" t="s">
        <v>874</v>
      </c>
      <c r="AQ86" s="58">
        <v>2035</v>
      </c>
      <c r="AR86" s="73" t="str">
        <f t="shared" si="19"/>
        <v>*0.6</v>
      </c>
      <c r="AS86" s="70" t="str">
        <f t="shared" si="20"/>
        <v>REZoning_Sol-Win</v>
      </c>
      <c r="AU86" s="80" t="s">
        <v>153</v>
      </c>
      <c r="AV86" s="72" t="s">
        <v>874</v>
      </c>
      <c r="AW86" s="58">
        <v>2050</v>
      </c>
      <c r="AX86" s="73" t="str">
        <f t="shared" si="21"/>
        <v>*0.5</v>
      </c>
      <c r="AY86" s="70" t="str">
        <f t="shared" si="22"/>
        <v>REZoning_Sol-Win</v>
      </c>
    </row>
    <row r="87" spans="1:51">
      <c r="A87" s="67" t="s">
        <v>87</v>
      </c>
      <c r="C87" s="77" t="s">
        <v>154</v>
      </c>
      <c r="D87" s="68" t="s">
        <v>874</v>
      </c>
      <c r="E87" s="52">
        <v>2035</v>
      </c>
      <c r="F87" s="69" t="str">
        <f t="shared" si="12"/>
        <v>*0.64</v>
      </c>
      <c r="G87" s="70" t="str">
        <f t="shared" si="13"/>
        <v>REZoning_Sol-Win</v>
      </c>
      <c r="I87" s="77" t="s">
        <v>154</v>
      </c>
      <c r="J87" s="68" t="s">
        <v>874</v>
      </c>
      <c r="K87" s="52">
        <v>2050</v>
      </c>
      <c r="L87" s="62" t="str">
        <f t="shared" si="14"/>
        <v>*0.54</v>
      </c>
      <c r="M87" s="70" t="str">
        <f t="shared" si="15"/>
        <v>REZoning_Sol-Win</v>
      </c>
      <c r="N87" s="69"/>
      <c r="O87" s="69" t="s">
        <v>154</v>
      </c>
      <c r="P87" s="69" t="s">
        <v>874</v>
      </c>
      <c r="Q87" s="78">
        <v>2100</v>
      </c>
      <c r="R87" s="69" t="s">
        <v>878</v>
      </c>
      <c r="S87" s="69" t="s">
        <v>875</v>
      </c>
      <c r="T87" s="69"/>
      <c r="U87" s="69"/>
      <c r="V87" s="69"/>
      <c r="W87" s="69"/>
      <c r="AA87" s="79" t="s">
        <v>154</v>
      </c>
      <c r="AB87" s="71" t="s">
        <v>874</v>
      </c>
      <c r="AC87" s="55">
        <v>2035</v>
      </c>
      <c r="AD87" s="70" t="str">
        <f t="shared" si="16"/>
        <v>*0.64</v>
      </c>
      <c r="AE87" s="70" t="str">
        <f t="shared" si="23"/>
        <v>REZoning_Sol-Win</v>
      </c>
      <c r="AG87" s="79" t="s">
        <v>154</v>
      </c>
      <c r="AH87" s="71" t="s">
        <v>874</v>
      </c>
      <c r="AI87" s="55">
        <v>2050</v>
      </c>
      <c r="AJ87" s="70" t="str">
        <f t="shared" si="17"/>
        <v>*0.53</v>
      </c>
      <c r="AK87" s="70" t="str">
        <f t="shared" si="18"/>
        <v>REZoning_Sol-Win</v>
      </c>
      <c r="AO87" s="80" t="s">
        <v>154</v>
      </c>
      <c r="AP87" s="72" t="s">
        <v>874</v>
      </c>
      <c r="AQ87" s="58">
        <v>2035</v>
      </c>
      <c r="AR87" s="73" t="str">
        <f t="shared" si="19"/>
        <v>*0.6</v>
      </c>
      <c r="AS87" s="70" t="str">
        <f t="shared" si="20"/>
        <v>REZoning_Sol-Win</v>
      </c>
      <c r="AU87" s="80" t="s">
        <v>154</v>
      </c>
      <c r="AV87" s="72" t="s">
        <v>874</v>
      </c>
      <c r="AW87" s="58">
        <v>2050</v>
      </c>
      <c r="AX87" s="73" t="str">
        <f t="shared" si="21"/>
        <v>*0.5</v>
      </c>
      <c r="AY87" s="70" t="str">
        <f t="shared" si="22"/>
        <v>REZoning_Sol-Win</v>
      </c>
    </row>
    <row r="88" spans="1:51">
      <c r="A88" s="67" t="s">
        <v>87</v>
      </c>
      <c r="C88" s="77" t="s">
        <v>155</v>
      </c>
      <c r="D88" s="68" t="s">
        <v>874</v>
      </c>
      <c r="E88" s="52">
        <v>2035</v>
      </c>
      <c r="F88" s="69" t="str">
        <f t="shared" si="12"/>
        <v>*0.64</v>
      </c>
      <c r="G88" s="70" t="str">
        <f t="shared" si="13"/>
        <v>REZoning_Sol-Win</v>
      </c>
      <c r="I88" s="77" t="s">
        <v>155</v>
      </c>
      <c r="J88" s="68" t="s">
        <v>874</v>
      </c>
      <c r="K88" s="52">
        <v>2050</v>
      </c>
      <c r="L88" s="62" t="str">
        <f t="shared" si="14"/>
        <v>*0.54</v>
      </c>
      <c r="M88" s="70" t="str">
        <f t="shared" si="15"/>
        <v>REZoning_Sol-Win</v>
      </c>
      <c r="N88" s="69"/>
      <c r="O88" s="69" t="s">
        <v>155</v>
      </c>
      <c r="P88" s="69" t="s">
        <v>874</v>
      </c>
      <c r="Q88" s="78">
        <v>2100</v>
      </c>
      <c r="R88" s="69" t="s">
        <v>878</v>
      </c>
      <c r="S88" s="69" t="s">
        <v>875</v>
      </c>
      <c r="T88" s="69"/>
      <c r="U88" s="69"/>
      <c r="V88" s="69"/>
      <c r="W88" s="69"/>
      <c r="AA88" s="79" t="s">
        <v>155</v>
      </c>
      <c r="AB88" s="71" t="s">
        <v>874</v>
      </c>
      <c r="AC88" s="55">
        <v>2035</v>
      </c>
      <c r="AD88" s="70" t="str">
        <f t="shared" si="16"/>
        <v>*0.64</v>
      </c>
      <c r="AE88" s="70" t="str">
        <f t="shared" si="23"/>
        <v>REZoning_Sol-Win</v>
      </c>
      <c r="AG88" s="79" t="s">
        <v>155</v>
      </c>
      <c r="AH88" s="71" t="s">
        <v>874</v>
      </c>
      <c r="AI88" s="55">
        <v>2050</v>
      </c>
      <c r="AJ88" s="70" t="str">
        <f t="shared" si="17"/>
        <v>*0.53</v>
      </c>
      <c r="AK88" s="70" t="str">
        <f t="shared" si="18"/>
        <v>REZoning_Sol-Win</v>
      </c>
      <c r="AO88" s="80" t="s">
        <v>155</v>
      </c>
      <c r="AP88" s="72" t="s">
        <v>874</v>
      </c>
      <c r="AQ88" s="58">
        <v>2035</v>
      </c>
      <c r="AR88" s="73" t="str">
        <f t="shared" si="19"/>
        <v>*0.6</v>
      </c>
      <c r="AS88" s="70" t="str">
        <f t="shared" si="20"/>
        <v>REZoning_Sol-Win</v>
      </c>
      <c r="AU88" s="80" t="s">
        <v>155</v>
      </c>
      <c r="AV88" s="72" t="s">
        <v>874</v>
      </c>
      <c r="AW88" s="58">
        <v>2050</v>
      </c>
      <c r="AX88" s="73" t="str">
        <f t="shared" si="21"/>
        <v>*0.5</v>
      </c>
      <c r="AY88" s="70" t="str">
        <f t="shared" si="22"/>
        <v>REZoning_Sol-Win</v>
      </c>
    </row>
    <row r="89" spans="1:51">
      <c r="A89" s="67" t="s">
        <v>87</v>
      </c>
      <c r="C89" s="77" t="s">
        <v>156</v>
      </c>
      <c r="D89" s="68" t="s">
        <v>874</v>
      </c>
      <c r="E89" s="52">
        <v>2035</v>
      </c>
      <c r="F89" s="69" t="str">
        <f t="shared" si="12"/>
        <v>*0.64</v>
      </c>
      <c r="G89" s="70" t="str">
        <f t="shared" si="13"/>
        <v>REZoning_Sol-Win</v>
      </c>
      <c r="I89" s="77" t="s">
        <v>156</v>
      </c>
      <c r="J89" s="68" t="s">
        <v>874</v>
      </c>
      <c r="K89" s="52">
        <v>2050</v>
      </c>
      <c r="L89" s="62" t="str">
        <f t="shared" si="14"/>
        <v>*0.54</v>
      </c>
      <c r="M89" s="70" t="str">
        <f t="shared" si="15"/>
        <v>REZoning_Sol-Win</v>
      </c>
      <c r="N89" s="69"/>
      <c r="O89" s="69" t="s">
        <v>156</v>
      </c>
      <c r="P89" s="69" t="s">
        <v>874</v>
      </c>
      <c r="Q89" s="78">
        <v>2100</v>
      </c>
      <c r="R89" s="69" t="s">
        <v>878</v>
      </c>
      <c r="S89" s="69" t="s">
        <v>875</v>
      </c>
      <c r="T89" s="69"/>
      <c r="U89" s="69"/>
      <c r="V89" s="69"/>
      <c r="W89" s="69"/>
      <c r="AA89" s="79" t="s">
        <v>156</v>
      </c>
      <c r="AB89" s="71" t="s">
        <v>874</v>
      </c>
      <c r="AC89" s="55">
        <v>2035</v>
      </c>
      <c r="AD89" s="70" t="str">
        <f t="shared" si="16"/>
        <v>*0.64</v>
      </c>
      <c r="AE89" s="70" t="str">
        <f t="shared" si="23"/>
        <v>REZoning_Sol-Win</v>
      </c>
      <c r="AG89" s="79" t="s">
        <v>156</v>
      </c>
      <c r="AH89" s="71" t="s">
        <v>874</v>
      </c>
      <c r="AI89" s="55">
        <v>2050</v>
      </c>
      <c r="AJ89" s="70" t="str">
        <f t="shared" si="17"/>
        <v>*0.53</v>
      </c>
      <c r="AK89" s="70" t="str">
        <f t="shared" si="18"/>
        <v>REZoning_Sol-Win</v>
      </c>
      <c r="AO89" s="80" t="s">
        <v>156</v>
      </c>
      <c r="AP89" s="72" t="s">
        <v>874</v>
      </c>
      <c r="AQ89" s="58">
        <v>2035</v>
      </c>
      <c r="AR89" s="73" t="str">
        <f t="shared" si="19"/>
        <v>*0.6</v>
      </c>
      <c r="AS89" s="70" t="str">
        <f t="shared" si="20"/>
        <v>REZoning_Sol-Win</v>
      </c>
      <c r="AU89" s="80" t="s">
        <v>156</v>
      </c>
      <c r="AV89" s="72" t="s">
        <v>874</v>
      </c>
      <c r="AW89" s="58">
        <v>2050</v>
      </c>
      <c r="AX89" s="73" t="str">
        <f t="shared" si="21"/>
        <v>*0.5</v>
      </c>
      <c r="AY89" s="70" t="str">
        <f t="shared" si="22"/>
        <v>REZoning_Sol-Win</v>
      </c>
    </row>
    <row r="90" spans="1:51">
      <c r="A90" s="67" t="s">
        <v>87</v>
      </c>
      <c r="C90" s="77" t="s">
        <v>157</v>
      </c>
      <c r="D90" s="68" t="s">
        <v>874</v>
      </c>
      <c r="E90" s="52">
        <v>2035</v>
      </c>
      <c r="F90" s="69" t="str">
        <f t="shared" si="12"/>
        <v>*0.64</v>
      </c>
      <c r="G90" s="70" t="str">
        <f t="shared" si="13"/>
        <v>REZoning_Sol-Win</v>
      </c>
      <c r="I90" s="77" t="s">
        <v>157</v>
      </c>
      <c r="J90" s="68" t="s">
        <v>874</v>
      </c>
      <c r="K90" s="52">
        <v>2050</v>
      </c>
      <c r="L90" s="62" t="str">
        <f t="shared" si="14"/>
        <v>*0.54</v>
      </c>
      <c r="M90" s="70" t="str">
        <f t="shared" si="15"/>
        <v>REZoning_Sol-Win</v>
      </c>
      <c r="N90" s="69"/>
      <c r="O90" s="69" t="s">
        <v>157</v>
      </c>
      <c r="P90" s="69" t="s">
        <v>874</v>
      </c>
      <c r="Q90" s="78">
        <v>2100</v>
      </c>
      <c r="R90" s="69" t="s">
        <v>878</v>
      </c>
      <c r="S90" s="69" t="s">
        <v>875</v>
      </c>
      <c r="T90" s="69"/>
      <c r="U90" s="69"/>
      <c r="V90" s="69"/>
      <c r="W90" s="69"/>
      <c r="AA90" s="79" t="s">
        <v>157</v>
      </c>
      <c r="AB90" s="71" t="s">
        <v>874</v>
      </c>
      <c r="AC90" s="55">
        <v>2035</v>
      </c>
      <c r="AD90" s="70" t="str">
        <f t="shared" si="16"/>
        <v>*0.64</v>
      </c>
      <c r="AE90" s="70" t="str">
        <f t="shared" si="23"/>
        <v>REZoning_Sol-Win</v>
      </c>
      <c r="AG90" s="79" t="s">
        <v>157</v>
      </c>
      <c r="AH90" s="71" t="s">
        <v>874</v>
      </c>
      <c r="AI90" s="55">
        <v>2050</v>
      </c>
      <c r="AJ90" s="70" t="str">
        <f t="shared" si="17"/>
        <v>*0.53</v>
      </c>
      <c r="AK90" s="70" t="str">
        <f t="shared" si="18"/>
        <v>REZoning_Sol-Win</v>
      </c>
      <c r="AO90" s="80" t="s">
        <v>157</v>
      </c>
      <c r="AP90" s="72" t="s">
        <v>874</v>
      </c>
      <c r="AQ90" s="58">
        <v>2035</v>
      </c>
      <c r="AR90" s="73" t="str">
        <f t="shared" si="19"/>
        <v>*0.6</v>
      </c>
      <c r="AS90" s="70" t="str">
        <f t="shared" si="20"/>
        <v>REZoning_Sol-Win</v>
      </c>
      <c r="AU90" s="80" t="s">
        <v>157</v>
      </c>
      <c r="AV90" s="72" t="s">
        <v>874</v>
      </c>
      <c r="AW90" s="58">
        <v>2050</v>
      </c>
      <c r="AX90" s="73" t="str">
        <f t="shared" si="21"/>
        <v>*0.5</v>
      </c>
      <c r="AY90" s="70" t="str">
        <f t="shared" si="22"/>
        <v>REZoning_Sol-Win</v>
      </c>
    </row>
    <row r="91" spans="1:51">
      <c r="A91" s="67" t="s">
        <v>87</v>
      </c>
      <c r="C91" s="77" t="s">
        <v>158</v>
      </c>
      <c r="D91" s="68" t="s">
        <v>874</v>
      </c>
      <c r="E91" s="52">
        <v>2035</v>
      </c>
      <c r="F91" s="69" t="str">
        <f t="shared" si="12"/>
        <v>*0.64</v>
      </c>
      <c r="G91" s="70" t="str">
        <f t="shared" si="13"/>
        <v>REZoning_Sol-Win</v>
      </c>
      <c r="I91" s="77" t="s">
        <v>158</v>
      </c>
      <c r="J91" s="68" t="s">
        <v>874</v>
      </c>
      <c r="K91" s="52">
        <v>2050</v>
      </c>
      <c r="L91" s="62" t="str">
        <f t="shared" si="14"/>
        <v>*0.54</v>
      </c>
      <c r="M91" s="70" t="str">
        <f t="shared" si="15"/>
        <v>REZoning_Sol-Win</v>
      </c>
      <c r="N91" s="69"/>
      <c r="O91" s="69" t="s">
        <v>158</v>
      </c>
      <c r="P91" s="69" t="s">
        <v>874</v>
      </c>
      <c r="Q91" s="78">
        <v>2100</v>
      </c>
      <c r="R91" s="69" t="s">
        <v>878</v>
      </c>
      <c r="S91" s="69" t="s">
        <v>875</v>
      </c>
      <c r="T91" s="69"/>
      <c r="U91" s="69"/>
      <c r="V91" s="69"/>
      <c r="W91" s="69"/>
      <c r="AA91" s="79" t="s">
        <v>158</v>
      </c>
      <c r="AB91" s="71" t="s">
        <v>874</v>
      </c>
      <c r="AC91" s="55">
        <v>2035</v>
      </c>
      <c r="AD91" s="70" t="str">
        <f t="shared" si="16"/>
        <v>*0.64</v>
      </c>
      <c r="AE91" s="70" t="str">
        <f t="shared" si="23"/>
        <v>REZoning_Sol-Win</v>
      </c>
      <c r="AG91" s="79" t="s">
        <v>158</v>
      </c>
      <c r="AH91" s="71" t="s">
        <v>874</v>
      </c>
      <c r="AI91" s="55">
        <v>2050</v>
      </c>
      <c r="AJ91" s="70" t="str">
        <f t="shared" si="17"/>
        <v>*0.53</v>
      </c>
      <c r="AK91" s="70" t="str">
        <f t="shared" si="18"/>
        <v>REZoning_Sol-Win</v>
      </c>
      <c r="AO91" s="80" t="s">
        <v>158</v>
      </c>
      <c r="AP91" s="72" t="s">
        <v>874</v>
      </c>
      <c r="AQ91" s="58">
        <v>2035</v>
      </c>
      <c r="AR91" s="73" t="str">
        <f t="shared" si="19"/>
        <v>*0.6</v>
      </c>
      <c r="AS91" s="70" t="str">
        <f t="shared" si="20"/>
        <v>REZoning_Sol-Win</v>
      </c>
      <c r="AU91" s="80" t="s">
        <v>158</v>
      </c>
      <c r="AV91" s="72" t="s">
        <v>874</v>
      </c>
      <c r="AW91" s="58">
        <v>2050</v>
      </c>
      <c r="AX91" s="73" t="str">
        <f t="shared" si="21"/>
        <v>*0.5</v>
      </c>
      <c r="AY91" s="70" t="str">
        <f t="shared" si="22"/>
        <v>REZoning_Sol-Win</v>
      </c>
    </row>
    <row r="92" spans="1:51">
      <c r="A92" s="67" t="s">
        <v>87</v>
      </c>
      <c r="C92" s="77" t="s">
        <v>159</v>
      </c>
      <c r="D92" s="68" t="s">
        <v>874</v>
      </c>
      <c r="E92" s="52">
        <v>2035</v>
      </c>
      <c r="F92" s="69" t="str">
        <f t="shared" si="12"/>
        <v>*0.64</v>
      </c>
      <c r="G92" s="70" t="str">
        <f t="shared" si="13"/>
        <v>REZoning_Sol-Win</v>
      </c>
      <c r="I92" s="77" t="s">
        <v>159</v>
      </c>
      <c r="J92" s="68" t="s">
        <v>874</v>
      </c>
      <c r="K92" s="52">
        <v>2050</v>
      </c>
      <c r="L92" s="62" t="str">
        <f t="shared" si="14"/>
        <v>*0.54</v>
      </c>
      <c r="M92" s="70" t="str">
        <f t="shared" si="15"/>
        <v>REZoning_Sol-Win</v>
      </c>
      <c r="N92" s="69"/>
      <c r="O92" s="69" t="s">
        <v>159</v>
      </c>
      <c r="P92" s="69" t="s">
        <v>874</v>
      </c>
      <c r="Q92" s="78">
        <v>2100</v>
      </c>
      <c r="R92" s="69" t="s">
        <v>878</v>
      </c>
      <c r="S92" s="69" t="s">
        <v>875</v>
      </c>
      <c r="T92" s="69"/>
      <c r="U92" s="69"/>
      <c r="V92" s="69"/>
      <c r="W92" s="69"/>
      <c r="AA92" s="79" t="s">
        <v>159</v>
      </c>
      <c r="AB92" s="71" t="s">
        <v>874</v>
      </c>
      <c r="AC92" s="55">
        <v>2035</v>
      </c>
      <c r="AD92" s="70" t="str">
        <f t="shared" si="16"/>
        <v>*0.64</v>
      </c>
      <c r="AE92" s="70" t="str">
        <f t="shared" si="23"/>
        <v>REZoning_Sol-Win</v>
      </c>
      <c r="AG92" s="79" t="s">
        <v>159</v>
      </c>
      <c r="AH92" s="71" t="s">
        <v>874</v>
      </c>
      <c r="AI92" s="55">
        <v>2050</v>
      </c>
      <c r="AJ92" s="70" t="str">
        <f t="shared" si="17"/>
        <v>*0.53</v>
      </c>
      <c r="AK92" s="70" t="str">
        <f t="shared" si="18"/>
        <v>REZoning_Sol-Win</v>
      </c>
      <c r="AO92" s="80" t="s">
        <v>159</v>
      </c>
      <c r="AP92" s="72" t="s">
        <v>874</v>
      </c>
      <c r="AQ92" s="58">
        <v>2035</v>
      </c>
      <c r="AR92" s="73" t="str">
        <f t="shared" si="19"/>
        <v>*0.6</v>
      </c>
      <c r="AS92" s="70" t="str">
        <f t="shared" si="20"/>
        <v>REZoning_Sol-Win</v>
      </c>
      <c r="AU92" s="80" t="s">
        <v>159</v>
      </c>
      <c r="AV92" s="72" t="s">
        <v>874</v>
      </c>
      <c r="AW92" s="58">
        <v>2050</v>
      </c>
      <c r="AX92" s="73" t="str">
        <f t="shared" si="21"/>
        <v>*0.5</v>
      </c>
      <c r="AY92" s="70" t="str">
        <f t="shared" si="22"/>
        <v>REZoning_Sol-Win</v>
      </c>
    </row>
    <row r="93" spans="1:51">
      <c r="A93" s="67" t="s">
        <v>87</v>
      </c>
      <c r="C93" s="77" t="s">
        <v>160</v>
      </c>
      <c r="D93" s="68" t="s">
        <v>874</v>
      </c>
      <c r="E93" s="52">
        <v>2035</v>
      </c>
      <c r="F93" s="69" t="str">
        <f t="shared" si="12"/>
        <v>*0.64</v>
      </c>
      <c r="G93" s="70" t="str">
        <f t="shared" si="13"/>
        <v>REZoning_Sol-Win</v>
      </c>
      <c r="I93" s="77" t="s">
        <v>160</v>
      </c>
      <c r="J93" s="68" t="s">
        <v>874</v>
      </c>
      <c r="K93" s="52">
        <v>2050</v>
      </c>
      <c r="L93" s="62" t="str">
        <f t="shared" si="14"/>
        <v>*0.54</v>
      </c>
      <c r="M93" s="70" t="str">
        <f t="shared" si="15"/>
        <v>REZoning_Sol-Win</v>
      </c>
      <c r="N93" s="69"/>
      <c r="O93" s="69" t="s">
        <v>160</v>
      </c>
      <c r="P93" s="69" t="s">
        <v>874</v>
      </c>
      <c r="Q93" s="78">
        <v>2100</v>
      </c>
      <c r="R93" s="69" t="s">
        <v>878</v>
      </c>
      <c r="S93" s="69" t="s">
        <v>875</v>
      </c>
      <c r="T93" s="69"/>
      <c r="U93" s="69"/>
      <c r="V93" s="69"/>
      <c r="W93" s="69"/>
      <c r="AA93" s="79" t="s">
        <v>160</v>
      </c>
      <c r="AB93" s="71" t="s">
        <v>874</v>
      </c>
      <c r="AC93" s="55">
        <v>2035</v>
      </c>
      <c r="AD93" s="70" t="str">
        <f t="shared" si="16"/>
        <v>*0.64</v>
      </c>
      <c r="AE93" s="70" t="str">
        <f t="shared" si="23"/>
        <v>REZoning_Sol-Win</v>
      </c>
      <c r="AG93" s="79" t="s">
        <v>160</v>
      </c>
      <c r="AH93" s="71" t="s">
        <v>874</v>
      </c>
      <c r="AI93" s="55">
        <v>2050</v>
      </c>
      <c r="AJ93" s="70" t="str">
        <f t="shared" si="17"/>
        <v>*0.53</v>
      </c>
      <c r="AK93" s="70" t="str">
        <f t="shared" si="18"/>
        <v>REZoning_Sol-Win</v>
      </c>
      <c r="AO93" s="80" t="s">
        <v>160</v>
      </c>
      <c r="AP93" s="72" t="s">
        <v>874</v>
      </c>
      <c r="AQ93" s="58">
        <v>2035</v>
      </c>
      <c r="AR93" s="73" t="str">
        <f t="shared" si="19"/>
        <v>*0.6</v>
      </c>
      <c r="AS93" s="70" t="str">
        <f t="shared" si="20"/>
        <v>REZoning_Sol-Win</v>
      </c>
      <c r="AU93" s="80" t="s">
        <v>160</v>
      </c>
      <c r="AV93" s="72" t="s">
        <v>874</v>
      </c>
      <c r="AW93" s="58">
        <v>2050</v>
      </c>
      <c r="AX93" s="73" t="str">
        <f t="shared" si="21"/>
        <v>*0.5</v>
      </c>
      <c r="AY93" s="70" t="str">
        <f t="shared" si="22"/>
        <v>REZoning_Sol-Win</v>
      </c>
    </row>
    <row r="94" spans="1:51">
      <c r="A94" s="67" t="s">
        <v>87</v>
      </c>
      <c r="C94" s="77" t="s">
        <v>161</v>
      </c>
      <c r="D94" s="68" t="s">
        <v>874</v>
      </c>
      <c r="E94" s="52">
        <v>2035</v>
      </c>
      <c r="F94" s="69" t="str">
        <f t="shared" si="12"/>
        <v>*0.64</v>
      </c>
      <c r="G94" s="70" t="str">
        <f t="shared" si="13"/>
        <v>REZoning_Sol-Win</v>
      </c>
      <c r="I94" s="77" t="s">
        <v>161</v>
      </c>
      <c r="J94" s="68" t="s">
        <v>874</v>
      </c>
      <c r="K94" s="52">
        <v>2050</v>
      </c>
      <c r="L94" s="62" t="str">
        <f t="shared" si="14"/>
        <v>*0.54</v>
      </c>
      <c r="M94" s="70" t="str">
        <f t="shared" si="15"/>
        <v>REZoning_Sol-Win</v>
      </c>
      <c r="N94" s="69"/>
      <c r="O94" s="69" t="s">
        <v>161</v>
      </c>
      <c r="P94" s="69" t="s">
        <v>874</v>
      </c>
      <c r="Q94" s="78">
        <v>2100</v>
      </c>
      <c r="R94" s="69" t="s">
        <v>878</v>
      </c>
      <c r="S94" s="69" t="s">
        <v>875</v>
      </c>
      <c r="T94" s="69"/>
      <c r="U94" s="69"/>
      <c r="V94" s="69"/>
      <c r="W94" s="69"/>
      <c r="AA94" s="79" t="s">
        <v>161</v>
      </c>
      <c r="AB94" s="71" t="s">
        <v>874</v>
      </c>
      <c r="AC94" s="55">
        <v>2035</v>
      </c>
      <c r="AD94" s="70" t="str">
        <f t="shared" si="16"/>
        <v>*0.64</v>
      </c>
      <c r="AE94" s="70" t="str">
        <f t="shared" si="23"/>
        <v>REZoning_Sol-Win</v>
      </c>
      <c r="AG94" s="79" t="s">
        <v>161</v>
      </c>
      <c r="AH94" s="71" t="s">
        <v>874</v>
      </c>
      <c r="AI94" s="55">
        <v>2050</v>
      </c>
      <c r="AJ94" s="70" t="str">
        <f t="shared" si="17"/>
        <v>*0.53</v>
      </c>
      <c r="AK94" s="70" t="str">
        <f t="shared" si="18"/>
        <v>REZoning_Sol-Win</v>
      </c>
      <c r="AO94" s="80" t="s">
        <v>161</v>
      </c>
      <c r="AP94" s="72" t="s">
        <v>874</v>
      </c>
      <c r="AQ94" s="58">
        <v>2035</v>
      </c>
      <c r="AR94" s="73" t="str">
        <f t="shared" si="19"/>
        <v>*0.6</v>
      </c>
      <c r="AS94" s="70" t="str">
        <f t="shared" si="20"/>
        <v>REZoning_Sol-Win</v>
      </c>
      <c r="AU94" s="80" t="s">
        <v>161</v>
      </c>
      <c r="AV94" s="72" t="s">
        <v>874</v>
      </c>
      <c r="AW94" s="58">
        <v>2050</v>
      </c>
      <c r="AX94" s="73" t="str">
        <f t="shared" si="21"/>
        <v>*0.5</v>
      </c>
      <c r="AY94" s="70" t="str">
        <f t="shared" si="22"/>
        <v>REZoning_Sol-Win</v>
      </c>
    </row>
    <row r="95" spans="1:51">
      <c r="A95" s="67" t="s">
        <v>87</v>
      </c>
      <c r="C95" s="77" t="s">
        <v>162</v>
      </c>
      <c r="D95" s="68" t="s">
        <v>874</v>
      </c>
      <c r="E95" s="52">
        <v>2035</v>
      </c>
      <c r="F95" s="69" t="str">
        <f t="shared" si="12"/>
        <v>*0.64</v>
      </c>
      <c r="G95" s="70" t="str">
        <f t="shared" si="13"/>
        <v>REZoning_Sol-Win</v>
      </c>
      <c r="I95" s="77" t="s">
        <v>162</v>
      </c>
      <c r="J95" s="68" t="s">
        <v>874</v>
      </c>
      <c r="K95" s="52">
        <v>2050</v>
      </c>
      <c r="L95" s="62" t="str">
        <f t="shared" si="14"/>
        <v>*0.54</v>
      </c>
      <c r="M95" s="70" t="str">
        <f t="shared" si="15"/>
        <v>REZoning_Sol-Win</v>
      </c>
      <c r="N95" s="69"/>
      <c r="O95" s="69" t="s">
        <v>162</v>
      </c>
      <c r="P95" s="69" t="s">
        <v>874</v>
      </c>
      <c r="Q95" s="78">
        <v>2100</v>
      </c>
      <c r="R95" s="69" t="s">
        <v>878</v>
      </c>
      <c r="S95" s="69" t="s">
        <v>875</v>
      </c>
      <c r="T95" s="69"/>
      <c r="U95" s="69"/>
      <c r="V95" s="69"/>
      <c r="W95" s="69"/>
      <c r="AA95" s="79" t="s">
        <v>162</v>
      </c>
      <c r="AB95" s="71" t="s">
        <v>874</v>
      </c>
      <c r="AC95" s="55">
        <v>2035</v>
      </c>
      <c r="AD95" s="70" t="str">
        <f t="shared" si="16"/>
        <v>*0.64</v>
      </c>
      <c r="AE95" s="70" t="str">
        <f t="shared" si="23"/>
        <v>REZoning_Sol-Win</v>
      </c>
      <c r="AG95" s="79" t="s">
        <v>162</v>
      </c>
      <c r="AH95" s="71" t="s">
        <v>874</v>
      </c>
      <c r="AI95" s="55">
        <v>2050</v>
      </c>
      <c r="AJ95" s="70" t="str">
        <f t="shared" si="17"/>
        <v>*0.53</v>
      </c>
      <c r="AK95" s="70" t="str">
        <f t="shared" si="18"/>
        <v>REZoning_Sol-Win</v>
      </c>
      <c r="AO95" s="80" t="s">
        <v>162</v>
      </c>
      <c r="AP95" s="72" t="s">
        <v>874</v>
      </c>
      <c r="AQ95" s="58">
        <v>2035</v>
      </c>
      <c r="AR95" s="73" t="str">
        <f t="shared" si="19"/>
        <v>*0.6</v>
      </c>
      <c r="AS95" s="70" t="str">
        <f t="shared" si="20"/>
        <v>REZoning_Sol-Win</v>
      </c>
      <c r="AU95" s="80" t="s">
        <v>162</v>
      </c>
      <c r="AV95" s="72" t="s">
        <v>874</v>
      </c>
      <c r="AW95" s="58">
        <v>2050</v>
      </c>
      <c r="AX95" s="73" t="str">
        <f t="shared" si="21"/>
        <v>*0.5</v>
      </c>
      <c r="AY95" s="70" t="str">
        <f t="shared" si="22"/>
        <v>REZoning_Sol-Win</v>
      </c>
    </row>
    <row r="96" spans="1:51">
      <c r="A96" s="67" t="s">
        <v>87</v>
      </c>
      <c r="C96" s="77" t="s">
        <v>163</v>
      </c>
      <c r="D96" s="68" t="s">
        <v>874</v>
      </c>
      <c r="E96" s="52">
        <v>2035</v>
      </c>
      <c r="F96" s="69" t="str">
        <f t="shared" si="12"/>
        <v>*0.64</v>
      </c>
      <c r="G96" s="70" t="str">
        <f t="shared" si="13"/>
        <v>REZoning_Sol-Win</v>
      </c>
      <c r="I96" s="77" t="s">
        <v>163</v>
      </c>
      <c r="J96" s="68" t="s">
        <v>874</v>
      </c>
      <c r="K96" s="52">
        <v>2050</v>
      </c>
      <c r="L96" s="62" t="str">
        <f t="shared" si="14"/>
        <v>*0.54</v>
      </c>
      <c r="M96" s="70" t="str">
        <f t="shared" si="15"/>
        <v>REZoning_Sol-Win</v>
      </c>
      <c r="N96" s="69"/>
      <c r="O96" s="69" t="s">
        <v>163</v>
      </c>
      <c r="P96" s="69" t="s">
        <v>874</v>
      </c>
      <c r="Q96" s="78">
        <v>2100</v>
      </c>
      <c r="R96" s="69" t="s">
        <v>878</v>
      </c>
      <c r="S96" s="69" t="s">
        <v>875</v>
      </c>
      <c r="T96" s="69"/>
      <c r="U96" s="69"/>
      <c r="V96" s="69"/>
      <c r="W96" s="69"/>
      <c r="AA96" s="79" t="s">
        <v>163</v>
      </c>
      <c r="AB96" s="71" t="s">
        <v>874</v>
      </c>
      <c r="AC96" s="55">
        <v>2035</v>
      </c>
      <c r="AD96" s="70" t="str">
        <f t="shared" si="16"/>
        <v>*0.64</v>
      </c>
      <c r="AE96" s="70" t="str">
        <f t="shared" si="23"/>
        <v>REZoning_Sol-Win</v>
      </c>
      <c r="AG96" s="79" t="s">
        <v>163</v>
      </c>
      <c r="AH96" s="71" t="s">
        <v>874</v>
      </c>
      <c r="AI96" s="55">
        <v>2050</v>
      </c>
      <c r="AJ96" s="70" t="str">
        <f t="shared" si="17"/>
        <v>*0.53</v>
      </c>
      <c r="AK96" s="70" t="str">
        <f t="shared" si="18"/>
        <v>REZoning_Sol-Win</v>
      </c>
      <c r="AO96" s="80" t="s">
        <v>163</v>
      </c>
      <c r="AP96" s="72" t="s">
        <v>874</v>
      </c>
      <c r="AQ96" s="58">
        <v>2035</v>
      </c>
      <c r="AR96" s="73" t="str">
        <f t="shared" si="19"/>
        <v>*0.6</v>
      </c>
      <c r="AS96" s="70" t="str">
        <f t="shared" si="20"/>
        <v>REZoning_Sol-Win</v>
      </c>
      <c r="AU96" s="80" t="s">
        <v>163</v>
      </c>
      <c r="AV96" s="72" t="s">
        <v>874</v>
      </c>
      <c r="AW96" s="58">
        <v>2050</v>
      </c>
      <c r="AX96" s="73" t="str">
        <f t="shared" si="21"/>
        <v>*0.5</v>
      </c>
      <c r="AY96" s="70" t="str">
        <f t="shared" si="22"/>
        <v>REZoning_Sol-Win</v>
      </c>
    </row>
    <row r="97" spans="1:51">
      <c r="A97" s="67" t="s">
        <v>87</v>
      </c>
      <c r="C97" s="77" t="s">
        <v>164</v>
      </c>
      <c r="D97" s="68" t="s">
        <v>874</v>
      </c>
      <c r="E97" s="52">
        <v>2035</v>
      </c>
      <c r="F97" s="69" t="str">
        <f t="shared" si="12"/>
        <v>*0.64</v>
      </c>
      <c r="G97" s="70" t="str">
        <f t="shared" si="13"/>
        <v>REZoning_Sol-Win</v>
      </c>
      <c r="I97" s="77" t="s">
        <v>164</v>
      </c>
      <c r="J97" s="68" t="s">
        <v>874</v>
      </c>
      <c r="K97" s="52">
        <v>2050</v>
      </c>
      <c r="L97" s="62" t="str">
        <f t="shared" si="14"/>
        <v>*0.54</v>
      </c>
      <c r="M97" s="70" t="str">
        <f t="shared" si="15"/>
        <v>REZoning_Sol-Win</v>
      </c>
      <c r="N97" s="69"/>
      <c r="O97" s="69" t="s">
        <v>164</v>
      </c>
      <c r="P97" s="69" t="s">
        <v>874</v>
      </c>
      <c r="Q97" s="78">
        <v>2100</v>
      </c>
      <c r="R97" s="69" t="s">
        <v>878</v>
      </c>
      <c r="S97" s="69" t="s">
        <v>875</v>
      </c>
      <c r="T97" s="69"/>
      <c r="U97" s="69"/>
      <c r="V97" s="69"/>
      <c r="W97" s="69"/>
      <c r="AA97" s="79" t="s">
        <v>164</v>
      </c>
      <c r="AB97" s="71" t="s">
        <v>874</v>
      </c>
      <c r="AC97" s="55">
        <v>2035</v>
      </c>
      <c r="AD97" s="70" t="str">
        <f t="shared" si="16"/>
        <v>*0.64</v>
      </c>
      <c r="AE97" s="70" t="str">
        <f t="shared" si="23"/>
        <v>REZoning_Sol-Win</v>
      </c>
      <c r="AG97" s="79" t="s">
        <v>164</v>
      </c>
      <c r="AH97" s="71" t="s">
        <v>874</v>
      </c>
      <c r="AI97" s="55">
        <v>2050</v>
      </c>
      <c r="AJ97" s="70" t="str">
        <f t="shared" si="17"/>
        <v>*0.53</v>
      </c>
      <c r="AK97" s="70" t="str">
        <f t="shared" si="18"/>
        <v>REZoning_Sol-Win</v>
      </c>
      <c r="AO97" s="80" t="s">
        <v>164</v>
      </c>
      <c r="AP97" s="72" t="s">
        <v>874</v>
      </c>
      <c r="AQ97" s="58">
        <v>2035</v>
      </c>
      <c r="AR97" s="73" t="str">
        <f t="shared" si="19"/>
        <v>*0.6</v>
      </c>
      <c r="AS97" s="70" t="str">
        <f t="shared" si="20"/>
        <v>REZoning_Sol-Win</v>
      </c>
      <c r="AU97" s="80" t="s">
        <v>164</v>
      </c>
      <c r="AV97" s="72" t="s">
        <v>874</v>
      </c>
      <c r="AW97" s="58">
        <v>2050</v>
      </c>
      <c r="AX97" s="73" t="str">
        <f t="shared" si="21"/>
        <v>*0.5</v>
      </c>
      <c r="AY97" s="70" t="str">
        <f t="shared" si="22"/>
        <v>REZoning_Sol-Win</v>
      </c>
    </row>
    <row r="98" spans="1:51">
      <c r="A98" s="67" t="s">
        <v>87</v>
      </c>
      <c r="C98" s="77" t="s">
        <v>165</v>
      </c>
      <c r="D98" s="68" t="s">
        <v>874</v>
      </c>
      <c r="E98" s="52">
        <v>2035</v>
      </c>
      <c r="F98" s="69" t="str">
        <f t="shared" si="12"/>
        <v>*0.64</v>
      </c>
      <c r="G98" s="70" t="str">
        <f t="shared" si="13"/>
        <v>REZoning_Sol-Win</v>
      </c>
      <c r="I98" s="77" t="s">
        <v>165</v>
      </c>
      <c r="J98" s="68" t="s">
        <v>874</v>
      </c>
      <c r="K98" s="52">
        <v>2050</v>
      </c>
      <c r="L98" s="62" t="str">
        <f t="shared" si="14"/>
        <v>*0.54</v>
      </c>
      <c r="M98" s="70" t="str">
        <f t="shared" si="15"/>
        <v>REZoning_Sol-Win</v>
      </c>
      <c r="N98" s="69"/>
      <c r="O98" s="69" t="s">
        <v>165</v>
      </c>
      <c r="P98" s="69" t="s">
        <v>874</v>
      </c>
      <c r="Q98" s="78">
        <v>2100</v>
      </c>
      <c r="R98" s="69" t="s">
        <v>878</v>
      </c>
      <c r="S98" s="69" t="s">
        <v>875</v>
      </c>
      <c r="T98" s="69"/>
      <c r="U98" s="69"/>
      <c r="V98" s="69"/>
      <c r="W98" s="69"/>
      <c r="AA98" s="79" t="s">
        <v>165</v>
      </c>
      <c r="AB98" s="71" t="s">
        <v>874</v>
      </c>
      <c r="AC98" s="55">
        <v>2035</v>
      </c>
      <c r="AD98" s="70" t="str">
        <f t="shared" si="16"/>
        <v>*0.64</v>
      </c>
      <c r="AE98" s="70" t="str">
        <f t="shared" si="23"/>
        <v>REZoning_Sol-Win</v>
      </c>
      <c r="AG98" s="79" t="s">
        <v>165</v>
      </c>
      <c r="AH98" s="71" t="s">
        <v>874</v>
      </c>
      <c r="AI98" s="55">
        <v>2050</v>
      </c>
      <c r="AJ98" s="70" t="str">
        <f t="shared" si="17"/>
        <v>*0.53</v>
      </c>
      <c r="AK98" s="70" t="str">
        <f t="shared" si="18"/>
        <v>REZoning_Sol-Win</v>
      </c>
      <c r="AO98" s="80" t="s">
        <v>165</v>
      </c>
      <c r="AP98" s="72" t="s">
        <v>874</v>
      </c>
      <c r="AQ98" s="58">
        <v>2035</v>
      </c>
      <c r="AR98" s="73" t="str">
        <f t="shared" si="19"/>
        <v>*0.6</v>
      </c>
      <c r="AS98" s="70" t="str">
        <f t="shared" si="20"/>
        <v>REZoning_Sol-Win</v>
      </c>
      <c r="AU98" s="80" t="s">
        <v>165</v>
      </c>
      <c r="AV98" s="72" t="s">
        <v>874</v>
      </c>
      <c r="AW98" s="58">
        <v>2050</v>
      </c>
      <c r="AX98" s="73" t="str">
        <f t="shared" si="21"/>
        <v>*0.5</v>
      </c>
      <c r="AY98" s="70" t="str">
        <f t="shared" si="22"/>
        <v>REZoning_Sol-Win</v>
      </c>
    </row>
    <row r="99" spans="1:51">
      <c r="A99" s="67" t="s">
        <v>87</v>
      </c>
      <c r="C99" s="77" t="s">
        <v>166</v>
      </c>
      <c r="D99" s="68" t="s">
        <v>874</v>
      </c>
      <c r="E99" s="52">
        <v>2035</v>
      </c>
      <c r="F99" s="69" t="str">
        <f t="shared" si="12"/>
        <v>*0.64</v>
      </c>
      <c r="G99" s="70" t="str">
        <f t="shared" si="13"/>
        <v>REZoning_Sol-Win</v>
      </c>
      <c r="I99" s="77" t="s">
        <v>166</v>
      </c>
      <c r="J99" s="68" t="s">
        <v>874</v>
      </c>
      <c r="K99" s="52">
        <v>2050</v>
      </c>
      <c r="L99" s="62" t="str">
        <f t="shared" si="14"/>
        <v>*0.54</v>
      </c>
      <c r="M99" s="70" t="str">
        <f t="shared" si="15"/>
        <v>REZoning_Sol-Win</v>
      </c>
      <c r="N99" s="69"/>
      <c r="O99" s="69" t="s">
        <v>166</v>
      </c>
      <c r="P99" s="69" t="s">
        <v>874</v>
      </c>
      <c r="Q99" s="78">
        <v>2100</v>
      </c>
      <c r="R99" s="69" t="s">
        <v>878</v>
      </c>
      <c r="S99" s="69" t="s">
        <v>875</v>
      </c>
      <c r="T99" s="69"/>
      <c r="U99" s="69"/>
      <c r="V99" s="69"/>
      <c r="W99" s="69"/>
      <c r="AA99" s="79" t="s">
        <v>166</v>
      </c>
      <c r="AB99" s="71" t="s">
        <v>874</v>
      </c>
      <c r="AC99" s="55">
        <v>2035</v>
      </c>
      <c r="AD99" s="70" t="str">
        <f t="shared" si="16"/>
        <v>*0.64</v>
      </c>
      <c r="AE99" s="70" t="str">
        <f t="shared" si="23"/>
        <v>REZoning_Sol-Win</v>
      </c>
      <c r="AG99" s="79" t="s">
        <v>166</v>
      </c>
      <c r="AH99" s="71" t="s">
        <v>874</v>
      </c>
      <c r="AI99" s="55">
        <v>2050</v>
      </c>
      <c r="AJ99" s="70" t="str">
        <f t="shared" si="17"/>
        <v>*0.53</v>
      </c>
      <c r="AK99" s="70" t="str">
        <f t="shared" si="18"/>
        <v>REZoning_Sol-Win</v>
      </c>
      <c r="AO99" s="80" t="s">
        <v>166</v>
      </c>
      <c r="AP99" s="72" t="s">
        <v>874</v>
      </c>
      <c r="AQ99" s="58">
        <v>2035</v>
      </c>
      <c r="AR99" s="73" t="str">
        <f t="shared" si="19"/>
        <v>*0.6</v>
      </c>
      <c r="AS99" s="70" t="str">
        <f t="shared" si="20"/>
        <v>REZoning_Sol-Win</v>
      </c>
      <c r="AU99" s="80" t="s">
        <v>166</v>
      </c>
      <c r="AV99" s="72" t="s">
        <v>874</v>
      </c>
      <c r="AW99" s="58">
        <v>2050</v>
      </c>
      <c r="AX99" s="73" t="str">
        <f t="shared" si="21"/>
        <v>*0.5</v>
      </c>
      <c r="AY99" s="70" t="str">
        <f t="shared" si="22"/>
        <v>REZoning_Sol-Win</v>
      </c>
    </row>
    <row r="100" spans="1:51">
      <c r="A100" s="67" t="s">
        <v>87</v>
      </c>
      <c r="C100" s="77" t="s">
        <v>167</v>
      </c>
      <c r="D100" s="68" t="s">
        <v>874</v>
      </c>
      <c r="E100" s="52">
        <v>2035</v>
      </c>
      <c r="F100" s="69" t="str">
        <f t="shared" si="12"/>
        <v>*0.64</v>
      </c>
      <c r="G100" s="70" t="str">
        <f t="shared" si="13"/>
        <v>REZoning_Sol-Win</v>
      </c>
      <c r="I100" s="77" t="s">
        <v>167</v>
      </c>
      <c r="J100" s="68" t="s">
        <v>874</v>
      </c>
      <c r="K100" s="52">
        <v>2050</v>
      </c>
      <c r="L100" s="62" t="str">
        <f t="shared" si="14"/>
        <v>*0.54</v>
      </c>
      <c r="M100" s="70" t="str">
        <f t="shared" si="15"/>
        <v>REZoning_Sol-Win</v>
      </c>
      <c r="N100" s="69"/>
      <c r="O100" s="69" t="s">
        <v>167</v>
      </c>
      <c r="P100" s="69" t="s">
        <v>874</v>
      </c>
      <c r="Q100" s="78">
        <v>2100</v>
      </c>
      <c r="R100" s="69" t="s">
        <v>878</v>
      </c>
      <c r="S100" s="69" t="s">
        <v>875</v>
      </c>
      <c r="T100" s="69"/>
      <c r="U100" s="69"/>
      <c r="V100" s="69"/>
      <c r="W100" s="69"/>
      <c r="AA100" s="79" t="s">
        <v>167</v>
      </c>
      <c r="AB100" s="71" t="s">
        <v>874</v>
      </c>
      <c r="AC100" s="55">
        <v>2035</v>
      </c>
      <c r="AD100" s="70" t="str">
        <f t="shared" si="16"/>
        <v>*0.64</v>
      </c>
      <c r="AE100" s="70" t="str">
        <f t="shared" si="23"/>
        <v>REZoning_Sol-Win</v>
      </c>
      <c r="AG100" s="79" t="s">
        <v>167</v>
      </c>
      <c r="AH100" s="71" t="s">
        <v>874</v>
      </c>
      <c r="AI100" s="55">
        <v>2050</v>
      </c>
      <c r="AJ100" s="70" t="str">
        <f t="shared" si="17"/>
        <v>*0.53</v>
      </c>
      <c r="AK100" s="70" t="str">
        <f t="shared" si="18"/>
        <v>REZoning_Sol-Win</v>
      </c>
      <c r="AO100" s="80" t="s">
        <v>167</v>
      </c>
      <c r="AP100" s="72" t="s">
        <v>874</v>
      </c>
      <c r="AQ100" s="58">
        <v>2035</v>
      </c>
      <c r="AR100" s="73" t="str">
        <f t="shared" si="19"/>
        <v>*0.6</v>
      </c>
      <c r="AS100" s="70" t="str">
        <f t="shared" si="20"/>
        <v>REZoning_Sol-Win</v>
      </c>
      <c r="AU100" s="80" t="s">
        <v>167</v>
      </c>
      <c r="AV100" s="72" t="s">
        <v>874</v>
      </c>
      <c r="AW100" s="58">
        <v>2050</v>
      </c>
      <c r="AX100" s="73" t="str">
        <f t="shared" si="21"/>
        <v>*0.5</v>
      </c>
      <c r="AY100" s="70" t="str">
        <f t="shared" si="22"/>
        <v>REZoning_Sol-Win</v>
      </c>
    </row>
    <row r="101" spans="1:51">
      <c r="A101" s="67" t="s">
        <v>87</v>
      </c>
      <c r="C101" s="77" t="s">
        <v>168</v>
      </c>
      <c r="D101" s="68" t="s">
        <v>874</v>
      </c>
      <c r="E101" s="52">
        <v>2035</v>
      </c>
      <c r="F101" s="69" t="str">
        <f t="shared" si="12"/>
        <v>*0.64</v>
      </c>
      <c r="G101" s="70" t="str">
        <f t="shared" si="13"/>
        <v>REZoning_Sol-Win</v>
      </c>
      <c r="I101" s="77" t="s">
        <v>168</v>
      </c>
      <c r="J101" s="68" t="s">
        <v>874</v>
      </c>
      <c r="K101" s="52">
        <v>2050</v>
      </c>
      <c r="L101" s="62" t="str">
        <f t="shared" si="14"/>
        <v>*0.54</v>
      </c>
      <c r="M101" s="70" t="str">
        <f t="shared" si="15"/>
        <v>REZoning_Sol-Win</v>
      </c>
      <c r="N101" s="69"/>
      <c r="O101" s="69" t="s">
        <v>168</v>
      </c>
      <c r="P101" s="69" t="s">
        <v>874</v>
      </c>
      <c r="Q101" s="78">
        <v>2100</v>
      </c>
      <c r="R101" s="69" t="s">
        <v>878</v>
      </c>
      <c r="S101" s="69" t="s">
        <v>875</v>
      </c>
      <c r="T101" s="69"/>
      <c r="U101" s="69"/>
      <c r="V101" s="69"/>
      <c r="W101" s="69"/>
      <c r="AA101" s="79" t="s">
        <v>168</v>
      </c>
      <c r="AB101" s="71" t="s">
        <v>874</v>
      </c>
      <c r="AC101" s="55">
        <v>2035</v>
      </c>
      <c r="AD101" s="70" t="str">
        <f t="shared" si="16"/>
        <v>*0.64</v>
      </c>
      <c r="AE101" s="70" t="str">
        <f t="shared" si="23"/>
        <v>REZoning_Sol-Win</v>
      </c>
      <c r="AG101" s="79" t="s">
        <v>168</v>
      </c>
      <c r="AH101" s="71" t="s">
        <v>874</v>
      </c>
      <c r="AI101" s="55">
        <v>2050</v>
      </c>
      <c r="AJ101" s="70" t="str">
        <f t="shared" si="17"/>
        <v>*0.53</v>
      </c>
      <c r="AK101" s="70" t="str">
        <f t="shared" si="18"/>
        <v>REZoning_Sol-Win</v>
      </c>
      <c r="AO101" s="80" t="s">
        <v>168</v>
      </c>
      <c r="AP101" s="72" t="s">
        <v>874</v>
      </c>
      <c r="AQ101" s="58">
        <v>2035</v>
      </c>
      <c r="AR101" s="73" t="str">
        <f t="shared" si="19"/>
        <v>*0.6</v>
      </c>
      <c r="AS101" s="70" t="str">
        <f t="shared" si="20"/>
        <v>REZoning_Sol-Win</v>
      </c>
      <c r="AU101" s="80" t="s">
        <v>168</v>
      </c>
      <c r="AV101" s="72" t="s">
        <v>874</v>
      </c>
      <c r="AW101" s="58">
        <v>2050</v>
      </c>
      <c r="AX101" s="73" t="str">
        <f t="shared" si="21"/>
        <v>*0.5</v>
      </c>
      <c r="AY101" s="70" t="str">
        <f t="shared" si="22"/>
        <v>REZoning_Sol-Win</v>
      </c>
    </row>
    <row r="102" spans="1:51">
      <c r="A102" s="67" t="s">
        <v>87</v>
      </c>
      <c r="C102" s="77" t="s">
        <v>169</v>
      </c>
      <c r="D102" s="68" t="s">
        <v>874</v>
      </c>
      <c r="E102" s="52">
        <v>2035</v>
      </c>
      <c r="F102" s="69" t="str">
        <f t="shared" si="12"/>
        <v>*0.64</v>
      </c>
      <c r="G102" s="70" t="str">
        <f t="shared" si="13"/>
        <v>REZoning_Sol-Win</v>
      </c>
      <c r="I102" s="77" t="s">
        <v>169</v>
      </c>
      <c r="J102" s="68" t="s">
        <v>874</v>
      </c>
      <c r="K102" s="52">
        <v>2050</v>
      </c>
      <c r="L102" s="62" t="str">
        <f t="shared" si="14"/>
        <v>*0.54</v>
      </c>
      <c r="M102" s="70" t="str">
        <f t="shared" si="15"/>
        <v>REZoning_Sol-Win</v>
      </c>
      <c r="N102" s="69"/>
      <c r="O102" s="69" t="s">
        <v>169</v>
      </c>
      <c r="P102" s="69" t="s">
        <v>874</v>
      </c>
      <c r="Q102" s="78">
        <v>2100</v>
      </c>
      <c r="R102" s="69" t="s">
        <v>878</v>
      </c>
      <c r="S102" s="69" t="s">
        <v>875</v>
      </c>
      <c r="T102" s="69"/>
      <c r="U102" s="69"/>
      <c r="V102" s="69"/>
      <c r="W102" s="69"/>
      <c r="AA102" s="79" t="s">
        <v>169</v>
      </c>
      <c r="AB102" s="71" t="s">
        <v>874</v>
      </c>
      <c r="AC102" s="55">
        <v>2035</v>
      </c>
      <c r="AD102" s="70" t="str">
        <f t="shared" si="16"/>
        <v>*0.64</v>
      </c>
      <c r="AE102" s="70" t="str">
        <f t="shared" si="23"/>
        <v>REZoning_Sol-Win</v>
      </c>
      <c r="AG102" s="79" t="s">
        <v>169</v>
      </c>
      <c r="AH102" s="71" t="s">
        <v>874</v>
      </c>
      <c r="AI102" s="55">
        <v>2050</v>
      </c>
      <c r="AJ102" s="70" t="str">
        <f t="shared" si="17"/>
        <v>*0.53</v>
      </c>
      <c r="AK102" s="70" t="str">
        <f t="shared" si="18"/>
        <v>REZoning_Sol-Win</v>
      </c>
      <c r="AO102" s="80" t="s">
        <v>169</v>
      </c>
      <c r="AP102" s="72" t="s">
        <v>874</v>
      </c>
      <c r="AQ102" s="58">
        <v>2035</v>
      </c>
      <c r="AR102" s="73" t="str">
        <f t="shared" si="19"/>
        <v>*0.6</v>
      </c>
      <c r="AS102" s="70" t="str">
        <f t="shared" si="20"/>
        <v>REZoning_Sol-Win</v>
      </c>
      <c r="AU102" s="80" t="s">
        <v>169</v>
      </c>
      <c r="AV102" s="72" t="s">
        <v>874</v>
      </c>
      <c r="AW102" s="58">
        <v>2050</v>
      </c>
      <c r="AX102" s="73" t="str">
        <f t="shared" si="21"/>
        <v>*0.5</v>
      </c>
      <c r="AY102" s="70" t="str">
        <f t="shared" si="22"/>
        <v>REZoning_Sol-Win</v>
      </c>
    </row>
    <row r="103" spans="1:51">
      <c r="A103" s="67" t="s">
        <v>87</v>
      </c>
      <c r="C103" s="77" t="s">
        <v>170</v>
      </c>
      <c r="D103" s="68" t="s">
        <v>874</v>
      </c>
      <c r="E103" s="52">
        <v>2035</v>
      </c>
      <c r="F103" s="69" t="str">
        <f t="shared" si="12"/>
        <v>*0.64</v>
      </c>
      <c r="G103" s="70" t="str">
        <f t="shared" si="13"/>
        <v>REZoning_Sol-Win</v>
      </c>
      <c r="I103" s="77" t="s">
        <v>170</v>
      </c>
      <c r="J103" s="68" t="s">
        <v>874</v>
      </c>
      <c r="K103" s="52">
        <v>2050</v>
      </c>
      <c r="L103" s="62" t="str">
        <f t="shared" si="14"/>
        <v>*0.54</v>
      </c>
      <c r="M103" s="70" t="str">
        <f t="shared" si="15"/>
        <v>REZoning_Sol-Win</v>
      </c>
      <c r="N103" s="69"/>
      <c r="O103" s="69" t="s">
        <v>170</v>
      </c>
      <c r="P103" s="69" t="s">
        <v>874</v>
      </c>
      <c r="Q103" s="78">
        <v>2100</v>
      </c>
      <c r="R103" s="69" t="s">
        <v>878</v>
      </c>
      <c r="S103" s="69" t="s">
        <v>875</v>
      </c>
      <c r="T103" s="69"/>
      <c r="U103" s="69"/>
      <c r="V103" s="69"/>
      <c r="W103" s="69"/>
      <c r="AA103" s="79" t="s">
        <v>170</v>
      </c>
      <c r="AB103" s="71" t="s">
        <v>874</v>
      </c>
      <c r="AC103" s="55">
        <v>2035</v>
      </c>
      <c r="AD103" s="70" t="str">
        <f t="shared" si="16"/>
        <v>*0.64</v>
      </c>
      <c r="AE103" s="70" t="str">
        <f t="shared" si="23"/>
        <v>REZoning_Sol-Win</v>
      </c>
      <c r="AG103" s="79" t="s">
        <v>170</v>
      </c>
      <c r="AH103" s="71" t="s">
        <v>874</v>
      </c>
      <c r="AI103" s="55">
        <v>2050</v>
      </c>
      <c r="AJ103" s="70" t="str">
        <f t="shared" si="17"/>
        <v>*0.53</v>
      </c>
      <c r="AK103" s="70" t="str">
        <f t="shared" si="18"/>
        <v>REZoning_Sol-Win</v>
      </c>
      <c r="AO103" s="80" t="s">
        <v>170</v>
      </c>
      <c r="AP103" s="72" t="s">
        <v>874</v>
      </c>
      <c r="AQ103" s="58">
        <v>2035</v>
      </c>
      <c r="AR103" s="73" t="str">
        <f t="shared" si="19"/>
        <v>*0.6</v>
      </c>
      <c r="AS103" s="70" t="str">
        <f t="shared" si="20"/>
        <v>REZoning_Sol-Win</v>
      </c>
      <c r="AU103" s="80" t="s">
        <v>170</v>
      </c>
      <c r="AV103" s="72" t="s">
        <v>874</v>
      </c>
      <c r="AW103" s="58">
        <v>2050</v>
      </c>
      <c r="AX103" s="73" t="str">
        <f t="shared" si="21"/>
        <v>*0.5</v>
      </c>
      <c r="AY103" s="70" t="str">
        <f t="shared" si="22"/>
        <v>REZoning_Sol-Win</v>
      </c>
    </row>
    <row r="104" spans="1:51">
      <c r="A104" s="67" t="s">
        <v>171</v>
      </c>
      <c r="C104" s="77" t="s">
        <v>172</v>
      </c>
      <c r="D104" s="68" t="s">
        <v>874</v>
      </c>
      <c r="E104" s="52">
        <v>2035</v>
      </c>
      <c r="F104" s="69" t="str">
        <f t="shared" si="12"/>
        <v>*0.61</v>
      </c>
      <c r="G104" s="70" t="str">
        <f t="shared" si="13"/>
        <v>REZoning_Sol-Win</v>
      </c>
      <c r="I104" s="77" t="s">
        <v>172</v>
      </c>
      <c r="J104" s="68" t="s">
        <v>874</v>
      </c>
      <c r="K104" s="52">
        <v>2050</v>
      </c>
      <c r="L104" s="62" t="str">
        <f t="shared" si="14"/>
        <v>*0.49</v>
      </c>
      <c r="M104" s="70" t="str">
        <f t="shared" si="15"/>
        <v>REZoning_Sol-Win</v>
      </c>
      <c r="N104" s="69"/>
      <c r="O104" s="69" t="s">
        <v>172</v>
      </c>
      <c r="P104" s="69" t="s">
        <v>874</v>
      </c>
      <c r="Q104" s="78">
        <v>2100</v>
      </c>
      <c r="R104" s="69" t="s">
        <v>876</v>
      </c>
      <c r="S104" s="69" t="s">
        <v>875</v>
      </c>
      <c r="T104" s="69"/>
      <c r="U104" s="69"/>
      <c r="V104" s="69"/>
      <c r="W104" s="69"/>
      <c r="AA104" s="79" t="s">
        <v>172</v>
      </c>
      <c r="AB104" s="71" t="s">
        <v>874</v>
      </c>
      <c r="AC104" s="55">
        <v>2035</v>
      </c>
      <c r="AD104" s="70" t="str">
        <f t="shared" si="16"/>
        <v>*0.59</v>
      </c>
      <c r="AE104" s="70" t="str">
        <f t="shared" si="23"/>
        <v>REZoning_Sol-Win</v>
      </c>
      <c r="AG104" s="79" t="s">
        <v>172</v>
      </c>
      <c r="AH104" s="71" t="s">
        <v>874</v>
      </c>
      <c r="AI104" s="55">
        <v>2050</v>
      </c>
      <c r="AJ104" s="70" t="str">
        <f t="shared" si="17"/>
        <v>*0.47</v>
      </c>
      <c r="AK104" s="70" t="str">
        <f t="shared" si="18"/>
        <v>REZoning_Sol-Win</v>
      </c>
      <c r="AO104" s="80" t="s">
        <v>172</v>
      </c>
      <c r="AP104" s="72" t="s">
        <v>874</v>
      </c>
      <c r="AQ104" s="58">
        <v>2035</v>
      </c>
      <c r="AR104" s="73" t="str">
        <f t="shared" si="19"/>
        <v>*0.54</v>
      </c>
      <c r="AS104" s="70" t="str">
        <f t="shared" si="20"/>
        <v>REZoning_Sol-Win</v>
      </c>
      <c r="AU104" s="80" t="s">
        <v>172</v>
      </c>
      <c r="AV104" s="72" t="s">
        <v>874</v>
      </c>
      <c r="AW104" s="58">
        <v>2050</v>
      </c>
      <c r="AX104" s="73" t="str">
        <f t="shared" si="21"/>
        <v>*0.44</v>
      </c>
      <c r="AY104" s="70" t="str">
        <f t="shared" si="22"/>
        <v>REZoning_Sol-Win</v>
      </c>
    </row>
    <row r="105" spans="1:51">
      <c r="A105" s="67" t="s">
        <v>62</v>
      </c>
      <c r="C105" s="77" t="s">
        <v>173</v>
      </c>
      <c r="D105" s="68" t="s">
        <v>874</v>
      </c>
      <c r="E105" s="52">
        <v>2035</v>
      </c>
      <c r="F105" s="69" t="str">
        <f t="shared" si="12"/>
        <v>*0.6</v>
      </c>
      <c r="G105" s="70" t="str">
        <f t="shared" si="13"/>
        <v>REZoning_Sol-Win</v>
      </c>
      <c r="I105" s="77" t="s">
        <v>173</v>
      </c>
      <c r="J105" s="68" t="s">
        <v>874</v>
      </c>
      <c r="K105" s="52">
        <v>2050</v>
      </c>
      <c r="L105" s="62" t="str">
        <f t="shared" si="14"/>
        <v>*0.49</v>
      </c>
      <c r="M105" s="70" t="str">
        <f t="shared" si="15"/>
        <v>REZoning_Sol-Win</v>
      </c>
      <c r="N105" s="69"/>
      <c r="O105" s="69" t="s">
        <v>173</v>
      </c>
      <c r="P105" s="69" t="s">
        <v>874</v>
      </c>
      <c r="Q105" s="78">
        <v>2100</v>
      </c>
      <c r="R105" s="69" t="s">
        <v>876</v>
      </c>
      <c r="S105" s="69" t="s">
        <v>875</v>
      </c>
      <c r="T105" s="69"/>
      <c r="U105" s="69"/>
      <c r="V105" s="69"/>
      <c r="W105" s="69"/>
      <c r="AA105" s="79" t="s">
        <v>173</v>
      </c>
      <c r="AB105" s="71" t="s">
        <v>874</v>
      </c>
      <c r="AC105" s="55">
        <v>2035</v>
      </c>
      <c r="AD105" s="70" t="str">
        <f t="shared" si="16"/>
        <v>*0.58</v>
      </c>
      <c r="AE105" s="70" t="str">
        <f t="shared" si="23"/>
        <v>REZoning_Sol-Win</v>
      </c>
      <c r="AG105" s="79" t="s">
        <v>173</v>
      </c>
      <c r="AH105" s="71" t="s">
        <v>874</v>
      </c>
      <c r="AI105" s="55">
        <v>2050</v>
      </c>
      <c r="AJ105" s="70" t="str">
        <f t="shared" si="17"/>
        <v>*0.47</v>
      </c>
      <c r="AK105" s="70" t="str">
        <f t="shared" si="18"/>
        <v>REZoning_Sol-Win</v>
      </c>
      <c r="AO105" s="80" t="s">
        <v>173</v>
      </c>
      <c r="AP105" s="72" t="s">
        <v>874</v>
      </c>
      <c r="AQ105" s="58">
        <v>2035</v>
      </c>
      <c r="AR105" s="73" t="str">
        <f t="shared" si="19"/>
        <v>*0.55</v>
      </c>
      <c r="AS105" s="70" t="str">
        <f t="shared" si="20"/>
        <v>REZoning_Sol-Win</v>
      </c>
      <c r="AU105" s="80" t="s">
        <v>173</v>
      </c>
      <c r="AV105" s="72" t="s">
        <v>874</v>
      </c>
      <c r="AW105" s="58">
        <v>2050</v>
      </c>
      <c r="AX105" s="73" t="str">
        <f t="shared" si="21"/>
        <v>*0.42</v>
      </c>
      <c r="AY105" s="70" t="str">
        <f t="shared" si="22"/>
        <v>REZoning_Sol-Win</v>
      </c>
    </row>
    <row r="106" spans="1:51">
      <c r="A106" s="67" t="s">
        <v>70</v>
      </c>
      <c r="C106" s="77" t="s">
        <v>174</v>
      </c>
      <c r="D106" s="68" t="s">
        <v>874</v>
      </c>
      <c r="E106" s="52">
        <v>2035</v>
      </c>
      <c r="F106" s="69" t="str">
        <f t="shared" si="12"/>
        <v>*0.61</v>
      </c>
      <c r="G106" s="70" t="str">
        <f t="shared" si="13"/>
        <v>REZoning_Sol-Win</v>
      </c>
      <c r="I106" s="77" t="s">
        <v>174</v>
      </c>
      <c r="J106" s="68" t="s">
        <v>874</v>
      </c>
      <c r="K106" s="52">
        <v>2050</v>
      </c>
      <c r="L106" s="62" t="str">
        <f t="shared" si="14"/>
        <v>*0.5</v>
      </c>
      <c r="M106" s="70" t="str">
        <f t="shared" si="15"/>
        <v>REZoning_Sol-Win</v>
      </c>
      <c r="N106" s="69"/>
      <c r="O106" s="69" t="s">
        <v>174</v>
      </c>
      <c r="P106" s="69" t="s">
        <v>874</v>
      </c>
      <c r="Q106" s="78">
        <v>2100</v>
      </c>
      <c r="R106" s="69" t="s">
        <v>877</v>
      </c>
      <c r="S106" s="69" t="s">
        <v>875</v>
      </c>
      <c r="T106" s="69"/>
      <c r="U106" s="69"/>
      <c r="V106" s="69"/>
      <c r="W106" s="69"/>
      <c r="AA106" s="79" t="s">
        <v>174</v>
      </c>
      <c r="AB106" s="71" t="s">
        <v>874</v>
      </c>
      <c r="AC106" s="55">
        <v>2035</v>
      </c>
      <c r="AD106" s="70" t="str">
        <f t="shared" si="16"/>
        <v>*0.58</v>
      </c>
      <c r="AE106" s="70" t="str">
        <f t="shared" si="23"/>
        <v>REZoning_Sol-Win</v>
      </c>
      <c r="AG106" s="79" t="s">
        <v>174</v>
      </c>
      <c r="AH106" s="71" t="s">
        <v>874</v>
      </c>
      <c r="AI106" s="55">
        <v>2050</v>
      </c>
      <c r="AJ106" s="70" t="str">
        <f t="shared" si="17"/>
        <v>*0.47</v>
      </c>
      <c r="AK106" s="70" t="str">
        <f t="shared" si="18"/>
        <v>REZoning_Sol-Win</v>
      </c>
      <c r="AO106" s="80" t="s">
        <v>174</v>
      </c>
      <c r="AP106" s="72" t="s">
        <v>874</v>
      </c>
      <c r="AQ106" s="58">
        <v>2035</v>
      </c>
      <c r="AR106" s="73" t="str">
        <f t="shared" si="19"/>
        <v>*0.53</v>
      </c>
      <c r="AS106" s="70" t="str">
        <f t="shared" si="20"/>
        <v>REZoning_Sol-Win</v>
      </c>
      <c r="AU106" s="80" t="s">
        <v>174</v>
      </c>
      <c r="AV106" s="72" t="s">
        <v>874</v>
      </c>
      <c r="AW106" s="58">
        <v>2050</v>
      </c>
      <c r="AX106" s="73" t="str">
        <f t="shared" si="21"/>
        <v>*0.41</v>
      </c>
      <c r="AY106" s="70" t="str">
        <f t="shared" si="22"/>
        <v>REZoning_Sol-Win</v>
      </c>
    </row>
    <row r="107" spans="1:51">
      <c r="A107" s="67" t="s">
        <v>70</v>
      </c>
      <c r="C107" s="77" t="s">
        <v>175</v>
      </c>
      <c r="D107" s="68" t="s">
        <v>874</v>
      </c>
      <c r="E107" s="52">
        <v>2035</v>
      </c>
      <c r="F107" s="69" t="str">
        <f t="shared" si="12"/>
        <v>*0.61</v>
      </c>
      <c r="G107" s="70" t="str">
        <f t="shared" si="13"/>
        <v>REZoning_Sol-Win</v>
      </c>
      <c r="I107" s="77" t="s">
        <v>175</v>
      </c>
      <c r="J107" s="68" t="s">
        <v>874</v>
      </c>
      <c r="K107" s="52">
        <v>2050</v>
      </c>
      <c r="L107" s="62" t="str">
        <f t="shared" si="14"/>
        <v>*0.5</v>
      </c>
      <c r="M107" s="70" t="str">
        <f t="shared" si="15"/>
        <v>REZoning_Sol-Win</v>
      </c>
      <c r="N107" s="69"/>
      <c r="O107" s="69" t="s">
        <v>175</v>
      </c>
      <c r="P107" s="69" t="s">
        <v>874</v>
      </c>
      <c r="Q107" s="78">
        <v>2100</v>
      </c>
      <c r="R107" s="69" t="s">
        <v>877</v>
      </c>
      <c r="S107" s="69" t="s">
        <v>875</v>
      </c>
      <c r="T107" s="69"/>
      <c r="U107" s="69"/>
      <c r="V107" s="69"/>
      <c r="W107" s="69"/>
      <c r="AA107" s="79" t="s">
        <v>175</v>
      </c>
      <c r="AB107" s="71" t="s">
        <v>874</v>
      </c>
      <c r="AC107" s="55">
        <v>2035</v>
      </c>
      <c r="AD107" s="70" t="str">
        <f t="shared" si="16"/>
        <v>*0.58</v>
      </c>
      <c r="AE107" s="70" t="str">
        <f t="shared" si="23"/>
        <v>REZoning_Sol-Win</v>
      </c>
      <c r="AG107" s="79" t="s">
        <v>175</v>
      </c>
      <c r="AH107" s="71" t="s">
        <v>874</v>
      </c>
      <c r="AI107" s="55">
        <v>2050</v>
      </c>
      <c r="AJ107" s="70" t="str">
        <f t="shared" si="17"/>
        <v>*0.47</v>
      </c>
      <c r="AK107" s="70" t="str">
        <f t="shared" si="18"/>
        <v>REZoning_Sol-Win</v>
      </c>
      <c r="AO107" s="80" t="s">
        <v>175</v>
      </c>
      <c r="AP107" s="72" t="s">
        <v>874</v>
      </c>
      <c r="AQ107" s="58">
        <v>2035</v>
      </c>
      <c r="AR107" s="73" t="str">
        <f t="shared" si="19"/>
        <v>*0.53</v>
      </c>
      <c r="AS107" s="70" t="str">
        <f t="shared" si="20"/>
        <v>REZoning_Sol-Win</v>
      </c>
      <c r="AU107" s="80" t="s">
        <v>175</v>
      </c>
      <c r="AV107" s="72" t="s">
        <v>874</v>
      </c>
      <c r="AW107" s="58">
        <v>2050</v>
      </c>
      <c r="AX107" s="73" t="str">
        <f t="shared" si="21"/>
        <v>*0.41</v>
      </c>
      <c r="AY107" s="70" t="str">
        <f t="shared" si="22"/>
        <v>REZoning_Sol-Win</v>
      </c>
    </row>
    <row r="108" spans="1:51">
      <c r="A108" s="67" t="s">
        <v>70</v>
      </c>
      <c r="C108" s="77" t="s">
        <v>176</v>
      </c>
      <c r="D108" s="68" t="s">
        <v>874</v>
      </c>
      <c r="E108" s="52">
        <v>2035</v>
      </c>
      <c r="F108" s="69" t="str">
        <f t="shared" si="12"/>
        <v>*0.61</v>
      </c>
      <c r="G108" s="70" t="str">
        <f t="shared" si="13"/>
        <v>REZoning_Sol-Win</v>
      </c>
      <c r="I108" s="77" t="s">
        <v>176</v>
      </c>
      <c r="J108" s="68" t="s">
        <v>874</v>
      </c>
      <c r="K108" s="52">
        <v>2050</v>
      </c>
      <c r="L108" s="62" t="str">
        <f t="shared" si="14"/>
        <v>*0.5</v>
      </c>
      <c r="M108" s="70" t="str">
        <f t="shared" si="15"/>
        <v>REZoning_Sol-Win</v>
      </c>
      <c r="N108" s="69"/>
      <c r="O108" s="69" t="s">
        <v>176</v>
      </c>
      <c r="P108" s="69" t="s">
        <v>874</v>
      </c>
      <c r="Q108" s="78">
        <v>2100</v>
      </c>
      <c r="R108" s="69" t="s">
        <v>877</v>
      </c>
      <c r="S108" s="69" t="s">
        <v>875</v>
      </c>
      <c r="T108" s="69"/>
      <c r="U108" s="69"/>
      <c r="V108" s="69"/>
      <c r="W108" s="69"/>
      <c r="AA108" s="79" t="s">
        <v>176</v>
      </c>
      <c r="AB108" s="71" t="s">
        <v>874</v>
      </c>
      <c r="AC108" s="55">
        <v>2035</v>
      </c>
      <c r="AD108" s="70" t="str">
        <f t="shared" si="16"/>
        <v>*0.58</v>
      </c>
      <c r="AE108" s="70" t="str">
        <f t="shared" si="23"/>
        <v>REZoning_Sol-Win</v>
      </c>
      <c r="AG108" s="79" t="s">
        <v>176</v>
      </c>
      <c r="AH108" s="71" t="s">
        <v>874</v>
      </c>
      <c r="AI108" s="55">
        <v>2050</v>
      </c>
      <c r="AJ108" s="70" t="str">
        <f t="shared" si="17"/>
        <v>*0.47</v>
      </c>
      <c r="AK108" s="70" t="str">
        <f t="shared" si="18"/>
        <v>REZoning_Sol-Win</v>
      </c>
      <c r="AO108" s="80" t="s">
        <v>176</v>
      </c>
      <c r="AP108" s="72" t="s">
        <v>874</v>
      </c>
      <c r="AQ108" s="58">
        <v>2035</v>
      </c>
      <c r="AR108" s="73" t="str">
        <f t="shared" si="19"/>
        <v>*0.53</v>
      </c>
      <c r="AS108" s="70" t="str">
        <f t="shared" si="20"/>
        <v>REZoning_Sol-Win</v>
      </c>
      <c r="AU108" s="80" t="s">
        <v>176</v>
      </c>
      <c r="AV108" s="72" t="s">
        <v>874</v>
      </c>
      <c r="AW108" s="58">
        <v>2050</v>
      </c>
      <c r="AX108" s="73" t="str">
        <f t="shared" si="21"/>
        <v>*0.41</v>
      </c>
      <c r="AY108" s="70" t="str">
        <f t="shared" si="22"/>
        <v>REZoning_Sol-Win</v>
      </c>
    </row>
    <row r="109" spans="1:51">
      <c r="A109" s="67" t="s">
        <v>70</v>
      </c>
      <c r="C109" s="77" t="s">
        <v>177</v>
      </c>
      <c r="D109" s="68" t="s">
        <v>874</v>
      </c>
      <c r="E109" s="52">
        <v>2035</v>
      </c>
      <c r="F109" s="69" t="str">
        <f t="shared" si="12"/>
        <v>*0.61</v>
      </c>
      <c r="G109" s="70" t="str">
        <f t="shared" si="13"/>
        <v>REZoning_Sol-Win</v>
      </c>
      <c r="I109" s="77" t="s">
        <v>177</v>
      </c>
      <c r="J109" s="68" t="s">
        <v>874</v>
      </c>
      <c r="K109" s="52">
        <v>2050</v>
      </c>
      <c r="L109" s="62" t="str">
        <f t="shared" si="14"/>
        <v>*0.5</v>
      </c>
      <c r="M109" s="70" t="str">
        <f t="shared" si="15"/>
        <v>REZoning_Sol-Win</v>
      </c>
      <c r="N109" s="69"/>
      <c r="O109" s="69" t="s">
        <v>177</v>
      </c>
      <c r="P109" s="69" t="s">
        <v>874</v>
      </c>
      <c r="Q109" s="78">
        <v>2100</v>
      </c>
      <c r="R109" s="69" t="s">
        <v>877</v>
      </c>
      <c r="S109" s="69" t="s">
        <v>875</v>
      </c>
      <c r="T109" s="69"/>
      <c r="U109" s="69"/>
      <c r="V109" s="69"/>
      <c r="W109" s="69"/>
      <c r="AA109" s="79" t="s">
        <v>177</v>
      </c>
      <c r="AB109" s="71" t="s">
        <v>874</v>
      </c>
      <c r="AC109" s="55">
        <v>2035</v>
      </c>
      <c r="AD109" s="70" t="str">
        <f t="shared" si="16"/>
        <v>*0.58</v>
      </c>
      <c r="AE109" s="70" t="str">
        <f t="shared" si="23"/>
        <v>REZoning_Sol-Win</v>
      </c>
      <c r="AG109" s="79" t="s">
        <v>177</v>
      </c>
      <c r="AH109" s="71" t="s">
        <v>874</v>
      </c>
      <c r="AI109" s="55">
        <v>2050</v>
      </c>
      <c r="AJ109" s="70" t="str">
        <f t="shared" si="17"/>
        <v>*0.47</v>
      </c>
      <c r="AK109" s="70" t="str">
        <f t="shared" si="18"/>
        <v>REZoning_Sol-Win</v>
      </c>
      <c r="AO109" s="80" t="s">
        <v>177</v>
      </c>
      <c r="AP109" s="72" t="s">
        <v>874</v>
      </c>
      <c r="AQ109" s="58">
        <v>2035</v>
      </c>
      <c r="AR109" s="73" t="str">
        <f t="shared" si="19"/>
        <v>*0.53</v>
      </c>
      <c r="AS109" s="70" t="str">
        <f t="shared" si="20"/>
        <v>REZoning_Sol-Win</v>
      </c>
      <c r="AU109" s="80" t="s">
        <v>177</v>
      </c>
      <c r="AV109" s="72" t="s">
        <v>874</v>
      </c>
      <c r="AW109" s="58">
        <v>2050</v>
      </c>
      <c r="AX109" s="73" t="str">
        <f t="shared" si="21"/>
        <v>*0.41</v>
      </c>
      <c r="AY109" s="70" t="str">
        <f t="shared" si="22"/>
        <v>REZoning_Sol-Win</v>
      </c>
    </row>
    <row r="110" spans="1:51">
      <c r="A110" s="67" t="s">
        <v>101</v>
      </c>
      <c r="C110" s="77" t="s">
        <v>178</v>
      </c>
      <c r="D110" s="68" t="s">
        <v>874</v>
      </c>
      <c r="E110" s="52">
        <v>2035</v>
      </c>
      <c r="F110" s="69" t="str">
        <f t="shared" si="12"/>
        <v>*0.64</v>
      </c>
      <c r="G110" s="70" t="str">
        <f t="shared" si="13"/>
        <v>REZoning_Sol-Win</v>
      </c>
      <c r="I110" s="77" t="s">
        <v>178</v>
      </c>
      <c r="J110" s="68" t="s">
        <v>874</v>
      </c>
      <c r="K110" s="52">
        <v>2050</v>
      </c>
      <c r="L110" s="62" t="str">
        <f t="shared" si="14"/>
        <v>*0.54</v>
      </c>
      <c r="M110" s="70" t="str">
        <f t="shared" si="15"/>
        <v>REZoning_Sol-Win</v>
      </c>
      <c r="N110" s="69"/>
      <c r="O110" s="69" t="s">
        <v>178</v>
      </c>
      <c r="P110" s="69" t="s">
        <v>874</v>
      </c>
      <c r="Q110" s="78">
        <v>2100</v>
      </c>
      <c r="R110" s="69" t="s">
        <v>878</v>
      </c>
      <c r="S110" s="69" t="s">
        <v>875</v>
      </c>
      <c r="T110" s="69"/>
      <c r="U110" s="69"/>
      <c r="V110" s="69"/>
      <c r="W110" s="69"/>
      <c r="AA110" s="79" t="s">
        <v>178</v>
      </c>
      <c r="AB110" s="71" t="s">
        <v>874</v>
      </c>
      <c r="AC110" s="55">
        <v>2035</v>
      </c>
      <c r="AD110" s="70" t="str">
        <f t="shared" si="16"/>
        <v>*0.62</v>
      </c>
      <c r="AE110" s="70" t="str">
        <f t="shared" si="23"/>
        <v>REZoning_Sol-Win</v>
      </c>
      <c r="AG110" s="79" t="s">
        <v>178</v>
      </c>
      <c r="AH110" s="71" t="s">
        <v>874</v>
      </c>
      <c r="AI110" s="55">
        <v>2050</v>
      </c>
      <c r="AJ110" s="70" t="str">
        <f t="shared" si="17"/>
        <v>*0.5</v>
      </c>
      <c r="AK110" s="70" t="str">
        <f t="shared" si="18"/>
        <v>REZoning_Sol-Win</v>
      </c>
      <c r="AO110" s="80" t="s">
        <v>178</v>
      </c>
      <c r="AP110" s="72" t="s">
        <v>874</v>
      </c>
      <c r="AQ110" s="58">
        <v>2035</v>
      </c>
      <c r="AR110" s="73" t="str">
        <f t="shared" si="19"/>
        <v>*0.56</v>
      </c>
      <c r="AS110" s="70" t="str">
        <f t="shared" si="20"/>
        <v>REZoning_Sol-Win</v>
      </c>
      <c r="AU110" s="80" t="s">
        <v>178</v>
      </c>
      <c r="AV110" s="72" t="s">
        <v>874</v>
      </c>
      <c r="AW110" s="58">
        <v>2050</v>
      </c>
      <c r="AX110" s="73" t="str">
        <f t="shared" si="21"/>
        <v>*0.45</v>
      </c>
      <c r="AY110" s="70" t="str">
        <f t="shared" si="22"/>
        <v>REZoning_Sol-Win</v>
      </c>
    </row>
    <row r="111" spans="1:51">
      <c r="A111" s="67" t="s">
        <v>101</v>
      </c>
      <c r="C111" s="77" t="s">
        <v>179</v>
      </c>
      <c r="D111" s="68" t="s">
        <v>874</v>
      </c>
      <c r="E111" s="52">
        <v>2035</v>
      </c>
      <c r="F111" s="69" t="str">
        <f t="shared" si="12"/>
        <v>*0.64</v>
      </c>
      <c r="G111" s="70" t="str">
        <f t="shared" si="13"/>
        <v>REZoning_Sol-Win</v>
      </c>
      <c r="I111" s="77" t="s">
        <v>179</v>
      </c>
      <c r="J111" s="68" t="s">
        <v>874</v>
      </c>
      <c r="K111" s="52">
        <v>2050</v>
      </c>
      <c r="L111" s="62" t="str">
        <f t="shared" si="14"/>
        <v>*0.54</v>
      </c>
      <c r="M111" s="70" t="str">
        <f t="shared" si="15"/>
        <v>REZoning_Sol-Win</v>
      </c>
      <c r="N111" s="69"/>
      <c r="O111" s="69" t="s">
        <v>179</v>
      </c>
      <c r="P111" s="69" t="s">
        <v>874</v>
      </c>
      <c r="Q111" s="78">
        <v>2100</v>
      </c>
      <c r="R111" s="69" t="s">
        <v>878</v>
      </c>
      <c r="S111" s="69" t="s">
        <v>875</v>
      </c>
      <c r="T111" s="69"/>
      <c r="U111" s="69"/>
      <c r="V111" s="69"/>
      <c r="W111" s="69"/>
      <c r="AA111" s="79" t="s">
        <v>179</v>
      </c>
      <c r="AB111" s="71" t="s">
        <v>874</v>
      </c>
      <c r="AC111" s="55">
        <v>2035</v>
      </c>
      <c r="AD111" s="70" t="str">
        <f t="shared" si="16"/>
        <v>*0.62</v>
      </c>
      <c r="AE111" s="70" t="str">
        <f t="shared" si="23"/>
        <v>REZoning_Sol-Win</v>
      </c>
      <c r="AG111" s="79" t="s">
        <v>179</v>
      </c>
      <c r="AH111" s="71" t="s">
        <v>874</v>
      </c>
      <c r="AI111" s="55">
        <v>2050</v>
      </c>
      <c r="AJ111" s="70" t="str">
        <f t="shared" si="17"/>
        <v>*0.5</v>
      </c>
      <c r="AK111" s="70" t="str">
        <f t="shared" si="18"/>
        <v>REZoning_Sol-Win</v>
      </c>
      <c r="AO111" s="80" t="s">
        <v>179</v>
      </c>
      <c r="AP111" s="72" t="s">
        <v>874</v>
      </c>
      <c r="AQ111" s="58">
        <v>2035</v>
      </c>
      <c r="AR111" s="73" t="str">
        <f t="shared" si="19"/>
        <v>*0.56</v>
      </c>
      <c r="AS111" s="70" t="str">
        <f t="shared" si="20"/>
        <v>REZoning_Sol-Win</v>
      </c>
      <c r="AU111" s="80" t="s">
        <v>179</v>
      </c>
      <c r="AV111" s="72" t="s">
        <v>874</v>
      </c>
      <c r="AW111" s="58">
        <v>2050</v>
      </c>
      <c r="AX111" s="73" t="str">
        <f t="shared" si="21"/>
        <v>*0.45</v>
      </c>
      <c r="AY111" s="70" t="str">
        <f t="shared" si="22"/>
        <v>REZoning_Sol-Win</v>
      </c>
    </row>
    <row r="112" spans="1:51">
      <c r="A112" s="67" t="s">
        <v>101</v>
      </c>
      <c r="C112" s="77" t="s">
        <v>180</v>
      </c>
      <c r="D112" s="68" t="s">
        <v>874</v>
      </c>
      <c r="E112" s="52">
        <v>2035</v>
      </c>
      <c r="F112" s="69" t="str">
        <f t="shared" si="12"/>
        <v>*0.64</v>
      </c>
      <c r="G112" s="70" t="str">
        <f t="shared" si="13"/>
        <v>REZoning_Sol-Win</v>
      </c>
      <c r="I112" s="77" t="s">
        <v>180</v>
      </c>
      <c r="J112" s="68" t="s">
        <v>874</v>
      </c>
      <c r="K112" s="52">
        <v>2050</v>
      </c>
      <c r="L112" s="62" t="str">
        <f t="shared" si="14"/>
        <v>*0.54</v>
      </c>
      <c r="M112" s="70" t="str">
        <f t="shared" si="15"/>
        <v>REZoning_Sol-Win</v>
      </c>
      <c r="N112" s="69"/>
      <c r="O112" s="69" t="s">
        <v>180</v>
      </c>
      <c r="P112" s="69" t="s">
        <v>874</v>
      </c>
      <c r="Q112" s="78">
        <v>2100</v>
      </c>
      <c r="R112" s="69" t="s">
        <v>878</v>
      </c>
      <c r="S112" s="69" t="s">
        <v>875</v>
      </c>
      <c r="T112" s="69"/>
      <c r="U112" s="69"/>
      <c r="V112" s="69"/>
      <c r="W112" s="69"/>
      <c r="AA112" s="79" t="s">
        <v>180</v>
      </c>
      <c r="AB112" s="71" t="s">
        <v>874</v>
      </c>
      <c r="AC112" s="55">
        <v>2035</v>
      </c>
      <c r="AD112" s="70" t="str">
        <f t="shared" si="16"/>
        <v>*0.62</v>
      </c>
      <c r="AE112" s="70" t="str">
        <f t="shared" si="23"/>
        <v>REZoning_Sol-Win</v>
      </c>
      <c r="AG112" s="79" t="s">
        <v>180</v>
      </c>
      <c r="AH112" s="71" t="s">
        <v>874</v>
      </c>
      <c r="AI112" s="55">
        <v>2050</v>
      </c>
      <c r="AJ112" s="70" t="str">
        <f t="shared" si="17"/>
        <v>*0.5</v>
      </c>
      <c r="AK112" s="70" t="str">
        <f t="shared" si="18"/>
        <v>REZoning_Sol-Win</v>
      </c>
      <c r="AO112" s="80" t="s">
        <v>180</v>
      </c>
      <c r="AP112" s="72" t="s">
        <v>874</v>
      </c>
      <c r="AQ112" s="58">
        <v>2035</v>
      </c>
      <c r="AR112" s="73" t="str">
        <f t="shared" si="19"/>
        <v>*0.56</v>
      </c>
      <c r="AS112" s="70" t="str">
        <f t="shared" si="20"/>
        <v>REZoning_Sol-Win</v>
      </c>
      <c r="AU112" s="80" t="s">
        <v>180</v>
      </c>
      <c r="AV112" s="72" t="s">
        <v>874</v>
      </c>
      <c r="AW112" s="58">
        <v>2050</v>
      </c>
      <c r="AX112" s="73" t="str">
        <f t="shared" si="21"/>
        <v>*0.45</v>
      </c>
      <c r="AY112" s="70" t="str">
        <f t="shared" si="22"/>
        <v>REZoning_Sol-Win</v>
      </c>
    </row>
    <row r="113" spans="1:51">
      <c r="A113" s="67" t="s">
        <v>101</v>
      </c>
      <c r="C113" s="77" t="s">
        <v>181</v>
      </c>
      <c r="D113" s="68" t="s">
        <v>874</v>
      </c>
      <c r="E113" s="52">
        <v>2035</v>
      </c>
      <c r="F113" s="69" t="str">
        <f t="shared" si="12"/>
        <v>*0.64</v>
      </c>
      <c r="G113" s="70" t="str">
        <f t="shared" si="13"/>
        <v>REZoning_Sol-Win</v>
      </c>
      <c r="I113" s="77" t="s">
        <v>181</v>
      </c>
      <c r="J113" s="68" t="s">
        <v>874</v>
      </c>
      <c r="K113" s="52">
        <v>2050</v>
      </c>
      <c r="L113" s="62" t="str">
        <f t="shared" si="14"/>
        <v>*0.54</v>
      </c>
      <c r="M113" s="70" t="str">
        <f t="shared" si="15"/>
        <v>REZoning_Sol-Win</v>
      </c>
      <c r="N113" s="69"/>
      <c r="O113" s="69" t="s">
        <v>181</v>
      </c>
      <c r="P113" s="69" t="s">
        <v>874</v>
      </c>
      <c r="Q113" s="78">
        <v>2100</v>
      </c>
      <c r="R113" s="69" t="s">
        <v>878</v>
      </c>
      <c r="S113" s="69" t="s">
        <v>875</v>
      </c>
      <c r="T113" s="69"/>
      <c r="U113" s="69"/>
      <c r="V113" s="69"/>
      <c r="W113" s="69"/>
      <c r="AA113" s="79" t="s">
        <v>181</v>
      </c>
      <c r="AB113" s="71" t="s">
        <v>874</v>
      </c>
      <c r="AC113" s="55">
        <v>2035</v>
      </c>
      <c r="AD113" s="70" t="str">
        <f t="shared" si="16"/>
        <v>*0.62</v>
      </c>
      <c r="AE113" s="70" t="str">
        <f t="shared" si="23"/>
        <v>REZoning_Sol-Win</v>
      </c>
      <c r="AG113" s="79" t="s">
        <v>181</v>
      </c>
      <c r="AH113" s="71" t="s">
        <v>874</v>
      </c>
      <c r="AI113" s="55">
        <v>2050</v>
      </c>
      <c r="AJ113" s="70" t="str">
        <f t="shared" si="17"/>
        <v>*0.5</v>
      </c>
      <c r="AK113" s="70" t="str">
        <f t="shared" si="18"/>
        <v>REZoning_Sol-Win</v>
      </c>
      <c r="AO113" s="80" t="s">
        <v>181</v>
      </c>
      <c r="AP113" s="72" t="s">
        <v>874</v>
      </c>
      <c r="AQ113" s="58">
        <v>2035</v>
      </c>
      <c r="AR113" s="73" t="str">
        <f t="shared" si="19"/>
        <v>*0.56</v>
      </c>
      <c r="AS113" s="70" t="str">
        <f t="shared" si="20"/>
        <v>REZoning_Sol-Win</v>
      </c>
      <c r="AU113" s="80" t="s">
        <v>181</v>
      </c>
      <c r="AV113" s="72" t="s">
        <v>874</v>
      </c>
      <c r="AW113" s="58">
        <v>2050</v>
      </c>
      <c r="AX113" s="73" t="str">
        <f t="shared" si="21"/>
        <v>*0.45</v>
      </c>
      <c r="AY113" s="70" t="str">
        <f t="shared" si="22"/>
        <v>REZoning_Sol-Win</v>
      </c>
    </row>
    <row r="114" spans="1:51">
      <c r="A114" s="67" t="s">
        <v>101</v>
      </c>
      <c r="C114" s="77" t="s">
        <v>182</v>
      </c>
      <c r="D114" s="68" t="s">
        <v>874</v>
      </c>
      <c r="E114" s="52">
        <v>2035</v>
      </c>
      <c r="F114" s="69" t="str">
        <f t="shared" si="12"/>
        <v>*0.64</v>
      </c>
      <c r="G114" s="70" t="str">
        <f t="shared" si="13"/>
        <v>REZoning_Sol-Win</v>
      </c>
      <c r="I114" s="77" t="s">
        <v>182</v>
      </c>
      <c r="J114" s="68" t="s">
        <v>874</v>
      </c>
      <c r="K114" s="52">
        <v>2050</v>
      </c>
      <c r="L114" s="62" t="str">
        <f t="shared" si="14"/>
        <v>*0.54</v>
      </c>
      <c r="M114" s="70" t="str">
        <f t="shared" si="15"/>
        <v>REZoning_Sol-Win</v>
      </c>
      <c r="N114" s="69"/>
      <c r="O114" s="69" t="s">
        <v>182</v>
      </c>
      <c r="P114" s="69" t="s">
        <v>874</v>
      </c>
      <c r="Q114" s="78">
        <v>2100</v>
      </c>
      <c r="R114" s="69" t="s">
        <v>878</v>
      </c>
      <c r="S114" s="69" t="s">
        <v>875</v>
      </c>
      <c r="T114" s="69"/>
      <c r="U114" s="69"/>
      <c r="V114" s="69"/>
      <c r="W114" s="69"/>
      <c r="AA114" s="79" t="s">
        <v>182</v>
      </c>
      <c r="AB114" s="71" t="s">
        <v>874</v>
      </c>
      <c r="AC114" s="55">
        <v>2035</v>
      </c>
      <c r="AD114" s="70" t="str">
        <f t="shared" si="16"/>
        <v>*0.62</v>
      </c>
      <c r="AE114" s="70" t="str">
        <f t="shared" si="23"/>
        <v>REZoning_Sol-Win</v>
      </c>
      <c r="AG114" s="79" t="s">
        <v>182</v>
      </c>
      <c r="AH114" s="71" t="s">
        <v>874</v>
      </c>
      <c r="AI114" s="55">
        <v>2050</v>
      </c>
      <c r="AJ114" s="70" t="str">
        <f t="shared" si="17"/>
        <v>*0.5</v>
      </c>
      <c r="AK114" s="70" t="str">
        <f t="shared" si="18"/>
        <v>REZoning_Sol-Win</v>
      </c>
      <c r="AO114" s="80" t="s">
        <v>182</v>
      </c>
      <c r="AP114" s="72" t="s">
        <v>874</v>
      </c>
      <c r="AQ114" s="58">
        <v>2035</v>
      </c>
      <c r="AR114" s="73" t="str">
        <f t="shared" si="19"/>
        <v>*0.56</v>
      </c>
      <c r="AS114" s="70" t="str">
        <f t="shared" si="20"/>
        <v>REZoning_Sol-Win</v>
      </c>
      <c r="AU114" s="80" t="s">
        <v>182</v>
      </c>
      <c r="AV114" s="72" t="s">
        <v>874</v>
      </c>
      <c r="AW114" s="58">
        <v>2050</v>
      </c>
      <c r="AX114" s="73" t="str">
        <f t="shared" si="21"/>
        <v>*0.45</v>
      </c>
      <c r="AY114" s="70" t="str">
        <f t="shared" si="22"/>
        <v>REZoning_Sol-Win</v>
      </c>
    </row>
    <row r="115" spans="1:51">
      <c r="A115" s="67" t="s">
        <v>101</v>
      </c>
      <c r="C115" s="77" t="s">
        <v>183</v>
      </c>
      <c r="D115" s="68" t="s">
        <v>874</v>
      </c>
      <c r="E115" s="52">
        <v>2035</v>
      </c>
      <c r="F115" s="69" t="str">
        <f t="shared" si="12"/>
        <v>*0.64</v>
      </c>
      <c r="G115" s="70" t="str">
        <f t="shared" si="13"/>
        <v>REZoning_Sol-Win</v>
      </c>
      <c r="I115" s="77" t="s">
        <v>183</v>
      </c>
      <c r="J115" s="68" t="s">
        <v>874</v>
      </c>
      <c r="K115" s="52">
        <v>2050</v>
      </c>
      <c r="L115" s="62" t="str">
        <f t="shared" si="14"/>
        <v>*0.54</v>
      </c>
      <c r="M115" s="70" t="str">
        <f t="shared" si="15"/>
        <v>REZoning_Sol-Win</v>
      </c>
      <c r="N115" s="69"/>
      <c r="O115" s="69" t="s">
        <v>183</v>
      </c>
      <c r="P115" s="69" t="s">
        <v>874</v>
      </c>
      <c r="Q115" s="78">
        <v>2100</v>
      </c>
      <c r="R115" s="69" t="s">
        <v>878</v>
      </c>
      <c r="S115" s="69" t="s">
        <v>875</v>
      </c>
      <c r="T115" s="69"/>
      <c r="U115" s="69"/>
      <c r="V115" s="69"/>
      <c r="W115" s="69"/>
      <c r="AA115" s="79" t="s">
        <v>183</v>
      </c>
      <c r="AB115" s="71" t="s">
        <v>874</v>
      </c>
      <c r="AC115" s="55">
        <v>2035</v>
      </c>
      <c r="AD115" s="70" t="str">
        <f t="shared" si="16"/>
        <v>*0.62</v>
      </c>
      <c r="AE115" s="70" t="str">
        <f t="shared" si="23"/>
        <v>REZoning_Sol-Win</v>
      </c>
      <c r="AG115" s="79" t="s">
        <v>183</v>
      </c>
      <c r="AH115" s="71" t="s">
        <v>874</v>
      </c>
      <c r="AI115" s="55">
        <v>2050</v>
      </c>
      <c r="AJ115" s="70" t="str">
        <f t="shared" si="17"/>
        <v>*0.5</v>
      </c>
      <c r="AK115" s="70" t="str">
        <f t="shared" si="18"/>
        <v>REZoning_Sol-Win</v>
      </c>
      <c r="AO115" s="80" t="s">
        <v>183</v>
      </c>
      <c r="AP115" s="72" t="s">
        <v>874</v>
      </c>
      <c r="AQ115" s="58">
        <v>2035</v>
      </c>
      <c r="AR115" s="73" t="str">
        <f t="shared" si="19"/>
        <v>*0.56</v>
      </c>
      <c r="AS115" s="70" t="str">
        <f t="shared" si="20"/>
        <v>REZoning_Sol-Win</v>
      </c>
      <c r="AU115" s="80" t="s">
        <v>183</v>
      </c>
      <c r="AV115" s="72" t="s">
        <v>874</v>
      </c>
      <c r="AW115" s="58">
        <v>2050</v>
      </c>
      <c r="AX115" s="73" t="str">
        <f t="shared" si="21"/>
        <v>*0.45</v>
      </c>
      <c r="AY115" s="70" t="str">
        <f t="shared" si="22"/>
        <v>REZoning_Sol-Win</v>
      </c>
    </row>
    <row r="116" spans="1:51">
      <c r="A116" s="67" t="s">
        <v>101</v>
      </c>
      <c r="C116" s="77" t="s">
        <v>184</v>
      </c>
      <c r="D116" s="68" t="s">
        <v>874</v>
      </c>
      <c r="E116" s="52">
        <v>2035</v>
      </c>
      <c r="F116" s="69" t="str">
        <f t="shared" si="12"/>
        <v>*0.64</v>
      </c>
      <c r="G116" s="70" t="str">
        <f t="shared" si="13"/>
        <v>REZoning_Sol-Win</v>
      </c>
      <c r="I116" s="77" t="s">
        <v>184</v>
      </c>
      <c r="J116" s="68" t="s">
        <v>874</v>
      </c>
      <c r="K116" s="52">
        <v>2050</v>
      </c>
      <c r="L116" s="62" t="str">
        <f t="shared" si="14"/>
        <v>*0.54</v>
      </c>
      <c r="M116" s="70" t="str">
        <f t="shared" si="15"/>
        <v>REZoning_Sol-Win</v>
      </c>
      <c r="N116" s="69"/>
      <c r="O116" s="69" t="s">
        <v>184</v>
      </c>
      <c r="P116" s="69" t="s">
        <v>874</v>
      </c>
      <c r="Q116" s="78">
        <v>2100</v>
      </c>
      <c r="R116" s="69" t="s">
        <v>878</v>
      </c>
      <c r="S116" s="69" t="s">
        <v>875</v>
      </c>
      <c r="T116" s="69"/>
      <c r="U116" s="69"/>
      <c r="V116" s="69"/>
      <c r="W116" s="69"/>
      <c r="AA116" s="79" t="s">
        <v>184</v>
      </c>
      <c r="AB116" s="71" t="s">
        <v>874</v>
      </c>
      <c r="AC116" s="55">
        <v>2035</v>
      </c>
      <c r="AD116" s="70" t="str">
        <f t="shared" si="16"/>
        <v>*0.62</v>
      </c>
      <c r="AE116" s="70" t="str">
        <f t="shared" si="23"/>
        <v>REZoning_Sol-Win</v>
      </c>
      <c r="AG116" s="79" t="s">
        <v>184</v>
      </c>
      <c r="AH116" s="71" t="s">
        <v>874</v>
      </c>
      <c r="AI116" s="55">
        <v>2050</v>
      </c>
      <c r="AJ116" s="70" t="str">
        <f t="shared" si="17"/>
        <v>*0.5</v>
      </c>
      <c r="AK116" s="70" t="str">
        <f t="shared" si="18"/>
        <v>REZoning_Sol-Win</v>
      </c>
      <c r="AO116" s="80" t="s">
        <v>184</v>
      </c>
      <c r="AP116" s="72" t="s">
        <v>874</v>
      </c>
      <c r="AQ116" s="58">
        <v>2035</v>
      </c>
      <c r="AR116" s="73" t="str">
        <f t="shared" si="19"/>
        <v>*0.56</v>
      </c>
      <c r="AS116" s="70" t="str">
        <f t="shared" si="20"/>
        <v>REZoning_Sol-Win</v>
      </c>
      <c r="AU116" s="80" t="s">
        <v>184</v>
      </c>
      <c r="AV116" s="72" t="s">
        <v>874</v>
      </c>
      <c r="AW116" s="58">
        <v>2050</v>
      </c>
      <c r="AX116" s="73" t="str">
        <f t="shared" si="21"/>
        <v>*0.45</v>
      </c>
      <c r="AY116" s="70" t="str">
        <f t="shared" si="22"/>
        <v>REZoning_Sol-Win</v>
      </c>
    </row>
    <row r="117" spans="1:51">
      <c r="A117" s="67" t="s">
        <v>101</v>
      </c>
      <c r="C117" s="77" t="s">
        <v>185</v>
      </c>
      <c r="D117" s="68" t="s">
        <v>874</v>
      </c>
      <c r="E117" s="52">
        <v>2035</v>
      </c>
      <c r="F117" s="69" t="str">
        <f t="shared" si="12"/>
        <v>*0.64</v>
      </c>
      <c r="G117" s="70" t="str">
        <f t="shared" si="13"/>
        <v>REZoning_Sol-Win</v>
      </c>
      <c r="I117" s="77" t="s">
        <v>185</v>
      </c>
      <c r="J117" s="68" t="s">
        <v>874</v>
      </c>
      <c r="K117" s="52">
        <v>2050</v>
      </c>
      <c r="L117" s="62" t="str">
        <f t="shared" si="14"/>
        <v>*0.54</v>
      </c>
      <c r="M117" s="70" t="str">
        <f t="shared" si="15"/>
        <v>REZoning_Sol-Win</v>
      </c>
      <c r="N117" s="69"/>
      <c r="O117" s="69" t="s">
        <v>185</v>
      </c>
      <c r="P117" s="69" t="s">
        <v>874</v>
      </c>
      <c r="Q117" s="78">
        <v>2100</v>
      </c>
      <c r="R117" s="69" t="s">
        <v>878</v>
      </c>
      <c r="S117" s="69" t="s">
        <v>875</v>
      </c>
      <c r="T117" s="69"/>
      <c r="U117" s="69"/>
      <c r="V117" s="69"/>
      <c r="W117" s="69"/>
      <c r="AA117" s="79" t="s">
        <v>185</v>
      </c>
      <c r="AB117" s="71" t="s">
        <v>874</v>
      </c>
      <c r="AC117" s="55">
        <v>2035</v>
      </c>
      <c r="AD117" s="70" t="str">
        <f t="shared" si="16"/>
        <v>*0.62</v>
      </c>
      <c r="AE117" s="70" t="str">
        <f t="shared" si="23"/>
        <v>REZoning_Sol-Win</v>
      </c>
      <c r="AG117" s="79" t="s">
        <v>185</v>
      </c>
      <c r="AH117" s="71" t="s">
        <v>874</v>
      </c>
      <c r="AI117" s="55">
        <v>2050</v>
      </c>
      <c r="AJ117" s="70" t="str">
        <f t="shared" si="17"/>
        <v>*0.5</v>
      </c>
      <c r="AK117" s="70" t="str">
        <f t="shared" si="18"/>
        <v>REZoning_Sol-Win</v>
      </c>
      <c r="AO117" s="80" t="s">
        <v>185</v>
      </c>
      <c r="AP117" s="72" t="s">
        <v>874</v>
      </c>
      <c r="AQ117" s="58">
        <v>2035</v>
      </c>
      <c r="AR117" s="73" t="str">
        <f t="shared" si="19"/>
        <v>*0.56</v>
      </c>
      <c r="AS117" s="70" t="str">
        <f t="shared" si="20"/>
        <v>REZoning_Sol-Win</v>
      </c>
      <c r="AU117" s="80" t="s">
        <v>185</v>
      </c>
      <c r="AV117" s="72" t="s">
        <v>874</v>
      </c>
      <c r="AW117" s="58">
        <v>2050</v>
      </c>
      <c r="AX117" s="73" t="str">
        <f t="shared" si="21"/>
        <v>*0.45</v>
      </c>
      <c r="AY117" s="70" t="str">
        <f t="shared" si="22"/>
        <v>REZoning_Sol-Win</v>
      </c>
    </row>
    <row r="118" spans="1:51">
      <c r="A118" s="67" t="s">
        <v>101</v>
      </c>
      <c r="C118" s="77" t="s">
        <v>186</v>
      </c>
      <c r="D118" s="68" t="s">
        <v>874</v>
      </c>
      <c r="E118" s="52">
        <v>2035</v>
      </c>
      <c r="F118" s="69" t="str">
        <f t="shared" si="12"/>
        <v>*0.64</v>
      </c>
      <c r="G118" s="70" t="str">
        <f t="shared" si="13"/>
        <v>REZoning_Sol-Win</v>
      </c>
      <c r="I118" s="77" t="s">
        <v>186</v>
      </c>
      <c r="J118" s="68" t="s">
        <v>874</v>
      </c>
      <c r="K118" s="52">
        <v>2050</v>
      </c>
      <c r="L118" s="62" t="str">
        <f t="shared" si="14"/>
        <v>*0.54</v>
      </c>
      <c r="M118" s="70" t="str">
        <f t="shared" si="15"/>
        <v>REZoning_Sol-Win</v>
      </c>
      <c r="N118" s="69"/>
      <c r="O118" s="69" t="s">
        <v>186</v>
      </c>
      <c r="P118" s="69" t="s">
        <v>874</v>
      </c>
      <c r="Q118" s="78">
        <v>2100</v>
      </c>
      <c r="R118" s="69" t="s">
        <v>878</v>
      </c>
      <c r="S118" s="69" t="s">
        <v>875</v>
      </c>
      <c r="T118" s="69"/>
      <c r="U118" s="69"/>
      <c r="V118" s="69"/>
      <c r="W118" s="69"/>
      <c r="AA118" s="79" t="s">
        <v>186</v>
      </c>
      <c r="AB118" s="71" t="s">
        <v>874</v>
      </c>
      <c r="AC118" s="55">
        <v>2035</v>
      </c>
      <c r="AD118" s="70" t="str">
        <f t="shared" si="16"/>
        <v>*0.62</v>
      </c>
      <c r="AE118" s="70" t="str">
        <f t="shared" si="23"/>
        <v>REZoning_Sol-Win</v>
      </c>
      <c r="AG118" s="79" t="s">
        <v>186</v>
      </c>
      <c r="AH118" s="71" t="s">
        <v>874</v>
      </c>
      <c r="AI118" s="55">
        <v>2050</v>
      </c>
      <c r="AJ118" s="70" t="str">
        <f t="shared" si="17"/>
        <v>*0.5</v>
      </c>
      <c r="AK118" s="70" t="str">
        <f t="shared" si="18"/>
        <v>REZoning_Sol-Win</v>
      </c>
      <c r="AO118" s="80" t="s">
        <v>186</v>
      </c>
      <c r="AP118" s="72" t="s">
        <v>874</v>
      </c>
      <c r="AQ118" s="58">
        <v>2035</v>
      </c>
      <c r="AR118" s="73" t="str">
        <f t="shared" si="19"/>
        <v>*0.56</v>
      </c>
      <c r="AS118" s="70" t="str">
        <f t="shared" si="20"/>
        <v>REZoning_Sol-Win</v>
      </c>
      <c r="AU118" s="80" t="s">
        <v>186</v>
      </c>
      <c r="AV118" s="72" t="s">
        <v>874</v>
      </c>
      <c r="AW118" s="58">
        <v>2050</v>
      </c>
      <c r="AX118" s="73" t="str">
        <f t="shared" si="21"/>
        <v>*0.45</v>
      </c>
      <c r="AY118" s="70" t="str">
        <f t="shared" si="22"/>
        <v>REZoning_Sol-Win</v>
      </c>
    </row>
    <row r="119" spans="1:51">
      <c r="A119" s="67" t="s">
        <v>101</v>
      </c>
      <c r="C119" s="77" t="s">
        <v>187</v>
      </c>
      <c r="D119" s="68" t="s">
        <v>874</v>
      </c>
      <c r="E119" s="52">
        <v>2035</v>
      </c>
      <c r="F119" s="69" t="str">
        <f t="shared" si="12"/>
        <v>*0.64</v>
      </c>
      <c r="G119" s="70" t="str">
        <f t="shared" si="13"/>
        <v>REZoning_Sol-Win</v>
      </c>
      <c r="I119" s="77" t="s">
        <v>187</v>
      </c>
      <c r="J119" s="68" t="s">
        <v>874</v>
      </c>
      <c r="K119" s="52">
        <v>2050</v>
      </c>
      <c r="L119" s="62" t="str">
        <f t="shared" si="14"/>
        <v>*0.54</v>
      </c>
      <c r="M119" s="70" t="str">
        <f t="shared" si="15"/>
        <v>REZoning_Sol-Win</v>
      </c>
      <c r="N119" s="69"/>
      <c r="O119" s="69" t="s">
        <v>187</v>
      </c>
      <c r="P119" s="69" t="s">
        <v>874</v>
      </c>
      <c r="Q119" s="78">
        <v>2100</v>
      </c>
      <c r="R119" s="69" t="s">
        <v>878</v>
      </c>
      <c r="S119" s="69" t="s">
        <v>875</v>
      </c>
      <c r="T119" s="69"/>
      <c r="U119" s="69"/>
      <c r="V119" s="69"/>
      <c r="W119" s="69"/>
      <c r="AA119" s="79" t="s">
        <v>187</v>
      </c>
      <c r="AB119" s="71" t="s">
        <v>874</v>
      </c>
      <c r="AC119" s="55">
        <v>2035</v>
      </c>
      <c r="AD119" s="70" t="str">
        <f t="shared" si="16"/>
        <v>*0.62</v>
      </c>
      <c r="AE119" s="70" t="str">
        <f t="shared" si="23"/>
        <v>REZoning_Sol-Win</v>
      </c>
      <c r="AG119" s="79" t="s">
        <v>187</v>
      </c>
      <c r="AH119" s="71" t="s">
        <v>874</v>
      </c>
      <c r="AI119" s="55">
        <v>2050</v>
      </c>
      <c r="AJ119" s="70" t="str">
        <f t="shared" si="17"/>
        <v>*0.5</v>
      </c>
      <c r="AK119" s="70" t="str">
        <f t="shared" si="18"/>
        <v>REZoning_Sol-Win</v>
      </c>
      <c r="AO119" s="80" t="s">
        <v>187</v>
      </c>
      <c r="AP119" s="72" t="s">
        <v>874</v>
      </c>
      <c r="AQ119" s="58">
        <v>2035</v>
      </c>
      <c r="AR119" s="73" t="str">
        <f t="shared" si="19"/>
        <v>*0.56</v>
      </c>
      <c r="AS119" s="70" t="str">
        <f t="shared" si="20"/>
        <v>REZoning_Sol-Win</v>
      </c>
      <c r="AU119" s="80" t="s">
        <v>187</v>
      </c>
      <c r="AV119" s="72" t="s">
        <v>874</v>
      </c>
      <c r="AW119" s="58">
        <v>2050</v>
      </c>
      <c r="AX119" s="73" t="str">
        <f t="shared" si="21"/>
        <v>*0.45</v>
      </c>
      <c r="AY119" s="70" t="str">
        <f t="shared" si="22"/>
        <v>REZoning_Sol-Win</v>
      </c>
    </row>
    <row r="120" spans="1:51">
      <c r="A120" s="67" t="s">
        <v>101</v>
      </c>
      <c r="C120" s="77" t="s">
        <v>188</v>
      </c>
      <c r="D120" s="68" t="s">
        <v>874</v>
      </c>
      <c r="E120" s="52">
        <v>2035</v>
      </c>
      <c r="F120" s="69" t="str">
        <f t="shared" si="12"/>
        <v>*0.64</v>
      </c>
      <c r="G120" s="70" t="str">
        <f t="shared" si="13"/>
        <v>REZoning_Sol-Win</v>
      </c>
      <c r="I120" s="77" t="s">
        <v>188</v>
      </c>
      <c r="J120" s="68" t="s">
        <v>874</v>
      </c>
      <c r="K120" s="52">
        <v>2050</v>
      </c>
      <c r="L120" s="62" t="str">
        <f t="shared" si="14"/>
        <v>*0.54</v>
      </c>
      <c r="M120" s="70" t="str">
        <f t="shared" si="15"/>
        <v>REZoning_Sol-Win</v>
      </c>
      <c r="N120" s="69"/>
      <c r="O120" s="69" t="s">
        <v>188</v>
      </c>
      <c r="P120" s="69" t="s">
        <v>874</v>
      </c>
      <c r="Q120" s="78">
        <v>2100</v>
      </c>
      <c r="R120" s="69" t="s">
        <v>878</v>
      </c>
      <c r="S120" s="69" t="s">
        <v>875</v>
      </c>
      <c r="T120" s="69"/>
      <c r="U120" s="69"/>
      <c r="V120" s="69"/>
      <c r="W120" s="69"/>
      <c r="AA120" s="79" t="s">
        <v>188</v>
      </c>
      <c r="AB120" s="71" t="s">
        <v>874</v>
      </c>
      <c r="AC120" s="55">
        <v>2035</v>
      </c>
      <c r="AD120" s="70" t="str">
        <f t="shared" si="16"/>
        <v>*0.62</v>
      </c>
      <c r="AE120" s="70" t="str">
        <f t="shared" si="23"/>
        <v>REZoning_Sol-Win</v>
      </c>
      <c r="AG120" s="79" t="s">
        <v>188</v>
      </c>
      <c r="AH120" s="71" t="s">
        <v>874</v>
      </c>
      <c r="AI120" s="55">
        <v>2050</v>
      </c>
      <c r="AJ120" s="70" t="str">
        <f t="shared" si="17"/>
        <v>*0.5</v>
      </c>
      <c r="AK120" s="70" t="str">
        <f t="shared" si="18"/>
        <v>REZoning_Sol-Win</v>
      </c>
      <c r="AO120" s="80" t="s">
        <v>188</v>
      </c>
      <c r="AP120" s="72" t="s">
        <v>874</v>
      </c>
      <c r="AQ120" s="58">
        <v>2035</v>
      </c>
      <c r="AR120" s="73" t="str">
        <f t="shared" si="19"/>
        <v>*0.56</v>
      </c>
      <c r="AS120" s="70" t="str">
        <f t="shared" si="20"/>
        <v>REZoning_Sol-Win</v>
      </c>
      <c r="AU120" s="80" t="s">
        <v>188</v>
      </c>
      <c r="AV120" s="72" t="s">
        <v>874</v>
      </c>
      <c r="AW120" s="58">
        <v>2050</v>
      </c>
      <c r="AX120" s="73" t="str">
        <f t="shared" si="21"/>
        <v>*0.45</v>
      </c>
      <c r="AY120" s="70" t="str">
        <f t="shared" si="22"/>
        <v>REZoning_Sol-Win</v>
      </c>
    </row>
    <row r="121" spans="1:51">
      <c r="A121" s="67" t="s">
        <v>101</v>
      </c>
      <c r="C121" s="77" t="s">
        <v>189</v>
      </c>
      <c r="D121" s="68" t="s">
        <v>874</v>
      </c>
      <c r="E121" s="52">
        <v>2035</v>
      </c>
      <c r="F121" s="69" t="str">
        <f t="shared" si="12"/>
        <v>*0.64</v>
      </c>
      <c r="G121" s="70" t="str">
        <f t="shared" si="13"/>
        <v>REZoning_Sol-Win</v>
      </c>
      <c r="I121" s="77" t="s">
        <v>189</v>
      </c>
      <c r="J121" s="68" t="s">
        <v>874</v>
      </c>
      <c r="K121" s="52">
        <v>2050</v>
      </c>
      <c r="L121" s="62" t="str">
        <f t="shared" si="14"/>
        <v>*0.54</v>
      </c>
      <c r="M121" s="70" t="str">
        <f t="shared" si="15"/>
        <v>REZoning_Sol-Win</v>
      </c>
      <c r="N121" s="69"/>
      <c r="O121" s="69" t="s">
        <v>189</v>
      </c>
      <c r="P121" s="69" t="s">
        <v>874</v>
      </c>
      <c r="Q121" s="78">
        <v>2100</v>
      </c>
      <c r="R121" s="69" t="s">
        <v>878</v>
      </c>
      <c r="S121" s="69" t="s">
        <v>875</v>
      </c>
      <c r="T121" s="69"/>
      <c r="U121" s="69"/>
      <c r="V121" s="69"/>
      <c r="W121" s="69"/>
      <c r="AA121" s="79" t="s">
        <v>189</v>
      </c>
      <c r="AB121" s="71" t="s">
        <v>874</v>
      </c>
      <c r="AC121" s="55">
        <v>2035</v>
      </c>
      <c r="AD121" s="70" t="str">
        <f t="shared" si="16"/>
        <v>*0.62</v>
      </c>
      <c r="AE121" s="70" t="str">
        <f t="shared" si="23"/>
        <v>REZoning_Sol-Win</v>
      </c>
      <c r="AG121" s="79" t="s">
        <v>189</v>
      </c>
      <c r="AH121" s="71" t="s">
        <v>874</v>
      </c>
      <c r="AI121" s="55">
        <v>2050</v>
      </c>
      <c r="AJ121" s="70" t="str">
        <f t="shared" si="17"/>
        <v>*0.5</v>
      </c>
      <c r="AK121" s="70" t="str">
        <f t="shared" si="18"/>
        <v>REZoning_Sol-Win</v>
      </c>
      <c r="AO121" s="80" t="s">
        <v>189</v>
      </c>
      <c r="AP121" s="72" t="s">
        <v>874</v>
      </c>
      <c r="AQ121" s="58">
        <v>2035</v>
      </c>
      <c r="AR121" s="73" t="str">
        <f t="shared" si="19"/>
        <v>*0.56</v>
      </c>
      <c r="AS121" s="70" t="str">
        <f t="shared" si="20"/>
        <v>REZoning_Sol-Win</v>
      </c>
      <c r="AU121" s="80" t="s">
        <v>189</v>
      </c>
      <c r="AV121" s="72" t="s">
        <v>874</v>
      </c>
      <c r="AW121" s="58">
        <v>2050</v>
      </c>
      <c r="AX121" s="73" t="str">
        <f t="shared" si="21"/>
        <v>*0.45</v>
      </c>
      <c r="AY121" s="70" t="str">
        <f t="shared" si="22"/>
        <v>REZoning_Sol-Win</v>
      </c>
    </row>
    <row r="122" spans="1:51">
      <c r="A122" s="67" t="s">
        <v>101</v>
      </c>
      <c r="C122" s="77" t="s">
        <v>190</v>
      </c>
      <c r="D122" s="68" t="s">
        <v>874</v>
      </c>
      <c r="E122" s="52">
        <v>2035</v>
      </c>
      <c r="F122" s="69" t="str">
        <f t="shared" si="12"/>
        <v>*0.64</v>
      </c>
      <c r="G122" s="70" t="str">
        <f t="shared" si="13"/>
        <v>REZoning_Sol-Win</v>
      </c>
      <c r="I122" s="77" t="s">
        <v>190</v>
      </c>
      <c r="J122" s="68" t="s">
        <v>874</v>
      </c>
      <c r="K122" s="52">
        <v>2050</v>
      </c>
      <c r="L122" s="62" t="str">
        <f t="shared" si="14"/>
        <v>*0.54</v>
      </c>
      <c r="M122" s="70" t="str">
        <f t="shared" si="15"/>
        <v>REZoning_Sol-Win</v>
      </c>
      <c r="N122" s="69"/>
      <c r="O122" s="69" t="s">
        <v>190</v>
      </c>
      <c r="P122" s="69" t="s">
        <v>874</v>
      </c>
      <c r="Q122" s="78">
        <v>2100</v>
      </c>
      <c r="R122" s="69" t="s">
        <v>878</v>
      </c>
      <c r="S122" s="69" t="s">
        <v>875</v>
      </c>
      <c r="T122" s="69"/>
      <c r="U122" s="69"/>
      <c r="V122" s="69"/>
      <c r="W122" s="69"/>
      <c r="AA122" s="79" t="s">
        <v>190</v>
      </c>
      <c r="AB122" s="71" t="s">
        <v>874</v>
      </c>
      <c r="AC122" s="55">
        <v>2035</v>
      </c>
      <c r="AD122" s="70" t="str">
        <f t="shared" si="16"/>
        <v>*0.62</v>
      </c>
      <c r="AE122" s="70" t="str">
        <f t="shared" si="23"/>
        <v>REZoning_Sol-Win</v>
      </c>
      <c r="AG122" s="79" t="s">
        <v>190</v>
      </c>
      <c r="AH122" s="71" t="s">
        <v>874</v>
      </c>
      <c r="AI122" s="55">
        <v>2050</v>
      </c>
      <c r="AJ122" s="70" t="str">
        <f t="shared" si="17"/>
        <v>*0.5</v>
      </c>
      <c r="AK122" s="70" t="str">
        <f t="shared" si="18"/>
        <v>REZoning_Sol-Win</v>
      </c>
      <c r="AO122" s="80" t="s">
        <v>190</v>
      </c>
      <c r="AP122" s="72" t="s">
        <v>874</v>
      </c>
      <c r="AQ122" s="58">
        <v>2035</v>
      </c>
      <c r="AR122" s="73" t="str">
        <f t="shared" si="19"/>
        <v>*0.56</v>
      </c>
      <c r="AS122" s="70" t="str">
        <f t="shared" si="20"/>
        <v>REZoning_Sol-Win</v>
      </c>
      <c r="AU122" s="80" t="s">
        <v>190</v>
      </c>
      <c r="AV122" s="72" t="s">
        <v>874</v>
      </c>
      <c r="AW122" s="58">
        <v>2050</v>
      </c>
      <c r="AX122" s="73" t="str">
        <f t="shared" si="21"/>
        <v>*0.45</v>
      </c>
      <c r="AY122" s="70" t="str">
        <f t="shared" si="22"/>
        <v>REZoning_Sol-Win</v>
      </c>
    </row>
    <row r="123" spans="1:51">
      <c r="A123" s="67" t="s">
        <v>101</v>
      </c>
      <c r="C123" s="77" t="s">
        <v>191</v>
      </c>
      <c r="D123" s="68" t="s">
        <v>874</v>
      </c>
      <c r="E123" s="52">
        <v>2035</v>
      </c>
      <c r="F123" s="69" t="str">
        <f t="shared" si="12"/>
        <v>*0.64</v>
      </c>
      <c r="G123" s="70" t="str">
        <f t="shared" si="13"/>
        <v>REZoning_Sol-Win</v>
      </c>
      <c r="I123" s="77" t="s">
        <v>191</v>
      </c>
      <c r="J123" s="68" t="s">
        <v>874</v>
      </c>
      <c r="K123" s="52">
        <v>2050</v>
      </c>
      <c r="L123" s="62" t="str">
        <f t="shared" si="14"/>
        <v>*0.54</v>
      </c>
      <c r="M123" s="70" t="str">
        <f t="shared" si="15"/>
        <v>REZoning_Sol-Win</v>
      </c>
      <c r="N123" s="69"/>
      <c r="O123" s="69" t="s">
        <v>191</v>
      </c>
      <c r="P123" s="69" t="s">
        <v>874</v>
      </c>
      <c r="Q123" s="78">
        <v>2100</v>
      </c>
      <c r="R123" s="69" t="s">
        <v>878</v>
      </c>
      <c r="S123" s="69" t="s">
        <v>875</v>
      </c>
      <c r="T123" s="69"/>
      <c r="U123" s="69"/>
      <c r="V123" s="69"/>
      <c r="W123" s="69"/>
      <c r="AA123" s="79" t="s">
        <v>191</v>
      </c>
      <c r="AB123" s="71" t="s">
        <v>874</v>
      </c>
      <c r="AC123" s="55">
        <v>2035</v>
      </c>
      <c r="AD123" s="70" t="str">
        <f t="shared" si="16"/>
        <v>*0.62</v>
      </c>
      <c r="AE123" s="70" t="str">
        <f t="shared" si="23"/>
        <v>REZoning_Sol-Win</v>
      </c>
      <c r="AG123" s="79" t="s">
        <v>191</v>
      </c>
      <c r="AH123" s="71" t="s">
        <v>874</v>
      </c>
      <c r="AI123" s="55">
        <v>2050</v>
      </c>
      <c r="AJ123" s="70" t="str">
        <f t="shared" si="17"/>
        <v>*0.5</v>
      </c>
      <c r="AK123" s="70" t="str">
        <f t="shared" si="18"/>
        <v>REZoning_Sol-Win</v>
      </c>
      <c r="AO123" s="80" t="s">
        <v>191</v>
      </c>
      <c r="AP123" s="72" t="s">
        <v>874</v>
      </c>
      <c r="AQ123" s="58">
        <v>2035</v>
      </c>
      <c r="AR123" s="73" t="str">
        <f t="shared" si="19"/>
        <v>*0.56</v>
      </c>
      <c r="AS123" s="70" t="str">
        <f t="shared" si="20"/>
        <v>REZoning_Sol-Win</v>
      </c>
      <c r="AU123" s="80" t="s">
        <v>191</v>
      </c>
      <c r="AV123" s="72" t="s">
        <v>874</v>
      </c>
      <c r="AW123" s="58">
        <v>2050</v>
      </c>
      <c r="AX123" s="73" t="str">
        <f t="shared" si="21"/>
        <v>*0.45</v>
      </c>
      <c r="AY123" s="70" t="str">
        <f t="shared" si="22"/>
        <v>REZoning_Sol-Win</v>
      </c>
    </row>
    <row r="124" spans="1:51">
      <c r="A124" s="67" t="s">
        <v>101</v>
      </c>
      <c r="C124" s="77" t="s">
        <v>192</v>
      </c>
      <c r="D124" s="68" t="s">
        <v>874</v>
      </c>
      <c r="E124" s="52">
        <v>2035</v>
      </c>
      <c r="F124" s="69" t="str">
        <f t="shared" si="12"/>
        <v>*0.64</v>
      </c>
      <c r="G124" s="70" t="str">
        <f t="shared" si="13"/>
        <v>REZoning_Sol-Win</v>
      </c>
      <c r="I124" s="77" t="s">
        <v>192</v>
      </c>
      <c r="J124" s="68" t="s">
        <v>874</v>
      </c>
      <c r="K124" s="52">
        <v>2050</v>
      </c>
      <c r="L124" s="62" t="str">
        <f t="shared" si="14"/>
        <v>*0.54</v>
      </c>
      <c r="M124" s="70" t="str">
        <f t="shared" si="15"/>
        <v>REZoning_Sol-Win</v>
      </c>
      <c r="N124" s="69"/>
      <c r="O124" s="69" t="s">
        <v>192</v>
      </c>
      <c r="P124" s="69" t="s">
        <v>874</v>
      </c>
      <c r="Q124" s="78">
        <v>2100</v>
      </c>
      <c r="R124" s="69" t="s">
        <v>878</v>
      </c>
      <c r="S124" s="69" t="s">
        <v>875</v>
      </c>
      <c r="T124" s="69"/>
      <c r="U124" s="69"/>
      <c r="V124" s="69"/>
      <c r="W124" s="69"/>
      <c r="AA124" s="79" t="s">
        <v>192</v>
      </c>
      <c r="AB124" s="71" t="s">
        <v>874</v>
      </c>
      <c r="AC124" s="55">
        <v>2035</v>
      </c>
      <c r="AD124" s="70" t="str">
        <f t="shared" si="16"/>
        <v>*0.62</v>
      </c>
      <c r="AE124" s="70" t="str">
        <f t="shared" si="23"/>
        <v>REZoning_Sol-Win</v>
      </c>
      <c r="AG124" s="79" t="s">
        <v>192</v>
      </c>
      <c r="AH124" s="71" t="s">
        <v>874</v>
      </c>
      <c r="AI124" s="55">
        <v>2050</v>
      </c>
      <c r="AJ124" s="70" t="str">
        <f t="shared" si="17"/>
        <v>*0.5</v>
      </c>
      <c r="AK124" s="70" t="str">
        <f t="shared" si="18"/>
        <v>REZoning_Sol-Win</v>
      </c>
      <c r="AO124" s="80" t="s">
        <v>192</v>
      </c>
      <c r="AP124" s="72" t="s">
        <v>874</v>
      </c>
      <c r="AQ124" s="58">
        <v>2035</v>
      </c>
      <c r="AR124" s="73" t="str">
        <f t="shared" si="19"/>
        <v>*0.56</v>
      </c>
      <c r="AS124" s="70" t="str">
        <f t="shared" si="20"/>
        <v>REZoning_Sol-Win</v>
      </c>
      <c r="AU124" s="80" t="s">
        <v>192</v>
      </c>
      <c r="AV124" s="72" t="s">
        <v>874</v>
      </c>
      <c r="AW124" s="58">
        <v>2050</v>
      </c>
      <c r="AX124" s="73" t="str">
        <f t="shared" si="21"/>
        <v>*0.45</v>
      </c>
      <c r="AY124" s="70" t="str">
        <f t="shared" si="22"/>
        <v>REZoning_Sol-Win</v>
      </c>
    </row>
    <row r="125" spans="1:51">
      <c r="A125" s="67" t="s">
        <v>101</v>
      </c>
      <c r="C125" s="77" t="s">
        <v>193</v>
      </c>
      <c r="D125" s="68" t="s">
        <v>874</v>
      </c>
      <c r="E125" s="52">
        <v>2035</v>
      </c>
      <c r="F125" s="69" t="str">
        <f t="shared" si="12"/>
        <v>*0.64</v>
      </c>
      <c r="G125" s="70" t="str">
        <f t="shared" si="13"/>
        <v>REZoning_Sol-Win</v>
      </c>
      <c r="I125" s="77" t="s">
        <v>193</v>
      </c>
      <c r="J125" s="68" t="s">
        <v>874</v>
      </c>
      <c r="K125" s="52">
        <v>2050</v>
      </c>
      <c r="L125" s="62" t="str">
        <f t="shared" si="14"/>
        <v>*0.54</v>
      </c>
      <c r="M125" s="70" t="str">
        <f t="shared" si="15"/>
        <v>REZoning_Sol-Win</v>
      </c>
      <c r="N125" s="69"/>
      <c r="O125" s="69" t="s">
        <v>193</v>
      </c>
      <c r="P125" s="69" t="s">
        <v>874</v>
      </c>
      <c r="Q125" s="78">
        <v>2100</v>
      </c>
      <c r="R125" s="69" t="s">
        <v>878</v>
      </c>
      <c r="S125" s="69" t="s">
        <v>875</v>
      </c>
      <c r="T125" s="69"/>
      <c r="U125" s="69"/>
      <c r="V125" s="69"/>
      <c r="W125" s="69"/>
      <c r="AA125" s="79" t="s">
        <v>193</v>
      </c>
      <c r="AB125" s="71" t="s">
        <v>874</v>
      </c>
      <c r="AC125" s="55">
        <v>2035</v>
      </c>
      <c r="AD125" s="70" t="str">
        <f t="shared" si="16"/>
        <v>*0.62</v>
      </c>
      <c r="AE125" s="70" t="str">
        <f t="shared" si="23"/>
        <v>REZoning_Sol-Win</v>
      </c>
      <c r="AG125" s="79" t="s">
        <v>193</v>
      </c>
      <c r="AH125" s="71" t="s">
        <v>874</v>
      </c>
      <c r="AI125" s="55">
        <v>2050</v>
      </c>
      <c r="AJ125" s="70" t="str">
        <f t="shared" si="17"/>
        <v>*0.5</v>
      </c>
      <c r="AK125" s="70" t="str">
        <f t="shared" si="18"/>
        <v>REZoning_Sol-Win</v>
      </c>
      <c r="AO125" s="80" t="s">
        <v>193</v>
      </c>
      <c r="AP125" s="72" t="s">
        <v>874</v>
      </c>
      <c r="AQ125" s="58">
        <v>2035</v>
      </c>
      <c r="AR125" s="73" t="str">
        <f t="shared" si="19"/>
        <v>*0.56</v>
      </c>
      <c r="AS125" s="70" t="str">
        <f t="shared" si="20"/>
        <v>REZoning_Sol-Win</v>
      </c>
      <c r="AU125" s="80" t="s">
        <v>193</v>
      </c>
      <c r="AV125" s="72" t="s">
        <v>874</v>
      </c>
      <c r="AW125" s="58">
        <v>2050</v>
      </c>
      <c r="AX125" s="73" t="str">
        <f t="shared" si="21"/>
        <v>*0.45</v>
      </c>
      <c r="AY125" s="70" t="str">
        <f t="shared" si="22"/>
        <v>REZoning_Sol-Win</v>
      </c>
    </row>
    <row r="126" spans="1:51">
      <c r="A126" s="67" t="s">
        <v>101</v>
      </c>
      <c r="C126" s="77" t="s">
        <v>194</v>
      </c>
      <c r="D126" s="68" t="s">
        <v>874</v>
      </c>
      <c r="E126" s="52">
        <v>2035</v>
      </c>
      <c r="F126" s="69" t="str">
        <f t="shared" si="12"/>
        <v>*0.64</v>
      </c>
      <c r="G126" s="70" t="str">
        <f t="shared" si="13"/>
        <v>REZoning_Sol-Win</v>
      </c>
      <c r="I126" s="77" t="s">
        <v>194</v>
      </c>
      <c r="J126" s="68" t="s">
        <v>874</v>
      </c>
      <c r="K126" s="52">
        <v>2050</v>
      </c>
      <c r="L126" s="62" t="str">
        <f t="shared" si="14"/>
        <v>*0.54</v>
      </c>
      <c r="M126" s="70" t="str">
        <f t="shared" si="15"/>
        <v>REZoning_Sol-Win</v>
      </c>
      <c r="N126" s="69"/>
      <c r="O126" s="69" t="s">
        <v>194</v>
      </c>
      <c r="P126" s="69" t="s">
        <v>874</v>
      </c>
      <c r="Q126" s="78">
        <v>2100</v>
      </c>
      <c r="R126" s="69" t="s">
        <v>878</v>
      </c>
      <c r="S126" s="69" t="s">
        <v>875</v>
      </c>
      <c r="T126" s="69"/>
      <c r="U126" s="69"/>
      <c r="V126" s="69"/>
      <c r="W126" s="69"/>
      <c r="AA126" s="79" t="s">
        <v>194</v>
      </c>
      <c r="AB126" s="71" t="s">
        <v>874</v>
      </c>
      <c r="AC126" s="55">
        <v>2035</v>
      </c>
      <c r="AD126" s="70" t="str">
        <f t="shared" si="16"/>
        <v>*0.62</v>
      </c>
      <c r="AE126" s="70" t="str">
        <f t="shared" si="23"/>
        <v>REZoning_Sol-Win</v>
      </c>
      <c r="AG126" s="79" t="s">
        <v>194</v>
      </c>
      <c r="AH126" s="71" t="s">
        <v>874</v>
      </c>
      <c r="AI126" s="55">
        <v>2050</v>
      </c>
      <c r="AJ126" s="70" t="str">
        <f t="shared" si="17"/>
        <v>*0.5</v>
      </c>
      <c r="AK126" s="70" t="str">
        <f t="shared" si="18"/>
        <v>REZoning_Sol-Win</v>
      </c>
      <c r="AO126" s="80" t="s">
        <v>194</v>
      </c>
      <c r="AP126" s="72" t="s">
        <v>874</v>
      </c>
      <c r="AQ126" s="58">
        <v>2035</v>
      </c>
      <c r="AR126" s="73" t="str">
        <f t="shared" si="19"/>
        <v>*0.56</v>
      </c>
      <c r="AS126" s="70" t="str">
        <f t="shared" si="20"/>
        <v>REZoning_Sol-Win</v>
      </c>
      <c r="AU126" s="80" t="s">
        <v>194</v>
      </c>
      <c r="AV126" s="72" t="s">
        <v>874</v>
      </c>
      <c r="AW126" s="58">
        <v>2050</v>
      </c>
      <c r="AX126" s="73" t="str">
        <f t="shared" si="21"/>
        <v>*0.45</v>
      </c>
      <c r="AY126" s="70" t="str">
        <f t="shared" si="22"/>
        <v>REZoning_Sol-Win</v>
      </c>
    </row>
    <row r="127" spans="1:51">
      <c r="A127" s="67" t="s">
        <v>101</v>
      </c>
      <c r="C127" s="77" t="s">
        <v>195</v>
      </c>
      <c r="D127" s="68" t="s">
        <v>874</v>
      </c>
      <c r="E127" s="52">
        <v>2035</v>
      </c>
      <c r="F127" s="69" t="str">
        <f t="shared" si="12"/>
        <v>*0.64</v>
      </c>
      <c r="G127" s="70" t="str">
        <f t="shared" si="13"/>
        <v>REZoning_Sol-Win</v>
      </c>
      <c r="I127" s="77" t="s">
        <v>195</v>
      </c>
      <c r="J127" s="68" t="s">
        <v>874</v>
      </c>
      <c r="K127" s="52">
        <v>2050</v>
      </c>
      <c r="L127" s="62" t="str">
        <f t="shared" si="14"/>
        <v>*0.54</v>
      </c>
      <c r="M127" s="70" t="str">
        <f t="shared" si="15"/>
        <v>REZoning_Sol-Win</v>
      </c>
      <c r="N127" s="69"/>
      <c r="O127" s="69" t="s">
        <v>195</v>
      </c>
      <c r="P127" s="69" t="s">
        <v>874</v>
      </c>
      <c r="Q127" s="78">
        <v>2100</v>
      </c>
      <c r="R127" s="69" t="s">
        <v>878</v>
      </c>
      <c r="S127" s="69" t="s">
        <v>875</v>
      </c>
      <c r="T127" s="69"/>
      <c r="U127" s="69"/>
      <c r="V127" s="69"/>
      <c r="W127" s="69"/>
      <c r="AA127" s="79" t="s">
        <v>195</v>
      </c>
      <c r="AB127" s="71" t="s">
        <v>874</v>
      </c>
      <c r="AC127" s="55">
        <v>2035</v>
      </c>
      <c r="AD127" s="70" t="str">
        <f t="shared" si="16"/>
        <v>*0.62</v>
      </c>
      <c r="AE127" s="70" t="str">
        <f t="shared" si="23"/>
        <v>REZoning_Sol-Win</v>
      </c>
      <c r="AG127" s="79" t="s">
        <v>195</v>
      </c>
      <c r="AH127" s="71" t="s">
        <v>874</v>
      </c>
      <c r="AI127" s="55">
        <v>2050</v>
      </c>
      <c r="AJ127" s="70" t="str">
        <f t="shared" si="17"/>
        <v>*0.5</v>
      </c>
      <c r="AK127" s="70" t="str">
        <f t="shared" si="18"/>
        <v>REZoning_Sol-Win</v>
      </c>
      <c r="AO127" s="80" t="s">
        <v>195</v>
      </c>
      <c r="AP127" s="72" t="s">
        <v>874</v>
      </c>
      <c r="AQ127" s="58">
        <v>2035</v>
      </c>
      <c r="AR127" s="73" t="str">
        <f t="shared" si="19"/>
        <v>*0.56</v>
      </c>
      <c r="AS127" s="70" t="str">
        <f t="shared" si="20"/>
        <v>REZoning_Sol-Win</v>
      </c>
      <c r="AU127" s="80" t="s">
        <v>195</v>
      </c>
      <c r="AV127" s="72" t="s">
        <v>874</v>
      </c>
      <c r="AW127" s="58">
        <v>2050</v>
      </c>
      <c r="AX127" s="73" t="str">
        <f t="shared" si="21"/>
        <v>*0.45</v>
      </c>
      <c r="AY127" s="70" t="str">
        <f t="shared" si="22"/>
        <v>REZoning_Sol-Win</v>
      </c>
    </row>
    <row r="128" spans="1:51">
      <c r="A128" s="67" t="s">
        <v>101</v>
      </c>
      <c r="C128" s="77" t="s">
        <v>196</v>
      </c>
      <c r="D128" s="68" t="s">
        <v>874</v>
      </c>
      <c r="E128" s="52">
        <v>2035</v>
      </c>
      <c r="F128" s="69" t="str">
        <f t="shared" si="12"/>
        <v>*0.64</v>
      </c>
      <c r="G128" s="70" t="str">
        <f t="shared" si="13"/>
        <v>REZoning_Sol-Win</v>
      </c>
      <c r="I128" s="77" t="s">
        <v>196</v>
      </c>
      <c r="J128" s="68" t="s">
        <v>874</v>
      </c>
      <c r="K128" s="52">
        <v>2050</v>
      </c>
      <c r="L128" s="62" t="str">
        <f t="shared" si="14"/>
        <v>*0.54</v>
      </c>
      <c r="M128" s="70" t="str">
        <f t="shared" si="15"/>
        <v>REZoning_Sol-Win</v>
      </c>
      <c r="N128" s="69"/>
      <c r="O128" s="69" t="s">
        <v>196</v>
      </c>
      <c r="P128" s="69" t="s">
        <v>874</v>
      </c>
      <c r="Q128" s="78">
        <v>2100</v>
      </c>
      <c r="R128" s="69" t="s">
        <v>878</v>
      </c>
      <c r="S128" s="69" t="s">
        <v>875</v>
      </c>
      <c r="T128" s="69"/>
      <c r="U128" s="69"/>
      <c r="V128" s="69"/>
      <c r="W128" s="69"/>
      <c r="AA128" s="79" t="s">
        <v>196</v>
      </c>
      <c r="AB128" s="71" t="s">
        <v>874</v>
      </c>
      <c r="AC128" s="55">
        <v>2035</v>
      </c>
      <c r="AD128" s="70" t="str">
        <f t="shared" si="16"/>
        <v>*0.62</v>
      </c>
      <c r="AE128" s="70" t="str">
        <f t="shared" si="23"/>
        <v>REZoning_Sol-Win</v>
      </c>
      <c r="AG128" s="79" t="s">
        <v>196</v>
      </c>
      <c r="AH128" s="71" t="s">
        <v>874</v>
      </c>
      <c r="AI128" s="55">
        <v>2050</v>
      </c>
      <c r="AJ128" s="70" t="str">
        <f t="shared" si="17"/>
        <v>*0.5</v>
      </c>
      <c r="AK128" s="70" t="str">
        <f t="shared" si="18"/>
        <v>REZoning_Sol-Win</v>
      </c>
      <c r="AO128" s="80" t="s">
        <v>196</v>
      </c>
      <c r="AP128" s="72" t="s">
        <v>874</v>
      </c>
      <c r="AQ128" s="58">
        <v>2035</v>
      </c>
      <c r="AR128" s="73" t="str">
        <f t="shared" si="19"/>
        <v>*0.56</v>
      </c>
      <c r="AS128" s="70" t="str">
        <f t="shared" si="20"/>
        <v>REZoning_Sol-Win</v>
      </c>
      <c r="AU128" s="80" t="s">
        <v>196</v>
      </c>
      <c r="AV128" s="72" t="s">
        <v>874</v>
      </c>
      <c r="AW128" s="58">
        <v>2050</v>
      </c>
      <c r="AX128" s="73" t="str">
        <f t="shared" si="21"/>
        <v>*0.45</v>
      </c>
      <c r="AY128" s="70" t="str">
        <f t="shared" si="22"/>
        <v>REZoning_Sol-Win</v>
      </c>
    </row>
    <row r="129" spans="1:51">
      <c r="A129" s="67" t="s">
        <v>101</v>
      </c>
      <c r="C129" s="77" t="s">
        <v>197</v>
      </c>
      <c r="D129" s="68" t="s">
        <v>874</v>
      </c>
      <c r="E129" s="52">
        <v>2035</v>
      </c>
      <c r="F129" s="69" t="str">
        <f t="shared" si="12"/>
        <v>*0.64</v>
      </c>
      <c r="G129" s="70" t="str">
        <f t="shared" si="13"/>
        <v>REZoning_Sol-Win</v>
      </c>
      <c r="I129" s="77" t="s">
        <v>197</v>
      </c>
      <c r="J129" s="68" t="s">
        <v>874</v>
      </c>
      <c r="K129" s="52">
        <v>2050</v>
      </c>
      <c r="L129" s="62" t="str">
        <f t="shared" si="14"/>
        <v>*0.54</v>
      </c>
      <c r="M129" s="70" t="str">
        <f t="shared" si="15"/>
        <v>REZoning_Sol-Win</v>
      </c>
      <c r="N129" s="69"/>
      <c r="O129" s="69" t="s">
        <v>197</v>
      </c>
      <c r="P129" s="69" t="s">
        <v>874</v>
      </c>
      <c r="Q129" s="78">
        <v>2100</v>
      </c>
      <c r="R129" s="69" t="s">
        <v>878</v>
      </c>
      <c r="S129" s="69" t="s">
        <v>875</v>
      </c>
      <c r="T129" s="69"/>
      <c r="U129" s="69"/>
      <c r="V129" s="69"/>
      <c r="W129" s="69"/>
      <c r="AA129" s="79" t="s">
        <v>197</v>
      </c>
      <c r="AB129" s="71" t="s">
        <v>874</v>
      </c>
      <c r="AC129" s="55">
        <v>2035</v>
      </c>
      <c r="AD129" s="70" t="str">
        <f t="shared" si="16"/>
        <v>*0.62</v>
      </c>
      <c r="AE129" s="70" t="str">
        <f t="shared" si="23"/>
        <v>REZoning_Sol-Win</v>
      </c>
      <c r="AG129" s="79" t="s">
        <v>197</v>
      </c>
      <c r="AH129" s="71" t="s">
        <v>874</v>
      </c>
      <c r="AI129" s="55">
        <v>2050</v>
      </c>
      <c r="AJ129" s="70" t="str">
        <f t="shared" si="17"/>
        <v>*0.5</v>
      </c>
      <c r="AK129" s="70" t="str">
        <f t="shared" si="18"/>
        <v>REZoning_Sol-Win</v>
      </c>
      <c r="AO129" s="80" t="s">
        <v>197</v>
      </c>
      <c r="AP129" s="72" t="s">
        <v>874</v>
      </c>
      <c r="AQ129" s="58">
        <v>2035</v>
      </c>
      <c r="AR129" s="73" t="str">
        <f t="shared" si="19"/>
        <v>*0.56</v>
      </c>
      <c r="AS129" s="70" t="str">
        <f t="shared" si="20"/>
        <v>REZoning_Sol-Win</v>
      </c>
      <c r="AU129" s="80" t="s">
        <v>197</v>
      </c>
      <c r="AV129" s="72" t="s">
        <v>874</v>
      </c>
      <c r="AW129" s="58">
        <v>2050</v>
      </c>
      <c r="AX129" s="73" t="str">
        <f t="shared" si="21"/>
        <v>*0.45</v>
      </c>
      <c r="AY129" s="70" t="str">
        <f t="shared" si="22"/>
        <v>REZoning_Sol-Win</v>
      </c>
    </row>
    <row r="130" spans="1:51">
      <c r="A130" s="67" t="s">
        <v>101</v>
      </c>
      <c r="C130" s="77" t="s">
        <v>198</v>
      </c>
      <c r="D130" s="68" t="s">
        <v>874</v>
      </c>
      <c r="E130" s="52">
        <v>2035</v>
      </c>
      <c r="F130" s="69" t="str">
        <f t="shared" si="12"/>
        <v>*0.64</v>
      </c>
      <c r="G130" s="70" t="str">
        <f t="shared" si="13"/>
        <v>REZoning_Sol-Win</v>
      </c>
      <c r="I130" s="77" t="s">
        <v>198</v>
      </c>
      <c r="J130" s="68" t="s">
        <v>874</v>
      </c>
      <c r="K130" s="52">
        <v>2050</v>
      </c>
      <c r="L130" s="62" t="str">
        <f t="shared" si="14"/>
        <v>*0.54</v>
      </c>
      <c r="M130" s="70" t="str">
        <f t="shared" si="15"/>
        <v>REZoning_Sol-Win</v>
      </c>
      <c r="N130" s="69"/>
      <c r="O130" s="69" t="s">
        <v>198</v>
      </c>
      <c r="P130" s="69" t="s">
        <v>874</v>
      </c>
      <c r="Q130" s="78">
        <v>2100</v>
      </c>
      <c r="R130" s="69" t="s">
        <v>878</v>
      </c>
      <c r="S130" s="69" t="s">
        <v>875</v>
      </c>
      <c r="T130" s="69"/>
      <c r="U130" s="69"/>
      <c r="V130" s="69"/>
      <c r="W130" s="69"/>
      <c r="AA130" s="79" t="s">
        <v>198</v>
      </c>
      <c r="AB130" s="71" t="s">
        <v>874</v>
      </c>
      <c r="AC130" s="55">
        <v>2035</v>
      </c>
      <c r="AD130" s="70" t="str">
        <f t="shared" si="16"/>
        <v>*0.62</v>
      </c>
      <c r="AE130" s="70" t="str">
        <f t="shared" si="23"/>
        <v>REZoning_Sol-Win</v>
      </c>
      <c r="AG130" s="79" t="s">
        <v>198</v>
      </c>
      <c r="AH130" s="71" t="s">
        <v>874</v>
      </c>
      <c r="AI130" s="55">
        <v>2050</v>
      </c>
      <c r="AJ130" s="70" t="str">
        <f t="shared" si="17"/>
        <v>*0.5</v>
      </c>
      <c r="AK130" s="70" t="str">
        <f t="shared" si="18"/>
        <v>REZoning_Sol-Win</v>
      </c>
      <c r="AO130" s="80" t="s">
        <v>198</v>
      </c>
      <c r="AP130" s="72" t="s">
        <v>874</v>
      </c>
      <c r="AQ130" s="58">
        <v>2035</v>
      </c>
      <c r="AR130" s="73" t="str">
        <f t="shared" si="19"/>
        <v>*0.56</v>
      </c>
      <c r="AS130" s="70" t="str">
        <f t="shared" si="20"/>
        <v>REZoning_Sol-Win</v>
      </c>
      <c r="AU130" s="80" t="s">
        <v>198</v>
      </c>
      <c r="AV130" s="72" t="s">
        <v>874</v>
      </c>
      <c r="AW130" s="58">
        <v>2050</v>
      </c>
      <c r="AX130" s="73" t="str">
        <f t="shared" si="21"/>
        <v>*0.45</v>
      </c>
      <c r="AY130" s="70" t="str">
        <f t="shared" si="22"/>
        <v>REZoning_Sol-Win</v>
      </c>
    </row>
    <row r="131" spans="1:51">
      <c r="A131" s="67" t="s">
        <v>101</v>
      </c>
      <c r="C131" s="77" t="s">
        <v>199</v>
      </c>
      <c r="D131" s="68" t="s">
        <v>874</v>
      </c>
      <c r="E131" s="52">
        <v>2035</v>
      </c>
      <c r="F131" s="69" t="str">
        <f t="shared" si="12"/>
        <v>*0.64</v>
      </c>
      <c r="G131" s="70" t="str">
        <f t="shared" si="13"/>
        <v>REZoning_Sol-Win</v>
      </c>
      <c r="I131" s="77" t="s">
        <v>199</v>
      </c>
      <c r="J131" s="68" t="s">
        <v>874</v>
      </c>
      <c r="K131" s="52">
        <v>2050</v>
      </c>
      <c r="L131" s="62" t="str">
        <f t="shared" si="14"/>
        <v>*0.54</v>
      </c>
      <c r="M131" s="70" t="str">
        <f t="shared" si="15"/>
        <v>REZoning_Sol-Win</v>
      </c>
      <c r="N131" s="69"/>
      <c r="O131" s="69" t="s">
        <v>199</v>
      </c>
      <c r="P131" s="69" t="s">
        <v>874</v>
      </c>
      <c r="Q131" s="78">
        <v>2100</v>
      </c>
      <c r="R131" s="69" t="s">
        <v>878</v>
      </c>
      <c r="S131" s="69" t="s">
        <v>875</v>
      </c>
      <c r="T131" s="69"/>
      <c r="U131" s="69"/>
      <c r="V131" s="69"/>
      <c r="W131" s="69"/>
      <c r="AA131" s="79" t="s">
        <v>199</v>
      </c>
      <c r="AB131" s="71" t="s">
        <v>874</v>
      </c>
      <c r="AC131" s="55">
        <v>2035</v>
      </c>
      <c r="AD131" s="70" t="str">
        <f t="shared" si="16"/>
        <v>*0.62</v>
      </c>
      <c r="AE131" s="70" t="str">
        <f t="shared" si="23"/>
        <v>REZoning_Sol-Win</v>
      </c>
      <c r="AG131" s="79" t="s">
        <v>199</v>
      </c>
      <c r="AH131" s="71" t="s">
        <v>874</v>
      </c>
      <c r="AI131" s="55">
        <v>2050</v>
      </c>
      <c r="AJ131" s="70" t="str">
        <f t="shared" si="17"/>
        <v>*0.5</v>
      </c>
      <c r="AK131" s="70" t="str">
        <f t="shared" si="18"/>
        <v>REZoning_Sol-Win</v>
      </c>
      <c r="AO131" s="80" t="s">
        <v>199</v>
      </c>
      <c r="AP131" s="72" t="s">
        <v>874</v>
      </c>
      <c r="AQ131" s="58">
        <v>2035</v>
      </c>
      <c r="AR131" s="73" t="str">
        <f t="shared" si="19"/>
        <v>*0.56</v>
      </c>
      <c r="AS131" s="70" t="str">
        <f t="shared" si="20"/>
        <v>REZoning_Sol-Win</v>
      </c>
      <c r="AU131" s="80" t="s">
        <v>199</v>
      </c>
      <c r="AV131" s="72" t="s">
        <v>874</v>
      </c>
      <c r="AW131" s="58">
        <v>2050</v>
      </c>
      <c r="AX131" s="73" t="str">
        <f t="shared" si="21"/>
        <v>*0.45</v>
      </c>
      <c r="AY131" s="70" t="str">
        <f t="shared" si="22"/>
        <v>REZoning_Sol-Win</v>
      </c>
    </row>
    <row r="132" spans="1:51">
      <c r="A132" s="67" t="s">
        <v>78</v>
      </c>
      <c r="C132" s="77" t="s">
        <v>200</v>
      </c>
      <c r="D132" s="68" t="s">
        <v>874</v>
      </c>
      <c r="E132" s="52">
        <v>2035</v>
      </c>
      <c r="F132" s="69" t="str">
        <f t="shared" si="12"/>
        <v>*0.63</v>
      </c>
      <c r="G132" s="70" t="str">
        <f t="shared" si="13"/>
        <v>REZoning_Sol-Win</v>
      </c>
      <c r="I132" s="77" t="s">
        <v>200</v>
      </c>
      <c r="J132" s="68" t="s">
        <v>874</v>
      </c>
      <c r="K132" s="52">
        <v>2050</v>
      </c>
      <c r="L132" s="62" t="str">
        <f t="shared" si="14"/>
        <v>*0.54</v>
      </c>
      <c r="M132" s="70" t="str">
        <f t="shared" si="15"/>
        <v>REZoning_Sol-Win</v>
      </c>
      <c r="N132" s="69"/>
      <c r="O132" s="69" t="s">
        <v>200</v>
      </c>
      <c r="P132" s="69" t="s">
        <v>874</v>
      </c>
      <c r="Q132" s="78">
        <v>2100</v>
      </c>
      <c r="R132" s="69" t="s">
        <v>878</v>
      </c>
      <c r="S132" s="69" t="s">
        <v>875</v>
      </c>
      <c r="T132" s="69"/>
      <c r="U132" s="69"/>
      <c r="V132" s="69"/>
      <c r="W132" s="69"/>
      <c r="AA132" s="79" t="s">
        <v>200</v>
      </c>
      <c r="AB132" s="71" t="s">
        <v>874</v>
      </c>
      <c r="AC132" s="55">
        <v>2035</v>
      </c>
      <c r="AD132" s="70" t="str">
        <f t="shared" si="16"/>
        <v>*0.62</v>
      </c>
      <c r="AE132" s="70" t="str">
        <f t="shared" si="23"/>
        <v>REZoning_Sol-Win</v>
      </c>
      <c r="AG132" s="79" t="s">
        <v>200</v>
      </c>
      <c r="AH132" s="71" t="s">
        <v>874</v>
      </c>
      <c r="AI132" s="55">
        <v>2050</v>
      </c>
      <c r="AJ132" s="70" t="str">
        <f t="shared" si="17"/>
        <v>*0.51</v>
      </c>
      <c r="AK132" s="70" t="str">
        <f t="shared" si="18"/>
        <v>REZoning_Sol-Win</v>
      </c>
      <c r="AO132" s="80" t="s">
        <v>200</v>
      </c>
      <c r="AP132" s="72" t="s">
        <v>874</v>
      </c>
      <c r="AQ132" s="58">
        <v>2035</v>
      </c>
      <c r="AR132" s="73" t="str">
        <f t="shared" si="19"/>
        <v>*0.58</v>
      </c>
      <c r="AS132" s="70" t="str">
        <f t="shared" si="20"/>
        <v>REZoning_Sol-Win</v>
      </c>
      <c r="AU132" s="80" t="s">
        <v>200</v>
      </c>
      <c r="AV132" s="72" t="s">
        <v>874</v>
      </c>
      <c r="AW132" s="58">
        <v>2050</v>
      </c>
      <c r="AX132" s="73" t="str">
        <f t="shared" si="21"/>
        <v>*0.49</v>
      </c>
      <c r="AY132" s="70" t="str">
        <f t="shared" si="22"/>
        <v>REZoning_Sol-Win</v>
      </c>
    </row>
    <row r="133" spans="1:51">
      <c r="A133" s="67" t="s">
        <v>78</v>
      </c>
      <c r="C133" s="77" t="s">
        <v>201</v>
      </c>
      <c r="D133" s="68" t="s">
        <v>874</v>
      </c>
      <c r="E133" s="52">
        <v>2035</v>
      </c>
      <c r="F133" s="69" t="str">
        <f t="shared" ref="F133:F196" si="24">"*"&amp;IF(AND(A133="EU",E133=2035),0.63,IF(AND(A133="EU",E133=2050),0.54,IF(AND(A133="USA",E133=2035),0.64,IF(AND(A133="USA",E133=2050),0.54,IF(AND(A133="Japan",E133=2035),0.68,IF(AND(A133="Japan",E133=2050),0.58,IF(AND(A133="Russia",E133=2035),0.65,IF(AND(A133="Russia",E133=2050),0.54,IF(AND(A133="China",E133=2035),0.61,IF(AND(A133="China",E133=2050),0.49,IF(AND(A133="India",E133=2035),0.6,IF(AND(A133="India",E133=2050),0.49,IF(AND(A133="Middle East",E133=2035),0.6,IF(AND(A133="Middle East",E133=2050),0.5,IF(AND(A133="Africa",E133=2035),0.61,IF(AND(A133="Africa",E133=2050),0.5,IF(AND(A133="Brazil",E133=2035),0.64,IF(AND(A133="Brazil",E133=2050),0.54,""))))))))))))))))))</f>
        <v>*0.63</v>
      </c>
      <c r="G133" s="70" t="str">
        <f t="shared" ref="G133:G196" si="25">G132</f>
        <v>REZoning_Sol-Win</v>
      </c>
      <c r="I133" s="77" t="s">
        <v>201</v>
      </c>
      <c r="J133" s="68" t="s">
        <v>874</v>
      </c>
      <c r="K133" s="52">
        <v>2050</v>
      </c>
      <c r="L133" s="62" t="str">
        <f t="shared" ref="L133:L196" si="26">"*"&amp;IF(AND(A133="EU",K133=2035),0.63,IF(AND(A133="EU",K133=2050),0.54,IF(AND(A133="USA",K133=2035),0.64,IF(AND(A133="USA",K133=2050),0.54,IF(AND(A133="Japan",K133=2035),0.68,IF(AND(A133="Japan",K133=2050),0.58,IF(AND(A133="Russia",K133=2035),0.65,IF(AND(A133="Russia",K133=2050),0.54,IF(AND(A133="China",K133=2035),0.61,IF(AND(A133="China",K133=2050),0.49,IF(AND(A133="India",K133=2035),0.6,IF(AND(A133="India",K133=2050),0.49,IF(AND(A133="Middle East",K133=2035),0.6,IF(AND(A133="Middle East",K133=2050),0.5,IF(AND(A133="Africa",K133=2035),0.61,IF(AND(A133="Africa",K133=2050),0.5,IF(AND(A133="Brazil",K133=2035),0.64,IF(AND(A133="Brazil",K133=2050),0.54,""))))))))))))))))))</f>
        <v>*0.54</v>
      </c>
      <c r="M133" s="70" t="str">
        <f t="shared" ref="M133:M196" si="27">M132</f>
        <v>REZoning_Sol-Win</v>
      </c>
      <c r="N133" s="69"/>
      <c r="O133" s="69" t="s">
        <v>201</v>
      </c>
      <c r="P133" s="69" t="s">
        <v>874</v>
      </c>
      <c r="Q133" s="78">
        <v>2100</v>
      </c>
      <c r="R133" s="69" t="s">
        <v>878</v>
      </c>
      <c r="S133" s="69" t="s">
        <v>875</v>
      </c>
      <c r="T133" s="69"/>
      <c r="U133" s="69"/>
      <c r="V133" s="69"/>
      <c r="W133" s="69"/>
      <c r="AA133" s="79" t="s">
        <v>201</v>
      </c>
      <c r="AB133" s="71" t="s">
        <v>874</v>
      </c>
      <c r="AC133" s="55">
        <v>2035</v>
      </c>
      <c r="AD133" s="70" t="str">
        <f t="shared" ref="AD133:AD196" si="28">"*"&amp;IF(AND(A133="EU",AC133=2035),0.62,IF(AND(A133="EU",AC133=2050),0.51,IF(AND(A133="USA",AC133=2035),0.62,IF(AND(A133="USA",AC133=2050),0.5,IF(AND(A133="Japan",AC133=2035),0.65,IF(AND(A133="Japan",AC133=2050),0.55,IF(AND(A133="Russia",AC133=2035),0.63,IF(AND(A133="Russia",AC133=2050),0.52,IF(AND(A133="China",AC133=2035),0.59,IF(AND(A133="China",AC133=2050),0.47,IF(AND(A133="India",AC133=2035),0.58,IF(AND(A133="India",AC133=2050),0.47,IF(AND(A133="Middle East",AC133=2035),0.59,IF(AND(A133="Middle East",AC133=2050),0.47,IF(AND(A133="Africa",AC133=2035),0.58,IF(AND(A133="Africa",AC133=2050),0.47,IF(AND(A133="Brazil",AC133=2035),0.64,IF(AND(A133="Brazil",AC133=2050),0.53,""))))))))))))))))))</f>
        <v>*0.62</v>
      </c>
      <c r="AE133" s="70" t="str">
        <f t="shared" si="23"/>
        <v>REZoning_Sol-Win</v>
      </c>
      <c r="AG133" s="79" t="s">
        <v>201</v>
      </c>
      <c r="AH133" s="71" t="s">
        <v>874</v>
      </c>
      <c r="AI133" s="55">
        <v>2050</v>
      </c>
      <c r="AJ133" s="70" t="str">
        <f t="shared" ref="AJ133:AJ196" si="29">"*"&amp;IF(AND(A133="EU",AI133=2035),0.62,IF(AND(A133="EU",AI133=2050),0.51,IF(AND(A133="USA",AI133=2035),0.62,IF(AND(A133="USA",AI133=2050),0.5,IF(AND(A133="Japan",AI133=2035),0.65,IF(AND(A133="Japan",AI133=2050),0.55,IF(AND(A133="Russia",AI133=2035),0.63,IF(AND(A133="Russia",AI133=2050),0.52,IF(AND(A133="China",AI133=2035),0.59,IF(AND(A133="China",AI133=2050),0.47,IF(AND(A133="India",AI133=2035),0.58,IF(AND(A133="India",AI133=2050),0.47,IF(AND(A133="Middle East",AI133=2035),0.59,IF(AND(A133="Middle East",AI133=2050),0.47,IF(AND(A133="Africa",AI133=2035),0.58,IF(AND(A133="Africa",AI133=2050),0.47,IF(AND(A133="Brazil",AI133=2035),0.64,IF(AND(A133="Brazil",AI133=2050),0.53,""))))))))))))))))))</f>
        <v>*0.51</v>
      </c>
      <c r="AK133" s="70" t="str">
        <f t="shared" ref="AK133:AK196" si="30">AK132</f>
        <v>REZoning_Sol-Win</v>
      </c>
      <c r="AO133" s="80" t="s">
        <v>201</v>
      </c>
      <c r="AP133" s="72" t="s">
        <v>874</v>
      </c>
      <c r="AQ133" s="58">
        <v>2035</v>
      </c>
      <c r="AR133" s="73" t="str">
        <f t="shared" ref="AR133:AR196" si="31">"*"&amp;IF(AND(A133="EU",AQ133=2035),0.58,IF(AND(A133="EU",AQ133=2050),0.49,IF(AND(A133="USA",AQ133=2035),0.56,IF(AND(A133="USA",AQ133=2050),0.45,IF(AND(A133="Japan",AQ133=2035),0.62,IF(AND(A133="Japan",AQ133=2050),0.51,IF(AND(A133="Russia",AQ133=2035),0.55,IF(AND(A133="Russia",AQ133=2050),0.41,IF(AND(A133="China",AQ133=2035),0.54,IF(AND(A133="China",AQ133=2050),0.44,IF(AND(A133="India",AQ133=2035),0.55,IF(AND(A133="India",AQ133=2050),0.42,IF(AND(A133="Middle East",AQ133=2035),0.53,IF(AND(A133="Middle East",AQ133=2050),0.41,IF(AND(A133="Africa",AQ133=2035),0.53,IF(AND(A133="Africa",AQ133=2050),0.41,IF(AND(A133="Brazil",AQ133=2035),0.6,IF(AND(A133="Brazil",AQ133=2050),0.5,""))))))))))))))))))</f>
        <v>*0.58</v>
      </c>
      <c r="AS133" s="70" t="str">
        <f t="shared" ref="AS133:AS196" si="32">AS132</f>
        <v>REZoning_Sol-Win</v>
      </c>
      <c r="AU133" s="80" t="s">
        <v>201</v>
      </c>
      <c r="AV133" s="72" t="s">
        <v>874</v>
      </c>
      <c r="AW133" s="58">
        <v>2050</v>
      </c>
      <c r="AX133" s="73" t="str">
        <f t="shared" ref="AX133:AX196" si="33">"*"&amp;IF(AND(A133="EU",AW133=2035),0.58,IF(AND(A133="EU",AW133=2050),0.49,IF(AND(A133="USA",AW133=2035),0.56,IF(AND(A133="USA",AW133=2050),0.45,IF(AND(A133="Japan",AW133=2035),0.62,IF(AND(A133="Japan",AW133=2050),0.51,IF(AND(A133="Russia",AW133=2035),0.55,IF(AND(A133="Russia",AW133=2050),0.41,IF(AND(A133="China",AW133=2035),0.54,IF(AND(A133="China",AW133=2050),0.44,IF(AND(A133="India",AW133=2035),0.55,IF(AND(A133="India",AW133=2050),0.42,IF(AND(A133="Middle East",AW133=2035),0.53,IF(AND(A133="Middle East",AW133=2050),0.41,IF(AND(A133="Africa",AW133=2035),0.53,IF(AND(A133="Africa",AW133=2050),0.41,IF(AND(A133="Brazil",AW133=2035),0.6,IF(AND(A133="Brazil",AW133=2050),0.5,""))))))))))))))))))</f>
        <v>*0.49</v>
      </c>
      <c r="AY133" s="70" t="str">
        <f t="shared" ref="AY133:AY196" si="34">AY132</f>
        <v>REZoning_Sol-Win</v>
      </c>
    </row>
    <row r="134" spans="1:51">
      <c r="A134" s="67" t="s">
        <v>78</v>
      </c>
      <c r="C134" s="77" t="s">
        <v>202</v>
      </c>
      <c r="D134" s="68" t="s">
        <v>874</v>
      </c>
      <c r="E134" s="52">
        <v>2035</v>
      </c>
      <c r="F134" s="69" t="str">
        <f t="shared" si="24"/>
        <v>*0.63</v>
      </c>
      <c r="G134" s="70" t="str">
        <f t="shared" si="25"/>
        <v>REZoning_Sol-Win</v>
      </c>
      <c r="I134" s="77" t="s">
        <v>202</v>
      </c>
      <c r="J134" s="68" t="s">
        <v>874</v>
      </c>
      <c r="K134" s="52">
        <v>2050</v>
      </c>
      <c r="L134" s="62" t="str">
        <f t="shared" si="26"/>
        <v>*0.54</v>
      </c>
      <c r="M134" s="70" t="str">
        <f t="shared" si="27"/>
        <v>REZoning_Sol-Win</v>
      </c>
      <c r="N134" s="69"/>
      <c r="O134" s="69" t="s">
        <v>202</v>
      </c>
      <c r="P134" s="69" t="s">
        <v>874</v>
      </c>
      <c r="Q134" s="78">
        <v>2100</v>
      </c>
      <c r="R134" s="69" t="s">
        <v>878</v>
      </c>
      <c r="S134" s="69" t="s">
        <v>875</v>
      </c>
      <c r="T134" s="69"/>
      <c r="U134" s="69"/>
      <c r="V134" s="69"/>
      <c r="W134" s="69"/>
      <c r="AA134" s="79" t="s">
        <v>202</v>
      </c>
      <c r="AB134" s="71" t="s">
        <v>874</v>
      </c>
      <c r="AC134" s="55">
        <v>2035</v>
      </c>
      <c r="AD134" s="70" t="str">
        <f t="shared" si="28"/>
        <v>*0.62</v>
      </c>
      <c r="AE134" s="70" t="str">
        <f t="shared" ref="AE134:AE197" si="35">AE133</f>
        <v>REZoning_Sol-Win</v>
      </c>
      <c r="AG134" s="79" t="s">
        <v>202</v>
      </c>
      <c r="AH134" s="71" t="s">
        <v>874</v>
      </c>
      <c r="AI134" s="55">
        <v>2050</v>
      </c>
      <c r="AJ134" s="70" t="str">
        <f t="shared" si="29"/>
        <v>*0.51</v>
      </c>
      <c r="AK134" s="70" t="str">
        <f t="shared" si="30"/>
        <v>REZoning_Sol-Win</v>
      </c>
      <c r="AO134" s="80" t="s">
        <v>202</v>
      </c>
      <c r="AP134" s="72" t="s">
        <v>874</v>
      </c>
      <c r="AQ134" s="58">
        <v>2035</v>
      </c>
      <c r="AR134" s="73" t="str">
        <f t="shared" si="31"/>
        <v>*0.58</v>
      </c>
      <c r="AS134" s="70" t="str">
        <f t="shared" si="32"/>
        <v>REZoning_Sol-Win</v>
      </c>
      <c r="AU134" s="80" t="s">
        <v>202</v>
      </c>
      <c r="AV134" s="72" t="s">
        <v>874</v>
      </c>
      <c r="AW134" s="58">
        <v>2050</v>
      </c>
      <c r="AX134" s="73" t="str">
        <f t="shared" si="33"/>
        <v>*0.49</v>
      </c>
      <c r="AY134" s="70" t="str">
        <f t="shared" si="34"/>
        <v>REZoning_Sol-Win</v>
      </c>
    </row>
    <row r="135" spans="1:51">
      <c r="A135" s="67" t="s">
        <v>78</v>
      </c>
      <c r="C135" s="77" t="s">
        <v>203</v>
      </c>
      <c r="D135" s="68" t="s">
        <v>874</v>
      </c>
      <c r="E135" s="52">
        <v>2035</v>
      </c>
      <c r="F135" s="69" t="str">
        <f t="shared" si="24"/>
        <v>*0.63</v>
      </c>
      <c r="G135" s="70" t="str">
        <f t="shared" si="25"/>
        <v>REZoning_Sol-Win</v>
      </c>
      <c r="I135" s="77" t="s">
        <v>203</v>
      </c>
      <c r="J135" s="68" t="s">
        <v>874</v>
      </c>
      <c r="K135" s="52">
        <v>2050</v>
      </c>
      <c r="L135" s="62" t="str">
        <f t="shared" si="26"/>
        <v>*0.54</v>
      </c>
      <c r="M135" s="70" t="str">
        <f t="shared" si="27"/>
        <v>REZoning_Sol-Win</v>
      </c>
      <c r="N135" s="69"/>
      <c r="O135" s="69" t="s">
        <v>203</v>
      </c>
      <c r="P135" s="69" t="s">
        <v>874</v>
      </c>
      <c r="Q135" s="78">
        <v>2100</v>
      </c>
      <c r="R135" s="69" t="s">
        <v>878</v>
      </c>
      <c r="S135" s="69" t="s">
        <v>875</v>
      </c>
      <c r="T135" s="69"/>
      <c r="U135" s="69"/>
      <c r="V135" s="69"/>
      <c r="W135" s="69"/>
      <c r="AA135" s="79" t="s">
        <v>203</v>
      </c>
      <c r="AB135" s="71" t="s">
        <v>874</v>
      </c>
      <c r="AC135" s="55">
        <v>2035</v>
      </c>
      <c r="AD135" s="70" t="str">
        <f t="shared" si="28"/>
        <v>*0.62</v>
      </c>
      <c r="AE135" s="70" t="str">
        <f t="shared" si="35"/>
        <v>REZoning_Sol-Win</v>
      </c>
      <c r="AG135" s="79" t="s">
        <v>203</v>
      </c>
      <c r="AH135" s="71" t="s">
        <v>874</v>
      </c>
      <c r="AI135" s="55">
        <v>2050</v>
      </c>
      <c r="AJ135" s="70" t="str">
        <f t="shared" si="29"/>
        <v>*0.51</v>
      </c>
      <c r="AK135" s="70" t="str">
        <f t="shared" si="30"/>
        <v>REZoning_Sol-Win</v>
      </c>
      <c r="AO135" s="80" t="s">
        <v>203</v>
      </c>
      <c r="AP135" s="72" t="s">
        <v>874</v>
      </c>
      <c r="AQ135" s="58">
        <v>2035</v>
      </c>
      <c r="AR135" s="73" t="str">
        <f t="shared" si="31"/>
        <v>*0.58</v>
      </c>
      <c r="AS135" s="70" t="str">
        <f t="shared" si="32"/>
        <v>REZoning_Sol-Win</v>
      </c>
      <c r="AU135" s="80" t="s">
        <v>203</v>
      </c>
      <c r="AV135" s="72" t="s">
        <v>874</v>
      </c>
      <c r="AW135" s="58">
        <v>2050</v>
      </c>
      <c r="AX135" s="73" t="str">
        <f t="shared" si="33"/>
        <v>*0.49</v>
      </c>
      <c r="AY135" s="70" t="str">
        <f t="shared" si="34"/>
        <v>REZoning_Sol-Win</v>
      </c>
    </row>
    <row r="136" spans="1:51">
      <c r="A136" s="67" t="s">
        <v>87</v>
      </c>
      <c r="C136" s="77" t="s">
        <v>204</v>
      </c>
      <c r="D136" s="68" t="s">
        <v>874</v>
      </c>
      <c r="E136" s="52">
        <v>2035</v>
      </c>
      <c r="F136" s="69" t="str">
        <f t="shared" si="24"/>
        <v>*0.64</v>
      </c>
      <c r="G136" s="70" t="str">
        <f t="shared" si="25"/>
        <v>REZoning_Sol-Win</v>
      </c>
      <c r="I136" s="77" t="s">
        <v>204</v>
      </c>
      <c r="J136" s="68" t="s">
        <v>874</v>
      </c>
      <c r="K136" s="52">
        <v>2050</v>
      </c>
      <c r="L136" s="62" t="str">
        <f t="shared" si="26"/>
        <v>*0.54</v>
      </c>
      <c r="M136" s="70" t="str">
        <f t="shared" si="27"/>
        <v>REZoning_Sol-Win</v>
      </c>
      <c r="N136" s="69"/>
      <c r="O136" s="69" t="s">
        <v>204</v>
      </c>
      <c r="P136" s="69" t="s">
        <v>874</v>
      </c>
      <c r="Q136" s="78">
        <v>2100</v>
      </c>
      <c r="R136" s="69" t="s">
        <v>878</v>
      </c>
      <c r="S136" s="69" t="s">
        <v>875</v>
      </c>
      <c r="T136" s="69"/>
      <c r="U136" s="69"/>
      <c r="V136" s="69"/>
      <c r="W136" s="69"/>
      <c r="AA136" s="79" t="s">
        <v>204</v>
      </c>
      <c r="AB136" s="71" t="s">
        <v>874</v>
      </c>
      <c r="AC136" s="55">
        <v>2035</v>
      </c>
      <c r="AD136" s="70" t="str">
        <f t="shared" si="28"/>
        <v>*0.64</v>
      </c>
      <c r="AE136" s="70" t="str">
        <f t="shared" si="35"/>
        <v>REZoning_Sol-Win</v>
      </c>
      <c r="AG136" s="79" t="s">
        <v>204</v>
      </c>
      <c r="AH136" s="71" t="s">
        <v>874</v>
      </c>
      <c r="AI136" s="55">
        <v>2050</v>
      </c>
      <c r="AJ136" s="70" t="str">
        <f t="shared" si="29"/>
        <v>*0.53</v>
      </c>
      <c r="AK136" s="70" t="str">
        <f t="shared" si="30"/>
        <v>REZoning_Sol-Win</v>
      </c>
      <c r="AO136" s="80" t="s">
        <v>204</v>
      </c>
      <c r="AP136" s="72" t="s">
        <v>874</v>
      </c>
      <c r="AQ136" s="58">
        <v>2035</v>
      </c>
      <c r="AR136" s="73" t="str">
        <f t="shared" si="31"/>
        <v>*0.6</v>
      </c>
      <c r="AS136" s="70" t="str">
        <f t="shared" si="32"/>
        <v>REZoning_Sol-Win</v>
      </c>
      <c r="AU136" s="80" t="s">
        <v>204</v>
      </c>
      <c r="AV136" s="72" t="s">
        <v>874</v>
      </c>
      <c r="AW136" s="58">
        <v>2050</v>
      </c>
      <c r="AX136" s="73" t="str">
        <f t="shared" si="33"/>
        <v>*0.5</v>
      </c>
      <c r="AY136" s="70" t="str">
        <f t="shared" si="34"/>
        <v>REZoning_Sol-Win</v>
      </c>
    </row>
    <row r="137" spans="1:51">
      <c r="A137" s="67" t="s">
        <v>87</v>
      </c>
      <c r="C137" s="77" t="s">
        <v>205</v>
      </c>
      <c r="D137" s="68" t="s">
        <v>874</v>
      </c>
      <c r="E137" s="52">
        <v>2035</v>
      </c>
      <c r="F137" s="69" t="str">
        <f t="shared" si="24"/>
        <v>*0.64</v>
      </c>
      <c r="G137" s="70" t="str">
        <f t="shared" si="25"/>
        <v>REZoning_Sol-Win</v>
      </c>
      <c r="I137" s="77" t="s">
        <v>205</v>
      </c>
      <c r="J137" s="68" t="s">
        <v>874</v>
      </c>
      <c r="K137" s="52">
        <v>2050</v>
      </c>
      <c r="L137" s="62" t="str">
        <f t="shared" si="26"/>
        <v>*0.54</v>
      </c>
      <c r="M137" s="70" t="str">
        <f t="shared" si="27"/>
        <v>REZoning_Sol-Win</v>
      </c>
      <c r="N137" s="69"/>
      <c r="O137" s="69" t="s">
        <v>205</v>
      </c>
      <c r="P137" s="69" t="s">
        <v>874</v>
      </c>
      <c r="Q137" s="78">
        <v>2100</v>
      </c>
      <c r="R137" s="69" t="s">
        <v>878</v>
      </c>
      <c r="S137" s="69" t="s">
        <v>875</v>
      </c>
      <c r="T137" s="69"/>
      <c r="U137" s="69"/>
      <c r="V137" s="69"/>
      <c r="W137" s="69"/>
      <c r="AA137" s="79" t="s">
        <v>205</v>
      </c>
      <c r="AB137" s="71" t="s">
        <v>874</v>
      </c>
      <c r="AC137" s="55">
        <v>2035</v>
      </c>
      <c r="AD137" s="70" t="str">
        <f t="shared" si="28"/>
        <v>*0.64</v>
      </c>
      <c r="AE137" s="70" t="str">
        <f t="shared" si="35"/>
        <v>REZoning_Sol-Win</v>
      </c>
      <c r="AG137" s="79" t="s">
        <v>205</v>
      </c>
      <c r="AH137" s="71" t="s">
        <v>874</v>
      </c>
      <c r="AI137" s="55">
        <v>2050</v>
      </c>
      <c r="AJ137" s="70" t="str">
        <f t="shared" si="29"/>
        <v>*0.53</v>
      </c>
      <c r="AK137" s="70" t="str">
        <f t="shared" si="30"/>
        <v>REZoning_Sol-Win</v>
      </c>
      <c r="AO137" s="80" t="s">
        <v>205</v>
      </c>
      <c r="AP137" s="72" t="s">
        <v>874</v>
      </c>
      <c r="AQ137" s="58">
        <v>2035</v>
      </c>
      <c r="AR137" s="73" t="str">
        <f t="shared" si="31"/>
        <v>*0.6</v>
      </c>
      <c r="AS137" s="70" t="str">
        <f t="shared" si="32"/>
        <v>REZoning_Sol-Win</v>
      </c>
      <c r="AU137" s="80" t="s">
        <v>205</v>
      </c>
      <c r="AV137" s="72" t="s">
        <v>874</v>
      </c>
      <c r="AW137" s="58">
        <v>2050</v>
      </c>
      <c r="AX137" s="73" t="str">
        <f t="shared" si="33"/>
        <v>*0.5</v>
      </c>
      <c r="AY137" s="70" t="str">
        <f t="shared" si="34"/>
        <v>REZoning_Sol-Win</v>
      </c>
    </row>
    <row r="138" spans="1:51">
      <c r="A138" s="67" t="s">
        <v>87</v>
      </c>
      <c r="C138" s="77" t="s">
        <v>206</v>
      </c>
      <c r="D138" s="68" t="s">
        <v>874</v>
      </c>
      <c r="E138" s="52">
        <v>2035</v>
      </c>
      <c r="F138" s="69" t="str">
        <f t="shared" si="24"/>
        <v>*0.64</v>
      </c>
      <c r="G138" s="70" t="str">
        <f t="shared" si="25"/>
        <v>REZoning_Sol-Win</v>
      </c>
      <c r="I138" s="77" t="s">
        <v>206</v>
      </c>
      <c r="J138" s="68" t="s">
        <v>874</v>
      </c>
      <c r="K138" s="52">
        <v>2050</v>
      </c>
      <c r="L138" s="62" t="str">
        <f t="shared" si="26"/>
        <v>*0.54</v>
      </c>
      <c r="M138" s="70" t="str">
        <f t="shared" si="27"/>
        <v>REZoning_Sol-Win</v>
      </c>
      <c r="N138" s="69"/>
      <c r="O138" s="69" t="s">
        <v>206</v>
      </c>
      <c r="P138" s="69" t="s">
        <v>874</v>
      </c>
      <c r="Q138" s="78">
        <v>2100</v>
      </c>
      <c r="R138" s="69" t="s">
        <v>878</v>
      </c>
      <c r="S138" s="69" t="s">
        <v>875</v>
      </c>
      <c r="T138" s="69"/>
      <c r="U138" s="69"/>
      <c r="V138" s="69"/>
      <c r="W138" s="69"/>
      <c r="AA138" s="79" t="s">
        <v>206</v>
      </c>
      <c r="AB138" s="71" t="s">
        <v>874</v>
      </c>
      <c r="AC138" s="55">
        <v>2035</v>
      </c>
      <c r="AD138" s="70" t="str">
        <f t="shared" si="28"/>
        <v>*0.64</v>
      </c>
      <c r="AE138" s="70" t="str">
        <f t="shared" si="35"/>
        <v>REZoning_Sol-Win</v>
      </c>
      <c r="AG138" s="79" t="s">
        <v>206</v>
      </c>
      <c r="AH138" s="71" t="s">
        <v>874</v>
      </c>
      <c r="AI138" s="55">
        <v>2050</v>
      </c>
      <c r="AJ138" s="70" t="str">
        <f t="shared" si="29"/>
        <v>*0.53</v>
      </c>
      <c r="AK138" s="70" t="str">
        <f t="shared" si="30"/>
        <v>REZoning_Sol-Win</v>
      </c>
      <c r="AO138" s="80" t="s">
        <v>206</v>
      </c>
      <c r="AP138" s="72" t="s">
        <v>874</v>
      </c>
      <c r="AQ138" s="58">
        <v>2035</v>
      </c>
      <c r="AR138" s="73" t="str">
        <f t="shared" si="31"/>
        <v>*0.6</v>
      </c>
      <c r="AS138" s="70" t="str">
        <f t="shared" si="32"/>
        <v>REZoning_Sol-Win</v>
      </c>
      <c r="AU138" s="80" t="s">
        <v>206</v>
      </c>
      <c r="AV138" s="72" t="s">
        <v>874</v>
      </c>
      <c r="AW138" s="58">
        <v>2050</v>
      </c>
      <c r="AX138" s="73" t="str">
        <f t="shared" si="33"/>
        <v>*0.5</v>
      </c>
      <c r="AY138" s="70" t="str">
        <f t="shared" si="34"/>
        <v>REZoning_Sol-Win</v>
      </c>
    </row>
    <row r="139" spans="1:51">
      <c r="A139" s="67" t="s">
        <v>87</v>
      </c>
      <c r="C139" s="77" t="s">
        <v>207</v>
      </c>
      <c r="D139" s="68" t="s">
        <v>874</v>
      </c>
      <c r="E139" s="52">
        <v>2035</v>
      </c>
      <c r="F139" s="69" t="str">
        <f t="shared" si="24"/>
        <v>*0.64</v>
      </c>
      <c r="G139" s="70" t="str">
        <f t="shared" si="25"/>
        <v>REZoning_Sol-Win</v>
      </c>
      <c r="I139" s="77" t="s">
        <v>207</v>
      </c>
      <c r="J139" s="68" t="s">
        <v>874</v>
      </c>
      <c r="K139" s="52">
        <v>2050</v>
      </c>
      <c r="L139" s="62" t="str">
        <f t="shared" si="26"/>
        <v>*0.54</v>
      </c>
      <c r="M139" s="70" t="str">
        <f t="shared" si="27"/>
        <v>REZoning_Sol-Win</v>
      </c>
      <c r="N139" s="69"/>
      <c r="O139" s="69" t="s">
        <v>207</v>
      </c>
      <c r="P139" s="69" t="s">
        <v>874</v>
      </c>
      <c r="Q139" s="78">
        <v>2100</v>
      </c>
      <c r="R139" s="69" t="s">
        <v>878</v>
      </c>
      <c r="S139" s="69" t="s">
        <v>875</v>
      </c>
      <c r="T139" s="69"/>
      <c r="U139" s="69"/>
      <c r="V139" s="69"/>
      <c r="W139" s="69"/>
      <c r="AA139" s="79" t="s">
        <v>207</v>
      </c>
      <c r="AB139" s="71" t="s">
        <v>874</v>
      </c>
      <c r="AC139" s="55">
        <v>2035</v>
      </c>
      <c r="AD139" s="70" t="str">
        <f t="shared" si="28"/>
        <v>*0.64</v>
      </c>
      <c r="AE139" s="70" t="str">
        <f t="shared" si="35"/>
        <v>REZoning_Sol-Win</v>
      </c>
      <c r="AG139" s="79" t="s">
        <v>207</v>
      </c>
      <c r="AH139" s="71" t="s">
        <v>874</v>
      </c>
      <c r="AI139" s="55">
        <v>2050</v>
      </c>
      <c r="AJ139" s="70" t="str">
        <f t="shared" si="29"/>
        <v>*0.53</v>
      </c>
      <c r="AK139" s="70" t="str">
        <f t="shared" si="30"/>
        <v>REZoning_Sol-Win</v>
      </c>
      <c r="AO139" s="80" t="s">
        <v>207</v>
      </c>
      <c r="AP139" s="72" t="s">
        <v>874</v>
      </c>
      <c r="AQ139" s="58">
        <v>2035</v>
      </c>
      <c r="AR139" s="73" t="str">
        <f t="shared" si="31"/>
        <v>*0.6</v>
      </c>
      <c r="AS139" s="70" t="str">
        <f t="shared" si="32"/>
        <v>REZoning_Sol-Win</v>
      </c>
      <c r="AU139" s="80" t="s">
        <v>207</v>
      </c>
      <c r="AV139" s="72" t="s">
        <v>874</v>
      </c>
      <c r="AW139" s="58">
        <v>2050</v>
      </c>
      <c r="AX139" s="73" t="str">
        <f t="shared" si="33"/>
        <v>*0.5</v>
      </c>
      <c r="AY139" s="70" t="str">
        <f t="shared" si="34"/>
        <v>REZoning_Sol-Win</v>
      </c>
    </row>
    <row r="140" spans="1:51">
      <c r="A140" s="67" t="s">
        <v>87</v>
      </c>
      <c r="C140" s="77" t="s">
        <v>208</v>
      </c>
      <c r="D140" s="68" t="s">
        <v>874</v>
      </c>
      <c r="E140" s="52">
        <v>2035</v>
      </c>
      <c r="F140" s="69" t="str">
        <f t="shared" si="24"/>
        <v>*0.64</v>
      </c>
      <c r="G140" s="70" t="str">
        <f t="shared" si="25"/>
        <v>REZoning_Sol-Win</v>
      </c>
      <c r="I140" s="77" t="s">
        <v>208</v>
      </c>
      <c r="J140" s="68" t="s">
        <v>874</v>
      </c>
      <c r="K140" s="52">
        <v>2050</v>
      </c>
      <c r="L140" s="62" t="str">
        <f t="shared" si="26"/>
        <v>*0.54</v>
      </c>
      <c r="M140" s="70" t="str">
        <f t="shared" si="27"/>
        <v>REZoning_Sol-Win</v>
      </c>
      <c r="N140" s="69"/>
      <c r="O140" s="69" t="s">
        <v>208</v>
      </c>
      <c r="P140" s="69" t="s">
        <v>874</v>
      </c>
      <c r="Q140" s="78">
        <v>2100</v>
      </c>
      <c r="R140" s="69" t="s">
        <v>878</v>
      </c>
      <c r="S140" s="69" t="s">
        <v>875</v>
      </c>
      <c r="T140" s="69"/>
      <c r="U140" s="69"/>
      <c r="V140" s="69"/>
      <c r="W140" s="69"/>
      <c r="AA140" s="79" t="s">
        <v>208</v>
      </c>
      <c r="AB140" s="71" t="s">
        <v>874</v>
      </c>
      <c r="AC140" s="55">
        <v>2035</v>
      </c>
      <c r="AD140" s="70" t="str">
        <f t="shared" si="28"/>
        <v>*0.64</v>
      </c>
      <c r="AE140" s="70" t="str">
        <f t="shared" si="35"/>
        <v>REZoning_Sol-Win</v>
      </c>
      <c r="AG140" s="79" t="s">
        <v>208</v>
      </c>
      <c r="AH140" s="71" t="s">
        <v>874</v>
      </c>
      <c r="AI140" s="55">
        <v>2050</v>
      </c>
      <c r="AJ140" s="70" t="str">
        <f t="shared" si="29"/>
        <v>*0.53</v>
      </c>
      <c r="AK140" s="70" t="str">
        <f t="shared" si="30"/>
        <v>REZoning_Sol-Win</v>
      </c>
      <c r="AO140" s="80" t="s">
        <v>208</v>
      </c>
      <c r="AP140" s="72" t="s">
        <v>874</v>
      </c>
      <c r="AQ140" s="58">
        <v>2035</v>
      </c>
      <c r="AR140" s="73" t="str">
        <f t="shared" si="31"/>
        <v>*0.6</v>
      </c>
      <c r="AS140" s="70" t="str">
        <f t="shared" si="32"/>
        <v>REZoning_Sol-Win</v>
      </c>
      <c r="AU140" s="80" t="s">
        <v>208</v>
      </c>
      <c r="AV140" s="72" t="s">
        <v>874</v>
      </c>
      <c r="AW140" s="58">
        <v>2050</v>
      </c>
      <c r="AX140" s="73" t="str">
        <f t="shared" si="33"/>
        <v>*0.5</v>
      </c>
      <c r="AY140" s="70" t="str">
        <f t="shared" si="34"/>
        <v>REZoning_Sol-Win</v>
      </c>
    </row>
    <row r="141" spans="1:51">
      <c r="A141" s="67" t="s">
        <v>87</v>
      </c>
      <c r="C141" s="77" t="s">
        <v>209</v>
      </c>
      <c r="D141" s="68" t="s">
        <v>874</v>
      </c>
      <c r="E141" s="52">
        <v>2035</v>
      </c>
      <c r="F141" s="69" t="str">
        <f t="shared" si="24"/>
        <v>*0.64</v>
      </c>
      <c r="G141" s="70" t="str">
        <f t="shared" si="25"/>
        <v>REZoning_Sol-Win</v>
      </c>
      <c r="I141" s="77" t="s">
        <v>209</v>
      </c>
      <c r="J141" s="68" t="s">
        <v>874</v>
      </c>
      <c r="K141" s="52">
        <v>2050</v>
      </c>
      <c r="L141" s="62" t="str">
        <f t="shared" si="26"/>
        <v>*0.54</v>
      </c>
      <c r="M141" s="70" t="str">
        <f t="shared" si="27"/>
        <v>REZoning_Sol-Win</v>
      </c>
      <c r="N141" s="69"/>
      <c r="O141" s="69" t="s">
        <v>209</v>
      </c>
      <c r="P141" s="69" t="s">
        <v>874</v>
      </c>
      <c r="Q141" s="78">
        <v>2100</v>
      </c>
      <c r="R141" s="69" t="s">
        <v>878</v>
      </c>
      <c r="S141" s="69" t="s">
        <v>875</v>
      </c>
      <c r="T141" s="69"/>
      <c r="U141" s="69"/>
      <c r="V141" s="69"/>
      <c r="W141" s="69"/>
      <c r="AA141" s="79" t="s">
        <v>209</v>
      </c>
      <c r="AB141" s="71" t="s">
        <v>874</v>
      </c>
      <c r="AC141" s="55">
        <v>2035</v>
      </c>
      <c r="AD141" s="70" t="str">
        <f t="shared" si="28"/>
        <v>*0.64</v>
      </c>
      <c r="AE141" s="70" t="str">
        <f t="shared" si="35"/>
        <v>REZoning_Sol-Win</v>
      </c>
      <c r="AG141" s="79" t="s">
        <v>209</v>
      </c>
      <c r="AH141" s="71" t="s">
        <v>874</v>
      </c>
      <c r="AI141" s="55">
        <v>2050</v>
      </c>
      <c r="AJ141" s="70" t="str">
        <f t="shared" si="29"/>
        <v>*0.53</v>
      </c>
      <c r="AK141" s="70" t="str">
        <f t="shared" si="30"/>
        <v>REZoning_Sol-Win</v>
      </c>
      <c r="AO141" s="80" t="s">
        <v>209</v>
      </c>
      <c r="AP141" s="72" t="s">
        <v>874</v>
      </c>
      <c r="AQ141" s="58">
        <v>2035</v>
      </c>
      <c r="AR141" s="73" t="str">
        <f t="shared" si="31"/>
        <v>*0.6</v>
      </c>
      <c r="AS141" s="70" t="str">
        <f t="shared" si="32"/>
        <v>REZoning_Sol-Win</v>
      </c>
      <c r="AU141" s="80" t="s">
        <v>209</v>
      </c>
      <c r="AV141" s="72" t="s">
        <v>874</v>
      </c>
      <c r="AW141" s="58">
        <v>2050</v>
      </c>
      <c r="AX141" s="73" t="str">
        <f t="shared" si="33"/>
        <v>*0.5</v>
      </c>
      <c r="AY141" s="70" t="str">
        <f t="shared" si="34"/>
        <v>REZoning_Sol-Win</v>
      </c>
    </row>
    <row r="142" spans="1:51">
      <c r="A142" s="67" t="s">
        <v>87</v>
      </c>
      <c r="C142" s="77" t="s">
        <v>210</v>
      </c>
      <c r="D142" s="68" t="s">
        <v>874</v>
      </c>
      <c r="E142" s="52">
        <v>2035</v>
      </c>
      <c r="F142" s="69" t="str">
        <f t="shared" si="24"/>
        <v>*0.64</v>
      </c>
      <c r="G142" s="70" t="str">
        <f t="shared" si="25"/>
        <v>REZoning_Sol-Win</v>
      </c>
      <c r="I142" s="77" t="s">
        <v>210</v>
      </c>
      <c r="J142" s="68" t="s">
        <v>874</v>
      </c>
      <c r="K142" s="52">
        <v>2050</v>
      </c>
      <c r="L142" s="62" t="str">
        <f t="shared" si="26"/>
        <v>*0.54</v>
      </c>
      <c r="M142" s="70" t="str">
        <f t="shared" si="27"/>
        <v>REZoning_Sol-Win</v>
      </c>
      <c r="N142" s="69"/>
      <c r="O142" s="69" t="s">
        <v>210</v>
      </c>
      <c r="P142" s="69" t="s">
        <v>874</v>
      </c>
      <c r="Q142" s="78">
        <v>2100</v>
      </c>
      <c r="R142" s="69" t="s">
        <v>878</v>
      </c>
      <c r="S142" s="69" t="s">
        <v>875</v>
      </c>
      <c r="T142" s="69"/>
      <c r="U142" s="69"/>
      <c r="V142" s="69"/>
      <c r="W142" s="69"/>
      <c r="AA142" s="79" t="s">
        <v>210</v>
      </c>
      <c r="AB142" s="71" t="s">
        <v>874</v>
      </c>
      <c r="AC142" s="55">
        <v>2035</v>
      </c>
      <c r="AD142" s="70" t="str">
        <f t="shared" si="28"/>
        <v>*0.64</v>
      </c>
      <c r="AE142" s="70" t="str">
        <f t="shared" si="35"/>
        <v>REZoning_Sol-Win</v>
      </c>
      <c r="AG142" s="79" t="s">
        <v>210</v>
      </c>
      <c r="AH142" s="71" t="s">
        <v>874</v>
      </c>
      <c r="AI142" s="55">
        <v>2050</v>
      </c>
      <c r="AJ142" s="70" t="str">
        <f t="shared" si="29"/>
        <v>*0.53</v>
      </c>
      <c r="AK142" s="70" t="str">
        <f t="shared" si="30"/>
        <v>REZoning_Sol-Win</v>
      </c>
      <c r="AO142" s="80" t="s">
        <v>210</v>
      </c>
      <c r="AP142" s="72" t="s">
        <v>874</v>
      </c>
      <c r="AQ142" s="58">
        <v>2035</v>
      </c>
      <c r="AR142" s="73" t="str">
        <f t="shared" si="31"/>
        <v>*0.6</v>
      </c>
      <c r="AS142" s="70" t="str">
        <f t="shared" si="32"/>
        <v>REZoning_Sol-Win</v>
      </c>
      <c r="AU142" s="80" t="s">
        <v>210</v>
      </c>
      <c r="AV142" s="72" t="s">
        <v>874</v>
      </c>
      <c r="AW142" s="58">
        <v>2050</v>
      </c>
      <c r="AX142" s="73" t="str">
        <f t="shared" si="33"/>
        <v>*0.5</v>
      </c>
      <c r="AY142" s="70" t="str">
        <f t="shared" si="34"/>
        <v>REZoning_Sol-Win</v>
      </c>
    </row>
    <row r="143" spans="1:51">
      <c r="A143" s="67" t="s">
        <v>87</v>
      </c>
      <c r="C143" s="77" t="s">
        <v>211</v>
      </c>
      <c r="D143" s="68" t="s">
        <v>874</v>
      </c>
      <c r="E143" s="52">
        <v>2035</v>
      </c>
      <c r="F143" s="69" t="str">
        <f t="shared" si="24"/>
        <v>*0.64</v>
      </c>
      <c r="G143" s="70" t="str">
        <f t="shared" si="25"/>
        <v>REZoning_Sol-Win</v>
      </c>
      <c r="I143" s="77" t="s">
        <v>211</v>
      </c>
      <c r="J143" s="68" t="s">
        <v>874</v>
      </c>
      <c r="K143" s="52">
        <v>2050</v>
      </c>
      <c r="L143" s="62" t="str">
        <f t="shared" si="26"/>
        <v>*0.54</v>
      </c>
      <c r="M143" s="70" t="str">
        <f t="shared" si="27"/>
        <v>REZoning_Sol-Win</v>
      </c>
      <c r="N143" s="69"/>
      <c r="O143" s="69" t="s">
        <v>211</v>
      </c>
      <c r="P143" s="69" t="s">
        <v>874</v>
      </c>
      <c r="Q143" s="78">
        <v>2100</v>
      </c>
      <c r="R143" s="69" t="s">
        <v>878</v>
      </c>
      <c r="S143" s="69" t="s">
        <v>875</v>
      </c>
      <c r="T143" s="69"/>
      <c r="U143" s="69"/>
      <c r="V143" s="69"/>
      <c r="W143" s="69"/>
      <c r="AA143" s="79" t="s">
        <v>211</v>
      </c>
      <c r="AB143" s="71" t="s">
        <v>874</v>
      </c>
      <c r="AC143" s="55">
        <v>2035</v>
      </c>
      <c r="AD143" s="70" t="str">
        <f t="shared" si="28"/>
        <v>*0.64</v>
      </c>
      <c r="AE143" s="70" t="str">
        <f t="shared" si="35"/>
        <v>REZoning_Sol-Win</v>
      </c>
      <c r="AG143" s="79" t="s">
        <v>211</v>
      </c>
      <c r="AH143" s="71" t="s">
        <v>874</v>
      </c>
      <c r="AI143" s="55">
        <v>2050</v>
      </c>
      <c r="AJ143" s="70" t="str">
        <f t="shared" si="29"/>
        <v>*0.53</v>
      </c>
      <c r="AK143" s="70" t="str">
        <f t="shared" si="30"/>
        <v>REZoning_Sol-Win</v>
      </c>
      <c r="AO143" s="80" t="s">
        <v>211</v>
      </c>
      <c r="AP143" s="72" t="s">
        <v>874</v>
      </c>
      <c r="AQ143" s="58">
        <v>2035</v>
      </c>
      <c r="AR143" s="73" t="str">
        <f t="shared" si="31"/>
        <v>*0.6</v>
      </c>
      <c r="AS143" s="70" t="str">
        <f t="shared" si="32"/>
        <v>REZoning_Sol-Win</v>
      </c>
      <c r="AU143" s="80" t="s">
        <v>211</v>
      </c>
      <c r="AV143" s="72" t="s">
        <v>874</v>
      </c>
      <c r="AW143" s="58">
        <v>2050</v>
      </c>
      <c r="AX143" s="73" t="str">
        <f t="shared" si="33"/>
        <v>*0.5</v>
      </c>
      <c r="AY143" s="70" t="str">
        <f t="shared" si="34"/>
        <v>REZoning_Sol-Win</v>
      </c>
    </row>
    <row r="144" spans="1:51">
      <c r="A144" s="67" t="s">
        <v>87</v>
      </c>
      <c r="C144" s="77" t="s">
        <v>212</v>
      </c>
      <c r="D144" s="68" t="s">
        <v>874</v>
      </c>
      <c r="E144" s="52">
        <v>2035</v>
      </c>
      <c r="F144" s="69" t="str">
        <f t="shared" si="24"/>
        <v>*0.64</v>
      </c>
      <c r="G144" s="70" t="str">
        <f t="shared" si="25"/>
        <v>REZoning_Sol-Win</v>
      </c>
      <c r="I144" s="77" t="s">
        <v>212</v>
      </c>
      <c r="J144" s="68" t="s">
        <v>874</v>
      </c>
      <c r="K144" s="52">
        <v>2050</v>
      </c>
      <c r="L144" s="62" t="str">
        <f t="shared" si="26"/>
        <v>*0.54</v>
      </c>
      <c r="M144" s="70" t="str">
        <f t="shared" si="27"/>
        <v>REZoning_Sol-Win</v>
      </c>
      <c r="N144" s="69"/>
      <c r="O144" s="69" t="s">
        <v>212</v>
      </c>
      <c r="P144" s="69" t="s">
        <v>874</v>
      </c>
      <c r="Q144" s="78">
        <v>2100</v>
      </c>
      <c r="R144" s="69" t="s">
        <v>878</v>
      </c>
      <c r="S144" s="69" t="s">
        <v>875</v>
      </c>
      <c r="T144" s="69"/>
      <c r="U144" s="69"/>
      <c r="V144" s="69"/>
      <c r="W144" s="69"/>
      <c r="AA144" s="79" t="s">
        <v>212</v>
      </c>
      <c r="AB144" s="71" t="s">
        <v>874</v>
      </c>
      <c r="AC144" s="55">
        <v>2035</v>
      </c>
      <c r="AD144" s="70" t="str">
        <f t="shared" si="28"/>
        <v>*0.64</v>
      </c>
      <c r="AE144" s="70" t="str">
        <f t="shared" si="35"/>
        <v>REZoning_Sol-Win</v>
      </c>
      <c r="AG144" s="79" t="s">
        <v>212</v>
      </c>
      <c r="AH144" s="71" t="s">
        <v>874</v>
      </c>
      <c r="AI144" s="55">
        <v>2050</v>
      </c>
      <c r="AJ144" s="70" t="str">
        <f t="shared" si="29"/>
        <v>*0.53</v>
      </c>
      <c r="AK144" s="70" t="str">
        <f t="shared" si="30"/>
        <v>REZoning_Sol-Win</v>
      </c>
      <c r="AO144" s="80" t="s">
        <v>212</v>
      </c>
      <c r="AP144" s="72" t="s">
        <v>874</v>
      </c>
      <c r="AQ144" s="58">
        <v>2035</v>
      </c>
      <c r="AR144" s="73" t="str">
        <f t="shared" si="31"/>
        <v>*0.6</v>
      </c>
      <c r="AS144" s="70" t="str">
        <f t="shared" si="32"/>
        <v>REZoning_Sol-Win</v>
      </c>
      <c r="AU144" s="80" t="s">
        <v>212</v>
      </c>
      <c r="AV144" s="72" t="s">
        <v>874</v>
      </c>
      <c r="AW144" s="58">
        <v>2050</v>
      </c>
      <c r="AX144" s="73" t="str">
        <f t="shared" si="33"/>
        <v>*0.5</v>
      </c>
      <c r="AY144" s="70" t="str">
        <f t="shared" si="34"/>
        <v>REZoning_Sol-Win</v>
      </c>
    </row>
    <row r="145" spans="1:51">
      <c r="A145" s="67" t="s">
        <v>171</v>
      </c>
      <c r="C145" s="77" t="s">
        <v>213</v>
      </c>
      <c r="D145" s="68" t="s">
        <v>874</v>
      </c>
      <c r="E145" s="52">
        <v>2035</v>
      </c>
      <c r="F145" s="69" t="str">
        <f t="shared" si="24"/>
        <v>*0.61</v>
      </c>
      <c r="G145" s="70" t="str">
        <f t="shared" si="25"/>
        <v>REZoning_Sol-Win</v>
      </c>
      <c r="I145" s="77" t="s">
        <v>213</v>
      </c>
      <c r="J145" s="68" t="s">
        <v>874</v>
      </c>
      <c r="K145" s="52">
        <v>2050</v>
      </c>
      <c r="L145" s="62" t="str">
        <f t="shared" si="26"/>
        <v>*0.49</v>
      </c>
      <c r="M145" s="70" t="str">
        <f t="shared" si="27"/>
        <v>REZoning_Sol-Win</v>
      </c>
      <c r="N145" s="69"/>
      <c r="O145" s="69" t="s">
        <v>213</v>
      </c>
      <c r="P145" s="69" t="s">
        <v>874</v>
      </c>
      <c r="Q145" s="78">
        <v>2100</v>
      </c>
      <c r="R145" s="69" t="s">
        <v>876</v>
      </c>
      <c r="S145" s="69" t="s">
        <v>875</v>
      </c>
      <c r="T145" s="69"/>
      <c r="U145" s="69"/>
      <c r="V145" s="69"/>
      <c r="W145" s="69"/>
      <c r="AA145" s="79" t="s">
        <v>213</v>
      </c>
      <c r="AB145" s="71" t="s">
        <v>874</v>
      </c>
      <c r="AC145" s="55">
        <v>2035</v>
      </c>
      <c r="AD145" s="70" t="str">
        <f t="shared" si="28"/>
        <v>*0.59</v>
      </c>
      <c r="AE145" s="70" t="str">
        <f t="shared" si="35"/>
        <v>REZoning_Sol-Win</v>
      </c>
      <c r="AG145" s="79" t="s">
        <v>213</v>
      </c>
      <c r="AH145" s="71" t="s">
        <v>874</v>
      </c>
      <c r="AI145" s="55">
        <v>2050</v>
      </c>
      <c r="AJ145" s="70" t="str">
        <f t="shared" si="29"/>
        <v>*0.47</v>
      </c>
      <c r="AK145" s="70" t="str">
        <f t="shared" si="30"/>
        <v>REZoning_Sol-Win</v>
      </c>
      <c r="AO145" s="80" t="s">
        <v>213</v>
      </c>
      <c r="AP145" s="72" t="s">
        <v>874</v>
      </c>
      <c r="AQ145" s="58">
        <v>2035</v>
      </c>
      <c r="AR145" s="73" t="str">
        <f t="shared" si="31"/>
        <v>*0.54</v>
      </c>
      <c r="AS145" s="70" t="str">
        <f t="shared" si="32"/>
        <v>REZoning_Sol-Win</v>
      </c>
      <c r="AU145" s="80" t="s">
        <v>213</v>
      </c>
      <c r="AV145" s="72" t="s">
        <v>874</v>
      </c>
      <c r="AW145" s="58">
        <v>2050</v>
      </c>
      <c r="AX145" s="73" t="str">
        <f t="shared" si="33"/>
        <v>*0.44</v>
      </c>
      <c r="AY145" s="70" t="str">
        <f t="shared" si="34"/>
        <v>REZoning_Sol-Win</v>
      </c>
    </row>
    <row r="146" spans="1:51">
      <c r="A146" s="67" t="s">
        <v>171</v>
      </c>
      <c r="C146" s="77" t="s">
        <v>214</v>
      </c>
      <c r="D146" s="68" t="s">
        <v>874</v>
      </c>
      <c r="E146" s="52">
        <v>2035</v>
      </c>
      <c r="F146" s="69" t="str">
        <f t="shared" si="24"/>
        <v>*0.61</v>
      </c>
      <c r="G146" s="70" t="str">
        <f t="shared" si="25"/>
        <v>REZoning_Sol-Win</v>
      </c>
      <c r="I146" s="77" t="s">
        <v>214</v>
      </c>
      <c r="J146" s="68" t="s">
        <v>874</v>
      </c>
      <c r="K146" s="52">
        <v>2050</v>
      </c>
      <c r="L146" s="62" t="str">
        <f t="shared" si="26"/>
        <v>*0.49</v>
      </c>
      <c r="M146" s="70" t="str">
        <f t="shared" si="27"/>
        <v>REZoning_Sol-Win</v>
      </c>
      <c r="N146" s="69"/>
      <c r="O146" s="69" t="s">
        <v>214</v>
      </c>
      <c r="P146" s="69" t="s">
        <v>874</v>
      </c>
      <c r="Q146" s="78">
        <v>2100</v>
      </c>
      <c r="R146" s="69" t="s">
        <v>876</v>
      </c>
      <c r="S146" s="69" t="s">
        <v>875</v>
      </c>
      <c r="T146" s="69"/>
      <c r="U146" s="69"/>
      <c r="V146" s="69"/>
      <c r="W146" s="69"/>
      <c r="AA146" s="79" t="s">
        <v>214</v>
      </c>
      <c r="AB146" s="71" t="s">
        <v>874</v>
      </c>
      <c r="AC146" s="55">
        <v>2035</v>
      </c>
      <c r="AD146" s="70" t="str">
        <f t="shared" si="28"/>
        <v>*0.59</v>
      </c>
      <c r="AE146" s="70" t="str">
        <f t="shared" si="35"/>
        <v>REZoning_Sol-Win</v>
      </c>
      <c r="AG146" s="79" t="s">
        <v>214</v>
      </c>
      <c r="AH146" s="71" t="s">
        <v>874</v>
      </c>
      <c r="AI146" s="55">
        <v>2050</v>
      </c>
      <c r="AJ146" s="70" t="str">
        <f t="shared" si="29"/>
        <v>*0.47</v>
      </c>
      <c r="AK146" s="70" t="str">
        <f t="shared" si="30"/>
        <v>REZoning_Sol-Win</v>
      </c>
      <c r="AO146" s="80" t="s">
        <v>214</v>
      </c>
      <c r="AP146" s="72" t="s">
        <v>874</v>
      </c>
      <c r="AQ146" s="58">
        <v>2035</v>
      </c>
      <c r="AR146" s="73" t="str">
        <f t="shared" si="31"/>
        <v>*0.54</v>
      </c>
      <c r="AS146" s="70" t="str">
        <f t="shared" si="32"/>
        <v>REZoning_Sol-Win</v>
      </c>
      <c r="AU146" s="80" t="s">
        <v>214</v>
      </c>
      <c r="AV146" s="72" t="s">
        <v>874</v>
      </c>
      <c r="AW146" s="58">
        <v>2050</v>
      </c>
      <c r="AX146" s="73" t="str">
        <f t="shared" si="33"/>
        <v>*0.44</v>
      </c>
      <c r="AY146" s="70" t="str">
        <f t="shared" si="34"/>
        <v>REZoning_Sol-Win</v>
      </c>
    </row>
    <row r="147" spans="1:51">
      <c r="A147" s="67" t="s">
        <v>171</v>
      </c>
      <c r="C147" s="77" t="s">
        <v>215</v>
      </c>
      <c r="D147" s="68" t="s">
        <v>874</v>
      </c>
      <c r="E147" s="52">
        <v>2035</v>
      </c>
      <c r="F147" s="69" t="str">
        <f t="shared" si="24"/>
        <v>*0.61</v>
      </c>
      <c r="G147" s="70" t="str">
        <f t="shared" si="25"/>
        <v>REZoning_Sol-Win</v>
      </c>
      <c r="I147" s="77" t="s">
        <v>215</v>
      </c>
      <c r="J147" s="68" t="s">
        <v>874</v>
      </c>
      <c r="K147" s="52">
        <v>2050</v>
      </c>
      <c r="L147" s="62" t="str">
        <f t="shared" si="26"/>
        <v>*0.49</v>
      </c>
      <c r="M147" s="70" t="str">
        <f t="shared" si="27"/>
        <v>REZoning_Sol-Win</v>
      </c>
      <c r="N147" s="69"/>
      <c r="O147" s="69" t="s">
        <v>215</v>
      </c>
      <c r="P147" s="69" t="s">
        <v>874</v>
      </c>
      <c r="Q147" s="78">
        <v>2100</v>
      </c>
      <c r="R147" s="69" t="s">
        <v>876</v>
      </c>
      <c r="S147" s="69" t="s">
        <v>875</v>
      </c>
      <c r="T147" s="69"/>
      <c r="U147" s="69"/>
      <c r="V147" s="69"/>
      <c r="W147" s="69"/>
      <c r="AA147" s="79" t="s">
        <v>215</v>
      </c>
      <c r="AB147" s="71" t="s">
        <v>874</v>
      </c>
      <c r="AC147" s="55">
        <v>2035</v>
      </c>
      <c r="AD147" s="70" t="str">
        <f t="shared" si="28"/>
        <v>*0.59</v>
      </c>
      <c r="AE147" s="70" t="str">
        <f t="shared" si="35"/>
        <v>REZoning_Sol-Win</v>
      </c>
      <c r="AG147" s="79" t="s">
        <v>215</v>
      </c>
      <c r="AH147" s="71" t="s">
        <v>874</v>
      </c>
      <c r="AI147" s="55">
        <v>2050</v>
      </c>
      <c r="AJ147" s="70" t="str">
        <f t="shared" si="29"/>
        <v>*0.47</v>
      </c>
      <c r="AK147" s="70" t="str">
        <f t="shared" si="30"/>
        <v>REZoning_Sol-Win</v>
      </c>
      <c r="AO147" s="80" t="s">
        <v>215</v>
      </c>
      <c r="AP147" s="72" t="s">
        <v>874</v>
      </c>
      <c r="AQ147" s="58">
        <v>2035</v>
      </c>
      <c r="AR147" s="73" t="str">
        <f t="shared" si="31"/>
        <v>*0.54</v>
      </c>
      <c r="AS147" s="70" t="str">
        <f t="shared" si="32"/>
        <v>REZoning_Sol-Win</v>
      </c>
      <c r="AU147" s="80" t="s">
        <v>215</v>
      </c>
      <c r="AV147" s="72" t="s">
        <v>874</v>
      </c>
      <c r="AW147" s="58">
        <v>2050</v>
      </c>
      <c r="AX147" s="73" t="str">
        <f t="shared" si="33"/>
        <v>*0.44</v>
      </c>
      <c r="AY147" s="70" t="str">
        <f t="shared" si="34"/>
        <v>REZoning_Sol-Win</v>
      </c>
    </row>
    <row r="148" spans="1:51">
      <c r="A148" s="67" t="s">
        <v>171</v>
      </c>
      <c r="C148" s="77" t="s">
        <v>216</v>
      </c>
      <c r="D148" s="68" t="s">
        <v>874</v>
      </c>
      <c r="E148" s="52">
        <v>2035</v>
      </c>
      <c r="F148" s="69" t="str">
        <f t="shared" si="24"/>
        <v>*0.61</v>
      </c>
      <c r="G148" s="70" t="str">
        <f t="shared" si="25"/>
        <v>REZoning_Sol-Win</v>
      </c>
      <c r="I148" s="77" t="s">
        <v>216</v>
      </c>
      <c r="J148" s="68" t="s">
        <v>874</v>
      </c>
      <c r="K148" s="52">
        <v>2050</v>
      </c>
      <c r="L148" s="62" t="str">
        <f t="shared" si="26"/>
        <v>*0.49</v>
      </c>
      <c r="M148" s="70" t="str">
        <f t="shared" si="27"/>
        <v>REZoning_Sol-Win</v>
      </c>
      <c r="N148" s="69"/>
      <c r="O148" s="69" t="s">
        <v>216</v>
      </c>
      <c r="P148" s="69" t="s">
        <v>874</v>
      </c>
      <c r="Q148" s="78">
        <v>2100</v>
      </c>
      <c r="R148" s="69" t="s">
        <v>876</v>
      </c>
      <c r="S148" s="69" t="s">
        <v>875</v>
      </c>
      <c r="T148" s="69"/>
      <c r="U148" s="69"/>
      <c r="V148" s="69"/>
      <c r="W148" s="69"/>
      <c r="AA148" s="79" t="s">
        <v>216</v>
      </c>
      <c r="AB148" s="71" t="s">
        <v>874</v>
      </c>
      <c r="AC148" s="55">
        <v>2035</v>
      </c>
      <c r="AD148" s="70" t="str">
        <f t="shared" si="28"/>
        <v>*0.59</v>
      </c>
      <c r="AE148" s="70" t="str">
        <f t="shared" si="35"/>
        <v>REZoning_Sol-Win</v>
      </c>
      <c r="AG148" s="79" t="s">
        <v>216</v>
      </c>
      <c r="AH148" s="71" t="s">
        <v>874</v>
      </c>
      <c r="AI148" s="55">
        <v>2050</v>
      </c>
      <c r="AJ148" s="70" t="str">
        <f t="shared" si="29"/>
        <v>*0.47</v>
      </c>
      <c r="AK148" s="70" t="str">
        <f t="shared" si="30"/>
        <v>REZoning_Sol-Win</v>
      </c>
      <c r="AO148" s="80" t="s">
        <v>216</v>
      </c>
      <c r="AP148" s="72" t="s">
        <v>874</v>
      </c>
      <c r="AQ148" s="58">
        <v>2035</v>
      </c>
      <c r="AR148" s="73" t="str">
        <f t="shared" si="31"/>
        <v>*0.54</v>
      </c>
      <c r="AS148" s="70" t="str">
        <f t="shared" si="32"/>
        <v>REZoning_Sol-Win</v>
      </c>
      <c r="AU148" s="80" t="s">
        <v>216</v>
      </c>
      <c r="AV148" s="72" t="s">
        <v>874</v>
      </c>
      <c r="AW148" s="58">
        <v>2050</v>
      </c>
      <c r="AX148" s="73" t="str">
        <f t="shared" si="33"/>
        <v>*0.44</v>
      </c>
      <c r="AY148" s="70" t="str">
        <f t="shared" si="34"/>
        <v>REZoning_Sol-Win</v>
      </c>
    </row>
    <row r="149" spans="1:51">
      <c r="A149" s="67" t="s">
        <v>171</v>
      </c>
      <c r="C149" s="77" t="s">
        <v>217</v>
      </c>
      <c r="D149" s="68" t="s">
        <v>874</v>
      </c>
      <c r="E149" s="52">
        <v>2035</v>
      </c>
      <c r="F149" s="69" t="str">
        <f t="shared" si="24"/>
        <v>*0.61</v>
      </c>
      <c r="G149" s="70" t="str">
        <f t="shared" si="25"/>
        <v>REZoning_Sol-Win</v>
      </c>
      <c r="I149" s="77" t="s">
        <v>217</v>
      </c>
      <c r="J149" s="68" t="s">
        <v>874</v>
      </c>
      <c r="K149" s="52">
        <v>2050</v>
      </c>
      <c r="L149" s="62" t="str">
        <f t="shared" si="26"/>
        <v>*0.49</v>
      </c>
      <c r="M149" s="70" t="str">
        <f t="shared" si="27"/>
        <v>REZoning_Sol-Win</v>
      </c>
      <c r="N149" s="69"/>
      <c r="O149" s="69" t="s">
        <v>217</v>
      </c>
      <c r="P149" s="69" t="s">
        <v>874</v>
      </c>
      <c r="Q149" s="78">
        <v>2100</v>
      </c>
      <c r="R149" s="69" t="s">
        <v>876</v>
      </c>
      <c r="S149" s="69" t="s">
        <v>875</v>
      </c>
      <c r="T149" s="69"/>
      <c r="U149" s="69"/>
      <c r="V149" s="69"/>
      <c r="W149" s="69"/>
      <c r="AA149" s="79" t="s">
        <v>217</v>
      </c>
      <c r="AB149" s="71" t="s">
        <v>874</v>
      </c>
      <c r="AC149" s="55">
        <v>2035</v>
      </c>
      <c r="AD149" s="70" t="str">
        <f t="shared" si="28"/>
        <v>*0.59</v>
      </c>
      <c r="AE149" s="70" t="str">
        <f t="shared" si="35"/>
        <v>REZoning_Sol-Win</v>
      </c>
      <c r="AG149" s="79" t="s">
        <v>217</v>
      </c>
      <c r="AH149" s="71" t="s">
        <v>874</v>
      </c>
      <c r="AI149" s="55">
        <v>2050</v>
      </c>
      <c r="AJ149" s="70" t="str">
        <f t="shared" si="29"/>
        <v>*0.47</v>
      </c>
      <c r="AK149" s="70" t="str">
        <f t="shared" si="30"/>
        <v>REZoning_Sol-Win</v>
      </c>
      <c r="AO149" s="80" t="s">
        <v>217</v>
      </c>
      <c r="AP149" s="72" t="s">
        <v>874</v>
      </c>
      <c r="AQ149" s="58">
        <v>2035</v>
      </c>
      <c r="AR149" s="73" t="str">
        <f t="shared" si="31"/>
        <v>*0.54</v>
      </c>
      <c r="AS149" s="70" t="str">
        <f t="shared" si="32"/>
        <v>REZoning_Sol-Win</v>
      </c>
      <c r="AU149" s="80" t="s">
        <v>217</v>
      </c>
      <c r="AV149" s="72" t="s">
        <v>874</v>
      </c>
      <c r="AW149" s="58">
        <v>2050</v>
      </c>
      <c r="AX149" s="73" t="str">
        <f t="shared" si="33"/>
        <v>*0.44</v>
      </c>
      <c r="AY149" s="70" t="str">
        <f t="shared" si="34"/>
        <v>REZoning_Sol-Win</v>
      </c>
    </row>
    <row r="150" spans="1:51">
      <c r="A150" s="67" t="s">
        <v>171</v>
      </c>
      <c r="C150" s="77" t="s">
        <v>218</v>
      </c>
      <c r="D150" s="68" t="s">
        <v>874</v>
      </c>
      <c r="E150" s="52">
        <v>2035</v>
      </c>
      <c r="F150" s="69" t="str">
        <f t="shared" si="24"/>
        <v>*0.61</v>
      </c>
      <c r="G150" s="70" t="str">
        <f t="shared" si="25"/>
        <v>REZoning_Sol-Win</v>
      </c>
      <c r="I150" s="77" t="s">
        <v>218</v>
      </c>
      <c r="J150" s="68" t="s">
        <v>874</v>
      </c>
      <c r="K150" s="52">
        <v>2050</v>
      </c>
      <c r="L150" s="62" t="str">
        <f t="shared" si="26"/>
        <v>*0.49</v>
      </c>
      <c r="M150" s="70" t="str">
        <f t="shared" si="27"/>
        <v>REZoning_Sol-Win</v>
      </c>
      <c r="N150" s="69"/>
      <c r="O150" s="69" t="s">
        <v>218</v>
      </c>
      <c r="P150" s="69" t="s">
        <v>874</v>
      </c>
      <c r="Q150" s="78">
        <v>2100</v>
      </c>
      <c r="R150" s="69" t="s">
        <v>876</v>
      </c>
      <c r="S150" s="69" t="s">
        <v>875</v>
      </c>
      <c r="T150" s="69"/>
      <c r="U150" s="69"/>
      <c r="V150" s="69"/>
      <c r="W150" s="69"/>
      <c r="AA150" s="79" t="s">
        <v>218</v>
      </c>
      <c r="AB150" s="71" t="s">
        <v>874</v>
      </c>
      <c r="AC150" s="55">
        <v>2035</v>
      </c>
      <c r="AD150" s="70" t="str">
        <f t="shared" si="28"/>
        <v>*0.59</v>
      </c>
      <c r="AE150" s="70" t="str">
        <f t="shared" si="35"/>
        <v>REZoning_Sol-Win</v>
      </c>
      <c r="AG150" s="79" t="s">
        <v>218</v>
      </c>
      <c r="AH150" s="71" t="s">
        <v>874</v>
      </c>
      <c r="AI150" s="55">
        <v>2050</v>
      </c>
      <c r="AJ150" s="70" t="str">
        <f t="shared" si="29"/>
        <v>*0.47</v>
      </c>
      <c r="AK150" s="70" t="str">
        <f t="shared" si="30"/>
        <v>REZoning_Sol-Win</v>
      </c>
      <c r="AO150" s="80" t="s">
        <v>218</v>
      </c>
      <c r="AP150" s="72" t="s">
        <v>874</v>
      </c>
      <c r="AQ150" s="58">
        <v>2035</v>
      </c>
      <c r="AR150" s="73" t="str">
        <f t="shared" si="31"/>
        <v>*0.54</v>
      </c>
      <c r="AS150" s="70" t="str">
        <f t="shared" si="32"/>
        <v>REZoning_Sol-Win</v>
      </c>
      <c r="AU150" s="80" t="s">
        <v>218</v>
      </c>
      <c r="AV150" s="72" t="s">
        <v>874</v>
      </c>
      <c r="AW150" s="58">
        <v>2050</v>
      </c>
      <c r="AX150" s="73" t="str">
        <f t="shared" si="33"/>
        <v>*0.44</v>
      </c>
      <c r="AY150" s="70" t="str">
        <f t="shared" si="34"/>
        <v>REZoning_Sol-Win</v>
      </c>
    </row>
    <row r="151" spans="1:51">
      <c r="A151" s="67" t="s">
        <v>171</v>
      </c>
      <c r="C151" s="77" t="s">
        <v>219</v>
      </c>
      <c r="D151" s="68" t="s">
        <v>874</v>
      </c>
      <c r="E151" s="52">
        <v>2035</v>
      </c>
      <c r="F151" s="69" t="str">
        <f t="shared" si="24"/>
        <v>*0.61</v>
      </c>
      <c r="G151" s="70" t="str">
        <f t="shared" si="25"/>
        <v>REZoning_Sol-Win</v>
      </c>
      <c r="I151" s="77" t="s">
        <v>219</v>
      </c>
      <c r="J151" s="68" t="s">
        <v>874</v>
      </c>
      <c r="K151" s="52">
        <v>2050</v>
      </c>
      <c r="L151" s="62" t="str">
        <f t="shared" si="26"/>
        <v>*0.49</v>
      </c>
      <c r="M151" s="70" t="str">
        <f t="shared" si="27"/>
        <v>REZoning_Sol-Win</v>
      </c>
      <c r="N151" s="69"/>
      <c r="O151" s="69" t="s">
        <v>219</v>
      </c>
      <c r="P151" s="69" t="s">
        <v>874</v>
      </c>
      <c r="Q151" s="78">
        <v>2100</v>
      </c>
      <c r="R151" s="69" t="s">
        <v>876</v>
      </c>
      <c r="S151" s="69" t="s">
        <v>875</v>
      </c>
      <c r="T151" s="69"/>
      <c r="U151" s="69"/>
      <c r="V151" s="69"/>
      <c r="W151" s="69"/>
      <c r="AA151" s="79" t="s">
        <v>219</v>
      </c>
      <c r="AB151" s="71" t="s">
        <v>874</v>
      </c>
      <c r="AC151" s="55">
        <v>2035</v>
      </c>
      <c r="AD151" s="70" t="str">
        <f t="shared" si="28"/>
        <v>*0.59</v>
      </c>
      <c r="AE151" s="70" t="str">
        <f t="shared" si="35"/>
        <v>REZoning_Sol-Win</v>
      </c>
      <c r="AG151" s="79" t="s">
        <v>219</v>
      </c>
      <c r="AH151" s="71" t="s">
        <v>874</v>
      </c>
      <c r="AI151" s="55">
        <v>2050</v>
      </c>
      <c r="AJ151" s="70" t="str">
        <f t="shared" si="29"/>
        <v>*0.47</v>
      </c>
      <c r="AK151" s="70" t="str">
        <f t="shared" si="30"/>
        <v>REZoning_Sol-Win</v>
      </c>
      <c r="AO151" s="80" t="s">
        <v>219</v>
      </c>
      <c r="AP151" s="72" t="s">
        <v>874</v>
      </c>
      <c r="AQ151" s="58">
        <v>2035</v>
      </c>
      <c r="AR151" s="73" t="str">
        <f t="shared" si="31"/>
        <v>*0.54</v>
      </c>
      <c r="AS151" s="70" t="str">
        <f t="shared" si="32"/>
        <v>REZoning_Sol-Win</v>
      </c>
      <c r="AU151" s="80" t="s">
        <v>219</v>
      </c>
      <c r="AV151" s="72" t="s">
        <v>874</v>
      </c>
      <c r="AW151" s="58">
        <v>2050</v>
      </c>
      <c r="AX151" s="73" t="str">
        <f t="shared" si="33"/>
        <v>*0.44</v>
      </c>
      <c r="AY151" s="70" t="str">
        <f t="shared" si="34"/>
        <v>REZoning_Sol-Win</v>
      </c>
    </row>
    <row r="152" spans="1:51">
      <c r="A152" s="67" t="s">
        <v>171</v>
      </c>
      <c r="C152" s="77" t="s">
        <v>220</v>
      </c>
      <c r="D152" s="68" t="s">
        <v>874</v>
      </c>
      <c r="E152" s="52">
        <v>2035</v>
      </c>
      <c r="F152" s="69" t="str">
        <f t="shared" si="24"/>
        <v>*0.61</v>
      </c>
      <c r="G152" s="70" t="str">
        <f t="shared" si="25"/>
        <v>REZoning_Sol-Win</v>
      </c>
      <c r="I152" s="77" t="s">
        <v>220</v>
      </c>
      <c r="J152" s="68" t="s">
        <v>874</v>
      </c>
      <c r="K152" s="52">
        <v>2050</v>
      </c>
      <c r="L152" s="62" t="str">
        <f t="shared" si="26"/>
        <v>*0.49</v>
      </c>
      <c r="M152" s="70" t="str">
        <f t="shared" si="27"/>
        <v>REZoning_Sol-Win</v>
      </c>
      <c r="N152" s="69"/>
      <c r="O152" s="69" t="s">
        <v>220</v>
      </c>
      <c r="P152" s="69" t="s">
        <v>874</v>
      </c>
      <c r="Q152" s="78">
        <v>2100</v>
      </c>
      <c r="R152" s="69" t="s">
        <v>876</v>
      </c>
      <c r="S152" s="69" t="s">
        <v>875</v>
      </c>
      <c r="T152" s="69"/>
      <c r="U152" s="69"/>
      <c r="V152" s="69"/>
      <c r="W152" s="69"/>
      <c r="AA152" s="79" t="s">
        <v>220</v>
      </c>
      <c r="AB152" s="71" t="s">
        <v>874</v>
      </c>
      <c r="AC152" s="55">
        <v>2035</v>
      </c>
      <c r="AD152" s="70" t="str">
        <f t="shared" si="28"/>
        <v>*0.59</v>
      </c>
      <c r="AE152" s="70" t="str">
        <f t="shared" si="35"/>
        <v>REZoning_Sol-Win</v>
      </c>
      <c r="AG152" s="79" t="s">
        <v>220</v>
      </c>
      <c r="AH152" s="71" t="s">
        <v>874</v>
      </c>
      <c r="AI152" s="55">
        <v>2050</v>
      </c>
      <c r="AJ152" s="70" t="str">
        <f t="shared" si="29"/>
        <v>*0.47</v>
      </c>
      <c r="AK152" s="70" t="str">
        <f t="shared" si="30"/>
        <v>REZoning_Sol-Win</v>
      </c>
      <c r="AO152" s="80" t="s">
        <v>220</v>
      </c>
      <c r="AP152" s="72" t="s">
        <v>874</v>
      </c>
      <c r="AQ152" s="58">
        <v>2035</v>
      </c>
      <c r="AR152" s="73" t="str">
        <f t="shared" si="31"/>
        <v>*0.54</v>
      </c>
      <c r="AS152" s="70" t="str">
        <f t="shared" si="32"/>
        <v>REZoning_Sol-Win</v>
      </c>
      <c r="AU152" s="80" t="s">
        <v>220</v>
      </c>
      <c r="AV152" s="72" t="s">
        <v>874</v>
      </c>
      <c r="AW152" s="58">
        <v>2050</v>
      </c>
      <c r="AX152" s="73" t="str">
        <f t="shared" si="33"/>
        <v>*0.44</v>
      </c>
      <c r="AY152" s="70" t="str">
        <f t="shared" si="34"/>
        <v>REZoning_Sol-Win</v>
      </c>
    </row>
    <row r="153" spans="1:51">
      <c r="A153" s="67" t="s">
        <v>171</v>
      </c>
      <c r="C153" s="77" t="s">
        <v>221</v>
      </c>
      <c r="D153" s="68" t="s">
        <v>874</v>
      </c>
      <c r="E153" s="52">
        <v>2035</v>
      </c>
      <c r="F153" s="69" t="str">
        <f t="shared" si="24"/>
        <v>*0.61</v>
      </c>
      <c r="G153" s="70" t="str">
        <f t="shared" si="25"/>
        <v>REZoning_Sol-Win</v>
      </c>
      <c r="I153" s="77" t="s">
        <v>221</v>
      </c>
      <c r="J153" s="68" t="s">
        <v>874</v>
      </c>
      <c r="K153" s="52">
        <v>2050</v>
      </c>
      <c r="L153" s="62" t="str">
        <f t="shared" si="26"/>
        <v>*0.49</v>
      </c>
      <c r="M153" s="70" t="str">
        <f t="shared" si="27"/>
        <v>REZoning_Sol-Win</v>
      </c>
      <c r="N153" s="69"/>
      <c r="O153" s="69" t="s">
        <v>221</v>
      </c>
      <c r="P153" s="69" t="s">
        <v>874</v>
      </c>
      <c r="Q153" s="78">
        <v>2100</v>
      </c>
      <c r="R153" s="69" t="s">
        <v>876</v>
      </c>
      <c r="S153" s="69" t="s">
        <v>875</v>
      </c>
      <c r="T153" s="69"/>
      <c r="U153" s="69"/>
      <c r="V153" s="69"/>
      <c r="W153" s="69"/>
      <c r="AA153" s="79" t="s">
        <v>221</v>
      </c>
      <c r="AB153" s="71" t="s">
        <v>874</v>
      </c>
      <c r="AC153" s="55">
        <v>2035</v>
      </c>
      <c r="AD153" s="70" t="str">
        <f t="shared" si="28"/>
        <v>*0.59</v>
      </c>
      <c r="AE153" s="70" t="str">
        <f t="shared" si="35"/>
        <v>REZoning_Sol-Win</v>
      </c>
      <c r="AG153" s="79" t="s">
        <v>221</v>
      </c>
      <c r="AH153" s="71" t="s">
        <v>874</v>
      </c>
      <c r="AI153" s="55">
        <v>2050</v>
      </c>
      <c r="AJ153" s="70" t="str">
        <f t="shared" si="29"/>
        <v>*0.47</v>
      </c>
      <c r="AK153" s="70" t="str">
        <f t="shared" si="30"/>
        <v>REZoning_Sol-Win</v>
      </c>
      <c r="AO153" s="80" t="s">
        <v>221</v>
      </c>
      <c r="AP153" s="72" t="s">
        <v>874</v>
      </c>
      <c r="AQ153" s="58">
        <v>2035</v>
      </c>
      <c r="AR153" s="73" t="str">
        <f t="shared" si="31"/>
        <v>*0.54</v>
      </c>
      <c r="AS153" s="70" t="str">
        <f t="shared" si="32"/>
        <v>REZoning_Sol-Win</v>
      </c>
      <c r="AU153" s="80" t="s">
        <v>221</v>
      </c>
      <c r="AV153" s="72" t="s">
        <v>874</v>
      </c>
      <c r="AW153" s="58">
        <v>2050</v>
      </c>
      <c r="AX153" s="73" t="str">
        <f t="shared" si="33"/>
        <v>*0.44</v>
      </c>
      <c r="AY153" s="70" t="str">
        <f t="shared" si="34"/>
        <v>REZoning_Sol-Win</v>
      </c>
    </row>
    <row r="154" spans="1:51">
      <c r="A154" s="67" t="s">
        <v>171</v>
      </c>
      <c r="C154" s="77" t="s">
        <v>222</v>
      </c>
      <c r="D154" s="68" t="s">
        <v>874</v>
      </c>
      <c r="E154" s="52">
        <v>2035</v>
      </c>
      <c r="F154" s="69" t="str">
        <f t="shared" si="24"/>
        <v>*0.61</v>
      </c>
      <c r="G154" s="70" t="str">
        <f t="shared" si="25"/>
        <v>REZoning_Sol-Win</v>
      </c>
      <c r="I154" s="77" t="s">
        <v>222</v>
      </c>
      <c r="J154" s="68" t="s">
        <v>874</v>
      </c>
      <c r="K154" s="52">
        <v>2050</v>
      </c>
      <c r="L154" s="62" t="str">
        <f t="shared" si="26"/>
        <v>*0.49</v>
      </c>
      <c r="M154" s="70" t="str">
        <f t="shared" si="27"/>
        <v>REZoning_Sol-Win</v>
      </c>
      <c r="N154" s="69"/>
      <c r="O154" s="69" t="s">
        <v>222</v>
      </c>
      <c r="P154" s="69" t="s">
        <v>874</v>
      </c>
      <c r="Q154" s="78">
        <v>2100</v>
      </c>
      <c r="R154" s="69" t="s">
        <v>876</v>
      </c>
      <c r="S154" s="69" t="s">
        <v>875</v>
      </c>
      <c r="T154" s="69"/>
      <c r="U154" s="69"/>
      <c r="V154" s="69"/>
      <c r="W154" s="69"/>
      <c r="AA154" s="79" t="s">
        <v>222</v>
      </c>
      <c r="AB154" s="71" t="s">
        <v>874</v>
      </c>
      <c r="AC154" s="55">
        <v>2035</v>
      </c>
      <c r="AD154" s="70" t="str">
        <f t="shared" si="28"/>
        <v>*0.59</v>
      </c>
      <c r="AE154" s="70" t="str">
        <f t="shared" si="35"/>
        <v>REZoning_Sol-Win</v>
      </c>
      <c r="AG154" s="79" t="s">
        <v>222</v>
      </c>
      <c r="AH154" s="71" t="s">
        <v>874</v>
      </c>
      <c r="AI154" s="55">
        <v>2050</v>
      </c>
      <c r="AJ154" s="70" t="str">
        <f t="shared" si="29"/>
        <v>*0.47</v>
      </c>
      <c r="AK154" s="70" t="str">
        <f t="shared" si="30"/>
        <v>REZoning_Sol-Win</v>
      </c>
      <c r="AO154" s="80" t="s">
        <v>222</v>
      </c>
      <c r="AP154" s="72" t="s">
        <v>874</v>
      </c>
      <c r="AQ154" s="58">
        <v>2035</v>
      </c>
      <c r="AR154" s="73" t="str">
        <f t="shared" si="31"/>
        <v>*0.54</v>
      </c>
      <c r="AS154" s="70" t="str">
        <f t="shared" si="32"/>
        <v>REZoning_Sol-Win</v>
      </c>
      <c r="AU154" s="80" t="s">
        <v>222</v>
      </c>
      <c r="AV154" s="72" t="s">
        <v>874</v>
      </c>
      <c r="AW154" s="58">
        <v>2050</v>
      </c>
      <c r="AX154" s="73" t="str">
        <f t="shared" si="33"/>
        <v>*0.44</v>
      </c>
      <c r="AY154" s="70" t="str">
        <f t="shared" si="34"/>
        <v>REZoning_Sol-Win</v>
      </c>
    </row>
    <row r="155" spans="1:51">
      <c r="A155" s="67" t="s">
        <v>171</v>
      </c>
      <c r="C155" s="77" t="s">
        <v>223</v>
      </c>
      <c r="D155" s="68" t="s">
        <v>874</v>
      </c>
      <c r="E155" s="52">
        <v>2035</v>
      </c>
      <c r="F155" s="69" t="str">
        <f t="shared" si="24"/>
        <v>*0.61</v>
      </c>
      <c r="G155" s="70" t="str">
        <f t="shared" si="25"/>
        <v>REZoning_Sol-Win</v>
      </c>
      <c r="I155" s="77" t="s">
        <v>223</v>
      </c>
      <c r="J155" s="68" t="s">
        <v>874</v>
      </c>
      <c r="K155" s="52">
        <v>2050</v>
      </c>
      <c r="L155" s="62" t="str">
        <f t="shared" si="26"/>
        <v>*0.49</v>
      </c>
      <c r="M155" s="70" t="str">
        <f t="shared" si="27"/>
        <v>REZoning_Sol-Win</v>
      </c>
      <c r="N155" s="69"/>
      <c r="O155" s="69" t="s">
        <v>223</v>
      </c>
      <c r="P155" s="69" t="s">
        <v>874</v>
      </c>
      <c r="Q155" s="78">
        <v>2100</v>
      </c>
      <c r="R155" s="69" t="s">
        <v>876</v>
      </c>
      <c r="S155" s="69" t="s">
        <v>875</v>
      </c>
      <c r="T155" s="69"/>
      <c r="U155" s="69"/>
      <c r="V155" s="69"/>
      <c r="W155" s="69"/>
      <c r="AA155" s="79" t="s">
        <v>223</v>
      </c>
      <c r="AB155" s="71" t="s">
        <v>874</v>
      </c>
      <c r="AC155" s="55">
        <v>2035</v>
      </c>
      <c r="AD155" s="70" t="str">
        <f t="shared" si="28"/>
        <v>*0.59</v>
      </c>
      <c r="AE155" s="70" t="str">
        <f t="shared" si="35"/>
        <v>REZoning_Sol-Win</v>
      </c>
      <c r="AG155" s="79" t="s">
        <v>223</v>
      </c>
      <c r="AH155" s="71" t="s">
        <v>874</v>
      </c>
      <c r="AI155" s="55">
        <v>2050</v>
      </c>
      <c r="AJ155" s="70" t="str">
        <f t="shared" si="29"/>
        <v>*0.47</v>
      </c>
      <c r="AK155" s="70" t="str">
        <f t="shared" si="30"/>
        <v>REZoning_Sol-Win</v>
      </c>
      <c r="AO155" s="80" t="s">
        <v>223</v>
      </c>
      <c r="AP155" s="72" t="s">
        <v>874</v>
      </c>
      <c r="AQ155" s="58">
        <v>2035</v>
      </c>
      <c r="AR155" s="73" t="str">
        <f t="shared" si="31"/>
        <v>*0.54</v>
      </c>
      <c r="AS155" s="70" t="str">
        <f t="shared" si="32"/>
        <v>REZoning_Sol-Win</v>
      </c>
      <c r="AU155" s="80" t="s">
        <v>223</v>
      </c>
      <c r="AV155" s="72" t="s">
        <v>874</v>
      </c>
      <c r="AW155" s="58">
        <v>2050</v>
      </c>
      <c r="AX155" s="73" t="str">
        <f t="shared" si="33"/>
        <v>*0.44</v>
      </c>
      <c r="AY155" s="70" t="str">
        <f t="shared" si="34"/>
        <v>REZoning_Sol-Win</v>
      </c>
    </row>
    <row r="156" spans="1:51">
      <c r="A156" s="67" t="s">
        <v>171</v>
      </c>
      <c r="C156" s="77" t="s">
        <v>224</v>
      </c>
      <c r="D156" s="68" t="s">
        <v>874</v>
      </c>
      <c r="E156" s="52">
        <v>2035</v>
      </c>
      <c r="F156" s="69" t="str">
        <f t="shared" si="24"/>
        <v>*0.61</v>
      </c>
      <c r="G156" s="70" t="str">
        <f t="shared" si="25"/>
        <v>REZoning_Sol-Win</v>
      </c>
      <c r="I156" s="77" t="s">
        <v>224</v>
      </c>
      <c r="J156" s="68" t="s">
        <v>874</v>
      </c>
      <c r="K156" s="52">
        <v>2050</v>
      </c>
      <c r="L156" s="62" t="str">
        <f t="shared" si="26"/>
        <v>*0.49</v>
      </c>
      <c r="M156" s="70" t="str">
        <f t="shared" si="27"/>
        <v>REZoning_Sol-Win</v>
      </c>
      <c r="N156" s="69"/>
      <c r="O156" s="69" t="s">
        <v>224</v>
      </c>
      <c r="P156" s="69" t="s">
        <v>874</v>
      </c>
      <c r="Q156" s="78">
        <v>2100</v>
      </c>
      <c r="R156" s="69" t="s">
        <v>876</v>
      </c>
      <c r="S156" s="69" t="s">
        <v>875</v>
      </c>
      <c r="T156" s="69"/>
      <c r="U156" s="69"/>
      <c r="V156" s="69"/>
      <c r="W156" s="69"/>
      <c r="AA156" s="79" t="s">
        <v>224</v>
      </c>
      <c r="AB156" s="71" t="s">
        <v>874</v>
      </c>
      <c r="AC156" s="55">
        <v>2035</v>
      </c>
      <c r="AD156" s="70" t="str">
        <f t="shared" si="28"/>
        <v>*0.59</v>
      </c>
      <c r="AE156" s="70" t="str">
        <f t="shared" si="35"/>
        <v>REZoning_Sol-Win</v>
      </c>
      <c r="AG156" s="79" t="s">
        <v>224</v>
      </c>
      <c r="AH156" s="71" t="s">
        <v>874</v>
      </c>
      <c r="AI156" s="55">
        <v>2050</v>
      </c>
      <c r="AJ156" s="70" t="str">
        <f t="shared" si="29"/>
        <v>*0.47</v>
      </c>
      <c r="AK156" s="70" t="str">
        <f t="shared" si="30"/>
        <v>REZoning_Sol-Win</v>
      </c>
      <c r="AO156" s="80" t="s">
        <v>224</v>
      </c>
      <c r="AP156" s="72" t="s">
        <v>874</v>
      </c>
      <c r="AQ156" s="58">
        <v>2035</v>
      </c>
      <c r="AR156" s="73" t="str">
        <f t="shared" si="31"/>
        <v>*0.54</v>
      </c>
      <c r="AS156" s="70" t="str">
        <f t="shared" si="32"/>
        <v>REZoning_Sol-Win</v>
      </c>
      <c r="AU156" s="80" t="s">
        <v>224</v>
      </c>
      <c r="AV156" s="72" t="s">
        <v>874</v>
      </c>
      <c r="AW156" s="58">
        <v>2050</v>
      </c>
      <c r="AX156" s="73" t="str">
        <f t="shared" si="33"/>
        <v>*0.44</v>
      </c>
      <c r="AY156" s="70" t="str">
        <f t="shared" si="34"/>
        <v>REZoning_Sol-Win</v>
      </c>
    </row>
    <row r="157" spans="1:51">
      <c r="A157" s="67" t="s">
        <v>171</v>
      </c>
      <c r="C157" s="77" t="s">
        <v>225</v>
      </c>
      <c r="D157" s="68" t="s">
        <v>874</v>
      </c>
      <c r="E157" s="52">
        <v>2035</v>
      </c>
      <c r="F157" s="69" t="str">
        <f t="shared" si="24"/>
        <v>*0.61</v>
      </c>
      <c r="G157" s="70" t="str">
        <f t="shared" si="25"/>
        <v>REZoning_Sol-Win</v>
      </c>
      <c r="I157" s="77" t="s">
        <v>225</v>
      </c>
      <c r="J157" s="68" t="s">
        <v>874</v>
      </c>
      <c r="K157" s="52">
        <v>2050</v>
      </c>
      <c r="L157" s="62" t="str">
        <f t="shared" si="26"/>
        <v>*0.49</v>
      </c>
      <c r="M157" s="70" t="str">
        <f t="shared" si="27"/>
        <v>REZoning_Sol-Win</v>
      </c>
      <c r="N157" s="69"/>
      <c r="O157" s="69" t="s">
        <v>225</v>
      </c>
      <c r="P157" s="69" t="s">
        <v>874</v>
      </c>
      <c r="Q157" s="78">
        <v>2100</v>
      </c>
      <c r="R157" s="69" t="s">
        <v>876</v>
      </c>
      <c r="S157" s="69" t="s">
        <v>875</v>
      </c>
      <c r="T157" s="69"/>
      <c r="U157" s="69"/>
      <c r="V157" s="69"/>
      <c r="W157" s="69"/>
      <c r="AA157" s="79" t="s">
        <v>225</v>
      </c>
      <c r="AB157" s="71" t="s">
        <v>874</v>
      </c>
      <c r="AC157" s="55">
        <v>2035</v>
      </c>
      <c r="AD157" s="70" t="str">
        <f t="shared" si="28"/>
        <v>*0.59</v>
      </c>
      <c r="AE157" s="70" t="str">
        <f t="shared" si="35"/>
        <v>REZoning_Sol-Win</v>
      </c>
      <c r="AG157" s="79" t="s">
        <v>225</v>
      </c>
      <c r="AH157" s="71" t="s">
        <v>874</v>
      </c>
      <c r="AI157" s="55">
        <v>2050</v>
      </c>
      <c r="AJ157" s="70" t="str">
        <f t="shared" si="29"/>
        <v>*0.47</v>
      </c>
      <c r="AK157" s="70" t="str">
        <f t="shared" si="30"/>
        <v>REZoning_Sol-Win</v>
      </c>
      <c r="AO157" s="80" t="s">
        <v>225</v>
      </c>
      <c r="AP157" s="72" t="s">
        <v>874</v>
      </c>
      <c r="AQ157" s="58">
        <v>2035</v>
      </c>
      <c r="AR157" s="73" t="str">
        <f t="shared" si="31"/>
        <v>*0.54</v>
      </c>
      <c r="AS157" s="70" t="str">
        <f t="shared" si="32"/>
        <v>REZoning_Sol-Win</v>
      </c>
      <c r="AU157" s="80" t="s">
        <v>225</v>
      </c>
      <c r="AV157" s="72" t="s">
        <v>874</v>
      </c>
      <c r="AW157" s="58">
        <v>2050</v>
      </c>
      <c r="AX157" s="73" t="str">
        <f t="shared" si="33"/>
        <v>*0.44</v>
      </c>
      <c r="AY157" s="70" t="str">
        <f t="shared" si="34"/>
        <v>REZoning_Sol-Win</v>
      </c>
    </row>
    <row r="158" spans="1:51">
      <c r="A158" s="67" t="s">
        <v>171</v>
      </c>
      <c r="C158" s="77" t="s">
        <v>226</v>
      </c>
      <c r="D158" s="68" t="s">
        <v>874</v>
      </c>
      <c r="E158" s="52">
        <v>2035</v>
      </c>
      <c r="F158" s="69" t="str">
        <f t="shared" si="24"/>
        <v>*0.61</v>
      </c>
      <c r="G158" s="70" t="str">
        <f t="shared" si="25"/>
        <v>REZoning_Sol-Win</v>
      </c>
      <c r="I158" s="77" t="s">
        <v>226</v>
      </c>
      <c r="J158" s="68" t="s">
        <v>874</v>
      </c>
      <c r="K158" s="52">
        <v>2050</v>
      </c>
      <c r="L158" s="62" t="str">
        <f t="shared" si="26"/>
        <v>*0.49</v>
      </c>
      <c r="M158" s="70" t="str">
        <f t="shared" si="27"/>
        <v>REZoning_Sol-Win</v>
      </c>
      <c r="N158" s="69"/>
      <c r="O158" s="69" t="s">
        <v>226</v>
      </c>
      <c r="P158" s="69" t="s">
        <v>874</v>
      </c>
      <c r="Q158" s="78">
        <v>2100</v>
      </c>
      <c r="R158" s="69" t="s">
        <v>876</v>
      </c>
      <c r="S158" s="69" t="s">
        <v>875</v>
      </c>
      <c r="T158" s="69"/>
      <c r="U158" s="69"/>
      <c r="V158" s="69"/>
      <c r="W158" s="69"/>
      <c r="AA158" s="79" t="s">
        <v>226</v>
      </c>
      <c r="AB158" s="71" t="s">
        <v>874</v>
      </c>
      <c r="AC158" s="55">
        <v>2035</v>
      </c>
      <c r="AD158" s="70" t="str">
        <f t="shared" si="28"/>
        <v>*0.59</v>
      </c>
      <c r="AE158" s="70" t="str">
        <f t="shared" si="35"/>
        <v>REZoning_Sol-Win</v>
      </c>
      <c r="AG158" s="79" t="s">
        <v>226</v>
      </c>
      <c r="AH158" s="71" t="s">
        <v>874</v>
      </c>
      <c r="AI158" s="55">
        <v>2050</v>
      </c>
      <c r="AJ158" s="70" t="str">
        <f t="shared" si="29"/>
        <v>*0.47</v>
      </c>
      <c r="AK158" s="70" t="str">
        <f t="shared" si="30"/>
        <v>REZoning_Sol-Win</v>
      </c>
      <c r="AO158" s="80" t="s">
        <v>226</v>
      </c>
      <c r="AP158" s="72" t="s">
        <v>874</v>
      </c>
      <c r="AQ158" s="58">
        <v>2035</v>
      </c>
      <c r="AR158" s="73" t="str">
        <f t="shared" si="31"/>
        <v>*0.54</v>
      </c>
      <c r="AS158" s="70" t="str">
        <f t="shared" si="32"/>
        <v>REZoning_Sol-Win</v>
      </c>
      <c r="AU158" s="80" t="s">
        <v>226</v>
      </c>
      <c r="AV158" s="72" t="s">
        <v>874</v>
      </c>
      <c r="AW158" s="58">
        <v>2050</v>
      </c>
      <c r="AX158" s="73" t="str">
        <f t="shared" si="33"/>
        <v>*0.44</v>
      </c>
      <c r="AY158" s="70" t="str">
        <f t="shared" si="34"/>
        <v>REZoning_Sol-Win</v>
      </c>
    </row>
    <row r="159" spans="1:51">
      <c r="A159" s="67" t="s">
        <v>171</v>
      </c>
      <c r="C159" s="77" t="s">
        <v>227</v>
      </c>
      <c r="D159" s="68" t="s">
        <v>874</v>
      </c>
      <c r="E159" s="52">
        <v>2035</v>
      </c>
      <c r="F159" s="69" t="str">
        <f t="shared" si="24"/>
        <v>*0.61</v>
      </c>
      <c r="G159" s="70" t="str">
        <f t="shared" si="25"/>
        <v>REZoning_Sol-Win</v>
      </c>
      <c r="I159" s="77" t="s">
        <v>227</v>
      </c>
      <c r="J159" s="68" t="s">
        <v>874</v>
      </c>
      <c r="K159" s="52">
        <v>2050</v>
      </c>
      <c r="L159" s="62" t="str">
        <f t="shared" si="26"/>
        <v>*0.49</v>
      </c>
      <c r="M159" s="70" t="str">
        <f t="shared" si="27"/>
        <v>REZoning_Sol-Win</v>
      </c>
      <c r="N159" s="69"/>
      <c r="O159" s="69" t="s">
        <v>227</v>
      </c>
      <c r="P159" s="69" t="s">
        <v>874</v>
      </c>
      <c r="Q159" s="78">
        <v>2100</v>
      </c>
      <c r="R159" s="69" t="s">
        <v>876</v>
      </c>
      <c r="S159" s="69" t="s">
        <v>875</v>
      </c>
      <c r="T159" s="69"/>
      <c r="U159" s="69"/>
      <c r="V159" s="69"/>
      <c r="W159" s="69"/>
      <c r="AA159" s="79" t="s">
        <v>227</v>
      </c>
      <c r="AB159" s="71" t="s">
        <v>874</v>
      </c>
      <c r="AC159" s="55">
        <v>2035</v>
      </c>
      <c r="AD159" s="70" t="str">
        <f t="shared" si="28"/>
        <v>*0.59</v>
      </c>
      <c r="AE159" s="70" t="str">
        <f t="shared" si="35"/>
        <v>REZoning_Sol-Win</v>
      </c>
      <c r="AG159" s="79" t="s">
        <v>227</v>
      </c>
      <c r="AH159" s="71" t="s">
        <v>874</v>
      </c>
      <c r="AI159" s="55">
        <v>2050</v>
      </c>
      <c r="AJ159" s="70" t="str">
        <f t="shared" si="29"/>
        <v>*0.47</v>
      </c>
      <c r="AK159" s="70" t="str">
        <f t="shared" si="30"/>
        <v>REZoning_Sol-Win</v>
      </c>
      <c r="AO159" s="80" t="s">
        <v>227</v>
      </c>
      <c r="AP159" s="72" t="s">
        <v>874</v>
      </c>
      <c r="AQ159" s="58">
        <v>2035</v>
      </c>
      <c r="AR159" s="73" t="str">
        <f t="shared" si="31"/>
        <v>*0.54</v>
      </c>
      <c r="AS159" s="70" t="str">
        <f t="shared" si="32"/>
        <v>REZoning_Sol-Win</v>
      </c>
      <c r="AU159" s="80" t="s">
        <v>227</v>
      </c>
      <c r="AV159" s="72" t="s">
        <v>874</v>
      </c>
      <c r="AW159" s="58">
        <v>2050</v>
      </c>
      <c r="AX159" s="73" t="str">
        <f t="shared" si="33"/>
        <v>*0.44</v>
      </c>
      <c r="AY159" s="70" t="str">
        <f t="shared" si="34"/>
        <v>REZoning_Sol-Win</v>
      </c>
    </row>
    <row r="160" spans="1:51">
      <c r="A160" s="67" t="s">
        <v>171</v>
      </c>
      <c r="C160" s="77" t="s">
        <v>228</v>
      </c>
      <c r="D160" s="68" t="s">
        <v>874</v>
      </c>
      <c r="E160" s="52">
        <v>2035</v>
      </c>
      <c r="F160" s="69" t="str">
        <f t="shared" si="24"/>
        <v>*0.61</v>
      </c>
      <c r="G160" s="70" t="str">
        <f t="shared" si="25"/>
        <v>REZoning_Sol-Win</v>
      </c>
      <c r="I160" s="77" t="s">
        <v>228</v>
      </c>
      <c r="J160" s="68" t="s">
        <v>874</v>
      </c>
      <c r="K160" s="52">
        <v>2050</v>
      </c>
      <c r="L160" s="62" t="str">
        <f t="shared" si="26"/>
        <v>*0.49</v>
      </c>
      <c r="M160" s="70" t="str">
        <f t="shared" si="27"/>
        <v>REZoning_Sol-Win</v>
      </c>
      <c r="N160" s="69"/>
      <c r="O160" s="69" t="s">
        <v>228</v>
      </c>
      <c r="P160" s="69" t="s">
        <v>874</v>
      </c>
      <c r="Q160" s="78">
        <v>2100</v>
      </c>
      <c r="R160" s="69" t="s">
        <v>876</v>
      </c>
      <c r="S160" s="69" t="s">
        <v>875</v>
      </c>
      <c r="T160" s="69"/>
      <c r="U160" s="69"/>
      <c r="V160" s="69"/>
      <c r="W160" s="69"/>
      <c r="AA160" s="79" t="s">
        <v>228</v>
      </c>
      <c r="AB160" s="71" t="s">
        <v>874</v>
      </c>
      <c r="AC160" s="55">
        <v>2035</v>
      </c>
      <c r="AD160" s="70" t="str">
        <f t="shared" si="28"/>
        <v>*0.59</v>
      </c>
      <c r="AE160" s="70" t="str">
        <f t="shared" si="35"/>
        <v>REZoning_Sol-Win</v>
      </c>
      <c r="AG160" s="79" t="s">
        <v>228</v>
      </c>
      <c r="AH160" s="71" t="s">
        <v>874</v>
      </c>
      <c r="AI160" s="55">
        <v>2050</v>
      </c>
      <c r="AJ160" s="70" t="str">
        <f t="shared" si="29"/>
        <v>*0.47</v>
      </c>
      <c r="AK160" s="70" t="str">
        <f t="shared" si="30"/>
        <v>REZoning_Sol-Win</v>
      </c>
      <c r="AO160" s="80" t="s">
        <v>228</v>
      </c>
      <c r="AP160" s="72" t="s">
        <v>874</v>
      </c>
      <c r="AQ160" s="58">
        <v>2035</v>
      </c>
      <c r="AR160" s="73" t="str">
        <f t="shared" si="31"/>
        <v>*0.54</v>
      </c>
      <c r="AS160" s="70" t="str">
        <f t="shared" si="32"/>
        <v>REZoning_Sol-Win</v>
      </c>
      <c r="AU160" s="80" t="s">
        <v>228</v>
      </c>
      <c r="AV160" s="72" t="s">
        <v>874</v>
      </c>
      <c r="AW160" s="58">
        <v>2050</v>
      </c>
      <c r="AX160" s="73" t="str">
        <f t="shared" si="33"/>
        <v>*0.44</v>
      </c>
      <c r="AY160" s="70" t="str">
        <f t="shared" si="34"/>
        <v>REZoning_Sol-Win</v>
      </c>
    </row>
    <row r="161" spans="1:51">
      <c r="A161" s="67" t="s">
        <v>171</v>
      </c>
      <c r="C161" s="77" t="s">
        <v>229</v>
      </c>
      <c r="D161" s="68" t="s">
        <v>874</v>
      </c>
      <c r="E161" s="52">
        <v>2035</v>
      </c>
      <c r="F161" s="69" t="str">
        <f t="shared" si="24"/>
        <v>*0.61</v>
      </c>
      <c r="G161" s="70" t="str">
        <f t="shared" si="25"/>
        <v>REZoning_Sol-Win</v>
      </c>
      <c r="I161" s="77" t="s">
        <v>229</v>
      </c>
      <c r="J161" s="68" t="s">
        <v>874</v>
      </c>
      <c r="K161" s="52">
        <v>2050</v>
      </c>
      <c r="L161" s="62" t="str">
        <f t="shared" si="26"/>
        <v>*0.49</v>
      </c>
      <c r="M161" s="70" t="str">
        <f t="shared" si="27"/>
        <v>REZoning_Sol-Win</v>
      </c>
      <c r="N161" s="69"/>
      <c r="O161" s="69" t="s">
        <v>229</v>
      </c>
      <c r="P161" s="69" t="s">
        <v>874</v>
      </c>
      <c r="Q161" s="78">
        <v>2100</v>
      </c>
      <c r="R161" s="69" t="s">
        <v>876</v>
      </c>
      <c r="S161" s="69" t="s">
        <v>875</v>
      </c>
      <c r="T161" s="69"/>
      <c r="U161" s="69"/>
      <c r="V161" s="69"/>
      <c r="W161" s="69"/>
      <c r="AA161" s="79" t="s">
        <v>229</v>
      </c>
      <c r="AB161" s="71" t="s">
        <v>874</v>
      </c>
      <c r="AC161" s="55">
        <v>2035</v>
      </c>
      <c r="AD161" s="70" t="str">
        <f t="shared" si="28"/>
        <v>*0.59</v>
      </c>
      <c r="AE161" s="70" t="str">
        <f t="shared" si="35"/>
        <v>REZoning_Sol-Win</v>
      </c>
      <c r="AG161" s="79" t="s">
        <v>229</v>
      </c>
      <c r="AH161" s="71" t="s">
        <v>874</v>
      </c>
      <c r="AI161" s="55">
        <v>2050</v>
      </c>
      <c r="AJ161" s="70" t="str">
        <f t="shared" si="29"/>
        <v>*0.47</v>
      </c>
      <c r="AK161" s="70" t="str">
        <f t="shared" si="30"/>
        <v>REZoning_Sol-Win</v>
      </c>
      <c r="AO161" s="80" t="s">
        <v>229</v>
      </c>
      <c r="AP161" s="72" t="s">
        <v>874</v>
      </c>
      <c r="AQ161" s="58">
        <v>2035</v>
      </c>
      <c r="AR161" s="73" t="str">
        <f t="shared" si="31"/>
        <v>*0.54</v>
      </c>
      <c r="AS161" s="70" t="str">
        <f t="shared" si="32"/>
        <v>REZoning_Sol-Win</v>
      </c>
      <c r="AU161" s="80" t="s">
        <v>229</v>
      </c>
      <c r="AV161" s="72" t="s">
        <v>874</v>
      </c>
      <c r="AW161" s="58">
        <v>2050</v>
      </c>
      <c r="AX161" s="73" t="str">
        <f t="shared" si="33"/>
        <v>*0.44</v>
      </c>
      <c r="AY161" s="70" t="str">
        <f t="shared" si="34"/>
        <v>REZoning_Sol-Win</v>
      </c>
    </row>
    <row r="162" spans="1:51">
      <c r="A162" s="67" t="s">
        <v>171</v>
      </c>
      <c r="C162" s="77" t="s">
        <v>230</v>
      </c>
      <c r="D162" s="68" t="s">
        <v>874</v>
      </c>
      <c r="E162" s="52">
        <v>2035</v>
      </c>
      <c r="F162" s="69" t="str">
        <f t="shared" si="24"/>
        <v>*0.61</v>
      </c>
      <c r="G162" s="70" t="str">
        <f t="shared" si="25"/>
        <v>REZoning_Sol-Win</v>
      </c>
      <c r="I162" s="77" t="s">
        <v>230</v>
      </c>
      <c r="J162" s="68" t="s">
        <v>874</v>
      </c>
      <c r="K162" s="52">
        <v>2050</v>
      </c>
      <c r="L162" s="62" t="str">
        <f t="shared" si="26"/>
        <v>*0.49</v>
      </c>
      <c r="M162" s="70" t="str">
        <f t="shared" si="27"/>
        <v>REZoning_Sol-Win</v>
      </c>
      <c r="N162" s="69"/>
      <c r="O162" s="69" t="s">
        <v>230</v>
      </c>
      <c r="P162" s="69" t="s">
        <v>874</v>
      </c>
      <c r="Q162" s="78">
        <v>2100</v>
      </c>
      <c r="R162" s="69" t="s">
        <v>876</v>
      </c>
      <c r="S162" s="69" t="s">
        <v>875</v>
      </c>
      <c r="T162" s="69"/>
      <c r="U162" s="69"/>
      <c r="V162" s="69"/>
      <c r="W162" s="69"/>
      <c r="AA162" s="79" t="s">
        <v>230</v>
      </c>
      <c r="AB162" s="71" t="s">
        <v>874</v>
      </c>
      <c r="AC162" s="55">
        <v>2035</v>
      </c>
      <c r="AD162" s="70" t="str">
        <f t="shared" si="28"/>
        <v>*0.59</v>
      </c>
      <c r="AE162" s="70" t="str">
        <f t="shared" si="35"/>
        <v>REZoning_Sol-Win</v>
      </c>
      <c r="AG162" s="79" t="s">
        <v>230</v>
      </c>
      <c r="AH162" s="71" t="s">
        <v>874</v>
      </c>
      <c r="AI162" s="55">
        <v>2050</v>
      </c>
      <c r="AJ162" s="70" t="str">
        <f t="shared" si="29"/>
        <v>*0.47</v>
      </c>
      <c r="AK162" s="70" t="str">
        <f t="shared" si="30"/>
        <v>REZoning_Sol-Win</v>
      </c>
      <c r="AO162" s="80" t="s">
        <v>230</v>
      </c>
      <c r="AP162" s="72" t="s">
        <v>874</v>
      </c>
      <c r="AQ162" s="58">
        <v>2035</v>
      </c>
      <c r="AR162" s="73" t="str">
        <f t="shared" si="31"/>
        <v>*0.54</v>
      </c>
      <c r="AS162" s="70" t="str">
        <f t="shared" si="32"/>
        <v>REZoning_Sol-Win</v>
      </c>
      <c r="AU162" s="80" t="s">
        <v>230</v>
      </c>
      <c r="AV162" s="72" t="s">
        <v>874</v>
      </c>
      <c r="AW162" s="58">
        <v>2050</v>
      </c>
      <c r="AX162" s="73" t="str">
        <f t="shared" si="33"/>
        <v>*0.44</v>
      </c>
      <c r="AY162" s="70" t="str">
        <f t="shared" si="34"/>
        <v>REZoning_Sol-Win</v>
      </c>
    </row>
    <row r="163" spans="1:51">
      <c r="A163" s="67" t="s">
        <v>171</v>
      </c>
      <c r="C163" s="77" t="s">
        <v>231</v>
      </c>
      <c r="D163" s="68" t="s">
        <v>874</v>
      </c>
      <c r="E163" s="52">
        <v>2035</v>
      </c>
      <c r="F163" s="69" t="str">
        <f t="shared" si="24"/>
        <v>*0.61</v>
      </c>
      <c r="G163" s="70" t="str">
        <f t="shared" si="25"/>
        <v>REZoning_Sol-Win</v>
      </c>
      <c r="I163" s="77" t="s">
        <v>231</v>
      </c>
      <c r="J163" s="68" t="s">
        <v>874</v>
      </c>
      <c r="K163" s="52">
        <v>2050</v>
      </c>
      <c r="L163" s="62" t="str">
        <f t="shared" si="26"/>
        <v>*0.49</v>
      </c>
      <c r="M163" s="70" t="str">
        <f t="shared" si="27"/>
        <v>REZoning_Sol-Win</v>
      </c>
      <c r="N163" s="69"/>
      <c r="O163" s="69" t="s">
        <v>231</v>
      </c>
      <c r="P163" s="69" t="s">
        <v>874</v>
      </c>
      <c r="Q163" s="78">
        <v>2100</v>
      </c>
      <c r="R163" s="69" t="s">
        <v>876</v>
      </c>
      <c r="S163" s="69" t="s">
        <v>875</v>
      </c>
      <c r="T163" s="69"/>
      <c r="U163" s="69"/>
      <c r="V163" s="69"/>
      <c r="W163" s="69"/>
      <c r="AA163" s="79" t="s">
        <v>231</v>
      </c>
      <c r="AB163" s="71" t="s">
        <v>874</v>
      </c>
      <c r="AC163" s="55">
        <v>2035</v>
      </c>
      <c r="AD163" s="70" t="str">
        <f t="shared" si="28"/>
        <v>*0.59</v>
      </c>
      <c r="AE163" s="70" t="str">
        <f t="shared" si="35"/>
        <v>REZoning_Sol-Win</v>
      </c>
      <c r="AG163" s="79" t="s">
        <v>231</v>
      </c>
      <c r="AH163" s="71" t="s">
        <v>874</v>
      </c>
      <c r="AI163" s="55">
        <v>2050</v>
      </c>
      <c r="AJ163" s="70" t="str">
        <f t="shared" si="29"/>
        <v>*0.47</v>
      </c>
      <c r="AK163" s="70" t="str">
        <f t="shared" si="30"/>
        <v>REZoning_Sol-Win</v>
      </c>
      <c r="AO163" s="80" t="s">
        <v>231</v>
      </c>
      <c r="AP163" s="72" t="s">
        <v>874</v>
      </c>
      <c r="AQ163" s="58">
        <v>2035</v>
      </c>
      <c r="AR163" s="73" t="str">
        <f t="shared" si="31"/>
        <v>*0.54</v>
      </c>
      <c r="AS163" s="70" t="str">
        <f t="shared" si="32"/>
        <v>REZoning_Sol-Win</v>
      </c>
      <c r="AU163" s="80" t="s">
        <v>231</v>
      </c>
      <c r="AV163" s="72" t="s">
        <v>874</v>
      </c>
      <c r="AW163" s="58">
        <v>2050</v>
      </c>
      <c r="AX163" s="73" t="str">
        <f t="shared" si="33"/>
        <v>*0.44</v>
      </c>
      <c r="AY163" s="70" t="str">
        <f t="shared" si="34"/>
        <v>REZoning_Sol-Win</v>
      </c>
    </row>
    <row r="164" spans="1:51">
      <c r="A164" s="67" t="s">
        <v>171</v>
      </c>
      <c r="C164" s="77" t="s">
        <v>232</v>
      </c>
      <c r="D164" s="68" t="s">
        <v>874</v>
      </c>
      <c r="E164" s="52">
        <v>2035</v>
      </c>
      <c r="F164" s="69" t="str">
        <f t="shared" si="24"/>
        <v>*0.61</v>
      </c>
      <c r="G164" s="70" t="str">
        <f t="shared" si="25"/>
        <v>REZoning_Sol-Win</v>
      </c>
      <c r="I164" s="77" t="s">
        <v>232</v>
      </c>
      <c r="J164" s="68" t="s">
        <v>874</v>
      </c>
      <c r="K164" s="52">
        <v>2050</v>
      </c>
      <c r="L164" s="62" t="str">
        <f t="shared" si="26"/>
        <v>*0.49</v>
      </c>
      <c r="M164" s="70" t="str">
        <f t="shared" si="27"/>
        <v>REZoning_Sol-Win</v>
      </c>
      <c r="N164" s="69"/>
      <c r="O164" s="69" t="s">
        <v>232</v>
      </c>
      <c r="P164" s="69" t="s">
        <v>874</v>
      </c>
      <c r="Q164" s="78">
        <v>2100</v>
      </c>
      <c r="R164" s="69" t="s">
        <v>876</v>
      </c>
      <c r="S164" s="69" t="s">
        <v>875</v>
      </c>
      <c r="T164" s="69"/>
      <c r="U164" s="69"/>
      <c r="V164" s="69"/>
      <c r="W164" s="69"/>
      <c r="AA164" s="79" t="s">
        <v>232</v>
      </c>
      <c r="AB164" s="71" t="s">
        <v>874</v>
      </c>
      <c r="AC164" s="55">
        <v>2035</v>
      </c>
      <c r="AD164" s="70" t="str">
        <f t="shared" si="28"/>
        <v>*0.59</v>
      </c>
      <c r="AE164" s="70" t="str">
        <f t="shared" si="35"/>
        <v>REZoning_Sol-Win</v>
      </c>
      <c r="AG164" s="79" t="s">
        <v>232</v>
      </c>
      <c r="AH164" s="71" t="s">
        <v>874</v>
      </c>
      <c r="AI164" s="55">
        <v>2050</v>
      </c>
      <c r="AJ164" s="70" t="str">
        <f t="shared" si="29"/>
        <v>*0.47</v>
      </c>
      <c r="AK164" s="70" t="str">
        <f t="shared" si="30"/>
        <v>REZoning_Sol-Win</v>
      </c>
      <c r="AO164" s="80" t="s">
        <v>232</v>
      </c>
      <c r="AP164" s="72" t="s">
        <v>874</v>
      </c>
      <c r="AQ164" s="58">
        <v>2035</v>
      </c>
      <c r="AR164" s="73" t="str">
        <f t="shared" si="31"/>
        <v>*0.54</v>
      </c>
      <c r="AS164" s="70" t="str">
        <f t="shared" si="32"/>
        <v>REZoning_Sol-Win</v>
      </c>
      <c r="AU164" s="80" t="s">
        <v>232</v>
      </c>
      <c r="AV164" s="72" t="s">
        <v>874</v>
      </c>
      <c r="AW164" s="58">
        <v>2050</v>
      </c>
      <c r="AX164" s="73" t="str">
        <f t="shared" si="33"/>
        <v>*0.44</v>
      </c>
      <c r="AY164" s="70" t="str">
        <f t="shared" si="34"/>
        <v>REZoning_Sol-Win</v>
      </c>
    </row>
    <row r="165" spans="1:51">
      <c r="A165" s="67" t="s">
        <v>171</v>
      </c>
      <c r="C165" s="77" t="s">
        <v>233</v>
      </c>
      <c r="D165" s="68" t="s">
        <v>874</v>
      </c>
      <c r="E165" s="52">
        <v>2035</v>
      </c>
      <c r="F165" s="69" t="str">
        <f t="shared" si="24"/>
        <v>*0.61</v>
      </c>
      <c r="G165" s="70" t="str">
        <f t="shared" si="25"/>
        <v>REZoning_Sol-Win</v>
      </c>
      <c r="I165" s="77" t="s">
        <v>233</v>
      </c>
      <c r="J165" s="68" t="s">
        <v>874</v>
      </c>
      <c r="K165" s="52">
        <v>2050</v>
      </c>
      <c r="L165" s="62" t="str">
        <f t="shared" si="26"/>
        <v>*0.49</v>
      </c>
      <c r="M165" s="70" t="str">
        <f t="shared" si="27"/>
        <v>REZoning_Sol-Win</v>
      </c>
      <c r="N165" s="69"/>
      <c r="O165" s="69" t="s">
        <v>233</v>
      </c>
      <c r="P165" s="69" t="s">
        <v>874</v>
      </c>
      <c r="Q165" s="78">
        <v>2100</v>
      </c>
      <c r="R165" s="69" t="s">
        <v>876</v>
      </c>
      <c r="S165" s="69" t="s">
        <v>875</v>
      </c>
      <c r="T165" s="69"/>
      <c r="U165" s="69"/>
      <c r="V165" s="69"/>
      <c r="W165" s="69"/>
      <c r="AA165" s="79" t="s">
        <v>233</v>
      </c>
      <c r="AB165" s="71" t="s">
        <v>874</v>
      </c>
      <c r="AC165" s="55">
        <v>2035</v>
      </c>
      <c r="AD165" s="70" t="str">
        <f t="shared" si="28"/>
        <v>*0.59</v>
      </c>
      <c r="AE165" s="70" t="str">
        <f t="shared" si="35"/>
        <v>REZoning_Sol-Win</v>
      </c>
      <c r="AG165" s="79" t="s">
        <v>233</v>
      </c>
      <c r="AH165" s="71" t="s">
        <v>874</v>
      </c>
      <c r="AI165" s="55">
        <v>2050</v>
      </c>
      <c r="AJ165" s="70" t="str">
        <f t="shared" si="29"/>
        <v>*0.47</v>
      </c>
      <c r="AK165" s="70" t="str">
        <f t="shared" si="30"/>
        <v>REZoning_Sol-Win</v>
      </c>
      <c r="AO165" s="80" t="s">
        <v>233</v>
      </c>
      <c r="AP165" s="72" t="s">
        <v>874</v>
      </c>
      <c r="AQ165" s="58">
        <v>2035</v>
      </c>
      <c r="AR165" s="73" t="str">
        <f t="shared" si="31"/>
        <v>*0.54</v>
      </c>
      <c r="AS165" s="70" t="str">
        <f t="shared" si="32"/>
        <v>REZoning_Sol-Win</v>
      </c>
      <c r="AU165" s="80" t="s">
        <v>233</v>
      </c>
      <c r="AV165" s="72" t="s">
        <v>874</v>
      </c>
      <c r="AW165" s="58">
        <v>2050</v>
      </c>
      <c r="AX165" s="73" t="str">
        <f t="shared" si="33"/>
        <v>*0.44</v>
      </c>
      <c r="AY165" s="70" t="str">
        <f t="shared" si="34"/>
        <v>REZoning_Sol-Win</v>
      </c>
    </row>
    <row r="166" spans="1:51">
      <c r="A166" s="67" t="s">
        <v>171</v>
      </c>
      <c r="C166" s="77" t="s">
        <v>234</v>
      </c>
      <c r="D166" s="68" t="s">
        <v>874</v>
      </c>
      <c r="E166" s="52">
        <v>2035</v>
      </c>
      <c r="F166" s="69" t="str">
        <f t="shared" si="24"/>
        <v>*0.61</v>
      </c>
      <c r="G166" s="70" t="str">
        <f t="shared" si="25"/>
        <v>REZoning_Sol-Win</v>
      </c>
      <c r="I166" s="77" t="s">
        <v>234</v>
      </c>
      <c r="J166" s="68" t="s">
        <v>874</v>
      </c>
      <c r="K166" s="52">
        <v>2050</v>
      </c>
      <c r="L166" s="62" t="str">
        <f t="shared" si="26"/>
        <v>*0.49</v>
      </c>
      <c r="M166" s="70" t="str">
        <f t="shared" si="27"/>
        <v>REZoning_Sol-Win</v>
      </c>
      <c r="N166" s="69"/>
      <c r="O166" s="69" t="s">
        <v>234</v>
      </c>
      <c r="P166" s="69" t="s">
        <v>874</v>
      </c>
      <c r="Q166" s="78">
        <v>2100</v>
      </c>
      <c r="R166" s="69" t="s">
        <v>876</v>
      </c>
      <c r="S166" s="69" t="s">
        <v>875</v>
      </c>
      <c r="T166" s="69"/>
      <c r="U166" s="69"/>
      <c r="V166" s="69"/>
      <c r="W166" s="69"/>
      <c r="AA166" s="79" t="s">
        <v>234</v>
      </c>
      <c r="AB166" s="71" t="s">
        <v>874</v>
      </c>
      <c r="AC166" s="55">
        <v>2035</v>
      </c>
      <c r="AD166" s="70" t="str">
        <f t="shared" si="28"/>
        <v>*0.59</v>
      </c>
      <c r="AE166" s="70" t="str">
        <f t="shared" si="35"/>
        <v>REZoning_Sol-Win</v>
      </c>
      <c r="AG166" s="79" t="s">
        <v>234</v>
      </c>
      <c r="AH166" s="71" t="s">
        <v>874</v>
      </c>
      <c r="AI166" s="55">
        <v>2050</v>
      </c>
      <c r="AJ166" s="70" t="str">
        <f t="shared" si="29"/>
        <v>*0.47</v>
      </c>
      <c r="AK166" s="70" t="str">
        <f t="shared" si="30"/>
        <v>REZoning_Sol-Win</v>
      </c>
      <c r="AO166" s="80" t="s">
        <v>234</v>
      </c>
      <c r="AP166" s="72" t="s">
        <v>874</v>
      </c>
      <c r="AQ166" s="58">
        <v>2035</v>
      </c>
      <c r="AR166" s="73" t="str">
        <f t="shared" si="31"/>
        <v>*0.54</v>
      </c>
      <c r="AS166" s="70" t="str">
        <f t="shared" si="32"/>
        <v>REZoning_Sol-Win</v>
      </c>
      <c r="AU166" s="80" t="s">
        <v>234</v>
      </c>
      <c r="AV166" s="72" t="s">
        <v>874</v>
      </c>
      <c r="AW166" s="58">
        <v>2050</v>
      </c>
      <c r="AX166" s="73" t="str">
        <f t="shared" si="33"/>
        <v>*0.44</v>
      </c>
      <c r="AY166" s="70" t="str">
        <f t="shared" si="34"/>
        <v>REZoning_Sol-Win</v>
      </c>
    </row>
    <row r="167" spans="1:51">
      <c r="A167" s="67" t="s">
        <v>171</v>
      </c>
      <c r="C167" s="77" t="s">
        <v>235</v>
      </c>
      <c r="D167" s="68" t="s">
        <v>874</v>
      </c>
      <c r="E167" s="52">
        <v>2035</v>
      </c>
      <c r="F167" s="69" t="str">
        <f t="shared" si="24"/>
        <v>*0.61</v>
      </c>
      <c r="G167" s="70" t="str">
        <f t="shared" si="25"/>
        <v>REZoning_Sol-Win</v>
      </c>
      <c r="I167" s="77" t="s">
        <v>235</v>
      </c>
      <c r="J167" s="68" t="s">
        <v>874</v>
      </c>
      <c r="K167" s="52">
        <v>2050</v>
      </c>
      <c r="L167" s="62" t="str">
        <f t="shared" si="26"/>
        <v>*0.49</v>
      </c>
      <c r="M167" s="70" t="str">
        <f t="shared" si="27"/>
        <v>REZoning_Sol-Win</v>
      </c>
      <c r="N167" s="69"/>
      <c r="O167" s="69" t="s">
        <v>235</v>
      </c>
      <c r="P167" s="69" t="s">
        <v>874</v>
      </c>
      <c r="Q167" s="78">
        <v>2100</v>
      </c>
      <c r="R167" s="69" t="s">
        <v>876</v>
      </c>
      <c r="S167" s="69" t="s">
        <v>875</v>
      </c>
      <c r="T167" s="69"/>
      <c r="U167" s="69"/>
      <c r="V167" s="69"/>
      <c r="W167" s="69"/>
      <c r="AA167" s="79" t="s">
        <v>235</v>
      </c>
      <c r="AB167" s="71" t="s">
        <v>874</v>
      </c>
      <c r="AC167" s="55">
        <v>2035</v>
      </c>
      <c r="AD167" s="70" t="str">
        <f t="shared" si="28"/>
        <v>*0.59</v>
      </c>
      <c r="AE167" s="70" t="str">
        <f t="shared" si="35"/>
        <v>REZoning_Sol-Win</v>
      </c>
      <c r="AG167" s="79" t="s">
        <v>235</v>
      </c>
      <c r="AH167" s="71" t="s">
        <v>874</v>
      </c>
      <c r="AI167" s="55">
        <v>2050</v>
      </c>
      <c r="AJ167" s="70" t="str">
        <f t="shared" si="29"/>
        <v>*0.47</v>
      </c>
      <c r="AK167" s="70" t="str">
        <f t="shared" si="30"/>
        <v>REZoning_Sol-Win</v>
      </c>
      <c r="AO167" s="80" t="s">
        <v>235</v>
      </c>
      <c r="AP167" s="72" t="s">
        <v>874</v>
      </c>
      <c r="AQ167" s="58">
        <v>2035</v>
      </c>
      <c r="AR167" s="73" t="str">
        <f t="shared" si="31"/>
        <v>*0.54</v>
      </c>
      <c r="AS167" s="70" t="str">
        <f t="shared" si="32"/>
        <v>REZoning_Sol-Win</v>
      </c>
      <c r="AU167" s="80" t="s">
        <v>235</v>
      </c>
      <c r="AV167" s="72" t="s">
        <v>874</v>
      </c>
      <c r="AW167" s="58">
        <v>2050</v>
      </c>
      <c r="AX167" s="73" t="str">
        <f t="shared" si="33"/>
        <v>*0.44</v>
      </c>
      <c r="AY167" s="70" t="str">
        <f t="shared" si="34"/>
        <v>REZoning_Sol-Win</v>
      </c>
    </row>
    <row r="168" spans="1:51">
      <c r="A168" s="67" t="s">
        <v>171</v>
      </c>
      <c r="C168" s="77" t="s">
        <v>236</v>
      </c>
      <c r="D168" s="68" t="s">
        <v>874</v>
      </c>
      <c r="E168" s="52">
        <v>2035</v>
      </c>
      <c r="F168" s="69" t="str">
        <f t="shared" si="24"/>
        <v>*0.61</v>
      </c>
      <c r="G168" s="70" t="str">
        <f t="shared" si="25"/>
        <v>REZoning_Sol-Win</v>
      </c>
      <c r="I168" s="77" t="s">
        <v>236</v>
      </c>
      <c r="J168" s="68" t="s">
        <v>874</v>
      </c>
      <c r="K168" s="52">
        <v>2050</v>
      </c>
      <c r="L168" s="62" t="str">
        <f t="shared" si="26"/>
        <v>*0.49</v>
      </c>
      <c r="M168" s="70" t="str">
        <f t="shared" si="27"/>
        <v>REZoning_Sol-Win</v>
      </c>
      <c r="N168" s="69"/>
      <c r="O168" s="69" t="s">
        <v>236</v>
      </c>
      <c r="P168" s="69" t="s">
        <v>874</v>
      </c>
      <c r="Q168" s="78">
        <v>2100</v>
      </c>
      <c r="R168" s="69" t="s">
        <v>876</v>
      </c>
      <c r="S168" s="69" t="s">
        <v>875</v>
      </c>
      <c r="T168" s="69"/>
      <c r="U168" s="69"/>
      <c r="V168" s="69"/>
      <c r="W168" s="69"/>
      <c r="AA168" s="79" t="s">
        <v>236</v>
      </c>
      <c r="AB168" s="71" t="s">
        <v>874</v>
      </c>
      <c r="AC168" s="55">
        <v>2035</v>
      </c>
      <c r="AD168" s="70" t="str">
        <f t="shared" si="28"/>
        <v>*0.59</v>
      </c>
      <c r="AE168" s="70" t="str">
        <f t="shared" si="35"/>
        <v>REZoning_Sol-Win</v>
      </c>
      <c r="AG168" s="79" t="s">
        <v>236</v>
      </c>
      <c r="AH168" s="71" t="s">
        <v>874</v>
      </c>
      <c r="AI168" s="55">
        <v>2050</v>
      </c>
      <c r="AJ168" s="70" t="str">
        <f t="shared" si="29"/>
        <v>*0.47</v>
      </c>
      <c r="AK168" s="70" t="str">
        <f t="shared" si="30"/>
        <v>REZoning_Sol-Win</v>
      </c>
      <c r="AO168" s="80" t="s">
        <v>236</v>
      </c>
      <c r="AP168" s="72" t="s">
        <v>874</v>
      </c>
      <c r="AQ168" s="58">
        <v>2035</v>
      </c>
      <c r="AR168" s="73" t="str">
        <f t="shared" si="31"/>
        <v>*0.54</v>
      </c>
      <c r="AS168" s="70" t="str">
        <f t="shared" si="32"/>
        <v>REZoning_Sol-Win</v>
      </c>
      <c r="AU168" s="80" t="s">
        <v>236</v>
      </c>
      <c r="AV168" s="72" t="s">
        <v>874</v>
      </c>
      <c r="AW168" s="58">
        <v>2050</v>
      </c>
      <c r="AX168" s="73" t="str">
        <f t="shared" si="33"/>
        <v>*0.44</v>
      </c>
      <c r="AY168" s="70" t="str">
        <f t="shared" si="34"/>
        <v>REZoning_Sol-Win</v>
      </c>
    </row>
    <row r="169" spans="1:51">
      <c r="A169" s="67" t="s">
        <v>171</v>
      </c>
      <c r="C169" s="77" t="s">
        <v>237</v>
      </c>
      <c r="D169" s="68" t="s">
        <v>874</v>
      </c>
      <c r="E169" s="52">
        <v>2035</v>
      </c>
      <c r="F169" s="69" t="str">
        <f t="shared" si="24"/>
        <v>*0.61</v>
      </c>
      <c r="G169" s="70" t="str">
        <f t="shared" si="25"/>
        <v>REZoning_Sol-Win</v>
      </c>
      <c r="I169" s="77" t="s">
        <v>237</v>
      </c>
      <c r="J169" s="68" t="s">
        <v>874</v>
      </c>
      <c r="K169" s="52">
        <v>2050</v>
      </c>
      <c r="L169" s="62" t="str">
        <f t="shared" si="26"/>
        <v>*0.49</v>
      </c>
      <c r="M169" s="70" t="str">
        <f t="shared" si="27"/>
        <v>REZoning_Sol-Win</v>
      </c>
      <c r="N169" s="69"/>
      <c r="O169" s="69" t="s">
        <v>237</v>
      </c>
      <c r="P169" s="69" t="s">
        <v>874</v>
      </c>
      <c r="Q169" s="78">
        <v>2100</v>
      </c>
      <c r="R169" s="69" t="s">
        <v>876</v>
      </c>
      <c r="S169" s="69" t="s">
        <v>875</v>
      </c>
      <c r="T169" s="69"/>
      <c r="U169" s="69"/>
      <c r="V169" s="69"/>
      <c r="W169" s="69"/>
      <c r="AA169" s="79" t="s">
        <v>237</v>
      </c>
      <c r="AB169" s="71" t="s">
        <v>874</v>
      </c>
      <c r="AC169" s="55">
        <v>2035</v>
      </c>
      <c r="AD169" s="70" t="str">
        <f t="shared" si="28"/>
        <v>*0.59</v>
      </c>
      <c r="AE169" s="70" t="str">
        <f t="shared" si="35"/>
        <v>REZoning_Sol-Win</v>
      </c>
      <c r="AG169" s="79" t="s">
        <v>237</v>
      </c>
      <c r="AH169" s="71" t="s">
        <v>874</v>
      </c>
      <c r="AI169" s="55">
        <v>2050</v>
      </c>
      <c r="AJ169" s="70" t="str">
        <f t="shared" si="29"/>
        <v>*0.47</v>
      </c>
      <c r="AK169" s="70" t="str">
        <f t="shared" si="30"/>
        <v>REZoning_Sol-Win</v>
      </c>
      <c r="AO169" s="80" t="s">
        <v>237</v>
      </c>
      <c r="AP169" s="72" t="s">
        <v>874</v>
      </c>
      <c r="AQ169" s="58">
        <v>2035</v>
      </c>
      <c r="AR169" s="73" t="str">
        <f t="shared" si="31"/>
        <v>*0.54</v>
      </c>
      <c r="AS169" s="70" t="str">
        <f t="shared" si="32"/>
        <v>REZoning_Sol-Win</v>
      </c>
      <c r="AU169" s="80" t="s">
        <v>237</v>
      </c>
      <c r="AV169" s="72" t="s">
        <v>874</v>
      </c>
      <c r="AW169" s="58">
        <v>2050</v>
      </c>
      <c r="AX169" s="73" t="str">
        <f t="shared" si="33"/>
        <v>*0.44</v>
      </c>
      <c r="AY169" s="70" t="str">
        <f t="shared" si="34"/>
        <v>REZoning_Sol-Win</v>
      </c>
    </row>
    <row r="170" spans="1:51">
      <c r="A170" s="67" t="s">
        <v>171</v>
      </c>
      <c r="C170" s="77" t="s">
        <v>238</v>
      </c>
      <c r="D170" s="68" t="s">
        <v>874</v>
      </c>
      <c r="E170" s="52">
        <v>2035</v>
      </c>
      <c r="F170" s="69" t="str">
        <f t="shared" si="24"/>
        <v>*0.61</v>
      </c>
      <c r="G170" s="70" t="str">
        <f t="shared" si="25"/>
        <v>REZoning_Sol-Win</v>
      </c>
      <c r="I170" s="77" t="s">
        <v>238</v>
      </c>
      <c r="J170" s="68" t="s">
        <v>874</v>
      </c>
      <c r="K170" s="52">
        <v>2050</v>
      </c>
      <c r="L170" s="62" t="str">
        <f t="shared" si="26"/>
        <v>*0.49</v>
      </c>
      <c r="M170" s="70" t="str">
        <f t="shared" si="27"/>
        <v>REZoning_Sol-Win</v>
      </c>
      <c r="N170" s="69"/>
      <c r="O170" s="69" t="s">
        <v>238</v>
      </c>
      <c r="P170" s="69" t="s">
        <v>874</v>
      </c>
      <c r="Q170" s="78">
        <v>2100</v>
      </c>
      <c r="R170" s="69" t="s">
        <v>876</v>
      </c>
      <c r="S170" s="69" t="s">
        <v>875</v>
      </c>
      <c r="T170" s="69"/>
      <c r="U170" s="69"/>
      <c r="V170" s="69"/>
      <c r="W170" s="69"/>
      <c r="AA170" s="79" t="s">
        <v>238</v>
      </c>
      <c r="AB170" s="71" t="s">
        <v>874</v>
      </c>
      <c r="AC170" s="55">
        <v>2035</v>
      </c>
      <c r="AD170" s="70" t="str">
        <f t="shared" si="28"/>
        <v>*0.59</v>
      </c>
      <c r="AE170" s="70" t="str">
        <f t="shared" si="35"/>
        <v>REZoning_Sol-Win</v>
      </c>
      <c r="AG170" s="79" t="s">
        <v>238</v>
      </c>
      <c r="AH170" s="71" t="s">
        <v>874</v>
      </c>
      <c r="AI170" s="55">
        <v>2050</v>
      </c>
      <c r="AJ170" s="70" t="str">
        <f t="shared" si="29"/>
        <v>*0.47</v>
      </c>
      <c r="AK170" s="70" t="str">
        <f t="shared" si="30"/>
        <v>REZoning_Sol-Win</v>
      </c>
      <c r="AO170" s="80" t="s">
        <v>238</v>
      </c>
      <c r="AP170" s="72" t="s">
        <v>874</v>
      </c>
      <c r="AQ170" s="58">
        <v>2035</v>
      </c>
      <c r="AR170" s="73" t="str">
        <f t="shared" si="31"/>
        <v>*0.54</v>
      </c>
      <c r="AS170" s="70" t="str">
        <f t="shared" si="32"/>
        <v>REZoning_Sol-Win</v>
      </c>
      <c r="AU170" s="80" t="s">
        <v>238</v>
      </c>
      <c r="AV170" s="72" t="s">
        <v>874</v>
      </c>
      <c r="AW170" s="58">
        <v>2050</v>
      </c>
      <c r="AX170" s="73" t="str">
        <f t="shared" si="33"/>
        <v>*0.44</v>
      </c>
      <c r="AY170" s="70" t="str">
        <f t="shared" si="34"/>
        <v>REZoning_Sol-Win</v>
      </c>
    </row>
    <row r="171" spans="1:51">
      <c r="A171" s="67" t="s">
        <v>171</v>
      </c>
      <c r="C171" s="77" t="s">
        <v>239</v>
      </c>
      <c r="D171" s="68" t="s">
        <v>874</v>
      </c>
      <c r="E171" s="52">
        <v>2035</v>
      </c>
      <c r="F171" s="69" t="str">
        <f t="shared" si="24"/>
        <v>*0.61</v>
      </c>
      <c r="G171" s="70" t="str">
        <f t="shared" si="25"/>
        <v>REZoning_Sol-Win</v>
      </c>
      <c r="I171" s="77" t="s">
        <v>239</v>
      </c>
      <c r="J171" s="68" t="s">
        <v>874</v>
      </c>
      <c r="K171" s="52">
        <v>2050</v>
      </c>
      <c r="L171" s="62" t="str">
        <f t="shared" si="26"/>
        <v>*0.49</v>
      </c>
      <c r="M171" s="70" t="str">
        <f t="shared" si="27"/>
        <v>REZoning_Sol-Win</v>
      </c>
      <c r="N171" s="69"/>
      <c r="O171" s="69" t="s">
        <v>239</v>
      </c>
      <c r="P171" s="69" t="s">
        <v>874</v>
      </c>
      <c r="Q171" s="78">
        <v>2100</v>
      </c>
      <c r="R171" s="69" t="s">
        <v>876</v>
      </c>
      <c r="S171" s="69" t="s">
        <v>875</v>
      </c>
      <c r="T171" s="69"/>
      <c r="U171" s="69"/>
      <c r="V171" s="69"/>
      <c r="W171" s="69"/>
      <c r="AA171" s="79" t="s">
        <v>239</v>
      </c>
      <c r="AB171" s="71" t="s">
        <v>874</v>
      </c>
      <c r="AC171" s="55">
        <v>2035</v>
      </c>
      <c r="AD171" s="70" t="str">
        <f t="shared" si="28"/>
        <v>*0.59</v>
      </c>
      <c r="AE171" s="70" t="str">
        <f t="shared" si="35"/>
        <v>REZoning_Sol-Win</v>
      </c>
      <c r="AG171" s="79" t="s">
        <v>239</v>
      </c>
      <c r="AH171" s="71" t="s">
        <v>874</v>
      </c>
      <c r="AI171" s="55">
        <v>2050</v>
      </c>
      <c r="AJ171" s="70" t="str">
        <f t="shared" si="29"/>
        <v>*0.47</v>
      </c>
      <c r="AK171" s="70" t="str">
        <f t="shared" si="30"/>
        <v>REZoning_Sol-Win</v>
      </c>
      <c r="AO171" s="80" t="s">
        <v>239</v>
      </c>
      <c r="AP171" s="72" t="s">
        <v>874</v>
      </c>
      <c r="AQ171" s="58">
        <v>2035</v>
      </c>
      <c r="AR171" s="73" t="str">
        <f t="shared" si="31"/>
        <v>*0.54</v>
      </c>
      <c r="AS171" s="70" t="str">
        <f t="shared" si="32"/>
        <v>REZoning_Sol-Win</v>
      </c>
      <c r="AU171" s="80" t="s">
        <v>239</v>
      </c>
      <c r="AV171" s="72" t="s">
        <v>874</v>
      </c>
      <c r="AW171" s="58">
        <v>2050</v>
      </c>
      <c r="AX171" s="73" t="str">
        <f t="shared" si="33"/>
        <v>*0.44</v>
      </c>
      <c r="AY171" s="70" t="str">
        <f t="shared" si="34"/>
        <v>REZoning_Sol-Win</v>
      </c>
    </row>
    <row r="172" spans="1:51">
      <c r="A172" s="67" t="s">
        <v>171</v>
      </c>
      <c r="C172" s="77" t="s">
        <v>240</v>
      </c>
      <c r="D172" s="68" t="s">
        <v>874</v>
      </c>
      <c r="E172" s="52">
        <v>2035</v>
      </c>
      <c r="F172" s="69" t="str">
        <f t="shared" si="24"/>
        <v>*0.61</v>
      </c>
      <c r="G172" s="70" t="str">
        <f t="shared" si="25"/>
        <v>REZoning_Sol-Win</v>
      </c>
      <c r="I172" s="77" t="s">
        <v>240</v>
      </c>
      <c r="J172" s="68" t="s">
        <v>874</v>
      </c>
      <c r="K172" s="52">
        <v>2050</v>
      </c>
      <c r="L172" s="62" t="str">
        <f t="shared" si="26"/>
        <v>*0.49</v>
      </c>
      <c r="M172" s="70" t="str">
        <f t="shared" si="27"/>
        <v>REZoning_Sol-Win</v>
      </c>
      <c r="N172" s="69"/>
      <c r="O172" s="69" t="s">
        <v>240</v>
      </c>
      <c r="P172" s="69" t="s">
        <v>874</v>
      </c>
      <c r="Q172" s="78">
        <v>2100</v>
      </c>
      <c r="R172" s="69" t="s">
        <v>876</v>
      </c>
      <c r="S172" s="69" t="s">
        <v>875</v>
      </c>
      <c r="T172" s="69"/>
      <c r="U172" s="69"/>
      <c r="V172" s="69"/>
      <c r="W172" s="69"/>
      <c r="AA172" s="79" t="s">
        <v>240</v>
      </c>
      <c r="AB172" s="71" t="s">
        <v>874</v>
      </c>
      <c r="AC172" s="55">
        <v>2035</v>
      </c>
      <c r="AD172" s="70" t="str">
        <f t="shared" si="28"/>
        <v>*0.59</v>
      </c>
      <c r="AE172" s="70" t="str">
        <f t="shared" si="35"/>
        <v>REZoning_Sol-Win</v>
      </c>
      <c r="AG172" s="79" t="s">
        <v>240</v>
      </c>
      <c r="AH172" s="71" t="s">
        <v>874</v>
      </c>
      <c r="AI172" s="55">
        <v>2050</v>
      </c>
      <c r="AJ172" s="70" t="str">
        <f t="shared" si="29"/>
        <v>*0.47</v>
      </c>
      <c r="AK172" s="70" t="str">
        <f t="shared" si="30"/>
        <v>REZoning_Sol-Win</v>
      </c>
      <c r="AO172" s="80" t="s">
        <v>240</v>
      </c>
      <c r="AP172" s="72" t="s">
        <v>874</v>
      </c>
      <c r="AQ172" s="58">
        <v>2035</v>
      </c>
      <c r="AR172" s="73" t="str">
        <f t="shared" si="31"/>
        <v>*0.54</v>
      </c>
      <c r="AS172" s="70" t="str">
        <f t="shared" si="32"/>
        <v>REZoning_Sol-Win</v>
      </c>
      <c r="AU172" s="80" t="s">
        <v>240</v>
      </c>
      <c r="AV172" s="72" t="s">
        <v>874</v>
      </c>
      <c r="AW172" s="58">
        <v>2050</v>
      </c>
      <c r="AX172" s="73" t="str">
        <f t="shared" si="33"/>
        <v>*0.44</v>
      </c>
      <c r="AY172" s="70" t="str">
        <f t="shared" si="34"/>
        <v>REZoning_Sol-Win</v>
      </c>
    </row>
    <row r="173" spans="1:51">
      <c r="A173" s="67" t="s">
        <v>171</v>
      </c>
      <c r="C173" s="77" t="s">
        <v>241</v>
      </c>
      <c r="D173" s="68" t="s">
        <v>874</v>
      </c>
      <c r="E173" s="52">
        <v>2035</v>
      </c>
      <c r="F173" s="69" t="str">
        <f t="shared" si="24"/>
        <v>*0.61</v>
      </c>
      <c r="G173" s="70" t="str">
        <f t="shared" si="25"/>
        <v>REZoning_Sol-Win</v>
      </c>
      <c r="I173" s="77" t="s">
        <v>241</v>
      </c>
      <c r="J173" s="68" t="s">
        <v>874</v>
      </c>
      <c r="K173" s="52">
        <v>2050</v>
      </c>
      <c r="L173" s="62" t="str">
        <f t="shared" si="26"/>
        <v>*0.49</v>
      </c>
      <c r="M173" s="70" t="str">
        <f t="shared" si="27"/>
        <v>REZoning_Sol-Win</v>
      </c>
      <c r="N173" s="69"/>
      <c r="O173" s="69" t="s">
        <v>241</v>
      </c>
      <c r="P173" s="69" t="s">
        <v>874</v>
      </c>
      <c r="Q173" s="78">
        <v>2100</v>
      </c>
      <c r="R173" s="69" t="s">
        <v>876</v>
      </c>
      <c r="S173" s="69" t="s">
        <v>875</v>
      </c>
      <c r="T173" s="69"/>
      <c r="U173" s="69"/>
      <c r="V173" s="69"/>
      <c r="W173" s="69"/>
      <c r="AA173" s="79" t="s">
        <v>241</v>
      </c>
      <c r="AB173" s="71" t="s">
        <v>874</v>
      </c>
      <c r="AC173" s="55">
        <v>2035</v>
      </c>
      <c r="AD173" s="70" t="str">
        <f t="shared" si="28"/>
        <v>*0.59</v>
      </c>
      <c r="AE173" s="70" t="str">
        <f t="shared" si="35"/>
        <v>REZoning_Sol-Win</v>
      </c>
      <c r="AG173" s="79" t="s">
        <v>241</v>
      </c>
      <c r="AH173" s="71" t="s">
        <v>874</v>
      </c>
      <c r="AI173" s="55">
        <v>2050</v>
      </c>
      <c r="AJ173" s="70" t="str">
        <f t="shared" si="29"/>
        <v>*0.47</v>
      </c>
      <c r="AK173" s="70" t="str">
        <f t="shared" si="30"/>
        <v>REZoning_Sol-Win</v>
      </c>
      <c r="AO173" s="80" t="s">
        <v>241</v>
      </c>
      <c r="AP173" s="72" t="s">
        <v>874</v>
      </c>
      <c r="AQ173" s="58">
        <v>2035</v>
      </c>
      <c r="AR173" s="73" t="str">
        <f t="shared" si="31"/>
        <v>*0.54</v>
      </c>
      <c r="AS173" s="70" t="str">
        <f t="shared" si="32"/>
        <v>REZoning_Sol-Win</v>
      </c>
      <c r="AU173" s="80" t="s">
        <v>241</v>
      </c>
      <c r="AV173" s="72" t="s">
        <v>874</v>
      </c>
      <c r="AW173" s="58">
        <v>2050</v>
      </c>
      <c r="AX173" s="73" t="str">
        <f t="shared" si="33"/>
        <v>*0.44</v>
      </c>
      <c r="AY173" s="70" t="str">
        <f t="shared" si="34"/>
        <v>REZoning_Sol-Win</v>
      </c>
    </row>
    <row r="174" spans="1:51">
      <c r="A174" s="67" t="s">
        <v>171</v>
      </c>
      <c r="C174" s="81" t="s">
        <v>242</v>
      </c>
      <c r="D174" s="68" t="s">
        <v>874</v>
      </c>
      <c r="E174" s="52">
        <v>2035</v>
      </c>
      <c r="F174" s="69" t="str">
        <f t="shared" si="24"/>
        <v>*0.61</v>
      </c>
      <c r="G174" s="70" t="str">
        <f t="shared" si="25"/>
        <v>REZoning_Sol-Win</v>
      </c>
      <c r="I174" s="81" t="s">
        <v>242</v>
      </c>
      <c r="J174" s="68" t="s">
        <v>874</v>
      </c>
      <c r="K174" s="52">
        <v>2050</v>
      </c>
      <c r="L174" s="62" t="str">
        <f t="shared" si="26"/>
        <v>*0.49</v>
      </c>
      <c r="M174" s="70" t="str">
        <f t="shared" si="27"/>
        <v>REZoning_Sol-Win</v>
      </c>
      <c r="N174" s="69"/>
      <c r="O174" s="69" t="s">
        <v>242</v>
      </c>
      <c r="P174" s="69" t="s">
        <v>874</v>
      </c>
      <c r="Q174" s="78">
        <v>2100</v>
      </c>
      <c r="R174" s="69" t="s">
        <v>876</v>
      </c>
      <c r="S174" s="69" t="s">
        <v>875</v>
      </c>
      <c r="T174" s="69"/>
      <c r="U174" s="69"/>
      <c r="V174" s="69"/>
      <c r="W174" s="69"/>
      <c r="AA174" s="79" t="s">
        <v>242</v>
      </c>
      <c r="AB174" s="71" t="s">
        <v>874</v>
      </c>
      <c r="AC174" s="55">
        <v>2035</v>
      </c>
      <c r="AD174" s="70" t="str">
        <f t="shared" si="28"/>
        <v>*0.59</v>
      </c>
      <c r="AE174" s="70" t="str">
        <f t="shared" si="35"/>
        <v>REZoning_Sol-Win</v>
      </c>
      <c r="AG174" s="79" t="s">
        <v>242</v>
      </c>
      <c r="AH174" s="71" t="s">
        <v>874</v>
      </c>
      <c r="AI174" s="55">
        <v>2050</v>
      </c>
      <c r="AJ174" s="70" t="str">
        <f t="shared" si="29"/>
        <v>*0.47</v>
      </c>
      <c r="AK174" s="70" t="str">
        <f t="shared" si="30"/>
        <v>REZoning_Sol-Win</v>
      </c>
      <c r="AO174" s="80" t="s">
        <v>242</v>
      </c>
      <c r="AP174" s="72" t="s">
        <v>874</v>
      </c>
      <c r="AQ174" s="58">
        <v>2035</v>
      </c>
      <c r="AR174" s="73" t="str">
        <f t="shared" si="31"/>
        <v>*0.54</v>
      </c>
      <c r="AS174" s="70" t="str">
        <f t="shared" si="32"/>
        <v>REZoning_Sol-Win</v>
      </c>
      <c r="AU174" s="80" t="s">
        <v>242</v>
      </c>
      <c r="AV174" s="72" t="s">
        <v>874</v>
      </c>
      <c r="AW174" s="58">
        <v>2050</v>
      </c>
      <c r="AX174" s="73" t="str">
        <f t="shared" si="33"/>
        <v>*0.44</v>
      </c>
      <c r="AY174" s="70" t="str">
        <f t="shared" si="34"/>
        <v>REZoning_Sol-Win</v>
      </c>
    </row>
    <row r="175" spans="1:51">
      <c r="A175" s="67" t="s">
        <v>171</v>
      </c>
      <c r="C175" s="77" t="s">
        <v>243</v>
      </c>
      <c r="D175" s="68" t="s">
        <v>874</v>
      </c>
      <c r="E175" s="52">
        <v>2035</v>
      </c>
      <c r="F175" s="69" t="str">
        <f t="shared" si="24"/>
        <v>*0.61</v>
      </c>
      <c r="G175" s="70" t="str">
        <f t="shared" si="25"/>
        <v>REZoning_Sol-Win</v>
      </c>
      <c r="I175" s="77" t="s">
        <v>243</v>
      </c>
      <c r="J175" s="68" t="s">
        <v>874</v>
      </c>
      <c r="K175" s="52">
        <v>2050</v>
      </c>
      <c r="L175" s="62" t="str">
        <f t="shared" si="26"/>
        <v>*0.49</v>
      </c>
      <c r="M175" s="70" t="str">
        <f t="shared" si="27"/>
        <v>REZoning_Sol-Win</v>
      </c>
      <c r="N175" s="69"/>
      <c r="O175" s="69" t="s">
        <v>243</v>
      </c>
      <c r="P175" s="69" t="s">
        <v>874</v>
      </c>
      <c r="Q175" s="78">
        <v>2100</v>
      </c>
      <c r="R175" s="69" t="s">
        <v>876</v>
      </c>
      <c r="S175" s="69" t="s">
        <v>875</v>
      </c>
      <c r="T175" s="69"/>
      <c r="U175" s="69"/>
      <c r="V175" s="69"/>
      <c r="W175" s="69"/>
      <c r="AA175" s="79" t="s">
        <v>243</v>
      </c>
      <c r="AB175" s="71" t="s">
        <v>874</v>
      </c>
      <c r="AC175" s="55">
        <v>2035</v>
      </c>
      <c r="AD175" s="70" t="str">
        <f t="shared" si="28"/>
        <v>*0.59</v>
      </c>
      <c r="AE175" s="70" t="str">
        <f t="shared" si="35"/>
        <v>REZoning_Sol-Win</v>
      </c>
      <c r="AG175" s="79" t="s">
        <v>243</v>
      </c>
      <c r="AH175" s="71" t="s">
        <v>874</v>
      </c>
      <c r="AI175" s="55">
        <v>2050</v>
      </c>
      <c r="AJ175" s="70" t="str">
        <f t="shared" si="29"/>
        <v>*0.47</v>
      </c>
      <c r="AK175" s="70" t="str">
        <f t="shared" si="30"/>
        <v>REZoning_Sol-Win</v>
      </c>
      <c r="AO175" s="80" t="s">
        <v>243</v>
      </c>
      <c r="AP175" s="72" t="s">
        <v>874</v>
      </c>
      <c r="AQ175" s="58">
        <v>2035</v>
      </c>
      <c r="AR175" s="73" t="str">
        <f t="shared" si="31"/>
        <v>*0.54</v>
      </c>
      <c r="AS175" s="70" t="str">
        <f t="shared" si="32"/>
        <v>REZoning_Sol-Win</v>
      </c>
      <c r="AU175" s="80" t="s">
        <v>243</v>
      </c>
      <c r="AV175" s="72" t="s">
        <v>874</v>
      </c>
      <c r="AW175" s="58">
        <v>2050</v>
      </c>
      <c r="AX175" s="73" t="str">
        <f t="shared" si="33"/>
        <v>*0.44</v>
      </c>
      <c r="AY175" s="70" t="str">
        <f t="shared" si="34"/>
        <v>REZoning_Sol-Win</v>
      </c>
    </row>
    <row r="176" spans="1:51">
      <c r="A176" s="67" t="s">
        <v>171</v>
      </c>
      <c r="C176" s="77" t="s">
        <v>244</v>
      </c>
      <c r="D176" s="68" t="s">
        <v>874</v>
      </c>
      <c r="E176" s="52">
        <v>2035</v>
      </c>
      <c r="F176" s="69" t="str">
        <f t="shared" si="24"/>
        <v>*0.61</v>
      </c>
      <c r="G176" s="70" t="str">
        <f t="shared" si="25"/>
        <v>REZoning_Sol-Win</v>
      </c>
      <c r="I176" s="77" t="s">
        <v>244</v>
      </c>
      <c r="J176" s="68" t="s">
        <v>874</v>
      </c>
      <c r="K176" s="52">
        <v>2050</v>
      </c>
      <c r="L176" s="62" t="str">
        <f t="shared" si="26"/>
        <v>*0.49</v>
      </c>
      <c r="M176" s="70" t="str">
        <f t="shared" si="27"/>
        <v>REZoning_Sol-Win</v>
      </c>
      <c r="N176" s="69"/>
      <c r="O176" s="69" t="s">
        <v>244</v>
      </c>
      <c r="P176" s="69" t="s">
        <v>874</v>
      </c>
      <c r="Q176" s="78">
        <v>2100</v>
      </c>
      <c r="R176" s="69" t="s">
        <v>876</v>
      </c>
      <c r="S176" s="69" t="s">
        <v>875</v>
      </c>
      <c r="T176" s="69"/>
      <c r="U176" s="69"/>
      <c r="V176" s="69"/>
      <c r="W176" s="69"/>
      <c r="AA176" s="79" t="s">
        <v>244</v>
      </c>
      <c r="AB176" s="71" t="s">
        <v>874</v>
      </c>
      <c r="AC176" s="55">
        <v>2035</v>
      </c>
      <c r="AD176" s="70" t="str">
        <f t="shared" si="28"/>
        <v>*0.59</v>
      </c>
      <c r="AE176" s="70" t="str">
        <f t="shared" si="35"/>
        <v>REZoning_Sol-Win</v>
      </c>
      <c r="AG176" s="79" t="s">
        <v>244</v>
      </c>
      <c r="AH176" s="71" t="s">
        <v>874</v>
      </c>
      <c r="AI176" s="55">
        <v>2050</v>
      </c>
      <c r="AJ176" s="70" t="str">
        <f t="shared" si="29"/>
        <v>*0.47</v>
      </c>
      <c r="AK176" s="70" t="str">
        <f t="shared" si="30"/>
        <v>REZoning_Sol-Win</v>
      </c>
      <c r="AO176" s="80" t="s">
        <v>244</v>
      </c>
      <c r="AP176" s="72" t="s">
        <v>874</v>
      </c>
      <c r="AQ176" s="58">
        <v>2035</v>
      </c>
      <c r="AR176" s="73" t="str">
        <f t="shared" si="31"/>
        <v>*0.54</v>
      </c>
      <c r="AS176" s="70" t="str">
        <f t="shared" si="32"/>
        <v>REZoning_Sol-Win</v>
      </c>
      <c r="AU176" s="80" t="s">
        <v>244</v>
      </c>
      <c r="AV176" s="72" t="s">
        <v>874</v>
      </c>
      <c r="AW176" s="58">
        <v>2050</v>
      </c>
      <c r="AX176" s="73" t="str">
        <f t="shared" si="33"/>
        <v>*0.44</v>
      </c>
      <c r="AY176" s="70" t="str">
        <f t="shared" si="34"/>
        <v>REZoning_Sol-Win</v>
      </c>
    </row>
    <row r="177" spans="1:51">
      <c r="A177" s="67" t="s">
        <v>171</v>
      </c>
      <c r="C177" s="77" t="s">
        <v>245</v>
      </c>
      <c r="D177" s="68" t="s">
        <v>874</v>
      </c>
      <c r="E177" s="52">
        <v>2035</v>
      </c>
      <c r="F177" s="69" t="str">
        <f t="shared" si="24"/>
        <v>*0.61</v>
      </c>
      <c r="G177" s="70" t="str">
        <f t="shared" si="25"/>
        <v>REZoning_Sol-Win</v>
      </c>
      <c r="I177" s="77" t="s">
        <v>245</v>
      </c>
      <c r="J177" s="68" t="s">
        <v>874</v>
      </c>
      <c r="K177" s="52">
        <v>2050</v>
      </c>
      <c r="L177" s="62" t="str">
        <f t="shared" si="26"/>
        <v>*0.49</v>
      </c>
      <c r="M177" s="70" t="str">
        <f t="shared" si="27"/>
        <v>REZoning_Sol-Win</v>
      </c>
      <c r="N177" s="69"/>
      <c r="O177" s="69" t="s">
        <v>245</v>
      </c>
      <c r="P177" s="69" t="s">
        <v>874</v>
      </c>
      <c r="Q177" s="78">
        <v>2100</v>
      </c>
      <c r="R177" s="69" t="s">
        <v>876</v>
      </c>
      <c r="S177" s="69" t="s">
        <v>875</v>
      </c>
      <c r="T177" s="69"/>
      <c r="U177" s="69"/>
      <c r="V177" s="69"/>
      <c r="W177" s="69"/>
      <c r="AA177" s="79" t="s">
        <v>245</v>
      </c>
      <c r="AB177" s="71" t="s">
        <v>874</v>
      </c>
      <c r="AC177" s="55">
        <v>2035</v>
      </c>
      <c r="AD177" s="70" t="str">
        <f t="shared" si="28"/>
        <v>*0.59</v>
      </c>
      <c r="AE177" s="70" t="str">
        <f t="shared" si="35"/>
        <v>REZoning_Sol-Win</v>
      </c>
      <c r="AG177" s="79" t="s">
        <v>245</v>
      </c>
      <c r="AH177" s="71" t="s">
        <v>874</v>
      </c>
      <c r="AI177" s="55">
        <v>2050</v>
      </c>
      <c r="AJ177" s="70" t="str">
        <f t="shared" si="29"/>
        <v>*0.47</v>
      </c>
      <c r="AK177" s="70" t="str">
        <f t="shared" si="30"/>
        <v>REZoning_Sol-Win</v>
      </c>
      <c r="AO177" s="80" t="s">
        <v>245</v>
      </c>
      <c r="AP177" s="72" t="s">
        <v>874</v>
      </c>
      <c r="AQ177" s="58">
        <v>2035</v>
      </c>
      <c r="AR177" s="73" t="str">
        <f t="shared" si="31"/>
        <v>*0.54</v>
      </c>
      <c r="AS177" s="70" t="str">
        <f t="shared" si="32"/>
        <v>REZoning_Sol-Win</v>
      </c>
      <c r="AU177" s="80" t="s">
        <v>245</v>
      </c>
      <c r="AV177" s="72" t="s">
        <v>874</v>
      </c>
      <c r="AW177" s="58">
        <v>2050</v>
      </c>
      <c r="AX177" s="73" t="str">
        <f t="shared" si="33"/>
        <v>*0.44</v>
      </c>
      <c r="AY177" s="70" t="str">
        <f t="shared" si="34"/>
        <v>REZoning_Sol-Win</v>
      </c>
    </row>
    <row r="178" spans="1:51">
      <c r="A178" s="67" t="s">
        <v>171</v>
      </c>
      <c r="C178" s="77" t="s">
        <v>246</v>
      </c>
      <c r="D178" s="68" t="s">
        <v>874</v>
      </c>
      <c r="E178" s="52">
        <v>2035</v>
      </c>
      <c r="F178" s="69" t="str">
        <f t="shared" si="24"/>
        <v>*0.61</v>
      </c>
      <c r="G178" s="70" t="str">
        <f t="shared" si="25"/>
        <v>REZoning_Sol-Win</v>
      </c>
      <c r="I178" s="77" t="s">
        <v>246</v>
      </c>
      <c r="J178" s="68" t="s">
        <v>874</v>
      </c>
      <c r="K178" s="52">
        <v>2050</v>
      </c>
      <c r="L178" s="62" t="str">
        <f t="shared" si="26"/>
        <v>*0.49</v>
      </c>
      <c r="M178" s="70" t="str">
        <f t="shared" si="27"/>
        <v>REZoning_Sol-Win</v>
      </c>
      <c r="N178" s="69"/>
      <c r="O178" s="69" t="s">
        <v>246</v>
      </c>
      <c r="P178" s="69" t="s">
        <v>874</v>
      </c>
      <c r="Q178" s="78">
        <v>2100</v>
      </c>
      <c r="R178" s="69" t="s">
        <v>876</v>
      </c>
      <c r="S178" s="69" t="s">
        <v>875</v>
      </c>
      <c r="T178" s="69"/>
      <c r="U178" s="69"/>
      <c r="V178" s="69"/>
      <c r="W178" s="69"/>
      <c r="AA178" s="79" t="s">
        <v>246</v>
      </c>
      <c r="AB178" s="71" t="s">
        <v>874</v>
      </c>
      <c r="AC178" s="55">
        <v>2035</v>
      </c>
      <c r="AD178" s="70" t="str">
        <f t="shared" si="28"/>
        <v>*0.59</v>
      </c>
      <c r="AE178" s="70" t="str">
        <f t="shared" si="35"/>
        <v>REZoning_Sol-Win</v>
      </c>
      <c r="AG178" s="79" t="s">
        <v>246</v>
      </c>
      <c r="AH178" s="71" t="s">
        <v>874</v>
      </c>
      <c r="AI178" s="55">
        <v>2050</v>
      </c>
      <c r="AJ178" s="70" t="str">
        <f t="shared" si="29"/>
        <v>*0.47</v>
      </c>
      <c r="AK178" s="70" t="str">
        <f t="shared" si="30"/>
        <v>REZoning_Sol-Win</v>
      </c>
      <c r="AO178" s="80" t="s">
        <v>246</v>
      </c>
      <c r="AP178" s="72" t="s">
        <v>874</v>
      </c>
      <c r="AQ178" s="58">
        <v>2035</v>
      </c>
      <c r="AR178" s="73" t="str">
        <f t="shared" si="31"/>
        <v>*0.54</v>
      </c>
      <c r="AS178" s="70" t="str">
        <f t="shared" si="32"/>
        <v>REZoning_Sol-Win</v>
      </c>
      <c r="AU178" s="80" t="s">
        <v>246</v>
      </c>
      <c r="AV178" s="72" t="s">
        <v>874</v>
      </c>
      <c r="AW178" s="58">
        <v>2050</v>
      </c>
      <c r="AX178" s="73" t="str">
        <f t="shared" si="33"/>
        <v>*0.44</v>
      </c>
      <c r="AY178" s="70" t="str">
        <f t="shared" si="34"/>
        <v>REZoning_Sol-Win</v>
      </c>
    </row>
    <row r="179" spans="1:51">
      <c r="A179" s="67" t="s">
        <v>171</v>
      </c>
      <c r="C179" s="77" t="s">
        <v>247</v>
      </c>
      <c r="D179" s="68" t="s">
        <v>874</v>
      </c>
      <c r="E179" s="52">
        <v>2035</v>
      </c>
      <c r="F179" s="69" t="str">
        <f t="shared" si="24"/>
        <v>*0.61</v>
      </c>
      <c r="G179" s="70" t="str">
        <f t="shared" si="25"/>
        <v>REZoning_Sol-Win</v>
      </c>
      <c r="I179" s="77" t="s">
        <v>247</v>
      </c>
      <c r="J179" s="68" t="s">
        <v>874</v>
      </c>
      <c r="K179" s="52">
        <v>2050</v>
      </c>
      <c r="L179" s="62" t="str">
        <f t="shared" si="26"/>
        <v>*0.49</v>
      </c>
      <c r="M179" s="70" t="str">
        <f t="shared" si="27"/>
        <v>REZoning_Sol-Win</v>
      </c>
      <c r="N179" s="69"/>
      <c r="O179" s="69" t="s">
        <v>247</v>
      </c>
      <c r="P179" s="69" t="s">
        <v>874</v>
      </c>
      <c r="Q179" s="78">
        <v>2100</v>
      </c>
      <c r="R179" s="69" t="s">
        <v>876</v>
      </c>
      <c r="S179" s="69" t="s">
        <v>875</v>
      </c>
      <c r="T179" s="69"/>
      <c r="U179" s="69"/>
      <c r="V179" s="69"/>
      <c r="W179" s="69"/>
      <c r="AA179" s="79" t="s">
        <v>247</v>
      </c>
      <c r="AB179" s="71" t="s">
        <v>874</v>
      </c>
      <c r="AC179" s="55">
        <v>2035</v>
      </c>
      <c r="AD179" s="70" t="str">
        <f t="shared" si="28"/>
        <v>*0.59</v>
      </c>
      <c r="AE179" s="70" t="str">
        <f t="shared" si="35"/>
        <v>REZoning_Sol-Win</v>
      </c>
      <c r="AG179" s="79" t="s">
        <v>247</v>
      </c>
      <c r="AH179" s="71" t="s">
        <v>874</v>
      </c>
      <c r="AI179" s="55">
        <v>2050</v>
      </c>
      <c r="AJ179" s="70" t="str">
        <f t="shared" si="29"/>
        <v>*0.47</v>
      </c>
      <c r="AK179" s="70" t="str">
        <f t="shared" si="30"/>
        <v>REZoning_Sol-Win</v>
      </c>
      <c r="AO179" s="80" t="s">
        <v>247</v>
      </c>
      <c r="AP179" s="72" t="s">
        <v>874</v>
      </c>
      <c r="AQ179" s="58">
        <v>2035</v>
      </c>
      <c r="AR179" s="73" t="str">
        <f t="shared" si="31"/>
        <v>*0.54</v>
      </c>
      <c r="AS179" s="70" t="str">
        <f t="shared" si="32"/>
        <v>REZoning_Sol-Win</v>
      </c>
      <c r="AU179" s="80" t="s">
        <v>247</v>
      </c>
      <c r="AV179" s="72" t="s">
        <v>874</v>
      </c>
      <c r="AW179" s="58">
        <v>2050</v>
      </c>
      <c r="AX179" s="73" t="str">
        <f t="shared" si="33"/>
        <v>*0.44</v>
      </c>
      <c r="AY179" s="70" t="str">
        <f t="shared" si="34"/>
        <v>REZoning_Sol-Win</v>
      </c>
    </row>
    <row r="180" spans="1:51">
      <c r="A180" s="67" t="s">
        <v>171</v>
      </c>
      <c r="C180" s="77" t="s">
        <v>248</v>
      </c>
      <c r="D180" s="68" t="s">
        <v>874</v>
      </c>
      <c r="E180" s="52">
        <v>2035</v>
      </c>
      <c r="F180" s="69" t="str">
        <f t="shared" si="24"/>
        <v>*0.61</v>
      </c>
      <c r="G180" s="70" t="str">
        <f t="shared" si="25"/>
        <v>REZoning_Sol-Win</v>
      </c>
      <c r="I180" s="77" t="s">
        <v>248</v>
      </c>
      <c r="J180" s="68" t="s">
        <v>874</v>
      </c>
      <c r="K180" s="52">
        <v>2050</v>
      </c>
      <c r="L180" s="62" t="str">
        <f t="shared" si="26"/>
        <v>*0.49</v>
      </c>
      <c r="M180" s="70" t="str">
        <f t="shared" si="27"/>
        <v>REZoning_Sol-Win</v>
      </c>
      <c r="N180" s="69"/>
      <c r="O180" s="69" t="s">
        <v>248</v>
      </c>
      <c r="P180" s="69" t="s">
        <v>874</v>
      </c>
      <c r="Q180" s="78">
        <v>2100</v>
      </c>
      <c r="R180" s="69" t="s">
        <v>876</v>
      </c>
      <c r="S180" s="69" t="s">
        <v>875</v>
      </c>
      <c r="T180" s="69"/>
      <c r="U180" s="69"/>
      <c r="V180" s="69"/>
      <c r="W180" s="69"/>
      <c r="AA180" s="79" t="s">
        <v>248</v>
      </c>
      <c r="AB180" s="71" t="s">
        <v>874</v>
      </c>
      <c r="AC180" s="55">
        <v>2035</v>
      </c>
      <c r="AD180" s="70" t="str">
        <f t="shared" si="28"/>
        <v>*0.59</v>
      </c>
      <c r="AE180" s="70" t="str">
        <f t="shared" si="35"/>
        <v>REZoning_Sol-Win</v>
      </c>
      <c r="AG180" s="79" t="s">
        <v>248</v>
      </c>
      <c r="AH180" s="71" t="s">
        <v>874</v>
      </c>
      <c r="AI180" s="55">
        <v>2050</v>
      </c>
      <c r="AJ180" s="70" t="str">
        <f t="shared" si="29"/>
        <v>*0.47</v>
      </c>
      <c r="AK180" s="70" t="str">
        <f t="shared" si="30"/>
        <v>REZoning_Sol-Win</v>
      </c>
      <c r="AO180" s="80" t="s">
        <v>248</v>
      </c>
      <c r="AP180" s="72" t="s">
        <v>874</v>
      </c>
      <c r="AQ180" s="58">
        <v>2035</v>
      </c>
      <c r="AR180" s="73" t="str">
        <f t="shared" si="31"/>
        <v>*0.54</v>
      </c>
      <c r="AS180" s="70" t="str">
        <f t="shared" si="32"/>
        <v>REZoning_Sol-Win</v>
      </c>
      <c r="AU180" s="80" t="s">
        <v>248</v>
      </c>
      <c r="AV180" s="72" t="s">
        <v>874</v>
      </c>
      <c r="AW180" s="58">
        <v>2050</v>
      </c>
      <c r="AX180" s="73" t="str">
        <f t="shared" si="33"/>
        <v>*0.44</v>
      </c>
      <c r="AY180" s="70" t="str">
        <f t="shared" si="34"/>
        <v>REZoning_Sol-Win</v>
      </c>
    </row>
    <row r="181" spans="1:51">
      <c r="A181" s="67" t="s">
        <v>171</v>
      </c>
      <c r="C181" s="77" t="s">
        <v>249</v>
      </c>
      <c r="D181" s="68" t="s">
        <v>874</v>
      </c>
      <c r="E181" s="52">
        <v>2035</v>
      </c>
      <c r="F181" s="69" t="str">
        <f t="shared" si="24"/>
        <v>*0.61</v>
      </c>
      <c r="G181" s="70" t="str">
        <f t="shared" si="25"/>
        <v>REZoning_Sol-Win</v>
      </c>
      <c r="I181" s="77" t="s">
        <v>249</v>
      </c>
      <c r="J181" s="68" t="s">
        <v>874</v>
      </c>
      <c r="K181" s="52">
        <v>2050</v>
      </c>
      <c r="L181" s="62" t="str">
        <f t="shared" si="26"/>
        <v>*0.49</v>
      </c>
      <c r="M181" s="70" t="str">
        <f t="shared" si="27"/>
        <v>REZoning_Sol-Win</v>
      </c>
      <c r="N181" s="69"/>
      <c r="O181" s="69" t="s">
        <v>249</v>
      </c>
      <c r="P181" s="69" t="s">
        <v>874</v>
      </c>
      <c r="Q181" s="78">
        <v>2100</v>
      </c>
      <c r="R181" s="69" t="s">
        <v>876</v>
      </c>
      <c r="S181" s="69" t="s">
        <v>875</v>
      </c>
      <c r="T181" s="69"/>
      <c r="U181" s="69"/>
      <c r="V181" s="69"/>
      <c r="W181" s="69"/>
      <c r="AA181" s="79" t="s">
        <v>249</v>
      </c>
      <c r="AB181" s="71" t="s">
        <v>874</v>
      </c>
      <c r="AC181" s="55">
        <v>2035</v>
      </c>
      <c r="AD181" s="70" t="str">
        <f t="shared" si="28"/>
        <v>*0.59</v>
      </c>
      <c r="AE181" s="70" t="str">
        <f t="shared" si="35"/>
        <v>REZoning_Sol-Win</v>
      </c>
      <c r="AG181" s="79" t="s">
        <v>249</v>
      </c>
      <c r="AH181" s="71" t="s">
        <v>874</v>
      </c>
      <c r="AI181" s="55">
        <v>2050</v>
      </c>
      <c r="AJ181" s="70" t="str">
        <f t="shared" si="29"/>
        <v>*0.47</v>
      </c>
      <c r="AK181" s="70" t="str">
        <f t="shared" si="30"/>
        <v>REZoning_Sol-Win</v>
      </c>
      <c r="AO181" s="80" t="s">
        <v>249</v>
      </c>
      <c r="AP181" s="72" t="s">
        <v>874</v>
      </c>
      <c r="AQ181" s="58">
        <v>2035</v>
      </c>
      <c r="AR181" s="73" t="str">
        <f t="shared" si="31"/>
        <v>*0.54</v>
      </c>
      <c r="AS181" s="70" t="str">
        <f t="shared" si="32"/>
        <v>REZoning_Sol-Win</v>
      </c>
      <c r="AU181" s="80" t="s">
        <v>249</v>
      </c>
      <c r="AV181" s="72" t="s">
        <v>874</v>
      </c>
      <c r="AW181" s="58">
        <v>2050</v>
      </c>
      <c r="AX181" s="73" t="str">
        <f t="shared" si="33"/>
        <v>*0.44</v>
      </c>
      <c r="AY181" s="70" t="str">
        <f t="shared" si="34"/>
        <v>REZoning_Sol-Win</v>
      </c>
    </row>
    <row r="182" spans="1:51">
      <c r="A182" s="67" t="s">
        <v>70</v>
      </c>
      <c r="C182" s="77" t="s">
        <v>250</v>
      </c>
      <c r="D182" s="68" t="s">
        <v>874</v>
      </c>
      <c r="E182" s="52">
        <v>2035</v>
      </c>
      <c r="F182" s="69" t="str">
        <f t="shared" si="24"/>
        <v>*0.61</v>
      </c>
      <c r="G182" s="70" t="str">
        <f t="shared" si="25"/>
        <v>REZoning_Sol-Win</v>
      </c>
      <c r="I182" s="77" t="s">
        <v>250</v>
      </c>
      <c r="J182" s="68" t="s">
        <v>874</v>
      </c>
      <c r="K182" s="52">
        <v>2050</v>
      </c>
      <c r="L182" s="62" t="str">
        <f t="shared" si="26"/>
        <v>*0.5</v>
      </c>
      <c r="M182" s="70" t="str">
        <f t="shared" si="27"/>
        <v>REZoning_Sol-Win</v>
      </c>
      <c r="N182" s="69"/>
      <c r="O182" s="69" t="s">
        <v>250</v>
      </c>
      <c r="P182" s="69" t="s">
        <v>874</v>
      </c>
      <c r="Q182" s="78">
        <v>2100</v>
      </c>
      <c r="R182" s="69" t="s">
        <v>877</v>
      </c>
      <c r="S182" s="69" t="s">
        <v>875</v>
      </c>
      <c r="T182" s="69"/>
      <c r="U182" s="69"/>
      <c r="V182" s="69"/>
      <c r="W182" s="69"/>
      <c r="AA182" s="79" t="s">
        <v>250</v>
      </c>
      <c r="AB182" s="71" t="s">
        <v>874</v>
      </c>
      <c r="AC182" s="55">
        <v>2035</v>
      </c>
      <c r="AD182" s="70" t="str">
        <f t="shared" si="28"/>
        <v>*0.58</v>
      </c>
      <c r="AE182" s="70" t="str">
        <f t="shared" si="35"/>
        <v>REZoning_Sol-Win</v>
      </c>
      <c r="AG182" s="79" t="s">
        <v>250</v>
      </c>
      <c r="AH182" s="71" t="s">
        <v>874</v>
      </c>
      <c r="AI182" s="55">
        <v>2050</v>
      </c>
      <c r="AJ182" s="70" t="str">
        <f t="shared" si="29"/>
        <v>*0.47</v>
      </c>
      <c r="AK182" s="70" t="str">
        <f t="shared" si="30"/>
        <v>REZoning_Sol-Win</v>
      </c>
      <c r="AO182" s="80" t="s">
        <v>250</v>
      </c>
      <c r="AP182" s="72" t="s">
        <v>874</v>
      </c>
      <c r="AQ182" s="58">
        <v>2035</v>
      </c>
      <c r="AR182" s="73" t="str">
        <f t="shared" si="31"/>
        <v>*0.53</v>
      </c>
      <c r="AS182" s="70" t="str">
        <f t="shared" si="32"/>
        <v>REZoning_Sol-Win</v>
      </c>
      <c r="AU182" s="80" t="s">
        <v>250</v>
      </c>
      <c r="AV182" s="72" t="s">
        <v>874</v>
      </c>
      <c r="AW182" s="58">
        <v>2050</v>
      </c>
      <c r="AX182" s="73" t="str">
        <f t="shared" si="33"/>
        <v>*0.41</v>
      </c>
      <c r="AY182" s="70" t="str">
        <f t="shared" si="34"/>
        <v>REZoning_Sol-Win</v>
      </c>
    </row>
    <row r="183" spans="1:51">
      <c r="A183" s="67" t="s">
        <v>70</v>
      </c>
      <c r="C183" s="77" t="s">
        <v>251</v>
      </c>
      <c r="D183" s="68" t="s">
        <v>874</v>
      </c>
      <c r="E183" s="52">
        <v>2035</v>
      </c>
      <c r="F183" s="69" t="str">
        <f t="shared" si="24"/>
        <v>*0.61</v>
      </c>
      <c r="G183" s="70" t="str">
        <f t="shared" si="25"/>
        <v>REZoning_Sol-Win</v>
      </c>
      <c r="I183" s="77" t="s">
        <v>251</v>
      </c>
      <c r="J183" s="68" t="s">
        <v>874</v>
      </c>
      <c r="K183" s="52">
        <v>2050</v>
      </c>
      <c r="L183" s="62" t="str">
        <f t="shared" si="26"/>
        <v>*0.5</v>
      </c>
      <c r="M183" s="70" t="str">
        <f t="shared" si="27"/>
        <v>REZoning_Sol-Win</v>
      </c>
      <c r="N183" s="69"/>
      <c r="O183" s="69" t="s">
        <v>251</v>
      </c>
      <c r="P183" s="69" t="s">
        <v>874</v>
      </c>
      <c r="Q183" s="78">
        <v>2100</v>
      </c>
      <c r="R183" s="69" t="s">
        <v>877</v>
      </c>
      <c r="S183" s="69" t="s">
        <v>875</v>
      </c>
      <c r="T183" s="69"/>
      <c r="U183" s="69"/>
      <c r="V183" s="69"/>
      <c r="W183" s="69"/>
      <c r="AA183" s="79" t="s">
        <v>251</v>
      </c>
      <c r="AB183" s="71" t="s">
        <v>874</v>
      </c>
      <c r="AC183" s="55">
        <v>2035</v>
      </c>
      <c r="AD183" s="70" t="str">
        <f t="shared" si="28"/>
        <v>*0.58</v>
      </c>
      <c r="AE183" s="70" t="str">
        <f t="shared" si="35"/>
        <v>REZoning_Sol-Win</v>
      </c>
      <c r="AG183" s="79" t="s">
        <v>251</v>
      </c>
      <c r="AH183" s="71" t="s">
        <v>874</v>
      </c>
      <c r="AI183" s="55">
        <v>2050</v>
      </c>
      <c r="AJ183" s="70" t="str">
        <f t="shared" si="29"/>
        <v>*0.47</v>
      </c>
      <c r="AK183" s="70" t="str">
        <f t="shared" si="30"/>
        <v>REZoning_Sol-Win</v>
      </c>
      <c r="AO183" s="80" t="s">
        <v>251</v>
      </c>
      <c r="AP183" s="72" t="s">
        <v>874</v>
      </c>
      <c r="AQ183" s="58">
        <v>2035</v>
      </c>
      <c r="AR183" s="73" t="str">
        <f t="shared" si="31"/>
        <v>*0.53</v>
      </c>
      <c r="AS183" s="70" t="str">
        <f t="shared" si="32"/>
        <v>REZoning_Sol-Win</v>
      </c>
      <c r="AU183" s="80" t="s">
        <v>251</v>
      </c>
      <c r="AV183" s="72" t="s">
        <v>874</v>
      </c>
      <c r="AW183" s="58">
        <v>2050</v>
      </c>
      <c r="AX183" s="73" t="str">
        <f t="shared" si="33"/>
        <v>*0.41</v>
      </c>
      <c r="AY183" s="70" t="str">
        <f t="shared" si="34"/>
        <v>REZoning_Sol-Win</v>
      </c>
    </row>
    <row r="184" spans="1:51">
      <c r="A184" s="67" t="s">
        <v>70</v>
      </c>
      <c r="C184" s="77" t="s">
        <v>252</v>
      </c>
      <c r="D184" s="68" t="s">
        <v>874</v>
      </c>
      <c r="E184" s="52">
        <v>2035</v>
      </c>
      <c r="F184" s="69" t="str">
        <f t="shared" si="24"/>
        <v>*0.61</v>
      </c>
      <c r="G184" s="70" t="str">
        <f t="shared" si="25"/>
        <v>REZoning_Sol-Win</v>
      </c>
      <c r="I184" s="77" t="s">
        <v>252</v>
      </c>
      <c r="J184" s="68" t="s">
        <v>874</v>
      </c>
      <c r="K184" s="52">
        <v>2050</v>
      </c>
      <c r="L184" s="62" t="str">
        <f t="shared" si="26"/>
        <v>*0.5</v>
      </c>
      <c r="M184" s="70" t="str">
        <f t="shared" si="27"/>
        <v>REZoning_Sol-Win</v>
      </c>
      <c r="N184" s="69"/>
      <c r="O184" s="69" t="s">
        <v>252</v>
      </c>
      <c r="P184" s="69" t="s">
        <v>874</v>
      </c>
      <c r="Q184" s="78">
        <v>2100</v>
      </c>
      <c r="R184" s="69" t="s">
        <v>877</v>
      </c>
      <c r="S184" s="69" t="s">
        <v>875</v>
      </c>
      <c r="T184" s="69"/>
      <c r="U184" s="69"/>
      <c r="V184" s="69"/>
      <c r="W184" s="69"/>
      <c r="AA184" s="79" t="s">
        <v>252</v>
      </c>
      <c r="AB184" s="71" t="s">
        <v>874</v>
      </c>
      <c r="AC184" s="55">
        <v>2035</v>
      </c>
      <c r="AD184" s="70" t="str">
        <f t="shared" si="28"/>
        <v>*0.58</v>
      </c>
      <c r="AE184" s="70" t="str">
        <f t="shared" si="35"/>
        <v>REZoning_Sol-Win</v>
      </c>
      <c r="AG184" s="79" t="s">
        <v>252</v>
      </c>
      <c r="AH184" s="71" t="s">
        <v>874</v>
      </c>
      <c r="AI184" s="55">
        <v>2050</v>
      </c>
      <c r="AJ184" s="70" t="str">
        <f t="shared" si="29"/>
        <v>*0.47</v>
      </c>
      <c r="AK184" s="70" t="str">
        <f t="shared" si="30"/>
        <v>REZoning_Sol-Win</v>
      </c>
      <c r="AO184" s="80" t="s">
        <v>252</v>
      </c>
      <c r="AP184" s="72" t="s">
        <v>874</v>
      </c>
      <c r="AQ184" s="58">
        <v>2035</v>
      </c>
      <c r="AR184" s="73" t="str">
        <f t="shared" si="31"/>
        <v>*0.53</v>
      </c>
      <c r="AS184" s="70" t="str">
        <f t="shared" si="32"/>
        <v>REZoning_Sol-Win</v>
      </c>
      <c r="AU184" s="80" t="s">
        <v>252</v>
      </c>
      <c r="AV184" s="72" t="s">
        <v>874</v>
      </c>
      <c r="AW184" s="58">
        <v>2050</v>
      </c>
      <c r="AX184" s="73" t="str">
        <f t="shared" si="33"/>
        <v>*0.41</v>
      </c>
      <c r="AY184" s="70" t="str">
        <f t="shared" si="34"/>
        <v>REZoning_Sol-Win</v>
      </c>
    </row>
    <row r="185" spans="1:51">
      <c r="A185" s="67" t="s">
        <v>70</v>
      </c>
      <c r="C185" s="77" t="s">
        <v>253</v>
      </c>
      <c r="D185" s="68" t="s">
        <v>874</v>
      </c>
      <c r="E185" s="52">
        <v>2035</v>
      </c>
      <c r="F185" s="69" t="str">
        <f t="shared" si="24"/>
        <v>*0.61</v>
      </c>
      <c r="G185" s="70" t="str">
        <f t="shared" si="25"/>
        <v>REZoning_Sol-Win</v>
      </c>
      <c r="I185" s="77" t="s">
        <v>253</v>
      </c>
      <c r="J185" s="68" t="s">
        <v>874</v>
      </c>
      <c r="K185" s="52">
        <v>2050</v>
      </c>
      <c r="L185" s="62" t="str">
        <f t="shared" si="26"/>
        <v>*0.5</v>
      </c>
      <c r="M185" s="70" t="str">
        <f t="shared" si="27"/>
        <v>REZoning_Sol-Win</v>
      </c>
      <c r="N185" s="69"/>
      <c r="O185" s="69" t="s">
        <v>253</v>
      </c>
      <c r="P185" s="69" t="s">
        <v>874</v>
      </c>
      <c r="Q185" s="78">
        <v>2100</v>
      </c>
      <c r="R185" s="69" t="s">
        <v>877</v>
      </c>
      <c r="S185" s="69" t="s">
        <v>875</v>
      </c>
      <c r="T185" s="69"/>
      <c r="U185" s="69"/>
      <c r="V185" s="69"/>
      <c r="W185" s="69"/>
      <c r="AA185" s="79" t="s">
        <v>253</v>
      </c>
      <c r="AB185" s="71" t="s">
        <v>874</v>
      </c>
      <c r="AC185" s="55">
        <v>2035</v>
      </c>
      <c r="AD185" s="70" t="str">
        <f t="shared" si="28"/>
        <v>*0.58</v>
      </c>
      <c r="AE185" s="70" t="str">
        <f t="shared" si="35"/>
        <v>REZoning_Sol-Win</v>
      </c>
      <c r="AG185" s="79" t="s">
        <v>253</v>
      </c>
      <c r="AH185" s="71" t="s">
        <v>874</v>
      </c>
      <c r="AI185" s="55">
        <v>2050</v>
      </c>
      <c r="AJ185" s="70" t="str">
        <f t="shared" si="29"/>
        <v>*0.47</v>
      </c>
      <c r="AK185" s="70" t="str">
        <f t="shared" si="30"/>
        <v>REZoning_Sol-Win</v>
      </c>
      <c r="AO185" s="80" t="s">
        <v>253</v>
      </c>
      <c r="AP185" s="72" t="s">
        <v>874</v>
      </c>
      <c r="AQ185" s="58">
        <v>2035</v>
      </c>
      <c r="AR185" s="73" t="str">
        <f t="shared" si="31"/>
        <v>*0.53</v>
      </c>
      <c r="AS185" s="70" t="str">
        <f t="shared" si="32"/>
        <v>REZoning_Sol-Win</v>
      </c>
      <c r="AU185" s="80" t="s">
        <v>253</v>
      </c>
      <c r="AV185" s="72" t="s">
        <v>874</v>
      </c>
      <c r="AW185" s="58">
        <v>2050</v>
      </c>
      <c r="AX185" s="73" t="str">
        <f t="shared" si="33"/>
        <v>*0.41</v>
      </c>
      <c r="AY185" s="70" t="str">
        <f t="shared" si="34"/>
        <v>REZoning_Sol-Win</v>
      </c>
    </row>
    <row r="186" spans="1:51">
      <c r="A186" s="67" t="s">
        <v>70</v>
      </c>
      <c r="C186" s="77" t="s">
        <v>254</v>
      </c>
      <c r="D186" s="68" t="s">
        <v>874</v>
      </c>
      <c r="E186" s="52">
        <v>2035</v>
      </c>
      <c r="F186" s="69" t="str">
        <f t="shared" si="24"/>
        <v>*0.61</v>
      </c>
      <c r="G186" s="70" t="str">
        <f t="shared" si="25"/>
        <v>REZoning_Sol-Win</v>
      </c>
      <c r="I186" s="77" t="s">
        <v>254</v>
      </c>
      <c r="J186" s="68" t="s">
        <v>874</v>
      </c>
      <c r="K186" s="52">
        <v>2050</v>
      </c>
      <c r="L186" s="62" t="str">
        <f t="shared" si="26"/>
        <v>*0.5</v>
      </c>
      <c r="M186" s="70" t="str">
        <f t="shared" si="27"/>
        <v>REZoning_Sol-Win</v>
      </c>
      <c r="N186" s="69"/>
      <c r="O186" s="69" t="s">
        <v>254</v>
      </c>
      <c r="P186" s="69" t="s">
        <v>874</v>
      </c>
      <c r="Q186" s="78">
        <v>2100</v>
      </c>
      <c r="R186" s="69" t="s">
        <v>877</v>
      </c>
      <c r="S186" s="69" t="s">
        <v>875</v>
      </c>
      <c r="T186" s="69"/>
      <c r="U186" s="69"/>
      <c r="V186" s="69"/>
      <c r="W186" s="69"/>
      <c r="AA186" s="79" t="s">
        <v>254</v>
      </c>
      <c r="AB186" s="71" t="s">
        <v>874</v>
      </c>
      <c r="AC186" s="55">
        <v>2035</v>
      </c>
      <c r="AD186" s="70" t="str">
        <f t="shared" si="28"/>
        <v>*0.58</v>
      </c>
      <c r="AE186" s="70" t="str">
        <f t="shared" si="35"/>
        <v>REZoning_Sol-Win</v>
      </c>
      <c r="AG186" s="79" t="s">
        <v>254</v>
      </c>
      <c r="AH186" s="71" t="s">
        <v>874</v>
      </c>
      <c r="AI186" s="55">
        <v>2050</v>
      </c>
      <c r="AJ186" s="70" t="str">
        <f t="shared" si="29"/>
        <v>*0.47</v>
      </c>
      <c r="AK186" s="70" t="str">
        <f t="shared" si="30"/>
        <v>REZoning_Sol-Win</v>
      </c>
      <c r="AO186" s="80" t="s">
        <v>254</v>
      </c>
      <c r="AP186" s="72" t="s">
        <v>874</v>
      </c>
      <c r="AQ186" s="58">
        <v>2035</v>
      </c>
      <c r="AR186" s="73" t="str">
        <f t="shared" si="31"/>
        <v>*0.53</v>
      </c>
      <c r="AS186" s="70" t="str">
        <f t="shared" si="32"/>
        <v>REZoning_Sol-Win</v>
      </c>
      <c r="AU186" s="80" t="s">
        <v>254</v>
      </c>
      <c r="AV186" s="72" t="s">
        <v>874</v>
      </c>
      <c r="AW186" s="58">
        <v>2050</v>
      </c>
      <c r="AX186" s="73" t="str">
        <f t="shared" si="33"/>
        <v>*0.41</v>
      </c>
      <c r="AY186" s="70" t="str">
        <f t="shared" si="34"/>
        <v>REZoning_Sol-Win</v>
      </c>
    </row>
    <row r="187" spans="1:51">
      <c r="A187" s="67" t="s">
        <v>70</v>
      </c>
      <c r="C187" s="77" t="s">
        <v>255</v>
      </c>
      <c r="D187" s="68" t="s">
        <v>874</v>
      </c>
      <c r="E187" s="52">
        <v>2035</v>
      </c>
      <c r="F187" s="69" t="str">
        <f t="shared" si="24"/>
        <v>*0.61</v>
      </c>
      <c r="G187" s="70" t="str">
        <f t="shared" si="25"/>
        <v>REZoning_Sol-Win</v>
      </c>
      <c r="I187" s="77" t="s">
        <v>255</v>
      </c>
      <c r="J187" s="68" t="s">
        <v>874</v>
      </c>
      <c r="K187" s="52">
        <v>2050</v>
      </c>
      <c r="L187" s="62" t="str">
        <f t="shared" si="26"/>
        <v>*0.5</v>
      </c>
      <c r="M187" s="70" t="str">
        <f t="shared" si="27"/>
        <v>REZoning_Sol-Win</v>
      </c>
      <c r="N187" s="69"/>
      <c r="O187" s="69" t="s">
        <v>255</v>
      </c>
      <c r="P187" s="69" t="s">
        <v>874</v>
      </c>
      <c r="Q187" s="78">
        <v>2100</v>
      </c>
      <c r="R187" s="69" t="s">
        <v>877</v>
      </c>
      <c r="S187" s="69" t="s">
        <v>875</v>
      </c>
      <c r="T187" s="69"/>
      <c r="U187" s="69"/>
      <c r="V187" s="69"/>
      <c r="W187" s="69"/>
      <c r="AA187" s="79" t="s">
        <v>255</v>
      </c>
      <c r="AB187" s="71" t="s">
        <v>874</v>
      </c>
      <c r="AC187" s="55">
        <v>2035</v>
      </c>
      <c r="AD187" s="70" t="str">
        <f t="shared" si="28"/>
        <v>*0.58</v>
      </c>
      <c r="AE187" s="70" t="str">
        <f t="shared" si="35"/>
        <v>REZoning_Sol-Win</v>
      </c>
      <c r="AG187" s="79" t="s">
        <v>255</v>
      </c>
      <c r="AH187" s="71" t="s">
        <v>874</v>
      </c>
      <c r="AI187" s="55">
        <v>2050</v>
      </c>
      <c r="AJ187" s="70" t="str">
        <f t="shared" si="29"/>
        <v>*0.47</v>
      </c>
      <c r="AK187" s="70" t="str">
        <f t="shared" si="30"/>
        <v>REZoning_Sol-Win</v>
      </c>
      <c r="AO187" s="80" t="s">
        <v>255</v>
      </c>
      <c r="AP187" s="72" t="s">
        <v>874</v>
      </c>
      <c r="AQ187" s="58">
        <v>2035</v>
      </c>
      <c r="AR187" s="73" t="str">
        <f t="shared" si="31"/>
        <v>*0.53</v>
      </c>
      <c r="AS187" s="70" t="str">
        <f t="shared" si="32"/>
        <v>REZoning_Sol-Win</v>
      </c>
      <c r="AU187" s="80" t="s">
        <v>255</v>
      </c>
      <c r="AV187" s="72" t="s">
        <v>874</v>
      </c>
      <c r="AW187" s="58">
        <v>2050</v>
      </c>
      <c r="AX187" s="73" t="str">
        <f t="shared" si="33"/>
        <v>*0.41</v>
      </c>
      <c r="AY187" s="70" t="str">
        <f t="shared" si="34"/>
        <v>REZoning_Sol-Win</v>
      </c>
    </row>
    <row r="188" spans="1:51">
      <c r="A188" s="67" t="s">
        <v>70</v>
      </c>
      <c r="C188" s="77" t="s">
        <v>256</v>
      </c>
      <c r="D188" s="68" t="s">
        <v>874</v>
      </c>
      <c r="E188" s="52">
        <v>2035</v>
      </c>
      <c r="F188" s="69" t="str">
        <f t="shared" si="24"/>
        <v>*0.61</v>
      </c>
      <c r="G188" s="70" t="str">
        <f t="shared" si="25"/>
        <v>REZoning_Sol-Win</v>
      </c>
      <c r="I188" s="77" t="s">
        <v>256</v>
      </c>
      <c r="J188" s="68" t="s">
        <v>874</v>
      </c>
      <c r="K188" s="52">
        <v>2050</v>
      </c>
      <c r="L188" s="62" t="str">
        <f t="shared" si="26"/>
        <v>*0.5</v>
      </c>
      <c r="M188" s="70" t="str">
        <f t="shared" si="27"/>
        <v>REZoning_Sol-Win</v>
      </c>
      <c r="N188" s="69"/>
      <c r="O188" s="69" t="s">
        <v>256</v>
      </c>
      <c r="P188" s="69" t="s">
        <v>874</v>
      </c>
      <c r="Q188" s="78">
        <v>2100</v>
      </c>
      <c r="R188" s="69" t="s">
        <v>877</v>
      </c>
      <c r="S188" s="69" t="s">
        <v>875</v>
      </c>
      <c r="T188" s="69"/>
      <c r="U188" s="69"/>
      <c r="V188" s="69"/>
      <c r="W188" s="69"/>
      <c r="AA188" s="79" t="s">
        <v>256</v>
      </c>
      <c r="AB188" s="71" t="s">
        <v>874</v>
      </c>
      <c r="AC188" s="55">
        <v>2035</v>
      </c>
      <c r="AD188" s="70" t="str">
        <f t="shared" si="28"/>
        <v>*0.58</v>
      </c>
      <c r="AE188" s="70" t="str">
        <f t="shared" si="35"/>
        <v>REZoning_Sol-Win</v>
      </c>
      <c r="AG188" s="79" t="s">
        <v>256</v>
      </c>
      <c r="AH188" s="71" t="s">
        <v>874</v>
      </c>
      <c r="AI188" s="55">
        <v>2050</v>
      </c>
      <c r="AJ188" s="70" t="str">
        <f t="shared" si="29"/>
        <v>*0.47</v>
      </c>
      <c r="AK188" s="70" t="str">
        <f t="shared" si="30"/>
        <v>REZoning_Sol-Win</v>
      </c>
      <c r="AO188" s="80" t="s">
        <v>256</v>
      </c>
      <c r="AP188" s="72" t="s">
        <v>874</v>
      </c>
      <c r="AQ188" s="58">
        <v>2035</v>
      </c>
      <c r="AR188" s="73" t="str">
        <f t="shared" si="31"/>
        <v>*0.53</v>
      </c>
      <c r="AS188" s="70" t="str">
        <f t="shared" si="32"/>
        <v>REZoning_Sol-Win</v>
      </c>
      <c r="AU188" s="80" t="s">
        <v>256</v>
      </c>
      <c r="AV188" s="72" t="s">
        <v>874</v>
      </c>
      <c r="AW188" s="58">
        <v>2050</v>
      </c>
      <c r="AX188" s="73" t="str">
        <f t="shared" si="33"/>
        <v>*0.41</v>
      </c>
      <c r="AY188" s="70" t="str">
        <f t="shared" si="34"/>
        <v>REZoning_Sol-Win</v>
      </c>
    </row>
    <row r="189" spans="1:51">
      <c r="A189" s="67" t="s">
        <v>70</v>
      </c>
      <c r="C189" s="77" t="s">
        <v>257</v>
      </c>
      <c r="D189" s="68" t="s">
        <v>874</v>
      </c>
      <c r="E189" s="52">
        <v>2035</v>
      </c>
      <c r="F189" s="69" t="str">
        <f t="shared" si="24"/>
        <v>*0.61</v>
      </c>
      <c r="G189" s="70" t="str">
        <f t="shared" si="25"/>
        <v>REZoning_Sol-Win</v>
      </c>
      <c r="I189" s="77" t="s">
        <v>257</v>
      </c>
      <c r="J189" s="68" t="s">
        <v>874</v>
      </c>
      <c r="K189" s="52">
        <v>2050</v>
      </c>
      <c r="L189" s="62" t="str">
        <f t="shared" si="26"/>
        <v>*0.5</v>
      </c>
      <c r="M189" s="70" t="str">
        <f t="shared" si="27"/>
        <v>REZoning_Sol-Win</v>
      </c>
      <c r="N189" s="69"/>
      <c r="O189" s="69" t="s">
        <v>257</v>
      </c>
      <c r="P189" s="69" t="s">
        <v>874</v>
      </c>
      <c r="Q189" s="78">
        <v>2100</v>
      </c>
      <c r="R189" s="69" t="s">
        <v>877</v>
      </c>
      <c r="S189" s="69" t="s">
        <v>875</v>
      </c>
      <c r="T189" s="69"/>
      <c r="U189" s="69"/>
      <c r="V189" s="69"/>
      <c r="W189" s="69"/>
      <c r="AA189" s="79" t="s">
        <v>257</v>
      </c>
      <c r="AB189" s="71" t="s">
        <v>874</v>
      </c>
      <c r="AC189" s="55">
        <v>2035</v>
      </c>
      <c r="AD189" s="70" t="str">
        <f t="shared" si="28"/>
        <v>*0.58</v>
      </c>
      <c r="AE189" s="70" t="str">
        <f t="shared" si="35"/>
        <v>REZoning_Sol-Win</v>
      </c>
      <c r="AG189" s="79" t="s">
        <v>257</v>
      </c>
      <c r="AH189" s="71" t="s">
        <v>874</v>
      </c>
      <c r="AI189" s="55">
        <v>2050</v>
      </c>
      <c r="AJ189" s="70" t="str">
        <f t="shared" si="29"/>
        <v>*0.47</v>
      </c>
      <c r="AK189" s="70" t="str">
        <f t="shared" si="30"/>
        <v>REZoning_Sol-Win</v>
      </c>
      <c r="AO189" s="80" t="s">
        <v>257</v>
      </c>
      <c r="AP189" s="72" t="s">
        <v>874</v>
      </c>
      <c r="AQ189" s="58">
        <v>2035</v>
      </c>
      <c r="AR189" s="73" t="str">
        <f t="shared" si="31"/>
        <v>*0.53</v>
      </c>
      <c r="AS189" s="70" t="str">
        <f t="shared" si="32"/>
        <v>REZoning_Sol-Win</v>
      </c>
      <c r="AU189" s="80" t="s">
        <v>257</v>
      </c>
      <c r="AV189" s="72" t="s">
        <v>874</v>
      </c>
      <c r="AW189" s="58">
        <v>2050</v>
      </c>
      <c r="AX189" s="73" t="str">
        <f t="shared" si="33"/>
        <v>*0.41</v>
      </c>
      <c r="AY189" s="70" t="str">
        <f t="shared" si="34"/>
        <v>REZoning_Sol-Win</v>
      </c>
    </row>
    <row r="190" spans="1:51">
      <c r="A190" s="67" t="s">
        <v>70</v>
      </c>
      <c r="C190" s="77" t="s">
        <v>258</v>
      </c>
      <c r="D190" s="68" t="s">
        <v>874</v>
      </c>
      <c r="E190" s="52">
        <v>2035</v>
      </c>
      <c r="F190" s="69" t="str">
        <f t="shared" si="24"/>
        <v>*0.61</v>
      </c>
      <c r="G190" s="70" t="str">
        <f t="shared" si="25"/>
        <v>REZoning_Sol-Win</v>
      </c>
      <c r="I190" s="77" t="s">
        <v>258</v>
      </c>
      <c r="J190" s="68" t="s">
        <v>874</v>
      </c>
      <c r="K190" s="52">
        <v>2050</v>
      </c>
      <c r="L190" s="62" t="str">
        <f t="shared" si="26"/>
        <v>*0.5</v>
      </c>
      <c r="M190" s="70" t="str">
        <f t="shared" si="27"/>
        <v>REZoning_Sol-Win</v>
      </c>
      <c r="N190" s="69"/>
      <c r="O190" s="69" t="s">
        <v>258</v>
      </c>
      <c r="P190" s="69" t="s">
        <v>874</v>
      </c>
      <c r="Q190" s="78">
        <v>2100</v>
      </c>
      <c r="R190" s="69" t="s">
        <v>877</v>
      </c>
      <c r="S190" s="69" t="s">
        <v>875</v>
      </c>
      <c r="T190" s="69"/>
      <c r="U190" s="69"/>
      <c r="V190" s="69"/>
      <c r="W190" s="69"/>
      <c r="AA190" s="79" t="s">
        <v>258</v>
      </c>
      <c r="AB190" s="71" t="s">
        <v>874</v>
      </c>
      <c r="AC190" s="55">
        <v>2035</v>
      </c>
      <c r="AD190" s="70" t="str">
        <f t="shared" si="28"/>
        <v>*0.58</v>
      </c>
      <c r="AE190" s="70" t="str">
        <f t="shared" si="35"/>
        <v>REZoning_Sol-Win</v>
      </c>
      <c r="AG190" s="79" t="s">
        <v>258</v>
      </c>
      <c r="AH190" s="71" t="s">
        <v>874</v>
      </c>
      <c r="AI190" s="55">
        <v>2050</v>
      </c>
      <c r="AJ190" s="70" t="str">
        <f t="shared" si="29"/>
        <v>*0.47</v>
      </c>
      <c r="AK190" s="70" t="str">
        <f t="shared" si="30"/>
        <v>REZoning_Sol-Win</v>
      </c>
      <c r="AO190" s="80" t="s">
        <v>258</v>
      </c>
      <c r="AP190" s="72" t="s">
        <v>874</v>
      </c>
      <c r="AQ190" s="58">
        <v>2035</v>
      </c>
      <c r="AR190" s="73" t="str">
        <f t="shared" si="31"/>
        <v>*0.53</v>
      </c>
      <c r="AS190" s="70" t="str">
        <f t="shared" si="32"/>
        <v>REZoning_Sol-Win</v>
      </c>
      <c r="AU190" s="80" t="s">
        <v>258</v>
      </c>
      <c r="AV190" s="72" t="s">
        <v>874</v>
      </c>
      <c r="AW190" s="58">
        <v>2050</v>
      </c>
      <c r="AX190" s="73" t="str">
        <f t="shared" si="33"/>
        <v>*0.41</v>
      </c>
      <c r="AY190" s="70" t="str">
        <f t="shared" si="34"/>
        <v>REZoning_Sol-Win</v>
      </c>
    </row>
    <row r="191" spans="1:51">
      <c r="A191" s="67" t="s">
        <v>70</v>
      </c>
      <c r="C191" s="77" t="s">
        <v>259</v>
      </c>
      <c r="D191" s="68" t="s">
        <v>874</v>
      </c>
      <c r="E191" s="52">
        <v>2035</v>
      </c>
      <c r="F191" s="69" t="str">
        <f t="shared" si="24"/>
        <v>*0.61</v>
      </c>
      <c r="G191" s="70" t="str">
        <f t="shared" si="25"/>
        <v>REZoning_Sol-Win</v>
      </c>
      <c r="I191" s="77" t="s">
        <v>259</v>
      </c>
      <c r="J191" s="68" t="s">
        <v>874</v>
      </c>
      <c r="K191" s="52">
        <v>2050</v>
      </c>
      <c r="L191" s="62" t="str">
        <f t="shared" si="26"/>
        <v>*0.5</v>
      </c>
      <c r="M191" s="70" t="str">
        <f t="shared" si="27"/>
        <v>REZoning_Sol-Win</v>
      </c>
      <c r="N191" s="69"/>
      <c r="O191" s="69" t="s">
        <v>259</v>
      </c>
      <c r="P191" s="69" t="s">
        <v>874</v>
      </c>
      <c r="Q191" s="78">
        <v>2100</v>
      </c>
      <c r="R191" s="69" t="s">
        <v>877</v>
      </c>
      <c r="S191" s="69" t="s">
        <v>875</v>
      </c>
      <c r="T191" s="69"/>
      <c r="U191" s="69"/>
      <c r="V191" s="69"/>
      <c r="W191" s="69"/>
      <c r="AA191" s="79" t="s">
        <v>259</v>
      </c>
      <c r="AB191" s="71" t="s">
        <v>874</v>
      </c>
      <c r="AC191" s="55">
        <v>2035</v>
      </c>
      <c r="AD191" s="70" t="str">
        <f t="shared" si="28"/>
        <v>*0.58</v>
      </c>
      <c r="AE191" s="70" t="str">
        <f t="shared" si="35"/>
        <v>REZoning_Sol-Win</v>
      </c>
      <c r="AG191" s="79" t="s">
        <v>259</v>
      </c>
      <c r="AH191" s="71" t="s">
        <v>874</v>
      </c>
      <c r="AI191" s="55">
        <v>2050</v>
      </c>
      <c r="AJ191" s="70" t="str">
        <f t="shared" si="29"/>
        <v>*0.47</v>
      </c>
      <c r="AK191" s="70" t="str">
        <f t="shared" si="30"/>
        <v>REZoning_Sol-Win</v>
      </c>
      <c r="AO191" s="80" t="s">
        <v>259</v>
      </c>
      <c r="AP191" s="72" t="s">
        <v>874</v>
      </c>
      <c r="AQ191" s="58">
        <v>2035</v>
      </c>
      <c r="AR191" s="73" t="str">
        <f t="shared" si="31"/>
        <v>*0.53</v>
      </c>
      <c r="AS191" s="70" t="str">
        <f t="shared" si="32"/>
        <v>REZoning_Sol-Win</v>
      </c>
      <c r="AU191" s="80" t="s">
        <v>259</v>
      </c>
      <c r="AV191" s="72" t="s">
        <v>874</v>
      </c>
      <c r="AW191" s="58">
        <v>2050</v>
      </c>
      <c r="AX191" s="73" t="str">
        <f t="shared" si="33"/>
        <v>*0.41</v>
      </c>
      <c r="AY191" s="70" t="str">
        <f t="shared" si="34"/>
        <v>REZoning_Sol-Win</v>
      </c>
    </row>
    <row r="192" spans="1:51">
      <c r="A192" s="67" t="s">
        <v>70</v>
      </c>
      <c r="C192" s="77" t="s">
        <v>260</v>
      </c>
      <c r="D192" s="68" t="s">
        <v>874</v>
      </c>
      <c r="E192" s="52">
        <v>2035</v>
      </c>
      <c r="F192" s="69" t="str">
        <f t="shared" si="24"/>
        <v>*0.61</v>
      </c>
      <c r="G192" s="70" t="str">
        <f t="shared" si="25"/>
        <v>REZoning_Sol-Win</v>
      </c>
      <c r="I192" s="77" t="s">
        <v>260</v>
      </c>
      <c r="J192" s="68" t="s">
        <v>874</v>
      </c>
      <c r="K192" s="52">
        <v>2050</v>
      </c>
      <c r="L192" s="62" t="str">
        <f t="shared" si="26"/>
        <v>*0.5</v>
      </c>
      <c r="M192" s="70" t="str">
        <f t="shared" si="27"/>
        <v>REZoning_Sol-Win</v>
      </c>
      <c r="N192" s="69"/>
      <c r="O192" s="69" t="s">
        <v>260</v>
      </c>
      <c r="P192" s="69" t="s">
        <v>874</v>
      </c>
      <c r="Q192" s="78">
        <v>2100</v>
      </c>
      <c r="R192" s="69" t="s">
        <v>877</v>
      </c>
      <c r="S192" s="69" t="s">
        <v>875</v>
      </c>
      <c r="T192" s="69"/>
      <c r="U192" s="69"/>
      <c r="V192" s="69"/>
      <c r="W192" s="69"/>
      <c r="AA192" s="79" t="s">
        <v>260</v>
      </c>
      <c r="AB192" s="71" t="s">
        <v>874</v>
      </c>
      <c r="AC192" s="55">
        <v>2035</v>
      </c>
      <c r="AD192" s="70" t="str">
        <f t="shared" si="28"/>
        <v>*0.58</v>
      </c>
      <c r="AE192" s="70" t="str">
        <f t="shared" si="35"/>
        <v>REZoning_Sol-Win</v>
      </c>
      <c r="AG192" s="79" t="s">
        <v>260</v>
      </c>
      <c r="AH192" s="71" t="s">
        <v>874</v>
      </c>
      <c r="AI192" s="55">
        <v>2050</v>
      </c>
      <c r="AJ192" s="70" t="str">
        <f t="shared" si="29"/>
        <v>*0.47</v>
      </c>
      <c r="AK192" s="70" t="str">
        <f t="shared" si="30"/>
        <v>REZoning_Sol-Win</v>
      </c>
      <c r="AO192" s="80" t="s">
        <v>260</v>
      </c>
      <c r="AP192" s="72" t="s">
        <v>874</v>
      </c>
      <c r="AQ192" s="58">
        <v>2035</v>
      </c>
      <c r="AR192" s="73" t="str">
        <f t="shared" si="31"/>
        <v>*0.53</v>
      </c>
      <c r="AS192" s="70" t="str">
        <f t="shared" si="32"/>
        <v>REZoning_Sol-Win</v>
      </c>
      <c r="AU192" s="80" t="s">
        <v>260</v>
      </c>
      <c r="AV192" s="72" t="s">
        <v>874</v>
      </c>
      <c r="AW192" s="58">
        <v>2050</v>
      </c>
      <c r="AX192" s="73" t="str">
        <f t="shared" si="33"/>
        <v>*0.41</v>
      </c>
      <c r="AY192" s="70" t="str">
        <f t="shared" si="34"/>
        <v>REZoning_Sol-Win</v>
      </c>
    </row>
    <row r="193" spans="1:51">
      <c r="A193" s="67" t="s">
        <v>70</v>
      </c>
      <c r="C193" s="77" t="s">
        <v>261</v>
      </c>
      <c r="D193" s="68" t="s">
        <v>874</v>
      </c>
      <c r="E193" s="52">
        <v>2035</v>
      </c>
      <c r="F193" s="69" t="str">
        <f t="shared" si="24"/>
        <v>*0.61</v>
      </c>
      <c r="G193" s="70" t="str">
        <f t="shared" si="25"/>
        <v>REZoning_Sol-Win</v>
      </c>
      <c r="I193" s="77" t="s">
        <v>261</v>
      </c>
      <c r="J193" s="68" t="s">
        <v>874</v>
      </c>
      <c r="K193" s="52">
        <v>2050</v>
      </c>
      <c r="L193" s="62" t="str">
        <f t="shared" si="26"/>
        <v>*0.5</v>
      </c>
      <c r="M193" s="70" t="str">
        <f t="shared" si="27"/>
        <v>REZoning_Sol-Win</v>
      </c>
      <c r="N193" s="69"/>
      <c r="O193" s="69" t="s">
        <v>261</v>
      </c>
      <c r="P193" s="69" t="s">
        <v>874</v>
      </c>
      <c r="Q193" s="78">
        <v>2100</v>
      </c>
      <c r="R193" s="69" t="s">
        <v>877</v>
      </c>
      <c r="S193" s="69" t="s">
        <v>875</v>
      </c>
      <c r="T193" s="69"/>
      <c r="U193" s="69"/>
      <c r="V193" s="69"/>
      <c r="W193" s="69"/>
      <c r="AA193" s="79" t="s">
        <v>261</v>
      </c>
      <c r="AB193" s="71" t="s">
        <v>874</v>
      </c>
      <c r="AC193" s="55">
        <v>2035</v>
      </c>
      <c r="AD193" s="70" t="str">
        <f t="shared" si="28"/>
        <v>*0.58</v>
      </c>
      <c r="AE193" s="70" t="str">
        <f t="shared" si="35"/>
        <v>REZoning_Sol-Win</v>
      </c>
      <c r="AG193" s="79" t="s">
        <v>261</v>
      </c>
      <c r="AH193" s="71" t="s">
        <v>874</v>
      </c>
      <c r="AI193" s="55">
        <v>2050</v>
      </c>
      <c r="AJ193" s="70" t="str">
        <f t="shared" si="29"/>
        <v>*0.47</v>
      </c>
      <c r="AK193" s="70" t="str">
        <f t="shared" si="30"/>
        <v>REZoning_Sol-Win</v>
      </c>
      <c r="AO193" s="80" t="s">
        <v>261</v>
      </c>
      <c r="AP193" s="72" t="s">
        <v>874</v>
      </c>
      <c r="AQ193" s="58">
        <v>2035</v>
      </c>
      <c r="AR193" s="73" t="str">
        <f t="shared" si="31"/>
        <v>*0.53</v>
      </c>
      <c r="AS193" s="70" t="str">
        <f t="shared" si="32"/>
        <v>REZoning_Sol-Win</v>
      </c>
      <c r="AU193" s="80" t="s">
        <v>261</v>
      </c>
      <c r="AV193" s="72" t="s">
        <v>874</v>
      </c>
      <c r="AW193" s="58">
        <v>2050</v>
      </c>
      <c r="AX193" s="73" t="str">
        <f t="shared" si="33"/>
        <v>*0.41</v>
      </c>
      <c r="AY193" s="70" t="str">
        <f t="shared" si="34"/>
        <v>REZoning_Sol-Win</v>
      </c>
    </row>
    <row r="194" spans="1:51">
      <c r="A194" s="67" t="s">
        <v>70</v>
      </c>
      <c r="C194" s="77" t="s">
        <v>262</v>
      </c>
      <c r="D194" s="68" t="s">
        <v>874</v>
      </c>
      <c r="E194" s="52">
        <v>2035</v>
      </c>
      <c r="F194" s="69" t="str">
        <f t="shared" si="24"/>
        <v>*0.61</v>
      </c>
      <c r="G194" s="70" t="str">
        <f t="shared" si="25"/>
        <v>REZoning_Sol-Win</v>
      </c>
      <c r="I194" s="77" t="s">
        <v>262</v>
      </c>
      <c r="J194" s="68" t="s">
        <v>874</v>
      </c>
      <c r="K194" s="52">
        <v>2050</v>
      </c>
      <c r="L194" s="62" t="str">
        <f t="shared" si="26"/>
        <v>*0.5</v>
      </c>
      <c r="M194" s="70" t="str">
        <f t="shared" si="27"/>
        <v>REZoning_Sol-Win</v>
      </c>
      <c r="N194" s="69"/>
      <c r="O194" s="69" t="s">
        <v>262</v>
      </c>
      <c r="P194" s="69" t="s">
        <v>874</v>
      </c>
      <c r="Q194" s="78">
        <v>2100</v>
      </c>
      <c r="R194" s="69" t="s">
        <v>877</v>
      </c>
      <c r="S194" s="69" t="s">
        <v>875</v>
      </c>
      <c r="T194" s="69"/>
      <c r="U194" s="69"/>
      <c r="V194" s="69"/>
      <c r="W194" s="69"/>
      <c r="AA194" s="79" t="s">
        <v>262</v>
      </c>
      <c r="AB194" s="71" t="s">
        <v>874</v>
      </c>
      <c r="AC194" s="55">
        <v>2035</v>
      </c>
      <c r="AD194" s="70" t="str">
        <f t="shared" si="28"/>
        <v>*0.58</v>
      </c>
      <c r="AE194" s="70" t="str">
        <f t="shared" si="35"/>
        <v>REZoning_Sol-Win</v>
      </c>
      <c r="AG194" s="79" t="s">
        <v>262</v>
      </c>
      <c r="AH194" s="71" t="s">
        <v>874</v>
      </c>
      <c r="AI194" s="55">
        <v>2050</v>
      </c>
      <c r="AJ194" s="70" t="str">
        <f t="shared" si="29"/>
        <v>*0.47</v>
      </c>
      <c r="AK194" s="70" t="str">
        <f t="shared" si="30"/>
        <v>REZoning_Sol-Win</v>
      </c>
      <c r="AO194" s="80" t="s">
        <v>262</v>
      </c>
      <c r="AP194" s="72" t="s">
        <v>874</v>
      </c>
      <c r="AQ194" s="58">
        <v>2035</v>
      </c>
      <c r="AR194" s="73" t="str">
        <f t="shared" si="31"/>
        <v>*0.53</v>
      </c>
      <c r="AS194" s="70" t="str">
        <f t="shared" si="32"/>
        <v>REZoning_Sol-Win</v>
      </c>
      <c r="AU194" s="80" t="s">
        <v>262</v>
      </c>
      <c r="AV194" s="72" t="s">
        <v>874</v>
      </c>
      <c r="AW194" s="58">
        <v>2050</v>
      </c>
      <c r="AX194" s="73" t="str">
        <f t="shared" si="33"/>
        <v>*0.41</v>
      </c>
      <c r="AY194" s="70" t="str">
        <f t="shared" si="34"/>
        <v>REZoning_Sol-Win</v>
      </c>
    </row>
    <row r="195" spans="1:51">
      <c r="A195" s="67" t="s">
        <v>70</v>
      </c>
      <c r="C195" s="77" t="s">
        <v>263</v>
      </c>
      <c r="D195" s="68" t="s">
        <v>874</v>
      </c>
      <c r="E195" s="52">
        <v>2035</v>
      </c>
      <c r="F195" s="69" t="str">
        <f t="shared" si="24"/>
        <v>*0.61</v>
      </c>
      <c r="G195" s="70" t="str">
        <f t="shared" si="25"/>
        <v>REZoning_Sol-Win</v>
      </c>
      <c r="I195" s="77" t="s">
        <v>263</v>
      </c>
      <c r="J195" s="68" t="s">
        <v>874</v>
      </c>
      <c r="K195" s="52">
        <v>2050</v>
      </c>
      <c r="L195" s="62" t="str">
        <f t="shared" si="26"/>
        <v>*0.5</v>
      </c>
      <c r="M195" s="70" t="str">
        <f t="shared" si="27"/>
        <v>REZoning_Sol-Win</v>
      </c>
      <c r="N195" s="69"/>
      <c r="O195" s="69" t="s">
        <v>263</v>
      </c>
      <c r="P195" s="69" t="s">
        <v>874</v>
      </c>
      <c r="Q195" s="78">
        <v>2100</v>
      </c>
      <c r="R195" s="69" t="s">
        <v>877</v>
      </c>
      <c r="S195" s="69" t="s">
        <v>875</v>
      </c>
      <c r="T195" s="69"/>
      <c r="U195" s="69"/>
      <c r="V195" s="69"/>
      <c r="W195" s="69"/>
      <c r="AA195" s="79" t="s">
        <v>263</v>
      </c>
      <c r="AB195" s="71" t="s">
        <v>874</v>
      </c>
      <c r="AC195" s="55">
        <v>2035</v>
      </c>
      <c r="AD195" s="70" t="str">
        <f t="shared" si="28"/>
        <v>*0.58</v>
      </c>
      <c r="AE195" s="70" t="str">
        <f t="shared" si="35"/>
        <v>REZoning_Sol-Win</v>
      </c>
      <c r="AG195" s="79" t="s">
        <v>263</v>
      </c>
      <c r="AH195" s="71" t="s">
        <v>874</v>
      </c>
      <c r="AI195" s="55">
        <v>2050</v>
      </c>
      <c r="AJ195" s="70" t="str">
        <f t="shared" si="29"/>
        <v>*0.47</v>
      </c>
      <c r="AK195" s="70" t="str">
        <f t="shared" si="30"/>
        <v>REZoning_Sol-Win</v>
      </c>
      <c r="AO195" s="80" t="s">
        <v>263</v>
      </c>
      <c r="AP195" s="72" t="s">
        <v>874</v>
      </c>
      <c r="AQ195" s="58">
        <v>2035</v>
      </c>
      <c r="AR195" s="73" t="str">
        <f t="shared" si="31"/>
        <v>*0.53</v>
      </c>
      <c r="AS195" s="70" t="str">
        <f t="shared" si="32"/>
        <v>REZoning_Sol-Win</v>
      </c>
      <c r="AU195" s="80" t="s">
        <v>263</v>
      </c>
      <c r="AV195" s="72" t="s">
        <v>874</v>
      </c>
      <c r="AW195" s="58">
        <v>2050</v>
      </c>
      <c r="AX195" s="73" t="str">
        <f t="shared" si="33"/>
        <v>*0.41</v>
      </c>
      <c r="AY195" s="70" t="str">
        <f t="shared" si="34"/>
        <v>REZoning_Sol-Win</v>
      </c>
    </row>
    <row r="196" spans="1:51">
      <c r="A196" s="67" t="s">
        <v>70</v>
      </c>
      <c r="C196" s="77" t="s">
        <v>264</v>
      </c>
      <c r="D196" s="68" t="s">
        <v>874</v>
      </c>
      <c r="E196" s="52">
        <v>2035</v>
      </c>
      <c r="F196" s="69" t="str">
        <f t="shared" si="24"/>
        <v>*0.61</v>
      </c>
      <c r="G196" s="70" t="str">
        <f t="shared" si="25"/>
        <v>REZoning_Sol-Win</v>
      </c>
      <c r="I196" s="77" t="s">
        <v>264</v>
      </c>
      <c r="J196" s="68" t="s">
        <v>874</v>
      </c>
      <c r="K196" s="52">
        <v>2050</v>
      </c>
      <c r="L196" s="62" t="str">
        <f t="shared" si="26"/>
        <v>*0.5</v>
      </c>
      <c r="M196" s="70" t="str">
        <f t="shared" si="27"/>
        <v>REZoning_Sol-Win</v>
      </c>
      <c r="N196" s="69"/>
      <c r="O196" s="69" t="s">
        <v>264</v>
      </c>
      <c r="P196" s="69" t="s">
        <v>874</v>
      </c>
      <c r="Q196" s="78">
        <v>2100</v>
      </c>
      <c r="R196" s="69" t="s">
        <v>877</v>
      </c>
      <c r="S196" s="69" t="s">
        <v>875</v>
      </c>
      <c r="T196" s="69"/>
      <c r="U196" s="69"/>
      <c r="V196" s="69"/>
      <c r="W196" s="69"/>
      <c r="AA196" s="79" t="s">
        <v>264</v>
      </c>
      <c r="AB196" s="71" t="s">
        <v>874</v>
      </c>
      <c r="AC196" s="55">
        <v>2035</v>
      </c>
      <c r="AD196" s="70" t="str">
        <f t="shared" si="28"/>
        <v>*0.58</v>
      </c>
      <c r="AE196" s="70" t="str">
        <f t="shared" si="35"/>
        <v>REZoning_Sol-Win</v>
      </c>
      <c r="AG196" s="79" t="s">
        <v>264</v>
      </c>
      <c r="AH196" s="71" t="s">
        <v>874</v>
      </c>
      <c r="AI196" s="55">
        <v>2050</v>
      </c>
      <c r="AJ196" s="70" t="str">
        <f t="shared" si="29"/>
        <v>*0.47</v>
      </c>
      <c r="AK196" s="70" t="str">
        <f t="shared" si="30"/>
        <v>REZoning_Sol-Win</v>
      </c>
      <c r="AO196" s="80" t="s">
        <v>264</v>
      </c>
      <c r="AP196" s="72" t="s">
        <v>874</v>
      </c>
      <c r="AQ196" s="58">
        <v>2035</v>
      </c>
      <c r="AR196" s="73" t="str">
        <f t="shared" si="31"/>
        <v>*0.53</v>
      </c>
      <c r="AS196" s="70" t="str">
        <f t="shared" si="32"/>
        <v>REZoning_Sol-Win</v>
      </c>
      <c r="AU196" s="80" t="s">
        <v>264</v>
      </c>
      <c r="AV196" s="72" t="s">
        <v>874</v>
      </c>
      <c r="AW196" s="58">
        <v>2050</v>
      </c>
      <c r="AX196" s="73" t="str">
        <f t="shared" si="33"/>
        <v>*0.41</v>
      </c>
      <c r="AY196" s="70" t="str">
        <f t="shared" si="34"/>
        <v>REZoning_Sol-Win</v>
      </c>
    </row>
    <row r="197" spans="1:51">
      <c r="A197" s="67" t="s">
        <v>70</v>
      </c>
      <c r="C197" s="77" t="s">
        <v>265</v>
      </c>
      <c r="D197" s="68" t="s">
        <v>874</v>
      </c>
      <c r="E197" s="52">
        <v>2035</v>
      </c>
      <c r="F197" s="69" t="str">
        <f t="shared" ref="F197:F260" si="36">"*"&amp;IF(AND(A197="EU",E197=2035),0.63,IF(AND(A197="EU",E197=2050),0.54,IF(AND(A197="USA",E197=2035),0.64,IF(AND(A197="USA",E197=2050),0.54,IF(AND(A197="Japan",E197=2035),0.68,IF(AND(A197="Japan",E197=2050),0.58,IF(AND(A197="Russia",E197=2035),0.65,IF(AND(A197="Russia",E197=2050),0.54,IF(AND(A197="China",E197=2035),0.61,IF(AND(A197="China",E197=2050),0.49,IF(AND(A197="India",E197=2035),0.6,IF(AND(A197="India",E197=2050),0.49,IF(AND(A197="Middle East",E197=2035),0.6,IF(AND(A197="Middle East",E197=2050),0.5,IF(AND(A197="Africa",E197=2035),0.61,IF(AND(A197="Africa",E197=2050),0.5,IF(AND(A197="Brazil",E197=2035),0.64,IF(AND(A197="Brazil",E197=2050),0.54,""))))))))))))))))))</f>
        <v>*0.61</v>
      </c>
      <c r="G197" s="70" t="str">
        <f t="shared" ref="G197:G260" si="37">G196</f>
        <v>REZoning_Sol-Win</v>
      </c>
      <c r="I197" s="77" t="s">
        <v>265</v>
      </c>
      <c r="J197" s="68" t="s">
        <v>874</v>
      </c>
      <c r="K197" s="52">
        <v>2050</v>
      </c>
      <c r="L197" s="62" t="str">
        <f t="shared" ref="L197:L260" si="38">"*"&amp;IF(AND(A197="EU",K197=2035),0.63,IF(AND(A197="EU",K197=2050),0.54,IF(AND(A197="USA",K197=2035),0.64,IF(AND(A197="USA",K197=2050),0.54,IF(AND(A197="Japan",K197=2035),0.68,IF(AND(A197="Japan",K197=2050),0.58,IF(AND(A197="Russia",K197=2035),0.65,IF(AND(A197="Russia",K197=2050),0.54,IF(AND(A197="China",K197=2035),0.61,IF(AND(A197="China",K197=2050),0.49,IF(AND(A197="India",K197=2035),0.6,IF(AND(A197="India",K197=2050),0.49,IF(AND(A197="Middle East",K197=2035),0.6,IF(AND(A197="Middle East",K197=2050),0.5,IF(AND(A197="Africa",K197=2035),0.61,IF(AND(A197="Africa",K197=2050),0.5,IF(AND(A197="Brazil",K197=2035),0.64,IF(AND(A197="Brazil",K197=2050),0.54,""))))))))))))))))))</f>
        <v>*0.5</v>
      </c>
      <c r="M197" s="70" t="str">
        <f t="shared" ref="M197:M260" si="39">M196</f>
        <v>REZoning_Sol-Win</v>
      </c>
      <c r="N197" s="69"/>
      <c r="O197" s="69" t="s">
        <v>265</v>
      </c>
      <c r="P197" s="69" t="s">
        <v>874</v>
      </c>
      <c r="Q197" s="78">
        <v>2100</v>
      </c>
      <c r="R197" s="69" t="s">
        <v>877</v>
      </c>
      <c r="S197" s="69" t="s">
        <v>875</v>
      </c>
      <c r="T197" s="69"/>
      <c r="U197" s="69"/>
      <c r="V197" s="69"/>
      <c r="W197" s="69"/>
      <c r="AA197" s="79" t="s">
        <v>265</v>
      </c>
      <c r="AB197" s="71" t="s">
        <v>874</v>
      </c>
      <c r="AC197" s="55">
        <v>2035</v>
      </c>
      <c r="AD197" s="70" t="str">
        <f t="shared" ref="AD197:AD260" si="40">"*"&amp;IF(AND(A197="EU",AC197=2035),0.62,IF(AND(A197="EU",AC197=2050),0.51,IF(AND(A197="USA",AC197=2035),0.62,IF(AND(A197="USA",AC197=2050),0.5,IF(AND(A197="Japan",AC197=2035),0.65,IF(AND(A197="Japan",AC197=2050),0.55,IF(AND(A197="Russia",AC197=2035),0.63,IF(AND(A197="Russia",AC197=2050),0.52,IF(AND(A197="China",AC197=2035),0.59,IF(AND(A197="China",AC197=2050),0.47,IF(AND(A197="India",AC197=2035),0.58,IF(AND(A197="India",AC197=2050),0.47,IF(AND(A197="Middle East",AC197=2035),0.59,IF(AND(A197="Middle East",AC197=2050),0.47,IF(AND(A197="Africa",AC197=2035),0.58,IF(AND(A197="Africa",AC197=2050),0.47,IF(AND(A197="Brazil",AC197=2035),0.64,IF(AND(A197="Brazil",AC197=2050),0.53,""))))))))))))))))))</f>
        <v>*0.58</v>
      </c>
      <c r="AE197" s="70" t="str">
        <f t="shared" si="35"/>
        <v>REZoning_Sol-Win</v>
      </c>
      <c r="AG197" s="79" t="s">
        <v>265</v>
      </c>
      <c r="AH197" s="71" t="s">
        <v>874</v>
      </c>
      <c r="AI197" s="55">
        <v>2050</v>
      </c>
      <c r="AJ197" s="70" t="str">
        <f t="shared" ref="AJ197:AJ260" si="41">"*"&amp;IF(AND(A197="EU",AI197=2035),0.62,IF(AND(A197="EU",AI197=2050),0.51,IF(AND(A197="USA",AI197=2035),0.62,IF(AND(A197="USA",AI197=2050),0.5,IF(AND(A197="Japan",AI197=2035),0.65,IF(AND(A197="Japan",AI197=2050),0.55,IF(AND(A197="Russia",AI197=2035),0.63,IF(AND(A197="Russia",AI197=2050),0.52,IF(AND(A197="China",AI197=2035),0.59,IF(AND(A197="China",AI197=2050),0.47,IF(AND(A197="India",AI197=2035),0.58,IF(AND(A197="India",AI197=2050),0.47,IF(AND(A197="Middle East",AI197=2035),0.59,IF(AND(A197="Middle East",AI197=2050),0.47,IF(AND(A197="Africa",AI197=2035),0.58,IF(AND(A197="Africa",AI197=2050),0.47,IF(AND(A197="Brazil",AI197=2035),0.64,IF(AND(A197="Brazil",AI197=2050),0.53,""))))))))))))))))))</f>
        <v>*0.47</v>
      </c>
      <c r="AK197" s="70" t="str">
        <f t="shared" ref="AK197:AK260" si="42">AK196</f>
        <v>REZoning_Sol-Win</v>
      </c>
      <c r="AO197" s="80" t="s">
        <v>265</v>
      </c>
      <c r="AP197" s="72" t="s">
        <v>874</v>
      </c>
      <c r="AQ197" s="58">
        <v>2035</v>
      </c>
      <c r="AR197" s="73" t="str">
        <f t="shared" ref="AR197:AR260" si="43">"*"&amp;IF(AND(A197="EU",AQ197=2035),0.58,IF(AND(A197="EU",AQ197=2050),0.49,IF(AND(A197="USA",AQ197=2035),0.56,IF(AND(A197="USA",AQ197=2050),0.45,IF(AND(A197="Japan",AQ197=2035),0.62,IF(AND(A197="Japan",AQ197=2050),0.51,IF(AND(A197="Russia",AQ197=2035),0.55,IF(AND(A197="Russia",AQ197=2050),0.41,IF(AND(A197="China",AQ197=2035),0.54,IF(AND(A197="China",AQ197=2050),0.44,IF(AND(A197="India",AQ197=2035),0.55,IF(AND(A197="India",AQ197=2050),0.42,IF(AND(A197="Middle East",AQ197=2035),0.53,IF(AND(A197="Middle East",AQ197=2050),0.41,IF(AND(A197="Africa",AQ197=2035),0.53,IF(AND(A197="Africa",AQ197=2050),0.41,IF(AND(A197="Brazil",AQ197=2035),0.6,IF(AND(A197="Brazil",AQ197=2050),0.5,""))))))))))))))))))</f>
        <v>*0.53</v>
      </c>
      <c r="AS197" s="70" t="str">
        <f t="shared" ref="AS197:AS260" si="44">AS196</f>
        <v>REZoning_Sol-Win</v>
      </c>
      <c r="AU197" s="80" t="s">
        <v>265</v>
      </c>
      <c r="AV197" s="72" t="s">
        <v>874</v>
      </c>
      <c r="AW197" s="58">
        <v>2050</v>
      </c>
      <c r="AX197" s="73" t="str">
        <f t="shared" ref="AX197:AX260" si="45">"*"&amp;IF(AND(A197="EU",AW197=2035),0.58,IF(AND(A197="EU",AW197=2050),0.49,IF(AND(A197="USA",AW197=2035),0.56,IF(AND(A197="USA",AW197=2050),0.45,IF(AND(A197="Japan",AW197=2035),0.62,IF(AND(A197="Japan",AW197=2050),0.51,IF(AND(A197="Russia",AW197=2035),0.55,IF(AND(A197="Russia",AW197=2050),0.41,IF(AND(A197="China",AW197=2035),0.54,IF(AND(A197="China",AW197=2050),0.44,IF(AND(A197="India",AW197=2035),0.55,IF(AND(A197="India",AW197=2050),0.42,IF(AND(A197="Middle East",AW197=2035),0.53,IF(AND(A197="Middle East",AW197=2050),0.41,IF(AND(A197="Africa",AW197=2035),0.53,IF(AND(A197="Africa",AW197=2050),0.41,IF(AND(A197="Brazil",AW197=2035),0.6,IF(AND(A197="Brazil",AW197=2050),0.5,""))))))))))))))))))</f>
        <v>*0.41</v>
      </c>
      <c r="AY197" s="70" t="str">
        <f t="shared" ref="AY197:AY260" si="46">AY196</f>
        <v>REZoning_Sol-Win</v>
      </c>
    </row>
    <row r="198" spans="1:51">
      <c r="A198" s="67" t="s">
        <v>70</v>
      </c>
      <c r="C198" s="77" t="s">
        <v>266</v>
      </c>
      <c r="D198" s="68" t="s">
        <v>874</v>
      </c>
      <c r="E198" s="52">
        <v>2035</v>
      </c>
      <c r="F198" s="69" t="str">
        <f t="shared" si="36"/>
        <v>*0.61</v>
      </c>
      <c r="G198" s="70" t="str">
        <f t="shared" si="37"/>
        <v>REZoning_Sol-Win</v>
      </c>
      <c r="I198" s="77" t="s">
        <v>266</v>
      </c>
      <c r="J198" s="68" t="s">
        <v>874</v>
      </c>
      <c r="K198" s="52">
        <v>2050</v>
      </c>
      <c r="L198" s="62" t="str">
        <f t="shared" si="38"/>
        <v>*0.5</v>
      </c>
      <c r="M198" s="70" t="str">
        <f t="shared" si="39"/>
        <v>REZoning_Sol-Win</v>
      </c>
      <c r="N198" s="69"/>
      <c r="O198" s="69" t="s">
        <v>266</v>
      </c>
      <c r="P198" s="69" t="s">
        <v>874</v>
      </c>
      <c r="Q198" s="78">
        <v>2100</v>
      </c>
      <c r="R198" s="69" t="s">
        <v>877</v>
      </c>
      <c r="S198" s="69" t="s">
        <v>875</v>
      </c>
      <c r="T198" s="69"/>
      <c r="U198" s="69"/>
      <c r="V198" s="69"/>
      <c r="W198" s="69"/>
      <c r="AA198" s="79" t="s">
        <v>266</v>
      </c>
      <c r="AB198" s="71" t="s">
        <v>874</v>
      </c>
      <c r="AC198" s="55">
        <v>2035</v>
      </c>
      <c r="AD198" s="70" t="str">
        <f t="shared" si="40"/>
        <v>*0.58</v>
      </c>
      <c r="AE198" s="70" t="str">
        <f t="shared" ref="AE198:AE261" si="47">AE197</f>
        <v>REZoning_Sol-Win</v>
      </c>
      <c r="AG198" s="79" t="s">
        <v>266</v>
      </c>
      <c r="AH198" s="71" t="s">
        <v>874</v>
      </c>
      <c r="AI198" s="55">
        <v>2050</v>
      </c>
      <c r="AJ198" s="70" t="str">
        <f t="shared" si="41"/>
        <v>*0.47</v>
      </c>
      <c r="AK198" s="70" t="str">
        <f t="shared" si="42"/>
        <v>REZoning_Sol-Win</v>
      </c>
      <c r="AO198" s="80" t="s">
        <v>266</v>
      </c>
      <c r="AP198" s="72" t="s">
        <v>874</v>
      </c>
      <c r="AQ198" s="58">
        <v>2035</v>
      </c>
      <c r="AR198" s="73" t="str">
        <f t="shared" si="43"/>
        <v>*0.53</v>
      </c>
      <c r="AS198" s="70" t="str">
        <f t="shared" si="44"/>
        <v>REZoning_Sol-Win</v>
      </c>
      <c r="AU198" s="80" t="s">
        <v>266</v>
      </c>
      <c r="AV198" s="72" t="s">
        <v>874</v>
      </c>
      <c r="AW198" s="58">
        <v>2050</v>
      </c>
      <c r="AX198" s="73" t="str">
        <f t="shared" si="45"/>
        <v>*0.41</v>
      </c>
      <c r="AY198" s="70" t="str">
        <f t="shared" si="46"/>
        <v>REZoning_Sol-Win</v>
      </c>
    </row>
    <row r="199" spans="1:51">
      <c r="A199" s="67" t="s">
        <v>87</v>
      </c>
      <c r="C199" s="77" t="s">
        <v>267</v>
      </c>
      <c r="D199" s="68" t="s">
        <v>874</v>
      </c>
      <c r="E199" s="52">
        <v>2035</v>
      </c>
      <c r="F199" s="69" t="str">
        <f t="shared" si="36"/>
        <v>*0.64</v>
      </c>
      <c r="G199" s="70" t="str">
        <f t="shared" si="37"/>
        <v>REZoning_Sol-Win</v>
      </c>
      <c r="I199" s="77" t="s">
        <v>267</v>
      </c>
      <c r="J199" s="68" t="s">
        <v>874</v>
      </c>
      <c r="K199" s="52">
        <v>2050</v>
      </c>
      <c r="L199" s="62" t="str">
        <f t="shared" si="38"/>
        <v>*0.54</v>
      </c>
      <c r="M199" s="70" t="str">
        <f t="shared" si="39"/>
        <v>REZoning_Sol-Win</v>
      </c>
      <c r="N199" s="69"/>
      <c r="O199" s="69" t="s">
        <v>267</v>
      </c>
      <c r="P199" s="69" t="s">
        <v>874</v>
      </c>
      <c r="Q199" s="78">
        <v>2100</v>
      </c>
      <c r="R199" s="69" t="s">
        <v>878</v>
      </c>
      <c r="S199" s="69" t="s">
        <v>875</v>
      </c>
      <c r="T199" s="69"/>
      <c r="U199" s="69"/>
      <c r="V199" s="69"/>
      <c r="W199" s="69"/>
      <c r="AA199" s="79" t="s">
        <v>267</v>
      </c>
      <c r="AB199" s="71" t="s">
        <v>874</v>
      </c>
      <c r="AC199" s="55">
        <v>2035</v>
      </c>
      <c r="AD199" s="70" t="str">
        <f t="shared" si="40"/>
        <v>*0.64</v>
      </c>
      <c r="AE199" s="70" t="str">
        <f t="shared" si="47"/>
        <v>REZoning_Sol-Win</v>
      </c>
      <c r="AG199" s="79" t="s">
        <v>267</v>
      </c>
      <c r="AH199" s="71" t="s">
        <v>874</v>
      </c>
      <c r="AI199" s="55">
        <v>2050</v>
      </c>
      <c r="AJ199" s="70" t="str">
        <f t="shared" si="41"/>
        <v>*0.53</v>
      </c>
      <c r="AK199" s="70" t="str">
        <f t="shared" si="42"/>
        <v>REZoning_Sol-Win</v>
      </c>
      <c r="AO199" s="80" t="s">
        <v>267</v>
      </c>
      <c r="AP199" s="72" t="s">
        <v>874</v>
      </c>
      <c r="AQ199" s="58">
        <v>2035</v>
      </c>
      <c r="AR199" s="73" t="str">
        <f t="shared" si="43"/>
        <v>*0.6</v>
      </c>
      <c r="AS199" s="70" t="str">
        <f t="shared" si="44"/>
        <v>REZoning_Sol-Win</v>
      </c>
      <c r="AU199" s="80" t="s">
        <v>267</v>
      </c>
      <c r="AV199" s="72" t="s">
        <v>874</v>
      </c>
      <c r="AW199" s="58">
        <v>2050</v>
      </c>
      <c r="AX199" s="73" t="str">
        <f t="shared" si="45"/>
        <v>*0.5</v>
      </c>
      <c r="AY199" s="70" t="str">
        <f t="shared" si="46"/>
        <v>REZoning_Sol-Win</v>
      </c>
    </row>
    <row r="200" spans="1:51">
      <c r="A200" s="67" t="s">
        <v>87</v>
      </c>
      <c r="C200" s="77" t="s">
        <v>268</v>
      </c>
      <c r="D200" s="68" t="s">
        <v>874</v>
      </c>
      <c r="E200" s="52">
        <v>2035</v>
      </c>
      <c r="F200" s="69" t="str">
        <f t="shared" si="36"/>
        <v>*0.64</v>
      </c>
      <c r="G200" s="70" t="str">
        <f t="shared" si="37"/>
        <v>REZoning_Sol-Win</v>
      </c>
      <c r="I200" s="77" t="s">
        <v>268</v>
      </c>
      <c r="J200" s="68" t="s">
        <v>874</v>
      </c>
      <c r="K200" s="52">
        <v>2050</v>
      </c>
      <c r="L200" s="62" t="str">
        <f t="shared" si="38"/>
        <v>*0.54</v>
      </c>
      <c r="M200" s="70" t="str">
        <f t="shared" si="39"/>
        <v>REZoning_Sol-Win</v>
      </c>
      <c r="N200" s="69"/>
      <c r="O200" s="69" t="s">
        <v>268</v>
      </c>
      <c r="P200" s="69" t="s">
        <v>874</v>
      </c>
      <c r="Q200" s="78">
        <v>2100</v>
      </c>
      <c r="R200" s="69" t="s">
        <v>878</v>
      </c>
      <c r="S200" s="69" t="s">
        <v>875</v>
      </c>
      <c r="T200" s="69"/>
      <c r="U200" s="69"/>
      <c r="V200" s="69"/>
      <c r="W200" s="69"/>
      <c r="AA200" s="79" t="s">
        <v>268</v>
      </c>
      <c r="AB200" s="71" t="s">
        <v>874</v>
      </c>
      <c r="AC200" s="55">
        <v>2035</v>
      </c>
      <c r="AD200" s="70" t="str">
        <f t="shared" si="40"/>
        <v>*0.64</v>
      </c>
      <c r="AE200" s="70" t="str">
        <f t="shared" si="47"/>
        <v>REZoning_Sol-Win</v>
      </c>
      <c r="AG200" s="79" t="s">
        <v>268</v>
      </c>
      <c r="AH200" s="71" t="s">
        <v>874</v>
      </c>
      <c r="AI200" s="55">
        <v>2050</v>
      </c>
      <c r="AJ200" s="70" t="str">
        <f t="shared" si="41"/>
        <v>*0.53</v>
      </c>
      <c r="AK200" s="70" t="str">
        <f t="shared" si="42"/>
        <v>REZoning_Sol-Win</v>
      </c>
      <c r="AO200" s="80" t="s">
        <v>268</v>
      </c>
      <c r="AP200" s="72" t="s">
        <v>874</v>
      </c>
      <c r="AQ200" s="58">
        <v>2035</v>
      </c>
      <c r="AR200" s="73" t="str">
        <f t="shared" si="43"/>
        <v>*0.6</v>
      </c>
      <c r="AS200" s="70" t="str">
        <f t="shared" si="44"/>
        <v>REZoning_Sol-Win</v>
      </c>
      <c r="AU200" s="80" t="s">
        <v>268</v>
      </c>
      <c r="AV200" s="72" t="s">
        <v>874</v>
      </c>
      <c r="AW200" s="58">
        <v>2050</v>
      </c>
      <c r="AX200" s="73" t="str">
        <f t="shared" si="45"/>
        <v>*0.5</v>
      </c>
      <c r="AY200" s="70" t="str">
        <f t="shared" si="46"/>
        <v>REZoning_Sol-Win</v>
      </c>
    </row>
    <row r="201" spans="1:51">
      <c r="A201" s="67" t="s">
        <v>87</v>
      </c>
      <c r="C201" s="77" t="s">
        <v>269</v>
      </c>
      <c r="D201" s="68" t="s">
        <v>874</v>
      </c>
      <c r="E201" s="52">
        <v>2035</v>
      </c>
      <c r="F201" s="69" t="str">
        <f t="shared" si="36"/>
        <v>*0.64</v>
      </c>
      <c r="G201" s="70" t="str">
        <f t="shared" si="37"/>
        <v>REZoning_Sol-Win</v>
      </c>
      <c r="I201" s="77" t="s">
        <v>269</v>
      </c>
      <c r="J201" s="68" t="s">
        <v>874</v>
      </c>
      <c r="K201" s="52">
        <v>2050</v>
      </c>
      <c r="L201" s="62" t="str">
        <f t="shared" si="38"/>
        <v>*0.54</v>
      </c>
      <c r="M201" s="70" t="str">
        <f t="shared" si="39"/>
        <v>REZoning_Sol-Win</v>
      </c>
      <c r="N201" s="69"/>
      <c r="O201" s="69" t="s">
        <v>269</v>
      </c>
      <c r="P201" s="69" t="s">
        <v>874</v>
      </c>
      <c r="Q201" s="78">
        <v>2100</v>
      </c>
      <c r="R201" s="69" t="s">
        <v>878</v>
      </c>
      <c r="S201" s="69" t="s">
        <v>875</v>
      </c>
      <c r="T201" s="69"/>
      <c r="U201" s="69"/>
      <c r="V201" s="69"/>
      <c r="W201" s="69"/>
      <c r="AA201" s="79" t="s">
        <v>269</v>
      </c>
      <c r="AB201" s="71" t="s">
        <v>874</v>
      </c>
      <c r="AC201" s="55">
        <v>2035</v>
      </c>
      <c r="AD201" s="70" t="str">
        <f t="shared" si="40"/>
        <v>*0.64</v>
      </c>
      <c r="AE201" s="70" t="str">
        <f t="shared" si="47"/>
        <v>REZoning_Sol-Win</v>
      </c>
      <c r="AG201" s="79" t="s">
        <v>269</v>
      </c>
      <c r="AH201" s="71" t="s">
        <v>874</v>
      </c>
      <c r="AI201" s="55">
        <v>2050</v>
      </c>
      <c r="AJ201" s="70" t="str">
        <f t="shared" si="41"/>
        <v>*0.53</v>
      </c>
      <c r="AK201" s="70" t="str">
        <f t="shared" si="42"/>
        <v>REZoning_Sol-Win</v>
      </c>
      <c r="AO201" s="80" t="s">
        <v>269</v>
      </c>
      <c r="AP201" s="72" t="s">
        <v>874</v>
      </c>
      <c r="AQ201" s="58">
        <v>2035</v>
      </c>
      <c r="AR201" s="73" t="str">
        <f t="shared" si="43"/>
        <v>*0.6</v>
      </c>
      <c r="AS201" s="70" t="str">
        <f t="shared" si="44"/>
        <v>REZoning_Sol-Win</v>
      </c>
      <c r="AU201" s="80" t="s">
        <v>269</v>
      </c>
      <c r="AV201" s="72" t="s">
        <v>874</v>
      </c>
      <c r="AW201" s="58">
        <v>2050</v>
      </c>
      <c r="AX201" s="73" t="str">
        <f t="shared" si="45"/>
        <v>*0.5</v>
      </c>
      <c r="AY201" s="70" t="str">
        <f t="shared" si="46"/>
        <v>REZoning_Sol-Win</v>
      </c>
    </row>
    <row r="202" spans="1:51">
      <c r="A202" s="67" t="s">
        <v>87</v>
      </c>
      <c r="C202" s="77" t="s">
        <v>270</v>
      </c>
      <c r="D202" s="68" t="s">
        <v>874</v>
      </c>
      <c r="E202" s="52">
        <v>2035</v>
      </c>
      <c r="F202" s="69" t="str">
        <f t="shared" si="36"/>
        <v>*0.64</v>
      </c>
      <c r="G202" s="70" t="str">
        <f t="shared" si="37"/>
        <v>REZoning_Sol-Win</v>
      </c>
      <c r="I202" s="77" t="s">
        <v>270</v>
      </c>
      <c r="J202" s="68" t="s">
        <v>874</v>
      </c>
      <c r="K202" s="52">
        <v>2050</v>
      </c>
      <c r="L202" s="62" t="str">
        <f t="shared" si="38"/>
        <v>*0.54</v>
      </c>
      <c r="M202" s="70" t="str">
        <f t="shared" si="39"/>
        <v>REZoning_Sol-Win</v>
      </c>
      <c r="N202" s="69"/>
      <c r="O202" s="69" t="s">
        <v>270</v>
      </c>
      <c r="P202" s="69" t="s">
        <v>874</v>
      </c>
      <c r="Q202" s="78">
        <v>2100</v>
      </c>
      <c r="R202" s="69" t="s">
        <v>878</v>
      </c>
      <c r="S202" s="69" t="s">
        <v>875</v>
      </c>
      <c r="T202" s="69"/>
      <c r="U202" s="69"/>
      <c r="V202" s="69"/>
      <c r="W202" s="69"/>
      <c r="AA202" s="79" t="s">
        <v>270</v>
      </c>
      <c r="AB202" s="71" t="s">
        <v>874</v>
      </c>
      <c r="AC202" s="55">
        <v>2035</v>
      </c>
      <c r="AD202" s="70" t="str">
        <f t="shared" si="40"/>
        <v>*0.64</v>
      </c>
      <c r="AE202" s="70" t="str">
        <f t="shared" si="47"/>
        <v>REZoning_Sol-Win</v>
      </c>
      <c r="AG202" s="79" t="s">
        <v>270</v>
      </c>
      <c r="AH202" s="71" t="s">
        <v>874</v>
      </c>
      <c r="AI202" s="55">
        <v>2050</v>
      </c>
      <c r="AJ202" s="70" t="str">
        <f t="shared" si="41"/>
        <v>*0.53</v>
      </c>
      <c r="AK202" s="70" t="str">
        <f t="shared" si="42"/>
        <v>REZoning_Sol-Win</v>
      </c>
      <c r="AO202" s="80" t="s">
        <v>270</v>
      </c>
      <c r="AP202" s="72" t="s">
        <v>874</v>
      </c>
      <c r="AQ202" s="58">
        <v>2035</v>
      </c>
      <c r="AR202" s="73" t="str">
        <f t="shared" si="43"/>
        <v>*0.6</v>
      </c>
      <c r="AS202" s="70" t="str">
        <f t="shared" si="44"/>
        <v>REZoning_Sol-Win</v>
      </c>
      <c r="AU202" s="80" t="s">
        <v>270</v>
      </c>
      <c r="AV202" s="72" t="s">
        <v>874</v>
      </c>
      <c r="AW202" s="58">
        <v>2050</v>
      </c>
      <c r="AX202" s="73" t="str">
        <f t="shared" si="45"/>
        <v>*0.5</v>
      </c>
      <c r="AY202" s="70" t="str">
        <f t="shared" si="46"/>
        <v>REZoning_Sol-Win</v>
      </c>
    </row>
    <row r="203" spans="1:51">
      <c r="A203" s="67" t="s">
        <v>87</v>
      </c>
      <c r="C203" s="77" t="s">
        <v>271</v>
      </c>
      <c r="D203" s="68" t="s">
        <v>874</v>
      </c>
      <c r="E203" s="52">
        <v>2035</v>
      </c>
      <c r="F203" s="69" t="str">
        <f t="shared" si="36"/>
        <v>*0.64</v>
      </c>
      <c r="G203" s="70" t="str">
        <f t="shared" si="37"/>
        <v>REZoning_Sol-Win</v>
      </c>
      <c r="I203" s="77" t="s">
        <v>271</v>
      </c>
      <c r="J203" s="68" t="s">
        <v>874</v>
      </c>
      <c r="K203" s="52">
        <v>2050</v>
      </c>
      <c r="L203" s="62" t="str">
        <f t="shared" si="38"/>
        <v>*0.54</v>
      </c>
      <c r="M203" s="70" t="str">
        <f t="shared" si="39"/>
        <v>REZoning_Sol-Win</v>
      </c>
      <c r="N203" s="69"/>
      <c r="O203" s="69" t="s">
        <v>271</v>
      </c>
      <c r="P203" s="69" t="s">
        <v>874</v>
      </c>
      <c r="Q203" s="78">
        <v>2100</v>
      </c>
      <c r="R203" s="69" t="s">
        <v>878</v>
      </c>
      <c r="S203" s="69" t="s">
        <v>875</v>
      </c>
      <c r="T203" s="69"/>
      <c r="U203" s="69"/>
      <c r="V203" s="69"/>
      <c r="W203" s="69"/>
      <c r="AA203" s="79" t="s">
        <v>271</v>
      </c>
      <c r="AB203" s="71" t="s">
        <v>874</v>
      </c>
      <c r="AC203" s="55">
        <v>2035</v>
      </c>
      <c r="AD203" s="70" t="str">
        <f t="shared" si="40"/>
        <v>*0.64</v>
      </c>
      <c r="AE203" s="70" t="str">
        <f t="shared" si="47"/>
        <v>REZoning_Sol-Win</v>
      </c>
      <c r="AG203" s="79" t="s">
        <v>271</v>
      </c>
      <c r="AH203" s="71" t="s">
        <v>874</v>
      </c>
      <c r="AI203" s="55">
        <v>2050</v>
      </c>
      <c r="AJ203" s="70" t="str">
        <f t="shared" si="41"/>
        <v>*0.53</v>
      </c>
      <c r="AK203" s="70" t="str">
        <f t="shared" si="42"/>
        <v>REZoning_Sol-Win</v>
      </c>
      <c r="AO203" s="80" t="s">
        <v>271</v>
      </c>
      <c r="AP203" s="72" t="s">
        <v>874</v>
      </c>
      <c r="AQ203" s="58">
        <v>2035</v>
      </c>
      <c r="AR203" s="73" t="str">
        <f t="shared" si="43"/>
        <v>*0.6</v>
      </c>
      <c r="AS203" s="70" t="str">
        <f t="shared" si="44"/>
        <v>REZoning_Sol-Win</v>
      </c>
      <c r="AU203" s="80" t="s">
        <v>271</v>
      </c>
      <c r="AV203" s="72" t="s">
        <v>874</v>
      </c>
      <c r="AW203" s="58">
        <v>2050</v>
      </c>
      <c r="AX203" s="73" t="str">
        <f t="shared" si="45"/>
        <v>*0.5</v>
      </c>
      <c r="AY203" s="70" t="str">
        <f t="shared" si="46"/>
        <v>REZoning_Sol-Win</v>
      </c>
    </row>
    <row r="204" spans="1:51">
      <c r="A204" s="67" t="s">
        <v>87</v>
      </c>
      <c r="C204" s="77" t="s">
        <v>272</v>
      </c>
      <c r="D204" s="68" t="s">
        <v>874</v>
      </c>
      <c r="E204" s="52">
        <v>2035</v>
      </c>
      <c r="F204" s="69" t="str">
        <f t="shared" si="36"/>
        <v>*0.64</v>
      </c>
      <c r="G204" s="70" t="str">
        <f t="shared" si="37"/>
        <v>REZoning_Sol-Win</v>
      </c>
      <c r="I204" s="77" t="s">
        <v>272</v>
      </c>
      <c r="J204" s="68" t="s">
        <v>874</v>
      </c>
      <c r="K204" s="52">
        <v>2050</v>
      </c>
      <c r="L204" s="62" t="str">
        <f t="shared" si="38"/>
        <v>*0.54</v>
      </c>
      <c r="M204" s="70" t="str">
        <f t="shared" si="39"/>
        <v>REZoning_Sol-Win</v>
      </c>
      <c r="N204" s="69"/>
      <c r="O204" s="69" t="s">
        <v>272</v>
      </c>
      <c r="P204" s="69" t="s">
        <v>874</v>
      </c>
      <c r="Q204" s="78">
        <v>2100</v>
      </c>
      <c r="R204" s="69" t="s">
        <v>878</v>
      </c>
      <c r="S204" s="69" t="s">
        <v>875</v>
      </c>
      <c r="T204" s="69"/>
      <c r="U204" s="69"/>
      <c r="V204" s="69"/>
      <c r="W204" s="69"/>
      <c r="AA204" s="79" t="s">
        <v>272</v>
      </c>
      <c r="AB204" s="71" t="s">
        <v>874</v>
      </c>
      <c r="AC204" s="55">
        <v>2035</v>
      </c>
      <c r="AD204" s="70" t="str">
        <f t="shared" si="40"/>
        <v>*0.64</v>
      </c>
      <c r="AE204" s="70" t="str">
        <f t="shared" si="47"/>
        <v>REZoning_Sol-Win</v>
      </c>
      <c r="AG204" s="79" t="s">
        <v>272</v>
      </c>
      <c r="AH204" s="71" t="s">
        <v>874</v>
      </c>
      <c r="AI204" s="55">
        <v>2050</v>
      </c>
      <c r="AJ204" s="70" t="str">
        <f t="shared" si="41"/>
        <v>*0.53</v>
      </c>
      <c r="AK204" s="70" t="str">
        <f t="shared" si="42"/>
        <v>REZoning_Sol-Win</v>
      </c>
      <c r="AO204" s="80" t="s">
        <v>272</v>
      </c>
      <c r="AP204" s="72" t="s">
        <v>874</v>
      </c>
      <c r="AQ204" s="58">
        <v>2035</v>
      </c>
      <c r="AR204" s="73" t="str">
        <f t="shared" si="43"/>
        <v>*0.6</v>
      </c>
      <c r="AS204" s="70" t="str">
        <f t="shared" si="44"/>
        <v>REZoning_Sol-Win</v>
      </c>
      <c r="AU204" s="80" t="s">
        <v>272</v>
      </c>
      <c r="AV204" s="72" t="s">
        <v>874</v>
      </c>
      <c r="AW204" s="58">
        <v>2050</v>
      </c>
      <c r="AX204" s="73" t="str">
        <f t="shared" si="45"/>
        <v>*0.5</v>
      </c>
      <c r="AY204" s="70" t="str">
        <f t="shared" si="46"/>
        <v>REZoning_Sol-Win</v>
      </c>
    </row>
    <row r="205" spans="1:51">
      <c r="A205" s="67" t="s">
        <v>87</v>
      </c>
      <c r="C205" s="77" t="s">
        <v>273</v>
      </c>
      <c r="D205" s="68" t="s">
        <v>874</v>
      </c>
      <c r="E205" s="52">
        <v>2035</v>
      </c>
      <c r="F205" s="69" t="str">
        <f t="shared" si="36"/>
        <v>*0.64</v>
      </c>
      <c r="G205" s="70" t="str">
        <f t="shared" si="37"/>
        <v>REZoning_Sol-Win</v>
      </c>
      <c r="I205" s="77" t="s">
        <v>273</v>
      </c>
      <c r="J205" s="68" t="s">
        <v>874</v>
      </c>
      <c r="K205" s="52">
        <v>2050</v>
      </c>
      <c r="L205" s="62" t="str">
        <f t="shared" si="38"/>
        <v>*0.54</v>
      </c>
      <c r="M205" s="70" t="str">
        <f t="shared" si="39"/>
        <v>REZoning_Sol-Win</v>
      </c>
      <c r="N205" s="69"/>
      <c r="O205" s="69" t="s">
        <v>273</v>
      </c>
      <c r="P205" s="69" t="s">
        <v>874</v>
      </c>
      <c r="Q205" s="78">
        <v>2100</v>
      </c>
      <c r="R205" s="69" t="s">
        <v>878</v>
      </c>
      <c r="S205" s="69" t="s">
        <v>875</v>
      </c>
      <c r="T205" s="69"/>
      <c r="U205" s="69"/>
      <c r="V205" s="69"/>
      <c r="W205" s="69"/>
      <c r="AA205" s="79" t="s">
        <v>273</v>
      </c>
      <c r="AB205" s="71" t="s">
        <v>874</v>
      </c>
      <c r="AC205" s="55">
        <v>2035</v>
      </c>
      <c r="AD205" s="70" t="str">
        <f t="shared" si="40"/>
        <v>*0.64</v>
      </c>
      <c r="AE205" s="70" t="str">
        <f t="shared" si="47"/>
        <v>REZoning_Sol-Win</v>
      </c>
      <c r="AG205" s="79" t="s">
        <v>273</v>
      </c>
      <c r="AH205" s="71" t="s">
        <v>874</v>
      </c>
      <c r="AI205" s="55">
        <v>2050</v>
      </c>
      <c r="AJ205" s="70" t="str">
        <f t="shared" si="41"/>
        <v>*0.53</v>
      </c>
      <c r="AK205" s="70" t="str">
        <f t="shared" si="42"/>
        <v>REZoning_Sol-Win</v>
      </c>
      <c r="AO205" s="80" t="s">
        <v>273</v>
      </c>
      <c r="AP205" s="72" t="s">
        <v>874</v>
      </c>
      <c r="AQ205" s="58">
        <v>2035</v>
      </c>
      <c r="AR205" s="73" t="str">
        <f t="shared" si="43"/>
        <v>*0.6</v>
      </c>
      <c r="AS205" s="70" t="str">
        <f t="shared" si="44"/>
        <v>REZoning_Sol-Win</v>
      </c>
      <c r="AU205" s="80" t="s">
        <v>273</v>
      </c>
      <c r="AV205" s="72" t="s">
        <v>874</v>
      </c>
      <c r="AW205" s="58">
        <v>2050</v>
      </c>
      <c r="AX205" s="73" t="str">
        <f t="shared" si="45"/>
        <v>*0.5</v>
      </c>
      <c r="AY205" s="70" t="str">
        <f t="shared" si="46"/>
        <v>REZoning_Sol-Win</v>
      </c>
    </row>
    <row r="206" spans="1:51">
      <c r="A206" s="67" t="s">
        <v>87</v>
      </c>
      <c r="C206" s="77" t="s">
        <v>274</v>
      </c>
      <c r="D206" s="68" t="s">
        <v>874</v>
      </c>
      <c r="E206" s="52">
        <v>2035</v>
      </c>
      <c r="F206" s="69" t="str">
        <f t="shared" si="36"/>
        <v>*0.64</v>
      </c>
      <c r="G206" s="70" t="str">
        <f t="shared" si="37"/>
        <v>REZoning_Sol-Win</v>
      </c>
      <c r="I206" s="77" t="s">
        <v>274</v>
      </c>
      <c r="J206" s="68" t="s">
        <v>874</v>
      </c>
      <c r="K206" s="52">
        <v>2050</v>
      </c>
      <c r="L206" s="62" t="str">
        <f t="shared" si="38"/>
        <v>*0.54</v>
      </c>
      <c r="M206" s="70" t="str">
        <f t="shared" si="39"/>
        <v>REZoning_Sol-Win</v>
      </c>
      <c r="N206" s="69"/>
      <c r="O206" s="69" t="s">
        <v>274</v>
      </c>
      <c r="P206" s="69" t="s">
        <v>874</v>
      </c>
      <c r="Q206" s="78">
        <v>2100</v>
      </c>
      <c r="R206" s="69" t="s">
        <v>878</v>
      </c>
      <c r="S206" s="69" t="s">
        <v>875</v>
      </c>
      <c r="T206" s="69"/>
      <c r="U206" s="69"/>
      <c r="V206" s="69"/>
      <c r="W206" s="69"/>
      <c r="AA206" s="79" t="s">
        <v>274</v>
      </c>
      <c r="AB206" s="71" t="s">
        <v>874</v>
      </c>
      <c r="AC206" s="55">
        <v>2035</v>
      </c>
      <c r="AD206" s="70" t="str">
        <f t="shared" si="40"/>
        <v>*0.64</v>
      </c>
      <c r="AE206" s="70" t="str">
        <f t="shared" si="47"/>
        <v>REZoning_Sol-Win</v>
      </c>
      <c r="AG206" s="79" t="s">
        <v>274</v>
      </c>
      <c r="AH206" s="71" t="s">
        <v>874</v>
      </c>
      <c r="AI206" s="55">
        <v>2050</v>
      </c>
      <c r="AJ206" s="70" t="str">
        <f t="shared" si="41"/>
        <v>*0.53</v>
      </c>
      <c r="AK206" s="70" t="str">
        <f t="shared" si="42"/>
        <v>REZoning_Sol-Win</v>
      </c>
      <c r="AO206" s="80" t="s">
        <v>274</v>
      </c>
      <c r="AP206" s="72" t="s">
        <v>874</v>
      </c>
      <c r="AQ206" s="58">
        <v>2035</v>
      </c>
      <c r="AR206" s="73" t="str">
        <f t="shared" si="43"/>
        <v>*0.6</v>
      </c>
      <c r="AS206" s="70" t="str">
        <f t="shared" si="44"/>
        <v>REZoning_Sol-Win</v>
      </c>
      <c r="AU206" s="80" t="s">
        <v>274</v>
      </c>
      <c r="AV206" s="72" t="s">
        <v>874</v>
      </c>
      <c r="AW206" s="58">
        <v>2050</v>
      </c>
      <c r="AX206" s="73" t="str">
        <f t="shared" si="45"/>
        <v>*0.5</v>
      </c>
      <c r="AY206" s="70" t="str">
        <f t="shared" si="46"/>
        <v>REZoning_Sol-Win</v>
      </c>
    </row>
    <row r="207" spans="1:51">
      <c r="A207" s="67" t="s">
        <v>87</v>
      </c>
      <c r="C207" s="77" t="s">
        <v>275</v>
      </c>
      <c r="D207" s="68" t="s">
        <v>874</v>
      </c>
      <c r="E207" s="52">
        <v>2035</v>
      </c>
      <c r="F207" s="69" t="str">
        <f t="shared" si="36"/>
        <v>*0.64</v>
      </c>
      <c r="G207" s="70" t="str">
        <f t="shared" si="37"/>
        <v>REZoning_Sol-Win</v>
      </c>
      <c r="I207" s="77" t="s">
        <v>275</v>
      </c>
      <c r="J207" s="68" t="s">
        <v>874</v>
      </c>
      <c r="K207" s="52">
        <v>2050</v>
      </c>
      <c r="L207" s="62" t="str">
        <f t="shared" si="38"/>
        <v>*0.54</v>
      </c>
      <c r="M207" s="70" t="str">
        <f t="shared" si="39"/>
        <v>REZoning_Sol-Win</v>
      </c>
      <c r="N207" s="69"/>
      <c r="O207" s="69" t="s">
        <v>275</v>
      </c>
      <c r="P207" s="69" t="s">
        <v>874</v>
      </c>
      <c r="Q207" s="78">
        <v>2100</v>
      </c>
      <c r="R207" s="69" t="s">
        <v>878</v>
      </c>
      <c r="S207" s="69" t="s">
        <v>875</v>
      </c>
      <c r="T207" s="69"/>
      <c r="U207" s="69"/>
      <c r="V207" s="69"/>
      <c r="W207" s="69"/>
      <c r="AA207" s="79" t="s">
        <v>275</v>
      </c>
      <c r="AB207" s="71" t="s">
        <v>874</v>
      </c>
      <c r="AC207" s="55">
        <v>2035</v>
      </c>
      <c r="AD207" s="70" t="str">
        <f t="shared" si="40"/>
        <v>*0.64</v>
      </c>
      <c r="AE207" s="70" t="str">
        <f t="shared" si="47"/>
        <v>REZoning_Sol-Win</v>
      </c>
      <c r="AG207" s="79" t="s">
        <v>275</v>
      </c>
      <c r="AH207" s="71" t="s">
        <v>874</v>
      </c>
      <c r="AI207" s="55">
        <v>2050</v>
      </c>
      <c r="AJ207" s="70" t="str">
        <f t="shared" si="41"/>
        <v>*0.53</v>
      </c>
      <c r="AK207" s="70" t="str">
        <f t="shared" si="42"/>
        <v>REZoning_Sol-Win</v>
      </c>
      <c r="AO207" s="80" t="s">
        <v>275</v>
      </c>
      <c r="AP207" s="72" t="s">
        <v>874</v>
      </c>
      <c r="AQ207" s="58">
        <v>2035</v>
      </c>
      <c r="AR207" s="73" t="str">
        <f t="shared" si="43"/>
        <v>*0.6</v>
      </c>
      <c r="AS207" s="70" t="str">
        <f t="shared" si="44"/>
        <v>REZoning_Sol-Win</v>
      </c>
      <c r="AU207" s="80" t="s">
        <v>275</v>
      </c>
      <c r="AV207" s="72" t="s">
        <v>874</v>
      </c>
      <c r="AW207" s="58">
        <v>2050</v>
      </c>
      <c r="AX207" s="73" t="str">
        <f t="shared" si="45"/>
        <v>*0.5</v>
      </c>
      <c r="AY207" s="70" t="str">
        <f t="shared" si="46"/>
        <v>REZoning_Sol-Win</v>
      </c>
    </row>
    <row r="208" spans="1:51">
      <c r="A208" s="67" t="s">
        <v>87</v>
      </c>
      <c r="C208" s="77" t="s">
        <v>276</v>
      </c>
      <c r="D208" s="68" t="s">
        <v>874</v>
      </c>
      <c r="E208" s="52">
        <v>2035</v>
      </c>
      <c r="F208" s="69" t="str">
        <f t="shared" si="36"/>
        <v>*0.64</v>
      </c>
      <c r="G208" s="70" t="str">
        <f t="shared" si="37"/>
        <v>REZoning_Sol-Win</v>
      </c>
      <c r="I208" s="77" t="s">
        <v>276</v>
      </c>
      <c r="J208" s="68" t="s">
        <v>874</v>
      </c>
      <c r="K208" s="52">
        <v>2050</v>
      </c>
      <c r="L208" s="62" t="str">
        <f t="shared" si="38"/>
        <v>*0.54</v>
      </c>
      <c r="M208" s="70" t="str">
        <f t="shared" si="39"/>
        <v>REZoning_Sol-Win</v>
      </c>
      <c r="N208" s="69"/>
      <c r="O208" s="69" t="s">
        <v>276</v>
      </c>
      <c r="P208" s="69" t="s">
        <v>874</v>
      </c>
      <c r="Q208" s="78">
        <v>2100</v>
      </c>
      <c r="R208" s="69" t="s">
        <v>878</v>
      </c>
      <c r="S208" s="69" t="s">
        <v>875</v>
      </c>
      <c r="T208" s="69"/>
      <c r="U208" s="69"/>
      <c r="V208" s="69"/>
      <c r="W208" s="69"/>
      <c r="AA208" s="79" t="s">
        <v>276</v>
      </c>
      <c r="AB208" s="71" t="s">
        <v>874</v>
      </c>
      <c r="AC208" s="55">
        <v>2035</v>
      </c>
      <c r="AD208" s="70" t="str">
        <f t="shared" si="40"/>
        <v>*0.64</v>
      </c>
      <c r="AE208" s="70" t="str">
        <f t="shared" si="47"/>
        <v>REZoning_Sol-Win</v>
      </c>
      <c r="AG208" s="79" t="s">
        <v>276</v>
      </c>
      <c r="AH208" s="71" t="s">
        <v>874</v>
      </c>
      <c r="AI208" s="55">
        <v>2050</v>
      </c>
      <c r="AJ208" s="70" t="str">
        <f t="shared" si="41"/>
        <v>*0.53</v>
      </c>
      <c r="AK208" s="70" t="str">
        <f t="shared" si="42"/>
        <v>REZoning_Sol-Win</v>
      </c>
      <c r="AO208" s="80" t="s">
        <v>276</v>
      </c>
      <c r="AP208" s="72" t="s">
        <v>874</v>
      </c>
      <c r="AQ208" s="58">
        <v>2035</v>
      </c>
      <c r="AR208" s="73" t="str">
        <f t="shared" si="43"/>
        <v>*0.6</v>
      </c>
      <c r="AS208" s="70" t="str">
        <f t="shared" si="44"/>
        <v>REZoning_Sol-Win</v>
      </c>
      <c r="AU208" s="80" t="s">
        <v>276</v>
      </c>
      <c r="AV208" s="72" t="s">
        <v>874</v>
      </c>
      <c r="AW208" s="58">
        <v>2050</v>
      </c>
      <c r="AX208" s="73" t="str">
        <f t="shared" si="45"/>
        <v>*0.5</v>
      </c>
      <c r="AY208" s="70" t="str">
        <f t="shared" si="46"/>
        <v>REZoning_Sol-Win</v>
      </c>
    </row>
    <row r="209" spans="1:51">
      <c r="A209" s="67" t="s">
        <v>87</v>
      </c>
      <c r="C209" s="77" t="s">
        <v>277</v>
      </c>
      <c r="D209" s="68" t="s">
        <v>874</v>
      </c>
      <c r="E209" s="52">
        <v>2035</v>
      </c>
      <c r="F209" s="69" t="str">
        <f t="shared" si="36"/>
        <v>*0.64</v>
      </c>
      <c r="G209" s="70" t="str">
        <f t="shared" si="37"/>
        <v>REZoning_Sol-Win</v>
      </c>
      <c r="I209" s="77" t="s">
        <v>277</v>
      </c>
      <c r="J209" s="68" t="s">
        <v>874</v>
      </c>
      <c r="K209" s="52">
        <v>2050</v>
      </c>
      <c r="L209" s="62" t="str">
        <f t="shared" si="38"/>
        <v>*0.54</v>
      </c>
      <c r="M209" s="70" t="str">
        <f t="shared" si="39"/>
        <v>REZoning_Sol-Win</v>
      </c>
      <c r="N209" s="69"/>
      <c r="O209" s="69" t="s">
        <v>277</v>
      </c>
      <c r="P209" s="69" t="s">
        <v>874</v>
      </c>
      <c r="Q209" s="78">
        <v>2100</v>
      </c>
      <c r="R209" s="69" t="s">
        <v>878</v>
      </c>
      <c r="S209" s="69" t="s">
        <v>875</v>
      </c>
      <c r="T209" s="69"/>
      <c r="U209" s="69"/>
      <c r="V209" s="69"/>
      <c r="W209" s="69"/>
      <c r="AA209" s="79" t="s">
        <v>277</v>
      </c>
      <c r="AB209" s="71" t="s">
        <v>874</v>
      </c>
      <c r="AC209" s="55">
        <v>2035</v>
      </c>
      <c r="AD209" s="70" t="str">
        <f t="shared" si="40"/>
        <v>*0.64</v>
      </c>
      <c r="AE209" s="70" t="str">
        <f t="shared" si="47"/>
        <v>REZoning_Sol-Win</v>
      </c>
      <c r="AG209" s="79" t="s">
        <v>277</v>
      </c>
      <c r="AH209" s="71" t="s">
        <v>874</v>
      </c>
      <c r="AI209" s="55">
        <v>2050</v>
      </c>
      <c r="AJ209" s="70" t="str">
        <f t="shared" si="41"/>
        <v>*0.53</v>
      </c>
      <c r="AK209" s="70" t="str">
        <f t="shared" si="42"/>
        <v>REZoning_Sol-Win</v>
      </c>
      <c r="AO209" s="80" t="s">
        <v>277</v>
      </c>
      <c r="AP209" s="72" t="s">
        <v>874</v>
      </c>
      <c r="AQ209" s="58">
        <v>2035</v>
      </c>
      <c r="AR209" s="73" t="str">
        <f t="shared" si="43"/>
        <v>*0.6</v>
      </c>
      <c r="AS209" s="70" t="str">
        <f t="shared" si="44"/>
        <v>REZoning_Sol-Win</v>
      </c>
      <c r="AU209" s="80" t="s">
        <v>277</v>
      </c>
      <c r="AV209" s="72" t="s">
        <v>874</v>
      </c>
      <c r="AW209" s="58">
        <v>2050</v>
      </c>
      <c r="AX209" s="73" t="str">
        <f t="shared" si="45"/>
        <v>*0.5</v>
      </c>
      <c r="AY209" s="70" t="str">
        <f t="shared" si="46"/>
        <v>REZoning_Sol-Win</v>
      </c>
    </row>
    <row r="210" spans="1:51">
      <c r="A210" s="67" t="s">
        <v>87</v>
      </c>
      <c r="C210" s="77" t="s">
        <v>278</v>
      </c>
      <c r="D210" s="68" t="s">
        <v>874</v>
      </c>
      <c r="E210" s="52">
        <v>2035</v>
      </c>
      <c r="F210" s="69" t="str">
        <f t="shared" si="36"/>
        <v>*0.64</v>
      </c>
      <c r="G210" s="70" t="str">
        <f t="shared" si="37"/>
        <v>REZoning_Sol-Win</v>
      </c>
      <c r="I210" s="77" t="s">
        <v>278</v>
      </c>
      <c r="J210" s="68" t="s">
        <v>874</v>
      </c>
      <c r="K210" s="52">
        <v>2050</v>
      </c>
      <c r="L210" s="62" t="str">
        <f t="shared" si="38"/>
        <v>*0.54</v>
      </c>
      <c r="M210" s="70" t="str">
        <f t="shared" si="39"/>
        <v>REZoning_Sol-Win</v>
      </c>
      <c r="N210" s="69"/>
      <c r="O210" s="69" t="s">
        <v>278</v>
      </c>
      <c r="P210" s="69" t="s">
        <v>874</v>
      </c>
      <c r="Q210" s="78">
        <v>2100</v>
      </c>
      <c r="R210" s="69" t="s">
        <v>878</v>
      </c>
      <c r="S210" s="69" t="s">
        <v>875</v>
      </c>
      <c r="T210" s="69"/>
      <c r="U210" s="69"/>
      <c r="V210" s="69"/>
      <c r="W210" s="69"/>
      <c r="AA210" s="79" t="s">
        <v>278</v>
      </c>
      <c r="AB210" s="71" t="s">
        <v>874</v>
      </c>
      <c r="AC210" s="55">
        <v>2035</v>
      </c>
      <c r="AD210" s="70" t="str">
        <f t="shared" si="40"/>
        <v>*0.64</v>
      </c>
      <c r="AE210" s="70" t="str">
        <f t="shared" si="47"/>
        <v>REZoning_Sol-Win</v>
      </c>
      <c r="AG210" s="79" t="s">
        <v>278</v>
      </c>
      <c r="AH210" s="71" t="s">
        <v>874</v>
      </c>
      <c r="AI210" s="55">
        <v>2050</v>
      </c>
      <c r="AJ210" s="70" t="str">
        <f t="shared" si="41"/>
        <v>*0.53</v>
      </c>
      <c r="AK210" s="70" t="str">
        <f t="shared" si="42"/>
        <v>REZoning_Sol-Win</v>
      </c>
      <c r="AO210" s="80" t="s">
        <v>278</v>
      </c>
      <c r="AP210" s="72" t="s">
        <v>874</v>
      </c>
      <c r="AQ210" s="58">
        <v>2035</v>
      </c>
      <c r="AR210" s="73" t="str">
        <f t="shared" si="43"/>
        <v>*0.6</v>
      </c>
      <c r="AS210" s="70" t="str">
        <f t="shared" si="44"/>
        <v>REZoning_Sol-Win</v>
      </c>
      <c r="AU210" s="80" t="s">
        <v>278</v>
      </c>
      <c r="AV210" s="72" t="s">
        <v>874</v>
      </c>
      <c r="AW210" s="58">
        <v>2050</v>
      </c>
      <c r="AX210" s="73" t="str">
        <f t="shared" si="45"/>
        <v>*0.5</v>
      </c>
      <c r="AY210" s="70" t="str">
        <f t="shared" si="46"/>
        <v>REZoning_Sol-Win</v>
      </c>
    </row>
    <row r="211" spans="1:51">
      <c r="A211" s="67" t="s">
        <v>87</v>
      </c>
      <c r="C211" s="77" t="s">
        <v>279</v>
      </c>
      <c r="D211" s="68" t="s">
        <v>874</v>
      </c>
      <c r="E211" s="52">
        <v>2035</v>
      </c>
      <c r="F211" s="69" t="str">
        <f t="shared" si="36"/>
        <v>*0.64</v>
      </c>
      <c r="G211" s="70" t="str">
        <f t="shared" si="37"/>
        <v>REZoning_Sol-Win</v>
      </c>
      <c r="I211" s="77" t="s">
        <v>279</v>
      </c>
      <c r="J211" s="68" t="s">
        <v>874</v>
      </c>
      <c r="K211" s="52">
        <v>2050</v>
      </c>
      <c r="L211" s="62" t="str">
        <f t="shared" si="38"/>
        <v>*0.54</v>
      </c>
      <c r="M211" s="70" t="str">
        <f t="shared" si="39"/>
        <v>REZoning_Sol-Win</v>
      </c>
      <c r="N211" s="69"/>
      <c r="O211" s="69" t="s">
        <v>279</v>
      </c>
      <c r="P211" s="69" t="s">
        <v>874</v>
      </c>
      <c r="Q211" s="78">
        <v>2100</v>
      </c>
      <c r="R211" s="69" t="s">
        <v>878</v>
      </c>
      <c r="S211" s="69" t="s">
        <v>875</v>
      </c>
      <c r="T211" s="69"/>
      <c r="U211" s="69"/>
      <c r="V211" s="69"/>
      <c r="W211" s="69"/>
      <c r="AA211" s="79" t="s">
        <v>279</v>
      </c>
      <c r="AB211" s="71" t="s">
        <v>874</v>
      </c>
      <c r="AC211" s="55">
        <v>2035</v>
      </c>
      <c r="AD211" s="70" t="str">
        <f t="shared" si="40"/>
        <v>*0.64</v>
      </c>
      <c r="AE211" s="70" t="str">
        <f t="shared" si="47"/>
        <v>REZoning_Sol-Win</v>
      </c>
      <c r="AG211" s="79" t="s">
        <v>279</v>
      </c>
      <c r="AH211" s="71" t="s">
        <v>874</v>
      </c>
      <c r="AI211" s="55">
        <v>2050</v>
      </c>
      <c r="AJ211" s="70" t="str">
        <f t="shared" si="41"/>
        <v>*0.53</v>
      </c>
      <c r="AK211" s="70" t="str">
        <f t="shared" si="42"/>
        <v>REZoning_Sol-Win</v>
      </c>
      <c r="AO211" s="80" t="s">
        <v>279</v>
      </c>
      <c r="AP211" s="72" t="s">
        <v>874</v>
      </c>
      <c r="AQ211" s="58">
        <v>2035</v>
      </c>
      <c r="AR211" s="73" t="str">
        <f t="shared" si="43"/>
        <v>*0.6</v>
      </c>
      <c r="AS211" s="70" t="str">
        <f t="shared" si="44"/>
        <v>REZoning_Sol-Win</v>
      </c>
      <c r="AU211" s="80" t="s">
        <v>279</v>
      </c>
      <c r="AV211" s="72" t="s">
        <v>874</v>
      </c>
      <c r="AW211" s="58">
        <v>2050</v>
      </c>
      <c r="AX211" s="73" t="str">
        <f t="shared" si="45"/>
        <v>*0.5</v>
      </c>
      <c r="AY211" s="70" t="str">
        <f t="shared" si="46"/>
        <v>REZoning_Sol-Win</v>
      </c>
    </row>
    <row r="212" spans="1:51">
      <c r="A212" s="67" t="s">
        <v>87</v>
      </c>
      <c r="C212" s="77" t="s">
        <v>280</v>
      </c>
      <c r="D212" s="68" t="s">
        <v>874</v>
      </c>
      <c r="E212" s="52">
        <v>2035</v>
      </c>
      <c r="F212" s="69" t="str">
        <f t="shared" si="36"/>
        <v>*0.64</v>
      </c>
      <c r="G212" s="70" t="str">
        <f t="shared" si="37"/>
        <v>REZoning_Sol-Win</v>
      </c>
      <c r="I212" s="77" t="s">
        <v>280</v>
      </c>
      <c r="J212" s="68" t="s">
        <v>874</v>
      </c>
      <c r="K212" s="52">
        <v>2050</v>
      </c>
      <c r="L212" s="62" t="str">
        <f t="shared" si="38"/>
        <v>*0.54</v>
      </c>
      <c r="M212" s="70" t="str">
        <f t="shared" si="39"/>
        <v>REZoning_Sol-Win</v>
      </c>
      <c r="N212" s="69"/>
      <c r="O212" s="69" t="s">
        <v>280</v>
      </c>
      <c r="P212" s="69" t="s">
        <v>874</v>
      </c>
      <c r="Q212" s="78">
        <v>2100</v>
      </c>
      <c r="R212" s="69" t="s">
        <v>878</v>
      </c>
      <c r="S212" s="69" t="s">
        <v>875</v>
      </c>
      <c r="T212" s="69"/>
      <c r="U212" s="69"/>
      <c r="V212" s="69"/>
      <c r="W212" s="69"/>
      <c r="AA212" s="79" t="s">
        <v>280</v>
      </c>
      <c r="AB212" s="71" t="s">
        <v>874</v>
      </c>
      <c r="AC212" s="55">
        <v>2035</v>
      </c>
      <c r="AD212" s="70" t="str">
        <f t="shared" si="40"/>
        <v>*0.64</v>
      </c>
      <c r="AE212" s="70" t="str">
        <f t="shared" si="47"/>
        <v>REZoning_Sol-Win</v>
      </c>
      <c r="AG212" s="79" t="s">
        <v>280</v>
      </c>
      <c r="AH212" s="71" t="s">
        <v>874</v>
      </c>
      <c r="AI212" s="55">
        <v>2050</v>
      </c>
      <c r="AJ212" s="70" t="str">
        <f t="shared" si="41"/>
        <v>*0.53</v>
      </c>
      <c r="AK212" s="70" t="str">
        <f t="shared" si="42"/>
        <v>REZoning_Sol-Win</v>
      </c>
      <c r="AO212" s="80" t="s">
        <v>280</v>
      </c>
      <c r="AP212" s="72" t="s">
        <v>874</v>
      </c>
      <c r="AQ212" s="58">
        <v>2035</v>
      </c>
      <c r="AR212" s="73" t="str">
        <f t="shared" si="43"/>
        <v>*0.6</v>
      </c>
      <c r="AS212" s="70" t="str">
        <f t="shared" si="44"/>
        <v>REZoning_Sol-Win</v>
      </c>
      <c r="AU212" s="80" t="s">
        <v>280</v>
      </c>
      <c r="AV212" s="72" t="s">
        <v>874</v>
      </c>
      <c r="AW212" s="58">
        <v>2050</v>
      </c>
      <c r="AX212" s="73" t="str">
        <f t="shared" si="45"/>
        <v>*0.5</v>
      </c>
      <c r="AY212" s="70" t="str">
        <f t="shared" si="46"/>
        <v>REZoning_Sol-Win</v>
      </c>
    </row>
    <row r="213" spans="1:51">
      <c r="A213" s="67" t="s">
        <v>87</v>
      </c>
      <c r="C213" s="77" t="s">
        <v>281</v>
      </c>
      <c r="D213" s="68" t="s">
        <v>874</v>
      </c>
      <c r="E213" s="52">
        <v>2035</v>
      </c>
      <c r="F213" s="69" t="str">
        <f t="shared" si="36"/>
        <v>*0.64</v>
      </c>
      <c r="G213" s="70" t="str">
        <f t="shared" si="37"/>
        <v>REZoning_Sol-Win</v>
      </c>
      <c r="I213" s="77" t="s">
        <v>281</v>
      </c>
      <c r="J213" s="68" t="s">
        <v>874</v>
      </c>
      <c r="K213" s="52">
        <v>2050</v>
      </c>
      <c r="L213" s="62" t="str">
        <f t="shared" si="38"/>
        <v>*0.54</v>
      </c>
      <c r="M213" s="70" t="str">
        <f t="shared" si="39"/>
        <v>REZoning_Sol-Win</v>
      </c>
      <c r="N213" s="69"/>
      <c r="O213" s="69" t="s">
        <v>281</v>
      </c>
      <c r="P213" s="69" t="s">
        <v>874</v>
      </c>
      <c r="Q213" s="78">
        <v>2100</v>
      </c>
      <c r="R213" s="69" t="s">
        <v>878</v>
      </c>
      <c r="S213" s="69" t="s">
        <v>875</v>
      </c>
      <c r="T213" s="69"/>
      <c r="U213" s="69"/>
      <c r="V213" s="69"/>
      <c r="W213" s="69"/>
      <c r="AA213" s="79" t="s">
        <v>281</v>
      </c>
      <c r="AB213" s="71" t="s">
        <v>874</v>
      </c>
      <c r="AC213" s="55">
        <v>2035</v>
      </c>
      <c r="AD213" s="70" t="str">
        <f t="shared" si="40"/>
        <v>*0.64</v>
      </c>
      <c r="AE213" s="70" t="str">
        <f t="shared" si="47"/>
        <v>REZoning_Sol-Win</v>
      </c>
      <c r="AG213" s="79" t="s">
        <v>281</v>
      </c>
      <c r="AH213" s="71" t="s">
        <v>874</v>
      </c>
      <c r="AI213" s="55">
        <v>2050</v>
      </c>
      <c r="AJ213" s="70" t="str">
        <f t="shared" si="41"/>
        <v>*0.53</v>
      </c>
      <c r="AK213" s="70" t="str">
        <f t="shared" si="42"/>
        <v>REZoning_Sol-Win</v>
      </c>
      <c r="AO213" s="80" t="s">
        <v>281</v>
      </c>
      <c r="AP213" s="72" t="s">
        <v>874</v>
      </c>
      <c r="AQ213" s="58">
        <v>2035</v>
      </c>
      <c r="AR213" s="73" t="str">
        <f t="shared" si="43"/>
        <v>*0.6</v>
      </c>
      <c r="AS213" s="70" t="str">
        <f t="shared" si="44"/>
        <v>REZoning_Sol-Win</v>
      </c>
      <c r="AU213" s="80" t="s">
        <v>281</v>
      </c>
      <c r="AV213" s="72" t="s">
        <v>874</v>
      </c>
      <c r="AW213" s="58">
        <v>2050</v>
      </c>
      <c r="AX213" s="73" t="str">
        <f t="shared" si="45"/>
        <v>*0.5</v>
      </c>
      <c r="AY213" s="70" t="str">
        <f t="shared" si="46"/>
        <v>REZoning_Sol-Win</v>
      </c>
    </row>
    <row r="214" spans="1:51">
      <c r="A214" s="67" t="s">
        <v>87</v>
      </c>
      <c r="C214" s="77" t="s">
        <v>282</v>
      </c>
      <c r="D214" s="68" t="s">
        <v>874</v>
      </c>
      <c r="E214" s="52">
        <v>2035</v>
      </c>
      <c r="F214" s="69" t="str">
        <f t="shared" si="36"/>
        <v>*0.64</v>
      </c>
      <c r="G214" s="70" t="str">
        <f t="shared" si="37"/>
        <v>REZoning_Sol-Win</v>
      </c>
      <c r="I214" s="77" t="s">
        <v>282</v>
      </c>
      <c r="J214" s="68" t="s">
        <v>874</v>
      </c>
      <c r="K214" s="52">
        <v>2050</v>
      </c>
      <c r="L214" s="62" t="str">
        <f t="shared" si="38"/>
        <v>*0.54</v>
      </c>
      <c r="M214" s="70" t="str">
        <f t="shared" si="39"/>
        <v>REZoning_Sol-Win</v>
      </c>
      <c r="N214" s="69"/>
      <c r="O214" s="69" t="s">
        <v>282</v>
      </c>
      <c r="P214" s="69" t="s">
        <v>874</v>
      </c>
      <c r="Q214" s="78">
        <v>2100</v>
      </c>
      <c r="R214" s="69" t="s">
        <v>878</v>
      </c>
      <c r="S214" s="69" t="s">
        <v>875</v>
      </c>
      <c r="T214" s="69"/>
      <c r="U214" s="69"/>
      <c r="V214" s="69"/>
      <c r="W214" s="69"/>
      <c r="AA214" s="79" t="s">
        <v>282</v>
      </c>
      <c r="AB214" s="71" t="s">
        <v>874</v>
      </c>
      <c r="AC214" s="55">
        <v>2035</v>
      </c>
      <c r="AD214" s="70" t="str">
        <f t="shared" si="40"/>
        <v>*0.64</v>
      </c>
      <c r="AE214" s="70" t="str">
        <f t="shared" si="47"/>
        <v>REZoning_Sol-Win</v>
      </c>
      <c r="AG214" s="79" t="s">
        <v>282</v>
      </c>
      <c r="AH214" s="71" t="s">
        <v>874</v>
      </c>
      <c r="AI214" s="55">
        <v>2050</v>
      </c>
      <c r="AJ214" s="70" t="str">
        <f t="shared" si="41"/>
        <v>*0.53</v>
      </c>
      <c r="AK214" s="70" t="str">
        <f t="shared" si="42"/>
        <v>REZoning_Sol-Win</v>
      </c>
      <c r="AO214" s="80" t="s">
        <v>282</v>
      </c>
      <c r="AP214" s="72" t="s">
        <v>874</v>
      </c>
      <c r="AQ214" s="58">
        <v>2035</v>
      </c>
      <c r="AR214" s="73" t="str">
        <f t="shared" si="43"/>
        <v>*0.6</v>
      </c>
      <c r="AS214" s="70" t="str">
        <f t="shared" si="44"/>
        <v>REZoning_Sol-Win</v>
      </c>
      <c r="AU214" s="80" t="s">
        <v>282</v>
      </c>
      <c r="AV214" s="72" t="s">
        <v>874</v>
      </c>
      <c r="AW214" s="58">
        <v>2050</v>
      </c>
      <c r="AX214" s="73" t="str">
        <f t="shared" si="45"/>
        <v>*0.5</v>
      </c>
      <c r="AY214" s="70" t="str">
        <f t="shared" si="46"/>
        <v>REZoning_Sol-Win</v>
      </c>
    </row>
    <row r="215" spans="1:51">
      <c r="A215" s="67" t="s">
        <v>87</v>
      </c>
      <c r="C215" s="77" t="s">
        <v>283</v>
      </c>
      <c r="D215" s="68" t="s">
        <v>874</v>
      </c>
      <c r="E215" s="52">
        <v>2035</v>
      </c>
      <c r="F215" s="69" t="str">
        <f t="shared" si="36"/>
        <v>*0.64</v>
      </c>
      <c r="G215" s="70" t="str">
        <f t="shared" si="37"/>
        <v>REZoning_Sol-Win</v>
      </c>
      <c r="I215" s="77" t="s">
        <v>283</v>
      </c>
      <c r="J215" s="68" t="s">
        <v>874</v>
      </c>
      <c r="K215" s="52">
        <v>2050</v>
      </c>
      <c r="L215" s="62" t="str">
        <f t="shared" si="38"/>
        <v>*0.54</v>
      </c>
      <c r="M215" s="70" t="str">
        <f t="shared" si="39"/>
        <v>REZoning_Sol-Win</v>
      </c>
      <c r="N215" s="69"/>
      <c r="O215" s="69" t="s">
        <v>283</v>
      </c>
      <c r="P215" s="69" t="s">
        <v>874</v>
      </c>
      <c r="Q215" s="78">
        <v>2100</v>
      </c>
      <c r="R215" s="69" t="s">
        <v>878</v>
      </c>
      <c r="S215" s="69" t="s">
        <v>875</v>
      </c>
      <c r="T215" s="69"/>
      <c r="U215" s="69"/>
      <c r="V215" s="69"/>
      <c r="W215" s="69"/>
      <c r="AA215" s="79" t="s">
        <v>283</v>
      </c>
      <c r="AB215" s="71" t="s">
        <v>874</v>
      </c>
      <c r="AC215" s="55">
        <v>2035</v>
      </c>
      <c r="AD215" s="70" t="str">
        <f t="shared" si="40"/>
        <v>*0.64</v>
      </c>
      <c r="AE215" s="70" t="str">
        <f t="shared" si="47"/>
        <v>REZoning_Sol-Win</v>
      </c>
      <c r="AG215" s="79" t="s">
        <v>283</v>
      </c>
      <c r="AH215" s="71" t="s">
        <v>874</v>
      </c>
      <c r="AI215" s="55">
        <v>2050</v>
      </c>
      <c r="AJ215" s="70" t="str">
        <f t="shared" si="41"/>
        <v>*0.53</v>
      </c>
      <c r="AK215" s="70" t="str">
        <f t="shared" si="42"/>
        <v>REZoning_Sol-Win</v>
      </c>
      <c r="AO215" s="80" t="s">
        <v>283</v>
      </c>
      <c r="AP215" s="72" t="s">
        <v>874</v>
      </c>
      <c r="AQ215" s="58">
        <v>2035</v>
      </c>
      <c r="AR215" s="73" t="str">
        <f t="shared" si="43"/>
        <v>*0.6</v>
      </c>
      <c r="AS215" s="70" t="str">
        <f t="shared" si="44"/>
        <v>REZoning_Sol-Win</v>
      </c>
      <c r="AU215" s="80" t="s">
        <v>283</v>
      </c>
      <c r="AV215" s="72" t="s">
        <v>874</v>
      </c>
      <c r="AW215" s="58">
        <v>2050</v>
      </c>
      <c r="AX215" s="73" t="str">
        <f t="shared" si="45"/>
        <v>*0.5</v>
      </c>
      <c r="AY215" s="70" t="str">
        <f t="shared" si="46"/>
        <v>REZoning_Sol-Win</v>
      </c>
    </row>
    <row r="216" spans="1:51">
      <c r="A216" s="67" t="s">
        <v>87</v>
      </c>
      <c r="C216" s="77" t="s">
        <v>284</v>
      </c>
      <c r="D216" s="68" t="s">
        <v>874</v>
      </c>
      <c r="E216" s="52">
        <v>2035</v>
      </c>
      <c r="F216" s="69" t="str">
        <f t="shared" si="36"/>
        <v>*0.64</v>
      </c>
      <c r="G216" s="70" t="str">
        <f t="shared" si="37"/>
        <v>REZoning_Sol-Win</v>
      </c>
      <c r="I216" s="77" t="s">
        <v>284</v>
      </c>
      <c r="J216" s="68" t="s">
        <v>874</v>
      </c>
      <c r="K216" s="52">
        <v>2050</v>
      </c>
      <c r="L216" s="62" t="str">
        <f t="shared" si="38"/>
        <v>*0.54</v>
      </c>
      <c r="M216" s="70" t="str">
        <f t="shared" si="39"/>
        <v>REZoning_Sol-Win</v>
      </c>
      <c r="N216" s="69"/>
      <c r="O216" s="69" t="s">
        <v>284</v>
      </c>
      <c r="P216" s="69" t="s">
        <v>874</v>
      </c>
      <c r="Q216" s="78">
        <v>2100</v>
      </c>
      <c r="R216" s="69" t="s">
        <v>878</v>
      </c>
      <c r="S216" s="69" t="s">
        <v>875</v>
      </c>
      <c r="T216" s="69"/>
      <c r="U216" s="69"/>
      <c r="V216" s="69"/>
      <c r="W216" s="69"/>
      <c r="AA216" s="79" t="s">
        <v>284</v>
      </c>
      <c r="AB216" s="71" t="s">
        <v>874</v>
      </c>
      <c r="AC216" s="55">
        <v>2035</v>
      </c>
      <c r="AD216" s="70" t="str">
        <f t="shared" si="40"/>
        <v>*0.64</v>
      </c>
      <c r="AE216" s="70" t="str">
        <f t="shared" si="47"/>
        <v>REZoning_Sol-Win</v>
      </c>
      <c r="AG216" s="79" t="s">
        <v>284</v>
      </c>
      <c r="AH216" s="71" t="s">
        <v>874</v>
      </c>
      <c r="AI216" s="55">
        <v>2050</v>
      </c>
      <c r="AJ216" s="70" t="str">
        <f t="shared" si="41"/>
        <v>*0.53</v>
      </c>
      <c r="AK216" s="70" t="str">
        <f t="shared" si="42"/>
        <v>REZoning_Sol-Win</v>
      </c>
      <c r="AO216" s="80" t="s">
        <v>284</v>
      </c>
      <c r="AP216" s="72" t="s">
        <v>874</v>
      </c>
      <c r="AQ216" s="58">
        <v>2035</v>
      </c>
      <c r="AR216" s="73" t="str">
        <f t="shared" si="43"/>
        <v>*0.6</v>
      </c>
      <c r="AS216" s="70" t="str">
        <f t="shared" si="44"/>
        <v>REZoning_Sol-Win</v>
      </c>
      <c r="AU216" s="80" t="s">
        <v>284</v>
      </c>
      <c r="AV216" s="72" t="s">
        <v>874</v>
      </c>
      <c r="AW216" s="58">
        <v>2050</v>
      </c>
      <c r="AX216" s="73" t="str">
        <f t="shared" si="45"/>
        <v>*0.5</v>
      </c>
      <c r="AY216" s="70" t="str">
        <f t="shared" si="46"/>
        <v>REZoning_Sol-Win</v>
      </c>
    </row>
    <row r="217" spans="1:51">
      <c r="A217" s="67" t="s">
        <v>87</v>
      </c>
      <c r="C217" s="77" t="s">
        <v>285</v>
      </c>
      <c r="D217" s="68" t="s">
        <v>874</v>
      </c>
      <c r="E217" s="52">
        <v>2035</v>
      </c>
      <c r="F217" s="69" t="str">
        <f t="shared" si="36"/>
        <v>*0.64</v>
      </c>
      <c r="G217" s="70" t="str">
        <f t="shared" si="37"/>
        <v>REZoning_Sol-Win</v>
      </c>
      <c r="I217" s="77" t="s">
        <v>285</v>
      </c>
      <c r="J217" s="68" t="s">
        <v>874</v>
      </c>
      <c r="K217" s="52">
        <v>2050</v>
      </c>
      <c r="L217" s="62" t="str">
        <f t="shared" si="38"/>
        <v>*0.54</v>
      </c>
      <c r="M217" s="70" t="str">
        <f t="shared" si="39"/>
        <v>REZoning_Sol-Win</v>
      </c>
      <c r="N217" s="69"/>
      <c r="O217" s="69" t="s">
        <v>285</v>
      </c>
      <c r="P217" s="69" t="s">
        <v>874</v>
      </c>
      <c r="Q217" s="78">
        <v>2100</v>
      </c>
      <c r="R217" s="69" t="s">
        <v>878</v>
      </c>
      <c r="S217" s="69" t="s">
        <v>875</v>
      </c>
      <c r="T217" s="69"/>
      <c r="U217" s="69"/>
      <c r="V217" s="69"/>
      <c r="W217" s="69"/>
      <c r="AA217" s="79" t="s">
        <v>285</v>
      </c>
      <c r="AB217" s="71" t="s">
        <v>874</v>
      </c>
      <c r="AC217" s="55">
        <v>2035</v>
      </c>
      <c r="AD217" s="70" t="str">
        <f t="shared" si="40"/>
        <v>*0.64</v>
      </c>
      <c r="AE217" s="70" t="str">
        <f t="shared" si="47"/>
        <v>REZoning_Sol-Win</v>
      </c>
      <c r="AG217" s="79" t="s">
        <v>285</v>
      </c>
      <c r="AH217" s="71" t="s">
        <v>874</v>
      </c>
      <c r="AI217" s="55">
        <v>2050</v>
      </c>
      <c r="AJ217" s="70" t="str">
        <f t="shared" si="41"/>
        <v>*0.53</v>
      </c>
      <c r="AK217" s="70" t="str">
        <f t="shared" si="42"/>
        <v>REZoning_Sol-Win</v>
      </c>
      <c r="AO217" s="80" t="s">
        <v>285</v>
      </c>
      <c r="AP217" s="72" t="s">
        <v>874</v>
      </c>
      <c r="AQ217" s="58">
        <v>2035</v>
      </c>
      <c r="AR217" s="73" t="str">
        <f t="shared" si="43"/>
        <v>*0.6</v>
      </c>
      <c r="AS217" s="70" t="str">
        <f t="shared" si="44"/>
        <v>REZoning_Sol-Win</v>
      </c>
      <c r="AU217" s="80" t="s">
        <v>285</v>
      </c>
      <c r="AV217" s="72" t="s">
        <v>874</v>
      </c>
      <c r="AW217" s="58">
        <v>2050</v>
      </c>
      <c r="AX217" s="73" t="str">
        <f t="shared" si="45"/>
        <v>*0.5</v>
      </c>
      <c r="AY217" s="70" t="str">
        <f t="shared" si="46"/>
        <v>REZoning_Sol-Win</v>
      </c>
    </row>
    <row r="218" spans="1:51">
      <c r="A218" s="67" t="s">
        <v>78</v>
      </c>
      <c r="C218" s="77" t="s">
        <v>286</v>
      </c>
      <c r="D218" s="68" t="s">
        <v>874</v>
      </c>
      <c r="E218" s="52">
        <v>2035</v>
      </c>
      <c r="F218" s="69" t="str">
        <f t="shared" si="36"/>
        <v>*0.63</v>
      </c>
      <c r="G218" s="70" t="str">
        <f t="shared" si="37"/>
        <v>REZoning_Sol-Win</v>
      </c>
      <c r="I218" s="77" t="s">
        <v>286</v>
      </c>
      <c r="J218" s="68" t="s">
        <v>874</v>
      </c>
      <c r="K218" s="52">
        <v>2050</v>
      </c>
      <c r="L218" s="62" t="str">
        <f t="shared" si="38"/>
        <v>*0.54</v>
      </c>
      <c r="M218" s="70" t="str">
        <f t="shared" si="39"/>
        <v>REZoning_Sol-Win</v>
      </c>
      <c r="N218" s="69"/>
      <c r="O218" s="69" t="s">
        <v>286</v>
      </c>
      <c r="P218" s="69" t="s">
        <v>874</v>
      </c>
      <c r="Q218" s="78">
        <v>2100</v>
      </c>
      <c r="R218" s="69" t="s">
        <v>878</v>
      </c>
      <c r="S218" s="69" t="s">
        <v>875</v>
      </c>
      <c r="T218" s="69"/>
      <c r="U218" s="69"/>
      <c r="V218" s="69"/>
      <c r="W218" s="69"/>
      <c r="AA218" s="79" t="s">
        <v>286</v>
      </c>
      <c r="AB218" s="71" t="s">
        <v>874</v>
      </c>
      <c r="AC218" s="55">
        <v>2035</v>
      </c>
      <c r="AD218" s="70" t="str">
        <f t="shared" si="40"/>
        <v>*0.62</v>
      </c>
      <c r="AE218" s="70" t="str">
        <f t="shared" si="47"/>
        <v>REZoning_Sol-Win</v>
      </c>
      <c r="AG218" s="79" t="s">
        <v>286</v>
      </c>
      <c r="AH218" s="71" t="s">
        <v>874</v>
      </c>
      <c r="AI218" s="55">
        <v>2050</v>
      </c>
      <c r="AJ218" s="70" t="str">
        <f t="shared" si="41"/>
        <v>*0.51</v>
      </c>
      <c r="AK218" s="70" t="str">
        <f t="shared" si="42"/>
        <v>REZoning_Sol-Win</v>
      </c>
      <c r="AO218" s="80" t="s">
        <v>286</v>
      </c>
      <c r="AP218" s="72" t="s">
        <v>874</v>
      </c>
      <c r="AQ218" s="58">
        <v>2035</v>
      </c>
      <c r="AR218" s="73" t="str">
        <f t="shared" si="43"/>
        <v>*0.58</v>
      </c>
      <c r="AS218" s="70" t="str">
        <f t="shared" si="44"/>
        <v>REZoning_Sol-Win</v>
      </c>
      <c r="AU218" s="80" t="s">
        <v>286</v>
      </c>
      <c r="AV218" s="72" t="s">
        <v>874</v>
      </c>
      <c r="AW218" s="58">
        <v>2050</v>
      </c>
      <c r="AX218" s="73" t="str">
        <f t="shared" si="45"/>
        <v>*0.49</v>
      </c>
      <c r="AY218" s="70" t="str">
        <f t="shared" si="46"/>
        <v>REZoning_Sol-Win</v>
      </c>
    </row>
    <row r="219" spans="1:51">
      <c r="A219" s="67" t="s">
        <v>78</v>
      </c>
      <c r="C219" s="77" t="s">
        <v>287</v>
      </c>
      <c r="D219" s="68" t="s">
        <v>874</v>
      </c>
      <c r="E219" s="52">
        <v>2035</v>
      </c>
      <c r="F219" s="69" t="str">
        <f t="shared" si="36"/>
        <v>*0.63</v>
      </c>
      <c r="G219" s="70" t="str">
        <f t="shared" si="37"/>
        <v>REZoning_Sol-Win</v>
      </c>
      <c r="I219" s="77" t="s">
        <v>287</v>
      </c>
      <c r="J219" s="68" t="s">
        <v>874</v>
      </c>
      <c r="K219" s="52">
        <v>2050</v>
      </c>
      <c r="L219" s="62" t="str">
        <f t="shared" si="38"/>
        <v>*0.54</v>
      </c>
      <c r="M219" s="70" t="str">
        <f t="shared" si="39"/>
        <v>REZoning_Sol-Win</v>
      </c>
      <c r="N219" s="69"/>
      <c r="O219" s="69" t="s">
        <v>287</v>
      </c>
      <c r="P219" s="69" t="s">
        <v>874</v>
      </c>
      <c r="Q219" s="78">
        <v>2100</v>
      </c>
      <c r="R219" s="69" t="s">
        <v>878</v>
      </c>
      <c r="S219" s="69" t="s">
        <v>875</v>
      </c>
      <c r="T219" s="69"/>
      <c r="U219" s="69"/>
      <c r="V219" s="69"/>
      <c r="W219" s="69"/>
      <c r="AA219" s="79" t="s">
        <v>287</v>
      </c>
      <c r="AB219" s="71" t="s">
        <v>874</v>
      </c>
      <c r="AC219" s="55">
        <v>2035</v>
      </c>
      <c r="AD219" s="70" t="str">
        <f t="shared" si="40"/>
        <v>*0.62</v>
      </c>
      <c r="AE219" s="70" t="str">
        <f t="shared" si="47"/>
        <v>REZoning_Sol-Win</v>
      </c>
      <c r="AG219" s="79" t="s">
        <v>287</v>
      </c>
      <c r="AH219" s="71" t="s">
        <v>874</v>
      </c>
      <c r="AI219" s="55">
        <v>2050</v>
      </c>
      <c r="AJ219" s="70" t="str">
        <f t="shared" si="41"/>
        <v>*0.51</v>
      </c>
      <c r="AK219" s="70" t="str">
        <f t="shared" si="42"/>
        <v>REZoning_Sol-Win</v>
      </c>
      <c r="AO219" s="80" t="s">
        <v>287</v>
      </c>
      <c r="AP219" s="72" t="s">
        <v>874</v>
      </c>
      <c r="AQ219" s="58">
        <v>2035</v>
      </c>
      <c r="AR219" s="73" t="str">
        <f t="shared" si="43"/>
        <v>*0.58</v>
      </c>
      <c r="AS219" s="70" t="str">
        <f t="shared" si="44"/>
        <v>REZoning_Sol-Win</v>
      </c>
      <c r="AU219" s="80" t="s">
        <v>287</v>
      </c>
      <c r="AV219" s="72" t="s">
        <v>874</v>
      </c>
      <c r="AW219" s="58">
        <v>2050</v>
      </c>
      <c r="AX219" s="73" t="str">
        <f t="shared" si="45"/>
        <v>*0.49</v>
      </c>
      <c r="AY219" s="70" t="str">
        <f t="shared" si="46"/>
        <v>REZoning_Sol-Win</v>
      </c>
    </row>
    <row r="220" spans="1:51">
      <c r="A220" s="67" t="s">
        <v>78</v>
      </c>
      <c r="C220" s="77" t="s">
        <v>288</v>
      </c>
      <c r="D220" s="68" t="s">
        <v>874</v>
      </c>
      <c r="E220" s="52">
        <v>2035</v>
      </c>
      <c r="F220" s="69" t="str">
        <f t="shared" si="36"/>
        <v>*0.63</v>
      </c>
      <c r="G220" s="70" t="str">
        <f t="shared" si="37"/>
        <v>REZoning_Sol-Win</v>
      </c>
      <c r="I220" s="77" t="s">
        <v>288</v>
      </c>
      <c r="J220" s="68" t="s">
        <v>874</v>
      </c>
      <c r="K220" s="52">
        <v>2050</v>
      </c>
      <c r="L220" s="62" t="str">
        <f t="shared" si="38"/>
        <v>*0.54</v>
      </c>
      <c r="M220" s="70" t="str">
        <f t="shared" si="39"/>
        <v>REZoning_Sol-Win</v>
      </c>
      <c r="N220" s="69"/>
      <c r="O220" s="69" t="s">
        <v>288</v>
      </c>
      <c r="P220" s="69" t="s">
        <v>874</v>
      </c>
      <c r="Q220" s="78">
        <v>2100</v>
      </c>
      <c r="R220" s="69" t="s">
        <v>878</v>
      </c>
      <c r="S220" s="69" t="s">
        <v>875</v>
      </c>
      <c r="T220" s="69"/>
      <c r="U220" s="69"/>
      <c r="V220" s="69"/>
      <c r="W220" s="69"/>
      <c r="AA220" s="79" t="s">
        <v>288</v>
      </c>
      <c r="AB220" s="71" t="s">
        <v>874</v>
      </c>
      <c r="AC220" s="55">
        <v>2035</v>
      </c>
      <c r="AD220" s="70" t="str">
        <f t="shared" si="40"/>
        <v>*0.62</v>
      </c>
      <c r="AE220" s="70" t="str">
        <f t="shared" si="47"/>
        <v>REZoning_Sol-Win</v>
      </c>
      <c r="AG220" s="79" t="s">
        <v>288</v>
      </c>
      <c r="AH220" s="71" t="s">
        <v>874</v>
      </c>
      <c r="AI220" s="55">
        <v>2050</v>
      </c>
      <c r="AJ220" s="70" t="str">
        <f t="shared" si="41"/>
        <v>*0.51</v>
      </c>
      <c r="AK220" s="70" t="str">
        <f t="shared" si="42"/>
        <v>REZoning_Sol-Win</v>
      </c>
      <c r="AO220" s="80" t="s">
        <v>288</v>
      </c>
      <c r="AP220" s="72" t="s">
        <v>874</v>
      </c>
      <c r="AQ220" s="58">
        <v>2035</v>
      </c>
      <c r="AR220" s="73" t="str">
        <f t="shared" si="43"/>
        <v>*0.58</v>
      </c>
      <c r="AS220" s="70" t="str">
        <f t="shared" si="44"/>
        <v>REZoning_Sol-Win</v>
      </c>
      <c r="AU220" s="80" t="s">
        <v>288</v>
      </c>
      <c r="AV220" s="72" t="s">
        <v>874</v>
      </c>
      <c r="AW220" s="58">
        <v>2050</v>
      </c>
      <c r="AX220" s="73" t="str">
        <f t="shared" si="45"/>
        <v>*0.49</v>
      </c>
      <c r="AY220" s="70" t="str">
        <f t="shared" si="46"/>
        <v>REZoning_Sol-Win</v>
      </c>
    </row>
    <row r="221" spans="1:51">
      <c r="A221" s="67" t="s">
        <v>78</v>
      </c>
      <c r="C221" s="77" t="s">
        <v>289</v>
      </c>
      <c r="D221" s="68" t="s">
        <v>874</v>
      </c>
      <c r="E221" s="52">
        <v>2035</v>
      </c>
      <c r="F221" s="69" t="str">
        <f t="shared" si="36"/>
        <v>*0.63</v>
      </c>
      <c r="G221" s="70" t="str">
        <f t="shared" si="37"/>
        <v>REZoning_Sol-Win</v>
      </c>
      <c r="I221" s="77" t="s">
        <v>289</v>
      </c>
      <c r="J221" s="68" t="s">
        <v>874</v>
      </c>
      <c r="K221" s="52">
        <v>2050</v>
      </c>
      <c r="L221" s="62" t="str">
        <f t="shared" si="38"/>
        <v>*0.54</v>
      </c>
      <c r="M221" s="70" t="str">
        <f t="shared" si="39"/>
        <v>REZoning_Sol-Win</v>
      </c>
      <c r="N221" s="69"/>
      <c r="O221" s="69" t="s">
        <v>289</v>
      </c>
      <c r="P221" s="69" t="s">
        <v>874</v>
      </c>
      <c r="Q221" s="78">
        <v>2100</v>
      </c>
      <c r="R221" s="69" t="s">
        <v>878</v>
      </c>
      <c r="S221" s="69" t="s">
        <v>875</v>
      </c>
      <c r="T221" s="69"/>
      <c r="U221" s="69"/>
      <c r="V221" s="69"/>
      <c r="W221" s="69"/>
      <c r="AA221" s="79" t="s">
        <v>289</v>
      </c>
      <c r="AB221" s="71" t="s">
        <v>874</v>
      </c>
      <c r="AC221" s="55">
        <v>2035</v>
      </c>
      <c r="AD221" s="70" t="str">
        <f t="shared" si="40"/>
        <v>*0.62</v>
      </c>
      <c r="AE221" s="70" t="str">
        <f t="shared" si="47"/>
        <v>REZoning_Sol-Win</v>
      </c>
      <c r="AG221" s="79" t="s">
        <v>289</v>
      </c>
      <c r="AH221" s="71" t="s">
        <v>874</v>
      </c>
      <c r="AI221" s="55">
        <v>2050</v>
      </c>
      <c r="AJ221" s="70" t="str">
        <f t="shared" si="41"/>
        <v>*0.51</v>
      </c>
      <c r="AK221" s="70" t="str">
        <f t="shared" si="42"/>
        <v>REZoning_Sol-Win</v>
      </c>
      <c r="AO221" s="80" t="s">
        <v>289</v>
      </c>
      <c r="AP221" s="72" t="s">
        <v>874</v>
      </c>
      <c r="AQ221" s="58">
        <v>2035</v>
      </c>
      <c r="AR221" s="73" t="str">
        <f t="shared" si="43"/>
        <v>*0.58</v>
      </c>
      <c r="AS221" s="70" t="str">
        <f t="shared" si="44"/>
        <v>REZoning_Sol-Win</v>
      </c>
      <c r="AU221" s="80" t="s">
        <v>289</v>
      </c>
      <c r="AV221" s="72" t="s">
        <v>874</v>
      </c>
      <c r="AW221" s="58">
        <v>2050</v>
      </c>
      <c r="AX221" s="73" t="str">
        <f t="shared" si="45"/>
        <v>*0.49</v>
      </c>
      <c r="AY221" s="70" t="str">
        <f t="shared" si="46"/>
        <v>REZoning_Sol-Win</v>
      </c>
    </row>
    <row r="222" spans="1:51">
      <c r="A222" s="67" t="s">
        <v>78</v>
      </c>
      <c r="C222" s="77" t="s">
        <v>290</v>
      </c>
      <c r="D222" s="68" t="s">
        <v>874</v>
      </c>
      <c r="E222" s="52">
        <v>2035</v>
      </c>
      <c r="F222" s="69" t="str">
        <f t="shared" si="36"/>
        <v>*0.63</v>
      </c>
      <c r="G222" s="70" t="str">
        <f t="shared" si="37"/>
        <v>REZoning_Sol-Win</v>
      </c>
      <c r="I222" s="77" t="s">
        <v>290</v>
      </c>
      <c r="J222" s="68" t="s">
        <v>874</v>
      </c>
      <c r="K222" s="52">
        <v>2050</v>
      </c>
      <c r="L222" s="62" t="str">
        <f t="shared" si="38"/>
        <v>*0.54</v>
      </c>
      <c r="M222" s="70" t="str">
        <f t="shared" si="39"/>
        <v>REZoning_Sol-Win</v>
      </c>
      <c r="N222" s="69"/>
      <c r="O222" s="69" t="s">
        <v>290</v>
      </c>
      <c r="P222" s="69" t="s">
        <v>874</v>
      </c>
      <c r="Q222" s="78">
        <v>2100</v>
      </c>
      <c r="R222" s="69" t="s">
        <v>878</v>
      </c>
      <c r="S222" s="69" t="s">
        <v>875</v>
      </c>
      <c r="T222" s="69"/>
      <c r="U222" s="69"/>
      <c r="V222" s="69"/>
      <c r="W222" s="69"/>
      <c r="AA222" s="79" t="s">
        <v>290</v>
      </c>
      <c r="AB222" s="71" t="s">
        <v>874</v>
      </c>
      <c r="AC222" s="55">
        <v>2035</v>
      </c>
      <c r="AD222" s="70" t="str">
        <f t="shared" si="40"/>
        <v>*0.62</v>
      </c>
      <c r="AE222" s="70" t="str">
        <f t="shared" si="47"/>
        <v>REZoning_Sol-Win</v>
      </c>
      <c r="AG222" s="79" t="s">
        <v>290</v>
      </c>
      <c r="AH222" s="71" t="s">
        <v>874</v>
      </c>
      <c r="AI222" s="55">
        <v>2050</v>
      </c>
      <c r="AJ222" s="70" t="str">
        <f t="shared" si="41"/>
        <v>*0.51</v>
      </c>
      <c r="AK222" s="70" t="str">
        <f t="shared" si="42"/>
        <v>REZoning_Sol-Win</v>
      </c>
      <c r="AO222" s="80" t="s">
        <v>290</v>
      </c>
      <c r="AP222" s="72" t="s">
        <v>874</v>
      </c>
      <c r="AQ222" s="58">
        <v>2035</v>
      </c>
      <c r="AR222" s="73" t="str">
        <f t="shared" si="43"/>
        <v>*0.58</v>
      </c>
      <c r="AS222" s="70" t="str">
        <f t="shared" si="44"/>
        <v>REZoning_Sol-Win</v>
      </c>
      <c r="AU222" s="80" t="s">
        <v>290</v>
      </c>
      <c r="AV222" s="72" t="s">
        <v>874</v>
      </c>
      <c r="AW222" s="58">
        <v>2050</v>
      </c>
      <c r="AX222" s="73" t="str">
        <f t="shared" si="45"/>
        <v>*0.49</v>
      </c>
      <c r="AY222" s="70" t="str">
        <f t="shared" si="46"/>
        <v>REZoning_Sol-Win</v>
      </c>
    </row>
    <row r="223" spans="1:51">
      <c r="A223" s="67" t="s">
        <v>78</v>
      </c>
      <c r="C223" s="77" t="s">
        <v>291</v>
      </c>
      <c r="D223" s="68" t="s">
        <v>874</v>
      </c>
      <c r="E223" s="52">
        <v>2035</v>
      </c>
      <c r="F223" s="69" t="str">
        <f t="shared" si="36"/>
        <v>*0.63</v>
      </c>
      <c r="G223" s="70" t="str">
        <f t="shared" si="37"/>
        <v>REZoning_Sol-Win</v>
      </c>
      <c r="I223" s="77" t="s">
        <v>291</v>
      </c>
      <c r="J223" s="68" t="s">
        <v>874</v>
      </c>
      <c r="K223" s="52">
        <v>2050</v>
      </c>
      <c r="L223" s="62" t="str">
        <f t="shared" si="38"/>
        <v>*0.54</v>
      </c>
      <c r="M223" s="70" t="str">
        <f t="shared" si="39"/>
        <v>REZoning_Sol-Win</v>
      </c>
      <c r="N223" s="69"/>
      <c r="O223" s="69" t="s">
        <v>291</v>
      </c>
      <c r="P223" s="69" t="s">
        <v>874</v>
      </c>
      <c r="Q223" s="78">
        <v>2100</v>
      </c>
      <c r="R223" s="69" t="s">
        <v>878</v>
      </c>
      <c r="S223" s="69" t="s">
        <v>875</v>
      </c>
      <c r="T223" s="69"/>
      <c r="U223" s="69"/>
      <c r="V223" s="69"/>
      <c r="W223" s="69"/>
      <c r="AA223" s="79" t="s">
        <v>291</v>
      </c>
      <c r="AB223" s="71" t="s">
        <v>874</v>
      </c>
      <c r="AC223" s="55">
        <v>2035</v>
      </c>
      <c r="AD223" s="70" t="str">
        <f t="shared" si="40"/>
        <v>*0.62</v>
      </c>
      <c r="AE223" s="70" t="str">
        <f t="shared" si="47"/>
        <v>REZoning_Sol-Win</v>
      </c>
      <c r="AG223" s="79" t="s">
        <v>291</v>
      </c>
      <c r="AH223" s="71" t="s">
        <v>874</v>
      </c>
      <c r="AI223" s="55">
        <v>2050</v>
      </c>
      <c r="AJ223" s="70" t="str">
        <f t="shared" si="41"/>
        <v>*0.51</v>
      </c>
      <c r="AK223" s="70" t="str">
        <f t="shared" si="42"/>
        <v>REZoning_Sol-Win</v>
      </c>
      <c r="AO223" s="80" t="s">
        <v>291</v>
      </c>
      <c r="AP223" s="72" t="s">
        <v>874</v>
      </c>
      <c r="AQ223" s="58">
        <v>2035</v>
      </c>
      <c r="AR223" s="73" t="str">
        <f t="shared" si="43"/>
        <v>*0.58</v>
      </c>
      <c r="AS223" s="70" t="str">
        <f t="shared" si="44"/>
        <v>REZoning_Sol-Win</v>
      </c>
      <c r="AU223" s="80" t="s">
        <v>291</v>
      </c>
      <c r="AV223" s="72" t="s">
        <v>874</v>
      </c>
      <c r="AW223" s="58">
        <v>2050</v>
      </c>
      <c r="AX223" s="73" t="str">
        <f t="shared" si="45"/>
        <v>*0.49</v>
      </c>
      <c r="AY223" s="70" t="str">
        <f t="shared" si="46"/>
        <v>REZoning_Sol-Win</v>
      </c>
    </row>
    <row r="224" spans="1:51">
      <c r="A224" s="67" t="s">
        <v>78</v>
      </c>
      <c r="C224" s="77" t="s">
        <v>292</v>
      </c>
      <c r="D224" s="68" t="s">
        <v>874</v>
      </c>
      <c r="E224" s="52">
        <v>2035</v>
      </c>
      <c r="F224" s="69" t="str">
        <f t="shared" si="36"/>
        <v>*0.63</v>
      </c>
      <c r="G224" s="70" t="str">
        <f t="shared" si="37"/>
        <v>REZoning_Sol-Win</v>
      </c>
      <c r="I224" s="77" t="s">
        <v>292</v>
      </c>
      <c r="J224" s="68" t="s">
        <v>874</v>
      </c>
      <c r="K224" s="52">
        <v>2050</v>
      </c>
      <c r="L224" s="62" t="str">
        <f t="shared" si="38"/>
        <v>*0.54</v>
      </c>
      <c r="M224" s="70" t="str">
        <f t="shared" si="39"/>
        <v>REZoning_Sol-Win</v>
      </c>
      <c r="N224" s="69"/>
      <c r="O224" s="69" t="s">
        <v>292</v>
      </c>
      <c r="P224" s="69" t="s">
        <v>874</v>
      </c>
      <c r="Q224" s="78">
        <v>2100</v>
      </c>
      <c r="R224" s="69" t="s">
        <v>878</v>
      </c>
      <c r="S224" s="69" t="s">
        <v>875</v>
      </c>
      <c r="T224" s="69"/>
      <c r="U224" s="69"/>
      <c r="V224" s="69"/>
      <c r="W224" s="69"/>
      <c r="AA224" s="79" t="s">
        <v>292</v>
      </c>
      <c r="AB224" s="71" t="s">
        <v>874</v>
      </c>
      <c r="AC224" s="55">
        <v>2035</v>
      </c>
      <c r="AD224" s="70" t="str">
        <f t="shared" si="40"/>
        <v>*0.62</v>
      </c>
      <c r="AE224" s="70" t="str">
        <f t="shared" si="47"/>
        <v>REZoning_Sol-Win</v>
      </c>
      <c r="AG224" s="79" t="s">
        <v>292</v>
      </c>
      <c r="AH224" s="71" t="s">
        <v>874</v>
      </c>
      <c r="AI224" s="55">
        <v>2050</v>
      </c>
      <c r="AJ224" s="70" t="str">
        <f t="shared" si="41"/>
        <v>*0.51</v>
      </c>
      <c r="AK224" s="70" t="str">
        <f t="shared" si="42"/>
        <v>REZoning_Sol-Win</v>
      </c>
      <c r="AO224" s="80" t="s">
        <v>292</v>
      </c>
      <c r="AP224" s="72" t="s">
        <v>874</v>
      </c>
      <c r="AQ224" s="58">
        <v>2035</v>
      </c>
      <c r="AR224" s="73" t="str">
        <f t="shared" si="43"/>
        <v>*0.58</v>
      </c>
      <c r="AS224" s="70" t="str">
        <f t="shared" si="44"/>
        <v>REZoning_Sol-Win</v>
      </c>
      <c r="AU224" s="80" t="s">
        <v>292</v>
      </c>
      <c r="AV224" s="72" t="s">
        <v>874</v>
      </c>
      <c r="AW224" s="58">
        <v>2050</v>
      </c>
      <c r="AX224" s="73" t="str">
        <f t="shared" si="45"/>
        <v>*0.49</v>
      </c>
      <c r="AY224" s="70" t="str">
        <f t="shared" si="46"/>
        <v>REZoning_Sol-Win</v>
      </c>
    </row>
    <row r="225" spans="1:51">
      <c r="A225" s="67" t="s">
        <v>78</v>
      </c>
      <c r="C225" s="77" t="s">
        <v>293</v>
      </c>
      <c r="D225" s="68" t="s">
        <v>874</v>
      </c>
      <c r="E225" s="52">
        <v>2035</v>
      </c>
      <c r="F225" s="69" t="str">
        <f t="shared" si="36"/>
        <v>*0.63</v>
      </c>
      <c r="G225" s="70" t="str">
        <f t="shared" si="37"/>
        <v>REZoning_Sol-Win</v>
      </c>
      <c r="I225" s="77" t="s">
        <v>293</v>
      </c>
      <c r="J225" s="68" t="s">
        <v>874</v>
      </c>
      <c r="K225" s="52">
        <v>2050</v>
      </c>
      <c r="L225" s="62" t="str">
        <f t="shared" si="38"/>
        <v>*0.54</v>
      </c>
      <c r="M225" s="70" t="str">
        <f t="shared" si="39"/>
        <v>REZoning_Sol-Win</v>
      </c>
      <c r="N225" s="69"/>
      <c r="O225" s="69" t="s">
        <v>293</v>
      </c>
      <c r="P225" s="69" t="s">
        <v>874</v>
      </c>
      <c r="Q225" s="78">
        <v>2100</v>
      </c>
      <c r="R225" s="69" t="s">
        <v>878</v>
      </c>
      <c r="S225" s="69" t="s">
        <v>875</v>
      </c>
      <c r="T225" s="69"/>
      <c r="U225" s="69"/>
      <c r="V225" s="69"/>
      <c r="W225" s="69"/>
      <c r="AA225" s="79" t="s">
        <v>293</v>
      </c>
      <c r="AB225" s="71" t="s">
        <v>874</v>
      </c>
      <c r="AC225" s="55">
        <v>2035</v>
      </c>
      <c r="AD225" s="70" t="str">
        <f t="shared" si="40"/>
        <v>*0.62</v>
      </c>
      <c r="AE225" s="70" t="str">
        <f t="shared" si="47"/>
        <v>REZoning_Sol-Win</v>
      </c>
      <c r="AG225" s="79" t="s">
        <v>293</v>
      </c>
      <c r="AH225" s="71" t="s">
        <v>874</v>
      </c>
      <c r="AI225" s="55">
        <v>2050</v>
      </c>
      <c r="AJ225" s="70" t="str">
        <f t="shared" si="41"/>
        <v>*0.51</v>
      </c>
      <c r="AK225" s="70" t="str">
        <f t="shared" si="42"/>
        <v>REZoning_Sol-Win</v>
      </c>
      <c r="AO225" s="80" t="s">
        <v>293</v>
      </c>
      <c r="AP225" s="72" t="s">
        <v>874</v>
      </c>
      <c r="AQ225" s="58">
        <v>2035</v>
      </c>
      <c r="AR225" s="73" t="str">
        <f t="shared" si="43"/>
        <v>*0.58</v>
      </c>
      <c r="AS225" s="70" t="str">
        <f t="shared" si="44"/>
        <v>REZoning_Sol-Win</v>
      </c>
      <c r="AU225" s="80" t="s">
        <v>293</v>
      </c>
      <c r="AV225" s="72" t="s">
        <v>874</v>
      </c>
      <c r="AW225" s="58">
        <v>2050</v>
      </c>
      <c r="AX225" s="73" t="str">
        <f t="shared" si="45"/>
        <v>*0.49</v>
      </c>
      <c r="AY225" s="70" t="str">
        <f t="shared" si="46"/>
        <v>REZoning_Sol-Win</v>
      </c>
    </row>
    <row r="226" spans="1:51">
      <c r="A226" s="67" t="s">
        <v>78</v>
      </c>
      <c r="C226" s="77" t="s">
        <v>294</v>
      </c>
      <c r="D226" s="68" t="s">
        <v>874</v>
      </c>
      <c r="E226" s="52">
        <v>2035</v>
      </c>
      <c r="F226" s="69" t="str">
        <f t="shared" si="36"/>
        <v>*0.63</v>
      </c>
      <c r="G226" s="70" t="str">
        <f t="shared" si="37"/>
        <v>REZoning_Sol-Win</v>
      </c>
      <c r="I226" s="77" t="s">
        <v>294</v>
      </c>
      <c r="J226" s="68" t="s">
        <v>874</v>
      </c>
      <c r="K226" s="52">
        <v>2050</v>
      </c>
      <c r="L226" s="62" t="str">
        <f t="shared" si="38"/>
        <v>*0.54</v>
      </c>
      <c r="M226" s="70" t="str">
        <f t="shared" si="39"/>
        <v>REZoning_Sol-Win</v>
      </c>
      <c r="N226" s="69"/>
      <c r="O226" s="69" t="s">
        <v>294</v>
      </c>
      <c r="P226" s="69" t="s">
        <v>874</v>
      </c>
      <c r="Q226" s="78">
        <v>2100</v>
      </c>
      <c r="R226" s="69" t="s">
        <v>878</v>
      </c>
      <c r="S226" s="69" t="s">
        <v>875</v>
      </c>
      <c r="T226" s="69"/>
      <c r="U226" s="69"/>
      <c r="V226" s="69"/>
      <c r="W226" s="69"/>
      <c r="AA226" s="79" t="s">
        <v>294</v>
      </c>
      <c r="AB226" s="71" t="s">
        <v>874</v>
      </c>
      <c r="AC226" s="55">
        <v>2035</v>
      </c>
      <c r="AD226" s="70" t="str">
        <f t="shared" si="40"/>
        <v>*0.62</v>
      </c>
      <c r="AE226" s="70" t="str">
        <f t="shared" si="47"/>
        <v>REZoning_Sol-Win</v>
      </c>
      <c r="AG226" s="79" t="s">
        <v>294</v>
      </c>
      <c r="AH226" s="71" t="s">
        <v>874</v>
      </c>
      <c r="AI226" s="55">
        <v>2050</v>
      </c>
      <c r="AJ226" s="70" t="str">
        <f t="shared" si="41"/>
        <v>*0.51</v>
      </c>
      <c r="AK226" s="70" t="str">
        <f t="shared" si="42"/>
        <v>REZoning_Sol-Win</v>
      </c>
      <c r="AO226" s="80" t="s">
        <v>294</v>
      </c>
      <c r="AP226" s="72" t="s">
        <v>874</v>
      </c>
      <c r="AQ226" s="58">
        <v>2035</v>
      </c>
      <c r="AR226" s="73" t="str">
        <f t="shared" si="43"/>
        <v>*0.58</v>
      </c>
      <c r="AS226" s="70" t="str">
        <f t="shared" si="44"/>
        <v>REZoning_Sol-Win</v>
      </c>
      <c r="AU226" s="80" t="s">
        <v>294</v>
      </c>
      <c r="AV226" s="72" t="s">
        <v>874</v>
      </c>
      <c r="AW226" s="58">
        <v>2050</v>
      </c>
      <c r="AX226" s="73" t="str">
        <f t="shared" si="45"/>
        <v>*0.49</v>
      </c>
      <c r="AY226" s="70" t="str">
        <f t="shared" si="46"/>
        <v>REZoning_Sol-Win</v>
      </c>
    </row>
    <row r="227" spans="1:51">
      <c r="A227" s="67" t="s">
        <v>78</v>
      </c>
      <c r="C227" s="77" t="s">
        <v>295</v>
      </c>
      <c r="D227" s="68" t="s">
        <v>874</v>
      </c>
      <c r="E227" s="52">
        <v>2035</v>
      </c>
      <c r="F227" s="69" t="str">
        <f t="shared" si="36"/>
        <v>*0.63</v>
      </c>
      <c r="G227" s="70" t="str">
        <f t="shared" si="37"/>
        <v>REZoning_Sol-Win</v>
      </c>
      <c r="I227" s="77" t="s">
        <v>295</v>
      </c>
      <c r="J227" s="68" t="s">
        <v>874</v>
      </c>
      <c r="K227" s="52">
        <v>2050</v>
      </c>
      <c r="L227" s="62" t="str">
        <f t="shared" si="38"/>
        <v>*0.54</v>
      </c>
      <c r="M227" s="70" t="str">
        <f t="shared" si="39"/>
        <v>REZoning_Sol-Win</v>
      </c>
      <c r="N227" s="69"/>
      <c r="O227" s="69" t="s">
        <v>295</v>
      </c>
      <c r="P227" s="69" t="s">
        <v>874</v>
      </c>
      <c r="Q227" s="78">
        <v>2100</v>
      </c>
      <c r="R227" s="69" t="s">
        <v>878</v>
      </c>
      <c r="S227" s="69" t="s">
        <v>875</v>
      </c>
      <c r="T227" s="69"/>
      <c r="U227" s="69"/>
      <c r="V227" s="69"/>
      <c r="W227" s="69"/>
      <c r="AA227" s="79" t="s">
        <v>295</v>
      </c>
      <c r="AB227" s="71" t="s">
        <v>874</v>
      </c>
      <c r="AC227" s="55">
        <v>2035</v>
      </c>
      <c r="AD227" s="70" t="str">
        <f t="shared" si="40"/>
        <v>*0.62</v>
      </c>
      <c r="AE227" s="70" t="str">
        <f t="shared" si="47"/>
        <v>REZoning_Sol-Win</v>
      </c>
      <c r="AG227" s="79" t="s">
        <v>295</v>
      </c>
      <c r="AH227" s="71" t="s">
        <v>874</v>
      </c>
      <c r="AI227" s="55">
        <v>2050</v>
      </c>
      <c r="AJ227" s="70" t="str">
        <f t="shared" si="41"/>
        <v>*0.51</v>
      </c>
      <c r="AK227" s="70" t="str">
        <f t="shared" si="42"/>
        <v>REZoning_Sol-Win</v>
      </c>
      <c r="AO227" s="80" t="s">
        <v>295</v>
      </c>
      <c r="AP227" s="72" t="s">
        <v>874</v>
      </c>
      <c r="AQ227" s="58">
        <v>2035</v>
      </c>
      <c r="AR227" s="73" t="str">
        <f t="shared" si="43"/>
        <v>*0.58</v>
      </c>
      <c r="AS227" s="70" t="str">
        <f t="shared" si="44"/>
        <v>REZoning_Sol-Win</v>
      </c>
      <c r="AU227" s="80" t="s">
        <v>295</v>
      </c>
      <c r="AV227" s="72" t="s">
        <v>874</v>
      </c>
      <c r="AW227" s="58">
        <v>2050</v>
      </c>
      <c r="AX227" s="73" t="str">
        <f t="shared" si="45"/>
        <v>*0.49</v>
      </c>
      <c r="AY227" s="70" t="str">
        <f t="shared" si="46"/>
        <v>REZoning_Sol-Win</v>
      </c>
    </row>
    <row r="228" spans="1:51">
      <c r="A228" s="67" t="s">
        <v>70</v>
      </c>
      <c r="C228" s="77" t="s">
        <v>296</v>
      </c>
      <c r="D228" s="68" t="s">
        <v>874</v>
      </c>
      <c r="E228" s="52">
        <v>2035</v>
      </c>
      <c r="F228" s="69" t="str">
        <f t="shared" si="36"/>
        <v>*0.61</v>
      </c>
      <c r="G228" s="70" t="str">
        <f t="shared" si="37"/>
        <v>REZoning_Sol-Win</v>
      </c>
      <c r="I228" s="77" t="s">
        <v>296</v>
      </c>
      <c r="J228" s="68" t="s">
        <v>874</v>
      </c>
      <c r="K228" s="52">
        <v>2050</v>
      </c>
      <c r="L228" s="62" t="str">
        <f t="shared" si="38"/>
        <v>*0.5</v>
      </c>
      <c r="M228" s="70" t="str">
        <f t="shared" si="39"/>
        <v>REZoning_Sol-Win</v>
      </c>
      <c r="N228" s="69"/>
      <c r="O228" s="69" t="s">
        <v>296</v>
      </c>
      <c r="P228" s="69" t="s">
        <v>874</v>
      </c>
      <c r="Q228" s="78">
        <v>2100</v>
      </c>
      <c r="R228" s="69" t="s">
        <v>877</v>
      </c>
      <c r="S228" s="69" t="s">
        <v>875</v>
      </c>
      <c r="T228" s="69"/>
      <c r="U228" s="69"/>
      <c r="V228" s="69"/>
      <c r="W228" s="69"/>
      <c r="AA228" s="79" t="s">
        <v>296</v>
      </c>
      <c r="AB228" s="71" t="s">
        <v>874</v>
      </c>
      <c r="AC228" s="55">
        <v>2035</v>
      </c>
      <c r="AD228" s="70" t="str">
        <f t="shared" si="40"/>
        <v>*0.58</v>
      </c>
      <c r="AE228" s="70" t="str">
        <f t="shared" si="47"/>
        <v>REZoning_Sol-Win</v>
      </c>
      <c r="AG228" s="79" t="s">
        <v>296</v>
      </c>
      <c r="AH228" s="71" t="s">
        <v>874</v>
      </c>
      <c r="AI228" s="55">
        <v>2050</v>
      </c>
      <c r="AJ228" s="70" t="str">
        <f t="shared" si="41"/>
        <v>*0.47</v>
      </c>
      <c r="AK228" s="70" t="str">
        <f t="shared" si="42"/>
        <v>REZoning_Sol-Win</v>
      </c>
      <c r="AO228" s="80" t="s">
        <v>296</v>
      </c>
      <c r="AP228" s="72" t="s">
        <v>874</v>
      </c>
      <c r="AQ228" s="58">
        <v>2035</v>
      </c>
      <c r="AR228" s="73" t="str">
        <f t="shared" si="43"/>
        <v>*0.53</v>
      </c>
      <c r="AS228" s="70" t="str">
        <f t="shared" si="44"/>
        <v>REZoning_Sol-Win</v>
      </c>
      <c r="AU228" s="80" t="s">
        <v>296</v>
      </c>
      <c r="AV228" s="72" t="s">
        <v>874</v>
      </c>
      <c r="AW228" s="58">
        <v>2050</v>
      </c>
      <c r="AX228" s="73" t="str">
        <f t="shared" si="45"/>
        <v>*0.41</v>
      </c>
      <c r="AY228" s="70" t="str">
        <f t="shared" si="46"/>
        <v>REZoning_Sol-Win</v>
      </c>
    </row>
    <row r="229" spans="1:51">
      <c r="A229" s="67" t="s">
        <v>70</v>
      </c>
      <c r="C229" s="77" t="s">
        <v>297</v>
      </c>
      <c r="D229" s="68" t="s">
        <v>874</v>
      </c>
      <c r="E229" s="52">
        <v>2035</v>
      </c>
      <c r="F229" s="69" t="str">
        <f t="shared" si="36"/>
        <v>*0.61</v>
      </c>
      <c r="G229" s="70" t="str">
        <f t="shared" si="37"/>
        <v>REZoning_Sol-Win</v>
      </c>
      <c r="I229" s="77" t="s">
        <v>297</v>
      </c>
      <c r="J229" s="68" t="s">
        <v>874</v>
      </c>
      <c r="K229" s="52">
        <v>2050</v>
      </c>
      <c r="L229" s="62" t="str">
        <f t="shared" si="38"/>
        <v>*0.5</v>
      </c>
      <c r="M229" s="70" t="str">
        <f t="shared" si="39"/>
        <v>REZoning_Sol-Win</v>
      </c>
      <c r="N229" s="69"/>
      <c r="O229" s="69" t="s">
        <v>297</v>
      </c>
      <c r="P229" s="69" t="s">
        <v>874</v>
      </c>
      <c r="Q229" s="78">
        <v>2100</v>
      </c>
      <c r="R229" s="69" t="s">
        <v>877</v>
      </c>
      <c r="S229" s="69" t="s">
        <v>875</v>
      </c>
      <c r="T229" s="69"/>
      <c r="U229" s="69"/>
      <c r="V229" s="69"/>
      <c r="W229" s="69"/>
      <c r="AA229" s="79" t="s">
        <v>297</v>
      </c>
      <c r="AB229" s="71" t="s">
        <v>874</v>
      </c>
      <c r="AC229" s="55">
        <v>2035</v>
      </c>
      <c r="AD229" s="70" t="str">
        <f t="shared" si="40"/>
        <v>*0.58</v>
      </c>
      <c r="AE229" s="70" t="str">
        <f t="shared" si="47"/>
        <v>REZoning_Sol-Win</v>
      </c>
      <c r="AG229" s="79" t="s">
        <v>297</v>
      </c>
      <c r="AH229" s="71" t="s">
        <v>874</v>
      </c>
      <c r="AI229" s="55">
        <v>2050</v>
      </c>
      <c r="AJ229" s="70" t="str">
        <f t="shared" si="41"/>
        <v>*0.47</v>
      </c>
      <c r="AK229" s="70" t="str">
        <f t="shared" si="42"/>
        <v>REZoning_Sol-Win</v>
      </c>
      <c r="AO229" s="80" t="s">
        <v>297</v>
      </c>
      <c r="AP229" s="72" t="s">
        <v>874</v>
      </c>
      <c r="AQ229" s="58">
        <v>2035</v>
      </c>
      <c r="AR229" s="73" t="str">
        <f t="shared" si="43"/>
        <v>*0.53</v>
      </c>
      <c r="AS229" s="70" t="str">
        <f t="shared" si="44"/>
        <v>REZoning_Sol-Win</v>
      </c>
      <c r="AU229" s="80" t="s">
        <v>297</v>
      </c>
      <c r="AV229" s="72" t="s">
        <v>874</v>
      </c>
      <c r="AW229" s="58">
        <v>2050</v>
      </c>
      <c r="AX229" s="73" t="str">
        <f t="shared" si="45"/>
        <v>*0.41</v>
      </c>
      <c r="AY229" s="70" t="str">
        <f t="shared" si="46"/>
        <v>REZoning_Sol-Win</v>
      </c>
    </row>
    <row r="230" spans="1:51">
      <c r="A230" s="67" t="s">
        <v>78</v>
      </c>
      <c r="C230" s="77" t="s">
        <v>298</v>
      </c>
      <c r="D230" s="68" t="s">
        <v>874</v>
      </c>
      <c r="E230" s="52">
        <v>2035</v>
      </c>
      <c r="F230" s="69" t="str">
        <f t="shared" si="36"/>
        <v>*0.63</v>
      </c>
      <c r="G230" s="70" t="str">
        <f t="shared" si="37"/>
        <v>REZoning_Sol-Win</v>
      </c>
      <c r="I230" s="77" t="s">
        <v>298</v>
      </c>
      <c r="J230" s="68" t="s">
        <v>874</v>
      </c>
      <c r="K230" s="52">
        <v>2050</v>
      </c>
      <c r="L230" s="62" t="str">
        <f t="shared" si="38"/>
        <v>*0.54</v>
      </c>
      <c r="M230" s="70" t="str">
        <f t="shared" si="39"/>
        <v>REZoning_Sol-Win</v>
      </c>
      <c r="N230" s="69"/>
      <c r="O230" s="69" t="s">
        <v>298</v>
      </c>
      <c r="P230" s="69" t="s">
        <v>874</v>
      </c>
      <c r="Q230" s="78">
        <v>2100</v>
      </c>
      <c r="R230" s="69" t="s">
        <v>878</v>
      </c>
      <c r="S230" s="69" t="s">
        <v>875</v>
      </c>
      <c r="T230" s="69"/>
      <c r="U230" s="69"/>
      <c r="V230" s="69"/>
      <c r="W230" s="69"/>
      <c r="AA230" s="79" t="s">
        <v>298</v>
      </c>
      <c r="AB230" s="71" t="s">
        <v>874</v>
      </c>
      <c r="AC230" s="55">
        <v>2035</v>
      </c>
      <c r="AD230" s="70" t="str">
        <f t="shared" si="40"/>
        <v>*0.62</v>
      </c>
      <c r="AE230" s="70" t="str">
        <f t="shared" si="47"/>
        <v>REZoning_Sol-Win</v>
      </c>
      <c r="AG230" s="79" t="s">
        <v>298</v>
      </c>
      <c r="AH230" s="71" t="s">
        <v>874</v>
      </c>
      <c r="AI230" s="55">
        <v>2050</v>
      </c>
      <c r="AJ230" s="70" t="str">
        <f t="shared" si="41"/>
        <v>*0.51</v>
      </c>
      <c r="AK230" s="70" t="str">
        <f t="shared" si="42"/>
        <v>REZoning_Sol-Win</v>
      </c>
      <c r="AO230" s="80" t="s">
        <v>298</v>
      </c>
      <c r="AP230" s="72" t="s">
        <v>874</v>
      </c>
      <c r="AQ230" s="58">
        <v>2035</v>
      </c>
      <c r="AR230" s="73" t="str">
        <f t="shared" si="43"/>
        <v>*0.58</v>
      </c>
      <c r="AS230" s="70" t="str">
        <f t="shared" si="44"/>
        <v>REZoning_Sol-Win</v>
      </c>
      <c r="AU230" s="80" t="s">
        <v>298</v>
      </c>
      <c r="AV230" s="72" t="s">
        <v>874</v>
      </c>
      <c r="AW230" s="58">
        <v>2050</v>
      </c>
      <c r="AX230" s="73" t="str">
        <f t="shared" si="45"/>
        <v>*0.49</v>
      </c>
      <c r="AY230" s="70" t="str">
        <f t="shared" si="46"/>
        <v>REZoning_Sol-Win</v>
      </c>
    </row>
    <row r="231" spans="1:51">
      <c r="A231" s="67" t="s">
        <v>78</v>
      </c>
      <c r="C231" s="77" t="s">
        <v>299</v>
      </c>
      <c r="D231" s="68" t="s">
        <v>874</v>
      </c>
      <c r="E231" s="52">
        <v>2035</v>
      </c>
      <c r="F231" s="69" t="str">
        <f t="shared" si="36"/>
        <v>*0.63</v>
      </c>
      <c r="G231" s="70" t="str">
        <f t="shared" si="37"/>
        <v>REZoning_Sol-Win</v>
      </c>
      <c r="I231" s="77" t="s">
        <v>299</v>
      </c>
      <c r="J231" s="68" t="s">
        <v>874</v>
      </c>
      <c r="K231" s="52">
        <v>2050</v>
      </c>
      <c r="L231" s="62" t="str">
        <f t="shared" si="38"/>
        <v>*0.54</v>
      </c>
      <c r="M231" s="70" t="str">
        <f t="shared" si="39"/>
        <v>REZoning_Sol-Win</v>
      </c>
      <c r="N231" s="69"/>
      <c r="O231" s="69" t="s">
        <v>299</v>
      </c>
      <c r="P231" s="69" t="s">
        <v>874</v>
      </c>
      <c r="Q231" s="78">
        <v>2100</v>
      </c>
      <c r="R231" s="69" t="s">
        <v>878</v>
      </c>
      <c r="S231" s="69" t="s">
        <v>875</v>
      </c>
      <c r="T231" s="69"/>
      <c r="U231" s="69"/>
      <c r="V231" s="69"/>
      <c r="W231" s="69"/>
      <c r="AA231" s="79" t="s">
        <v>299</v>
      </c>
      <c r="AB231" s="71" t="s">
        <v>874</v>
      </c>
      <c r="AC231" s="55">
        <v>2035</v>
      </c>
      <c r="AD231" s="70" t="str">
        <f t="shared" si="40"/>
        <v>*0.62</v>
      </c>
      <c r="AE231" s="70" t="str">
        <f t="shared" si="47"/>
        <v>REZoning_Sol-Win</v>
      </c>
      <c r="AG231" s="79" t="s">
        <v>299</v>
      </c>
      <c r="AH231" s="71" t="s">
        <v>874</v>
      </c>
      <c r="AI231" s="55">
        <v>2050</v>
      </c>
      <c r="AJ231" s="70" t="str">
        <f t="shared" si="41"/>
        <v>*0.51</v>
      </c>
      <c r="AK231" s="70" t="str">
        <f t="shared" si="42"/>
        <v>REZoning_Sol-Win</v>
      </c>
      <c r="AO231" s="80" t="s">
        <v>299</v>
      </c>
      <c r="AP231" s="72" t="s">
        <v>874</v>
      </c>
      <c r="AQ231" s="58">
        <v>2035</v>
      </c>
      <c r="AR231" s="73" t="str">
        <f t="shared" si="43"/>
        <v>*0.58</v>
      </c>
      <c r="AS231" s="70" t="str">
        <f t="shared" si="44"/>
        <v>REZoning_Sol-Win</v>
      </c>
      <c r="AU231" s="80" t="s">
        <v>299</v>
      </c>
      <c r="AV231" s="72" t="s">
        <v>874</v>
      </c>
      <c r="AW231" s="58">
        <v>2050</v>
      </c>
      <c r="AX231" s="73" t="str">
        <f t="shared" si="45"/>
        <v>*0.49</v>
      </c>
      <c r="AY231" s="70" t="str">
        <f t="shared" si="46"/>
        <v>REZoning_Sol-Win</v>
      </c>
    </row>
    <row r="232" spans="1:51">
      <c r="A232" s="67" t="s">
        <v>78</v>
      </c>
      <c r="C232" s="77" t="s">
        <v>300</v>
      </c>
      <c r="D232" s="68" t="s">
        <v>874</v>
      </c>
      <c r="E232" s="52">
        <v>2035</v>
      </c>
      <c r="F232" s="69" t="str">
        <f t="shared" si="36"/>
        <v>*0.63</v>
      </c>
      <c r="G232" s="70" t="str">
        <f t="shared" si="37"/>
        <v>REZoning_Sol-Win</v>
      </c>
      <c r="I232" s="77" t="s">
        <v>300</v>
      </c>
      <c r="J232" s="68" t="s">
        <v>874</v>
      </c>
      <c r="K232" s="52">
        <v>2050</v>
      </c>
      <c r="L232" s="62" t="str">
        <f t="shared" si="38"/>
        <v>*0.54</v>
      </c>
      <c r="M232" s="70" t="str">
        <f t="shared" si="39"/>
        <v>REZoning_Sol-Win</v>
      </c>
      <c r="N232" s="69"/>
      <c r="O232" s="69" t="s">
        <v>300</v>
      </c>
      <c r="P232" s="69" t="s">
        <v>874</v>
      </c>
      <c r="Q232" s="78">
        <v>2100</v>
      </c>
      <c r="R232" s="69" t="s">
        <v>878</v>
      </c>
      <c r="S232" s="69" t="s">
        <v>875</v>
      </c>
      <c r="T232" s="69"/>
      <c r="U232" s="69"/>
      <c r="V232" s="69"/>
      <c r="W232" s="69"/>
      <c r="AA232" s="79" t="s">
        <v>300</v>
      </c>
      <c r="AB232" s="71" t="s">
        <v>874</v>
      </c>
      <c r="AC232" s="55">
        <v>2035</v>
      </c>
      <c r="AD232" s="70" t="str">
        <f t="shared" si="40"/>
        <v>*0.62</v>
      </c>
      <c r="AE232" s="70" t="str">
        <f t="shared" si="47"/>
        <v>REZoning_Sol-Win</v>
      </c>
      <c r="AG232" s="79" t="s">
        <v>300</v>
      </c>
      <c r="AH232" s="71" t="s">
        <v>874</v>
      </c>
      <c r="AI232" s="55">
        <v>2050</v>
      </c>
      <c r="AJ232" s="70" t="str">
        <f t="shared" si="41"/>
        <v>*0.51</v>
      </c>
      <c r="AK232" s="70" t="str">
        <f t="shared" si="42"/>
        <v>REZoning_Sol-Win</v>
      </c>
      <c r="AO232" s="80" t="s">
        <v>300</v>
      </c>
      <c r="AP232" s="72" t="s">
        <v>874</v>
      </c>
      <c r="AQ232" s="58">
        <v>2035</v>
      </c>
      <c r="AR232" s="73" t="str">
        <f t="shared" si="43"/>
        <v>*0.58</v>
      </c>
      <c r="AS232" s="70" t="str">
        <f t="shared" si="44"/>
        <v>REZoning_Sol-Win</v>
      </c>
      <c r="AU232" s="80" t="s">
        <v>300</v>
      </c>
      <c r="AV232" s="72" t="s">
        <v>874</v>
      </c>
      <c r="AW232" s="58">
        <v>2050</v>
      </c>
      <c r="AX232" s="73" t="str">
        <f t="shared" si="45"/>
        <v>*0.49</v>
      </c>
      <c r="AY232" s="70" t="str">
        <f t="shared" si="46"/>
        <v>REZoning_Sol-Win</v>
      </c>
    </row>
    <row r="233" spans="1:51">
      <c r="A233" s="67" t="s">
        <v>87</v>
      </c>
      <c r="C233" s="77" t="s">
        <v>301</v>
      </c>
      <c r="D233" s="68" t="s">
        <v>874</v>
      </c>
      <c r="E233" s="52">
        <v>2035</v>
      </c>
      <c r="F233" s="69" t="str">
        <f t="shared" si="36"/>
        <v>*0.64</v>
      </c>
      <c r="G233" s="70" t="str">
        <f t="shared" si="37"/>
        <v>REZoning_Sol-Win</v>
      </c>
      <c r="I233" s="77" t="s">
        <v>301</v>
      </c>
      <c r="J233" s="68" t="s">
        <v>874</v>
      </c>
      <c r="K233" s="52">
        <v>2050</v>
      </c>
      <c r="L233" s="62" t="str">
        <f t="shared" si="38"/>
        <v>*0.54</v>
      </c>
      <c r="M233" s="70" t="str">
        <f t="shared" si="39"/>
        <v>REZoning_Sol-Win</v>
      </c>
      <c r="N233" s="69"/>
      <c r="O233" s="69" t="s">
        <v>301</v>
      </c>
      <c r="P233" s="69" t="s">
        <v>874</v>
      </c>
      <c r="Q233" s="78">
        <v>2100</v>
      </c>
      <c r="R233" s="69" t="s">
        <v>878</v>
      </c>
      <c r="S233" s="69" t="s">
        <v>875</v>
      </c>
      <c r="T233" s="69"/>
      <c r="U233" s="69"/>
      <c r="V233" s="69"/>
      <c r="W233" s="69"/>
      <c r="AA233" s="79" t="s">
        <v>301</v>
      </c>
      <c r="AB233" s="71" t="s">
        <v>874</v>
      </c>
      <c r="AC233" s="55">
        <v>2035</v>
      </c>
      <c r="AD233" s="70" t="str">
        <f t="shared" si="40"/>
        <v>*0.64</v>
      </c>
      <c r="AE233" s="70" t="str">
        <f t="shared" si="47"/>
        <v>REZoning_Sol-Win</v>
      </c>
      <c r="AG233" s="79" t="s">
        <v>301</v>
      </c>
      <c r="AH233" s="71" t="s">
        <v>874</v>
      </c>
      <c r="AI233" s="55">
        <v>2050</v>
      </c>
      <c r="AJ233" s="70" t="str">
        <f t="shared" si="41"/>
        <v>*0.53</v>
      </c>
      <c r="AK233" s="70" t="str">
        <f t="shared" si="42"/>
        <v>REZoning_Sol-Win</v>
      </c>
      <c r="AO233" s="80" t="s">
        <v>301</v>
      </c>
      <c r="AP233" s="72" t="s">
        <v>874</v>
      </c>
      <c r="AQ233" s="58">
        <v>2035</v>
      </c>
      <c r="AR233" s="73" t="str">
        <f t="shared" si="43"/>
        <v>*0.6</v>
      </c>
      <c r="AS233" s="70" t="str">
        <f t="shared" si="44"/>
        <v>REZoning_Sol-Win</v>
      </c>
      <c r="AU233" s="80" t="s">
        <v>301</v>
      </c>
      <c r="AV233" s="72" t="s">
        <v>874</v>
      </c>
      <c r="AW233" s="58">
        <v>2050</v>
      </c>
      <c r="AX233" s="73" t="str">
        <f t="shared" si="45"/>
        <v>*0.5</v>
      </c>
      <c r="AY233" s="70" t="str">
        <f t="shared" si="46"/>
        <v>REZoning_Sol-Win</v>
      </c>
    </row>
    <row r="234" spans="1:51">
      <c r="A234" s="67" t="s">
        <v>87</v>
      </c>
      <c r="C234" s="77" t="s">
        <v>302</v>
      </c>
      <c r="D234" s="68" t="s">
        <v>874</v>
      </c>
      <c r="E234" s="52">
        <v>2035</v>
      </c>
      <c r="F234" s="69" t="str">
        <f t="shared" si="36"/>
        <v>*0.64</v>
      </c>
      <c r="G234" s="70" t="str">
        <f t="shared" si="37"/>
        <v>REZoning_Sol-Win</v>
      </c>
      <c r="I234" s="77" t="s">
        <v>302</v>
      </c>
      <c r="J234" s="68" t="s">
        <v>874</v>
      </c>
      <c r="K234" s="52">
        <v>2050</v>
      </c>
      <c r="L234" s="62" t="str">
        <f t="shared" si="38"/>
        <v>*0.54</v>
      </c>
      <c r="M234" s="70" t="str">
        <f t="shared" si="39"/>
        <v>REZoning_Sol-Win</v>
      </c>
      <c r="N234" s="69"/>
      <c r="O234" s="69" t="s">
        <v>302</v>
      </c>
      <c r="P234" s="69" t="s">
        <v>874</v>
      </c>
      <c r="Q234" s="78">
        <v>2100</v>
      </c>
      <c r="R234" s="69" t="s">
        <v>878</v>
      </c>
      <c r="S234" s="69" t="s">
        <v>875</v>
      </c>
      <c r="T234" s="69"/>
      <c r="U234" s="69"/>
      <c r="V234" s="69"/>
      <c r="W234" s="69"/>
      <c r="AA234" s="79" t="s">
        <v>302</v>
      </c>
      <c r="AB234" s="71" t="s">
        <v>874</v>
      </c>
      <c r="AC234" s="55">
        <v>2035</v>
      </c>
      <c r="AD234" s="70" t="str">
        <f t="shared" si="40"/>
        <v>*0.64</v>
      </c>
      <c r="AE234" s="70" t="str">
        <f t="shared" si="47"/>
        <v>REZoning_Sol-Win</v>
      </c>
      <c r="AG234" s="79" t="s">
        <v>302</v>
      </c>
      <c r="AH234" s="71" t="s">
        <v>874</v>
      </c>
      <c r="AI234" s="55">
        <v>2050</v>
      </c>
      <c r="AJ234" s="70" t="str">
        <f t="shared" si="41"/>
        <v>*0.53</v>
      </c>
      <c r="AK234" s="70" t="str">
        <f t="shared" si="42"/>
        <v>REZoning_Sol-Win</v>
      </c>
      <c r="AO234" s="80" t="s">
        <v>302</v>
      </c>
      <c r="AP234" s="72" t="s">
        <v>874</v>
      </c>
      <c r="AQ234" s="58">
        <v>2035</v>
      </c>
      <c r="AR234" s="73" t="str">
        <f t="shared" si="43"/>
        <v>*0.6</v>
      </c>
      <c r="AS234" s="70" t="str">
        <f t="shared" si="44"/>
        <v>REZoning_Sol-Win</v>
      </c>
      <c r="AU234" s="80" t="s">
        <v>302</v>
      </c>
      <c r="AV234" s="72" t="s">
        <v>874</v>
      </c>
      <c r="AW234" s="58">
        <v>2050</v>
      </c>
      <c r="AX234" s="73" t="str">
        <f t="shared" si="45"/>
        <v>*0.5</v>
      </c>
      <c r="AY234" s="70" t="str">
        <f t="shared" si="46"/>
        <v>REZoning_Sol-Win</v>
      </c>
    </row>
    <row r="235" spans="1:51">
      <c r="A235" s="67" t="s">
        <v>87</v>
      </c>
      <c r="C235" s="77" t="s">
        <v>303</v>
      </c>
      <c r="D235" s="68" t="s">
        <v>874</v>
      </c>
      <c r="E235" s="52">
        <v>2035</v>
      </c>
      <c r="F235" s="69" t="str">
        <f t="shared" si="36"/>
        <v>*0.64</v>
      </c>
      <c r="G235" s="70" t="str">
        <f t="shared" si="37"/>
        <v>REZoning_Sol-Win</v>
      </c>
      <c r="I235" s="77" t="s">
        <v>303</v>
      </c>
      <c r="J235" s="68" t="s">
        <v>874</v>
      </c>
      <c r="K235" s="52">
        <v>2050</v>
      </c>
      <c r="L235" s="62" t="str">
        <f t="shared" si="38"/>
        <v>*0.54</v>
      </c>
      <c r="M235" s="70" t="str">
        <f t="shared" si="39"/>
        <v>REZoning_Sol-Win</v>
      </c>
      <c r="N235" s="69"/>
      <c r="O235" s="69" t="s">
        <v>303</v>
      </c>
      <c r="P235" s="69" t="s">
        <v>874</v>
      </c>
      <c r="Q235" s="78">
        <v>2100</v>
      </c>
      <c r="R235" s="69" t="s">
        <v>878</v>
      </c>
      <c r="S235" s="69" t="s">
        <v>875</v>
      </c>
      <c r="T235" s="69"/>
      <c r="U235" s="69"/>
      <c r="V235" s="69"/>
      <c r="W235" s="69"/>
      <c r="AA235" s="79" t="s">
        <v>303</v>
      </c>
      <c r="AB235" s="71" t="s">
        <v>874</v>
      </c>
      <c r="AC235" s="55">
        <v>2035</v>
      </c>
      <c r="AD235" s="70" t="str">
        <f t="shared" si="40"/>
        <v>*0.64</v>
      </c>
      <c r="AE235" s="70" t="str">
        <f t="shared" si="47"/>
        <v>REZoning_Sol-Win</v>
      </c>
      <c r="AG235" s="79" t="s">
        <v>303</v>
      </c>
      <c r="AH235" s="71" t="s">
        <v>874</v>
      </c>
      <c r="AI235" s="55">
        <v>2050</v>
      </c>
      <c r="AJ235" s="70" t="str">
        <f t="shared" si="41"/>
        <v>*0.53</v>
      </c>
      <c r="AK235" s="70" t="str">
        <f t="shared" si="42"/>
        <v>REZoning_Sol-Win</v>
      </c>
      <c r="AO235" s="80" t="s">
        <v>303</v>
      </c>
      <c r="AP235" s="72" t="s">
        <v>874</v>
      </c>
      <c r="AQ235" s="58">
        <v>2035</v>
      </c>
      <c r="AR235" s="73" t="str">
        <f t="shared" si="43"/>
        <v>*0.6</v>
      </c>
      <c r="AS235" s="70" t="str">
        <f t="shared" si="44"/>
        <v>REZoning_Sol-Win</v>
      </c>
      <c r="AU235" s="80" t="s">
        <v>303</v>
      </c>
      <c r="AV235" s="72" t="s">
        <v>874</v>
      </c>
      <c r="AW235" s="58">
        <v>2050</v>
      </c>
      <c r="AX235" s="73" t="str">
        <f t="shared" si="45"/>
        <v>*0.5</v>
      </c>
      <c r="AY235" s="70" t="str">
        <f t="shared" si="46"/>
        <v>REZoning_Sol-Win</v>
      </c>
    </row>
    <row r="236" spans="1:51">
      <c r="A236" s="67" t="s">
        <v>87</v>
      </c>
      <c r="C236" s="77" t="s">
        <v>304</v>
      </c>
      <c r="D236" s="68" t="s">
        <v>874</v>
      </c>
      <c r="E236" s="52">
        <v>2035</v>
      </c>
      <c r="F236" s="69" t="str">
        <f t="shared" si="36"/>
        <v>*0.64</v>
      </c>
      <c r="G236" s="70" t="str">
        <f t="shared" si="37"/>
        <v>REZoning_Sol-Win</v>
      </c>
      <c r="I236" s="77" t="s">
        <v>304</v>
      </c>
      <c r="J236" s="68" t="s">
        <v>874</v>
      </c>
      <c r="K236" s="52">
        <v>2050</v>
      </c>
      <c r="L236" s="62" t="str">
        <f t="shared" si="38"/>
        <v>*0.54</v>
      </c>
      <c r="M236" s="70" t="str">
        <f t="shared" si="39"/>
        <v>REZoning_Sol-Win</v>
      </c>
      <c r="N236" s="69"/>
      <c r="O236" s="69" t="s">
        <v>304</v>
      </c>
      <c r="P236" s="69" t="s">
        <v>874</v>
      </c>
      <c r="Q236" s="78">
        <v>2100</v>
      </c>
      <c r="R236" s="69" t="s">
        <v>878</v>
      </c>
      <c r="S236" s="69" t="s">
        <v>875</v>
      </c>
      <c r="T236" s="69"/>
      <c r="U236" s="69"/>
      <c r="V236" s="69"/>
      <c r="W236" s="69"/>
      <c r="AA236" s="79" t="s">
        <v>304</v>
      </c>
      <c r="AB236" s="71" t="s">
        <v>874</v>
      </c>
      <c r="AC236" s="55">
        <v>2035</v>
      </c>
      <c r="AD236" s="70" t="str">
        <f t="shared" si="40"/>
        <v>*0.64</v>
      </c>
      <c r="AE236" s="70" t="str">
        <f t="shared" si="47"/>
        <v>REZoning_Sol-Win</v>
      </c>
      <c r="AG236" s="79" t="s">
        <v>304</v>
      </c>
      <c r="AH236" s="71" t="s">
        <v>874</v>
      </c>
      <c r="AI236" s="55">
        <v>2050</v>
      </c>
      <c r="AJ236" s="70" t="str">
        <f t="shared" si="41"/>
        <v>*0.53</v>
      </c>
      <c r="AK236" s="70" t="str">
        <f t="shared" si="42"/>
        <v>REZoning_Sol-Win</v>
      </c>
      <c r="AO236" s="80" t="s">
        <v>304</v>
      </c>
      <c r="AP236" s="72" t="s">
        <v>874</v>
      </c>
      <c r="AQ236" s="58">
        <v>2035</v>
      </c>
      <c r="AR236" s="73" t="str">
        <f t="shared" si="43"/>
        <v>*0.6</v>
      </c>
      <c r="AS236" s="70" t="str">
        <f t="shared" si="44"/>
        <v>REZoning_Sol-Win</v>
      </c>
      <c r="AU236" s="80" t="s">
        <v>304</v>
      </c>
      <c r="AV236" s="72" t="s">
        <v>874</v>
      </c>
      <c r="AW236" s="58">
        <v>2050</v>
      </c>
      <c r="AX236" s="73" t="str">
        <f t="shared" si="45"/>
        <v>*0.5</v>
      </c>
      <c r="AY236" s="70" t="str">
        <f t="shared" si="46"/>
        <v>REZoning_Sol-Win</v>
      </c>
    </row>
    <row r="237" spans="1:51">
      <c r="A237" s="67" t="s">
        <v>87</v>
      </c>
      <c r="C237" s="77" t="s">
        <v>305</v>
      </c>
      <c r="D237" s="68" t="s">
        <v>874</v>
      </c>
      <c r="E237" s="52">
        <v>2035</v>
      </c>
      <c r="F237" s="69" t="str">
        <f t="shared" si="36"/>
        <v>*0.64</v>
      </c>
      <c r="G237" s="70" t="str">
        <f t="shared" si="37"/>
        <v>REZoning_Sol-Win</v>
      </c>
      <c r="I237" s="77" t="s">
        <v>305</v>
      </c>
      <c r="J237" s="68" t="s">
        <v>874</v>
      </c>
      <c r="K237" s="52">
        <v>2050</v>
      </c>
      <c r="L237" s="62" t="str">
        <f t="shared" si="38"/>
        <v>*0.54</v>
      </c>
      <c r="M237" s="70" t="str">
        <f t="shared" si="39"/>
        <v>REZoning_Sol-Win</v>
      </c>
      <c r="N237" s="69"/>
      <c r="O237" s="69" t="s">
        <v>305</v>
      </c>
      <c r="P237" s="69" t="s">
        <v>874</v>
      </c>
      <c r="Q237" s="78">
        <v>2100</v>
      </c>
      <c r="R237" s="69" t="s">
        <v>878</v>
      </c>
      <c r="S237" s="69" t="s">
        <v>875</v>
      </c>
      <c r="T237" s="69"/>
      <c r="U237" s="69"/>
      <c r="V237" s="69"/>
      <c r="W237" s="69"/>
      <c r="AA237" s="79" t="s">
        <v>305</v>
      </c>
      <c r="AB237" s="71" t="s">
        <v>874</v>
      </c>
      <c r="AC237" s="55">
        <v>2035</v>
      </c>
      <c r="AD237" s="70" t="str">
        <f t="shared" si="40"/>
        <v>*0.64</v>
      </c>
      <c r="AE237" s="70" t="str">
        <f t="shared" si="47"/>
        <v>REZoning_Sol-Win</v>
      </c>
      <c r="AG237" s="79" t="s">
        <v>305</v>
      </c>
      <c r="AH237" s="71" t="s">
        <v>874</v>
      </c>
      <c r="AI237" s="55">
        <v>2050</v>
      </c>
      <c r="AJ237" s="70" t="str">
        <f t="shared" si="41"/>
        <v>*0.53</v>
      </c>
      <c r="AK237" s="70" t="str">
        <f t="shared" si="42"/>
        <v>REZoning_Sol-Win</v>
      </c>
      <c r="AO237" s="80" t="s">
        <v>305</v>
      </c>
      <c r="AP237" s="72" t="s">
        <v>874</v>
      </c>
      <c r="AQ237" s="58">
        <v>2035</v>
      </c>
      <c r="AR237" s="73" t="str">
        <f t="shared" si="43"/>
        <v>*0.6</v>
      </c>
      <c r="AS237" s="70" t="str">
        <f t="shared" si="44"/>
        <v>REZoning_Sol-Win</v>
      </c>
      <c r="AU237" s="80" t="s">
        <v>305</v>
      </c>
      <c r="AV237" s="72" t="s">
        <v>874</v>
      </c>
      <c r="AW237" s="58">
        <v>2050</v>
      </c>
      <c r="AX237" s="73" t="str">
        <f t="shared" si="45"/>
        <v>*0.5</v>
      </c>
      <c r="AY237" s="70" t="str">
        <f t="shared" si="46"/>
        <v>REZoning_Sol-Win</v>
      </c>
    </row>
    <row r="238" spans="1:51">
      <c r="A238" s="67" t="s">
        <v>83</v>
      </c>
      <c r="C238" s="77" t="s">
        <v>306</v>
      </c>
      <c r="D238" s="68" t="s">
        <v>874</v>
      </c>
      <c r="E238" s="52">
        <v>2035</v>
      </c>
      <c r="F238" s="69" t="str">
        <f t="shared" si="36"/>
        <v>*0.6</v>
      </c>
      <c r="G238" s="70" t="str">
        <f t="shared" si="37"/>
        <v>REZoning_Sol-Win</v>
      </c>
      <c r="I238" s="77" t="s">
        <v>306</v>
      </c>
      <c r="J238" s="68" t="s">
        <v>874</v>
      </c>
      <c r="K238" s="52">
        <v>2050</v>
      </c>
      <c r="L238" s="62" t="str">
        <f t="shared" si="38"/>
        <v>*0.5</v>
      </c>
      <c r="M238" s="70" t="str">
        <f t="shared" si="39"/>
        <v>REZoning_Sol-Win</v>
      </c>
      <c r="N238" s="69"/>
      <c r="O238" s="69" t="s">
        <v>306</v>
      </c>
      <c r="P238" s="69" t="s">
        <v>874</v>
      </c>
      <c r="Q238" s="78">
        <v>2100</v>
      </c>
      <c r="R238" s="69" t="s">
        <v>877</v>
      </c>
      <c r="S238" s="69" t="s">
        <v>875</v>
      </c>
      <c r="T238" s="69"/>
      <c r="U238" s="69"/>
      <c r="V238" s="69"/>
      <c r="W238" s="69"/>
      <c r="AA238" s="79" t="s">
        <v>306</v>
      </c>
      <c r="AB238" s="71" t="s">
        <v>874</v>
      </c>
      <c r="AC238" s="55">
        <v>2035</v>
      </c>
      <c r="AD238" s="70" t="str">
        <f t="shared" si="40"/>
        <v>*0.59</v>
      </c>
      <c r="AE238" s="70" t="str">
        <f t="shared" si="47"/>
        <v>REZoning_Sol-Win</v>
      </c>
      <c r="AG238" s="79" t="s">
        <v>306</v>
      </c>
      <c r="AH238" s="71" t="s">
        <v>874</v>
      </c>
      <c r="AI238" s="55">
        <v>2050</v>
      </c>
      <c r="AJ238" s="70" t="str">
        <f t="shared" si="41"/>
        <v>*0.47</v>
      </c>
      <c r="AK238" s="70" t="str">
        <f t="shared" si="42"/>
        <v>REZoning_Sol-Win</v>
      </c>
      <c r="AO238" s="80" t="s">
        <v>306</v>
      </c>
      <c r="AP238" s="72" t="s">
        <v>874</v>
      </c>
      <c r="AQ238" s="58">
        <v>2035</v>
      </c>
      <c r="AR238" s="73" t="str">
        <f t="shared" si="43"/>
        <v>*0.53</v>
      </c>
      <c r="AS238" s="70" t="str">
        <f t="shared" si="44"/>
        <v>REZoning_Sol-Win</v>
      </c>
      <c r="AU238" s="80" t="s">
        <v>306</v>
      </c>
      <c r="AV238" s="72" t="s">
        <v>874</v>
      </c>
      <c r="AW238" s="58">
        <v>2050</v>
      </c>
      <c r="AX238" s="73" t="str">
        <f t="shared" si="45"/>
        <v>*0.41</v>
      </c>
      <c r="AY238" s="70" t="str">
        <f t="shared" si="46"/>
        <v>REZoning_Sol-Win</v>
      </c>
    </row>
    <row r="239" spans="1:51">
      <c r="A239" s="67" t="s">
        <v>83</v>
      </c>
      <c r="C239" s="77" t="s">
        <v>307</v>
      </c>
      <c r="D239" s="68" t="s">
        <v>874</v>
      </c>
      <c r="E239" s="52">
        <v>2035</v>
      </c>
      <c r="F239" s="69" t="str">
        <f t="shared" si="36"/>
        <v>*0.6</v>
      </c>
      <c r="G239" s="70" t="str">
        <f t="shared" si="37"/>
        <v>REZoning_Sol-Win</v>
      </c>
      <c r="I239" s="77" t="s">
        <v>307</v>
      </c>
      <c r="J239" s="68" t="s">
        <v>874</v>
      </c>
      <c r="K239" s="52">
        <v>2050</v>
      </c>
      <c r="L239" s="62" t="str">
        <f t="shared" si="38"/>
        <v>*0.5</v>
      </c>
      <c r="M239" s="70" t="str">
        <f t="shared" si="39"/>
        <v>REZoning_Sol-Win</v>
      </c>
      <c r="N239" s="69"/>
      <c r="O239" s="69" t="s">
        <v>307</v>
      </c>
      <c r="P239" s="69" t="s">
        <v>874</v>
      </c>
      <c r="Q239" s="78">
        <v>2100</v>
      </c>
      <c r="R239" s="69" t="s">
        <v>877</v>
      </c>
      <c r="S239" s="69" t="s">
        <v>875</v>
      </c>
      <c r="T239" s="69"/>
      <c r="U239" s="69"/>
      <c r="V239" s="69"/>
      <c r="W239" s="69"/>
      <c r="AA239" s="79" t="s">
        <v>307</v>
      </c>
      <c r="AB239" s="71" t="s">
        <v>874</v>
      </c>
      <c r="AC239" s="55">
        <v>2035</v>
      </c>
      <c r="AD239" s="70" t="str">
        <f t="shared" si="40"/>
        <v>*0.59</v>
      </c>
      <c r="AE239" s="70" t="str">
        <f t="shared" si="47"/>
        <v>REZoning_Sol-Win</v>
      </c>
      <c r="AG239" s="79" t="s">
        <v>307</v>
      </c>
      <c r="AH239" s="71" t="s">
        <v>874</v>
      </c>
      <c r="AI239" s="55">
        <v>2050</v>
      </c>
      <c r="AJ239" s="70" t="str">
        <f t="shared" si="41"/>
        <v>*0.47</v>
      </c>
      <c r="AK239" s="70" t="str">
        <f t="shared" si="42"/>
        <v>REZoning_Sol-Win</v>
      </c>
      <c r="AO239" s="80" t="s">
        <v>307</v>
      </c>
      <c r="AP239" s="72" t="s">
        <v>874</v>
      </c>
      <c r="AQ239" s="58">
        <v>2035</v>
      </c>
      <c r="AR239" s="73" t="str">
        <f t="shared" si="43"/>
        <v>*0.53</v>
      </c>
      <c r="AS239" s="70" t="str">
        <f t="shared" si="44"/>
        <v>REZoning_Sol-Win</v>
      </c>
      <c r="AU239" s="80" t="s">
        <v>307</v>
      </c>
      <c r="AV239" s="72" t="s">
        <v>874</v>
      </c>
      <c r="AW239" s="58">
        <v>2050</v>
      </c>
      <c r="AX239" s="73" t="str">
        <f t="shared" si="45"/>
        <v>*0.41</v>
      </c>
      <c r="AY239" s="70" t="str">
        <f t="shared" si="46"/>
        <v>REZoning_Sol-Win</v>
      </c>
    </row>
    <row r="240" spans="1:51">
      <c r="A240" s="67" t="s">
        <v>83</v>
      </c>
      <c r="C240" s="77" t="s">
        <v>308</v>
      </c>
      <c r="D240" s="68" t="s">
        <v>874</v>
      </c>
      <c r="E240" s="52">
        <v>2035</v>
      </c>
      <c r="F240" s="69" t="str">
        <f t="shared" si="36"/>
        <v>*0.6</v>
      </c>
      <c r="G240" s="70" t="str">
        <f t="shared" si="37"/>
        <v>REZoning_Sol-Win</v>
      </c>
      <c r="I240" s="77" t="s">
        <v>308</v>
      </c>
      <c r="J240" s="68" t="s">
        <v>874</v>
      </c>
      <c r="K240" s="52">
        <v>2050</v>
      </c>
      <c r="L240" s="62" t="str">
        <f t="shared" si="38"/>
        <v>*0.5</v>
      </c>
      <c r="M240" s="70" t="str">
        <f t="shared" si="39"/>
        <v>REZoning_Sol-Win</v>
      </c>
      <c r="N240" s="69"/>
      <c r="O240" s="69" t="s">
        <v>308</v>
      </c>
      <c r="P240" s="69" t="s">
        <v>874</v>
      </c>
      <c r="Q240" s="78">
        <v>2100</v>
      </c>
      <c r="R240" s="69" t="s">
        <v>877</v>
      </c>
      <c r="S240" s="69" t="s">
        <v>875</v>
      </c>
      <c r="T240" s="69"/>
      <c r="U240" s="69"/>
      <c r="V240" s="69"/>
      <c r="W240" s="69"/>
      <c r="AA240" s="79" t="s">
        <v>308</v>
      </c>
      <c r="AB240" s="71" t="s">
        <v>874</v>
      </c>
      <c r="AC240" s="55">
        <v>2035</v>
      </c>
      <c r="AD240" s="70" t="str">
        <f t="shared" si="40"/>
        <v>*0.59</v>
      </c>
      <c r="AE240" s="70" t="str">
        <f t="shared" si="47"/>
        <v>REZoning_Sol-Win</v>
      </c>
      <c r="AG240" s="79" t="s">
        <v>308</v>
      </c>
      <c r="AH240" s="71" t="s">
        <v>874</v>
      </c>
      <c r="AI240" s="55">
        <v>2050</v>
      </c>
      <c r="AJ240" s="70" t="str">
        <f t="shared" si="41"/>
        <v>*0.47</v>
      </c>
      <c r="AK240" s="70" t="str">
        <f t="shared" si="42"/>
        <v>REZoning_Sol-Win</v>
      </c>
      <c r="AO240" s="80" t="s">
        <v>308</v>
      </c>
      <c r="AP240" s="72" t="s">
        <v>874</v>
      </c>
      <c r="AQ240" s="58">
        <v>2035</v>
      </c>
      <c r="AR240" s="73" t="str">
        <f t="shared" si="43"/>
        <v>*0.53</v>
      </c>
      <c r="AS240" s="70" t="str">
        <f t="shared" si="44"/>
        <v>REZoning_Sol-Win</v>
      </c>
      <c r="AU240" s="80" t="s">
        <v>308</v>
      </c>
      <c r="AV240" s="72" t="s">
        <v>874</v>
      </c>
      <c r="AW240" s="58">
        <v>2050</v>
      </c>
      <c r="AX240" s="73" t="str">
        <f t="shared" si="45"/>
        <v>*0.41</v>
      </c>
      <c r="AY240" s="70" t="str">
        <f t="shared" si="46"/>
        <v>REZoning_Sol-Win</v>
      </c>
    </row>
    <row r="241" spans="1:51">
      <c r="A241" s="67" t="s">
        <v>83</v>
      </c>
      <c r="C241" s="77" t="s">
        <v>309</v>
      </c>
      <c r="D241" s="68" t="s">
        <v>874</v>
      </c>
      <c r="E241" s="52">
        <v>2035</v>
      </c>
      <c r="F241" s="69" t="str">
        <f t="shared" si="36"/>
        <v>*0.6</v>
      </c>
      <c r="G241" s="70" t="str">
        <f t="shared" si="37"/>
        <v>REZoning_Sol-Win</v>
      </c>
      <c r="I241" s="77" t="s">
        <v>309</v>
      </c>
      <c r="J241" s="68" t="s">
        <v>874</v>
      </c>
      <c r="K241" s="52">
        <v>2050</v>
      </c>
      <c r="L241" s="62" t="str">
        <f t="shared" si="38"/>
        <v>*0.5</v>
      </c>
      <c r="M241" s="70" t="str">
        <f t="shared" si="39"/>
        <v>REZoning_Sol-Win</v>
      </c>
      <c r="N241" s="69"/>
      <c r="O241" s="69" t="s">
        <v>309</v>
      </c>
      <c r="P241" s="69" t="s">
        <v>874</v>
      </c>
      <c r="Q241" s="78">
        <v>2100</v>
      </c>
      <c r="R241" s="69" t="s">
        <v>877</v>
      </c>
      <c r="S241" s="69" t="s">
        <v>875</v>
      </c>
      <c r="T241" s="69"/>
      <c r="U241" s="69"/>
      <c r="V241" s="69"/>
      <c r="W241" s="69"/>
      <c r="AA241" s="79" t="s">
        <v>309</v>
      </c>
      <c r="AB241" s="71" t="s">
        <v>874</v>
      </c>
      <c r="AC241" s="55">
        <v>2035</v>
      </c>
      <c r="AD241" s="70" t="str">
        <f t="shared" si="40"/>
        <v>*0.59</v>
      </c>
      <c r="AE241" s="70" t="str">
        <f t="shared" si="47"/>
        <v>REZoning_Sol-Win</v>
      </c>
      <c r="AG241" s="79" t="s">
        <v>309</v>
      </c>
      <c r="AH241" s="71" t="s">
        <v>874</v>
      </c>
      <c r="AI241" s="55">
        <v>2050</v>
      </c>
      <c r="AJ241" s="70" t="str">
        <f t="shared" si="41"/>
        <v>*0.47</v>
      </c>
      <c r="AK241" s="70" t="str">
        <f t="shared" si="42"/>
        <v>REZoning_Sol-Win</v>
      </c>
      <c r="AO241" s="80" t="s">
        <v>309</v>
      </c>
      <c r="AP241" s="72" t="s">
        <v>874</v>
      </c>
      <c r="AQ241" s="58">
        <v>2035</v>
      </c>
      <c r="AR241" s="73" t="str">
        <f t="shared" si="43"/>
        <v>*0.53</v>
      </c>
      <c r="AS241" s="70" t="str">
        <f t="shared" si="44"/>
        <v>REZoning_Sol-Win</v>
      </c>
      <c r="AU241" s="80" t="s">
        <v>309</v>
      </c>
      <c r="AV241" s="72" t="s">
        <v>874</v>
      </c>
      <c r="AW241" s="58">
        <v>2050</v>
      </c>
      <c r="AX241" s="73" t="str">
        <f t="shared" si="45"/>
        <v>*0.41</v>
      </c>
      <c r="AY241" s="70" t="str">
        <f t="shared" si="46"/>
        <v>REZoning_Sol-Win</v>
      </c>
    </row>
    <row r="242" spans="1:51">
      <c r="A242" s="67" t="s">
        <v>83</v>
      </c>
      <c r="C242" s="77" t="s">
        <v>310</v>
      </c>
      <c r="D242" s="68" t="s">
        <v>874</v>
      </c>
      <c r="E242" s="52">
        <v>2035</v>
      </c>
      <c r="F242" s="69" t="str">
        <f t="shared" si="36"/>
        <v>*0.6</v>
      </c>
      <c r="G242" s="70" t="str">
        <f t="shared" si="37"/>
        <v>REZoning_Sol-Win</v>
      </c>
      <c r="I242" s="77" t="s">
        <v>310</v>
      </c>
      <c r="J242" s="68" t="s">
        <v>874</v>
      </c>
      <c r="K242" s="52">
        <v>2050</v>
      </c>
      <c r="L242" s="62" t="str">
        <f t="shared" si="38"/>
        <v>*0.5</v>
      </c>
      <c r="M242" s="70" t="str">
        <f t="shared" si="39"/>
        <v>REZoning_Sol-Win</v>
      </c>
      <c r="N242" s="69"/>
      <c r="O242" s="69" t="s">
        <v>310</v>
      </c>
      <c r="P242" s="69" t="s">
        <v>874</v>
      </c>
      <c r="Q242" s="78">
        <v>2100</v>
      </c>
      <c r="R242" s="69" t="s">
        <v>877</v>
      </c>
      <c r="S242" s="69" t="s">
        <v>875</v>
      </c>
      <c r="T242" s="69"/>
      <c r="U242" s="69"/>
      <c r="V242" s="69"/>
      <c r="W242" s="69"/>
      <c r="AA242" s="79" t="s">
        <v>310</v>
      </c>
      <c r="AB242" s="71" t="s">
        <v>874</v>
      </c>
      <c r="AC242" s="55">
        <v>2035</v>
      </c>
      <c r="AD242" s="70" t="str">
        <f t="shared" si="40"/>
        <v>*0.59</v>
      </c>
      <c r="AE242" s="70" t="str">
        <f t="shared" si="47"/>
        <v>REZoning_Sol-Win</v>
      </c>
      <c r="AG242" s="79" t="s">
        <v>310</v>
      </c>
      <c r="AH242" s="71" t="s">
        <v>874</v>
      </c>
      <c r="AI242" s="55">
        <v>2050</v>
      </c>
      <c r="AJ242" s="70" t="str">
        <f t="shared" si="41"/>
        <v>*0.47</v>
      </c>
      <c r="AK242" s="70" t="str">
        <f t="shared" si="42"/>
        <v>REZoning_Sol-Win</v>
      </c>
      <c r="AO242" s="80" t="s">
        <v>310</v>
      </c>
      <c r="AP242" s="72" t="s">
        <v>874</v>
      </c>
      <c r="AQ242" s="58">
        <v>2035</v>
      </c>
      <c r="AR242" s="73" t="str">
        <f t="shared" si="43"/>
        <v>*0.53</v>
      </c>
      <c r="AS242" s="70" t="str">
        <f t="shared" si="44"/>
        <v>REZoning_Sol-Win</v>
      </c>
      <c r="AU242" s="80" t="s">
        <v>310</v>
      </c>
      <c r="AV242" s="72" t="s">
        <v>874</v>
      </c>
      <c r="AW242" s="58">
        <v>2050</v>
      </c>
      <c r="AX242" s="73" t="str">
        <f t="shared" si="45"/>
        <v>*0.41</v>
      </c>
      <c r="AY242" s="70" t="str">
        <f t="shared" si="46"/>
        <v>REZoning_Sol-Win</v>
      </c>
    </row>
    <row r="243" spans="1:51">
      <c r="A243" s="67" t="s">
        <v>87</v>
      </c>
      <c r="C243" s="77" t="s">
        <v>311</v>
      </c>
      <c r="D243" s="68" t="s">
        <v>874</v>
      </c>
      <c r="E243" s="52">
        <v>2035</v>
      </c>
      <c r="F243" s="69" t="str">
        <f t="shared" si="36"/>
        <v>*0.64</v>
      </c>
      <c r="G243" s="70" t="str">
        <f t="shared" si="37"/>
        <v>REZoning_Sol-Win</v>
      </c>
      <c r="I243" s="77" t="s">
        <v>311</v>
      </c>
      <c r="J243" s="68" t="s">
        <v>874</v>
      </c>
      <c r="K243" s="52">
        <v>2050</v>
      </c>
      <c r="L243" s="62" t="str">
        <f t="shared" si="38"/>
        <v>*0.54</v>
      </c>
      <c r="M243" s="70" t="str">
        <f t="shared" si="39"/>
        <v>REZoning_Sol-Win</v>
      </c>
      <c r="N243" s="69"/>
      <c r="O243" s="69" t="s">
        <v>311</v>
      </c>
      <c r="P243" s="69" t="s">
        <v>874</v>
      </c>
      <c r="Q243" s="78">
        <v>2100</v>
      </c>
      <c r="R243" s="69" t="s">
        <v>878</v>
      </c>
      <c r="S243" s="69" t="s">
        <v>875</v>
      </c>
      <c r="T243" s="69"/>
      <c r="U243" s="69"/>
      <c r="V243" s="69"/>
      <c r="W243" s="69"/>
      <c r="AA243" s="79" t="s">
        <v>311</v>
      </c>
      <c r="AB243" s="71" t="s">
        <v>874</v>
      </c>
      <c r="AC243" s="55">
        <v>2035</v>
      </c>
      <c r="AD243" s="70" t="str">
        <f t="shared" si="40"/>
        <v>*0.64</v>
      </c>
      <c r="AE243" s="70" t="str">
        <f t="shared" si="47"/>
        <v>REZoning_Sol-Win</v>
      </c>
      <c r="AG243" s="79" t="s">
        <v>311</v>
      </c>
      <c r="AH243" s="71" t="s">
        <v>874</v>
      </c>
      <c r="AI243" s="55">
        <v>2050</v>
      </c>
      <c r="AJ243" s="70" t="str">
        <f t="shared" si="41"/>
        <v>*0.53</v>
      </c>
      <c r="AK243" s="70" t="str">
        <f t="shared" si="42"/>
        <v>REZoning_Sol-Win</v>
      </c>
      <c r="AO243" s="80" t="s">
        <v>311</v>
      </c>
      <c r="AP243" s="72" t="s">
        <v>874</v>
      </c>
      <c r="AQ243" s="58">
        <v>2035</v>
      </c>
      <c r="AR243" s="73" t="str">
        <f t="shared" si="43"/>
        <v>*0.6</v>
      </c>
      <c r="AS243" s="70" t="str">
        <f t="shared" si="44"/>
        <v>REZoning_Sol-Win</v>
      </c>
      <c r="AU243" s="80" t="s">
        <v>311</v>
      </c>
      <c r="AV243" s="72" t="s">
        <v>874</v>
      </c>
      <c r="AW243" s="58">
        <v>2050</v>
      </c>
      <c r="AX243" s="73" t="str">
        <f t="shared" si="45"/>
        <v>*0.5</v>
      </c>
      <c r="AY243" s="70" t="str">
        <f t="shared" si="46"/>
        <v>REZoning_Sol-Win</v>
      </c>
    </row>
    <row r="244" spans="1:51">
      <c r="A244" s="67" t="s">
        <v>87</v>
      </c>
      <c r="C244" s="77" t="s">
        <v>312</v>
      </c>
      <c r="D244" s="68" t="s">
        <v>874</v>
      </c>
      <c r="E244" s="52">
        <v>2035</v>
      </c>
      <c r="F244" s="69" t="str">
        <f t="shared" si="36"/>
        <v>*0.64</v>
      </c>
      <c r="G244" s="70" t="str">
        <f t="shared" si="37"/>
        <v>REZoning_Sol-Win</v>
      </c>
      <c r="I244" s="77" t="s">
        <v>312</v>
      </c>
      <c r="J244" s="68" t="s">
        <v>874</v>
      </c>
      <c r="K244" s="52">
        <v>2050</v>
      </c>
      <c r="L244" s="62" t="str">
        <f t="shared" si="38"/>
        <v>*0.54</v>
      </c>
      <c r="M244" s="70" t="str">
        <f t="shared" si="39"/>
        <v>REZoning_Sol-Win</v>
      </c>
      <c r="N244" s="69"/>
      <c r="O244" s="69" t="s">
        <v>312</v>
      </c>
      <c r="P244" s="69" t="s">
        <v>874</v>
      </c>
      <c r="Q244" s="78">
        <v>2100</v>
      </c>
      <c r="R244" s="69" t="s">
        <v>878</v>
      </c>
      <c r="S244" s="69" t="s">
        <v>875</v>
      </c>
      <c r="T244" s="69"/>
      <c r="U244" s="69"/>
      <c r="V244" s="69"/>
      <c r="W244" s="69"/>
      <c r="AA244" s="79" t="s">
        <v>312</v>
      </c>
      <c r="AB244" s="71" t="s">
        <v>874</v>
      </c>
      <c r="AC244" s="55">
        <v>2035</v>
      </c>
      <c r="AD244" s="70" t="str">
        <f t="shared" si="40"/>
        <v>*0.64</v>
      </c>
      <c r="AE244" s="70" t="str">
        <f t="shared" si="47"/>
        <v>REZoning_Sol-Win</v>
      </c>
      <c r="AG244" s="79" t="s">
        <v>312</v>
      </c>
      <c r="AH244" s="71" t="s">
        <v>874</v>
      </c>
      <c r="AI244" s="55">
        <v>2050</v>
      </c>
      <c r="AJ244" s="70" t="str">
        <f t="shared" si="41"/>
        <v>*0.53</v>
      </c>
      <c r="AK244" s="70" t="str">
        <f t="shared" si="42"/>
        <v>REZoning_Sol-Win</v>
      </c>
      <c r="AO244" s="80" t="s">
        <v>312</v>
      </c>
      <c r="AP244" s="72" t="s">
        <v>874</v>
      </c>
      <c r="AQ244" s="58">
        <v>2035</v>
      </c>
      <c r="AR244" s="73" t="str">
        <f t="shared" si="43"/>
        <v>*0.6</v>
      </c>
      <c r="AS244" s="70" t="str">
        <f t="shared" si="44"/>
        <v>REZoning_Sol-Win</v>
      </c>
      <c r="AU244" s="80" t="s">
        <v>312</v>
      </c>
      <c r="AV244" s="72" t="s">
        <v>874</v>
      </c>
      <c r="AW244" s="58">
        <v>2050</v>
      </c>
      <c r="AX244" s="73" t="str">
        <f t="shared" si="45"/>
        <v>*0.5</v>
      </c>
      <c r="AY244" s="70" t="str">
        <f t="shared" si="46"/>
        <v>REZoning_Sol-Win</v>
      </c>
    </row>
    <row r="245" spans="1:51">
      <c r="A245" s="67" t="s">
        <v>87</v>
      </c>
      <c r="C245" s="77" t="s">
        <v>313</v>
      </c>
      <c r="D245" s="68" t="s">
        <v>874</v>
      </c>
      <c r="E245" s="52">
        <v>2035</v>
      </c>
      <c r="F245" s="69" t="str">
        <f t="shared" si="36"/>
        <v>*0.64</v>
      </c>
      <c r="G245" s="70" t="str">
        <f t="shared" si="37"/>
        <v>REZoning_Sol-Win</v>
      </c>
      <c r="I245" s="77" t="s">
        <v>313</v>
      </c>
      <c r="J245" s="68" t="s">
        <v>874</v>
      </c>
      <c r="K245" s="52">
        <v>2050</v>
      </c>
      <c r="L245" s="62" t="str">
        <f t="shared" si="38"/>
        <v>*0.54</v>
      </c>
      <c r="M245" s="70" t="str">
        <f t="shared" si="39"/>
        <v>REZoning_Sol-Win</v>
      </c>
      <c r="N245" s="69"/>
      <c r="O245" s="69" t="s">
        <v>313</v>
      </c>
      <c r="P245" s="69" t="s">
        <v>874</v>
      </c>
      <c r="Q245" s="78">
        <v>2100</v>
      </c>
      <c r="R245" s="69" t="s">
        <v>878</v>
      </c>
      <c r="S245" s="69" t="s">
        <v>875</v>
      </c>
      <c r="T245" s="69"/>
      <c r="U245" s="69"/>
      <c r="V245" s="69"/>
      <c r="W245" s="69"/>
      <c r="AA245" s="79" t="s">
        <v>313</v>
      </c>
      <c r="AB245" s="71" t="s">
        <v>874</v>
      </c>
      <c r="AC245" s="55">
        <v>2035</v>
      </c>
      <c r="AD245" s="70" t="str">
        <f t="shared" si="40"/>
        <v>*0.64</v>
      </c>
      <c r="AE245" s="70" t="str">
        <f t="shared" si="47"/>
        <v>REZoning_Sol-Win</v>
      </c>
      <c r="AG245" s="79" t="s">
        <v>313</v>
      </c>
      <c r="AH245" s="71" t="s">
        <v>874</v>
      </c>
      <c r="AI245" s="55">
        <v>2050</v>
      </c>
      <c r="AJ245" s="70" t="str">
        <f t="shared" si="41"/>
        <v>*0.53</v>
      </c>
      <c r="AK245" s="70" t="str">
        <f t="shared" si="42"/>
        <v>REZoning_Sol-Win</v>
      </c>
      <c r="AO245" s="80" t="s">
        <v>313</v>
      </c>
      <c r="AP245" s="72" t="s">
        <v>874</v>
      </c>
      <c r="AQ245" s="58">
        <v>2035</v>
      </c>
      <c r="AR245" s="73" t="str">
        <f t="shared" si="43"/>
        <v>*0.6</v>
      </c>
      <c r="AS245" s="70" t="str">
        <f t="shared" si="44"/>
        <v>REZoning_Sol-Win</v>
      </c>
      <c r="AU245" s="80" t="s">
        <v>313</v>
      </c>
      <c r="AV245" s="72" t="s">
        <v>874</v>
      </c>
      <c r="AW245" s="58">
        <v>2050</v>
      </c>
      <c r="AX245" s="73" t="str">
        <f t="shared" si="45"/>
        <v>*0.5</v>
      </c>
      <c r="AY245" s="70" t="str">
        <f t="shared" si="46"/>
        <v>REZoning_Sol-Win</v>
      </c>
    </row>
    <row r="246" spans="1:51">
      <c r="A246" s="67" t="s">
        <v>87</v>
      </c>
      <c r="C246" s="77" t="s">
        <v>314</v>
      </c>
      <c r="D246" s="68" t="s">
        <v>874</v>
      </c>
      <c r="E246" s="52">
        <v>2035</v>
      </c>
      <c r="F246" s="69" t="str">
        <f t="shared" si="36"/>
        <v>*0.64</v>
      </c>
      <c r="G246" s="70" t="str">
        <f t="shared" si="37"/>
        <v>REZoning_Sol-Win</v>
      </c>
      <c r="I246" s="77" t="s">
        <v>314</v>
      </c>
      <c r="J246" s="68" t="s">
        <v>874</v>
      </c>
      <c r="K246" s="52">
        <v>2050</v>
      </c>
      <c r="L246" s="62" t="str">
        <f t="shared" si="38"/>
        <v>*0.54</v>
      </c>
      <c r="M246" s="70" t="str">
        <f t="shared" si="39"/>
        <v>REZoning_Sol-Win</v>
      </c>
      <c r="N246" s="69"/>
      <c r="O246" s="69" t="s">
        <v>314</v>
      </c>
      <c r="P246" s="69" t="s">
        <v>874</v>
      </c>
      <c r="Q246" s="78">
        <v>2100</v>
      </c>
      <c r="R246" s="69" t="s">
        <v>878</v>
      </c>
      <c r="S246" s="69" t="s">
        <v>875</v>
      </c>
      <c r="T246" s="69"/>
      <c r="U246" s="69"/>
      <c r="V246" s="69"/>
      <c r="W246" s="69"/>
      <c r="AA246" s="79" t="s">
        <v>314</v>
      </c>
      <c r="AB246" s="71" t="s">
        <v>874</v>
      </c>
      <c r="AC246" s="55">
        <v>2035</v>
      </c>
      <c r="AD246" s="70" t="str">
        <f t="shared" si="40"/>
        <v>*0.64</v>
      </c>
      <c r="AE246" s="70" t="str">
        <f t="shared" si="47"/>
        <v>REZoning_Sol-Win</v>
      </c>
      <c r="AG246" s="79" t="s">
        <v>314</v>
      </c>
      <c r="AH246" s="71" t="s">
        <v>874</v>
      </c>
      <c r="AI246" s="55">
        <v>2050</v>
      </c>
      <c r="AJ246" s="70" t="str">
        <f t="shared" si="41"/>
        <v>*0.53</v>
      </c>
      <c r="AK246" s="70" t="str">
        <f t="shared" si="42"/>
        <v>REZoning_Sol-Win</v>
      </c>
      <c r="AO246" s="80" t="s">
        <v>314</v>
      </c>
      <c r="AP246" s="72" t="s">
        <v>874</v>
      </c>
      <c r="AQ246" s="58">
        <v>2035</v>
      </c>
      <c r="AR246" s="73" t="str">
        <f t="shared" si="43"/>
        <v>*0.6</v>
      </c>
      <c r="AS246" s="70" t="str">
        <f t="shared" si="44"/>
        <v>REZoning_Sol-Win</v>
      </c>
      <c r="AU246" s="80" t="s">
        <v>314</v>
      </c>
      <c r="AV246" s="72" t="s">
        <v>874</v>
      </c>
      <c r="AW246" s="58">
        <v>2050</v>
      </c>
      <c r="AX246" s="73" t="str">
        <f t="shared" si="45"/>
        <v>*0.5</v>
      </c>
      <c r="AY246" s="70" t="str">
        <f t="shared" si="46"/>
        <v>REZoning_Sol-Win</v>
      </c>
    </row>
    <row r="247" spans="1:51">
      <c r="A247" s="67" t="s">
        <v>87</v>
      </c>
      <c r="C247" s="77" t="s">
        <v>315</v>
      </c>
      <c r="D247" s="68" t="s">
        <v>874</v>
      </c>
      <c r="E247" s="52">
        <v>2035</v>
      </c>
      <c r="F247" s="69" t="str">
        <f t="shared" si="36"/>
        <v>*0.64</v>
      </c>
      <c r="G247" s="70" t="str">
        <f t="shared" si="37"/>
        <v>REZoning_Sol-Win</v>
      </c>
      <c r="I247" s="77" t="s">
        <v>315</v>
      </c>
      <c r="J247" s="68" t="s">
        <v>874</v>
      </c>
      <c r="K247" s="52">
        <v>2050</v>
      </c>
      <c r="L247" s="62" t="str">
        <f t="shared" si="38"/>
        <v>*0.54</v>
      </c>
      <c r="M247" s="70" t="str">
        <f t="shared" si="39"/>
        <v>REZoning_Sol-Win</v>
      </c>
      <c r="N247" s="69"/>
      <c r="O247" s="69" t="s">
        <v>315</v>
      </c>
      <c r="P247" s="69" t="s">
        <v>874</v>
      </c>
      <c r="Q247" s="78">
        <v>2100</v>
      </c>
      <c r="R247" s="69" t="s">
        <v>878</v>
      </c>
      <c r="S247" s="69" t="s">
        <v>875</v>
      </c>
      <c r="T247" s="69"/>
      <c r="U247" s="69"/>
      <c r="V247" s="69"/>
      <c r="W247" s="69"/>
      <c r="AA247" s="79" t="s">
        <v>315</v>
      </c>
      <c r="AB247" s="71" t="s">
        <v>874</v>
      </c>
      <c r="AC247" s="55">
        <v>2035</v>
      </c>
      <c r="AD247" s="70" t="str">
        <f t="shared" si="40"/>
        <v>*0.64</v>
      </c>
      <c r="AE247" s="70" t="str">
        <f t="shared" si="47"/>
        <v>REZoning_Sol-Win</v>
      </c>
      <c r="AG247" s="79" t="s">
        <v>315</v>
      </c>
      <c r="AH247" s="71" t="s">
        <v>874</v>
      </c>
      <c r="AI247" s="55">
        <v>2050</v>
      </c>
      <c r="AJ247" s="70" t="str">
        <f t="shared" si="41"/>
        <v>*0.53</v>
      </c>
      <c r="AK247" s="70" t="str">
        <f t="shared" si="42"/>
        <v>REZoning_Sol-Win</v>
      </c>
      <c r="AO247" s="80" t="s">
        <v>315</v>
      </c>
      <c r="AP247" s="72" t="s">
        <v>874</v>
      </c>
      <c r="AQ247" s="58">
        <v>2035</v>
      </c>
      <c r="AR247" s="73" t="str">
        <f t="shared" si="43"/>
        <v>*0.6</v>
      </c>
      <c r="AS247" s="70" t="str">
        <f t="shared" si="44"/>
        <v>REZoning_Sol-Win</v>
      </c>
      <c r="AU247" s="80" t="s">
        <v>315</v>
      </c>
      <c r="AV247" s="72" t="s">
        <v>874</v>
      </c>
      <c r="AW247" s="58">
        <v>2050</v>
      </c>
      <c r="AX247" s="73" t="str">
        <f t="shared" si="45"/>
        <v>*0.5</v>
      </c>
      <c r="AY247" s="70" t="str">
        <f t="shared" si="46"/>
        <v>REZoning_Sol-Win</v>
      </c>
    </row>
    <row r="248" spans="1:51">
      <c r="A248" s="67" t="s">
        <v>87</v>
      </c>
      <c r="C248" s="77" t="s">
        <v>316</v>
      </c>
      <c r="D248" s="68" t="s">
        <v>874</v>
      </c>
      <c r="E248" s="52">
        <v>2035</v>
      </c>
      <c r="F248" s="69" t="str">
        <f t="shared" si="36"/>
        <v>*0.64</v>
      </c>
      <c r="G248" s="70" t="str">
        <f t="shared" si="37"/>
        <v>REZoning_Sol-Win</v>
      </c>
      <c r="I248" s="77" t="s">
        <v>316</v>
      </c>
      <c r="J248" s="68" t="s">
        <v>874</v>
      </c>
      <c r="K248" s="52">
        <v>2050</v>
      </c>
      <c r="L248" s="62" t="str">
        <f t="shared" si="38"/>
        <v>*0.54</v>
      </c>
      <c r="M248" s="70" t="str">
        <f t="shared" si="39"/>
        <v>REZoning_Sol-Win</v>
      </c>
      <c r="N248" s="69"/>
      <c r="O248" s="69" t="s">
        <v>316</v>
      </c>
      <c r="P248" s="69" t="s">
        <v>874</v>
      </c>
      <c r="Q248" s="78">
        <v>2100</v>
      </c>
      <c r="R248" s="69" t="s">
        <v>878</v>
      </c>
      <c r="S248" s="69" t="s">
        <v>875</v>
      </c>
      <c r="T248" s="69"/>
      <c r="U248" s="69"/>
      <c r="V248" s="69"/>
      <c r="W248" s="69"/>
      <c r="AA248" s="79" t="s">
        <v>316</v>
      </c>
      <c r="AB248" s="71" t="s">
        <v>874</v>
      </c>
      <c r="AC248" s="55">
        <v>2035</v>
      </c>
      <c r="AD248" s="70" t="str">
        <f t="shared" si="40"/>
        <v>*0.64</v>
      </c>
      <c r="AE248" s="70" t="str">
        <f t="shared" si="47"/>
        <v>REZoning_Sol-Win</v>
      </c>
      <c r="AG248" s="79" t="s">
        <v>316</v>
      </c>
      <c r="AH248" s="71" t="s">
        <v>874</v>
      </c>
      <c r="AI248" s="55">
        <v>2050</v>
      </c>
      <c r="AJ248" s="70" t="str">
        <f t="shared" si="41"/>
        <v>*0.53</v>
      </c>
      <c r="AK248" s="70" t="str">
        <f t="shared" si="42"/>
        <v>REZoning_Sol-Win</v>
      </c>
      <c r="AO248" s="80" t="s">
        <v>316</v>
      </c>
      <c r="AP248" s="72" t="s">
        <v>874</v>
      </c>
      <c r="AQ248" s="58">
        <v>2035</v>
      </c>
      <c r="AR248" s="73" t="str">
        <f t="shared" si="43"/>
        <v>*0.6</v>
      </c>
      <c r="AS248" s="70" t="str">
        <f t="shared" si="44"/>
        <v>REZoning_Sol-Win</v>
      </c>
      <c r="AU248" s="80" t="s">
        <v>316</v>
      </c>
      <c r="AV248" s="72" t="s">
        <v>874</v>
      </c>
      <c r="AW248" s="58">
        <v>2050</v>
      </c>
      <c r="AX248" s="73" t="str">
        <f t="shared" si="45"/>
        <v>*0.5</v>
      </c>
      <c r="AY248" s="70" t="str">
        <f t="shared" si="46"/>
        <v>REZoning_Sol-Win</v>
      </c>
    </row>
    <row r="249" spans="1:51">
      <c r="A249" s="67" t="s">
        <v>87</v>
      </c>
      <c r="C249" s="77" t="s">
        <v>317</v>
      </c>
      <c r="D249" s="68" t="s">
        <v>874</v>
      </c>
      <c r="E249" s="52">
        <v>2035</v>
      </c>
      <c r="F249" s="69" t="str">
        <f t="shared" si="36"/>
        <v>*0.64</v>
      </c>
      <c r="G249" s="70" t="str">
        <f t="shared" si="37"/>
        <v>REZoning_Sol-Win</v>
      </c>
      <c r="I249" s="77" t="s">
        <v>317</v>
      </c>
      <c r="J249" s="68" t="s">
        <v>874</v>
      </c>
      <c r="K249" s="52">
        <v>2050</v>
      </c>
      <c r="L249" s="62" t="str">
        <f t="shared" si="38"/>
        <v>*0.54</v>
      </c>
      <c r="M249" s="70" t="str">
        <f t="shared" si="39"/>
        <v>REZoning_Sol-Win</v>
      </c>
      <c r="N249" s="69"/>
      <c r="O249" s="69" t="s">
        <v>317</v>
      </c>
      <c r="P249" s="69" t="s">
        <v>874</v>
      </c>
      <c r="Q249" s="78">
        <v>2100</v>
      </c>
      <c r="R249" s="69" t="s">
        <v>878</v>
      </c>
      <c r="S249" s="69" t="s">
        <v>875</v>
      </c>
      <c r="T249" s="69"/>
      <c r="U249" s="69"/>
      <c r="V249" s="69"/>
      <c r="W249" s="69"/>
      <c r="AA249" s="79" t="s">
        <v>317</v>
      </c>
      <c r="AB249" s="71" t="s">
        <v>874</v>
      </c>
      <c r="AC249" s="55">
        <v>2035</v>
      </c>
      <c r="AD249" s="70" t="str">
        <f t="shared" si="40"/>
        <v>*0.64</v>
      </c>
      <c r="AE249" s="70" t="str">
        <f t="shared" si="47"/>
        <v>REZoning_Sol-Win</v>
      </c>
      <c r="AG249" s="79" t="s">
        <v>317</v>
      </c>
      <c r="AH249" s="71" t="s">
        <v>874</v>
      </c>
      <c r="AI249" s="55">
        <v>2050</v>
      </c>
      <c r="AJ249" s="70" t="str">
        <f t="shared" si="41"/>
        <v>*0.53</v>
      </c>
      <c r="AK249" s="70" t="str">
        <f t="shared" si="42"/>
        <v>REZoning_Sol-Win</v>
      </c>
      <c r="AO249" s="80" t="s">
        <v>317</v>
      </c>
      <c r="AP249" s="72" t="s">
        <v>874</v>
      </c>
      <c r="AQ249" s="58">
        <v>2035</v>
      </c>
      <c r="AR249" s="73" t="str">
        <f t="shared" si="43"/>
        <v>*0.6</v>
      </c>
      <c r="AS249" s="70" t="str">
        <f t="shared" si="44"/>
        <v>REZoning_Sol-Win</v>
      </c>
      <c r="AU249" s="80" t="s">
        <v>317</v>
      </c>
      <c r="AV249" s="72" t="s">
        <v>874</v>
      </c>
      <c r="AW249" s="58">
        <v>2050</v>
      </c>
      <c r="AX249" s="73" t="str">
        <f t="shared" si="45"/>
        <v>*0.5</v>
      </c>
      <c r="AY249" s="70" t="str">
        <f t="shared" si="46"/>
        <v>REZoning_Sol-Win</v>
      </c>
    </row>
    <row r="250" spans="1:51">
      <c r="A250" s="67" t="s">
        <v>87</v>
      </c>
      <c r="C250" s="77" t="s">
        <v>318</v>
      </c>
      <c r="D250" s="68" t="s">
        <v>874</v>
      </c>
      <c r="E250" s="52">
        <v>2035</v>
      </c>
      <c r="F250" s="69" t="str">
        <f t="shared" si="36"/>
        <v>*0.64</v>
      </c>
      <c r="G250" s="70" t="str">
        <f t="shared" si="37"/>
        <v>REZoning_Sol-Win</v>
      </c>
      <c r="I250" s="77" t="s">
        <v>318</v>
      </c>
      <c r="J250" s="68" t="s">
        <v>874</v>
      </c>
      <c r="K250" s="52">
        <v>2050</v>
      </c>
      <c r="L250" s="62" t="str">
        <f t="shared" si="38"/>
        <v>*0.54</v>
      </c>
      <c r="M250" s="70" t="str">
        <f t="shared" si="39"/>
        <v>REZoning_Sol-Win</v>
      </c>
      <c r="N250" s="69"/>
      <c r="O250" s="69" t="s">
        <v>318</v>
      </c>
      <c r="P250" s="69" t="s">
        <v>874</v>
      </c>
      <c r="Q250" s="78">
        <v>2100</v>
      </c>
      <c r="R250" s="69" t="s">
        <v>878</v>
      </c>
      <c r="S250" s="69" t="s">
        <v>875</v>
      </c>
      <c r="T250" s="69"/>
      <c r="U250" s="69"/>
      <c r="V250" s="69"/>
      <c r="W250" s="69"/>
      <c r="AA250" s="79" t="s">
        <v>318</v>
      </c>
      <c r="AB250" s="71" t="s">
        <v>874</v>
      </c>
      <c r="AC250" s="55">
        <v>2035</v>
      </c>
      <c r="AD250" s="70" t="str">
        <f t="shared" si="40"/>
        <v>*0.64</v>
      </c>
      <c r="AE250" s="70" t="str">
        <f t="shared" si="47"/>
        <v>REZoning_Sol-Win</v>
      </c>
      <c r="AG250" s="79" t="s">
        <v>318</v>
      </c>
      <c r="AH250" s="71" t="s">
        <v>874</v>
      </c>
      <c r="AI250" s="55">
        <v>2050</v>
      </c>
      <c r="AJ250" s="70" t="str">
        <f t="shared" si="41"/>
        <v>*0.53</v>
      </c>
      <c r="AK250" s="70" t="str">
        <f t="shared" si="42"/>
        <v>REZoning_Sol-Win</v>
      </c>
      <c r="AO250" s="80" t="s">
        <v>318</v>
      </c>
      <c r="AP250" s="72" t="s">
        <v>874</v>
      </c>
      <c r="AQ250" s="58">
        <v>2035</v>
      </c>
      <c r="AR250" s="73" t="str">
        <f t="shared" si="43"/>
        <v>*0.6</v>
      </c>
      <c r="AS250" s="70" t="str">
        <f t="shared" si="44"/>
        <v>REZoning_Sol-Win</v>
      </c>
      <c r="AU250" s="80" t="s">
        <v>318</v>
      </c>
      <c r="AV250" s="72" t="s">
        <v>874</v>
      </c>
      <c r="AW250" s="58">
        <v>2050</v>
      </c>
      <c r="AX250" s="73" t="str">
        <f t="shared" si="45"/>
        <v>*0.5</v>
      </c>
      <c r="AY250" s="70" t="str">
        <f t="shared" si="46"/>
        <v>REZoning_Sol-Win</v>
      </c>
    </row>
    <row r="251" spans="1:51">
      <c r="A251" s="67" t="s">
        <v>87</v>
      </c>
      <c r="C251" s="77" t="s">
        <v>319</v>
      </c>
      <c r="D251" s="68" t="s">
        <v>874</v>
      </c>
      <c r="E251" s="52">
        <v>2035</v>
      </c>
      <c r="F251" s="69" t="str">
        <f t="shared" si="36"/>
        <v>*0.64</v>
      </c>
      <c r="G251" s="70" t="str">
        <f t="shared" si="37"/>
        <v>REZoning_Sol-Win</v>
      </c>
      <c r="I251" s="77" t="s">
        <v>319</v>
      </c>
      <c r="J251" s="68" t="s">
        <v>874</v>
      </c>
      <c r="K251" s="52">
        <v>2050</v>
      </c>
      <c r="L251" s="62" t="str">
        <f t="shared" si="38"/>
        <v>*0.54</v>
      </c>
      <c r="M251" s="70" t="str">
        <f t="shared" si="39"/>
        <v>REZoning_Sol-Win</v>
      </c>
      <c r="N251" s="69"/>
      <c r="O251" s="69" t="s">
        <v>319</v>
      </c>
      <c r="P251" s="69" t="s">
        <v>874</v>
      </c>
      <c r="Q251" s="78">
        <v>2100</v>
      </c>
      <c r="R251" s="69" t="s">
        <v>878</v>
      </c>
      <c r="S251" s="69" t="s">
        <v>875</v>
      </c>
      <c r="T251" s="69"/>
      <c r="U251" s="69"/>
      <c r="V251" s="69"/>
      <c r="W251" s="69"/>
      <c r="AA251" s="79" t="s">
        <v>319</v>
      </c>
      <c r="AB251" s="71" t="s">
        <v>874</v>
      </c>
      <c r="AC251" s="55">
        <v>2035</v>
      </c>
      <c r="AD251" s="70" t="str">
        <f t="shared" si="40"/>
        <v>*0.64</v>
      </c>
      <c r="AE251" s="70" t="str">
        <f t="shared" si="47"/>
        <v>REZoning_Sol-Win</v>
      </c>
      <c r="AG251" s="79" t="s">
        <v>319</v>
      </c>
      <c r="AH251" s="71" t="s">
        <v>874</v>
      </c>
      <c r="AI251" s="55">
        <v>2050</v>
      </c>
      <c r="AJ251" s="70" t="str">
        <f t="shared" si="41"/>
        <v>*0.53</v>
      </c>
      <c r="AK251" s="70" t="str">
        <f t="shared" si="42"/>
        <v>REZoning_Sol-Win</v>
      </c>
      <c r="AO251" s="80" t="s">
        <v>319</v>
      </c>
      <c r="AP251" s="72" t="s">
        <v>874</v>
      </c>
      <c r="AQ251" s="58">
        <v>2035</v>
      </c>
      <c r="AR251" s="73" t="str">
        <f t="shared" si="43"/>
        <v>*0.6</v>
      </c>
      <c r="AS251" s="70" t="str">
        <f t="shared" si="44"/>
        <v>REZoning_Sol-Win</v>
      </c>
      <c r="AU251" s="80" t="s">
        <v>319</v>
      </c>
      <c r="AV251" s="72" t="s">
        <v>874</v>
      </c>
      <c r="AW251" s="58">
        <v>2050</v>
      </c>
      <c r="AX251" s="73" t="str">
        <f t="shared" si="45"/>
        <v>*0.5</v>
      </c>
      <c r="AY251" s="70" t="str">
        <f t="shared" si="46"/>
        <v>REZoning_Sol-Win</v>
      </c>
    </row>
    <row r="252" spans="1:51">
      <c r="A252" s="67" t="s">
        <v>87</v>
      </c>
      <c r="C252" s="77" t="s">
        <v>320</v>
      </c>
      <c r="D252" s="68" t="s">
        <v>874</v>
      </c>
      <c r="E252" s="52">
        <v>2035</v>
      </c>
      <c r="F252" s="69" t="str">
        <f t="shared" si="36"/>
        <v>*0.64</v>
      </c>
      <c r="G252" s="70" t="str">
        <f t="shared" si="37"/>
        <v>REZoning_Sol-Win</v>
      </c>
      <c r="I252" s="77" t="s">
        <v>320</v>
      </c>
      <c r="J252" s="68" t="s">
        <v>874</v>
      </c>
      <c r="K252" s="52">
        <v>2050</v>
      </c>
      <c r="L252" s="62" t="str">
        <f t="shared" si="38"/>
        <v>*0.54</v>
      </c>
      <c r="M252" s="70" t="str">
        <f t="shared" si="39"/>
        <v>REZoning_Sol-Win</v>
      </c>
      <c r="N252" s="69"/>
      <c r="O252" s="69" t="s">
        <v>320</v>
      </c>
      <c r="P252" s="69" t="s">
        <v>874</v>
      </c>
      <c r="Q252" s="78">
        <v>2100</v>
      </c>
      <c r="R252" s="69" t="s">
        <v>878</v>
      </c>
      <c r="S252" s="69" t="s">
        <v>875</v>
      </c>
      <c r="T252" s="69"/>
      <c r="U252" s="69"/>
      <c r="V252" s="69"/>
      <c r="W252" s="69"/>
      <c r="AA252" s="79" t="s">
        <v>320</v>
      </c>
      <c r="AB252" s="71" t="s">
        <v>874</v>
      </c>
      <c r="AC252" s="55">
        <v>2035</v>
      </c>
      <c r="AD252" s="70" t="str">
        <f t="shared" si="40"/>
        <v>*0.64</v>
      </c>
      <c r="AE252" s="70" t="str">
        <f t="shared" si="47"/>
        <v>REZoning_Sol-Win</v>
      </c>
      <c r="AG252" s="79" t="s">
        <v>320</v>
      </c>
      <c r="AH252" s="71" t="s">
        <v>874</v>
      </c>
      <c r="AI252" s="55">
        <v>2050</v>
      </c>
      <c r="AJ252" s="70" t="str">
        <f t="shared" si="41"/>
        <v>*0.53</v>
      </c>
      <c r="AK252" s="70" t="str">
        <f t="shared" si="42"/>
        <v>REZoning_Sol-Win</v>
      </c>
      <c r="AO252" s="80" t="s">
        <v>320</v>
      </c>
      <c r="AP252" s="72" t="s">
        <v>874</v>
      </c>
      <c r="AQ252" s="58">
        <v>2035</v>
      </c>
      <c r="AR252" s="73" t="str">
        <f t="shared" si="43"/>
        <v>*0.6</v>
      </c>
      <c r="AS252" s="70" t="str">
        <f t="shared" si="44"/>
        <v>REZoning_Sol-Win</v>
      </c>
      <c r="AU252" s="80" t="s">
        <v>320</v>
      </c>
      <c r="AV252" s="72" t="s">
        <v>874</v>
      </c>
      <c r="AW252" s="58">
        <v>2050</v>
      </c>
      <c r="AX252" s="73" t="str">
        <f t="shared" si="45"/>
        <v>*0.5</v>
      </c>
      <c r="AY252" s="70" t="str">
        <f t="shared" si="46"/>
        <v>REZoning_Sol-Win</v>
      </c>
    </row>
    <row r="253" spans="1:51">
      <c r="A253" s="67" t="s">
        <v>83</v>
      </c>
      <c r="C253" s="77" t="s">
        <v>321</v>
      </c>
      <c r="D253" s="68" t="s">
        <v>874</v>
      </c>
      <c r="E253" s="52">
        <v>2035</v>
      </c>
      <c r="F253" s="69" t="str">
        <f t="shared" si="36"/>
        <v>*0.6</v>
      </c>
      <c r="G253" s="70" t="str">
        <f t="shared" si="37"/>
        <v>REZoning_Sol-Win</v>
      </c>
      <c r="I253" s="77" t="s">
        <v>321</v>
      </c>
      <c r="J253" s="68" t="s">
        <v>874</v>
      </c>
      <c r="K253" s="52">
        <v>2050</v>
      </c>
      <c r="L253" s="62" t="str">
        <f t="shared" si="38"/>
        <v>*0.5</v>
      </c>
      <c r="M253" s="70" t="str">
        <f t="shared" si="39"/>
        <v>REZoning_Sol-Win</v>
      </c>
      <c r="N253" s="69"/>
      <c r="O253" s="69" t="s">
        <v>321</v>
      </c>
      <c r="P253" s="69" t="s">
        <v>874</v>
      </c>
      <c r="Q253" s="78">
        <v>2100</v>
      </c>
      <c r="R253" s="69" t="s">
        <v>877</v>
      </c>
      <c r="S253" s="69" t="s">
        <v>875</v>
      </c>
      <c r="T253" s="69"/>
      <c r="U253" s="69"/>
      <c r="V253" s="69"/>
      <c r="W253" s="69"/>
      <c r="AA253" s="79" t="s">
        <v>321</v>
      </c>
      <c r="AB253" s="71" t="s">
        <v>874</v>
      </c>
      <c r="AC253" s="55">
        <v>2035</v>
      </c>
      <c r="AD253" s="70" t="str">
        <f t="shared" si="40"/>
        <v>*0.59</v>
      </c>
      <c r="AE253" s="70" t="str">
        <f t="shared" si="47"/>
        <v>REZoning_Sol-Win</v>
      </c>
      <c r="AG253" s="79" t="s">
        <v>321</v>
      </c>
      <c r="AH253" s="71" t="s">
        <v>874</v>
      </c>
      <c r="AI253" s="55">
        <v>2050</v>
      </c>
      <c r="AJ253" s="70" t="str">
        <f t="shared" si="41"/>
        <v>*0.47</v>
      </c>
      <c r="AK253" s="70" t="str">
        <f t="shared" si="42"/>
        <v>REZoning_Sol-Win</v>
      </c>
      <c r="AO253" s="80" t="s">
        <v>321</v>
      </c>
      <c r="AP253" s="72" t="s">
        <v>874</v>
      </c>
      <c r="AQ253" s="58">
        <v>2035</v>
      </c>
      <c r="AR253" s="73" t="str">
        <f t="shared" si="43"/>
        <v>*0.53</v>
      </c>
      <c r="AS253" s="70" t="str">
        <f t="shared" si="44"/>
        <v>REZoning_Sol-Win</v>
      </c>
      <c r="AU253" s="80" t="s">
        <v>321</v>
      </c>
      <c r="AV253" s="72" t="s">
        <v>874</v>
      </c>
      <c r="AW253" s="58">
        <v>2050</v>
      </c>
      <c r="AX253" s="73" t="str">
        <f t="shared" si="45"/>
        <v>*0.41</v>
      </c>
      <c r="AY253" s="70" t="str">
        <f t="shared" si="46"/>
        <v>REZoning_Sol-Win</v>
      </c>
    </row>
    <row r="254" spans="1:51">
      <c r="A254" s="67" t="s">
        <v>83</v>
      </c>
      <c r="C254" s="77" t="s">
        <v>322</v>
      </c>
      <c r="D254" s="68" t="s">
        <v>874</v>
      </c>
      <c r="E254" s="52">
        <v>2035</v>
      </c>
      <c r="F254" s="69" t="str">
        <f t="shared" si="36"/>
        <v>*0.6</v>
      </c>
      <c r="G254" s="70" t="str">
        <f t="shared" si="37"/>
        <v>REZoning_Sol-Win</v>
      </c>
      <c r="I254" s="77" t="s">
        <v>322</v>
      </c>
      <c r="J254" s="68" t="s">
        <v>874</v>
      </c>
      <c r="K254" s="52">
        <v>2050</v>
      </c>
      <c r="L254" s="62" t="str">
        <f t="shared" si="38"/>
        <v>*0.5</v>
      </c>
      <c r="M254" s="70" t="str">
        <f t="shared" si="39"/>
        <v>REZoning_Sol-Win</v>
      </c>
      <c r="N254" s="69"/>
      <c r="O254" s="69" t="s">
        <v>322</v>
      </c>
      <c r="P254" s="69" t="s">
        <v>874</v>
      </c>
      <c r="Q254" s="78">
        <v>2100</v>
      </c>
      <c r="R254" s="69" t="s">
        <v>877</v>
      </c>
      <c r="S254" s="69" t="s">
        <v>875</v>
      </c>
      <c r="T254" s="69"/>
      <c r="U254" s="69"/>
      <c r="V254" s="69"/>
      <c r="W254" s="69"/>
      <c r="AA254" s="79" t="s">
        <v>322</v>
      </c>
      <c r="AB254" s="71" t="s">
        <v>874</v>
      </c>
      <c r="AC254" s="55">
        <v>2035</v>
      </c>
      <c r="AD254" s="70" t="str">
        <f t="shared" si="40"/>
        <v>*0.59</v>
      </c>
      <c r="AE254" s="70" t="str">
        <f t="shared" si="47"/>
        <v>REZoning_Sol-Win</v>
      </c>
      <c r="AG254" s="79" t="s">
        <v>322</v>
      </c>
      <c r="AH254" s="71" t="s">
        <v>874</v>
      </c>
      <c r="AI254" s="55">
        <v>2050</v>
      </c>
      <c r="AJ254" s="70" t="str">
        <f t="shared" si="41"/>
        <v>*0.47</v>
      </c>
      <c r="AK254" s="70" t="str">
        <f t="shared" si="42"/>
        <v>REZoning_Sol-Win</v>
      </c>
      <c r="AO254" s="80" t="s">
        <v>322</v>
      </c>
      <c r="AP254" s="72" t="s">
        <v>874</v>
      </c>
      <c r="AQ254" s="58">
        <v>2035</v>
      </c>
      <c r="AR254" s="73" t="str">
        <f t="shared" si="43"/>
        <v>*0.53</v>
      </c>
      <c r="AS254" s="70" t="str">
        <f t="shared" si="44"/>
        <v>REZoning_Sol-Win</v>
      </c>
      <c r="AU254" s="80" t="s">
        <v>322</v>
      </c>
      <c r="AV254" s="72" t="s">
        <v>874</v>
      </c>
      <c r="AW254" s="58">
        <v>2050</v>
      </c>
      <c r="AX254" s="73" t="str">
        <f t="shared" si="45"/>
        <v>*0.41</v>
      </c>
      <c r="AY254" s="70" t="str">
        <f t="shared" si="46"/>
        <v>REZoning_Sol-Win</v>
      </c>
    </row>
    <row r="255" spans="1:51">
      <c r="A255" s="67" t="s">
        <v>83</v>
      </c>
      <c r="C255" s="77" t="s">
        <v>323</v>
      </c>
      <c r="D255" s="68" t="s">
        <v>874</v>
      </c>
      <c r="E255" s="52">
        <v>2035</v>
      </c>
      <c r="F255" s="69" t="str">
        <f t="shared" si="36"/>
        <v>*0.6</v>
      </c>
      <c r="G255" s="70" t="str">
        <f t="shared" si="37"/>
        <v>REZoning_Sol-Win</v>
      </c>
      <c r="I255" s="77" t="s">
        <v>323</v>
      </c>
      <c r="J255" s="68" t="s">
        <v>874</v>
      </c>
      <c r="K255" s="52">
        <v>2050</v>
      </c>
      <c r="L255" s="62" t="str">
        <f t="shared" si="38"/>
        <v>*0.5</v>
      </c>
      <c r="M255" s="70" t="str">
        <f t="shared" si="39"/>
        <v>REZoning_Sol-Win</v>
      </c>
      <c r="N255" s="69"/>
      <c r="O255" s="69" t="s">
        <v>323</v>
      </c>
      <c r="P255" s="69" t="s">
        <v>874</v>
      </c>
      <c r="Q255" s="78">
        <v>2100</v>
      </c>
      <c r="R255" s="69" t="s">
        <v>877</v>
      </c>
      <c r="S255" s="69" t="s">
        <v>875</v>
      </c>
      <c r="T255" s="69"/>
      <c r="U255" s="69"/>
      <c r="V255" s="69"/>
      <c r="W255" s="69"/>
      <c r="AA255" s="79" t="s">
        <v>323</v>
      </c>
      <c r="AB255" s="71" t="s">
        <v>874</v>
      </c>
      <c r="AC255" s="55">
        <v>2035</v>
      </c>
      <c r="AD255" s="70" t="str">
        <f t="shared" si="40"/>
        <v>*0.59</v>
      </c>
      <c r="AE255" s="70" t="str">
        <f t="shared" si="47"/>
        <v>REZoning_Sol-Win</v>
      </c>
      <c r="AG255" s="79" t="s">
        <v>323</v>
      </c>
      <c r="AH255" s="71" t="s">
        <v>874</v>
      </c>
      <c r="AI255" s="55">
        <v>2050</v>
      </c>
      <c r="AJ255" s="70" t="str">
        <f t="shared" si="41"/>
        <v>*0.47</v>
      </c>
      <c r="AK255" s="70" t="str">
        <f t="shared" si="42"/>
        <v>REZoning_Sol-Win</v>
      </c>
      <c r="AO255" s="80" t="s">
        <v>323</v>
      </c>
      <c r="AP255" s="72" t="s">
        <v>874</v>
      </c>
      <c r="AQ255" s="58">
        <v>2035</v>
      </c>
      <c r="AR255" s="73" t="str">
        <f t="shared" si="43"/>
        <v>*0.53</v>
      </c>
      <c r="AS255" s="70" t="str">
        <f t="shared" si="44"/>
        <v>REZoning_Sol-Win</v>
      </c>
      <c r="AU255" s="80" t="s">
        <v>323</v>
      </c>
      <c r="AV255" s="72" t="s">
        <v>874</v>
      </c>
      <c r="AW255" s="58">
        <v>2050</v>
      </c>
      <c r="AX255" s="73" t="str">
        <f t="shared" si="45"/>
        <v>*0.41</v>
      </c>
      <c r="AY255" s="70" t="str">
        <f t="shared" si="46"/>
        <v>REZoning_Sol-Win</v>
      </c>
    </row>
    <row r="256" spans="1:51">
      <c r="A256" s="67" t="s">
        <v>83</v>
      </c>
      <c r="C256" s="77" t="s">
        <v>324</v>
      </c>
      <c r="D256" s="68" t="s">
        <v>874</v>
      </c>
      <c r="E256" s="52">
        <v>2035</v>
      </c>
      <c r="F256" s="69" t="str">
        <f t="shared" si="36"/>
        <v>*0.6</v>
      </c>
      <c r="G256" s="70" t="str">
        <f t="shared" si="37"/>
        <v>REZoning_Sol-Win</v>
      </c>
      <c r="I256" s="77" t="s">
        <v>324</v>
      </c>
      <c r="J256" s="68" t="s">
        <v>874</v>
      </c>
      <c r="K256" s="52">
        <v>2050</v>
      </c>
      <c r="L256" s="62" t="str">
        <f t="shared" si="38"/>
        <v>*0.5</v>
      </c>
      <c r="M256" s="70" t="str">
        <f t="shared" si="39"/>
        <v>REZoning_Sol-Win</v>
      </c>
      <c r="N256" s="69"/>
      <c r="O256" s="69" t="s">
        <v>324</v>
      </c>
      <c r="P256" s="69" t="s">
        <v>874</v>
      </c>
      <c r="Q256" s="78">
        <v>2100</v>
      </c>
      <c r="R256" s="69" t="s">
        <v>877</v>
      </c>
      <c r="S256" s="69" t="s">
        <v>875</v>
      </c>
      <c r="T256" s="69"/>
      <c r="U256" s="69"/>
      <c r="V256" s="69"/>
      <c r="W256" s="69"/>
      <c r="AA256" s="79" t="s">
        <v>324</v>
      </c>
      <c r="AB256" s="71" t="s">
        <v>874</v>
      </c>
      <c r="AC256" s="55">
        <v>2035</v>
      </c>
      <c r="AD256" s="70" t="str">
        <f t="shared" si="40"/>
        <v>*0.59</v>
      </c>
      <c r="AE256" s="70" t="str">
        <f t="shared" si="47"/>
        <v>REZoning_Sol-Win</v>
      </c>
      <c r="AG256" s="79" t="s">
        <v>324</v>
      </c>
      <c r="AH256" s="71" t="s">
        <v>874</v>
      </c>
      <c r="AI256" s="55">
        <v>2050</v>
      </c>
      <c r="AJ256" s="70" t="str">
        <f t="shared" si="41"/>
        <v>*0.47</v>
      </c>
      <c r="AK256" s="70" t="str">
        <f t="shared" si="42"/>
        <v>REZoning_Sol-Win</v>
      </c>
      <c r="AO256" s="80" t="s">
        <v>324</v>
      </c>
      <c r="AP256" s="72" t="s">
        <v>874</v>
      </c>
      <c r="AQ256" s="58">
        <v>2035</v>
      </c>
      <c r="AR256" s="73" t="str">
        <f t="shared" si="43"/>
        <v>*0.53</v>
      </c>
      <c r="AS256" s="70" t="str">
        <f t="shared" si="44"/>
        <v>REZoning_Sol-Win</v>
      </c>
      <c r="AU256" s="80" t="s">
        <v>324</v>
      </c>
      <c r="AV256" s="72" t="s">
        <v>874</v>
      </c>
      <c r="AW256" s="58">
        <v>2050</v>
      </c>
      <c r="AX256" s="73" t="str">
        <f t="shared" si="45"/>
        <v>*0.41</v>
      </c>
      <c r="AY256" s="70" t="str">
        <f t="shared" si="46"/>
        <v>REZoning_Sol-Win</v>
      </c>
    </row>
    <row r="257" spans="1:51">
      <c r="A257" s="67" t="s">
        <v>83</v>
      </c>
      <c r="C257" s="77" t="s">
        <v>325</v>
      </c>
      <c r="D257" s="68" t="s">
        <v>874</v>
      </c>
      <c r="E257" s="52">
        <v>2035</v>
      </c>
      <c r="F257" s="69" t="str">
        <f t="shared" si="36"/>
        <v>*0.6</v>
      </c>
      <c r="G257" s="70" t="str">
        <f t="shared" si="37"/>
        <v>REZoning_Sol-Win</v>
      </c>
      <c r="I257" s="77" t="s">
        <v>325</v>
      </c>
      <c r="J257" s="68" t="s">
        <v>874</v>
      </c>
      <c r="K257" s="52">
        <v>2050</v>
      </c>
      <c r="L257" s="62" t="str">
        <f t="shared" si="38"/>
        <v>*0.5</v>
      </c>
      <c r="M257" s="70" t="str">
        <f t="shared" si="39"/>
        <v>REZoning_Sol-Win</v>
      </c>
      <c r="N257" s="69"/>
      <c r="O257" s="69" t="s">
        <v>325</v>
      </c>
      <c r="P257" s="69" t="s">
        <v>874</v>
      </c>
      <c r="Q257" s="78">
        <v>2100</v>
      </c>
      <c r="R257" s="69" t="s">
        <v>877</v>
      </c>
      <c r="S257" s="69" t="s">
        <v>875</v>
      </c>
      <c r="T257" s="69"/>
      <c r="U257" s="69"/>
      <c r="V257" s="69"/>
      <c r="W257" s="69"/>
      <c r="AA257" s="79" t="s">
        <v>325</v>
      </c>
      <c r="AB257" s="71" t="s">
        <v>874</v>
      </c>
      <c r="AC257" s="55">
        <v>2035</v>
      </c>
      <c r="AD257" s="70" t="str">
        <f t="shared" si="40"/>
        <v>*0.59</v>
      </c>
      <c r="AE257" s="70" t="str">
        <f t="shared" si="47"/>
        <v>REZoning_Sol-Win</v>
      </c>
      <c r="AG257" s="79" t="s">
        <v>325</v>
      </c>
      <c r="AH257" s="71" t="s">
        <v>874</v>
      </c>
      <c r="AI257" s="55">
        <v>2050</v>
      </c>
      <c r="AJ257" s="70" t="str">
        <f t="shared" si="41"/>
        <v>*0.47</v>
      </c>
      <c r="AK257" s="70" t="str">
        <f t="shared" si="42"/>
        <v>REZoning_Sol-Win</v>
      </c>
      <c r="AO257" s="80" t="s">
        <v>325</v>
      </c>
      <c r="AP257" s="72" t="s">
        <v>874</v>
      </c>
      <c r="AQ257" s="58">
        <v>2035</v>
      </c>
      <c r="AR257" s="73" t="str">
        <f t="shared" si="43"/>
        <v>*0.53</v>
      </c>
      <c r="AS257" s="70" t="str">
        <f t="shared" si="44"/>
        <v>REZoning_Sol-Win</v>
      </c>
      <c r="AU257" s="80" t="s">
        <v>325</v>
      </c>
      <c r="AV257" s="72" t="s">
        <v>874</v>
      </c>
      <c r="AW257" s="58">
        <v>2050</v>
      </c>
      <c r="AX257" s="73" t="str">
        <f t="shared" si="45"/>
        <v>*0.41</v>
      </c>
      <c r="AY257" s="70" t="str">
        <f t="shared" si="46"/>
        <v>REZoning_Sol-Win</v>
      </c>
    </row>
    <row r="258" spans="1:51">
      <c r="A258" s="67" t="s">
        <v>83</v>
      </c>
      <c r="C258" s="77" t="s">
        <v>326</v>
      </c>
      <c r="D258" s="68" t="s">
        <v>874</v>
      </c>
      <c r="E258" s="52">
        <v>2035</v>
      </c>
      <c r="F258" s="69" t="str">
        <f t="shared" si="36"/>
        <v>*0.6</v>
      </c>
      <c r="G258" s="70" t="str">
        <f t="shared" si="37"/>
        <v>REZoning_Sol-Win</v>
      </c>
      <c r="I258" s="77" t="s">
        <v>326</v>
      </c>
      <c r="J258" s="68" t="s">
        <v>874</v>
      </c>
      <c r="K258" s="52">
        <v>2050</v>
      </c>
      <c r="L258" s="62" t="str">
        <f t="shared" si="38"/>
        <v>*0.5</v>
      </c>
      <c r="M258" s="70" t="str">
        <f t="shared" si="39"/>
        <v>REZoning_Sol-Win</v>
      </c>
      <c r="N258" s="69"/>
      <c r="O258" s="69" t="s">
        <v>326</v>
      </c>
      <c r="P258" s="69" t="s">
        <v>874</v>
      </c>
      <c r="Q258" s="78">
        <v>2100</v>
      </c>
      <c r="R258" s="69" t="s">
        <v>877</v>
      </c>
      <c r="S258" s="69" t="s">
        <v>875</v>
      </c>
      <c r="T258" s="69"/>
      <c r="U258" s="69"/>
      <c r="V258" s="69"/>
      <c r="W258" s="69"/>
      <c r="AA258" s="79" t="s">
        <v>326</v>
      </c>
      <c r="AB258" s="71" t="s">
        <v>874</v>
      </c>
      <c r="AC258" s="55">
        <v>2035</v>
      </c>
      <c r="AD258" s="70" t="str">
        <f t="shared" si="40"/>
        <v>*0.59</v>
      </c>
      <c r="AE258" s="70" t="str">
        <f t="shared" si="47"/>
        <v>REZoning_Sol-Win</v>
      </c>
      <c r="AG258" s="79" t="s">
        <v>326</v>
      </c>
      <c r="AH258" s="71" t="s">
        <v>874</v>
      </c>
      <c r="AI258" s="55">
        <v>2050</v>
      </c>
      <c r="AJ258" s="70" t="str">
        <f t="shared" si="41"/>
        <v>*0.47</v>
      </c>
      <c r="AK258" s="70" t="str">
        <f t="shared" si="42"/>
        <v>REZoning_Sol-Win</v>
      </c>
      <c r="AO258" s="80" t="s">
        <v>326</v>
      </c>
      <c r="AP258" s="72" t="s">
        <v>874</v>
      </c>
      <c r="AQ258" s="58">
        <v>2035</v>
      </c>
      <c r="AR258" s="73" t="str">
        <f t="shared" si="43"/>
        <v>*0.53</v>
      </c>
      <c r="AS258" s="70" t="str">
        <f t="shared" si="44"/>
        <v>REZoning_Sol-Win</v>
      </c>
      <c r="AU258" s="80" t="s">
        <v>326</v>
      </c>
      <c r="AV258" s="72" t="s">
        <v>874</v>
      </c>
      <c r="AW258" s="58">
        <v>2050</v>
      </c>
      <c r="AX258" s="73" t="str">
        <f t="shared" si="45"/>
        <v>*0.41</v>
      </c>
      <c r="AY258" s="70" t="str">
        <f t="shared" si="46"/>
        <v>REZoning_Sol-Win</v>
      </c>
    </row>
    <row r="259" spans="1:51">
      <c r="A259" s="67" t="s">
        <v>83</v>
      </c>
      <c r="C259" s="77" t="s">
        <v>327</v>
      </c>
      <c r="D259" s="68" t="s">
        <v>874</v>
      </c>
      <c r="E259" s="52">
        <v>2035</v>
      </c>
      <c r="F259" s="69" t="str">
        <f t="shared" si="36"/>
        <v>*0.6</v>
      </c>
      <c r="G259" s="70" t="str">
        <f t="shared" si="37"/>
        <v>REZoning_Sol-Win</v>
      </c>
      <c r="I259" s="77" t="s">
        <v>327</v>
      </c>
      <c r="J259" s="68" t="s">
        <v>874</v>
      </c>
      <c r="K259" s="52">
        <v>2050</v>
      </c>
      <c r="L259" s="62" t="str">
        <f t="shared" si="38"/>
        <v>*0.5</v>
      </c>
      <c r="M259" s="70" t="str">
        <f t="shared" si="39"/>
        <v>REZoning_Sol-Win</v>
      </c>
      <c r="N259" s="69"/>
      <c r="O259" s="69" t="s">
        <v>327</v>
      </c>
      <c r="P259" s="69" t="s">
        <v>874</v>
      </c>
      <c r="Q259" s="78">
        <v>2100</v>
      </c>
      <c r="R259" s="69" t="s">
        <v>877</v>
      </c>
      <c r="S259" s="69" t="s">
        <v>875</v>
      </c>
      <c r="T259" s="69"/>
      <c r="U259" s="69"/>
      <c r="V259" s="69"/>
      <c r="W259" s="69"/>
      <c r="AA259" s="79" t="s">
        <v>327</v>
      </c>
      <c r="AB259" s="71" t="s">
        <v>874</v>
      </c>
      <c r="AC259" s="55">
        <v>2035</v>
      </c>
      <c r="AD259" s="70" t="str">
        <f t="shared" si="40"/>
        <v>*0.59</v>
      </c>
      <c r="AE259" s="70" t="str">
        <f t="shared" si="47"/>
        <v>REZoning_Sol-Win</v>
      </c>
      <c r="AG259" s="79" t="s">
        <v>327</v>
      </c>
      <c r="AH259" s="71" t="s">
        <v>874</v>
      </c>
      <c r="AI259" s="55">
        <v>2050</v>
      </c>
      <c r="AJ259" s="70" t="str">
        <f t="shared" si="41"/>
        <v>*0.47</v>
      </c>
      <c r="AK259" s="70" t="str">
        <f t="shared" si="42"/>
        <v>REZoning_Sol-Win</v>
      </c>
      <c r="AO259" s="80" t="s">
        <v>327</v>
      </c>
      <c r="AP259" s="72" t="s">
        <v>874</v>
      </c>
      <c r="AQ259" s="58">
        <v>2035</v>
      </c>
      <c r="AR259" s="73" t="str">
        <f t="shared" si="43"/>
        <v>*0.53</v>
      </c>
      <c r="AS259" s="70" t="str">
        <f t="shared" si="44"/>
        <v>REZoning_Sol-Win</v>
      </c>
      <c r="AU259" s="80" t="s">
        <v>327</v>
      </c>
      <c r="AV259" s="72" t="s">
        <v>874</v>
      </c>
      <c r="AW259" s="58">
        <v>2050</v>
      </c>
      <c r="AX259" s="73" t="str">
        <f t="shared" si="45"/>
        <v>*0.41</v>
      </c>
      <c r="AY259" s="70" t="str">
        <f t="shared" si="46"/>
        <v>REZoning_Sol-Win</v>
      </c>
    </row>
    <row r="260" spans="1:51">
      <c r="A260" s="67" t="s">
        <v>83</v>
      </c>
      <c r="C260" s="77" t="s">
        <v>328</v>
      </c>
      <c r="D260" s="68" t="s">
        <v>874</v>
      </c>
      <c r="E260" s="52">
        <v>2035</v>
      </c>
      <c r="F260" s="69" t="str">
        <f t="shared" si="36"/>
        <v>*0.6</v>
      </c>
      <c r="G260" s="70" t="str">
        <f t="shared" si="37"/>
        <v>REZoning_Sol-Win</v>
      </c>
      <c r="I260" s="77" t="s">
        <v>328</v>
      </c>
      <c r="J260" s="68" t="s">
        <v>874</v>
      </c>
      <c r="K260" s="52">
        <v>2050</v>
      </c>
      <c r="L260" s="62" t="str">
        <f t="shared" si="38"/>
        <v>*0.5</v>
      </c>
      <c r="M260" s="70" t="str">
        <f t="shared" si="39"/>
        <v>REZoning_Sol-Win</v>
      </c>
      <c r="N260" s="69"/>
      <c r="O260" s="69" t="s">
        <v>328</v>
      </c>
      <c r="P260" s="69" t="s">
        <v>874</v>
      </c>
      <c r="Q260" s="78">
        <v>2100</v>
      </c>
      <c r="R260" s="69" t="s">
        <v>877</v>
      </c>
      <c r="S260" s="69" t="s">
        <v>875</v>
      </c>
      <c r="T260" s="69"/>
      <c r="U260" s="69"/>
      <c r="V260" s="69"/>
      <c r="W260" s="69"/>
      <c r="AA260" s="79" t="s">
        <v>328</v>
      </c>
      <c r="AB260" s="71" t="s">
        <v>874</v>
      </c>
      <c r="AC260" s="55">
        <v>2035</v>
      </c>
      <c r="AD260" s="70" t="str">
        <f t="shared" si="40"/>
        <v>*0.59</v>
      </c>
      <c r="AE260" s="70" t="str">
        <f t="shared" si="47"/>
        <v>REZoning_Sol-Win</v>
      </c>
      <c r="AG260" s="79" t="s">
        <v>328</v>
      </c>
      <c r="AH260" s="71" t="s">
        <v>874</v>
      </c>
      <c r="AI260" s="55">
        <v>2050</v>
      </c>
      <c r="AJ260" s="70" t="str">
        <f t="shared" si="41"/>
        <v>*0.47</v>
      </c>
      <c r="AK260" s="70" t="str">
        <f t="shared" si="42"/>
        <v>REZoning_Sol-Win</v>
      </c>
      <c r="AO260" s="80" t="s">
        <v>328</v>
      </c>
      <c r="AP260" s="72" t="s">
        <v>874</v>
      </c>
      <c r="AQ260" s="58">
        <v>2035</v>
      </c>
      <c r="AR260" s="73" t="str">
        <f t="shared" si="43"/>
        <v>*0.53</v>
      </c>
      <c r="AS260" s="70" t="str">
        <f t="shared" si="44"/>
        <v>REZoning_Sol-Win</v>
      </c>
      <c r="AU260" s="80" t="s">
        <v>328</v>
      </c>
      <c r="AV260" s="72" t="s">
        <v>874</v>
      </c>
      <c r="AW260" s="58">
        <v>2050</v>
      </c>
      <c r="AX260" s="73" t="str">
        <f t="shared" si="45"/>
        <v>*0.41</v>
      </c>
      <c r="AY260" s="70" t="str">
        <f t="shared" si="46"/>
        <v>REZoning_Sol-Win</v>
      </c>
    </row>
    <row r="261" spans="1:51">
      <c r="A261" s="67" t="s">
        <v>70</v>
      </c>
      <c r="C261" s="77" t="s">
        <v>329</v>
      </c>
      <c r="D261" s="68" t="s">
        <v>874</v>
      </c>
      <c r="E261" s="52">
        <v>2035</v>
      </c>
      <c r="F261" s="69" t="str">
        <f t="shared" ref="F261:F324" si="48">"*"&amp;IF(AND(A261="EU",E261=2035),0.63,IF(AND(A261="EU",E261=2050),0.54,IF(AND(A261="USA",E261=2035),0.64,IF(AND(A261="USA",E261=2050),0.54,IF(AND(A261="Japan",E261=2035),0.68,IF(AND(A261="Japan",E261=2050),0.58,IF(AND(A261="Russia",E261=2035),0.65,IF(AND(A261="Russia",E261=2050),0.54,IF(AND(A261="China",E261=2035),0.61,IF(AND(A261="China",E261=2050),0.49,IF(AND(A261="India",E261=2035),0.6,IF(AND(A261="India",E261=2050),0.49,IF(AND(A261="Middle East",E261=2035),0.6,IF(AND(A261="Middle East",E261=2050),0.5,IF(AND(A261="Africa",E261=2035),0.61,IF(AND(A261="Africa",E261=2050),0.5,IF(AND(A261="Brazil",E261=2035),0.64,IF(AND(A261="Brazil",E261=2050),0.54,""))))))))))))))))))</f>
        <v>*0.61</v>
      </c>
      <c r="G261" s="70" t="str">
        <f t="shared" ref="G261:G324" si="49">G260</f>
        <v>REZoning_Sol-Win</v>
      </c>
      <c r="I261" s="77" t="s">
        <v>329</v>
      </c>
      <c r="J261" s="68" t="s">
        <v>874</v>
      </c>
      <c r="K261" s="52">
        <v>2050</v>
      </c>
      <c r="L261" s="62" t="str">
        <f t="shared" ref="L261:L324" si="50">"*"&amp;IF(AND(A261="EU",K261=2035),0.63,IF(AND(A261="EU",K261=2050),0.54,IF(AND(A261="USA",K261=2035),0.64,IF(AND(A261="USA",K261=2050),0.54,IF(AND(A261="Japan",K261=2035),0.68,IF(AND(A261="Japan",K261=2050),0.58,IF(AND(A261="Russia",K261=2035),0.65,IF(AND(A261="Russia",K261=2050),0.54,IF(AND(A261="China",K261=2035),0.61,IF(AND(A261="China",K261=2050),0.49,IF(AND(A261="India",K261=2035),0.6,IF(AND(A261="India",K261=2050),0.49,IF(AND(A261="Middle East",K261=2035),0.6,IF(AND(A261="Middle East",K261=2050),0.5,IF(AND(A261="Africa",K261=2035),0.61,IF(AND(A261="Africa",K261=2050),0.5,IF(AND(A261="Brazil",K261=2035),0.64,IF(AND(A261="Brazil",K261=2050),0.54,""))))))))))))))))))</f>
        <v>*0.5</v>
      </c>
      <c r="M261" s="70" t="str">
        <f t="shared" ref="M261:M324" si="51">M260</f>
        <v>REZoning_Sol-Win</v>
      </c>
      <c r="N261" s="69"/>
      <c r="O261" s="69" t="s">
        <v>329</v>
      </c>
      <c r="P261" s="69" t="s">
        <v>874</v>
      </c>
      <c r="Q261" s="78">
        <v>2100</v>
      </c>
      <c r="R261" s="69" t="s">
        <v>877</v>
      </c>
      <c r="S261" s="69" t="s">
        <v>875</v>
      </c>
      <c r="T261" s="69"/>
      <c r="U261" s="69"/>
      <c r="V261" s="69"/>
      <c r="W261" s="69"/>
      <c r="AA261" s="79" t="s">
        <v>329</v>
      </c>
      <c r="AB261" s="71" t="s">
        <v>874</v>
      </c>
      <c r="AC261" s="55">
        <v>2035</v>
      </c>
      <c r="AD261" s="70" t="str">
        <f t="shared" ref="AD261:AD324" si="52">"*"&amp;IF(AND(A261="EU",AC261=2035),0.62,IF(AND(A261="EU",AC261=2050),0.51,IF(AND(A261="USA",AC261=2035),0.62,IF(AND(A261="USA",AC261=2050),0.5,IF(AND(A261="Japan",AC261=2035),0.65,IF(AND(A261="Japan",AC261=2050),0.55,IF(AND(A261="Russia",AC261=2035),0.63,IF(AND(A261="Russia",AC261=2050),0.52,IF(AND(A261="China",AC261=2035),0.59,IF(AND(A261="China",AC261=2050),0.47,IF(AND(A261="India",AC261=2035),0.58,IF(AND(A261="India",AC261=2050),0.47,IF(AND(A261="Middle East",AC261=2035),0.59,IF(AND(A261="Middle East",AC261=2050),0.47,IF(AND(A261="Africa",AC261=2035),0.58,IF(AND(A261="Africa",AC261=2050),0.47,IF(AND(A261="Brazil",AC261=2035),0.64,IF(AND(A261="Brazil",AC261=2050),0.53,""))))))))))))))))))</f>
        <v>*0.58</v>
      </c>
      <c r="AE261" s="70" t="str">
        <f t="shared" si="47"/>
        <v>REZoning_Sol-Win</v>
      </c>
      <c r="AG261" s="79" t="s">
        <v>329</v>
      </c>
      <c r="AH261" s="71" t="s">
        <v>874</v>
      </c>
      <c r="AI261" s="55">
        <v>2050</v>
      </c>
      <c r="AJ261" s="70" t="str">
        <f t="shared" ref="AJ261:AJ324" si="53">"*"&amp;IF(AND(A261="EU",AI261=2035),0.62,IF(AND(A261="EU",AI261=2050),0.51,IF(AND(A261="USA",AI261=2035),0.62,IF(AND(A261="USA",AI261=2050),0.5,IF(AND(A261="Japan",AI261=2035),0.65,IF(AND(A261="Japan",AI261=2050),0.55,IF(AND(A261="Russia",AI261=2035),0.63,IF(AND(A261="Russia",AI261=2050),0.52,IF(AND(A261="China",AI261=2035),0.59,IF(AND(A261="China",AI261=2050),0.47,IF(AND(A261="India",AI261=2035),0.58,IF(AND(A261="India",AI261=2050),0.47,IF(AND(A261="Middle East",AI261=2035),0.59,IF(AND(A261="Middle East",AI261=2050),0.47,IF(AND(A261="Africa",AI261=2035),0.58,IF(AND(A261="Africa",AI261=2050),0.47,IF(AND(A261="Brazil",AI261=2035),0.64,IF(AND(A261="Brazil",AI261=2050),0.53,""))))))))))))))))))</f>
        <v>*0.47</v>
      </c>
      <c r="AK261" s="70" t="str">
        <f t="shared" ref="AK261:AK324" si="54">AK260</f>
        <v>REZoning_Sol-Win</v>
      </c>
      <c r="AO261" s="80" t="s">
        <v>329</v>
      </c>
      <c r="AP261" s="72" t="s">
        <v>874</v>
      </c>
      <c r="AQ261" s="58">
        <v>2035</v>
      </c>
      <c r="AR261" s="73" t="str">
        <f t="shared" ref="AR261:AR324" si="55">"*"&amp;IF(AND(A261="EU",AQ261=2035),0.58,IF(AND(A261="EU",AQ261=2050),0.49,IF(AND(A261="USA",AQ261=2035),0.56,IF(AND(A261="USA",AQ261=2050),0.45,IF(AND(A261="Japan",AQ261=2035),0.62,IF(AND(A261="Japan",AQ261=2050),0.51,IF(AND(A261="Russia",AQ261=2035),0.55,IF(AND(A261="Russia",AQ261=2050),0.41,IF(AND(A261="China",AQ261=2035),0.54,IF(AND(A261="China",AQ261=2050),0.44,IF(AND(A261="India",AQ261=2035),0.55,IF(AND(A261="India",AQ261=2050),0.42,IF(AND(A261="Middle East",AQ261=2035),0.53,IF(AND(A261="Middle East",AQ261=2050),0.41,IF(AND(A261="Africa",AQ261=2035),0.53,IF(AND(A261="Africa",AQ261=2050),0.41,IF(AND(A261="Brazil",AQ261=2035),0.6,IF(AND(A261="Brazil",AQ261=2050),0.5,""))))))))))))))))))</f>
        <v>*0.53</v>
      </c>
      <c r="AS261" s="70" t="str">
        <f t="shared" ref="AS261:AS324" si="56">AS260</f>
        <v>REZoning_Sol-Win</v>
      </c>
      <c r="AU261" s="80" t="s">
        <v>329</v>
      </c>
      <c r="AV261" s="72" t="s">
        <v>874</v>
      </c>
      <c r="AW261" s="58">
        <v>2050</v>
      </c>
      <c r="AX261" s="73" t="str">
        <f t="shared" ref="AX261:AX324" si="57">"*"&amp;IF(AND(A261="EU",AW261=2035),0.58,IF(AND(A261="EU",AW261=2050),0.49,IF(AND(A261="USA",AW261=2035),0.56,IF(AND(A261="USA",AW261=2050),0.45,IF(AND(A261="Japan",AW261=2035),0.62,IF(AND(A261="Japan",AW261=2050),0.51,IF(AND(A261="Russia",AW261=2035),0.55,IF(AND(A261="Russia",AW261=2050),0.41,IF(AND(A261="China",AW261=2035),0.54,IF(AND(A261="China",AW261=2050),0.44,IF(AND(A261="India",AW261=2035),0.55,IF(AND(A261="India",AW261=2050),0.42,IF(AND(A261="Middle East",AW261=2035),0.53,IF(AND(A261="Middle East",AW261=2050),0.41,IF(AND(A261="Africa",AW261=2035),0.53,IF(AND(A261="Africa",AW261=2050),0.41,IF(AND(A261="Brazil",AW261=2035),0.6,IF(AND(A261="Brazil",AW261=2050),0.5,""))))))))))))))))))</f>
        <v>*0.41</v>
      </c>
      <c r="AY261" s="70" t="str">
        <f t="shared" ref="AY261:AY324" si="58">AY260</f>
        <v>REZoning_Sol-Win</v>
      </c>
    </row>
    <row r="262" spans="1:51">
      <c r="A262" s="67" t="s">
        <v>78</v>
      </c>
      <c r="C262" s="77" t="s">
        <v>330</v>
      </c>
      <c r="D262" s="68" t="s">
        <v>874</v>
      </c>
      <c r="E262" s="52">
        <v>2035</v>
      </c>
      <c r="F262" s="69" t="str">
        <f t="shared" si="48"/>
        <v>*0.63</v>
      </c>
      <c r="G262" s="70" t="str">
        <f t="shared" si="49"/>
        <v>REZoning_Sol-Win</v>
      </c>
      <c r="I262" s="77" t="s">
        <v>330</v>
      </c>
      <c r="J262" s="68" t="s">
        <v>874</v>
      </c>
      <c r="K262" s="52">
        <v>2050</v>
      </c>
      <c r="L262" s="62" t="str">
        <f t="shared" si="50"/>
        <v>*0.54</v>
      </c>
      <c r="M262" s="70" t="str">
        <f t="shared" si="51"/>
        <v>REZoning_Sol-Win</v>
      </c>
      <c r="N262" s="69"/>
      <c r="O262" s="69" t="s">
        <v>330</v>
      </c>
      <c r="P262" s="69" t="s">
        <v>874</v>
      </c>
      <c r="Q262" s="78">
        <v>2100</v>
      </c>
      <c r="R262" s="69" t="s">
        <v>878</v>
      </c>
      <c r="S262" s="69" t="s">
        <v>875</v>
      </c>
      <c r="T262" s="69"/>
      <c r="U262" s="69"/>
      <c r="V262" s="69"/>
      <c r="W262" s="69"/>
      <c r="AA262" s="79" t="s">
        <v>330</v>
      </c>
      <c r="AB262" s="71" t="s">
        <v>874</v>
      </c>
      <c r="AC262" s="55">
        <v>2035</v>
      </c>
      <c r="AD262" s="70" t="str">
        <f t="shared" si="52"/>
        <v>*0.62</v>
      </c>
      <c r="AE262" s="70" t="str">
        <f t="shared" ref="AE262:AE325" si="59">AE261</f>
        <v>REZoning_Sol-Win</v>
      </c>
      <c r="AG262" s="79" t="s">
        <v>330</v>
      </c>
      <c r="AH262" s="71" t="s">
        <v>874</v>
      </c>
      <c r="AI262" s="55">
        <v>2050</v>
      </c>
      <c r="AJ262" s="70" t="str">
        <f t="shared" si="53"/>
        <v>*0.51</v>
      </c>
      <c r="AK262" s="70" t="str">
        <f t="shared" si="54"/>
        <v>REZoning_Sol-Win</v>
      </c>
      <c r="AO262" s="80" t="s">
        <v>330</v>
      </c>
      <c r="AP262" s="72" t="s">
        <v>874</v>
      </c>
      <c r="AQ262" s="58">
        <v>2035</v>
      </c>
      <c r="AR262" s="73" t="str">
        <f t="shared" si="55"/>
        <v>*0.58</v>
      </c>
      <c r="AS262" s="70" t="str">
        <f t="shared" si="56"/>
        <v>REZoning_Sol-Win</v>
      </c>
      <c r="AU262" s="80" t="s">
        <v>330</v>
      </c>
      <c r="AV262" s="72" t="s">
        <v>874</v>
      </c>
      <c r="AW262" s="58">
        <v>2050</v>
      </c>
      <c r="AX262" s="73" t="str">
        <f t="shared" si="57"/>
        <v>*0.49</v>
      </c>
      <c r="AY262" s="70" t="str">
        <f t="shared" si="58"/>
        <v>REZoning_Sol-Win</v>
      </c>
    </row>
    <row r="263" spans="1:51">
      <c r="A263" s="67" t="s">
        <v>78</v>
      </c>
      <c r="C263" s="77" t="s">
        <v>331</v>
      </c>
      <c r="D263" s="68" t="s">
        <v>874</v>
      </c>
      <c r="E263" s="52">
        <v>2035</v>
      </c>
      <c r="F263" s="69" t="str">
        <f t="shared" si="48"/>
        <v>*0.63</v>
      </c>
      <c r="G263" s="70" t="str">
        <f t="shared" si="49"/>
        <v>REZoning_Sol-Win</v>
      </c>
      <c r="I263" s="77" t="s">
        <v>331</v>
      </c>
      <c r="J263" s="68" t="s">
        <v>874</v>
      </c>
      <c r="K263" s="52">
        <v>2050</v>
      </c>
      <c r="L263" s="62" t="str">
        <f t="shared" si="50"/>
        <v>*0.54</v>
      </c>
      <c r="M263" s="70" t="str">
        <f t="shared" si="51"/>
        <v>REZoning_Sol-Win</v>
      </c>
      <c r="N263" s="69"/>
      <c r="O263" s="69" t="s">
        <v>331</v>
      </c>
      <c r="P263" s="69" t="s">
        <v>874</v>
      </c>
      <c r="Q263" s="78">
        <v>2100</v>
      </c>
      <c r="R263" s="69" t="s">
        <v>878</v>
      </c>
      <c r="S263" s="69" t="s">
        <v>875</v>
      </c>
      <c r="T263" s="69"/>
      <c r="U263" s="69"/>
      <c r="V263" s="69"/>
      <c r="W263" s="69"/>
      <c r="AA263" s="79" t="s">
        <v>331</v>
      </c>
      <c r="AB263" s="71" t="s">
        <v>874</v>
      </c>
      <c r="AC263" s="55">
        <v>2035</v>
      </c>
      <c r="AD263" s="70" t="str">
        <f t="shared" si="52"/>
        <v>*0.62</v>
      </c>
      <c r="AE263" s="70" t="str">
        <f t="shared" si="59"/>
        <v>REZoning_Sol-Win</v>
      </c>
      <c r="AG263" s="79" t="s">
        <v>331</v>
      </c>
      <c r="AH263" s="71" t="s">
        <v>874</v>
      </c>
      <c r="AI263" s="55">
        <v>2050</v>
      </c>
      <c r="AJ263" s="70" t="str">
        <f t="shared" si="53"/>
        <v>*0.51</v>
      </c>
      <c r="AK263" s="70" t="str">
        <f t="shared" si="54"/>
        <v>REZoning_Sol-Win</v>
      </c>
      <c r="AO263" s="80" t="s">
        <v>331</v>
      </c>
      <c r="AP263" s="72" t="s">
        <v>874</v>
      </c>
      <c r="AQ263" s="58">
        <v>2035</v>
      </c>
      <c r="AR263" s="73" t="str">
        <f t="shared" si="55"/>
        <v>*0.58</v>
      </c>
      <c r="AS263" s="70" t="str">
        <f t="shared" si="56"/>
        <v>REZoning_Sol-Win</v>
      </c>
      <c r="AU263" s="80" t="s">
        <v>331</v>
      </c>
      <c r="AV263" s="72" t="s">
        <v>874</v>
      </c>
      <c r="AW263" s="58">
        <v>2050</v>
      </c>
      <c r="AX263" s="73" t="str">
        <f t="shared" si="57"/>
        <v>*0.49</v>
      </c>
      <c r="AY263" s="70" t="str">
        <f t="shared" si="58"/>
        <v>REZoning_Sol-Win</v>
      </c>
    </row>
    <row r="264" spans="1:51">
      <c r="A264" s="67" t="s">
        <v>78</v>
      </c>
      <c r="C264" s="77" t="s">
        <v>332</v>
      </c>
      <c r="D264" s="68" t="s">
        <v>874</v>
      </c>
      <c r="E264" s="52">
        <v>2035</v>
      </c>
      <c r="F264" s="69" t="str">
        <f t="shared" si="48"/>
        <v>*0.63</v>
      </c>
      <c r="G264" s="70" t="str">
        <f t="shared" si="49"/>
        <v>REZoning_Sol-Win</v>
      </c>
      <c r="I264" s="77" t="s">
        <v>332</v>
      </c>
      <c r="J264" s="68" t="s">
        <v>874</v>
      </c>
      <c r="K264" s="52">
        <v>2050</v>
      </c>
      <c r="L264" s="62" t="str">
        <f t="shared" si="50"/>
        <v>*0.54</v>
      </c>
      <c r="M264" s="70" t="str">
        <f t="shared" si="51"/>
        <v>REZoning_Sol-Win</v>
      </c>
      <c r="N264" s="69"/>
      <c r="O264" s="69" t="s">
        <v>332</v>
      </c>
      <c r="P264" s="69" t="s">
        <v>874</v>
      </c>
      <c r="Q264" s="78">
        <v>2100</v>
      </c>
      <c r="R264" s="69" t="s">
        <v>878</v>
      </c>
      <c r="S264" s="69" t="s">
        <v>875</v>
      </c>
      <c r="T264" s="69"/>
      <c r="U264" s="69"/>
      <c r="V264" s="69"/>
      <c r="W264" s="69"/>
      <c r="AA264" s="79" t="s">
        <v>332</v>
      </c>
      <c r="AB264" s="71" t="s">
        <v>874</v>
      </c>
      <c r="AC264" s="55">
        <v>2035</v>
      </c>
      <c r="AD264" s="70" t="str">
        <f t="shared" si="52"/>
        <v>*0.62</v>
      </c>
      <c r="AE264" s="70" t="str">
        <f t="shared" si="59"/>
        <v>REZoning_Sol-Win</v>
      </c>
      <c r="AG264" s="79" t="s">
        <v>332</v>
      </c>
      <c r="AH264" s="71" t="s">
        <v>874</v>
      </c>
      <c r="AI264" s="55">
        <v>2050</v>
      </c>
      <c r="AJ264" s="70" t="str">
        <f t="shared" si="53"/>
        <v>*0.51</v>
      </c>
      <c r="AK264" s="70" t="str">
        <f t="shared" si="54"/>
        <v>REZoning_Sol-Win</v>
      </c>
      <c r="AO264" s="80" t="s">
        <v>332</v>
      </c>
      <c r="AP264" s="72" t="s">
        <v>874</v>
      </c>
      <c r="AQ264" s="58">
        <v>2035</v>
      </c>
      <c r="AR264" s="73" t="str">
        <f t="shared" si="55"/>
        <v>*0.58</v>
      </c>
      <c r="AS264" s="70" t="str">
        <f t="shared" si="56"/>
        <v>REZoning_Sol-Win</v>
      </c>
      <c r="AU264" s="80" t="s">
        <v>332</v>
      </c>
      <c r="AV264" s="72" t="s">
        <v>874</v>
      </c>
      <c r="AW264" s="58">
        <v>2050</v>
      </c>
      <c r="AX264" s="73" t="str">
        <f t="shared" si="57"/>
        <v>*0.49</v>
      </c>
      <c r="AY264" s="70" t="str">
        <f t="shared" si="58"/>
        <v>REZoning_Sol-Win</v>
      </c>
    </row>
    <row r="265" spans="1:51">
      <c r="A265" s="67" t="s">
        <v>78</v>
      </c>
      <c r="C265" s="77" t="s">
        <v>333</v>
      </c>
      <c r="D265" s="68" t="s">
        <v>874</v>
      </c>
      <c r="E265" s="52">
        <v>2035</v>
      </c>
      <c r="F265" s="69" t="str">
        <f t="shared" si="48"/>
        <v>*0.63</v>
      </c>
      <c r="G265" s="70" t="str">
        <f t="shared" si="49"/>
        <v>REZoning_Sol-Win</v>
      </c>
      <c r="I265" s="77" t="s">
        <v>333</v>
      </c>
      <c r="J265" s="68" t="s">
        <v>874</v>
      </c>
      <c r="K265" s="52">
        <v>2050</v>
      </c>
      <c r="L265" s="62" t="str">
        <f t="shared" si="50"/>
        <v>*0.54</v>
      </c>
      <c r="M265" s="70" t="str">
        <f t="shared" si="51"/>
        <v>REZoning_Sol-Win</v>
      </c>
      <c r="N265" s="69"/>
      <c r="O265" s="69" t="s">
        <v>333</v>
      </c>
      <c r="P265" s="69" t="s">
        <v>874</v>
      </c>
      <c r="Q265" s="78">
        <v>2100</v>
      </c>
      <c r="R265" s="69" t="s">
        <v>878</v>
      </c>
      <c r="S265" s="69" t="s">
        <v>875</v>
      </c>
      <c r="T265" s="69"/>
      <c r="U265" s="69"/>
      <c r="V265" s="69"/>
      <c r="W265" s="69"/>
      <c r="AA265" s="79" t="s">
        <v>333</v>
      </c>
      <c r="AB265" s="71" t="s">
        <v>874</v>
      </c>
      <c r="AC265" s="55">
        <v>2035</v>
      </c>
      <c r="AD265" s="70" t="str">
        <f t="shared" si="52"/>
        <v>*0.62</v>
      </c>
      <c r="AE265" s="70" t="str">
        <f t="shared" si="59"/>
        <v>REZoning_Sol-Win</v>
      </c>
      <c r="AG265" s="79" t="s">
        <v>333</v>
      </c>
      <c r="AH265" s="71" t="s">
        <v>874</v>
      </c>
      <c r="AI265" s="55">
        <v>2050</v>
      </c>
      <c r="AJ265" s="70" t="str">
        <f t="shared" si="53"/>
        <v>*0.51</v>
      </c>
      <c r="AK265" s="70" t="str">
        <f t="shared" si="54"/>
        <v>REZoning_Sol-Win</v>
      </c>
      <c r="AO265" s="80" t="s">
        <v>333</v>
      </c>
      <c r="AP265" s="72" t="s">
        <v>874</v>
      </c>
      <c r="AQ265" s="58">
        <v>2035</v>
      </c>
      <c r="AR265" s="73" t="str">
        <f t="shared" si="55"/>
        <v>*0.58</v>
      </c>
      <c r="AS265" s="70" t="str">
        <f t="shared" si="56"/>
        <v>REZoning_Sol-Win</v>
      </c>
      <c r="AU265" s="80" t="s">
        <v>333</v>
      </c>
      <c r="AV265" s="72" t="s">
        <v>874</v>
      </c>
      <c r="AW265" s="58">
        <v>2050</v>
      </c>
      <c r="AX265" s="73" t="str">
        <f t="shared" si="57"/>
        <v>*0.49</v>
      </c>
      <c r="AY265" s="70" t="str">
        <f t="shared" si="58"/>
        <v>REZoning_Sol-Win</v>
      </c>
    </row>
    <row r="266" spans="1:51">
      <c r="A266" s="67" t="s">
        <v>78</v>
      </c>
      <c r="C266" s="77" t="s">
        <v>334</v>
      </c>
      <c r="D266" s="68" t="s">
        <v>874</v>
      </c>
      <c r="E266" s="52">
        <v>2035</v>
      </c>
      <c r="F266" s="69" t="str">
        <f t="shared" si="48"/>
        <v>*0.63</v>
      </c>
      <c r="G266" s="70" t="str">
        <f t="shared" si="49"/>
        <v>REZoning_Sol-Win</v>
      </c>
      <c r="I266" s="77" t="s">
        <v>334</v>
      </c>
      <c r="J266" s="68" t="s">
        <v>874</v>
      </c>
      <c r="K266" s="52">
        <v>2050</v>
      </c>
      <c r="L266" s="62" t="str">
        <f t="shared" si="50"/>
        <v>*0.54</v>
      </c>
      <c r="M266" s="70" t="str">
        <f t="shared" si="51"/>
        <v>REZoning_Sol-Win</v>
      </c>
      <c r="N266" s="69"/>
      <c r="O266" s="69" t="s">
        <v>334</v>
      </c>
      <c r="P266" s="69" t="s">
        <v>874</v>
      </c>
      <c r="Q266" s="78">
        <v>2100</v>
      </c>
      <c r="R266" s="69" t="s">
        <v>878</v>
      </c>
      <c r="S266" s="69" t="s">
        <v>875</v>
      </c>
      <c r="T266" s="69"/>
      <c r="U266" s="69"/>
      <c r="V266" s="69"/>
      <c r="W266" s="69"/>
      <c r="AA266" s="79" t="s">
        <v>334</v>
      </c>
      <c r="AB266" s="71" t="s">
        <v>874</v>
      </c>
      <c r="AC266" s="55">
        <v>2035</v>
      </c>
      <c r="AD266" s="70" t="str">
        <f t="shared" si="52"/>
        <v>*0.62</v>
      </c>
      <c r="AE266" s="70" t="str">
        <f t="shared" si="59"/>
        <v>REZoning_Sol-Win</v>
      </c>
      <c r="AG266" s="79" t="s">
        <v>334</v>
      </c>
      <c r="AH266" s="71" t="s">
        <v>874</v>
      </c>
      <c r="AI266" s="55">
        <v>2050</v>
      </c>
      <c r="AJ266" s="70" t="str">
        <f t="shared" si="53"/>
        <v>*0.51</v>
      </c>
      <c r="AK266" s="70" t="str">
        <f t="shared" si="54"/>
        <v>REZoning_Sol-Win</v>
      </c>
      <c r="AO266" s="80" t="s">
        <v>334</v>
      </c>
      <c r="AP266" s="72" t="s">
        <v>874</v>
      </c>
      <c r="AQ266" s="58">
        <v>2035</v>
      </c>
      <c r="AR266" s="73" t="str">
        <f t="shared" si="55"/>
        <v>*0.58</v>
      </c>
      <c r="AS266" s="70" t="str">
        <f t="shared" si="56"/>
        <v>REZoning_Sol-Win</v>
      </c>
      <c r="AU266" s="80" t="s">
        <v>334</v>
      </c>
      <c r="AV266" s="72" t="s">
        <v>874</v>
      </c>
      <c r="AW266" s="58">
        <v>2050</v>
      </c>
      <c r="AX266" s="73" t="str">
        <f t="shared" si="57"/>
        <v>*0.49</v>
      </c>
      <c r="AY266" s="70" t="str">
        <f t="shared" si="58"/>
        <v>REZoning_Sol-Win</v>
      </c>
    </row>
    <row r="267" spans="1:51">
      <c r="A267" s="67" t="s">
        <v>78</v>
      </c>
      <c r="C267" s="77" t="s">
        <v>335</v>
      </c>
      <c r="D267" s="68" t="s">
        <v>874</v>
      </c>
      <c r="E267" s="52">
        <v>2035</v>
      </c>
      <c r="F267" s="69" t="str">
        <f t="shared" si="48"/>
        <v>*0.63</v>
      </c>
      <c r="G267" s="70" t="str">
        <f t="shared" si="49"/>
        <v>REZoning_Sol-Win</v>
      </c>
      <c r="I267" s="77" t="s">
        <v>335</v>
      </c>
      <c r="J267" s="68" t="s">
        <v>874</v>
      </c>
      <c r="K267" s="52">
        <v>2050</v>
      </c>
      <c r="L267" s="62" t="str">
        <f t="shared" si="50"/>
        <v>*0.54</v>
      </c>
      <c r="M267" s="70" t="str">
        <f t="shared" si="51"/>
        <v>REZoning_Sol-Win</v>
      </c>
      <c r="N267" s="69"/>
      <c r="O267" s="69" t="s">
        <v>335</v>
      </c>
      <c r="P267" s="69" t="s">
        <v>874</v>
      </c>
      <c r="Q267" s="78">
        <v>2100</v>
      </c>
      <c r="R267" s="69" t="s">
        <v>878</v>
      </c>
      <c r="S267" s="69" t="s">
        <v>875</v>
      </c>
      <c r="T267" s="69"/>
      <c r="U267" s="69"/>
      <c r="V267" s="69"/>
      <c r="W267" s="69"/>
      <c r="AA267" s="79" t="s">
        <v>335</v>
      </c>
      <c r="AB267" s="71" t="s">
        <v>874</v>
      </c>
      <c r="AC267" s="55">
        <v>2035</v>
      </c>
      <c r="AD267" s="70" t="str">
        <f t="shared" si="52"/>
        <v>*0.62</v>
      </c>
      <c r="AE267" s="70" t="str">
        <f t="shared" si="59"/>
        <v>REZoning_Sol-Win</v>
      </c>
      <c r="AG267" s="79" t="s">
        <v>335</v>
      </c>
      <c r="AH267" s="71" t="s">
        <v>874</v>
      </c>
      <c r="AI267" s="55">
        <v>2050</v>
      </c>
      <c r="AJ267" s="70" t="str">
        <f t="shared" si="53"/>
        <v>*0.51</v>
      </c>
      <c r="AK267" s="70" t="str">
        <f t="shared" si="54"/>
        <v>REZoning_Sol-Win</v>
      </c>
      <c r="AO267" s="80" t="s">
        <v>335</v>
      </c>
      <c r="AP267" s="72" t="s">
        <v>874</v>
      </c>
      <c r="AQ267" s="58">
        <v>2035</v>
      </c>
      <c r="AR267" s="73" t="str">
        <f t="shared" si="55"/>
        <v>*0.58</v>
      </c>
      <c r="AS267" s="70" t="str">
        <f t="shared" si="56"/>
        <v>REZoning_Sol-Win</v>
      </c>
      <c r="AU267" s="80" t="s">
        <v>335</v>
      </c>
      <c r="AV267" s="72" t="s">
        <v>874</v>
      </c>
      <c r="AW267" s="58">
        <v>2050</v>
      </c>
      <c r="AX267" s="73" t="str">
        <f t="shared" si="57"/>
        <v>*0.49</v>
      </c>
      <c r="AY267" s="70" t="str">
        <f t="shared" si="58"/>
        <v>REZoning_Sol-Win</v>
      </c>
    </row>
    <row r="268" spans="1:51">
      <c r="A268" s="67" t="s">
        <v>78</v>
      </c>
      <c r="C268" s="77" t="s">
        <v>336</v>
      </c>
      <c r="D268" s="68" t="s">
        <v>874</v>
      </c>
      <c r="E268" s="52">
        <v>2035</v>
      </c>
      <c r="F268" s="69" t="str">
        <f t="shared" si="48"/>
        <v>*0.63</v>
      </c>
      <c r="G268" s="70" t="str">
        <f t="shared" si="49"/>
        <v>REZoning_Sol-Win</v>
      </c>
      <c r="I268" s="77" t="s">
        <v>336</v>
      </c>
      <c r="J268" s="68" t="s">
        <v>874</v>
      </c>
      <c r="K268" s="52">
        <v>2050</v>
      </c>
      <c r="L268" s="62" t="str">
        <f t="shared" si="50"/>
        <v>*0.54</v>
      </c>
      <c r="M268" s="70" t="str">
        <f t="shared" si="51"/>
        <v>REZoning_Sol-Win</v>
      </c>
      <c r="N268" s="69"/>
      <c r="O268" s="69" t="s">
        <v>336</v>
      </c>
      <c r="P268" s="69" t="s">
        <v>874</v>
      </c>
      <c r="Q268" s="78">
        <v>2100</v>
      </c>
      <c r="R268" s="69" t="s">
        <v>878</v>
      </c>
      <c r="S268" s="69" t="s">
        <v>875</v>
      </c>
      <c r="T268" s="69"/>
      <c r="U268" s="69"/>
      <c r="V268" s="69"/>
      <c r="W268" s="69"/>
      <c r="AA268" s="79" t="s">
        <v>336</v>
      </c>
      <c r="AB268" s="71" t="s">
        <v>874</v>
      </c>
      <c r="AC268" s="55">
        <v>2035</v>
      </c>
      <c r="AD268" s="70" t="str">
        <f t="shared" si="52"/>
        <v>*0.62</v>
      </c>
      <c r="AE268" s="70" t="str">
        <f t="shared" si="59"/>
        <v>REZoning_Sol-Win</v>
      </c>
      <c r="AG268" s="79" t="s">
        <v>336</v>
      </c>
      <c r="AH268" s="71" t="s">
        <v>874</v>
      </c>
      <c r="AI268" s="55">
        <v>2050</v>
      </c>
      <c r="AJ268" s="70" t="str">
        <f t="shared" si="53"/>
        <v>*0.51</v>
      </c>
      <c r="AK268" s="70" t="str">
        <f t="shared" si="54"/>
        <v>REZoning_Sol-Win</v>
      </c>
      <c r="AO268" s="80" t="s">
        <v>336</v>
      </c>
      <c r="AP268" s="72" t="s">
        <v>874</v>
      </c>
      <c r="AQ268" s="58">
        <v>2035</v>
      </c>
      <c r="AR268" s="73" t="str">
        <f t="shared" si="55"/>
        <v>*0.58</v>
      </c>
      <c r="AS268" s="70" t="str">
        <f t="shared" si="56"/>
        <v>REZoning_Sol-Win</v>
      </c>
      <c r="AU268" s="80" t="s">
        <v>336</v>
      </c>
      <c r="AV268" s="72" t="s">
        <v>874</v>
      </c>
      <c r="AW268" s="58">
        <v>2050</v>
      </c>
      <c r="AX268" s="73" t="str">
        <f t="shared" si="57"/>
        <v>*0.49</v>
      </c>
      <c r="AY268" s="70" t="str">
        <f t="shared" si="58"/>
        <v>REZoning_Sol-Win</v>
      </c>
    </row>
    <row r="269" spans="1:51">
      <c r="A269" s="67" t="s">
        <v>78</v>
      </c>
      <c r="C269" s="77" t="s">
        <v>337</v>
      </c>
      <c r="D269" s="68" t="s">
        <v>874</v>
      </c>
      <c r="E269" s="52">
        <v>2035</v>
      </c>
      <c r="F269" s="69" t="str">
        <f t="shared" si="48"/>
        <v>*0.63</v>
      </c>
      <c r="G269" s="70" t="str">
        <f t="shared" si="49"/>
        <v>REZoning_Sol-Win</v>
      </c>
      <c r="I269" s="77" t="s">
        <v>337</v>
      </c>
      <c r="J269" s="68" t="s">
        <v>874</v>
      </c>
      <c r="K269" s="52">
        <v>2050</v>
      </c>
      <c r="L269" s="62" t="str">
        <f t="shared" si="50"/>
        <v>*0.54</v>
      </c>
      <c r="M269" s="70" t="str">
        <f t="shared" si="51"/>
        <v>REZoning_Sol-Win</v>
      </c>
      <c r="N269" s="69"/>
      <c r="O269" s="69" t="s">
        <v>337</v>
      </c>
      <c r="P269" s="69" t="s">
        <v>874</v>
      </c>
      <c r="Q269" s="78">
        <v>2100</v>
      </c>
      <c r="R269" s="69" t="s">
        <v>878</v>
      </c>
      <c r="S269" s="69" t="s">
        <v>875</v>
      </c>
      <c r="T269" s="69"/>
      <c r="U269" s="69"/>
      <c r="V269" s="69"/>
      <c r="W269" s="69"/>
      <c r="AA269" s="79" t="s">
        <v>337</v>
      </c>
      <c r="AB269" s="71" t="s">
        <v>874</v>
      </c>
      <c r="AC269" s="55">
        <v>2035</v>
      </c>
      <c r="AD269" s="70" t="str">
        <f t="shared" si="52"/>
        <v>*0.62</v>
      </c>
      <c r="AE269" s="70" t="str">
        <f t="shared" si="59"/>
        <v>REZoning_Sol-Win</v>
      </c>
      <c r="AG269" s="79" t="s">
        <v>337</v>
      </c>
      <c r="AH269" s="71" t="s">
        <v>874</v>
      </c>
      <c r="AI269" s="55">
        <v>2050</v>
      </c>
      <c r="AJ269" s="70" t="str">
        <f t="shared" si="53"/>
        <v>*0.51</v>
      </c>
      <c r="AK269" s="70" t="str">
        <f t="shared" si="54"/>
        <v>REZoning_Sol-Win</v>
      </c>
      <c r="AO269" s="80" t="s">
        <v>337</v>
      </c>
      <c r="AP269" s="72" t="s">
        <v>874</v>
      </c>
      <c r="AQ269" s="58">
        <v>2035</v>
      </c>
      <c r="AR269" s="73" t="str">
        <f t="shared" si="55"/>
        <v>*0.58</v>
      </c>
      <c r="AS269" s="70" t="str">
        <f t="shared" si="56"/>
        <v>REZoning_Sol-Win</v>
      </c>
      <c r="AU269" s="80" t="s">
        <v>337</v>
      </c>
      <c r="AV269" s="72" t="s">
        <v>874</v>
      </c>
      <c r="AW269" s="58">
        <v>2050</v>
      </c>
      <c r="AX269" s="73" t="str">
        <f t="shared" si="57"/>
        <v>*0.49</v>
      </c>
      <c r="AY269" s="70" t="str">
        <f t="shared" si="58"/>
        <v>REZoning_Sol-Win</v>
      </c>
    </row>
    <row r="270" spans="1:51">
      <c r="A270" s="67" t="s">
        <v>78</v>
      </c>
      <c r="C270" s="77" t="s">
        <v>338</v>
      </c>
      <c r="D270" s="68" t="s">
        <v>874</v>
      </c>
      <c r="E270" s="52">
        <v>2035</v>
      </c>
      <c r="F270" s="69" t="str">
        <f t="shared" si="48"/>
        <v>*0.63</v>
      </c>
      <c r="G270" s="70" t="str">
        <f t="shared" si="49"/>
        <v>REZoning_Sol-Win</v>
      </c>
      <c r="I270" s="77" t="s">
        <v>338</v>
      </c>
      <c r="J270" s="68" t="s">
        <v>874</v>
      </c>
      <c r="K270" s="52">
        <v>2050</v>
      </c>
      <c r="L270" s="62" t="str">
        <f t="shared" si="50"/>
        <v>*0.54</v>
      </c>
      <c r="M270" s="70" t="str">
        <f t="shared" si="51"/>
        <v>REZoning_Sol-Win</v>
      </c>
      <c r="N270" s="69"/>
      <c r="O270" s="69" t="s">
        <v>338</v>
      </c>
      <c r="P270" s="69" t="s">
        <v>874</v>
      </c>
      <c r="Q270" s="78">
        <v>2100</v>
      </c>
      <c r="R270" s="69" t="s">
        <v>878</v>
      </c>
      <c r="S270" s="69" t="s">
        <v>875</v>
      </c>
      <c r="T270" s="69"/>
      <c r="U270" s="69"/>
      <c r="V270" s="69"/>
      <c r="W270" s="69"/>
      <c r="AA270" s="79" t="s">
        <v>338</v>
      </c>
      <c r="AB270" s="71" t="s">
        <v>874</v>
      </c>
      <c r="AC270" s="55">
        <v>2035</v>
      </c>
      <c r="AD270" s="70" t="str">
        <f t="shared" si="52"/>
        <v>*0.62</v>
      </c>
      <c r="AE270" s="70" t="str">
        <f t="shared" si="59"/>
        <v>REZoning_Sol-Win</v>
      </c>
      <c r="AG270" s="79" t="s">
        <v>338</v>
      </c>
      <c r="AH270" s="71" t="s">
        <v>874</v>
      </c>
      <c r="AI270" s="55">
        <v>2050</v>
      </c>
      <c r="AJ270" s="70" t="str">
        <f t="shared" si="53"/>
        <v>*0.51</v>
      </c>
      <c r="AK270" s="70" t="str">
        <f t="shared" si="54"/>
        <v>REZoning_Sol-Win</v>
      </c>
      <c r="AO270" s="80" t="s">
        <v>338</v>
      </c>
      <c r="AP270" s="72" t="s">
        <v>874</v>
      </c>
      <c r="AQ270" s="58">
        <v>2035</v>
      </c>
      <c r="AR270" s="73" t="str">
        <f t="shared" si="55"/>
        <v>*0.58</v>
      </c>
      <c r="AS270" s="70" t="str">
        <f t="shared" si="56"/>
        <v>REZoning_Sol-Win</v>
      </c>
      <c r="AU270" s="80" t="s">
        <v>338</v>
      </c>
      <c r="AV270" s="72" t="s">
        <v>874</v>
      </c>
      <c r="AW270" s="58">
        <v>2050</v>
      </c>
      <c r="AX270" s="73" t="str">
        <f t="shared" si="57"/>
        <v>*0.49</v>
      </c>
      <c r="AY270" s="70" t="str">
        <f t="shared" si="58"/>
        <v>REZoning_Sol-Win</v>
      </c>
    </row>
    <row r="271" spans="1:51">
      <c r="A271" s="67" t="s">
        <v>78</v>
      </c>
      <c r="C271" s="77" t="s">
        <v>339</v>
      </c>
      <c r="D271" s="68" t="s">
        <v>874</v>
      </c>
      <c r="E271" s="52">
        <v>2035</v>
      </c>
      <c r="F271" s="69" t="str">
        <f t="shared" si="48"/>
        <v>*0.63</v>
      </c>
      <c r="G271" s="70" t="str">
        <f t="shared" si="49"/>
        <v>REZoning_Sol-Win</v>
      </c>
      <c r="I271" s="77" t="s">
        <v>339</v>
      </c>
      <c r="J271" s="68" t="s">
        <v>874</v>
      </c>
      <c r="K271" s="52">
        <v>2050</v>
      </c>
      <c r="L271" s="62" t="str">
        <f t="shared" si="50"/>
        <v>*0.54</v>
      </c>
      <c r="M271" s="70" t="str">
        <f t="shared" si="51"/>
        <v>REZoning_Sol-Win</v>
      </c>
      <c r="N271" s="69"/>
      <c r="O271" s="69" t="s">
        <v>339</v>
      </c>
      <c r="P271" s="69" t="s">
        <v>874</v>
      </c>
      <c r="Q271" s="78">
        <v>2100</v>
      </c>
      <c r="R271" s="69" t="s">
        <v>878</v>
      </c>
      <c r="S271" s="69" t="s">
        <v>875</v>
      </c>
      <c r="T271" s="69"/>
      <c r="U271" s="69"/>
      <c r="V271" s="69"/>
      <c r="W271" s="69"/>
      <c r="AA271" s="79" t="s">
        <v>339</v>
      </c>
      <c r="AB271" s="71" t="s">
        <v>874</v>
      </c>
      <c r="AC271" s="55">
        <v>2035</v>
      </c>
      <c r="AD271" s="70" t="str">
        <f t="shared" si="52"/>
        <v>*0.62</v>
      </c>
      <c r="AE271" s="70" t="str">
        <f t="shared" si="59"/>
        <v>REZoning_Sol-Win</v>
      </c>
      <c r="AG271" s="79" t="s">
        <v>339</v>
      </c>
      <c r="AH271" s="71" t="s">
        <v>874</v>
      </c>
      <c r="AI271" s="55">
        <v>2050</v>
      </c>
      <c r="AJ271" s="70" t="str">
        <f t="shared" si="53"/>
        <v>*0.51</v>
      </c>
      <c r="AK271" s="70" t="str">
        <f t="shared" si="54"/>
        <v>REZoning_Sol-Win</v>
      </c>
      <c r="AO271" s="80" t="s">
        <v>339</v>
      </c>
      <c r="AP271" s="72" t="s">
        <v>874</v>
      </c>
      <c r="AQ271" s="58">
        <v>2035</v>
      </c>
      <c r="AR271" s="73" t="str">
        <f t="shared" si="55"/>
        <v>*0.58</v>
      </c>
      <c r="AS271" s="70" t="str">
        <f t="shared" si="56"/>
        <v>REZoning_Sol-Win</v>
      </c>
      <c r="AU271" s="80" t="s">
        <v>339</v>
      </c>
      <c r="AV271" s="72" t="s">
        <v>874</v>
      </c>
      <c r="AW271" s="58">
        <v>2050</v>
      </c>
      <c r="AX271" s="73" t="str">
        <f t="shared" si="57"/>
        <v>*0.49</v>
      </c>
      <c r="AY271" s="70" t="str">
        <f t="shared" si="58"/>
        <v>REZoning_Sol-Win</v>
      </c>
    </row>
    <row r="272" spans="1:51">
      <c r="A272" s="67" t="s">
        <v>78</v>
      </c>
      <c r="C272" s="77" t="s">
        <v>340</v>
      </c>
      <c r="D272" s="68" t="s">
        <v>874</v>
      </c>
      <c r="E272" s="52">
        <v>2035</v>
      </c>
      <c r="F272" s="69" t="str">
        <f t="shared" si="48"/>
        <v>*0.63</v>
      </c>
      <c r="G272" s="70" t="str">
        <f t="shared" si="49"/>
        <v>REZoning_Sol-Win</v>
      </c>
      <c r="I272" s="77" t="s">
        <v>340</v>
      </c>
      <c r="J272" s="68" t="s">
        <v>874</v>
      </c>
      <c r="K272" s="52">
        <v>2050</v>
      </c>
      <c r="L272" s="62" t="str">
        <f t="shared" si="50"/>
        <v>*0.54</v>
      </c>
      <c r="M272" s="70" t="str">
        <f t="shared" si="51"/>
        <v>REZoning_Sol-Win</v>
      </c>
      <c r="N272" s="69"/>
      <c r="O272" s="69" t="s">
        <v>340</v>
      </c>
      <c r="P272" s="69" t="s">
        <v>874</v>
      </c>
      <c r="Q272" s="78">
        <v>2100</v>
      </c>
      <c r="R272" s="69" t="s">
        <v>878</v>
      </c>
      <c r="S272" s="69" t="s">
        <v>875</v>
      </c>
      <c r="T272" s="69"/>
      <c r="U272" s="69"/>
      <c r="V272" s="69"/>
      <c r="W272" s="69"/>
      <c r="AA272" s="79" t="s">
        <v>340</v>
      </c>
      <c r="AB272" s="71" t="s">
        <v>874</v>
      </c>
      <c r="AC272" s="55">
        <v>2035</v>
      </c>
      <c r="AD272" s="70" t="str">
        <f t="shared" si="52"/>
        <v>*0.62</v>
      </c>
      <c r="AE272" s="70" t="str">
        <f t="shared" si="59"/>
        <v>REZoning_Sol-Win</v>
      </c>
      <c r="AG272" s="79" t="s">
        <v>340</v>
      </c>
      <c r="AH272" s="71" t="s">
        <v>874</v>
      </c>
      <c r="AI272" s="55">
        <v>2050</v>
      </c>
      <c r="AJ272" s="70" t="str">
        <f t="shared" si="53"/>
        <v>*0.51</v>
      </c>
      <c r="AK272" s="70" t="str">
        <f t="shared" si="54"/>
        <v>REZoning_Sol-Win</v>
      </c>
      <c r="AO272" s="80" t="s">
        <v>340</v>
      </c>
      <c r="AP272" s="72" t="s">
        <v>874</v>
      </c>
      <c r="AQ272" s="58">
        <v>2035</v>
      </c>
      <c r="AR272" s="73" t="str">
        <f t="shared" si="55"/>
        <v>*0.58</v>
      </c>
      <c r="AS272" s="70" t="str">
        <f t="shared" si="56"/>
        <v>REZoning_Sol-Win</v>
      </c>
      <c r="AU272" s="80" t="s">
        <v>340</v>
      </c>
      <c r="AV272" s="72" t="s">
        <v>874</v>
      </c>
      <c r="AW272" s="58">
        <v>2050</v>
      </c>
      <c r="AX272" s="73" t="str">
        <f t="shared" si="57"/>
        <v>*0.49</v>
      </c>
      <c r="AY272" s="70" t="str">
        <f t="shared" si="58"/>
        <v>REZoning_Sol-Win</v>
      </c>
    </row>
    <row r="273" spans="1:51">
      <c r="A273" s="67" t="s">
        <v>78</v>
      </c>
      <c r="C273" s="77" t="s">
        <v>341</v>
      </c>
      <c r="D273" s="68" t="s">
        <v>874</v>
      </c>
      <c r="E273" s="52">
        <v>2035</v>
      </c>
      <c r="F273" s="69" t="str">
        <f t="shared" si="48"/>
        <v>*0.63</v>
      </c>
      <c r="G273" s="70" t="str">
        <f t="shared" si="49"/>
        <v>REZoning_Sol-Win</v>
      </c>
      <c r="I273" s="77" t="s">
        <v>341</v>
      </c>
      <c r="J273" s="68" t="s">
        <v>874</v>
      </c>
      <c r="K273" s="52">
        <v>2050</v>
      </c>
      <c r="L273" s="62" t="str">
        <f t="shared" si="50"/>
        <v>*0.54</v>
      </c>
      <c r="M273" s="70" t="str">
        <f t="shared" si="51"/>
        <v>REZoning_Sol-Win</v>
      </c>
      <c r="N273" s="69"/>
      <c r="O273" s="69" t="s">
        <v>341</v>
      </c>
      <c r="P273" s="69" t="s">
        <v>874</v>
      </c>
      <c r="Q273" s="78">
        <v>2100</v>
      </c>
      <c r="R273" s="69" t="s">
        <v>878</v>
      </c>
      <c r="S273" s="69" t="s">
        <v>875</v>
      </c>
      <c r="T273" s="69"/>
      <c r="U273" s="69"/>
      <c r="V273" s="69"/>
      <c r="W273" s="69"/>
      <c r="AA273" s="79" t="s">
        <v>341</v>
      </c>
      <c r="AB273" s="71" t="s">
        <v>874</v>
      </c>
      <c r="AC273" s="55">
        <v>2035</v>
      </c>
      <c r="AD273" s="70" t="str">
        <f t="shared" si="52"/>
        <v>*0.62</v>
      </c>
      <c r="AE273" s="70" t="str">
        <f t="shared" si="59"/>
        <v>REZoning_Sol-Win</v>
      </c>
      <c r="AG273" s="79" t="s">
        <v>341</v>
      </c>
      <c r="AH273" s="71" t="s">
        <v>874</v>
      </c>
      <c r="AI273" s="55">
        <v>2050</v>
      </c>
      <c r="AJ273" s="70" t="str">
        <f t="shared" si="53"/>
        <v>*0.51</v>
      </c>
      <c r="AK273" s="70" t="str">
        <f t="shared" si="54"/>
        <v>REZoning_Sol-Win</v>
      </c>
      <c r="AO273" s="80" t="s">
        <v>341</v>
      </c>
      <c r="AP273" s="72" t="s">
        <v>874</v>
      </c>
      <c r="AQ273" s="58">
        <v>2035</v>
      </c>
      <c r="AR273" s="73" t="str">
        <f t="shared" si="55"/>
        <v>*0.58</v>
      </c>
      <c r="AS273" s="70" t="str">
        <f t="shared" si="56"/>
        <v>REZoning_Sol-Win</v>
      </c>
      <c r="AU273" s="80" t="s">
        <v>341</v>
      </c>
      <c r="AV273" s="72" t="s">
        <v>874</v>
      </c>
      <c r="AW273" s="58">
        <v>2050</v>
      </c>
      <c r="AX273" s="73" t="str">
        <f t="shared" si="57"/>
        <v>*0.49</v>
      </c>
      <c r="AY273" s="70" t="str">
        <f t="shared" si="58"/>
        <v>REZoning_Sol-Win</v>
      </c>
    </row>
    <row r="274" spans="1:51">
      <c r="A274" s="67" t="s">
        <v>78</v>
      </c>
      <c r="C274" s="77" t="s">
        <v>342</v>
      </c>
      <c r="D274" s="68" t="s">
        <v>874</v>
      </c>
      <c r="E274" s="52">
        <v>2035</v>
      </c>
      <c r="F274" s="69" t="str">
        <f t="shared" si="48"/>
        <v>*0.63</v>
      </c>
      <c r="G274" s="70" t="str">
        <f t="shared" si="49"/>
        <v>REZoning_Sol-Win</v>
      </c>
      <c r="I274" s="77" t="s">
        <v>342</v>
      </c>
      <c r="J274" s="68" t="s">
        <v>874</v>
      </c>
      <c r="K274" s="52">
        <v>2050</v>
      </c>
      <c r="L274" s="62" t="str">
        <f t="shared" si="50"/>
        <v>*0.54</v>
      </c>
      <c r="M274" s="70" t="str">
        <f t="shared" si="51"/>
        <v>REZoning_Sol-Win</v>
      </c>
      <c r="N274" s="69"/>
      <c r="O274" s="69" t="s">
        <v>342</v>
      </c>
      <c r="P274" s="69" t="s">
        <v>874</v>
      </c>
      <c r="Q274" s="78">
        <v>2100</v>
      </c>
      <c r="R274" s="69" t="s">
        <v>878</v>
      </c>
      <c r="S274" s="69" t="s">
        <v>875</v>
      </c>
      <c r="T274" s="69"/>
      <c r="U274" s="69"/>
      <c r="V274" s="69"/>
      <c r="W274" s="69"/>
      <c r="AA274" s="79" t="s">
        <v>342</v>
      </c>
      <c r="AB274" s="71" t="s">
        <v>874</v>
      </c>
      <c r="AC274" s="55">
        <v>2035</v>
      </c>
      <c r="AD274" s="70" t="str">
        <f t="shared" si="52"/>
        <v>*0.62</v>
      </c>
      <c r="AE274" s="70" t="str">
        <f t="shared" si="59"/>
        <v>REZoning_Sol-Win</v>
      </c>
      <c r="AG274" s="79" t="s">
        <v>342</v>
      </c>
      <c r="AH274" s="71" t="s">
        <v>874</v>
      </c>
      <c r="AI274" s="55">
        <v>2050</v>
      </c>
      <c r="AJ274" s="70" t="str">
        <f t="shared" si="53"/>
        <v>*0.51</v>
      </c>
      <c r="AK274" s="70" t="str">
        <f t="shared" si="54"/>
        <v>REZoning_Sol-Win</v>
      </c>
      <c r="AO274" s="80" t="s">
        <v>342</v>
      </c>
      <c r="AP274" s="72" t="s">
        <v>874</v>
      </c>
      <c r="AQ274" s="58">
        <v>2035</v>
      </c>
      <c r="AR274" s="73" t="str">
        <f t="shared" si="55"/>
        <v>*0.58</v>
      </c>
      <c r="AS274" s="70" t="str">
        <f t="shared" si="56"/>
        <v>REZoning_Sol-Win</v>
      </c>
      <c r="AU274" s="80" t="s">
        <v>342</v>
      </c>
      <c r="AV274" s="72" t="s">
        <v>874</v>
      </c>
      <c r="AW274" s="58">
        <v>2050</v>
      </c>
      <c r="AX274" s="73" t="str">
        <f t="shared" si="57"/>
        <v>*0.49</v>
      </c>
      <c r="AY274" s="70" t="str">
        <f t="shared" si="58"/>
        <v>REZoning_Sol-Win</v>
      </c>
    </row>
    <row r="275" spans="1:51">
      <c r="A275" s="67" t="s">
        <v>70</v>
      </c>
      <c r="C275" s="77" t="s">
        <v>343</v>
      </c>
      <c r="D275" s="68" t="s">
        <v>874</v>
      </c>
      <c r="E275" s="52">
        <v>2035</v>
      </c>
      <c r="F275" s="69" t="str">
        <f t="shared" si="48"/>
        <v>*0.61</v>
      </c>
      <c r="G275" s="70" t="str">
        <f t="shared" si="49"/>
        <v>REZoning_Sol-Win</v>
      </c>
      <c r="I275" s="77" t="s">
        <v>343</v>
      </c>
      <c r="J275" s="68" t="s">
        <v>874</v>
      </c>
      <c r="K275" s="52">
        <v>2050</v>
      </c>
      <c r="L275" s="62" t="str">
        <f t="shared" si="50"/>
        <v>*0.5</v>
      </c>
      <c r="M275" s="70" t="str">
        <f t="shared" si="51"/>
        <v>REZoning_Sol-Win</v>
      </c>
      <c r="N275" s="69"/>
      <c r="O275" s="69" t="s">
        <v>343</v>
      </c>
      <c r="P275" s="69" t="s">
        <v>874</v>
      </c>
      <c r="Q275" s="78">
        <v>2100</v>
      </c>
      <c r="R275" s="69" t="s">
        <v>877</v>
      </c>
      <c r="S275" s="69" t="s">
        <v>875</v>
      </c>
      <c r="T275" s="69"/>
      <c r="U275" s="69"/>
      <c r="V275" s="69"/>
      <c r="W275" s="69"/>
      <c r="AA275" s="79" t="s">
        <v>343</v>
      </c>
      <c r="AB275" s="71" t="s">
        <v>874</v>
      </c>
      <c r="AC275" s="55">
        <v>2035</v>
      </c>
      <c r="AD275" s="70" t="str">
        <f t="shared" si="52"/>
        <v>*0.58</v>
      </c>
      <c r="AE275" s="70" t="str">
        <f t="shared" si="59"/>
        <v>REZoning_Sol-Win</v>
      </c>
      <c r="AG275" s="79" t="s">
        <v>343</v>
      </c>
      <c r="AH275" s="71" t="s">
        <v>874</v>
      </c>
      <c r="AI275" s="55">
        <v>2050</v>
      </c>
      <c r="AJ275" s="70" t="str">
        <f t="shared" si="53"/>
        <v>*0.47</v>
      </c>
      <c r="AK275" s="70" t="str">
        <f t="shared" si="54"/>
        <v>REZoning_Sol-Win</v>
      </c>
      <c r="AO275" s="80" t="s">
        <v>343</v>
      </c>
      <c r="AP275" s="72" t="s">
        <v>874</v>
      </c>
      <c r="AQ275" s="58">
        <v>2035</v>
      </c>
      <c r="AR275" s="73" t="str">
        <f t="shared" si="55"/>
        <v>*0.53</v>
      </c>
      <c r="AS275" s="70" t="str">
        <f t="shared" si="56"/>
        <v>REZoning_Sol-Win</v>
      </c>
      <c r="AU275" s="80" t="s">
        <v>343</v>
      </c>
      <c r="AV275" s="72" t="s">
        <v>874</v>
      </c>
      <c r="AW275" s="58">
        <v>2050</v>
      </c>
      <c r="AX275" s="73" t="str">
        <f t="shared" si="57"/>
        <v>*0.41</v>
      </c>
      <c r="AY275" s="70" t="str">
        <f t="shared" si="58"/>
        <v>REZoning_Sol-Win</v>
      </c>
    </row>
    <row r="276" spans="1:51">
      <c r="A276" s="67" t="s">
        <v>70</v>
      </c>
      <c r="C276" s="77" t="s">
        <v>344</v>
      </c>
      <c r="D276" s="68" t="s">
        <v>874</v>
      </c>
      <c r="E276" s="52">
        <v>2035</v>
      </c>
      <c r="F276" s="69" t="str">
        <f t="shared" si="48"/>
        <v>*0.61</v>
      </c>
      <c r="G276" s="70" t="str">
        <f t="shared" si="49"/>
        <v>REZoning_Sol-Win</v>
      </c>
      <c r="I276" s="77" t="s">
        <v>344</v>
      </c>
      <c r="J276" s="68" t="s">
        <v>874</v>
      </c>
      <c r="K276" s="52">
        <v>2050</v>
      </c>
      <c r="L276" s="62" t="str">
        <f t="shared" si="50"/>
        <v>*0.5</v>
      </c>
      <c r="M276" s="70" t="str">
        <f t="shared" si="51"/>
        <v>REZoning_Sol-Win</v>
      </c>
      <c r="N276" s="69"/>
      <c r="O276" s="69" t="s">
        <v>344</v>
      </c>
      <c r="P276" s="69" t="s">
        <v>874</v>
      </c>
      <c r="Q276" s="78">
        <v>2100</v>
      </c>
      <c r="R276" s="69" t="s">
        <v>877</v>
      </c>
      <c r="S276" s="69" t="s">
        <v>875</v>
      </c>
      <c r="T276" s="69"/>
      <c r="U276" s="69"/>
      <c r="V276" s="69"/>
      <c r="W276" s="69"/>
      <c r="AA276" s="79" t="s">
        <v>344</v>
      </c>
      <c r="AB276" s="71" t="s">
        <v>874</v>
      </c>
      <c r="AC276" s="55">
        <v>2035</v>
      </c>
      <c r="AD276" s="70" t="str">
        <f t="shared" si="52"/>
        <v>*0.58</v>
      </c>
      <c r="AE276" s="70" t="str">
        <f t="shared" si="59"/>
        <v>REZoning_Sol-Win</v>
      </c>
      <c r="AG276" s="79" t="s">
        <v>344</v>
      </c>
      <c r="AH276" s="71" t="s">
        <v>874</v>
      </c>
      <c r="AI276" s="55">
        <v>2050</v>
      </c>
      <c r="AJ276" s="70" t="str">
        <f t="shared" si="53"/>
        <v>*0.47</v>
      </c>
      <c r="AK276" s="70" t="str">
        <f t="shared" si="54"/>
        <v>REZoning_Sol-Win</v>
      </c>
      <c r="AO276" s="80" t="s">
        <v>344</v>
      </c>
      <c r="AP276" s="72" t="s">
        <v>874</v>
      </c>
      <c r="AQ276" s="58">
        <v>2035</v>
      </c>
      <c r="AR276" s="73" t="str">
        <f t="shared" si="55"/>
        <v>*0.53</v>
      </c>
      <c r="AS276" s="70" t="str">
        <f t="shared" si="56"/>
        <v>REZoning_Sol-Win</v>
      </c>
      <c r="AU276" s="80" t="s">
        <v>344</v>
      </c>
      <c r="AV276" s="72" t="s">
        <v>874</v>
      </c>
      <c r="AW276" s="58">
        <v>2050</v>
      </c>
      <c r="AX276" s="73" t="str">
        <f t="shared" si="57"/>
        <v>*0.41</v>
      </c>
      <c r="AY276" s="70" t="str">
        <f t="shared" si="58"/>
        <v>REZoning_Sol-Win</v>
      </c>
    </row>
    <row r="277" spans="1:51">
      <c r="A277" s="67" t="s">
        <v>70</v>
      </c>
      <c r="C277" s="77" t="s">
        <v>345</v>
      </c>
      <c r="D277" s="68" t="s">
        <v>874</v>
      </c>
      <c r="E277" s="52">
        <v>2035</v>
      </c>
      <c r="F277" s="69" t="str">
        <f t="shared" si="48"/>
        <v>*0.61</v>
      </c>
      <c r="G277" s="70" t="str">
        <f t="shared" si="49"/>
        <v>REZoning_Sol-Win</v>
      </c>
      <c r="I277" s="77" t="s">
        <v>345</v>
      </c>
      <c r="J277" s="68" t="s">
        <v>874</v>
      </c>
      <c r="K277" s="52">
        <v>2050</v>
      </c>
      <c r="L277" s="62" t="str">
        <f t="shared" si="50"/>
        <v>*0.5</v>
      </c>
      <c r="M277" s="70" t="str">
        <f t="shared" si="51"/>
        <v>REZoning_Sol-Win</v>
      </c>
      <c r="N277" s="69"/>
      <c r="O277" s="69" t="s">
        <v>345</v>
      </c>
      <c r="P277" s="69" t="s">
        <v>874</v>
      </c>
      <c r="Q277" s="78">
        <v>2100</v>
      </c>
      <c r="R277" s="69" t="s">
        <v>877</v>
      </c>
      <c r="S277" s="69" t="s">
        <v>875</v>
      </c>
      <c r="T277" s="69"/>
      <c r="U277" s="69"/>
      <c r="V277" s="69"/>
      <c r="W277" s="69"/>
      <c r="AA277" s="79" t="s">
        <v>345</v>
      </c>
      <c r="AB277" s="71" t="s">
        <v>874</v>
      </c>
      <c r="AC277" s="55">
        <v>2035</v>
      </c>
      <c r="AD277" s="70" t="str">
        <f t="shared" si="52"/>
        <v>*0.58</v>
      </c>
      <c r="AE277" s="70" t="str">
        <f t="shared" si="59"/>
        <v>REZoning_Sol-Win</v>
      </c>
      <c r="AG277" s="79" t="s">
        <v>345</v>
      </c>
      <c r="AH277" s="71" t="s">
        <v>874</v>
      </c>
      <c r="AI277" s="55">
        <v>2050</v>
      </c>
      <c r="AJ277" s="70" t="str">
        <f t="shared" si="53"/>
        <v>*0.47</v>
      </c>
      <c r="AK277" s="70" t="str">
        <f t="shared" si="54"/>
        <v>REZoning_Sol-Win</v>
      </c>
      <c r="AO277" s="80" t="s">
        <v>345</v>
      </c>
      <c r="AP277" s="72" t="s">
        <v>874</v>
      </c>
      <c r="AQ277" s="58">
        <v>2035</v>
      </c>
      <c r="AR277" s="73" t="str">
        <f t="shared" si="55"/>
        <v>*0.53</v>
      </c>
      <c r="AS277" s="70" t="str">
        <f t="shared" si="56"/>
        <v>REZoning_Sol-Win</v>
      </c>
      <c r="AU277" s="80" t="s">
        <v>345</v>
      </c>
      <c r="AV277" s="72" t="s">
        <v>874</v>
      </c>
      <c r="AW277" s="58">
        <v>2050</v>
      </c>
      <c r="AX277" s="73" t="str">
        <f t="shared" si="57"/>
        <v>*0.41</v>
      </c>
      <c r="AY277" s="70" t="str">
        <f t="shared" si="58"/>
        <v>REZoning_Sol-Win</v>
      </c>
    </row>
    <row r="278" spans="1:51">
      <c r="A278" s="67" t="s">
        <v>70</v>
      </c>
      <c r="C278" s="77" t="s">
        <v>346</v>
      </c>
      <c r="D278" s="68" t="s">
        <v>874</v>
      </c>
      <c r="E278" s="52">
        <v>2035</v>
      </c>
      <c r="F278" s="69" t="str">
        <f t="shared" si="48"/>
        <v>*0.61</v>
      </c>
      <c r="G278" s="70" t="str">
        <f t="shared" si="49"/>
        <v>REZoning_Sol-Win</v>
      </c>
      <c r="I278" s="77" t="s">
        <v>346</v>
      </c>
      <c r="J278" s="68" t="s">
        <v>874</v>
      </c>
      <c r="K278" s="52">
        <v>2050</v>
      </c>
      <c r="L278" s="62" t="str">
        <f t="shared" si="50"/>
        <v>*0.5</v>
      </c>
      <c r="M278" s="70" t="str">
        <f t="shared" si="51"/>
        <v>REZoning_Sol-Win</v>
      </c>
      <c r="N278" s="69"/>
      <c r="O278" s="69" t="s">
        <v>346</v>
      </c>
      <c r="P278" s="69" t="s">
        <v>874</v>
      </c>
      <c r="Q278" s="78">
        <v>2100</v>
      </c>
      <c r="R278" s="69" t="s">
        <v>877</v>
      </c>
      <c r="S278" s="69" t="s">
        <v>875</v>
      </c>
      <c r="T278" s="69"/>
      <c r="U278" s="69"/>
      <c r="V278" s="69"/>
      <c r="W278" s="69"/>
      <c r="AA278" s="79" t="s">
        <v>346</v>
      </c>
      <c r="AB278" s="71" t="s">
        <v>874</v>
      </c>
      <c r="AC278" s="55">
        <v>2035</v>
      </c>
      <c r="AD278" s="70" t="str">
        <f t="shared" si="52"/>
        <v>*0.58</v>
      </c>
      <c r="AE278" s="70" t="str">
        <f t="shared" si="59"/>
        <v>REZoning_Sol-Win</v>
      </c>
      <c r="AG278" s="79" t="s">
        <v>346</v>
      </c>
      <c r="AH278" s="71" t="s">
        <v>874</v>
      </c>
      <c r="AI278" s="55">
        <v>2050</v>
      </c>
      <c r="AJ278" s="70" t="str">
        <f t="shared" si="53"/>
        <v>*0.47</v>
      </c>
      <c r="AK278" s="70" t="str">
        <f t="shared" si="54"/>
        <v>REZoning_Sol-Win</v>
      </c>
      <c r="AO278" s="80" t="s">
        <v>346</v>
      </c>
      <c r="AP278" s="72" t="s">
        <v>874</v>
      </c>
      <c r="AQ278" s="58">
        <v>2035</v>
      </c>
      <c r="AR278" s="73" t="str">
        <f t="shared" si="55"/>
        <v>*0.53</v>
      </c>
      <c r="AS278" s="70" t="str">
        <f t="shared" si="56"/>
        <v>REZoning_Sol-Win</v>
      </c>
      <c r="AU278" s="80" t="s">
        <v>346</v>
      </c>
      <c r="AV278" s="72" t="s">
        <v>874</v>
      </c>
      <c r="AW278" s="58">
        <v>2050</v>
      </c>
      <c r="AX278" s="73" t="str">
        <f t="shared" si="57"/>
        <v>*0.41</v>
      </c>
      <c r="AY278" s="70" t="str">
        <f t="shared" si="58"/>
        <v>REZoning_Sol-Win</v>
      </c>
    </row>
    <row r="279" spans="1:51">
      <c r="A279" s="67" t="s">
        <v>70</v>
      </c>
      <c r="C279" s="77" t="s">
        <v>347</v>
      </c>
      <c r="D279" s="68" t="s">
        <v>874</v>
      </c>
      <c r="E279" s="52">
        <v>2035</v>
      </c>
      <c r="F279" s="69" t="str">
        <f t="shared" si="48"/>
        <v>*0.61</v>
      </c>
      <c r="G279" s="70" t="str">
        <f t="shared" si="49"/>
        <v>REZoning_Sol-Win</v>
      </c>
      <c r="I279" s="77" t="s">
        <v>347</v>
      </c>
      <c r="J279" s="68" t="s">
        <v>874</v>
      </c>
      <c r="K279" s="52">
        <v>2050</v>
      </c>
      <c r="L279" s="62" t="str">
        <f t="shared" si="50"/>
        <v>*0.5</v>
      </c>
      <c r="M279" s="70" t="str">
        <f t="shared" si="51"/>
        <v>REZoning_Sol-Win</v>
      </c>
      <c r="N279" s="69"/>
      <c r="O279" s="69" t="s">
        <v>347</v>
      </c>
      <c r="P279" s="69" t="s">
        <v>874</v>
      </c>
      <c r="Q279" s="78">
        <v>2100</v>
      </c>
      <c r="R279" s="69" t="s">
        <v>877</v>
      </c>
      <c r="S279" s="69" t="s">
        <v>875</v>
      </c>
      <c r="T279" s="69"/>
      <c r="U279" s="69"/>
      <c r="V279" s="69"/>
      <c r="W279" s="69"/>
      <c r="AA279" s="79" t="s">
        <v>347</v>
      </c>
      <c r="AB279" s="71" t="s">
        <v>874</v>
      </c>
      <c r="AC279" s="55">
        <v>2035</v>
      </c>
      <c r="AD279" s="70" t="str">
        <f t="shared" si="52"/>
        <v>*0.58</v>
      </c>
      <c r="AE279" s="70" t="str">
        <f t="shared" si="59"/>
        <v>REZoning_Sol-Win</v>
      </c>
      <c r="AG279" s="79" t="s">
        <v>347</v>
      </c>
      <c r="AH279" s="71" t="s">
        <v>874</v>
      </c>
      <c r="AI279" s="55">
        <v>2050</v>
      </c>
      <c r="AJ279" s="70" t="str">
        <f t="shared" si="53"/>
        <v>*0.47</v>
      </c>
      <c r="AK279" s="70" t="str">
        <f t="shared" si="54"/>
        <v>REZoning_Sol-Win</v>
      </c>
      <c r="AO279" s="80" t="s">
        <v>347</v>
      </c>
      <c r="AP279" s="72" t="s">
        <v>874</v>
      </c>
      <c r="AQ279" s="58">
        <v>2035</v>
      </c>
      <c r="AR279" s="73" t="str">
        <f t="shared" si="55"/>
        <v>*0.53</v>
      </c>
      <c r="AS279" s="70" t="str">
        <f t="shared" si="56"/>
        <v>REZoning_Sol-Win</v>
      </c>
      <c r="AU279" s="80" t="s">
        <v>347</v>
      </c>
      <c r="AV279" s="72" t="s">
        <v>874</v>
      </c>
      <c r="AW279" s="58">
        <v>2050</v>
      </c>
      <c r="AX279" s="73" t="str">
        <f t="shared" si="57"/>
        <v>*0.41</v>
      </c>
      <c r="AY279" s="70" t="str">
        <f t="shared" si="58"/>
        <v>REZoning_Sol-Win</v>
      </c>
    </row>
    <row r="280" spans="1:51">
      <c r="A280" s="67" t="s">
        <v>70</v>
      </c>
      <c r="C280" s="77" t="s">
        <v>348</v>
      </c>
      <c r="D280" s="68" t="s">
        <v>874</v>
      </c>
      <c r="E280" s="52">
        <v>2035</v>
      </c>
      <c r="F280" s="69" t="str">
        <f t="shared" si="48"/>
        <v>*0.61</v>
      </c>
      <c r="G280" s="70" t="str">
        <f t="shared" si="49"/>
        <v>REZoning_Sol-Win</v>
      </c>
      <c r="I280" s="77" t="s">
        <v>348</v>
      </c>
      <c r="J280" s="68" t="s">
        <v>874</v>
      </c>
      <c r="K280" s="52">
        <v>2050</v>
      </c>
      <c r="L280" s="62" t="str">
        <f t="shared" si="50"/>
        <v>*0.5</v>
      </c>
      <c r="M280" s="70" t="str">
        <f t="shared" si="51"/>
        <v>REZoning_Sol-Win</v>
      </c>
      <c r="N280" s="69"/>
      <c r="O280" s="69" t="s">
        <v>348</v>
      </c>
      <c r="P280" s="69" t="s">
        <v>874</v>
      </c>
      <c r="Q280" s="78">
        <v>2100</v>
      </c>
      <c r="R280" s="69" t="s">
        <v>877</v>
      </c>
      <c r="S280" s="69" t="s">
        <v>875</v>
      </c>
      <c r="T280" s="69"/>
      <c r="U280" s="69"/>
      <c r="V280" s="69"/>
      <c r="W280" s="69"/>
      <c r="AA280" s="79" t="s">
        <v>348</v>
      </c>
      <c r="AB280" s="71" t="s">
        <v>874</v>
      </c>
      <c r="AC280" s="55">
        <v>2035</v>
      </c>
      <c r="AD280" s="70" t="str">
        <f t="shared" si="52"/>
        <v>*0.58</v>
      </c>
      <c r="AE280" s="70" t="str">
        <f t="shared" si="59"/>
        <v>REZoning_Sol-Win</v>
      </c>
      <c r="AG280" s="79" t="s">
        <v>348</v>
      </c>
      <c r="AH280" s="71" t="s">
        <v>874</v>
      </c>
      <c r="AI280" s="55">
        <v>2050</v>
      </c>
      <c r="AJ280" s="70" t="str">
        <f t="shared" si="53"/>
        <v>*0.47</v>
      </c>
      <c r="AK280" s="70" t="str">
        <f t="shared" si="54"/>
        <v>REZoning_Sol-Win</v>
      </c>
      <c r="AO280" s="80" t="s">
        <v>348</v>
      </c>
      <c r="AP280" s="72" t="s">
        <v>874</v>
      </c>
      <c r="AQ280" s="58">
        <v>2035</v>
      </c>
      <c r="AR280" s="73" t="str">
        <f t="shared" si="55"/>
        <v>*0.53</v>
      </c>
      <c r="AS280" s="70" t="str">
        <f t="shared" si="56"/>
        <v>REZoning_Sol-Win</v>
      </c>
      <c r="AU280" s="80" t="s">
        <v>348</v>
      </c>
      <c r="AV280" s="72" t="s">
        <v>874</v>
      </c>
      <c r="AW280" s="58">
        <v>2050</v>
      </c>
      <c r="AX280" s="73" t="str">
        <f t="shared" si="57"/>
        <v>*0.41</v>
      </c>
      <c r="AY280" s="70" t="str">
        <f t="shared" si="58"/>
        <v>REZoning_Sol-Win</v>
      </c>
    </row>
    <row r="281" spans="1:51">
      <c r="A281" s="67" t="s">
        <v>78</v>
      </c>
      <c r="C281" s="77" t="s">
        <v>349</v>
      </c>
      <c r="D281" s="68" t="s">
        <v>874</v>
      </c>
      <c r="E281" s="52">
        <v>2035</v>
      </c>
      <c r="F281" s="69" t="str">
        <f t="shared" si="48"/>
        <v>*0.63</v>
      </c>
      <c r="G281" s="70" t="str">
        <f t="shared" si="49"/>
        <v>REZoning_Sol-Win</v>
      </c>
      <c r="I281" s="77" t="s">
        <v>349</v>
      </c>
      <c r="J281" s="68" t="s">
        <v>874</v>
      </c>
      <c r="K281" s="52">
        <v>2050</v>
      </c>
      <c r="L281" s="62" t="str">
        <f t="shared" si="50"/>
        <v>*0.54</v>
      </c>
      <c r="M281" s="70" t="str">
        <f t="shared" si="51"/>
        <v>REZoning_Sol-Win</v>
      </c>
      <c r="N281" s="69"/>
      <c r="O281" s="69" t="s">
        <v>349</v>
      </c>
      <c r="P281" s="69" t="s">
        <v>874</v>
      </c>
      <c r="Q281" s="78">
        <v>2100</v>
      </c>
      <c r="R281" s="69" t="s">
        <v>878</v>
      </c>
      <c r="S281" s="69" t="s">
        <v>875</v>
      </c>
      <c r="T281" s="69"/>
      <c r="U281" s="69"/>
      <c r="V281" s="69"/>
      <c r="W281" s="69"/>
      <c r="AA281" s="79" t="s">
        <v>349</v>
      </c>
      <c r="AB281" s="71" t="s">
        <v>874</v>
      </c>
      <c r="AC281" s="55">
        <v>2035</v>
      </c>
      <c r="AD281" s="70" t="str">
        <f t="shared" si="52"/>
        <v>*0.62</v>
      </c>
      <c r="AE281" s="70" t="str">
        <f t="shared" si="59"/>
        <v>REZoning_Sol-Win</v>
      </c>
      <c r="AG281" s="79" t="s">
        <v>349</v>
      </c>
      <c r="AH281" s="71" t="s">
        <v>874</v>
      </c>
      <c r="AI281" s="55">
        <v>2050</v>
      </c>
      <c r="AJ281" s="70" t="str">
        <f t="shared" si="53"/>
        <v>*0.51</v>
      </c>
      <c r="AK281" s="70" t="str">
        <f t="shared" si="54"/>
        <v>REZoning_Sol-Win</v>
      </c>
      <c r="AO281" s="80" t="s">
        <v>349</v>
      </c>
      <c r="AP281" s="72" t="s">
        <v>874</v>
      </c>
      <c r="AQ281" s="58">
        <v>2035</v>
      </c>
      <c r="AR281" s="73" t="str">
        <f t="shared" si="55"/>
        <v>*0.58</v>
      </c>
      <c r="AS281" s="70" t="str">
        <f t="shared" si="56"/>
        <v>REZoning_Sol-Win</v>
      </c>
      <c r="AU281" s="80" t="s">
        <v>349</v>
      </c>
      <c r="AV281" s="72" t="s">
        <v>874</v>
      </c>
      <c r="AW281" s="58">
        <v>2050</v>
      </c>
      <c r="AX281" s="73" t="str">
        <f t="shared" si="57"/>
        <v>*0.49</v>
      </c>
      <c r="AY281" s="70" t="str">
        <f t="shared" si="58"/>
        <v>REZoning_Sol-Win</v>
      </c>
    </row>
    <row r="282" spans="1:51">
      <c r="A282" s="67" t="s">
        <v>78</v>
      </c>
      <c r="C282" s="77" t="s">
        <v>350</v>
      </c>
      <c r="D282" s="68" t="s">
        <v>874</v>
      </c>
      <c r="E282" s="52">
        <v>2035</v>
      </c>
      <c r="F282" s="69" t="str">
        <f t="shared" si="48"/>
        <v>*0.63</v>
      </c>
      <c r="G282" s="70" t="str">
        <f t="shared" si="49"/>
        <v>REZoning_Sol-Win</v>
      </c>
      <c r="I282" s="77" t="s">
        <v>350</v>
      </c>
      <c r="J282" s="68" t="s">
        <v>874</v>
      </c>
      <c r="K282" s="52">
        <v>2050</v>
      </c>
      <c r="L282" s="62" t="str">
        <f t="shared" si="50"/>
        <v>*0.54</v>
      </c>
      <c r="M282" s="70" t="str">
        <f t="shared" si="51"/>
        <v>REZoning_Sol-Win</v>
      </c>
      <c r="N282" s="69"/>
      <c r="O282" s="69" t="s">
        <v>350</v>
      </c>
      <c r="P282" s="69" t="s">
        <v>874</v>
      </c>
      <c r="Q282" s="78">
        <v>2100</v>
      </c>
      <c r="R282" s="69" t="s">
        <v>878</v>
      </c>
      <c r="S282" s="69" t="s">
        <v>875</v>
      </c>
      <c r="T282" s="69"/>
      <c r="U282" s="69"/>
      <c r="V282" s="69"/>
      <c r="W282" s="69"/>
      <c r="AA282" s="79" t="s">
        <v>350</v>
      </c>
      <c r="AB282" s="71" t="s">
        <v>874</v>
      </c>
      <c r="AC282" s="55">
        <v>2035</v>
      </c>
      <c r="AD282" s="70" t="str">
        <f t="shared" si="52"/>
        <v>*0.62</v>
      </c>
      <c r="AE282" s="70" t="str">
        <f t="shared" si="59"/>
        <v>REZoning_Sol-Win</v>
      </c>
      <c r="AG282" s="79" t="s">
        <v>350</v>
      </c>
      <c r="AH282" s="71" t="s">
        <v>874</v>
      </c>
      <c r="AI282" s="55">
        <v>2050</v>
      </c>
      <c r="AJ282" s="70" t="str">
        <f t="shared" si="53"/>
        <v>*0.51</v>
      </c>
      <c r="AK282" s="70" t="str">
        <f t="shared" si="54"/>
        <v>REZoning_Sol-Win</v>
      </c>
      <c r="AO282" s="80" t="s">
        <v>350</v>
      </c>
      <c r="AP282" s="72" t="s">
        <v>874</v>
      </c>
      <c r="AQ282" s="58">
        <v>2035</v>
      </c>
      <c r="AR282" s="73" t="str">
        <f t="shared" si="55"/>
        <v>*0.58</v>
      </c>
      <c r="AS282" s="70" t="str">
        <f t="shared" si="56"/>
        <v>REZoning_Sol-Win</v>
      </c>
      <c r="AU282" s="80" t="s">
        <v>350</v>
      </c>
      <c r="AV282" s="72" t="s">
        <v>874</v>
      </c>
      <c r="AW282" s="58">
        <v>2050</v>
      </c>
      <c r="AX282" s="73" t="str">
        <f t="shared" si="57"/>
        <v>*0.49</v>
      </c>
      <c r="AY282" s="70" t="str">
        <f t="shared" si="58"/>
        <v>REZoning_Sol-Win</v>
      </c>
    </row>
    <row r="283" spans="1:51">
      <c r="A283" s="67" t="s">
        <v>78</v>
      </c>
      <c r="C283" s="77" t="s">
        <v>351</v>
      </c>
      <c r="D283" s="68" t="s">
        <v>874</v>
      </c>
      <c r="E283" s="52">
        <v>2035</v>
      </c>
      <c r="F283" s="69" t="str">
        <f t="shared" si="48"/>
        <v>*0.63</v>
      </c>
      <c r="G283" s="70" t="str">
        <f t="shared" si="49"/>
        <v>REZoning_Sol-Win</v>
      </c>
      <c r="I283" s="77" t="s">
        <v>351</v>
      </c>
      <c r="J283" s="68" t="s">
        <v>874</v>
      </c>
      <c r="K283" s="52">
        <v>2050</v>
      </c>
      <c r="L283" s="62" t="str">
        <f t="shared" si="50"/>
        <v>*0.54</v>
      </c>
      <c r="M283" s="70" t="str">
        <f t="shared" si="51"/>
        <v>REZoning_Sol-Win</v>
      </c>
      <c r="N283" s="69"/>
      <c r="O283" s="69" t="s">
        <v>351</v>
      </c>
      <c r="P283" s="69" t="s">
        <v>874</v>
      </c>
      <c r="Q283" s="78">
        <v>2100</v>
      </c>
      <c r="R283" s="69" t="s">
        <v>878</v>
      </c>
      <c r="S283" s="69" t="s">
        <v>875</v>
      </c>
      <c r="T283" s="69"/>
      <c r="U283" s="69"/>
      <c r="V283" s="69"/>
      <c r="W283" s="69"/>
      <c r="AA283" s="79" t="s">
        <v>351</v>
      </c>
      <c r="AB283" s="71" t="s">
        <v>874</v>
      </c>
      <c r="AC283" s="55">
        <v>2035</v>
      </c>
      <c r="AD283" s="70" t="str">
        <f t="shared" si="52"/>
        <v>*0.62</v>
      </c>
      <c r="AE283" s="70" t="str">
        <f t="shared" si="59"/>
        <v>REZoning_Sol-Win</v>
      </c>
      <c r="AG283" s="79" t="s">
        <v>351</v>
      </c>
      <c r="AH283" s="71" t="s">
        <v>874</v>
      </c>
      <c r="AI283" s="55">
        <v>2050</v>
      </c>
      <c r="AJ283" s="70" t="str">
        <f t="shared" si="53"/>
        <v>*0.51</v>
      </c>
      <c r="AK283" s="70" t="str">
        <f t="shared" si="54"/>
        <v>REZoning_Sol-Win</v>
      </c>
      <c r="AO283" s="80" t="s">
        <v>351</v>
      </c>
      <c r="AP283" s="72" t="s">
        <v>874</v>
      </c>
      <c r="AQ283" s="58">
        <v>2035</v>
      </c>
      <c r="AR283" s="73" t="str">
        <f t="shared" si="55"/>
        <v>*0.58</v>
      </c>
      <c r="AS283" s="70" t="str">
        <f t="shared" si="56"/>
        <v>REZoning_Sol-Win</v>
      </c>
      <c r="AU283" s="80" t="s">
        <v>351</v>
      </c>
      <c r="AV283" s="72" t="s">
        <v>874</v>
      </c>
      <c r="AW283" s="58">
        <v>2050</v>
      </c>
      <c r="AX283" s="73" t="str">
        <f t="shared" si="57"/>
        <v>*0.49</v>
      </c>
      <c r="AY283" s="70" t="str">
        <f t="shared" si="58"/>
        <v>REZoning_Sol-Win</v>
      </c>
    </row>
    <row r="284" spans="1:51">
      <c r="A284" s="67" t="s">
        <v>78</v>
      </c>
      <c r="C284" s="77" t="s">
        <v>352</v>
      </c>
      <c r="D284" s="68" t="s">
        <v>874</v>
      </c>
      <c r="E284" s="52">
        <v>2035</v>
      </c>
      <c r="F284" s="69" t="str">
        <f t="shared" si="48"/>
        <v>*0.63</v>
      </c>
      <c r="G284" s="70" t="str">
        <f t="shared" si="49"/>
        <v>REZoning_Sol-Win</v>
      </c>
      <c r="I284" s="77" t="s">
        <v>352</v>
      </c>
      <c r="J284" s="68" t="s">
        <v>874</v>
      </c>
      <c r="K284" s="52">
        <v>2050</v>
      </c>
      <c r="L284" s="62" t="str">
        <f t="shared" si="50"/>
        <v>*0.54</v>
      </c>
      <c r="M284" s="70" t="str">
        <f t="shared" si="51"/>
        <v>REZoning_Sol-Win</v>
      </c>
      <c r="N284" s="69"/>
      <c r="O284" s="69" t="s">
        <v>352</v>
      </c>
      <c r="P284" s="69" t="s">
        <v>874</v>
      </c>
      <c r="Q284" s="78">
        <v>2100</v>
      </c>
      <c r="R284" s="69" t="s">
        <v>878</v>
      </c>
      <c r="S284" s="69" t="s">
        <v>875</v>
      </c>
      <c r="T284" s="69"/>
      <c r="U284" s="69"/>
      <c r="V284" s="69"/>
      <c r="W284" s="69"/>
      <c r="AA284" s="79" t="s">
        <v>352</v>
      </c>
      <c r="AB284" s="71" t="s">
        <v>874</v>
      </c>
      <c r="AC284" s="55">
        <v>2035</v>
      </c>
      <c r="AD284" s="70" t="str">
        <f t="shared" si="52"/>
        <v>*0.62</v>
      </c>
      <c r="AE284" s="70" t="str">
        <f t="shared" si="59"/>
        <v>REZoning_Sol-Win</v>
      </c>
      <c r="AG284" s="79" t="s">
        <v>352</v>
      </c>
      <c r="AH284" s="71" t="s">
        <v>874</v>
      </c>
      <c r="AI284" s="55">
        <v>2050</v>
      </c>
      <c r="AJ284" s="70" t="str">
        <f t="shared" si="53"/>
        <v>*0.51</v>
      </c>
      <c r="AK284" s="70" t="str">
        <f t="shared" si="54"/>
        <v>REZoning_Sol-Win</v>
      </c>
      <c r="AO284" s="80" t="s">
        <v>352</v>
      </c>
      <c r="AP284" s="72" t="s">
        <v>874</v>
      </c>
      <c r="AQ284" s="58">
        <v>2035</v>
      </c>
      <c r="AR284" s="73" t="str">
        <f t="shared" si="55"/>
        <v>*0.58</v>
      </c>
      <c r="AS284" s="70" t="str">
        <f t="shared" si="56"/>
        <v>REZoning_Sol-Win</v>
      </c>
      <c r="AU284" s="80" t="s">
        <v>352</v>
      </c>
      <c r="AV284" s="72" t="s">
        <v>874</v>
      </c>
      <c r="AW284" s="58">
        <v>2050</v>
      </c>
      <c r="AX284" s="73" t="str">
        <f t="shared" si="57"/>
        <v>*0.49</v>
      </c>
      <c r="AY284" s="70" t="str">
        <f t="shared" si="58"/>
        <v>REZoning_Sol-Win</v>
      </c>
    </row>
    <row r="285" spans="1:51">
      <c r="A285" s="67" t="s">
        <v>78</v>
      </c>
      <c r="C285" s="77" t="s">
        <v>353</v>
      </c>
      <c r="D285" s="68" t="s">
        <v>874</v>
      </c>
      <c r="E285" s="52">
        <v>2035</v>
      </c>
      <c r="F285" s="69" t="str">
        <f t="shared" si="48"/>
        <v>*0.63</v>
      </c>
      <c r="G285" s="70" t="str">
        <f t="shared" si="49"/>
        <v>REZoning_Sol-Win</v>
      </c>
      <c r="I285" s="77" t="s">
        <v>353</v>
      </c>
      <c r="J285" s="68" t="s">
        <v>874</v>
      </c>
      <c r="K285" s="52">
        <v>2050</v>
      </c>
      <c r="L285" s="62" t="str">
        <f t="shared" si="50"/>
        <v>*0.54</v>
      </c>
      <c r="M285" s="70" t="str">
        <f t="shared" si="51"/>
        <v>REZoning_Sol-Win</v>
      </c>
      <c r="N285" s="69"/>
      <c r="O285" s="69" t="s">
        <v>353</v>
      </c>
      <c r="P285" s="69" t="s">
        <v>874</v>
      </c>
      <c r="Q285" s="78">
        <v>2100</v>
      </c>
      <c r="R285" s="69" t="s">
        <v>878</v>
      </c>
      <c r="S285" s="69" t="s">
        <v>875</v>
      </c>
      <c r="T285" s="69"/>
      <c r="U285" s="69"/>
      <c r="V285" s="69"/>
      <c r="W285" s="69"/>
      <c r="AA285" s="79" t="s">
        <v>353</v>
      </c>
      <c r="AB285" s="71" t="s">
        <v>874</v>
      </c>
      <c r="AC285" s="55">
        <v>2035</v>
      </c>
      <c r="AD285" s="70" t="str">
        <f t="shared" si="52"/>
        <v>*0.62</v>
      </c>
      <c r="AE285" s="70" t="str">
        <f t="shared" si="59"/>
        <v>REZoning_Sol-Win</v>
      </c>
      <c r="AG285" s="79" t="s">
        <v>353</v>
      </c>
      <c r="AH285" s="71" t="s">
        <v>874</v>
      </c>
      <c r="AI285" s="55">
        <v>2050</v>
      </c>
      <c r="AJ285" s="70" t="str">
        <f t="shared" si="53"/>
        <v>*0.51</v>
      </c>
      <c r="AK285" s="70" t="str">
        <f t="shared" si="54"/>
        <v>REZoning_Sol-Win</v>
      </c>
      <c r="AO285" s="80" t="s">
        <v>353</v>
      </c>
      <c r="AP285" s="72" t="s">
        <v>874</v>
      </c>
      <c r="AQ285" s="58">
        <v>2035</v>
      </c>
      <c r="AR285" s="73" t="str">
        <f t="shared" si="55"/>
        <v>*0.58</v>
      </c>
      <c r="AS285" s="70" t="str">
        <f t="shared" si="56"/>
        <v>REZoning_Sol-Win</v>
      </c>
      <c r="AU285" s="80" t="s">
        <v>353</v>
      </c>
      <c r="AV285" s="72" t="s">
        <v>874</v>
      </c>
      <c r="AW285" s="58">
        <v>2050</v>
      </c>
      <c r="AX285" s="73" t="str">
        <f t="shared" si="57"/>
        <v>*0.49</v>
      </c>
      <c r="AY285" s="70" t="str">
        <f t="shared" si="58"/>
        <v>REZoning_Sol-Win</v>
      </c>
    </row>
    <row r="286" spans="1:51">
      <c r="A286" s="67" t="s">
        <v>78</v>
      </c>
      <c r="C286" s="77" t="s">
        <v>354</v>
      </c>
      <c r="D286" s="68" t="s">
        <v>874</v>
      </c>
      <c r="E286" s="52">
        <v>2035</v>
      </c>
      <c r="F286" s="69" t="str">
        <f t="shared" si="48"/>
        <v>*0.63</v>
      </c>
      <c r="G286" s="70" t="str">
        <f t="shared" si="49"/>
        <v>REZoning_Sol-Win</v>
      </c>
      <c r="I286" s="77" t="s">
        <v>354</v>
      </c>
      <c r="J286" s="68" t="s">
        <v>874</v>
      </c>
      <c r="K286" s="52">
        <v>2050</v>
      </c>
      <c r="L286" s="62" t="str">
        <f t="shared" si="50"/>
        <v>*0.54</v>
      </c>
      <c r="M286" s="70" t="str">
        <f t="shared" si="51"/>
        <v>REZoning_Sol-Win</v>
      </c>
      <c r="N286" s="69"/>
      <c r="O286" s="69" t="s">
        <v>354</v>
      </c>
      <c r="P286" s="69" t="s">
        <v>874</v>
      </c>
      <c r="Q286" s="78">
        <v>2100</v>
      </c>
      <c r="R286" s="69" t="s">
        <v>878</v>
      </c>
      <c r="S286" s="69" t="s">
        <v>875</v>
      </c>
      <c r="T286" s="69"/>
      <c r="U286" s="69"/>
      <c r="V286" s="69"/>
      <c r="W286" s="69"/>
      <c r="AA286" s="79" t="s">
        <v>354</v>
      </c>
      <c r="AB286" s="71" t="s">
        <v>874</v>
      </c>
      <c r="AC286" s="55">
        <v>2035</v>
      </c>
      <c r="AD286" s="70" t="str">
        <f t="shared" si="52"/>
        <v>*0.62</v>
      </c>
      <c r="AE286" s="70" t="str">
        <f t="shared" si="59"/>
        <v>REZoning_Sol-Win</v>
      </c>
      <c r="AG286" s="79" t="s">
        <v>354</v>
      </c>
      <c r="AH286" s="71" t="s">
        <v>874</v>
      </c>
      <c r="AI286" s="55">
        <v>2050</v>
      </c>
      <c r="AJ286" s="70" t="str">
        <f t="shared" si="53"/>
        <v>*0.51</v>
      </c>
      <c r="AK286" s="70" t="str">
        <f t="shared" si="54"/>
        <v>REZoning_Sol-Win</v>
      </c>
      <c r="AO286" s="80" t="s">
        <v>354</v>
      </c>
      <c r="AP286" s="72" t="s">
        <v>874</v>
      </c>
      <c r="AQ286" s="58">
        <v>2035</v>
      </c>
      <c r="AR286" s="73" t="str">
        <f t="shared" si="55"/>
        <v>*0.58</v>
      </c>
      <c r="AS286" s="70" t="str">
        <f t="shared" si="56"/>
        <v>REZoning_Sol-Win</v>
      </c>
      <c r="AU286" s="80" t="s">
        <v>354</v>
      </c>
      <c r="AV286" s="72" t="s">
        <v>874</v>
      </c>
      <c r="AW286" s="58">
        <v>2050</v>
      </c>
      <c r="AX286" s="73" t="str">
        <f t="shared" si="57"/>
        <v>*0.49</v>
      </c>
      <c r="AY286" s="70" t="str">
        <f t="shared" si="58"/>
        <v>REZoning_Sol-Win</v>
      </c>
    </row>
    <row r="287" spans="1:51">
      <c r="A287" s="67" t="s">
        <v>78</v>
      </c>
      <c r="C287" s="77" t="s">
        <v>355</v>
      </c>
      <c r="D287" s="68" t="s">
        <v>874</v>
      </c>
      <c r="E287" s="52">
        <v>2035</v>
      </c>
      <c r="F287" s="69" t="str">
        <f t="shared" si="48"/>
        <v>*0.63</v>
      </c>
      <c r="G287" s="70" t="str">
        <f t="shared" si="49"/>
        <v>REZoning_Sol-Win</v>
      </c>
      <c r="I287" s="77" t="s">
        <v>355</v>
      </c>
      <c r="J287" s="68" t="s">
        <v>874</v>
      </c>
      <c r="K287" s="52">
        <v>2050</v>
      </c>
      <c r="L287" s="62" t="str">
        <f t="shared" si="50"/>
        <v>*0.54</v>
      </c>
      <c r="M287" s="70" t="str">
        <f t="shared" si="51"/>
        <v>REZoning_Sol-Win</v>
      </c>
      <c r="N287" s="69"/>
      <c r="O287" s="69" t="s">
        <v>355</v>
      </c>
      <c r="P287" s="69" t="s">
        <v>874</v>
      </c>
      <c r="Q287" s="78">
        <v>2100</v>
      </c>
      <c r="R287" s="69" t="s">
        <v>878</v>
      </c>
      <c r="S287" s="69" t="s">
        <v>875</v>
      </c>
      <c r="T287" s="69"/>
      <c r="U287" s="69"/>
      <c r="V287" s="69"/>
      <c r="W287" s="69"/>
      <c r="AA287" s="79" t="s">
        <v>355</v>
      </c>
      <c r="AB287" s="71" t="s">
        <v>874</v>
      </c>
      <c r="AC287" s="55">
        <v>2035</v>
      </c>
      <c r="AD287" s="70" t="str">
        <f t="shared" si="52"/>
        <v>*0.62</v>
      </c>
      <c r="AE287" s="70" t="str">
        <f t="shared" si="59"/>
        <v>REZoning_Sol-Win</v>
      </c>
      <c r="AG287" s="79" t="s">
        <v>355</v>
      </c>
      <c r="AH287" s="71" t="s">
        <v>874</v>
      </c>
      <c r="AI287" s="55">
        <v>2050</v>
      </c>
      <c r="AJ287" s="70" t="str">
        <f t="shared" si="53"/>
        <v>*0.51</v>
      </c>
      <c r="AK287" s="70" t="str">
        <f t="shared" si="54"/>
        <v>REZoning_Sol-Win</v>
      </c>
      <c r="AO287" s="80" t="s">
        <v>355</v>
      </c>
      <c r="AP287" s="72" t="s">
        <v>874</v>
      </c>
      <c r="AQ287" s="58">
        <v>2035</v>
      </c>
      <c r="AR287" s="73" t="str">
        <f t="shared" si="55"/>
        <v>*0.58</v>
      </c>
      <c r="AS287" s="70" t="str">
        <f t="shared" si="56"/>
        <v>REZoning_Sol-Win</v>
      </c>
      <c r="AU287" s="80" t="s">
        <v>355</v>
      </c>
      <c r="AV287" s="72" t="s">
        <v>874</v>
      </c>
      <c r="AW287" s="58">
        <v>2050</v>
      </c>
      <c r="AX287" s="73" t="str">
        <f t="shared" si="57"/>
        <v>*0.49</v>
      </c>
      <c r="AY287" s="70" t="str">
        <f t="shared" si="58"/>
        <v>REZoning_Sol-Win</v>
      </c>
    </row>
    <row r="288" spans="1:51">
      <c r="A288" s="67" t="s">
        <v>78</v>
      </c>
      <c r="C288" s="77" t="s">
        <v>356</v>
      </c>
      <c r="D288" s="68" t="s">
        <v>874</v>
      </c>
      <c r="E288" s="52">
        <v>2035</v>
      </c>
      <c r="F288" s="69" t="str">
        <f t="shared" si="48"/>
        <v>*0.63</v>
      </c>
      <c r="G288" s="70" t="str">
        <f t="shared" si="49"/>
        <v>REZoning_Sol-Win</v>
      </c>
      <c r="I288" s="77" t="s">
        <v>356</v>
      </c>
      <c r="J288" s="68" t="s">
        <v>874</v>
      </c>
      <c r="K288" s="52">
        <v>2050</v>
      </c>
      <c r="L288" s="62" t="str">
        <f t="shared" si="50"/>
        <v>*0.54</v>
      </c>
      <c r="M288" s="70" t="str">
        <f t="shared" si="51"/>
        <v>REZoning_Sol-Win</v>
      </c>
      <c r="N288" s="69"/>
      <c r="O288" s="69" t="s">
        <v>356</v>
      </c>
      <c r="P288" s="69" t="s">
        <v>874</v>
      </c>
      <c r="Q288" s="78">
        <v>2100</v>
      </c>
      <c r="R288" s="69" t="s">
        <v>878</v>
      </c>
      <c r="S288" s="69" t="s">
        <v>875</v>
      </c>
      <c r="T288" s="69"/>
      <c r="U288" s="69"/>
      <c r="V288" s="69"/>
      <c r="W288" s="69"/>
      <c r="AA288" s="79" t="s">
        <v>356</v>
      </c>
      <c r="AB288" s="71" t="s">
        <v>874</v>
      </c>
      <c r="AC288" s="55">
        <v>2035</v>
      </c>
      <c r="AD288" s="70" t="str">
        <f t="shared" si="52"/>
        <v>*0.62</v>
      </c>
      <c r="AE288" s="70" t="str">
        <f t="shared" si="59"/>
        <v>REZoning_Sol-Win</v>
      </c>
      <c r="AG288" s="79" t="s">
        <v>356</v>
      </c>
      <c r="AH288" s="71" t="s">
        <v>874</v>
      </c>
      <c r="AI288" s="55">
        <v>2050</v>
      </c>
      <c r="AJ288" s="70" t="str">
        <f t="shared" si="53"/>
        <v>*0.51</v>
      </c>
      <c r="AK288" s="70" t="str">
        <f t="shared" si="54"/>
        <v>REZoning_Sol-Win</v>
      </c>
      <c r="AO288" s="80" t="s">
        <v>356</v>
      </c>
      <c r="AP288" s="72" t="s">
        <v>874</v>
      </c>
      <c r="AQ288" s="58">
        <v>2035</v>
      </c>
      <c r="AR288" s="73" t="str">
        <f t="shared" si="55"/>
        <v>*0.58</v>
      </c>
      <c r="AS288" s="70" t="str">
        <f t="shared" si="56"/>
        <v>REZoning_Sol-Win</v>
      </c>
      <c r="AU288" s="80" t="s">
        <v>356</v>
      </c>
      <c r="AV288" s="72" t="s">
        <v>874</v>
      </c>
      <c r="AW288" s="58">
        <v>2050</v>
      </c>
      <c r="AX288" s="73" t="str">
        <f t="shared" si="57"/>
        <v>*0.49</v>
      </c>
      <c r="AY288" s="70" t="str">
        <f t="shared" si="58"/>
        <v>REZoning_Sol-Win</v>
      </c>
    </row>
    <row r="289" spans="1:51">
      <c r="A289" s="67" t="s">
        <v>78</v>
      </c>
      <c r="C289" s="77" t="s">
        <v>357</v>
      </c>
      <c r="D289" s="68" t="s">
        <v>874</v>
      </c>
      <c r="E289" s="52">
        <v>2035</v>
      </c>
      <c r="F289" s="69" t="str">
        <f t="shared" si="48"/>
        <v>*0.63</v>
      </c>
      <c r="G289" s="70" t="str">
        <f t="shared" si="49"/>
        <v>REZoning_Sol-Win</v>
      </c>
      <c r="I289" s="77" t="s">
        <v>357</v>
      </c>
      <c r="J289" s="68" t="s">
        <v>874</v>
      </c>
      <c r="K289" s="52">
        <v>2050</v>
      </c>
      <c r="L289" s="62" t="str">
        <f t="shared" si="50"/>
        <v>*0.54</v>
      </c>
      <c r="M289" s="70" t="str">
        <f t="shared" si="51"/>
        <v>REZoning_Sol-Win</v>
      </c>
      <c r="N289" s="69"/>
      <c r="O289" s="69" t="s">
        <v>357</v>
      </c>
      <c r="P289" s="69" t="s">
        <v>874</v>
      </c>
      <c r="Q289" s="78">
        <v>2100</v>
      </c>
      <c r="R289" s="69" t="s">
        <v>878</v>
      </c>
      <c r="S289" s="69" t="s">
        <v>875</v>
      </c>
      <c r="T289" s="69"/>
      <c r="U289" s="69"/>
      <c r="V289" s="69"/>
      <c r="W289" s="69"/>
      <c r="AA289" s="79" t="s">
        <v>357</v>
      </c>
      <c r="AB289" s="71" t="s">
        <v>874</v>
      </c>
      <c r="AC289" s="55">
        <v>2035</v>
      </c>
      <c r="AD289" s="70" t="str">
        <f t="shared" si="52"/>
        <v>*0.62</v>
      </c>
      <c r="AE289" s="70" t="str">
        <f t="shared" si="59"/>
        <v>REZoning_Sol-Win</v>
      </c>
      <c r="AG289" s="79" t="s">
        <v>357</v>
      </c>
      <c r="AH289" s="71" t="s">
        <v>874</v>
      </c>
      <c r="AI289" s="55">
        <v>2050</v>
      </c>
      <c r="AJ289" s="70" t="str">
        <f t="shared" si="53"/>
        <v>*0.51</v>
      </c>
      <c r="AK289" s="70" t="str">
        <f t="shared" si="54"/>
        <v>REZoning_Sol-Win</v>
      </c>
      <c r="AO289" s="80" t="s">
        <v>357</v>
      </c>
      <c r="AP289" s="72" t="s">
        <v>874</v>
      </c>
      <c r="AQ289" s="58">
        <v>2035</v>
      </c>
      <c r="AR289" s="73" t="str">
        <f t="shared" si="55"/>
        <v>*0.58</v>
      </c>
      <c r="AS289" s="70" t="str">
        <f t="shared" si="56"/>
        <v>REZoning_Sol-Win</v>
      </c>
      <c r="AU289" s="80" t="s">
        <v>357</v>
      </c>
      <c r="AV289" s="72" t="s">
        <v>874</v>
      </c>
      <c r="AW289" s="58">
        <v>2050</v>
      </c>
      <c r="AX289" s="73" t="str">
        <f t="shared" si="57"/>
        <v>*0.49</v>
      </c>
      <c r="AY289" s="70" t="str">
        <f t="shared" si="58"/>
        <v>REZoning_Sol-Win</v>
      </c>
    </row>
    <row r="290" spans="1:51">
      <c r="A290" s="67" t="s">
        <v>78</v>
      </c>
      <c r="C290" s="77" t="s">
        <v>358</v>
      </c>
      <c r="D290" s="68" t="s">
        <v>874</v>
      </c>
      <c r="E290" s="52">
        <v>2035</v>
      </c>
      <c r="F290" s="69" t="str">
        <f t="shared" si="48"/>
        <v>*0.63</v>
      </c>
      <c r="G290" s="70" t="str">
        <f t="shared" si="49"/>
        <v>REZoning_Sol-Win</v>
      </c>
      <c r="I290" s="77" t="s">
        <v>358</v>
      </c>
      <c r="J290" s="68" t="s">
        <v>874</v>
      </c>
      <c r="K290" s="52">
        <v>2050</v>
      </c>
      <c r="L290" s="62" t="str">
        <f t="shared" si="50"/>
        <v>*0.54</v>
      </c>
      <c r="M290" s="70" t="str">
        <f t="shared" si="51"/>
        <v>REZoning_Sol-Win</v>
      </c>
      <c r="N290" s="69"/>
      <c r="O290" s="69" t="s">
        <v>358</v>
      </c>
      <c r="P290" s="69" t="s">
        <v>874</v>
      </c>
      <c r="Q290" s="78">
        <v>2100</v>
      </c>
      <c r="R290" s="69" t="s">
        <v>878</v>
      </c>
      <c r="S290" s="69" t="s">
        <v>875</v>
      </c>
      <c r="T290" s="69"/>
      <c r="U290" s="69"/>
      <c r="V290" s="69"/>
      <c r="W290" s="69"/>
      <c r="AA290" s="79" t="s">
        <v>358</v>
      </c>
      <c r="AB290" s="71" t="s">
        <v>874</v>
      </c>
      <c r="AC290" s="55">
        <v>2035</v>
      </c>
      <c r="AD290" s="70" t="str">
        <f t="shared" si="52"/>
        <v>*0.62</v>
      </c>
      <c r="AE290" s="70" t="str">
        <f t="shared" si="59"/>
        <v>REZoning_Sol-Win</v>
      </c>
      <c r="AG290" s="79" t="s">
        <v>358</v>
      </c>
      <c r="AH290" s="71" t="s">
        <v>874</v>
      </c>
      <c r="AI290" s="55">
        <v>2050</v>
      </c>
      <c r="AJ290" s="70" t="str">
        <f t="shared" si="53"/>
        <v>*0.51</v>
      </c>
      <c r="AK290" s="70" t="str">
        <f t="shared" si="54"/>
        <v>REZoning_Sol-Win</v>
      </c>
      <c r="AO290" s="80" t="s">
        <v>358</v>
      </c>
      <c r="AP290" s="72" t="s">
        <v>874</v>
      </c>
      <c r="AQ290" s="58">
        <v>2035</v>
      </c>
      <c r="AR290" s="73" t="str">
        <f t="shared" si="55"/>
        <v>*0.58</v>
      </c>
      <c r="AS290" s="70" t="str">
        <f t="shared" si="56"/>
        <v>REZoning_Sol-Win</v>
      </c>
      <c r="AU290" s="80" t="s">
        <v>358</v>
      </c>
      <c r="AV290" s="72" t="s">
        <v>874</v>
      </c>
      <c r="AW290" s="58">
        <v>2050</v>
      </c>
      <c r="AX290" s="73" t="str">
        <f t="shared" si="57"/>
        <v>*0.49</v>
      </c>
      <c r="AY290" s="70" t="str">
        <f t="shared" si="58"/>
        <v>REZoning_Sol-Win</v>
      </c>
    </row>
    <row r="291" spans="1:51">
      <c r="A291" s="67" t="s">
        <v>70</v>
      </c>
      <c r="C291" s="77" t="s">
        <v>359</v>
      </c>
      <c r="D291" s="68" t="s">
        <v>874</v>
      </c>
      <c r="E291" s="52">
        <v>2035</v>
      </c>
      <c r="F291" s="69" t="str">
        <f t="shared" si="48"/>
        <v>*0.61</v>
      </c>
      <c r="G291" s="70" t="str">
        <f t="shared" si="49"/>
        <v>REZoning_Sol-Win</v>
      </c>
      <c r="I291" s="77" t="s">
        <v>359</v>
      </c>
      <c r="J291" s="68" t="s">
        <v>874</v>
      </c>
      <c r="K291" s="52">
        <v>2050</v>
      </c>
      <c r="L291" s="62" t="str">
        <f t="shared" si="50"/>
        <v>*0.5</v>
      </c>
      <c r="M291" s="70" t="str">
        <f t="shared" si="51"/>
        <v>REZoning_Sol-Win</v>
      </c>
      <c r="N291" s="69"/>
      <c r="O291" s="69" t="s">
        <v>359</v>
      </c>
      <c r="P291" s="69" t="s">
        <v>874</v>
      </c>
      <c r="Q291" s="78">
        <v>2100</v>
      </c>
      <c r="R291" s="69" t="s">
        <v>877</v>
      </c>
      <c r="S291" s="69" t="s">
        <v>875</v>
      </c>
      <c r="T291" s="69"/>
      <c r="U291" s="69"/>
      <c r="V291" s="69"/>
      <c r="W291" s="69"/>
      <c r="AA291" s="79" t="s">
        <v>359</v>
      </c>
      <c r="AB291" s="71" t="s">
        <v>874</v>
      </c>
      <c r="AC291" s="55">
        <v>2035</v>
      </c>
      <c r="AD291" s="70" t="str">
        <f t="shared" si="52"/>
        <v>*0.58</v>
      </c>
      <c r="AE291" s="70" t="str">
        <f t="shared" si="59"/>
        <v>REZoning_Sol-Win</v>
      </c>
      <c r="AG291" s="79" t="s">
        <v>359</v>
      </c>
      <c r="AH291" s="71" t="s">
        <v>874</v>
      </c>
      <c r="AI291" s="55">
        <v>2050</v>
      </c>
      <c r="AJ291" s="70" t="str">
        <f t="shared" si="53"/>
        <v>*0.47</v>
      </c>
      <c r="AK291" s="70" t="str">
        <f t="shared" si="54"/>
        <v>REZoning_Sol-Win</v>
      </c>
      <c r="AO291" s="80" t="s">
        <v>359</v>
      </c>
      <c r="AP291" s="72" t="s">
        <v>874</v>
      </c>
      <c r="AQ291" s="58">
        <v>2035</v>
      </c>
      <c r="AR291" s="73" t="str">
        <f t="shared" si="55"/>
        <v>*0.53</v>
      </c>
      <c r="AS291" s="70" t="str">
        <f t="shared" si="56"/>
        <v>REZoning_Sol-Win</v>
      </c>
      <c r="AU291" s="80" t="s">
        <v>359</v>
      </c>
      <c r="AV291" s="72" t="s">
        <v>874</v>
      </c>
      <c r="AW291" s="58">
        <v>2050</v>
      </c>
      <c r="AX291" s="73" t="str">
        <f t="shared" si="57"/>
        <v>*0.41</v>
      </c>
      <c r="AY291" s="70" t="str">
        <f t="shared" si="58"/>
        <v>REZoning_Sol-Win</v>
      </c>
    </row>
    <row r="292" spans="1:51">
      <c r="A292" s="67" t="s">
        <v>70</v>
      </c>
      <c r="C292" s="77" t="s">
        <v>360</v>
      </c>
      <c r="D292" s="68" t="s">
        <v>874</v>
      </c>
      <c r="E292" s="52">
        <v>2035</v>
      </c>
      <c r="F292" s="69" t="str">
        <f t="shared" si="48"/>
        <v>*0.61</v>
      </c>
      <c r="G292" s="70" t="str">
        <f t="shared" si="49"/>
        <v>REZoning_Sol-Win</v>
      </c>
      <c r="I292" s="77" t="s">
        <v>360</v>
      </c>
      <c r="J292" s="68" t="s">
        <v>874</v>
      </c>
      <c r="K292" s="52">
        <v>2050</v>
      </c>
      <c r="L292" s="62" t="str">
        <f t="shared" si="50"/>
        <v>*0.5</v>
      </c>
      <c r="M292" s="70" t="str">
        <f t="shared" si="51"/>
        <v>REZoning_Sol-Win</v>
      </c>
      <c r="N292" s="69"/>
      <c r="O292" s="69" t="s">
        <v>360</v>
      </c>
      <c r="P292" s="69" t="s">
        <v>874</v>
      </c>
      <c r="Q292" s="78">
        <v>2100</v>
      </c>
      <c r="R292" s="69" t="s">
        <v>877</v>
      </c>
      <c r="S292" s="69" t="s">
        <v>875</v>
      </c>
      <c r="T292" s="69"/>
      <c r="U292" s="69"/>
      <c r="V292" s="69"/>
      <c r="W292" s="69"/>
      <c r="AA292" s="79" t="s">
        <v>360</v>
      </c>
      <c r="AB292" s="71" t="s">
        <v>874</v>
      </c>
      <c r="AC292" s="55">
        <v>2035</v>
      </c>
      <c r="AD292" s="70" t="str">
        <f t="shared" si="52"/>
        <v>*0.58</v>
      </c>
      <c r="AE292" s="70" t="str">
        <f t="shared" si="59"/>
        <v>REZoning_Sol-Win</v>
      </c>
      <c r="AG292" s="79" t="s">
        <v>360</v>
      </c>
      <c r="AH292" s="71" t="s">
        <v>874</v>
      </c>
      <c r="AI292" s="55">
        <v>2050</v>
      </c>
      <c r="AJ292" s="70" t="str">
        <f t="shared" si="53"/>
        <v>*0.47</v>
      </c>
      <c r="AK292" s="70" t="str">
        <f t="shared" si="54"/>
        <v>REZoning_Sol-Win</v>
      </c>
      <c r="AO292" s="80" t="s">
        <v>360</v>
      </c>
      <c r="AP292" s="72" t="s">
        <v>874</v>
      </c>
      <c r="AQ292" s="58">
        <v>2035</v>
      </c>
      <c r="AR292" s="73" t="str">
        <f t="shared" si="55"/>
        <v>*0.53</v>
      </c>
      <c r="AS292" s="70" t="str">
        <f t="shared" si="56"/>
        <v>REZoning_Sol-Win</v>
      </c>
      <c r="AU292" s="80" t="s">
        <v>360</v>
      </c>
      <c r="AV292" s="72" t="s">
        <v>874</v>
      </c>
      <c r="AW292" s="58">
        <v>2050</v>
      </c>
      <c r="AX292" s="73" t="str">
        <f t="shared" si="57"/>
        <v>*0.41</v>
      </c>
      <c r="AY292" s="70" t="str">
        <f t="shared" si="58"/>
        <v>REZoning_Sol-Win</v>
      </c>
    </row>
    <row r="293" spans="1:51">
      <c r="A293" s="67" t="s">
        <v>70</v>
      </c>
      <c r="C293" s="77" t="s">
        <v>361</v>
      </c>
      <c r="D293" s="68" t="s">
        <v>874</v>
      </c>
      <c r="E293" s="52">
        <v>2035</v>
      </c>
      <c r="F293" s="69" t="str">
        <f t="shared" si="48"/>
        <v>*0.61</v>
      </c>
      <c r="G293" s="70" t="str">
        <f t="shared" si="49"/>
        <v>REZoning_Sol-Win</v>
      </c>
      <c r="I293" s="77" t="s">
        <v>361</v>
      </c>
      <c r="J293" s="68" t="s">
        <v>874</v>
      </c>
      <c r="K293" s="52">
        <v>2050</v>
      </c>
      <c r="L293" s="62" t="str">
        <f t="shared" si="50"/>
        <v>*0.5</v>
      </c>
      <c r="M293" s="70" t="str">
        <f t="shared" si="51"/>
        <v>REZoning_Sol-Win</v>
      </c>
      <c r="N293" s="69"/>
      <c r="O293" s="69" t="s">
        <v>361</v>
      </c>
      <c r="P293" s="69" t="s">
        <v>874</v>
      </c>
      <c r="Q293" s="78">
        <v>2100</v>
      </c>
      <c r="R293" s="69" t="s">
        <v>877</v>
      </c>
      <c r="S293" s="69" t="s">
        <v>875</v>
      </c>
      <c r="T293" s="69"/>
      <c r="U293" s="69"/>
      <c r="V293" s="69"/>
      <c r="W293" s="69"/>
      <c r="AA293" s="79" t="s">
        <v>361</v>
      </c>
      <c r="AB293" s="71" t="s">
        <v>874</v>
      </c>
      <c r="AC293" s="55">
        <v>2035</v>
      </c>
      <c r="AD293" s="70" t="str">
        <f t="shared" si="52"/>
        <v>*0.58</v>
      </c>
      <c r="AE293" s="70" t="str">
        <f t="shared" si="59"/>
        <v>REZoning_Sol-Win</v>
      </c>
      <c r="AG293" s="79" t="s">
        <v>361</v>
      </c>
      <c r="AH293" s="71" t="s">
        <v>874</v>
      </c>
      <c r="AI293" s="55">
        <v>2050</v>
      </c>
      <c r="AJ293" s="70" t="str">
        <f t="shared" si="53"/>
        <v>*0.47</v>
      </c>
      <c r="AK293" s="70" t="str">
        <f t="shared" si="54"/>
        <v>REZoning_Sol-Win</v>
      </c>
      <c r="AO293" s="80" t="s">
        <v>361</v>
      </c>
      <c r="AP293" s="72" t="s">
        <v>874</v>
      </c>
      <c r="AQ293" s="58">
        <v>2035</v>
      </c>
      <c r="AR293" s="73" t="str">
        <f t="shared" si="55"/>
        <v>*0.53</v>
      </c>
      <c r="AS293" s="70" t="str">
        <f t="shared" si="56"/>
        <v>REZoning_Sol-Win</v>
      </c>
      <c r="AU293" s="80" t="s">
        <v>361</v>
      </c>
      <c r="AV293" s="72" t="s">
        <v>874</v>
      </c>
      <c r="AW293" s="58">
        <v>2050</v>
      </c>
      <c r="AX293" s="73" t="str">
        <f t="shared" si="57"/>
        <v>*0.41</v>
      </c>
      <c r="AY293" s="70" t="str">
        <f t="shared" si="58"/>
        <v>REZoning_Sol-Win</v>
      </c>
    </row>
    <row r="294" spans="1:51">
      <c r="A294" s="67" t="s">
        <v>70</v>
      </c>
      <c r="C294" s="77" t="s">
        <v>362</v>
      </c>
      <c r="D294" s="68" t="s">
        <v>874</v>
      </c>
      <c r="E294" s="52">
        <v>2035</v>
      </c>
      <c r="F294" s="69" t="str">
        <f t="shared" si="48"/>
        <v>*0.61</v>
      </c>
      <c r="G294" s="70" t="str">
        <f t="shared" si="49"/>
        <v>REZoning_Sol-Win</v>
      </c>
      <c r="I294" s="77" t="s">
        <v>362</v>
      </c>
      <c r="J294" s="68" t="s">
        <v>874</v>
      </c>
      <c r="K294" s="52">
        <v>2050</v>
      </c>
      <c r="L294" s="62" t="str">
        <f t="shared" si="50"/>
        <v>*0.5</v>
      </c>
      <c r="M294" s="70" t="str">
        <f t="shared" si="51"/>
        <v>REZoning_Sol-Win</v>
      </c>
      <c r="N294" s="69"/>
      <c r="O294" s="69" t="s">
        <v>362</v>
      </c>
      <c r="P294" s="69" t="s">
        <v>874</v>
      </c>
      <c r="Q294" s="78">
        <v>2100</v>
      </c>
      <c r="R294" s="69" t="s">
        <v>877</v>
      </c>
      <c r="S294" s="69" t="s">
        <v>875</v>
      </c>
      <c r="T294" s="69"/>
      <c r="U294" s="69"/>
      <c r="V294" s="69"/>
      <c r="W294" s="69"/>
      <c r="AA294" s="79" t="s">
        <v>362</v>
      </c>
      <c r="AB294" s="71" t="s">
        <v>874</v>
      </c>
      <c r="AC294" s="55">
        <v>2035</v>
      </c>
      <c r="AD294" s="70" t="str">
        <f t="shared" si="52"/>
        <v>*0.58</v>
      </c>
      <c r="AE294" s="70" t="str">
        <f t="shared" si="59"/>
        <v>REZoning_Sol-Win</v>
      </c>
      <c r="AG294" s="79" t="s">
        <v>362</v>
      </c>
      <c r="AH294" s="71" t="s">
        <v>874</v>
      </c>
      <c r="AI294" s="55">
        <v>2050</v>
      </c>
      <c r="AJ294" s="70" t="str">
        <f t="shared" si="53"/>
        <v>*0.47</v>
      </c>
      <c r="AK294" s="70" t="str">
        <f t="shared" si="54"/>
        <v>REZoning_Sol-Win</v>
      </c>
      <c r="AO294" s="80" t="s">
        <v>362</v>
      </c>
      <c r="AP294" s="72" t="s">
        <v>874</v>
      </c>
      <c r="AQ294" s="58">
        <v>2035</v>
      </c>
      <c r="AR294" s="73" t="str">
        <f t="shared" si="55"/>
        <v>*0.53</v>
      </c>
      <c r="AS294" s="70" t="str">
        <f t="shared" si="56"/>
        <v>REZoning_Sol-Win</v>
      </c>
      <c r="AU294" s="80" t="s">
        <v>362</v>
      </c>
      <c r="AV294" s="72" t="s">
        <v>874</v>
      </c>
      <c r="AW294" s="58">
        <v>2050</v>
      </c>
      <c r="AX294" s="73" t="str">
        <f t="shared" si="57"/>
        <v>*0.41</v>
      </c>
      <c r="AY294" s="70" t="str">
        <f t="shared" si="58"/>
        <v>REZoning_Sol-Win</v>
      </c>
    </row>
    <row r="295" spans="1:51">
      <c r="A295" s="67" t="s">
        <v>70</v>
      </c>
      <c r="C295" s="77" t="s">
        <v>363</v>
      </c>
      <c r="D295" s="68" t="s">
        <v>874</v>
      </c>
      <c r="E295" s="52">
        <v>2035</v>
      </c>
      <c r="F295" s="69" t="str">
        <f t="shared" si="48"/>
        <v>*0.61</v>
      </c>
      <c r="G295" s="70" t="str">
        <f t="shared" si="49"/>
        <v>REZoning_Sol-Win</v>
      </c>
      <c r="I295" s="77" t="s">
        <v>363</v>
      </c>
      <c r="J295" s="68" t="s">
        <v>874</v>
      </c>
      <c r="K295" s="52">
        <v>2050</v>
      </c>
      <c r="L295" s="62" t="str">
        <f t="shared" si="50"/>
        <v>*0.5</v>
      </c>
      <c r="M295" s="70" t="str">
        <f t="shared" si="51"/>
        <v>REZoning_Sol-Win</v>
      </c>
      <c r="N295" s="69"/>
      <c r="O295" s="69" t="s">
        <v>363</v>
      </c>
      <c r="P295" s="69" t="s">
        <v>874</v>
      </c>
      <c r="Q295" s="78">
        <v>2100</v>
      </c>
      <c r="R295" s="69" t="s">
        <v>877</v>
      </c>
      <c r="S295" s="69" t="s">
        <v>875</v>
      </c>
      <c r="T295" s="69"/>
      <c r="U295" s="69"/>
      <c r="V295" s="69"/>
      <c r="W295" s="69"/>
      <c r="AA295" s="79" t="s">
        <v>363</v>
      </c>
      <c r="AB295" s="71" t="s">
        <v>874</v>
      </c>
      <c r="AC295" s="55">
        <v>2035</v>
      </c>
      <c r="AD295" s="70" t="str">
        <f t="shared" si="52"/>
        <v>*0.58</v>
      </c>
      <c r="AE295" s="70" t="str">
        <f t="shared" si="59"/>
        <v>REZoning_Sol-Win</v>
      </c>
      <c r="AG295" s="79" t="s">
        <v>363</v>
      </c>
      <c r="AH295" s="71" t="s">
        <v>874</v>
      </c>
      <c r="AI295" s="55">
        <v>2050</v>
      </c>
      <c r="AJ295" s="70" t="str">
        <f t="shared" si="53"/>
        <v>*0.47</v>
      </c>
      <c r="AK295" s="70" t="str">
        <f t="shared" si="54"/>
        <v>REZoning_Sol-Win</v>
      </c>
      <c r="AO295" s="80" t="s">
        <v>363</v>
      </c>
      <c r="AP295" s="72" t="s">
        <v>874</v>
      </c>
      <c r="AQ295" s="58">
        <v>2035</v>
      </c>
      <c r="AR295" s="73" t="str">
        <f t="shared" si="55"/>
        <v>*0.53</v>
      </c>
      <c r="AS295" s="70" t="str">
        <f t="shared" si="56"/>
        <v>REZoning_Sol-Win</v>
      </c>
      <c r="AU295" s="80" t="s">
        <v>363</v>
      </c>
      <c r="AV295" s="72" t="s">
        <v>874</v>
      </c>
      <c r="AW295" s="58">
        <v>2050</v>
      </c>
      <c r="AX295" s="73" t="str">
        <f t="shared" si="57"/>
        <v>*0.41</v>
      </c>
      <c r="AY295" s="70" t="str">
        <f t="shared" si="58"/>
        <v>REZoning_Sol-Win</v>
      </c>
    </row>
    <row r="296" spans="1:51">
      <c r="A296" s="67" t="s">
        <v>70</v>
      </c>
      <c r="C296" s="77" t="s">
        <v>364</v>
      </c>
      <c r="D296" s="68" t="s">
        <v>874</v>
      </c>
      <c r="E296" s="52">
        <v>2035</v>
      </c>
      <c r="F296" s="69" t="str">
        <f t="shared" si="48"/>
        <v>*0.61</v>
      </c>
      <c r="G296" s="70" t="str">
        <f t="shared" si="49"/>
        <v>REZoning_Sol-Win</v>
      </c>
      <c r="I296" s="77" t="s">
        <v>364</v>
      </c>
      <c r="J296" s="68" t="s">
        <v>874</v>
      </c>
      <c r="K296" s="52">
        <v>2050</v>
      </c>
      <c r="L296" s="62" t="str">
        <f t="shared" si="50"/>
        <v>*0.5</v>
      </c>
      <c r="M296" s="70" t="str">
        <f t="shared" si="51"/>
        <v>REZoning_Sol-Win</v>
      </c>
      <c r="N296" s="69"/>
      <c r="O296" s="69" t="s">
        <v>364</v>
      </c>
      <c r="P296" s="69" t="s">
        <v>874</v>
      </c>
      <c r="Q296" s="78">
        <v>2100</v>
      </c>
      <c r="R296" s="69" t="s">
        <v>877</v>
      </c>
      <c r="S296" s="69" t="s">
        <v>875</v>
      </c>
      <c r="T296" s="69"/>
      <c r="U296" s="69"/>
      <c r="V296" s="69"/>
      <c r="W296" s="69"/>
      <c r="AA296" s="79" t="s">
        <v>364</v>
      </c>
      <c r="AB296" s="71" t="s">
        <v>874</v>
      </c>
      <c r="AC296" s="55">
        <v>2035</v>
      </c>
      <c r="AD296" s="70" t="str">
        <f t="shared" si="52"/>
        <v>*0.58</v>
      </c>
      <c r="AE296" s="70" t="str">
        <f t="shared" si="59"/>
        <v>REZoning_Sol-Win</v>
      </c>
      <c r="AG296" s="79" t="s">
        <v>364</v>
      </c>
      <c r="AH296" s="71" t="s">
        <v>874</v>
      </c>
      <c r="AI296" s="55">
        <v>2050</v>
      </c>
      <c r="AJ296" s="70" t="str">
        <f t="shared" si="53"/>
        <v>*0.47</v>
      </c>
      <c r="AK296" s="70" t="str">
        <f t="shared" si="54"/>
        <v>REZoning_Sol-Win</v>
      </c>
      <c r="AO296" s="80" t="s">
        <v>364</v>
      </c>
      <c r="AP296" s="72" t="s">
        <v>874</v>
      </c>
      <c r="AQ296" s="58">
        <v>2035</v>
      </c>
      <c r="AR296" s="73" t="str">
        <f t="shared" si="55"/>
        <v>*0.53</v>
      </c>
      <c r="AS296" s="70" t="str">
        <f t="shared" si="56"/>
        <v>REZoning_Sol-Win</v>
      </c>
      <c r="AU296" s="80" t="s">
        <v>364</v>
      </c>
      <c r="AV296" s="72" t="s">
        <v>874</v>
      </c>
      <c r="AW296" s="58">
        <v>2050</v>
      </c>
      <c r="AX296" s="73" t="str">
        <f t="shared" si="57"/>
        <v>*0.41</v>
      </c>
      <c r="AY296" s="70" t="str">
        <f t="shared" si="58"/>
        <v>REZoning_Sol-Win</v>
      </c>
    </row>
    <row r="297" spans="1:51">
      <c r="A297" s="67" t="s">
        <v>78</v>
      </c>
      <c r="C297" s="77" t="s">
        <v>365</v>
      </c>
      <c r="D297" s="68" t="s">
        <v>874</v>
      </c>
      <c r="E297" s="52">
        <v>2035</v>
      </c>
      <c r="F297" s="69" t="str">
        <f t="shared" si="48"/>
        <v>*0.63</v>
      </c>
      <c r="G297" s="70" t="str">
        <f t="shared" si="49"/>
        <v>REZoning_Sol-Win</v>
      </c>
      <c r="I297" s="77" t="s">
        <v>365</v>
      </c>
      <c r="J297" s="68" t="s">
        <v>874</v>
      </c>
      <c r="K297" s="52">
        <v>2050</v>
      </c>
      <c r="L297" s="62" t="str">
        <f t="shared" si="50"/>
        <v>*0.54</v>
      </c>
      <c r="M297" s="70" t="str">
        <f t="shared" si="51"/>
        <v>REZoning_Sol-Win</v>
      </c>
      <c r="N297" s="69"/>
      <c r="O297" s="69" t="s">
        <v>365</v>
      </c>
      <c r="P297" s="69" t="s">
        <v>874</v>
      </c>
      <c r="Q297" s="78">
        <v>2100</v>
      </c>
      <c r="R297" s="69" t="s">
        <v>878</v>
      </c>
      <c r="S297" s="69" t="s">
        <v>875</v>
      </c>
      <c r="T297" s="69"/>
      <c r="U297" s="69"/>
      <c r="V297" s="69"/>
      <c r="W297" s="69"/>
      <c r="AA297" s="79" t="s">
        <v>365</v>
      </c>
      <c r="AB297" s="71" t="s">
        <v>874</v>
      </c>
      <c r="AC297" s="55">
        <v>2035</v>
      </c>
      <c r="AD297" s="70" t="str">
        <f t="shared" si="52"/>
        <v>*0.62</v>
      </c>
      <c r="AE297" s="70" t="str">
        <f t="shared" si="59"/>
        <v>REZoning_Sol-Win</v>
      </c>
      <c r="AG297" s="79" t="s">
        <v>365</v>
      </c>
      <c r="AH297" s="71" t="s">
        <v>874</v>
      </c>
      <c r="AI297" s="55">
        <v>2050</v>
      </c>
      <c r="AJ297" s="70" t="str">
        <f t="shared" si="53"/>
        <v>*0.51</v>
      </c>
      <c r="AK297" s="70" t="str">
        <f t="shared" si="54"/>
        <v>REZoning_Sol-Win</v>
      </c>
      <c r="AO297" s="80" t="s">
        <v>365</v>
      </c>
      <c r="AP297" s="72" t="s">
        <v>874</v>
      </c>
      <c r="AQ297" s="58">
        <v>2035</v>
      </c>
      <c r="AR297" s="73" t="str">
        <f t="shared" si="55"/>
        <v>*0.58</v>
      </c>
      <c r="AS297" s="70" t="str">
        <f t="shared" si="56"/>
        <v>REZoning_Sol-Win</v>
      </c>
      <c r="AU297" s="80" t="s">
        <v>365</v>
      </c>
      <c r="AV297" s="72" t="s">
        <v>874</v>
      </c>
      <c r="AW297" s="58">
        <v>2050</v>
      </c>
      <c r="AX297" s="73" t="str">
        <f t="shared" si="57"/>
        <v>*0.49</v>
      </c>
      <c r="AY297" s="70" t="str">
        <f t="shared" si="58"/>
        <v>REZoning_Sol-Win</v>
      </c>
    </row>
    <row r="298" spans="1:51">
      <c r="A298" s="67" t="s">
        <v>78</v>
      </c>
      <c r="C298" s="77" t="s">
        <v>366</v>
      </c>
      <c r="D298" s="68" t="s">
        <v>874</v>
      </c>
      <c r="E298" s="52">
        <v>2035</v>
      </c>
      <c r="F298" s="69" t="str">
        <f t="shared" si="48"/>
        <v>*0.63</v>
      </c>
      <c r="G298" s="70" t="str">
        <f t="shared" si="49"/>
        <v>REZoning_Sol-Win</v>
      </c>
      <c r="I298" s="77" t="s">
        <v>366</v>
      </c>
      <c r="J298" s="68" t="s">
        <v>874</v>
      </c>
      <c r="K298" s="52">
        <v>2050</v>
      </c>
      <c r="L298" s="62" t="str">
        <f t="shared" si="50"/>
        <v>*0.54</v>
      </c>
      <c r="M298" s="70" t="str">
        <f t="shared" si="51"/>
        <v>REZoning_Sol-Win</v>
      </c>
      <c r="N298" s="69"/>
      <c r="O298" s="69" t="s">
        <v>366</v>
      </c>
      <c r="P298" s="69" t="s">
        <v>874</v>
      </c>
      <c r="Q298" s="78">
        <v>2100</v>
      </c>
      <c r="R298" s="69" t="s">
        <v>878</v>
      </c>
      <c r="S298" s="69" t="s">
        <v>875</v>
      </c>
      <c r="T298" s="69"/>
      <c r="U298" s="69"/>
      <c r="V298" s="69"/>
      <c r="W298" s="69"/>
      <c r="AA298" s="79" t="s">
        <v>366</v>
      </c>
      <c r="AB298" s="71" t="s">
        <v>874</v>
      </c>
      <c r="AC298" s="55">
        <v>2035</v>
      </c>
      <c r="AD298" s="70" t="str">
        <f t="shared" si="52"/>
        <v>*0.62</v>
      </c>
      <c r="AE298" s="70" t="str">
        <f t="shared" si="59"/>
        <v>REZoning_Sol-Win</v>
      </c>
      <c r="AG298" s="79" t="s">
        <v>366</v>
      </c>
      <c r="AH298" s="71" t="s">
        <v>874</v>
      </c>
      <c r="AI298" s="55">
        <v>2050</v>
      </c>
      <c r="AJ298" s="70" t="str">
        <f t="shared" si="53"/>
        <v>*0.51</v>
      </c>
      <c r="AK298" s="70" t="str">
        <f t="shared" si="54"/>
        <v>REZoning_Sol-Win</v>
      </c>
      <c r="AO298" s="80" t="s">
        <v>366</v>
      </c>
      <c r="AP298" s="72" t="s">
        <v>874</v>
      </c>
      <c r="AQ298" s="58">
        <v>2035</v>
      </c>
      <c r="AR298" s="73" t="str">
        <f t="shared" si="55"/>
        <v>*0.58</v>
      </c>
      <c r="AS298" s="70" t="str">
        <f t="shared" si="56"/>
        <v>REZoning_Sol-Win</v>
      </c>
      <c r="AU298" s="80" t="s">
        <v>366</v>
      </c>
      <c r="AV298" s="72" t="s">
        <v>874</v>
      </c>
      <c r="AW298" s="58">
        <v>2050</v>
      </c>
      <c r="AX298" s="73" t="str">
        <f t="shared" si="57"/>
        <v>*0.49</v>
      </c>
      <c r="AY298" s="70" t="str">
        <f t="shared" si="58"/>
        <v>REZoning_Sol-Win</v>
      </c>
    </row>
    <row r="299" spans="1:51">
      <c r="A299" s="67" t="s">
        <v>78</v>
      </c>
      <c r="C299" s="77" t="s">
        <v>367</v>
      </c>
      <c r="D299" s="68" t="s">
        <v>874</v>
      </c>
      <c r="E299" s="52">
        <v>2035</v>
      </c>
      <c r="F299" s="69" t="str">
        <f t="shared" si="48"/>
        <v>*0.63</v>
      </c>
      <c r="G299" s="70" t="str">
        <f t="shared" si="49"/>
        <v>REZoning_Sol-Win</v>
      </c>
      <c r="I299" s="77" t="s">
        <v>367</v>
      </c>
      <c r="J299" s="68" t="s">
        <v>874</v>
      </c>
      <c r="K299" s="52">
        <v>2050</v>
      </c>
      <c r="L299" s="62" t="str">
        <f t="shared" si="50"/>
        <v>*0.54</v>
      </c>
      <c r="M299" s="70" t="str">
        <f t="shared" si="51"/>
        <v>REZoning_Sol-Win</v>
      </c>
      <c r="N299" s="69"/>
      <c r="O299" s="69" t="s">
        <v>367</v>
      </c>
      <c r="P299" s="69" t="s">
        <v>874</v>
      </c>
      <c r="Q299" s="78">
        <v>2100</v>
      </c>
      <c r="R299" s="69" t="s">
        <v>878</v>
      </c>
      <c r="S299" s="69" t="s">
        <v>875</v>
      </c>
      <c r="T299" s="69"/>
      <c r="U299" s="69"/>
      <c r="V299" s="69"/>
      <c r="W299" s="69"/>
      <c r="AA299" s="79" t="s">
        <v>367</v>
      </c>
      <c r="AB299" s="71" t="s">
        <v>874</v>
      </c>
      <c r="AC299" s="55">
        <v>2035</v>
      </c>
      <c r="AD299" s="70" t="str">
        <f t="shared" si="52"/>
        <v>*0.62</v>
      </c>
      <c r="AE299" s="70" t="str">
        <f t="shared" si="59"/>
        <v>REZoning_Sol-Win</v>
      </c>
      <c r="AG299" s="79" t="s">
        <v>367</v>
      </c>
      <c r="AH299" s="71" t="s">
        <v>874</v>
      </c>
      <c r="AI299" s="55">
        <v>2050</v>
      </c>
      <c r="AJ299" s="70" t="str">
        <f t="shared" si="53"/>
        <v>*0.51</v>
      </c>
      <c r="AK299" s="70" t="str">
        <f t="shared" si="54"/>
        <v>REZoning_Sol-Win</v>
      </c>
      <c r="AO299" s="80" t="s">
        <v>367</v>
      </c>
      <c r="AP299" s="72" t="s">
        <v>874</v>
      </c>
      <c r="AQ299" s="58">
        <v>2035</v>
      </c>
      <c r="AR299" s="73" t="str">
        <f t="shared" si="55"/>
        <v>*0.58</v>
      </c>
      <c r="AS299" s="70" t="str">
        <f t="shared" si="56"/>
        <v>REZoning_Sol-Win</v>
      </c>
      <c r="AU299" s="80" t="s">
        <v>367</v>
      </c>
      <c r="AV299" s="72" t="s">
        <v>874</v>
      </c>
      <c r="AW299" s="58">
        <v>2050</v>
      </c>
      <c r="AX299" s="73" t="str">
        <f t="shared" si="57"/>
        <v>*0.49</v>
      </c>
      <c r="AY299" s="70" t="str">
        <f t="shared" si="58"/>
        <v>REZoning_Sol-Win</v>
      </c>
    </row>
    <row r="300" spans="1:51">
      <c r="A300" s="67" t="s">
        <v>78</v>
      </c>
      <c r="C300" s="77" t="s">
        <v>368</v>
      </c>
      <c r="D300" s="68" t="s">
        <v>874</v>
      </c>
      <c r="E300" s="52">
        <v>2035</v>
      </c>
      <c r="F300" s="69" t="str">
        <f t="shared" si="48"/>
        <v>*0.63</v>
      </c>
      <c r="G300" s="70" t="str">
        <f t="shared" si="49"/>
        <v>REZoning_Sol-Win</v>
      </c>
      <c r="I300" s="77" t="s">
        <v>368</v>
      </c>
      <c r="J300" s="68" t="s">
        <v>874</v>
      </c>
      <c r="K300" s="52">
        <v>2050</v>
      </c>
      <c r="L300" s="62" t="str">
        <f t="shared" si="50"/>
        <v>*0.54</v>
      </c>
      <c r="M300" s="70" t="str">
        <f t="shared" si="51"/>
        <v>REZoning_Sol-Win</v>
      </c>
      <c r="N300" s="69"/>
      <c r="O300" s="69" t="s">
        <v>368</v>
      </c>
      <c r="P300" s="69" t="s">
        <v>874</v>
      </c>
      <c r="Q300" s="78">
        <v>2100</v>
      </c>
      <c r="R300" s="69" t="s">
        <v>878</v>
      </c>
      <c r="S300" s="69" t="s">
        <v>875</v>
      </c>
      <c r="T300" s="69"/>
      <c r="U300" s="69"/>
      <c r="V300" s="69"/>
      <c r="W300" s="69"/>
      <c r="AA300" s="79" t="s">
        <v>368</v>
      </c>
      <c r="AB300" s="71" t="s">
        <v>874</v>
      </c>
      <c r="AC300" s="55">
        <v>2035</v>
      </c>
      <c r="AD300" s="70" t="str">
        <f t="shared" si="52"/>
        <v>*0.62</v>
      </c>
      <c r="AE300" s="70" t="str">
        <f t="shared" si="59"/>
        <v>REZoning_Sol-Win</v>
      </c>
      <c r="AG300" s="79" t="s">
        <v>368</v>
      </c>
      <c r="AH300" s="71" t="s">
        <v>874</v>
      </c>
      <c r="AI300" s="55">
        <v>2050</v>
      </c>
      <c r="AJ300" s="70" t="str">
        <f t="shared" si="53"/>
        <v>*0.51</v>
      </c>
      <c r="AK300" s="70" t="str">
        <f t="shared" si="54"/>
        <v>REZoning_Sol-Win</v>
      </c>
      <c r="AO300" s="80" t="s">
        <v>368</v>
      </c>
      <c r="AP300" s="72" t="s">
        <v>874</v>
      </c>
      <c r="AQ300" s="58">
        <v>2035</v>
      </c>
      <c r="AR300" s="73" t="str">
        <f t="shared" si="55"/>
        <v>*0.58</v>
      </c>
      <c r="AS300" s="70" t="str">
        <f t="shared" si="56"/>
        <v>REZoning_Sol-Win</v>
      </c>
      <c r="AU300" s="80" t="s">
        <v>368</v>
      </c>
      <c r="AV300" s="72" t="s">
        <v>874</v>
      </c>
      <c r="AW300" s="58">
        <v>2050</v>
      </c>
      <c r="AX300" s="73" t="str">
        <f t="shared" si="57"/>
        <v>*0.49</v>
      </c>
      <c r="AY300" s="70" t="str">
        <f t="shared" si="58"/>
        <v>REZoning_Sol-Win</v>
      </c>
    </row>
    <row r="301" spans="1:51">
      <c r="A301" s="67" t="s">
        <v>78</v>
      </c>
      <c r="C301" s="77" t="s">
        <v>369</v>
      </c>
      <c r="D301" s="68" t="s">
        <v>874</v>
      </c>
      <c r="E301" s="52">
        <v>2035</v>
      </c>
      <c r="F301" s="69" t="str">
        <f t="shared" si="48"/>
        <v>*0.63</v>
      </c>
      <c r="G301" s="70" t="str">
        <f t="shared" si="49"/>
        <v>REZoning_Sol-Win</v>
      </c>
      <c r="I301" s="77" t="s">
        <v>369</v>
      </c>
      <c r="J301" s="68" t="s">
        <v>874</v>
      </c>
      <c r="K301" s="52">
        <v>2050</v>
      </c>
      <c r="L301" s="62" t="str">
        <f t="shared" si="50"/>
        <v>*0.54</v>
      </c>
      <c r="M301" s="70" t="str">
        <f t="shared" si="51"/>
        <v>REZoning_Sol-Win</v>
      </c>
      <c r="N301" s="69"/>
      <c r="O301" s="69" t="s">
        <v>369</v>
      </c>
      <c r="P301" s="69" t="s">
        <v>874</v>
      </c>
      <c r="Q301" s="78">
        <v>2100</v>
      </c>
      <c r="R301" s="69" t="s">
        <v>878</v>
      </c>
      <c r="S301" s="69" t="s">
        <v>875</v>
      </c>
      <c r="T301" s="69"/>
      <c r="U301" s="69"/>
      <c r="V301" s="69"/>
      <c r="W301" s="69"/>
      <c r="AA301" s="79" t="s">
        <v>369</v>
      </c>
      <c r="AB301" s="71" t="s">
        <v>874</v>
      </c>
      <c r="AC301" s="55">
        <v>2035</v>
      </c>
      <c r="AD301" s="70" t="str">
        <f t="shared" si="52"/>
        <v>*0.62</v>
      </c>
      <c r="AE301" s="70" t="str">
        <f t="shared" si="59"/>
        <v>REZoning_Sol-Win</v>
      </c>
      <c r="AG301" s="79" t="s">
        <v>369</v>
      </c>
      <c r="AH301" s="71" t="s">
        <v>874</v>
      </c>
      <c r="AI301" s="55">
        <v>2050</v>
      </c>
      <c r="AJ301" s="70" t="str">
        <f t="shared" si="53"/>
        <v>*0.51</v>
      </c>
      <c r="AK301" s="70" t="str">
        <f t="shared" si="54"/>
        <v>REZoning_Sol-Win</v>
      </c>
      <c r="AO301" s="80" t="s">
        <v>369</v>
      </c>
      <c r="AP301" s="72" t="s">
        <v>874</v>
      </c>
      <c r="AQ301" s="58">
        <v>2035</v>
      </c>
      <c r="AR301" s="73" t="str">
        <f t="shared" si="55"/>
        <v>*0.58</v>
      </c>
      <c r="AS301" s="70" t="str">
        <f t="shared" si="56"/>
        <v>REZoning_Sol-Win</v>
      </c>
      <c r="AU301" s="80" t="s">
        <v>369</v>
      </c>
      <c r="AV301" s="72" t="s">
        <v>874</v>
      </c>
      <c r="AW301" s="58">
        <v>2050</v>
      </c>
      <c r="AX301" s="73" t="str">
        <f t="shared" si="57"/>
        <v>*0.49</v>
      </c>
      <c r="AY301" s="70" t="str">
        <f t="shared" si="58"/>
        <v>REZoning_Sol-Win</v>
      </c>
    </row>
    <row r="302" spans="1:51">
      <c r="A302" s="67" t="s">
        <v>78</v>
      </c>
      <c r="C302" s="77" t="s">
        <v>370</v>
      </c>
      <c r="D302" s="68" t="s">
        <v>874</v>
      </c>
      <c r="E302" s="52">
        <v>2035</v>
      </c>
      <c r="F302" s="69" t="str">
        <f t="shared" si="48"/>
        <v>*0.63</v>
      </c>
      <c r="G302" s="70" t="str">
        <f t="shared" si="49"/>
        <v>REZoning_Sol-Win</v>
      </c>
      <c r="I302" s="77" t="s">
        <v>370</v>
      </c>
      <c r="J302" s="68" t="s">
        <v>874</v>
      </c>
      <c r="K302" s="52">
        <v>2050</v>
      </c>
      <c r="L302" s="62" t="str">
        <f t="shared" si="50"/>
        <v>*0.54</v>
      </c>
      <c r="M302" s="70" t="str">
        <f t="shared" si="51"/>
        <v>REZoning_Sol-Win</v>
      </c>
      <c r="N302" s="69"/>
      <c r="O302" s="69" t="s">
        <v>370</v>
      </c>
      <c r="P302" s="69" t="s">
        <v>874</v>
      </c>
      <c r="Q302" s="78">
        <v>2100</v>
      </c>
      <c r="R302" s="69" t="s">
        <v>878</v>
      </c>
      <c r="S302" s="69" t="s">
        <v>875</v>
      </c>
      <c r="T302" s="69"/>
      <c r="U302" s="69"/>
      <c r="V302" s="69"/>
      <c r="W302" s="69"/>
      <c r="AA302" s="79" t="s">
        <v>370</v>
      </c>
      <c r="AB302" s="71" t="s">
        <v>874</v>
      </c>
      <c r="AC302" s="55">
        <v>2035</v>
      </c>
      <c r="AD302" s="70" t="str">
        <f t="shared" si="52"/>
        <v>*0.62</v>
      </c>
      <c r="AE302" s="70" t="str">
        <f t="shared" si="59"/>
        <v>REZoning_Sol-Win</v>
      </c>
      <c r="AG302" s="79" t="s">
        <v>370</v>
      </c>
      <c r="AH302" s="71" t="s">
        <v>874</v>
      </c>
      <c r="AI302" s="55">
        <v>2050</v>
      </c>
      <c r="AJ302" s="70" t="str">
        <f t="shared" si="53"/>
        <v>*0.51</v>
      </c>
      <c r="AK302" s="70" t="str">
        <f t="shared" si="54"/>
        <v>REZoning_Sol-Win</v>
      </c>
      <c r="AO302" s="80" t="s">
        <v>370</v>
      </c>
      <c r="AP302" s="72" t="s">
        <v>874</v>
      </c>
      <c r="AQ302" s="58">
        <v>2035</v>
      </c>
      <c r="AR302" s="73" t="str">
        <f t="shared" si="55"/>
        <v>*0.58</v>
      </c>
      <c r="AS302" s="70" t="str">
        <f t="shared" si="56"/>
        <v>REZoning_Sol-Win</v>
      </c>
      <c r="AU302" s="80" t="s">
        <v>370</v>
      </c>
      <c r="AV302" s="72" t="s">
        <v>874</v>
      </c>
      <c r="AW302" s="58">
        <v>2050</v>
      </c>
      <c r="AX302" s="73" t="str">
        <f t="shared" si="57"/>
        <v>*0.49</v>
      </c>
      <c r="AY302" s="70" t="str">
        <f t="shared" si="58"/>
        <v>REZoning_Sol-Win</v>
      </c>
    </row>
    <row r="303" spans="1:51">
      <c r="A303" s="67" t="s">
        <v>98</v>
      </c>
      <c r="C303" s="77" t="s">
        <v>371</v>
      </c>
      <c r="D303" s="68" t="s">
        <v>874</v>
      </c>
      <c r="E303" s="52">
        <v>2035</v>
      </c>
      <c r="F303" s="69" t="str">
        <f t="shared" si="48"/>
        <v>*0.65</v>
      </c>
      <c r="G303" s="70" t="str">
        <f t="shared" si="49"/>
        <v>REZoning_Sol-Win</v>
      </c>
      <c r="I303" s="77" t="s">
        <v>371</v>
      </c>
      <c r="J303" s="68" t="s">
        <v>874</v>
      </c>
      <c r="K303" s="52">
        <v>2050</v>
      </c>
      <c r="L303" s="62" t="str">
        <f t="shared" si="50"/>
        <v>*0.54</v>
      </c>
      <c r="M303" s="70" t="str">
        <f t="shared" si="51"/>
        <v>REZoning_Sol-Win</v>
      </c>
      <c r="N303" s="69"/>
      <c r="O303" s="69" t="s">
        <v>371</v>
      </c>
      <c r="P303" s="69" t="s">
        <v>874</v>
      </c>
      <c r="Q303" s="78">
        <v>2100</v>
      </c>
      <c r="R303" s="69" t="s">
        <v>878</v>
      </c>
      <c r="S303" s="69" t="s">
        <v>875</v>
      </c>
      <c r="T303" s="69"/>
      <c r="U303" s="69"/>
      <c r="V303" s="69"/>
      <c r="W303" s="69"/>
      <c r="AA303" s="79" t="s">
        <v>371</v>
      </c>
      <c r="AB303" s="71" t="s">
        <v>874</v>
      </c>
      <c r="AC303" s="55">
        <v>2035</v>
      </c>
      <c r="AD303" s="70" t="str">
        <f t="shared" si="52"/>
        <v>*0.63</v>
      </c>
      <c r="AE303" s="70" t="str">
        <f t="shared" si="59"/>
        <v>REZoning_Sol-Win</v>
      </c>
      <c r="AG303" s="79" t="s">
        <v>371</v>
      </c>
      <c r="AH303" s="71" t="s">
        <v>874</v>
      </c>
      <c r="AI303" s="55">
        <v>2050</v>
      </c>
      <c r="AJ303" s="70" t="str">
        <f t="shared" si="53"/>
        <v>*0.52</v>
      </c>
      <c r="AK303" s="70" t="str">
        <f t="shared" si="54"/>
        <v>REZoning_Sol-Win</v>
      </c>
      <c r="AO303" s="80" t="s">
        <v>371</v>
      </c>
      <c r="AP303" s="72" t="s">
        <v>874</v>
      </c>
      <c r="AQ303" s="58">
        <v>2035</v>
      </c>
      <c r="AR303" s="73" t="str">
        <f t="shared" si="55"/>
        <v>*0.55</v>
      </c>
      <c r="AS303" s="70" t="str">
        <f t="shared" si="56"/>
        <v>REZoning_Sol-Win</v>
      </c>
      <c r="AU303" s="80" t="s">
        <v>371</v>
      </c>
      <c r="AV303" s="72" t="s">
        <v>874</v>
      </c>
      <c r="AW303" s="58">
        <v>2050</v>
      </c>
      <c r="AX303" s="73" t="str">
        <f t="shared" si="57"/>
        <v>*0.41</v>
      </c>
      <c r="AY303" s="70" t="str">
        <f t="shared" si="58"/>
        <v>REZoning_Sol-Win</v>
      </c>
    </row>
    <row r="304" spans="1:51">
      <c r="A304" s="67" t="s">
        <v>98</v>
      </c>
      <c r="C304" s="77" t="s">
        <v>372</v>
      </c>
      <c r="D304" s="68" t="s">
        <v>874</v>
      </c>
      <c r="E304" s="52">
        <v>2035</v>
      </c>
      <c r="F304" s="69" t="str">
        <f t="shared" si="48"/>
        <v>*0.65</v>
      </c>
      <c r="G304" s="70" t="str">
        <f t="shared" si="49"/>
        <v>REZoning_Sol-Win</v>
      </c>
      <c r="I304" s="77" t="s">
        <v>372</v>
      </c>
      <c r="J304" s="68" t="s">
        <v>874</v>
      </c>
      <c r="K304" s="52">
        <v>2050</v>
      </c>
      <c r="L304" s="62" t="str">
        <f t="shared" si="50"/>
        <v>*0.54</v>
      </c>
      <c r="M304" s="70" t="str">
        <f t="shared" si="51"/>
        <v>REZoning_Sol-Win</v>
      </c>
      <c r="N304" s="69"/>
      <c r="O304" s="69" t="s">
        <v>372</v>
      </c>
      <c r="P304" s="69" t="s">
        <v>874</v>
      </c>
      <c r="Q304" s="78">
        <v>2100</v>
      </c>
      <c r="R304" s="69" t="s">
        <v>878</v>
      </c>
      <c r="S304" s="69" t="s">
        <v>875</v>
      </c>
      <c r="T304" s="69"/>
      <c r="U304" s="69"/>
      <c r="V304" s="69"/>
      <c r="W304" s="69"/>
      <c r="AA304" s="79" t="s">
        <v>372</v>
      </c>
      <c r="AB304" s="71" t="s">
        <v>874</v>
      </c>
      <c r="AC304" s="55">
        <v>2035</v>
      </c>
      <c r="AD304" s="70" t="str">
        <f t="shared" si="52"/>
        <v>*0.63</v>
      </c>
      <c r="AE304" s="70" t="str">
        <f t="shared" si="59"/>
        <v>REZoning_Sol-Win</v>
      </c>
      <c r="AG304" s="79" t="s">
        <v>372</v>
      </c>
      <c r="AH304" s="71" t="s">
        <v>874</v>
      </c>
      <c r="AI304" s="55">
        <v>2050</v>
      </c>
      <c r="AJ304" s="70" t="str">
        <f t="shared" si="53"/>
        <v>*0.52</v>
      </c>
      <c r="AK304" s="70" t="str">
        <f t="shared" si="54"/>
        <v>REZoning_Sol-Win</v>
      </c>
      <c r="AO304" s="80" t="s">
        <v>372</v>
      </c>
      <c r="AP304" s="72" t="s">
        <v>874</v>
      </c>
      <c r="AQ304" s="58">
        <v>2035</v>
      </c>
      <c r="AR304" s="73" t="str">
        <f t="shared" si="55"/>
        <v>*0.55</v>
      </c>
      <c r="AS304" s="70" t="str">
        <f t="shared" si="56"/>
        <v>REZoning_Sol-Win</v>
      </c>
      <c r="AU304" s="80" t="s">
        <v>372</v>
      </c>
      <c r="AV304" s="72" t="s">
        <v>874</v>
      </c>
      <c r="AW304" s="58">
        <v>2050</v>
      </c>
      <c r="AX304" s="73" t="str">
        <f t="shared" si="57"/>
        <v>*0.41</v>
      </c>
      <c r="AY304" s="70" t="str">
        <f t="shared" si="58"/>
        <v>REZoning_Sol-Win</v>
      </c>
    </row>
    <row r="305" spans="1:51">
      <c r="A305" s="67" t="s">
        <v>98</v>
      </c>
      <c r="C305" s="77" t="s">
        <v>373</v>
      </c>
      <c r="D305" s="68" t="s">
        <v>874</v>
      </c>
      <c r="E305" s="52">
        <v>2035</v>
      </c>
      <c r="F305" s="69" t="str">
        <f t="shared" si="48"/>
        <v>*0.65</v>
      </c>
      <c r="G305" s="70" t="str">
        <f t="shared" si="49"/>
        <v>REZoning_Sol-Win</v>
      </c>
      <c r="I305" s="77" t="s">
        <v>373</v>
      </c>
      <c r="J305" s="68" t="s">
        <v>874</v>
      </c>
      <c r="K305" s="52">
        <v>2050</v>
      </c>
      <c r="L305" s="62" t="str">
        <f t="shared" si="50"/>
        <v>*0.54</v>
      </c>
      <c r="M305" s="70" t="str">
        <f t="shared" si="51"/>
        <v>REZoning_Sol-Win</v>
      </c>
      <c r="N305" s="69"/>
      <c r="O305" s="69" t="s">
        <v>373</v>
      </c>
      <c r="P305" s="69" t="s">
        <v>874</v>
      </c>
      <c r="Q305" s="78">
        <v>2100</v>
      </c>
      <c r="R305" s="69" t="s">
        <v>878</v>
      </c>
      <c r="S305" s="69" t="s">
        <v>875</v>
      </c>
      <c r="T305" s="69"/>
      <c r="U305" s="69"/>
      <c r="V305" s="69"/>
      <c r="W305" s="69"/>
      <c r="AA305" s="79" t="s">
        <v>373</v>
      </c>
      <c r="AB305" s="71" t="s">
        <v>874</v>
      </c>
      <c r="AC305" s="55">
        <v>2035</v>
      </c>
      <c r="AD305" s="70" t="str">
        <f t="shared" si="52"/>
        <v>*0.63</v>
      </c>
      <c r="AE305" s="70" t="str">
        <f t="shared" si="59"/>
        <v>REZoning_Sol-Win</v>
      </c>
      <c r="AG305" s="79" t="s">
        <v>373</v>
      </c>
      <c r="AH305" s="71" t="s">
        <v>874</v>
      </c>
      <c r="AI305" s="55">
        <v>2050</v>
      </c>
      <c r="AJ305" s="70" t="str">
        <f t="shared" si="53"/>
        <v>*0.52</v>
      </c>
      <c r="AK305" s="70" t="str">
        <f t="shared" si="54"/>
        <v>REZoning_Sol-Win</v>
      </c>
      <c r="AO305" s="80" t="s">
        <v>373</v>
      </c>
      <c r="AP305" s="72" t="s">
        <v>874</v>
      </c>
      <c r="AQ305" s="58">
        <v>2035</v>
      </c>
      <c r="AR305" s="73" t="str">
        <f t="shared" si="55"/>
        <v>*0.55</v>
      </c>
      <c r="AS305" s="70" t="str">
        <f t="shared" si="56"/>
        <v>REZoning_Sol-Win</v>
      </c>
      <c r="AU305" s="80" t="s">
        <v>373</v>
      </c>
      <c r="AV305" s="72" t="s">
        <v>874</v>
      </c>
      <c r="AW305" s="58">
        <v>2050</v>
      </c>
      <c r="AX305" s="73" t="str">
        <f t="shared" si="57"/>
        <v>*0.41</v>
      </c>
      <c r="AY305" s="70" t="str">
        <f t="shared" si="58"/>
        <v>REZoning_Sol-Win</v>
      </c>
    </row>
    <row r="306" spans="1:51">
      <c r="A306" s="67" t="s">
        <v>98</v>
      </c>
      <c r="C306" s="77" t="s">
        <v>374</v>
      </c>
      <c r="D306" s="68" t="s">
        <v>874</v>
      </c>
      <c r="E306" s="52">
        <v>2035</v>
      </c>
      <c r="F306" s="69" t="str">
        <f t="shared" si="48"/>
        <v>*0.65</v>
      </c>
      <c r="G306" s="70" t="str">
        <f t="shared" si="49"/>
        <v>REZoning_Sol-Win</v>
      </c>
      <c r="I306" s="77" t="s">
        <v>374</v>
      </c>
      <c r="J306" s="68" t="s">
        <v>874</v>
      </c>
      <c r="K306" s="52">
        <v>2050</v>
      </c>
      <c r="L306" s="62" t="str">
        <f t="shared" si="50"/>
        <v>*0.54</v>
      </c>
      <c r="M306" s="70" t="str">
        <f t="shared" si="51"/>
        <v>REZoning_Sol-Win</v>
      </c>
      <c r="N306" s="69"/>
      <c r="O306" s="69" t="s">
        <v>374</v>
      </c>
      <c r="P306" s="69" t="s">
        <v>874</v>
      </c>
      <c r="Q306" s="78">
        <v>2100</v>
      </c>
      <c r="R306" s="69" t="s">
        <v>878</v>
      </c>
      <c r="S306" s="69" t="s">
        <v>875</v>
      </c>
      <c r="T306" s="69"/>
      <c r="U306" s="69"/>
      <c r="V306" s="69"/>
      <c r="W306" s="69"/>
      <c r="AA306" s="79" t="s">
        <v>374</v>
      </c>
      <c r="AB306" s="71" t="s">
        <v>874</v>
      </c>
      <c r="AC306" s="55">
        <v>2035</v>
      </c>
      <c r="AD306" s="70" t="str">
        <f t="shared" si="52"/>
        <v>*0.63</v>
      </c>
      <c r="AE306" s="70" t="str">
        <f t="shared" si="59"/>
        <v>REZoning_Sol-Win</v>
      </c>
      <c r="AG306" s="79" t="s">
        <v>374</v>
      </c>
      <c r="AH306" s="71" t="s">
        <v>874</v>
      </c>
      <c r="AI306" s="55">
        <v>2050</v>
      </c>
      <c r="AJ306" s="70" t="str">
        <f t="shared" si="53"/>
        <v>*0.52</v>
      </c>
      <c r="AK306" s="70" t="str">
        <f t="shared" si="54"/>
        <v>REZoning_Sol-Win</v>
      </c>
      <c r="AO306" s="80" t="s">
        <v>374</v>
      </c>
      <c r="AP306" s="72" t="s">
        <v>874</v>
      </c>
      <c r="AQ306" s="58">
        <v>2035</v>
      </c>
      <c r="AR306" s="73" t="str">
        <f t="shared" si="55"/>
        <v>*0.55</v>
      </c>
      <c r="AS306" s="70" t="str">
        <f t="shared" si="56"/>
        <v>REZoning_Sol-Win</v>
      </c>
      <c r="AU306" s="80" t="s">
        <v>374</v>
      </c>
      <c r="AV306" s="72" t="s">
        <v>874</v>
      </c>
      <c r="AW306" s="58">
        <v>2050</v>
      </c>
      <c r="AX306" s="73" t="str">
        <f t="shared" si="57"/>
        <v>*0.41</v>
      </c>
      <c r="AY306" s="70" t="str">
        <f t="shared" si="58"/>
        <v>REZoning_Sol-Win</v>
      </c>
    </row>
    <row r="307" spans="1:51">
      <c r="A307" s="67" t="s">
        <v>98</v>
      </c>
      <c r="C307" s="77" t="s">
        <v>375</v>
      </c>
      <c r="D307" s="68" t="s">
        <v>874</v>
      </c>
      <c r="E307" s="52">
        <v>2035</v>
      </c>
      <c r="F307" s="69" t="str">
        <f t="shared" si="48"/>
        <v>*0.65</v>
      </c>
      <c r="G307" s="70" t="str">
        <f t="shared" si="49"/>
        <v>REZoning_Sol-Win</v>
      </c>
      <c r="I307" s="77" t="s">
        <v>375</v>
      </c>
      <c r="J307" s="68" t="s">
        <v>874</v>
      </c>
      <c r="K307" s="52">
        <v>2050</v>
      </c>
      <c r="L307" s="62" t="str">
        <f t="shared" si="50"/>
        <v>*0.54</v>
      </c>
      <c r="M307" s="70" t="str">
        <f t="shared" si="51"/>
        <v>REZoning_Sol-Win</v>
      </c>
      <c r="N307" s="69"/>
      <c r="O307" s="69" t="s">
        <v>375</v>
      </c>
      <c r="P307" s="69" t="s">
        <v>874</v>
      </c>
      <c r="Q307" s="78">
        <v>2100</v>
      </c>
      <c r="R307" s="69" t="s">
        <v>878</v>
      </c>
      <c r="S307" s="69" t="s">
        <v>875</v>
      </c>
      <c r="T307" s="69"/>
      <c r="U307" s="69"/>
      <c r="V307" s="69"/>
      <c r="W307" s="69"/>
      <c r="AA307" s="79" t="s">
        <v>375</v>
      </c>
      <c r="AB307" s="71" t="s">
        <v>874</v>
      </c>
      <c r="AC307" s="55">
        <v>2035</v>
      </c>
      <c r="AD307" s="70" t="str">
        <f t="shared" si="52"/>
        <v>*0.63</v>
      </c>
      <c r="AE307" s="70" t="str">
        <f t="shared" si="59"/>
        <v>REZoning_Sol-Win</v>
      </c>
      <c r="AG307" s="79" t="s">
        <v>375</v>
      </c>
      <c r="AH307" s="71" t="s">
        <v>874</v>
      </c>
      <c r="AI307" s="55">
        <v>2050</v>
      </c>
      <c r="AJ307" s="70" t="str">
        <f t="shared" si="53"/>
        <v>*0.52</v>
      </c>
      <c r="AK307" s="70" t="str">
        <f t="shared" si="54"/>
        <v>REZoning_Sol-Win</v>
      </c>
      <c r="AO307" s="80" t="s">
        <v>375</v>
      </c>
      <c r="AP307" s="72" t="s">
        <v>874</v>
      </c>
      <c r="AQ307" s="58">
        <v>2035</v>
      </c>
      <c r="AR307" s="73" t="str">
        <f t="shared" si="55"/>
        <v>*0.55</v>
      </c>
      <c r="AS307" s="70" t="str">
        <f t="shared" si="56"/>
        <v>REZoning_Sol-Win</v>
      </c>
      <c r="AU307" s="80" t="s">
        <v>375</v>
      </c>
      <c r="AV307" s="72" t="s">
        <v>874</v>
      </c>
      <c r="AW307" s="58">
        <v>2050</v>
      </c>
      <c r="AX307" s="73" t="str">
        <f t="shared" si="57"/>
        <v>*0.41</v>
      </c>
      <c r="AY307" s="70" t="str">
        <f t="shared" si="58"/>
        <v>REZoning_Sol-Win</v>
      </c>
    </row>
    <row r="308" spans="1:51">
      <c r="A308" s="67" t="s">
        <v>70</v>
      </c>
      <c r="C308" s="77" t="s">
        <v>376</v>
      </c>
      <c r="D308" s="68" t="s">
        <v>874</v>
      </c>
      <c r="E308" s="52">
        <v>2035</v>
      </c>
      <c r="F308" s="69" t="str">
        <f t="shared" si="48"/>
        <v>*0.61</v>
      </c>
      <c r="G308" s="70" t="str">
        <f t="shared" si="49"/>
        <v>REZoning_Sol-Win</v>
      </c>
      <c r="I308" s="77" t="s">
        <v>376</v>
      </c>
      <c r="J308" s="68" t="s">
        <v>874</v>
      </c>
      <c r="K308" s="52">
        <v>2050</v>
      </c>
      <c r="L308" s="62" t="str">
        <f t="shared" si="50"/>
        <v>*0.5</v>
      </c>
      <c r="M308" s="70" t="str">
        <f t="shared" si="51"/>
        <v>REZoning_Sol-Win</v>
      </c>
      <c r="N308" s="69"/>
      <c r="O308" s="69" t="s">
        <v>376</v>
      </c>
      <c r="P308" s="69" t="s">
        <v>874</v>
      </c>
      <c r="Q308" s="78">
        <v>2100</v>
      </c>
      <c r="R308" s="69" t="s">
        <v>877</v>
      </c>
      <c r="S308" s="69" t="s">
        <v>875</v>
      </c>
      <c r="T308" s="69"/>
      <c r="U308" s="69"/>
      <c r="V308" s="69"/>
      <c r="W308" s="69"/>
      <c r="AA308" s="79" t="s">
        <v>376</v>
      </c>
      <c r="AB308" s="71" t="s">
        <v>874</v>
      </c>
      <c r="AC308" s="55">
        <v>2035</v>
      </c>
      <c r="AD308" s="70" t="str">
        <f t="shared" si="52"/>
        <v>*0.58</v>
      </c>
      <c r="AE308" s="70" t="str">
        <f t="shared" si="59"/>
        <v>REZoning_Sol-Win</v>
      </c>
      <c r="AG308" s="79" t="s">
        <v>376</v>
      </c>
      <c r="AH308" s="71" t="s">
        <v>874</v>
      </c>
      <c r="AI308" s="55">
        <v>2050</v>
      </c>
      <c r="AJ308" s="70" t="str">
        <f t="shared" si="53"/>
        <v>*0.47</v>
      </c>
      <c r="AK308" s="70" t="str">
        <f t="shared" si="54"/>
        <v>REZoning_Sol-Win</v>
      </c>
      <c r="AO308" s="80" t="s">
        <v>376</v>
      </c>
      <c r="AP308" s="72" t="s">
        <v>874</v>
      </c>
      <c r="AQ308" s="58">
        <v>2035</v>
      </c>
      <c r="AR308" s="73" t="str">
        <f t="shared" si="55"/>
        <v>*0.53</v>
      </c>
      <c r="AS308" s="70" t="str">
        <f t="shared" si="56"/>
        <v>REZoning_Sol-Win</v>
      </c>
      <c r="AU308" s="80" t="s">
        <v>376</v>
      </c>
      <c r="AV308" s="72" t="s">
        <v>874</v>
      </c>
      <c r="AW308" s="58">
        <v>2050</v>
      </c>
      <c r="AX308" s="73" t="str">
        <f t="shared" si="57"/>
        <v>*0.41</v>
      </c>
      <c r="AY308" s="70" t="str">
        <f t="shared" si="58"/>
        <v>REZoning_Sol-Win</v>
      </c>
    </row>
    <row r="309" spans="1:51">
      <c r="A309" s="67" t="s">
        <v>70</v>
      </c>
      <c r="C309" s="77" t="s">
        <v>377</v>
      </c>
      <c r="D309" s="68" t="s">
        <v>874</v>
      </c>
      <c r="E309" s="52">
        <v>2035</v>
      </c>
      <c r="F309" s="69" t="str">
        <f t="shared" si="48"/>
        <v>*0.61</v>
      </c>
      <c r="G309" s="70" t="str">
        <f t="shared" si="49"/>
        <v>REZoning_Sol-Win</v>
      </c>
      <c r="I309" s="77" t="s">
        <v>377</v>
      </c>
      <c r="J309" s="68" t="s">
        <v>874</v>
      </c>
      <c r="K309" s="52">
        <v>2050</v>
      </c>
      <c r="L309" s="62" t="str">
        <f t="shared" si="50"/>
        <v>*0.5</v>
      </c>
      <c r="M309" s="70" t="str">
        <f t="shared" si="51"/>
        <v>REZoning_Sol-Win</v>
      </c>
      <c r="N309" s="69"/>
      <c r="O309" s="69" t="s">
        <v>377</v>
      </c>
      <c r="P309" s="69" t="s">
        <v>874</v>
      </c>
      <c r="Q309" s="78">
        <v>2100</v>
      </c>
      <c r="R309" s="69" t="s">
        <v>877</v>
      </c>
      <c r="S309" s="69" t="s">
        <v>875</v>
      </c>
      <c r="T309" s="69"/>
      <c r="U309" s="69"/>
      <c r="V309" s="69"/>
      <c r="W309" s="69"/>
      <c r="AA309" s="79" t="s">
        <v>377</v>
      </c>
      <c r="AB309" s="71" t="s">
        <v>874</v>
      </c>
      <c r="AC309" s="55">
        <v>2035</v>
      </c>
      <c r="AD309" s="70" t="str">
        <f t="shared" si="52"/>
        <v>*0.58</v>
      </c>
      <c r="AE309" s="70" t="str">
        <f t="shared" si="59"/>
        <v>REZoning_Sol-Win</v>
      </c>
      <c r="AG309" s="79" t="s">
        <v>377</v>
      </c>
      <c r="AH309" s="71" t="s">
        <v>874</v>
      </c>
      <c r="AI309" s="55">
        <v>2050</v>
      </c>
      <c r="AJ309" s="70" t="str">
        <f t="shared" si="53"/>
        <v>*0.47</v>
      </c>
      <c r="AK309" s="70" t="str">
        <f t="shared" si="54"/>
        <v>REZoning_Sol-Win</v>
      </c>
      <c r="AO309" s="80" t="s">
        <v>377</v>
      </c>
      <c r="AP309" s="72" t="s">
        <v>874</v>
      </c>
      <c r="AQ309" s="58">
        <v>2035</v>
      </c>
      <c r="AR309" s="73" t="str">
        <f t="shared" si="55"/>
        <v>*0.53</v>
      </c>
      <c r="AS309" s="70" t="str">
        <f t="shared" si="56"/>
        <v>REZoning_Sol-Win</v>
      </c>
      <c r="AU309" s="80" t="s">
        <v>377</v>
      </c>
      <c r="AV309" s="72" t="s">
        <v>874</v>
      </c>
      <c r="AW309" s="58">
        <v>2050</v>
      </c>
      <c r="AX309" s="73" t="str">
        <f t="shared" si="57"/>
        <v>*0.41</v>
      </c>
      <c r="AY309" s="70" t="str">
        <f t="shared" si="58"/>
        <v>REZoning_Sol-Win</v>
      </c>
    </row>
    <row r="310" spans="1:51">
      <c r="A310" s="67" t="s">
        <v>70</v>
      </c>
      <c r="C310" s="77" t="s">
        <v>378</v>
      </c>
      <c r="D310" s="68" t="s">
        <v>874</v>
      </c>
      <c r="E310" s="52">
        <v>2035</v>
      </c>
      <c r="F310" s="69" t="str">
        <f t="shared" si="48"/>
        <v>*0.61</v>
      </c>
      <c r="G310" s="70" t="str">
        <f t="shared" si="49"/>
        <v>REZoning_Sol-Win</v>
      </c>
      <c r="I310" s="77" t="s">
        <v>378</v>
      </c>
      <c r="J310" s="68" t="s">
        <v>874</v>
      </c>
      <c r="K310" s="52">
        <v>2050</v>
      </c>
      <c r="L310" s="62" t="str">
        <f t="shared" si="50"/>
        <v>*0.5</v>
      </c>
      <c r="M310" s="70" t="str">
        <f t="shared" si="51"/>
        <v>REZoning_Sol-Win</v>
      </c>
      <c r="N310" s="69"/>
      <c r="O310" s="69" t="s">
        <v>378</v>
      </c>
      <c r="P310" s="69" t="s">
        <v>874</v>
      </c>
      <c r="Q310" s="78">
        <v>2100</v>
      </c>
      <c r="R310" s="69" t="s">
        <v>877</v>
      </c>
      <c r="S310" s="69" t="s">
        <v>875</v>
      </c>
      <c r="T310" s="69"/>
      <c r="U310" s="69"/>
      <c r="V310" s="69"/>
      <c r="W310" s="69"/>
      <c r="AA310" s="79" t="s">
        <v>378</v>
      </c>
      <c r="AB310" s="71" t="s">
        <v>874</v>
      </c>
      <c r="AC310" s="55">
        <v>2035</v>
      </c>
      <c r="AD310" s="70" t="str">
        <f t="shared" si="52"/>
        <v>*0.58</v>
      </c>
      <c r="AE310" s="70" t="str">
        <f t="shared" si="59"/>
        <v>REZoning_Sol-Win</v>
      </c>
      <c r="AG310" s="79" t="s">
        <v>378</v>
      </c>
      <c r="AH310" s="71" t="s">
        <v>874</v>
      </c>
      <c r="AI310" s="55">
        <v>2050</v>
      </c>
      <c r="AJ310" s="70" t="str">
        <f t="shared" si="53"/>
        <v>*0.47</v>
      </c>
      <c r="AK310" s="70" t="str">
        <f t="shared" si="54"/>
        <v>REZoning_Sol-Win</v>
      </c>
      <c r="AO310" s="80" t="s">
        <v>378</v>
      </c>
      <c r="AP310" s="72" t="s">
        <v>874</v>
      </c>
      <c r="AQ310" s="58">
        <v>2035</v>
      </c>
      <c r="AR310" s="73" t="str">
        <f t="shared" si="55"/>
        <v>*0.53</v>
      </c>
      <c r="AS310" s="70" t="str">
        <f t="shared" si="56"/>
        <v>REZoning_Sol-Win</v>
      </c>
      <c r="AU310" s="80" t="s">
        <v>378</v>
      </c>
      <c r="AV310" s="72" t="s">
        <v>874</v>
      </c>
      <c r="AW310" s="58">
        <v>2050</v>
      </c>
      <c r="AX310" s="73" t="str">
        <f t="shared" si="57"/>
        <v>*0.41</v>
      </c>
      <c r="AY310" s="70" t="str">
        <f t="shared" si="58"/>
        <v>REZoning_Sol-Win</v>
      </c>
    </row>
    <row r="311" spans="1:51">
      <c r="A311" s="67" t="s">
        <v>70</v>
      </c>
      <c r="C311" s="77" t="s">
        <v>379</v>
      </c>
      <c r="D311" s="68" t="s">
        <v>874</v>
      </c>
      <c r="E311" s="52">
        <v>2035</v>
      </c>
      <c r="F311" s="69" t="str">
        <f t="shared" si="48"/>
        <v>*0.61</v>
      </c>
      <c r="G311" s="70" t="str">
        <f t="shared" si="49"/>
        <v>REZoning_Sol-Win</v>
      </c>
      <c r="I311" s="77" t="s">
        <v>379</v>
      </c>
      <c r="J311" s="68" t="s">
        <v>874</v>
      </c>
      <c r="K311" s="52">
        <v>2050</v>
      </c>
      <c r="L311" s="62" t="str">
        <f t="shared" si="50"/>
        <v>*0.5</v>
      </c>
      <c r="M311" s="70" t="str">
        <f t="shared" si="51"/>
        <v>REZoning_Sol-Win</v>
      </c>
      <c r="N311" s="69"/>
      <c r="O311" s="69" t="s">
        <v>379</v>
      </c>
      <c r="P311" s="69" t="s">
        <v>874</v>
      </c>
      <c r="Q311" s="78">
        <v>2100</v>
      </c>
      <c r="R311" s="69" t="s">
        <v>877</v>
      </c>
      <c r="S311" s="69" t="s">
        <v>875</v>
      </c>
      <c r="T311" s="69"/>
      <c r="U311" s="69"/>
      <c r="V311" s="69"/>
      <c r="W311" s="69"/>
      <c r="AA311" s="79" t="s">
        <v>379</v>
      </c>
      <c r="AB311" s="71" t="s">
        <v>874</v>
      </c>
      <c r="AC311" s="55">
        <v>2035</v>
      </c>
      <c r="AD311" s="70" t="str">
        <f t="shared" si="52"/>
        <v>*0.58</v>
      </c>
      <c r="AE311" s="70" t="str">
        <f t="shared" si="59"/>
        <v>REZoning_Sol-Win</v>
      </c>
      <c r="AG311" s="79" t="s">
        <v>379</v>
      </c>
      <c r="AH311" s="71" t="s">
        <v>874</v>
      </c>
      <c r="AI311" s="55">
        <v>2050</v>
      </c>
      <c r="AJ311" s="70" t="str">
        <f t="shared" si="53"/>
        <v>*0.47</v>
      </c>
      <c r="AK311" s="70" t="str">
        <f t="shared" si="54"/>
        <v>REZoning_Sol-Win</v>
      </c>
      <c r="AO311" s="80" t="s">
        <v>379</v>
      </c>
      <c r="AP311" s="72" t="s">
        <v>874</v>
      </c>
      <c r="AQ311" s="58">
        <v>2035</v>
      </c>
      <c r="AR311" s="73" t="str">
        <f t="shared" si="55"/>
        <v>*0.53</v>
      </c>
      <c r="AS311" s="70" t="str">
        <f t="shared" si="56"/>
        <v>REZoning_Sol-Win</v>
      </c>
      <c r="AU311" s="80" t="s">
        <v>379</v>
      </c>
      <c r="AV311" s="72" t="s">
        <v>874</v>
      </c>
      <c r="AW311" s="58">
        <v>2050</v>
      </c>
      <c r="AX311" s="73" t="str">
        <f t="shared" si="57"/>
        <v>*0.41</v>
      </c>
      <c r="AY311" s="70" t="str">
        <f t="shared" si="58"/>
        <v>REZoning_Sol-Win</v>
      </c>
    </row>
    <row r="312" spans="1:51">
      <c r="A312" s="67" t="s">
        <v>70</v>
      </c>
      <c r="C312" s="77" t="s">
        <v>380</v>
      </c>
      <c r="D312" s="68" t="s">
        <v>874</v>
      </c>
      <c r="E312" s="52">
        <v>2035</v>
      </c>
      <c r="F312" s="69" t="str">
        <f t="shared" si="48"/>
        <v>*0.61</v>
      </c>
      <c r="G312" s="70" t="str">
        <f t="shared" si="49"/>
        <v>REZoning_Sol-Win</v>
      </c>
      <c r="I312" s="77" t="s">
        <v>380</v>
      </c>
      <c r="J312" s="68" t="s">
        <v>874</v>
      </c>
      <c r="K312" s="52">
        <v>2050</v>
      </c>
      <c r="L312" s="62" t="str">
        <f t="shared" si="50"/>
        <v>*0.5</v>
      </c>
      <c r="M312" s="70" t="str">
        <f t="shared" si="51"/>
        <v>REZoning_Sol-Win</v>
      </c>
      <c r="N312" s="69"/>
      <c r="O312" s="69" t="s">
        <v>380</v>
      </c>
      <c r="P312" s="69" t="s">
        <v>874</v>
      </c>
      <c r="Q312" s="78">
        <v>2100</v>
      </c>
      <c r="R312" s="69" t="s">
        <v>877</v>
      </c>
      <c r="S312" s="69" t="s">
        <v>875</v>
      </c>
      <c r="T312" s="69"/>
      <c r="U312" s="69"/>
      <c r="V312" s="69"/>
      <c r="W312" s="69"/>
      <c r="AA312" s="79" t="s">
        <v>380</v>
      </c>
      <c r="AB312" s="71" t="s">
        <v>874</v>
      </c>
      <c r="AC312" s="55">
        <v>2035</v>
      </c>
      <c r="AD312" s="70" t="str">
        <f t="shared" si="52"/>
        <v>*0.58</v>
      </c>
      <c r="AE312" s="70" t="str">
        <f t="shared" si="59"/>
        <v>REZoning_Sol-Win</v>
      </c>
      <c r="AG312" s="79" t="s">
        <v>380</v>
      </c>
      <c r="AH312" s="71" t="s">
        <v>874</v>
      </c>
      <c r="AI312" s="55">
        <v>2050</v>
      </c>
      <c r="AJ312" s="70" t="str">
        <f t="shared" si="53"/>
        <v>*0.47</v>
      </c>
      <c r="AK312" s="70" t="str">
        <f t="shared" si="54"/>
        <v>REZoning_Sol-Win</v>
      </c>
      <c r="AO312" s="80" t="s">
        <v>380</v>
      </c>
      <c r="AP312" s="72" t="s">
        <v>874</v>
      </c>
      <c r="AQ312" s="58">
        <v>2035</v>
      </c>
      <c r="AR312" s="73" t="str">
        <f t="shared" si="55"/>
        <v>*0.53</v>
      </c>
      <c r="AS312" s="70" t="str">
        <f t="shared" si="56"/>
        <v>REZoning_Sol-Win</v>
      </c>
      <c r="AU312" s="80" t="s">
        <v>380</v>
      </c>
      <c r="AV312" s="72" t="s">
        <v>874</v>
      </c>
      <c r="AW312" s="58">
        <v>2050</v>
      </c>
      <c r="AX312" s="73" t="str">
        <f t="shared" si="57"/>
        <v>*0.41</v>
      </c>
      <c r="AY312" s="70" t="str">
        <f t="shared" si="58"/>
        <v>REZoning_Sol-Win</v>
      </c>
    </row>
    <row r="313" spans="1:51">
      <c r="A313" s="67" t="s">
        <v>70</v>
      </c>
      <c r="C313" s="77" t="s">
        <v>381</v>
      </c>
      <c r="D313" s="68" t="s">
        <v>874</v>
      </c>
      <c r="E313" s="52">
        <v>2035</v>
      </c>
      <c r="F313" s="69" t="str">
        <f t="shared" si="48"/>
        <v>*0.61</v>
      </c>
      <c r="G313" s="70" t="str">
        <f t="shared" si="49"/>
        <v>REZoning_Sol-Win</v>
      </c>
      <c r="I313" s="77" t="s">
        <v>381</v>
      </c>
      <c r="J313" s="68" t="s">
        <v>874</v>
      </c>
      <c r="K313" s="52">
        <v>2050</v>
      </c>
      <c r="L313" s="62" t="str">
        <f t="shared" si="50"/>
        <v>*0.5</v>
      </c>
      <c r="M313" s="70" t="str">
        <f t="shared" si="51"/>
        <v>REZoning_Sol-Win</v>
      </c>
      <c r="N313" s="69"/>
      <c r="O313" s="69" t="s">
        <v>381</v>
      </c>
      <c r="P313" s="69" t="s">
        <v>874</v>
      </c>
      <c r="Q313" s="78">
        <v>2100</v>
      </c>
      <c r="R313" s="69" t="s">
        <v>877</v>
      </c>
      <c r="S313" s="69" t="s">
        <v>875</v>
      </c>
      <c r="T313" s="69"/>
      <c r="U313" s="69"/>
      <c r="V313" s="69"/>
      <c r="W313" s="69"/>
      <c r="AA313" s="79" t="s">
        <v>381</v>
      </c>
      <c r="AB313" s="71" t="s">
        <v>874</v>
      </c>
      <c r="AC313" s="55">
        <v>2035</v>
      </c>
      <c r="AD313" s="70" t="str">
        <f t="shared" si="52"/>
        <v>*0.58</v>
      </c>
      <c r="AE313" s="70" t="str">
        <f t="shared" si="59"/>
        <v>REZoning_Sol-Win</v>
      </c>
      <c r="AG313" s="79" t="s">
        <v>381</v>
      </c>
      <c r="AH313" s="71" t="s">
        <v>874</v>
      </c>
      <c r="AI313" s="55">
        <v>2050</v>
      </c>
      <c r="AJ313" s="70" t="str">
        <f t="shared" si="53"/>
        <v>*0.47</v>
      </c>
      <c r="AK313" s="70" t="str">
        <f t="shared" si="54"/>
        <v>REZoning_Sol-Win</v>
      </c>
      <c r="AO313" s="80" t="s">
        <v>381</v>
      </c>
      <c r="AP313" s="72" t="s">
        <v>874</v>
      </c>
      <c r="AQ313" s="58">
        <v>2035</v>
      </c>
      <c r="AR313" s="73" t="str">
        <f t="shared" si="55"/>
        <v>*0.53</v>
      </c>
      <c r="AS313" s="70" t="str">
        <f t="shared" si="56"/>
        <v>REZoning_Sol-Win</v>
      </c>
      <c r="AU313" s="80" t="s">
        <v>381</v>
      </c>
      <c r="AV313" s="72" t="s">
        <v>874</v>
      </c>
      <c r="AW313" s="58">
        <v>2050</v>
      </c>
      <c r="AX313" s="73" t="str">
        <f t="shared" si="57"/>
        <v>*0.41</v>
      </c>
      <c r="AY313" s="70" t="str">
        <f t="shared" si="58"/>
        <v>REZoning_Sol-Win</v>
      </c>
    </row>
    <row r="314" spans="1:51">
      <c r="A314" s="67" t="s">
        <v>70</v>
      </c>
      <c r="C314" s="77" t="s">
        <v>382</v>
      </c>
      <c r="D314" s="68" t="s">
        <v>874</v>
      </c>
      <c r="E314" s="52">
        <v>2035</v>
      </c>
      <c r="F314" s="69" t="str">
        <f t="shared" si="48"/>
        <v>*0.61</v>
      </c>
      <c r="G314" s="70" t="str">
        <f t="shared" si="49"/>
        <v>REZoning_Sol-Win</v>
      </c>
      <c r="I314" s="77" t="s">
        <v>382</v>
      </c>
      <c r="J314" s="68" t="s">
        <v>874</v>
      </c>
      <c r="K314" s="52">
        <v>2050</v>
      </c>
      <c r="L314" s="62" t="str">
        <f t="shared" si="50"/>
        <v>*0.5</v>
      </c>
      <c r="M314" s="70" t="str">
        <f t="shared" si="51"/>
        <v>REZoning_Sol-Win</v>
      </c>
      <c r="N314" s="69"/>
      <c r="O314" s="69" t="s">
        <v>382</v>
      </c>
      <c r="P314" s="69" t="s">
        <v>874</v>
      </c>
      <c r="Q314" s="78">
        <v>2100</v>
      </c>
      <c r="R314" s="69" t="s">
        <v>877</v>
      </c>
      <c r="S314" s="69" t="s">
        <v>875</v>
      </c>
      <c r="T314" s="69"/>
      <c r="U314" s="69"/>
      <c r="V314" s="69"/>
      <c r="W314" s="69"/>
      <c r="AA314" s="79" t="s">
        <v>382</v>
      </c>
      <c r="AB314" s="71" t="s">
        <v>874</v>
      </c>
      <c r="AC314" s="55">
        <v>2035</v>
      </c>
      <c r="AD314" s="70" t="str">
        <f t="shared" si="52"/>
        <v>*0.58</v>
      </c>
      <c r="AE314" s="70" t="str">
        <f t="shared" si="59"/>
        <v>REZoning_Sol-Win</v>
      </c>
      <c r="AG314" s="79" t="s">
        <v>382</v>
      </c>
      <c r="AH314" s="71" t="s">
        <v>874</v>
      </c>
      <c r="AI314" s="55">
        <v>2050</v>
      </c>
      <c r="AJ314" s="70" t="str">
        <f t="shared" si="53"/>
        <v>*0.47</v>
      </c>
      <c r="AK314" s="70" t="str">
        <f t="shared" si="54"/>
        <v>REZoning_Sol-Win</v>
      </c>
      <c r="AO314" s="80" t="s">
        <v>382</v>
      </c>
      <c r="AP314" s="72" t="s">
        <v>874</v>
      </c>
      <c r="AQ314" s="58">
        <v>2035</v>
      </c>
      <c r="AR314" s="73" t="str">
        <f t="shared" si="55"/>
        <v>*0.53</v>
      </c>
      <c r="AS314" s="70" t="str">
        <f t="shared" si="56"/>
        <v>REZoning_Sol-Win</v>
      </c>
      <c r="AU314" s="80" t="s">
        <v>382</v>
      </c>
      <c r="AV314" s="72" t="s">
        <v>874</v>
      </c>
      <c r="AW314" s="58">
        <v>2050</v>
      </c>
      <c r="AX314" s="73" t="str">
        <f t="shared" si="57"/>
        <v>*0.41</v>
      </c>
      <c r="AY314" s="70" t="str">
        <f t="shared" si="58"/>
        <v>REZoning_Sol-Win</v>
      </c>
    </row>
    <row r="315" spans="1:51">
      <c r="A315" s="67" t="s">
        <v>70</v>
      </c>
      <c r="C315" s="77" t="s">
        <v>383</v>
      </c>
      <c r="D315" s="68" t="s">
        <v>874</v>
      </c>
      <c r="E315" s="52">
        <v>2035</v>
      </c>
      <c r="F315" s="69" t="str">
        <f t="shared" si="48"/>
        <v>*0.61</v>
      </c>
      <c r="G315" s="70" t="str">
        <f t="shared" si="49"/>
        <v>REZoning_Sol-Win</v>
      </c>
      <c r="I315" s="77" t="s">
        <v>383</v>
      </c>
      <c r="J315" s="68" t="s">
        <v>874</v>
      </c>
      <c r="K315" s="52">
        <v>2050</v>
      </c>
      <c r="L315" s="62" t="str">
        <f t="shared" si="50"/>
        <v>*0.5</v>
      </c>
      <c r="M315" s="70" t="str">
        <f t="shared" si="51"/>
        <v>REZoning_Sol-Win</v>
      </c>
      <c r="N315" s="69"/>
      <c r="O315" s="69" t="s">
        <v>383</v>
      </c>
      <c r="P315" s="69" t="s">
        <v>874</v>
      </c>
      <c r="Q315" s="78">
        <v>2100</v>
      </c>
      <c r="R315" s="69" t="s">
        <v>877</v>
      </c>
      <c r="S315" s="69" t="s">
        <v>875</v>
      </c>
      <c r="T315" s="69"/>
      <c r="U315" s="69"/>
      <c r="V315" s="69"/>
      <c r="W315" s="69"/>
      <c r="AA315" s="79" t="s">
        <v>383</v>
      </c>
      <c r="AB315" s="71" t="s">
        <v>874</v>
      </c>
      <c r="AC315" s="55">
        <v>2035</v>
      </c>
      <c r="AD315" s="70" t="str">
        <f t="shared" si="52"/>
        <v>*0.58</v>
      </c>
      <c r="AE315" s="70" t="str">
        <f t="shared" si="59"/>
        <v>REZoning_Sol-Win</v>
      </c>
      <c r="AG315" s="79" t="s">
        <v>383</v>
      </c>
      <c r="AH315" s="71" t="s">
        <v>874</v>
      </c>
      <c r="AI315" s="55">
        <v>2050</v>
      </c>
      <c r="AJ315" s="70" t="str">
        <f t="shared" si="53"/>
        <v>*0.47</v>
      </c>
      <c r="AK315" s="70" t="str">
        <f t="shared" si="54"/>
        <v>REZoning_Sol-Win</v>
      </c>
      <c r="AO315" s="80" t="s">
        <v>383</v>
      </c>
      <c r="AP315" s="72" t="s">
        <v>874</v>
      </c>
      <c r="AQ315" s="58">
        <v>2035</v>
      </c>
      <c r="AR315" s="73" t="str">
        <f t="shared" si="55"/>
        <v>*0.53</v>
      </c>
      <c r="AS315" s="70" t="str">
        <f t="shared" si="56"/>
        <v>REZoning_Sol-Win</v>
      </c>
      <c r="AU315" s="80" t="s">
        <v>383</v>
      </c>
      <c r="AV315" s="72" t="s">
        <v>874</v>
      </c>
      <c r="AW315" s="58">
        <v>2050</v>
      </c>
      <c r="AX315" s="73" t="str">
        <f t="shared" si="57"/>
        <v>*0.41</v>
      </c>
      <c r="AY315" s="70" t="str">
        <f t="shared" si="58"/>
        <v>REZoning_Sol-Win</v>
      </c>
    </row>
    <row r="316" spans="1:51">
      <c r="A316" s="67" t="s">
        <v>70</v>
      </c>
      <c r="C316" s="77" t="s">
        <v>384</v>
      </c>
      <c r="D316" s="68" t="s">
        <v>874</v>
      </c>
      <c r="E316" s="52">
        <v>2035</v>
      </c>
      <c r="F316" s="69" t="str">
        <f t="shared" si="48"/>
        <v>*0.61</v>
      </c>
      <c r="G316" s="70" t="str">
        <f t="shared" si="49"/>
        <v>REZoning_Sol-Win</v>
      </c>
      <c r="I316" s="77" t="s">
        <v>384</v>
      </c>
      <c r="J316" s="68" t="s">
        <v>874</v>
      </c>
      <c r="K316" s="52">
        <v>2050</v>
      </c>
      <c r="L316" s="62" t="str">
        <f t="shared" si="50"/>
        <v>*0.5</v>
      </c>
      <c r="M316" s="70" t="str">
        <f t="shared" si="51"/>
        <v>REZoning_Sol-Win</v>
      </c>
      <c r="N316" s="69"/>
      <c r="O316" s="69" t="s">
        <v>384</v>
      </c>
      <c r="P316" s="69" t="s">
        <v>874</v>
      </c>
      <c r="Q316" s="78">
        <v>2100</v>
      </c>
      <c r="R316" s="69" t="s">
        <v>877</v>
      </c>
      <c r="S316" s="69" t="s">
        <v>875</v>
      </c>
      <c r="T316" s="69"/>
      <c r="U316" s="69"/>
      <c r="V316" s="69"/>
      <c r="W316" s="69"/>
      <c r="AA316" s="79" t="s">
        <v>384</v>
      </c>
      <c r="AB316" s="71" t="s">
        <v>874</v>
      </c>
      <c r="AC316" s="55">
        <v>2035</v>
      </c>
      <c r="AD316" s="70" t="str">
        <f t="shared" si="52"/>
        <v>*0.58</v>
      </c>
      <c r="AE316" s="70" t="str">
        <f t="shared" si="59"/>
        <v>REZoning_Sol-Win</v>
      </c>
      <c r="AG316" s="79" t="s">
        <v>384</v>
      </c>
      <c r="AH316" s="71" t="s">
        <v>874</v>
      </c>
      <c r="AI316" s="55">
        <v>2050</v>
      </c>
      <c r="AJ316" s="70" t="str">
        <f t="shared" si="53"/>
        <v>*0.47</v>
      </c>
      <c r="AK316" s="70" t="str">
        <f t="shared" si="54"/>
        <v>REZoning_Sol-Win</v>
      </c>
      <c r="AO316" s="80" t="s">
        <v>384</v>
      </c>
      <c r="AP316" s="72" t="s">
        <v>874</v>
      </c>
      <c r="AQ316" s="58">
        <v>2035</v>
      </c>
      <c r="AR316" s="73" t="str">
        <f t="shared" si="55"/>
        <v>*0.53</v>
      </c>
      <c r="AS316" s="70" t="str">
        <f t="shared" si="56"/>
        <v>REZoning_Sol-Win</v>
      </c>
      <c r="AU316" s="80" t="s">
        <v>384</v>
      </c>
      <c r="AV316" s="72" t="s">
        <v>874</v>
      </c>
      <c r="AW316" s="58">
        <v>2050</v>
      </c>
      <c r="AX316" s="73" t="str">
        <f t="shared" si="57"/>
        <v>*0.41</v>
      </c>
      <c r="AY316" s="70" t="str">
        <f t="shared" si="58"/>
        <v>REZoning_Sol-Win</v>
      </c>
    </row>
    <row r="317" spans="1:51">
      <c r="A317" s="67" t="s">
        <v>70</v>
      </c>
      <c r="C317" s="77" t="s">
        <v>385</v>
      </c>
      <c r="D317" s="68" t="s">
        <v>874</v>
      </c>
      <c r="E317" s="52">
        <v>2035</v>
      </c>
      <c r="F317" s="69" t="str">
        <f t="shared" si="48"/>
        <v>*0.61</v>
      </c>
      <c r="G317" s="70" t="str">
        <f t="shared" si="49"/>
        <v>REZoning_Sol-Win</v>
      </c>
      <c r="I317" s="77" t="s">
        <v>385</v>
      </c>
      <c r="J317" s="68" t="s">
        <v>874</v>
      </c>
      <c r="K317" s="52">
        <v>2050</v>
      </c>
      <c r="L317" s="62" t="str">
        <f t="shared" si="50"/>
        <v>*0.5</v>
      </c>
      <c r="M317" s="70" t="str">
        <f t="shared" si="51"/>
        <v>REZoning_Sol-Win</v>
      </c>
      <c r="N317" s="69"/>
      <c r="O317" s="69" t="s">
        <v>385</v>
      </c>
      <c r="P317" s="69" t="s">
        <v>874</v>
      </c>
      <c r="Q317" s="78">
        <v>2100</v>
      </c>
      <c r="R317" s="69" t="s">
        <v>877</v>
      </c>
      <c r="S317" s="69" t="s">
        <v>875</v>
      </c>
      <c r="T317" s="69"/>
      <c r="U317" s="69"/>
      <c r="V317" s="69"/>
      <c r="W317" s="69"/>
      <c r="AA317" s="79" t="s">
        <v>385</v>
      </c>
      <c r="AB317" s="71" t="s">
        <v>874</v>
      </c>
      <c r="AC317" s="55">
        <v>2035</v>
      </c>
      <c r="AD317" s="70" t="str">
        <f t="shared" si="52"/>
        <v>*0.58</v>
      </c>
      <c r="AE317" s="70" t="str">
        <f t="shared" si="59"/>
        <v>REZoning_Sol-Win</v>
      </c>
      <c r="AG317" s="79" t="s">
        <v>385</v>
      </c>
      <c r="AH317" s="71" t="s">
        <v>874</v>
      </c>
      <c r="AI317" s="55">
        <v>2050</v>
      </c>
      <c r="AJ317" s="70" t="str">
        <f t="shared" si="53"/>
        <v>*0.47</v>
      </c>
      <c r="AK317" s="70" t="str">
        <f t="shared" si="54"/>
        <v>REZoning_Sol-Win</v>
      </c>
      <c r="AO317" s="80" t="s">
        <v>385</v>
      </c>
      <c r="AP317" s="72" t="s">
        <v>874</v>
      </c>
      <c r="AQ317" s="58">
        <v>2035</v>
      </c>
      <c r="AR317" s="73" t="str">
        <f t="shared" si="55"/>
        <v>*0.53</v>
      </c>
      <c r="AS317" s="70" t="str">
        <f t="shared" si="56"/>
        <v>REZoning_Sol-Win</v>
      </c>
      <c r="AU317" s="80" t="s">
        <v>385</v>
      </c>
      <c r="AV317" s="72" t="s">
        <v>874</v>
      </c>
      <c r="AW317" s="58">
        <v>2050</v>
      </c>
      <c r="AX317" s="73" t="str">
        <f t="shared" si="57"/>
        <v>*0.41</v>
      </c>
      <c r="AY317" s="70" t="str">
        <f t="shared" si="58"/>
        <v>REZoning_Sol-Win</v>
      </c>
    </row>
    <row r="318" spans="1:51">
      <c r="A318" s="67" t="s">
        <v>70</v>
      </c>
      <c r="C318" s="77" t="s">
        <v>386</v>
      </c>
      <c r="D318" s="68" t="s">
        <v>874</v>
      </c>
      <c r="E318" s="52">
        <v>2035</v>
      </c>
      <c r="F318" s="69" t="str">
        <f t="shared" si="48"/>
        <v>*0.61</v>
      </c>
      <c r="G318" s="70" t="str">
        <f t="shared" si="49"/>
        <v>REZoning_Sol-Win</v>
      </c>
      <c r="I318" s="77" t="s">
        <v>386</v>
      </c>
      <c r="J318" s="68" t="s">
        <v>874</v>
      </c>
      <c r="K318" s="52">
        <v>2050</v>
      </c>
      <c r="L318" s="62" t="str">
        <f t="shared" si="50"/>
        <v>*0.5</v>
      </c>
      <c r="M318" s="70" t="str">
        <f t="shared" si="51"/>
        <v>REZoning_Sol-Win</v>
      </c>
      <c r="N318" s="69"/>
      <c r="O318" s="69" t="s">
        <v>386</v>
      </c>
      <c r="P318" s="69" t="s">
        <v>874</v>
      </c>
      <c r="Q318" s="78">
        <v>2100</v>
      </c>
      <c r="R318" s="69" t="s">
        <v>877</v>
      </c>
      <c r="S318" s="69" t="s">
        <v>875</v>
      </c>
      <c r="T318" s="69"/>
      <c r="U318" s="69"/>
      <c r="V318" s="69"/>
      <c r="W318" s="69"/>
      <c r="AA318" s="79" t="s">
        <v>386</v>
      </c>
      <c r="AB318" s="71" t="s">
        <v>874</v>
      </c>
      <c r="AC318" s="55">
        <v>2035</v>
      </c>
      <c r="AD318" s="70" t="str">
        <f t="shared" si="52"/>
        <v>*0.58</v>
      </c>
      <c r="AE318" s="70" t="str">
        <f t="shared" si="59"/>
        <v>REZoning_Sol-Win</v>
      </c>
      <c r="AG318" s="79" t="s">
        <v>386</v>
      </c>
      <c r="AH318" s="71" t="s">
        <v>874</v>
      </c>
      <c r="AI318" s="55">
        <v>2050</v>
      </c>
      <c r="AJ318" s="70" t="str">
        <f t="shared" si="53"/>
        <v>*0.47</v>
      </c>
      <c r="AK318" s="70" t="str">
        <f t="shared" si="54"/>
        <v>REZoning_Sol-Win</v>
      </c>
      <c r="AO318" s="80" t="s">
        <v>386</v>
      </c>
      <c r="AP318" s="72" t="s">
        <v>874</v>
      </c>
      <c r="AQ318" s="58">
        <v>2035</v>
      </c>
      <c r="AR318" s="73" t="str">
        <f t="shared" si="55"/>
        <v>*0.53</v>
      </c>
      <c r="AS318" s="70" t="str">
        <f t="shared" si="56"/>
        <v>REZoning_Sol-Win</v>
      </c>
      <c r="AU318" s="80" t="s">
        <v>386</v>
      </c>
      <c r="AV318" s="72" t="s">
        <v>874</v>
      </c>
      <c r="AW318" s="58">
        <v>2050</v>
      </c>
      <c r="AX318" s="73" t="str">
        <f t="shared" si="57"/>
        <v>*0.41</v>
      </c>
      <c r="AY318" s="70" t="str">
        <f t="shared" si="58"/>
        <v>REZoning_Sol-Win</v>
      </c>
    </row>
    <row r="319" spans="1:51">
      <c r="A319" s="67" t="s">
        <v>70</v>
      </c>
      <c r="C319" s="77" t="s">
        <v>387</v>
      </c>
      <c r="D319" s="68" t="s">
        <v>874</v>
      </c>
      <c r="E319" s="52">
        <v>2035</v>
      </c>
      <c r="F319" s="69" t="str">
        <f t="shared" si="48"/>
        <v>*0.61</v>
      </c>
      <c r="G319" s="70" t="str">
        <f t="shared" si="49"/>
        <v>REZoning_Sol-Win</v>
      </c>
      <c r="I319" s="77" t="s">
        <v>387</v>
      </c>
      <c r="J319" s="68" t="s">
        <v>874</v>
      </c>
      <c r="K319" s="52">
        <v>2050</v>
      </c>
      <c r="L319" s="62" t="str">
        <f t="shared" si="50"/>
        <v>*0.5</v>
      </c>
      <c r="M319" s="70" t="str">
        <f t="shared" si="51"/>
        <v>REZoning_Sol-Win</v>
      </c>
      <c r="N319" s="69"/>
      <c r="O319" s="69" t="s">
        <v>387</v>
      </c>
      <c r="P319" s="69" t="s">
        <v>874</v>
      </c>
      <c r="Q319" s="78">
        <v>2100</v>
      </c>
      <c r="R319" s="69" t="s">
        <v>877</v>
      </c>
      <c r="S319" s="69" t="s">
        <v>875</v>
      </c>
      <c r="T319" s="69"/>
      <c r="U319" s="69"/>
      <c r="V319" s="69"/>
      <c r="W319" s="69"/>
      <c r="AA319" s="79" t="s">
        <v>387</v>
      </c>
      <c r="AB319" s="71" t="s">
        <v>874</v>
      </c>
      <c r="AC319" s="55">
        <v>2035</v>
      </c>
      <c r="AD319" s="70" t="str">
        <f t="shared" si="52"/>
        <v>*0.58</v>
      </c>
      <c r="AE319" s="70" t="str">
        <f t="shared" si="59"/>
        <v>REZoning_Sol-Win</v>
      </c>
      <c r="AG319" s="79" t="s">
        <v>387</v>
      </c>
      <c r="AH319" s="71" t="s">
        <v>874</v>
      </c>
      <c r="AI319" s="55">
        <v>2050</v>
      </c>
      <c r="AJ319" s="70" t="str">
        <f t="shared" si="53"/>
        <v>*0.47</v>
      </c>
      <c r="AK319" s="70" t="str">
        <f t="shared" si="54"/>
        <v>REZoning_Sol-Win</v>
      </c>
      <c r="AO319" s="80" t="s">
        <v>387</v>
      </c>
      <c r="AP319" s="72" t="s">
        <v>874</v>
      </c>
      <c r="AQ319" s="58">
        <v>2035</v>
      </c>
      <c r="AR319" s="73" t="str">
        <f t="shared" si="55"/>
        <v>*0.53</v>
      </c>
      <c r="AS319" s="70" t="str">
        <f t="shared" si="56"/>
        <v>REZoning_Sol-Win</v>
      </c>
      <c r="AU319" s="80" t="s">
        <v>387</v>
      </c>
      <c r="AV319" s="72" t="s">
        <v>874</v>
      </c>
      <c r="AW319" s="58">
        <v>2050</v>
      </c>
      <c r="AX319" s="73" t="str">
        <f t="shared" si="57"/>
        <v>*0.41</v>
      </c>
      <c r="AY319" s="70" t="str">
        <f t="shared" si="58"/>
        <v>REZoning_Sol-Win</v>
      </c>
    </row>
    <row r="320" spans="1:51">
      <c r="A320" s="67" t="s">
        <v>70</v>
      </c>
      <c r="C320" s="77" t="s">
        <v>388</v>
      </c>
      <c r="D320" s="68" t="s">
        <v>874</v>
      </c>
      <c r="E320" s="52">
        <v>2035</v>
      </c>
      <c r="F320" s="69" t="str">
        <f t="shared" si="48"/>
        <v>*0.61</v>
      </c>
      <c r="G320" s="70" t="str">
        <f t="shared" si="49"/>
        <v>REZoning_Sol-Win</v>
      </c>
      <c r="I320" s="77" t="s">
        <v>388</v>
      </c>
      <c r="J320" s="68" t="s">
        <v>874</v>
      </c>
      <c r="K320" s="52">
        <v>2050</v>
      </c>
      <c r="L320" s="62" t="str">
        <f t="shared" si="50"/>
        <v>*0.5</v>
      </c>
      <c r="M320" s="70" t="str">
        <f t="shared" si="51"/>
        <v>REZoning_Sol-Win</v>
      </c>
      <c r="N320" s="69"/>
      <c r="O320" s="69" t="s">
        <v>388</v>
      </c>
      <c r="P320" s="69" t="s">
        <v>874</v>
      </c>
      <c r="Q320" s="78">
        <v>2100</v>
      </c>
      <c r="R320" s="69" t="s">
        <v>877</v>
      </c>
      <c r="S320" s="69" t="s">
        <v>875</v>
      </c>
      <c r="T320" s="69"/>
      <c r="U320" s="69"/>
      <c r="V320" s="69"/>
      <c r="W320" s="69"/>
      <c r="AA320" s="79" t="s">
        <v>388</v>
      </c>
      <c r="AB320" s="71" t="s">
        <v>874</v>
      </c>
      <c r="AC320" s="55">
        <v>2035</v>
      </c>
      <c r="AD320" s="70" t="str">
        <f t="shared" si="52"/>
        <v>*0.58</v>
      </c>
      <c r="AE320" s="70" t="str">
        <f t="shared" si="59"/>
        <v>REZoning_Sol-Win</v>
      </c>
      <c r="AG320" s="79" t="s">
        <v>388</v>
      </c>
      <c r="AH320" s="71" t="s">
        <v>874</v>
      </c>
      <c r="AI320" s="55">
        <v>2050</v>
      </c>
      <c r="AJ320" s="70" t="str">
        <f t="shared" si="53"/>
        <v>*0.47</v>
      </c>
      <c r="AK320" s="70" t="str">
        <f t="shared" si="54"/>
        <v>REZoning_Sol-Win</v>
      </c>
      <c r="AO320" s="80" t="s">
        <v>388</v>
      </c>
      <c r="AP320" s="72" t="s">
        <v>874</v>
      </c>
      <c r="AQ320" s="58">
        <v>2035</v>
      </c>
      <c r="AR320" s="73" t="str">
        <f t="shared" si="55"/>
        <v>*0.53</v>
      </c>
      <c r="AS320" s="70" t="str">
        <f t="shared" si="56"/>
        <v>REZoning_Sol-Win</v>
      </c>
      <c r="AU320" s="80" t="s">
        <v>388</v>
      </c>
      <c r="AV320" s="72" t="s">
        <v>874</v>
      </c>
      <c r="AW320" s="58">
        <v>2050</v>
      </c>
      <c r="AX320" s="73" t="str">
        <f t="shared" si="57"/>
        <v>*0.41</v>
      </c>
      <c r="AY320" s="70" t="str">
        <f t="shared" si="58"/>
        <v>REZoning_Sol-Win</v>
      </c>
    </row>
    <row r="321" spans="1:51">
      <c r="A321" s="67" t="s">
        <v>70</v>
      </c>
      <c r="C321" s="77" t="s">
        <v>389</v>
      </c>
      <c r="D321" s="68" t="s">
        <v>874</v>
      </c>
      <c r="E321" s="52">
        <v>2035</v>
      </c>
      <c r="F321" s="69" t="str">
        <f t="shared" si="48"/>
        <v>*0.61</v>
      </c>
      <c r="G321" s="70" t="str">
        <f t="shared" si="49"/>
        <v>REZoning_Sol-Win</v>
      </c>
      <c r="I321" s="77" t="s">
        <v>389</v>
      </c>
      <c r="J321" s="68" t="s">
        <v>874</v>
      </c>
      <c r="K321" s="52">
        <v>2050</v>
      </c>
      <c r="L321" s="62" t="str">
        <f t="shared" si="50"/>
        <v>*0.5</v>
      </c>
      <c r="M321" s="70" t="str">
        <f t="shared" si="51"/>
        <v>REZoning_Sol-Win</v>
      </c>
      <c r="N321" s="69"/>
      <c r="O321" s="69" t="s">
        <v>389</v>
      </c>
      <c r="P321" s="69" t="s">
        <v>874</v>
      </c>
      <c r="Q321" s="78">
        <v>2100</v>
      </c>
      <c r="R321" s="69" t="s">
        <v>877</v>
      </c>
      <c r="S321" s="69" t="s">
        <v>875</v>
      </c>
      <c r="T321" s="69"/>
      <c r="U321" s="69"/>
      <c r="V321" s="69"/>
      <c r="W321" s="69"/>
      <c r="AA321" s="79" t="s">
        <v>389</v>
      </c>
      <c r="AB321" s="71" t="s">
        <v>874</v>
      </c>
      <c r="AC321" s="55">
        <v>2035</v>
      </c>
      <c r="AD321" s="70" t="str">
        <f t="shared" si="52"/>
        <v>*0.58</v>
      </c>
      <c r="AE321" s="70" t="str">
        <f t="shared" si="59"/>
        <v>REZoning_Sol-Win</v>
      </c>
      <c r="AG321" s="79" t="s">
        <v>389</v>
      </c>
      <c r="AH321" s="71" t="s">
        <v>874</v>
      </c>
      <c r="AI321" s="55">
        <v>2050</v>
      </c>
      <c r="AJ321" s="70" t="str">
        <f t="shared" si="53"/>
        <v>*0.47</v>
      </c>
      <c r="AK321" s="70" t="str">
        <f t="shared" si="54"/>
        <v>REZoning_Sol-Win</v>
      </c>
      <c r="AO321" s="80" t="s">
        <v>389</v>
      </c>
      <c r="AP321" s="72" t="s">
        <v>874</v>
      </c>
      <c r="AQ321" s="58">
        <v>2035</v>
      </c>
      <c r="AR321" s="73" t="str">
        <f t="shared" si="55"/>
        <v>*0.53</v>
      </c>
      <c r="AS321" s="70" t="str">
        <f t="shared" si="56"/>
        <v>REZoning_Sol-Win</v>
      </c>
      <c r="AU321" s="80" t="s">
        <v>389</v>
      </c>
      <c r="AV321" s="72" t="s">
        <v>874</v>
      </c>
      <c r="AW321" s="58">
        <v>2050</v>
      </c>
      <c r="AX321" s="73" t="str">
        <f t="shared" si="57"/>
        <v>*0.41</v>
      </c>
      <c r="AY321" s="70" t="str">
        <f t="shared" si="58"/>
        <v>REZoning_Sol-Win</v>
      </c>
    </row>
    <row r="322" spans="1:51">
      <c r="A322" s="67" t="s">
        <v>70</v>
      </c>
      <c r="C322" s="77" t="s">
        <v>390</v>
      </c>
      <c r="D322" s="68" t="s">
        <v>874</v>
      </c>
      <c r="E322" s="52">
        <v>2035</v>
      </c>
      <c r="F322" s="69" t="str">
        <f t="shared" si="48"/>
        <v>*0.61</v>
      </c>
      <c r="G322" s="70" t="str">
        <f t="shared" si="49"/>
        <v>REZoning_Sol-Win</v>
      </c>
      <c r="I322" s="77" t="s">
        <v>390</v>
      </c>
      <c r="J322" s="68" t="s">
        <v>874</v>
      </c>
      <c r="K322" s="52">
        <v>2050</v>
      </c>
      <c r="L322" s="62" t="str">
        <f t="shared" si="50"/>
        <v>*0.5</v>
      </c>
      <c r="M322" s="70" t="str">
        <f t="shared" si="51"/>
        <v>REZoning_Sol-Win</v>
      </c>
      <c r="N322" s="69"/>
      <c r="O322" s="69" t="s">
        <v>390</v>
      </c>
      <c r="P322" s="69" t="s">
        <v>874</v>
      </c>
      <c r="Q322" s="78">
        <v>2100</v>
      </c>
      <c r="R322" s="69" t="s">
        <v>877</v>
      </c>
      <c r="S322" s="69" t="s">
        <v>875</v>
      </c>
      <c r="T322" s="69"/>
      <c r="U322" s="69"/>
      <c r="V322" s="69"/>
      <c r="W322" s="69"/>
      <c r="AA322" s="79" t="s">
        <v>390</v>
      </c>
      <c r="AB322" s="71" t="s">
        <v>874</v>
      </c>
      <c r="AC322" s="55">
        <v>2035</v>
      </c>
      <c r="AD322" s="70" t="str">
        <f t="shared" si="52"/>
        <v>*0.58</v>
      </c>
      <c r="AE322" s="70" t="str">
        <f t="shared" si="59"/>
        <v>REZoning_Sol-Win</v>
      </c>
      <c r="AG322" s="79" t="s">
        <v>390</v>
      </c>
      <c r="AH322" s="71" t="s">
        <v>874</v>
      </c>
      <c r="AI322" s="55">
        <v>2050</v>
      </c>
      <c r="AJ322" s="70" t="str">
        <f t="shared" si="53"/>
        <v>*0.47</v>
      </c>
      <c r="AK322" s="70" t="str">
        <f t="shared" si="54"/>
        <v>REZoning_Sol-Win</v>
      </c>
      <c r="AO322" s="80" t="s">
        <v>390</v>
      </c>
      <c r="AP322" s="72" t="s">
        <v>874</v>
      </c>
      <c r="AQ322" s="58">
        <v>2035</v>
      </c>
      <c r="AR322" s="73" t="str">
        <f t="shared" si="55"/>
        <v>*0.53</v>
      </c>
      <c r="AS322" s="70" t="str">
        <f t="shared" si="56"/>
        <v>REZoning_Sol-Win</v>
      </c>
      <c r="AU322" s="80" t="s">
        <v>390</v>
      </c>
      <c r="AV322" s="72" t="s">
        <v>874</v>
      </c>
      <c r="AW322" s="58">
        <v>2050</v>
      </c>
      <c r="AX322" s="73" t="str">
        <f t="shared" si="57"/>
        <v>*0.41</v>
      </c>
      <c r="AY322" s="70" t="str">
        <f t="shared" si="58"/>
        <v>REZoning_Sol-Win</v>
      </c>
    </row>
    <row r="323" spans="1:51">
      <c r="A323" s="67" t="s">
        <v>70</v>
      </c>
      <c r="C323" s="77" t="s">
        <v>391</v>
      </c>
      <c r="D323" s="68" t="s">
        <v>874</v>
      </c>
      <c r="E323" s="52">
        <v>2035</v>
      </c>
      <c r="F323" s="69" t="str">
        <f t="shared" si="48"/>
        <v>*0.61</v>
      </c>
      <c r="G323" s="70" t="str">
        <f t="shared" si="49"/>
        <v>REZoning_Sol-Win</v>
      </c>
      <c r="I323" s="77" t="s">
        <v>391</v>
      </c>
      <c r="J323" s="68" t="s">
        <v>874</v>
      </c>
      <c r="K323" s="52">
        <v>2050</v>
      </c>
      <c r="L323" s="62" t="str">
        <f t="shared" si="50"/>
        <v>*0.5</v>
      </c>
      <c r="M323" s="70" t="str">
        <f t="shared" si="51"/>
        <v>REZoning_Sol-Win</v>
      </c>
      <c r="N323" s="69"/>
      <c r="O323" s="69" t="s">
        <v>391</v>
      </c>
      <c r="P323" s="69" t="s">
        <v>874</v>
      </c>
      <c r="Q323" s="78">
        <v>2100</v>
      </c>
      <c r="R323" s="69" t="s">
        <v>877</v>
      </c>
      <c r="S323" s="69" t="s">
        <v>875</v>
      </c>
      <c r="T323" s="69"/>
      <c r="U323" s="69"/>
      <c r="V323" s="69"/>
      <c r="W323" s="69"/>
      <c r="AA323" s="79" t="s">
        <v>391</v>
      </c>
      <c r="AB323" s="71" t="s">
        <v>874</v>
      </c>
      <c r="AC323" s="55">
        <v>2035</v>
      </c>
      <c r="AD323" s="70" t="str">
        <f t="shared" si="52"/>
        <v>*0.58</v>
      </c>
      <c r="AE323" s="70" t="str">
        <f t="shared" si="59"/>
        <v>REZoning_Sol-Win</v>
      </c>
      <c r="AG323" s="79" t="s">
        <v>391</v>
      </c>
      <c r="AH323" s="71" t="s">
        <v>874</v>
      </c>
      <c r="AI323" s="55">
        <v>2050</v>
      </c>
      <c r="AJ323" s="70" t="str">
        <f t="shared" si="53"/>
        <v>*0.47</v>
      </c>
      <c r="AK323" s="70" t="str">
        <f t="shared" si="54"/>
        <v>REZoning_Sol-Win</v>
      </c>
      <c r="AO323" s="80" t="s">
        <v>391</v>
      </c>
      <c r="AP323" s="72" t="s">
        <v>874</v>
      </c>
      <c r="AQ323" s="58">
        <v>2035</v>
      </c>
      <c r="AR323" s="73" t="str">
        <f t="shared" si="55"/>
        <v>*0.53</v>
      </c>
      <c r="AS323" s="70" t="str">
        <f t="shared" si="56"/>
        <v>REZoning_Sol-Win</v>
      </c>
      <c r="AU323" s="80" t="s">
        <v>391</v>
      </c>
      <c r="AV323" s="72" t="s">
        <v>874</v>
      </c>
      <c r="AW323" s="58">
        <v>2050</v>
      </c>
      <c r="AX323" s="73" t="str">
        <f t="shared" si="57"/>
        <v>*0.41</v>
      </c>
      <c r="AY323" s="70" t="str">
        <f t="shared" si="58"/>
        <v>REZoning_Sol-Win</v>
      </c>
    </row>
    <row r="324" spans="1:51">
      <c r="A324" s="67" t="s">
        <v>70</v>
      </c>
      <c r="C324" s="77" t="s">
        <v>392</v>
      </c>
      <c r="D324" s="68" t="s">
        <v>874</v>
      </c>
      <c r="E324" s="52">
        <v>2035</v>
      </c>
      <c r="F324" s="69" t="str">
        <f t="shared" si="48"/>
        <v>*0.61</v>
      </c>
      <c r="G324" s="70" t="str">
        <f t="shared" si="49"/>
        <v>REZoning_Sol-Win</v>
      </c>
      <c r="I324" s="77" t="s">
        <v>392</v>
      </c>
      <c r="J324" s="68" t="s">
        <v>874</v>
      </c>
      <c r="K324" s="52">
        <v>2050</v>
      </c>
      <c r="L324" s="62" t="str">
        <f t="shared" si="50"/>
        <v>*0.5</v>
      </c>
      <c r="M324" s="70" t="str">
        <f t="shared" si="51"/>
        <v>REZoning_Sol-Win</v>
      </c>
      <c r="N324" s="69"/>
      <c r="O324" s="69" t="s">
        <v>392</v>
      </c>
      <c r="P324" s="69" t="s">
        <v>874</v>
      </c>
      <c r="Q324" s="78">
        <v>2100</v>
      </c>
      <c r="R324" s="69" t="s">
        <v>877</v>
      </c>
      <c r="S324" s="69" t="s">
        <v>875</v>
      </c>
      <c r="T324" s="69"/>
      <c r="U324" s="69"/>
      <c r="V324" s="69"/>
      <c r="W324" s="69"/>
      <c r="AA324" s="79" t="s">
        <v>392</v>
      </c>
      <c r="AB324" s="71" t="s">
        <v>874</v>
      </c>
      <c r="AC324" s="55">
        <v>2035</v>
      </c>
      <c r="AD324" s="70" t="str">
        <f t="shared" si="52"/>
        <v>*0.58</v>
      </c>
      <c r="AE324" s="70" t="str">
        <f t="shared" si="59"/>
        <v>REZoning_Sol-Win</v>
      </c>
      <c r="AG324" s="79" t="s">
        <v>392</v>
      </c>
      <c r="AH324" s="71" t="s">
        <v>874</v>
      </c>
      <c r="AI324" s="55">
        <v>2050</v>
      </c>
      <c r="AJ324" s="70" t="str">
        <f t="shared" si="53"/>
        <v>*0.47</v>
      </c>
      <c r="AK324" s="70" t="str">
        <f t="shared" si="54"/>
        <v>REZoning_Sol-Win</v>
      </c>
      <c r="AO324" s="80" t="s">
        <v>392</v>
      </c>
      <c r="AP324" s="72" t="s">
        <v>874</v>
      </c>
      <c r="AQ324" s="58">
        <v>2035</v>
      </c>
      <c r="AR324" s="73" t="str">
        <f t="shared" si="55"/>
        <v>*0.53</v>
      </c>
      <c r="AS324" s="70" t="str">
        <f t="shared" si="56"/>
        <v>REZoning_Sol-Win</v>
      </c>
      <c r="AU324" s="80" t="s">
        <v>392</v>
      </c>
      <c r="AV324" s="72" t="s">
        <v>874</v>
      </c>
      <c r="AW324" s="58">
        <v>2050</v>
      </c>
      <c r="AX324" s="73" t="str">
        <f t="shared" si="57"/>
        <v>*0.41</v>
      </c>
      <c r="AY324" s="70" t="str">
        <f t="shared" si="58"/>
        <v>REZoning_Sol-Win</v>
      </c>
    </row>
    <row r="325" spans="1:51">
      <c r="A325" s="67" t="s">
        <v>70</v>
      </c>
      <c r="C325" s="77" t="s">
        <v>393</v>
      </c>
      <c r="D325" s="68" t="s">
        <v>874</v>
      </c>
      <c r="E325" s="52">
        <v>2035</v>
      </c>
      <c r="F325" s="69" t="str">
        <f t="shared" ref="F325:F388" si="60">"*"&amp;IF(AND(A325="EU",E325=2035),0.63,IF(AND(A325="EU",E325=2050),0.54,IF(AND(A325="USA",E325=2035),0.64,IF(AND(A325="USA",E325=2050),0.54,IF(AND(A325="Japan",E325=2035),0.68,IF(AND(A325="Japan",E325=2050),0.58,IF(AND(A325="Russia",E325=2035),0.65,IF(AND(A325="Russia",E325=2050),0.54,IF(AND(A325="China",E325=2035),0.61,IF(AND(A325="China",E325=2050),0.49,IF(AND(A325="India",E325=2035),0.6,IF(AND(A325="India",E325=2050),0.49,IF(AND(A325="Middle East",E325=2035),0.6,IF(AND(A325="Middle East",E325=2050),0.5,IF(AND(A325="Africa",E325=2035),0.61,IF(AND(A325="Africa",E325=2050),0.5,IF(AND(A325="Brazil",E325=2035),0.64,IF(AND(A325="Brazil",E325=2050),0.54,""))))))))))))))))))</f>
        <v>*0.61</v>
      </c>
      <c r="G325" s="70" t="str">
        <f t="shared" ref="G325:G388" si="61">G324</f>
        <v>REZoning_Sol-Win</v>
      </c>
      <c r="I325" s="77" t="s">
        <v>393</v>
      </c>
      <c r="J325" s="68" t="s">
        <v>874</v>
      </c>
      <c r="K325" s="52">
        <v>2050</v>
      </c>
      <c r="L325" s="62" t="str">
        <f t="shared" ref="L325:L388" si="62">"*"&amp;IF(AND(A325="EU",K325=2035),0.63,IF(AND(A325="EU",K325=2050),0.54,IF(AND(A325="USA",K325=2035),0.64,IF(AND(A325="USA",K325=2050),0.54,IF(AND(A325="Japan",K325=2035),0.68,IF(AND(A325="Japan",K325=2050),0.58,IF(AND(A325="Russia",K325=2035),0.65,IF(AND(A325="Russia",K325=2050),0.54,IF(AND(A325="China",K325=2035),0.61,IF(AND(A325="China",K325=2050),0.49,IF(AND(A325="India",K325=2035),0.6,IF(AND(A325="India",K325=2050),0.49,IF(AND(A325="Middle East",K325=2035),0.6,IF(AND(A325="Middle East",K325=2050),0.5,IF(AND(A325="Africa",K325=2035),0.61,IF(AND(A325="Africa",K325=2050),0.5,IF(AND(A325="Brazil",K325=2035),0.64,IF(AND(A325="Brazil",K325=2050),0.54,""))))))))))))))))))</f>
        <v>*0.5</v>
      </c>
      <c r="M325" s="70" t="str">
        <f t="shared" ref="M325:M388" si="63">M324</f>
        <v>REZoning_Sol-Win</v>
      </c>
      <c r="N325" s="69"/>
      <c r="O325" s="69" t="s">
        <v>393</v>
      </c>
      <c r="P325" s="69" t="s">
        <v>874</v>
      </c>
      <c r="Q325" s="78">
        <v>2100</v>
      </c>
      <c r="R325" s="69" t="s">
        <v>877</v>
      </c>
      <c r="S325" s="69" t="s">
        <v>875</v>
      </c>
      <c r="T325" s="69"/>
      <c r="U325" s="69"/>
      <c r="V325" s="69"/>
      <c r="W325" s="69"/>
      <c r="AA325" s="79" t="s">
        <v>393</v>
      </c>
      <c r="AB325" s="71" t="s">
        <v>874</v>
      </c>
      <c r="AC325" s="55">
        <v>2035</v>
      </c>
      <c r="AD325" s="70" t="str">
        <f t="shared" ref="AD325:AD388" si="64">"*"&amp;IF(AND(A325="EU",AC325=2035),0.62,IF(AND(A325="EU",AC325=2050),0.51,IF(AND(A325="USA",AC325=2035),0.62,IF(AND(A325="USA",AC325=2050),0.5,IF(AND(A325="Japan",AC325=2035),0.65,IF(AND(A325="Japan",AC325=2050),0.55,IF(AND(A325="Russia",AC325=2035),0.63,IF(AND(A325="Russia",AC325=2050),0.52,IF(AND(A325="China",AC325=2035),0.59,IF(AND(A325="China",AC325=2050),0.47,IF(AND(A325="India",AC325=2035),0.58,IF(AND(A325="India",AC325=2050),0.47,IF(AND(A325="Middle East",AC325=2035),0.59,IF(AND(A325="Middle East",AC325=2050),0.47,IF(AND(A325="Africa",AC325=2035),0.58,IF(AND(A325="Africa",AC325=2050),0.47,IF(AND(A325="Brazil",AC325=2035),0.64,IF(AND(A325="Brazil",AC325=2050),0.53,""))))))))))))))))))</f>
        <v>*0.58</v>
      </c>
      <c r="AE325" s="70" t="str">
        <f t="shared" si="59"/>
        <v>REZoning_Sol-Win</v>
      </c>
      <c r="AG325" s="79" t="s">
        <v>393</v>
      </c>
      <c r="AH325" s="71" t="s">
        <v>874</v>
      </c>
      <c r="AI325" s="55">
        <v>2050</v>
      </c>
      <c r="AJ325" s="70" t="str">
        <f t="shared" ref="AJ325:AJ388" si="65">"*"&amp;IF(AND(A325="EU",AI325=2035),0.62,IF(AND(A325="EU",AI325=2050),0.51,IF(AND(A325="USA",AI325=2035),0.62,IF(AND(A325="USA",AI325=2050),0.5,IF(AND(A325="Japan",AI325=2035),0.65,IF(AND(A325="Japan",AI325=2050),0.55,IF(AND(A325="Russia",AI325=2035),0.63,IF(AND(A325="Russia",AI325=2050),0.52,IF(AND(A325="China",AI325=2035),0.59,IF(AND(A325="China",AI325=2050),0.47,IF(AND(A325="India",AI325=2035),0.58,IF(AND(A325="India",AI325=2050),0.47,IF(AND(A325="Middle East",AI325=2035),0.59,IF(AND(A325="Middle East",AI325=2050),0.47,IF(AND(A325="Africa",AI325=2035),0.58,IF(AND(A325="Africa",AI325=2050),0.47,IF(AND(A325="Brazil",AI325=2035),0.64,IF(AND(A325="Brazil",AI325=2050),0.53,""))))))))))))))))))</f>
        <v>*0.47</v>
      </c>
      <c r="AK325" s="70" t="str">
        <f t="shared" ref="AK325:AK388" si="66">AK324</f>
        <v>REZoning_Sol-Win</v>
      </c>
      <c r="AO325" s="80" t="s">
        <v>393</v>
      </c>
      <c r="AP325" s="72" t="s">
        <v>874</v>
      </c>
      <c r="AQ325" s="58">
        <v>2035</v>
      </c>
      <c r="AR325" s="73" t="str">
        <f t="shared" ref="AR325:AR388" si="67">"*"&amp;IF(AND(A325="EU",AQ325=2035),0.58,IF(AND(A325="EU",AQ325=2050),0.49,IF(AND(A325="USA",AQ325=2035),0.56,IF(AND(A325="USA",AQ325=2050),0.45,IF(AND(A325="Japan",AQ325=2035),0.62,IF(AND(A325="Japan",AQ325=2050),0.51,IF(AND(A325="Russia",AQ325=2035),0.55,IF(AND(A325="Russia",AQ325=2050),0.41,IF(AND(A325="China",AQ325=2035),0.54,IF(AND(A325="China",AQ325=2050),0.44,IF(AND(A325="India",AQ325=2035),0.55,IF(AND(A325="India",AQ325=2050),0.42,IF(AND(A325="Middle East",AQ325=2035),0.53,IF(AND(A325="Middle East",AQ325=2050),0.41,IF(AND(A325="Africa",AQ325=2035),0.53,IF(AND(A325="Africa",AQ325=2050),0.41,IF(AND(A325="Brazil",AQ325=2035),0.6,IF(AND(A325="Brazil",AQ325=2050),0.5,""))))))))))))))))))</f>
        <v>*0.53</v>
      </c>
      <c r="AS325" s="70" t="str">
        <f t="shared" ref="AS325:AS388" si="68">AS324</f>
        <v>REZoning_Sol-Win</v>
      </c>
      <c r="AU325" s="80" t="s">
        <v>393</v>
      </c>
      <c r="AV325" s="72" t="s">
        <v>874</v>
      </c>
      <c r="AW325" s="58">
        <v>2050</v>
      </c>
      <c r="AX325" s="73" t="str">
        <f t="shared" ref="AX325:AX388" si="69">"*"&amp;IF(AND(A325="EU",AW325=2035),0.58,IF(AND(A325="EU",AW325=2050),0.49,IF(AND(A325="USA",AW325=2035),0.56,IF(AND(A325="USA",AW325=2050),0.45,IF(AND(A325="Japan",AW325=2035),0.62,IF(AND(A325="Japan",AW325=2050),0.51,IF(AND(A325="Russia",AW325=2035),0.55,IF(AND(A325="Russia",AW325=2050),0.41,IF(AND(A325="China",AW325=2035),0.54,IF(AND(A325="China",AW325=2050),0.44,IF(AND(A325="India",AW325=2035),0.55,IF(AND(A325="India",AW325=2050),0.42,IF(AND(A325="Middle East",AW325=2035),0.53,IF(AND(A325="Middle East",AW325=2050),0.41,IF(AND(A325="Africa",AW325=2035),0.53,IF(AND(A325="Africa",AW325=2050),0.41,IF(AND(A325="Brazil",AW325=2035),0.6,IF(AND(A325="Brazil",AW325=2050),0.5,""))))))))))))))))))</f>
        <v>*0.41</v>
      </c>
      <c r="AY325" s="70" t="str">
        <f t="shared" ref="AY325:AY388" si="70">AY324</f>
        <v>REZoning_Sol-Win</v>
      </c>
    </row>
    <row r="326" spans="1:51">
      <c r="A326" s="67" t="s">
        <v>70</v>
      </c>
      <c r="C326" s="77" t="s">
        <v>394</v>
      </c>
      <c r="D326" s="68" t="s">
        <v>874</v>
      </c>
      <c r="E326" s="52">
        <v>2035</v>
      </c>
      <c r="F326" s="69" t="str">
        <f t="shared" si="60"/>
        <v>*0.61</v>
      </c>
      <c r="G326" s="70" t="str">
        <f t="shared" si="61"/>
        <v>REZoning_Sol-Win</v>
      </c>
      <c r="I326" s="77" t="s">
        <v>394</v>
      </c>
      <c r="J326" s="68" t="s">
        <v>874</v>
      </c>
      <c r="K326" s="52">
        <v>2050</v>
      </c>
      <c r="L326" s="62" t="str">
        <f t="shared" si="62"/>
        <v>*0.5</v>
      </c>
      <c r="M326" s="70" t="str">
        <f t="shared" si="63"/>
        <v>REZoning_Sol-Win</v>
      </c>
      <c r="N326" s="69"/>
      <c r="O326" s="69" t="s">
        <v>394</v>
      </c>
      <c r="P326" s="69" t="s">
        <v>874</v>
      </c>
      <c r="Q326" s="78">
        <v>2100</v>
      </c>
      <c r="R326" s="69" t="s">
        <v>877</v>
      </c>
      <c r="S326" s="69" t="s">
        <v>875</v>
      </c>
      <c r="T326" s="69"/>
      <c r="U326" s="69"/>
      <c r="V326" s="69"/>
      <c r="W326" s="69"/>
      <c r="AA326" s="79" t="s">
        <v>394</v>
      </c>
      <c r="AB326" s="71" t="s">
        <v>874</v>
      </c>
      <c r="AC326" s="55">
        <v>2035</v>
      </c>
      <c r="AD326" s="70" t="str">
        <f t="shared" si="64"/>
        <v>*0.58</v>
      </c>
      <c r="AE326" s="70" t="str">
        <f t="shared" ref="AE326:AE389" si="71">AE325</f>
        <v>REZoning_Sol-Win</v>
      </c>
      <c r="AG326" s="79" t="s">
        <v>394</v>
      </c>
      <c r="AH326" s="71" t="s">
        <v>874</v>
      </c>
      <c r="AI326" s="55">
        <v>2050</v>
      </c>
      <c r="AJ326" s="70" t="str">
        <f t="shared" si="65"/>
        <v>*0.47</v>
      </c>
      <c r="AK326" s="70" t="str">
        <f t="shared" si="66"/>
        <v>REZoning_Sol-Win</v>
      </c>
      <c r="AO326" s="80" t="s">
        <v>394</v>
      </c>
      <c r="AP326" s="72" t="s">
        <v>874</v>
      </c>
      <c r="AQ326" s="58">
        <v>2035</v>
      </c>
      <c r="AR326" s="73" t="str">
        <f t="shared" si="67"/>
        <v>*0.53</v>
      </c>
      <c r="AS326" s="70" t="str">
        <f t="shared" si="68"/>
        <v>REZoning_Sol-Win</v>
      </c>
      <c r="AU326" s="80" t="s">
        <v>394</v>
      </c>
      <c r="AV326" s="72" t="s">
        <v>874</v>
      </c>
      <c r="AW326" s="58">
        <v>2050</v>
      </c>
      <c r="AX326" s="73" t="str">
        <f t="shared" si="69"/>
        <v>*0.41</v>
      </c>
      <c r="AY326" s="70" t="str">
        <f t="shared" si="70"/>
        <v>REZoning_Sol-Win</v>
      </c>
    </row>
    <row r="327" spans="1:51">
      <c r="A327" s="67" t="s">
        <v>70</v>
      </c>
      <c r="C327" s="77" t="s">
        <v>395</v>
      </c>
      <c r="D327" s="68" t="s">
        <v>874</v>
      </c>
      <c r="E327" s="52">
        <v>2035</v>
      </c>
      <c r="F327" s="69" t="str">
        <f t="shared" si="60"/>
        <v>*0.61</v>
      </c>
      <c r="G327" s="70" t="str">
        <f t="shared" si="61"/>
        <v>REZoning_Sol-Win</v>
      </c>
      <c r="I327" s="77" t="s">
        <v>395</v>
      </c>
      <c r="J327" s="68" t="s">
        <v>874</v>
      </c>
      <c r="K327" s="52">
        <v>2050</v>
      </c>
      <c r="L327" s="62" t="str">
        <f t="shared" si="62"/>
        <v>*0.5</v>
      </c>
      <c r="M327" s="70" t="str">
        <f t="shared" si="63"/>
        <v>REZoning_Sol-Win</v>
      </c>
      <c r="N327" s="69"/>
      <c r="O327" s="69" t="s">
        <v>395</v>
      </c>
      <c r="P327" s="69" t="s">
        <v>874</v>
      </c>
      <c r="Q327" s="78">
        <v>2100</v>
      </c>
      <c r="R327" s="69" t="s">
        <v>877</v>
      </c>
      <c r="S327" s="69" t="s">
        <v>875</v>
      </c>
      <c r="T327" s="69"/>
      <c r="U327" s="69"/>
      <c r="V327" s="69"/>
      <c r="W327" s="69"/>
      <c r="AA327" s="79" t="s">
        <v>395</v>
      </c>
      <c r="AB327" s="71" t="s">
        <v>874</v>
      </c>
      <c r="AC327" s="55">
        <v>2035</v>
      </c>
      <c r="AD327" s="70" t="str">
        <f t="shared" si="64"/>
        <v>*0.58</v>
      </c>
      <c r="AE327" s="70" t="str">
        <f t="shared" si="71"/>
        <v>REZoning_Sol-Win</v>
      </c>
      <c r="AG327" s="79" t="s">
        <v>395</v>
      </c>
      <c r="AH327" s="71" t="s">
        <v>874</v>
      </c>
      <c r="AI327" s="55">
        <v>2050</v>
      </c>
      <c r="AJ327" s="70" t="str">
        <f t="shared" si="65"/>
        <v>*0.47</v>
      </c>
      <c r="AK327" s="70" t="str">
        <f t="shared" si="66"/>
        <v>REZoning_Sol-Win</v>
      </c>
      <c r="AO327" s="80" t="s">
        <v>395</v>
      </c>
      <c r="AP327" s="72" t="s">
        <v>874</v>
      </c>
      <c r="AQ327" s="58">
        <v>2035</v>
      </c>
      <c r="AR327" s="73" t="str">
        <f t="shared" si="67"/>
        <v>*0.53</v>
      </c>
      <c r="AS327" s="70" t="str">
        <f t="shared" si="68"/>
        <v>REZoning_Sol-Win</v>
      </c>
      <c r="AU327" s="80" t="s">
        <v>395</v>
      </c>
      <c r="AV327" s="72" t="s">
        <v>874</v>
      </c>
      <c r="AW327" s="58">
        <v>2050</v>
      </c>
      <c r="AX327" s="73" t="str">
        <f t="shared" si="69"/>
        <v>*0.41</v>
      </c>
      <c r="AY327" s="70" t="str">
        <f t="shared" si="70"/>
        <v>REZoning_Sol-Win</v>
      </c>
    </row>
    <row r="328" spans="1:51">
      <c r="A328" s="67" t="s">
        <v>78</v>
      </c>
      <c r="C328" s="77" t="s">
        <v>396</v>
      </c>
      <c r="D328" s="68" t="s">
        <v>874</v>
      </c>
      <c r="E328" s="52">
        <v>2035</v>
      </c>
      <c r="F328" s="69" t="str">
        <f t="shared" si="60"/>
        <v>*0.63</v>
      </c>
      <c r="G328" s="70" t="str">
        <f t="shared" si="61"/>
        <v>REZoning_Sol-Win</v>
      </c>
      <c r="I328" s="77" t="s">
        <v>396</v>
      </c>
      <c r="J328" s="68" t="s">
        <v>874</v>
      </c>
      <c r="K328" s="52">
        <v>2050</v>
      </c>
      <c r="L328" s="62" t="str">
        <f t="shared" si="62"/>
        <v>*0.54</v>
      </c>
      <c r="M328" s="70" t="str">
        <f t="shared" si="63"/>
        <v>REZoning_Sol-Win</v>
      </c>
      <c r="N328" s="69"/>
      <c r="O328" s="69" t="s">
        <v>396</v>
      </c>
      <c r="P328" s="69" t="s">
        <v>874</v>
      </c>
      <c r="Q328" s="78">
        <v>2100</v>
      </c>
      <c r="R328" s="69" t="s">
        <v>878</v>
      </c>
      <c r="S328" s="69" t="s">
        <v>875</v>
      </c>
      <c r="T328" s="69"/>
      <c r="U328" s="69"/>
      <c r="V328" s="69"/>
      <c r="W328" s="69"/>
      <c r="AA328" s="79" t="s">
        <v>396</v>
      </c>
      <c r="AB328" s="71" t="s">
        <v>874</v>
      </c>
      <c r="AC328" s="55">
        <v>2035</v>
      </c>
      <c r="AD328" s="70" t="str">
        <f t="shared" si="64"/>
        <v>*0.62</v>
      </c>
      <c r="AE328" s="70" t="str">
        <f t="shared" si="71"/>
        <v>REZoning_Sol-Win</v>
      </c>
      <c r="AG328" s="79" t="s">
        <v>396</v>
      </c>
      <c r="AH328" s="71" t="s">
        <v>874</v>
      </c>
      <c r="AI328" s="55">
        <v>2050</v>
      </c>
      <c r="AJ328" s="70" t="str">
        <f t="shared" si="65"/>
        <v>*0.51</v>
      </c>
      <c r="AK328" s="70" t="str">
        <f t="shared" si="66"/>
        <v>REZoning_Sol-Win</v>
      </c>
      <c r="AO328" s="80" t="s">
        <v>396</v>
      </c>
      <c r="AP328" s="72" t="s">
        <v>874</v>
      </c>
      <c r="AQ328" s="58">
        <v>2035</v>
      </c>
      <c r="AR328" s="73" t="str">
        <f t="shared" si="67"/>
        <v>*0.58</v>
      </c>
      <c r="AS328" s="70" t="str">
        <f t="shared" si="68"/>
        <v>REZoning_Sol-Win</v>
      </c>
      <c r="AU328" s="80" t="s">
        <v>396</v>
      </c>
      <c r="AV328" s="72" t="s">
        <v>874</v>
      </c>
      <c r="AW328" s="58">
        <v>2050</v>
      </c>
      <c r="AX328" s="73" t="str">
        <f t="shared" si="69"/>
        <v>*0.49</v>
      </c>
      <c r="AY328" s="70" t="str">
        <f t="shared" si="70"/>
        <v>REZoning_Sol-Win</v>
      </c>
    </row>
    <row r="329" spans="1:51">
      <c r="A329" s="67" t="s">
        <v>78</v>
      </c>
      <c r="C329" s="77" t="s">
        <v>397</v>
      </c>
      <c r="D329" s="68" t="s">
        <v>874</v>
      </c>
      <c r="E329" s="52">
        <v>2035</v>
      </c>
      <c r="F329" s="69" t="str">
        <f t="shared" si="60"/>
        <v>*0.63</v>
      </c>
      <c r="G329" s="70" t="str">
        <f t="shared" si="61"/>
        <v>REZoning_Sol-Win</v>
      </c>
      <c r="I329" s="77" t="s">
        <v>397</v>
      </c>
      <c r="J329" s="68" t="s">
        <v>874</v>
      </c>
      <c r="K329" s="52">
        <v>2050</v>
      </c>
      <c r="L329" s="62" t="str">
        <f t="shared" si="62"/>
        <v>*0.54</v>
      </c>
      <c r="M329" s="70" t="str">
        <f t="shared" si="63"/>
        <v>REZoning_Sol-Win</v>
      </c>
      <c r="N329" s="69"/>
      <c r="O329" s="69" t="s">
        <v>397</v>
      </c>
      <c r="P329" s="69" t="s">
        <v>874</v>
      </c>
      <c r="Q329" s="78">
        <v>2100</v>
      </c>
      <c r="R329" s="69" t="s">
        <v>878</v>
      </c>
      <c r="S329" s="69" t="s">
        <v>875</v>
      </c>
      <c r="T329" s="69"/>
      <c r="U329" s="69"/>
      <c r="V329" s="69"/>
      <c r="W329" s="69"/>
      <c r="AA329" s="79" t="s">
        <v>397</v>
      </c>
      <c r="AB329" s="71" t="s">
        <v>874</v>
      </c>
      <c r="AC329" s="55">
        <v>2035</v>
      </c>
      <c r="AD329" s="70" t="str">
        <f t="shared" si="64"/>
        <v>*0.62</v>
      </c>
      <c r="AE329" s="70" t="str">
        <f t="shared" si="71"/>
        <v>REZoning_Sol-Win</v>
      </c>
      <c r="AG329" s="79" t="s">
        <v>397</v>
      </c>
      <c r="AH329" s="71" t="s">
        <v>874</v>
      </c>
      <c r="AI329" s="55">
        <v>2050</v>
      </c>
      <c r="AJ329" s="70" t="str">
        <f t="shared" si="65"/>
        <v>*0.51</v>
      </c>
      <c r="AK329" s="70" t="str">
        <f t="shared" si="66"/>
        <v>REZoning_Sol-Win</v>
      </c>
      <c r="AO329" s="80" t="s">
        <v>397</v>
      </c>
      <c r="AP329" s="72" t="s">
        <v>874</v>
      </c>
      <c r="AQ329" s="58">
        <v>2035</v>
      </c>
      <c r="AR329" s="73" t="str">
        <f t="shared" si="67"/>
        <v>*0.58</v>
      </c>
      <c r="AS329" s="70" t="str">
        <f t="shared" si="68"/>
        <v>REZoning_Sol-Win</v>
      </c>
      <c r="AU329" s="80" t="s">
        <v>397</v>
      </c>
      <c r="AV329" s="72" t="s">
        <v>874</v>
      </c>
      <c r="AW329" s="58">
        <v>2050</v>
      </c>
      <c r="AX329" s="73" t="str">
        <f t="shared" si="69"/>
        <v>*0.49</v>
      </c>
      <c r="AY329" s="70" t="str">
        <f t="shared" si="70"/>
        <v>REZoning_Sol-Win</v>
      </c>
    </row>
    <row r="330" spans="1:51">
      <c r="A330" s="67" t="s">
        <v>78</v>
      </c>
      <c r="C330" s="77" t="s">
        <v>398</v>
      </c>
      <c r="D330" s="68" t="s">
        <v>874</v>
      </c>
      <c r="E330" s="52">
        <v>2035</v>
      </c>
      <c r="F330" s="69" t="str">
        <f t="shared" si="60"/>
        <v>*0.63</v>
      </c>
      <c r="G330" s="70" t="str">
        <f t="shared" si="61"/>
        <v>REZoning_Sol-Win</v>
      </c>
      <c r="I330" s="77" t="s">
        <v>398</v>
      </c>
      <c r="J330" s="68" t="s">
        <v>874</v>
      </c>
      <c r="K330" s="52">
        <v>2050</v>
      </c>
      <c r="L330" s="62" t="str">
        <f t="shared" si="62"/>
        <v>*0.54</v>
      </c>
      <c r="M330" s="70" t="str">
        <f t="shared" si="63"/>
        <v>REZoning_Sol-Win</v>
      </c>
      <c r="N330" s="69"/>
      <c r="O330" s="69" t="s">
        <v>398</v>
      </c>
      <c r="P330" s="69" t="s">
        <v>874</v>
      </c>
      <c r="Q330" s="78">
        <v>2100</v>
      </c>
      <c r="R330" s="69" t="s">
        <v>878</v>
      </c>
      <c r="S330" s="69" t="s">
        <v>875</v>
      </c>
      <c r="T330" s="69"/>
      <c r="U330" s="69"/>
      <c r="V330" s="69"/>
      <c r="W330" s="69"/>
      <c r="AA330" s="79" t="s">
        <v>398</v>
      </c>
      <c r="AB330" s="71" t="s">
        <v>874</v>
      </c>
      <c r="AC330" s="55">
        <v>2035</v>
      </c>
      <c r="AD330" s="70" t="str">
        <f t="shared" si="64"/>
        <v>*0.62</v>
      </c>
      <c r="AE330" s="70" t="str">
        <f t="shared" si="71"/>
        <v>REZoning_Sol-Win</v>
      </c>
      <c r="AG330" s="79" t="s">
        <v>398</v>
      </c>
      <c r="AH330" s="71" t="s">
        <v>874</v>
      </c>
      <c r="AI330" s="55">
        <v>2050</v>
      </c>
      <c r="AJ330" s="70" t="str">
        <f t="shared" si="65"/>
        <v>*0.51</v>
      </c>
      <c r="AK330" s="70" t="str">
        <f t="shared" si="66"/>
        <v>REZoning_Sol-Win</v>
      </c>
      <c r="AO330" s="80" t="s">
        <v>398</v>
      </c>
      <c r="AP330" s="72" t="s">
        <v>874</v>
      </c>
      <c r="AQ330" s="58">
        <v>2035</v>
      </c>
      <c r="AR330" s="73" t="str">
        <f t="shared" si="67"/>
        <v>*0.58</v>
      </c>
      <c r="AS330" s="70" t="str">
        <f t="shared" si="68"/>
        <v>REZoning_Sol-Win</v>
      </c>
      <c r="AU330" s="80" t="s">
        <v>398</v>
      </c>
      <c r="AV330" s="72" t="s">
        <v>874</v>
      </c>
      <c r="AW330" s="58">
        <v>2050</v>
      </c>
      <c r="AX330" s="73" t="str">
        <f t="shared" si="69"/>
        <v>*0.49</v>
      </c>
      <c r="AY330" s="70" t="str">
        <f t="shared" si="70"/>
        <v>REZoning_Sol-Win</v>
      </c>
    </row>
    <row r="331" spans="1:51">
      <c r="A331" s="67" t="s">
        <v>78</v>
      </c>
      <c r="C331" s="77" t="s">
        <v>399</v>
      </c>
      <c r="D331" s="68" t="s">
        <v>874</v>
      </c>
      <c r="E331" s="52">
        <v>2035</v>
      </c>
      <c r="F331" s="69" t="str">
        <f t="shared" si="60"/>
        <v>*0.63</v>
      </c>
      <c r="G331" s="70" t="str">
        <f t="shared" si="61"/>
        <v>REZoning_Sol-Win</v>
      </c>
      <c r="I331" s="77" t="s">
        <v>399</v>
      </c>
      <c r="J331" s="68" t="s">
        <v>874</v>
      </c>
      <c r="K331" s="52">
        <v>2050</v>
      </c>
      <c r="L331" s="62" t="str">
        <f t="shared" si="62"/>
        <v>*0.54</v>
      </c>
      <c r="M331" s="70" t="str">
        <f t="shared" si="63"/>
        <v>REZoning_Sol-Win</v>
      </c>
      <c r="N331" s="69"/>
      <c r="O331" s="69" t="s">
        <v>399</v>
      </c>
      <c r="P331" s="69" t="s">
        <v>874</v>
      </c>
      <c r="Q331" s="78">
        <v>2100</v>
      </c>
      <c r="R331" s="69" t="s">
        <v>878</v>
      </c>
      <c r="S331" s="69" t="s">
        <v>875</v>
      </c>
      <c r="T331" s="69"/>
      <c r="U331" s="69"/>
      <c r="V331" s="69"/>
      <c r="W331" s="69"/>
      <c r="AA331" s="79" t="s">
        <v>399</v>
      </c>
      <c r="AB331" s="71" t="s">
        <v>874</v>
      </c>
      <c r="AC331" s="55">
        <v>2035</v>
      </c>
      <c r="AD331" s="70" t="str">
        <f t="shared" si="64"/>
        <v>*0.62</v>
      </c>
      <c r="AE331" s="70" t="str">
        <f t="shared" si="71"/>
        <v>REZoning_Sol-Win</v>
      </c>
      <c r="AG331" s="79" t="s">
        <v>399</v>
      </c>
      <c r="AH331" s="71" t="s">
        <v>874</v>
      </c>
      <c r="AI331" s="55">
        <v>2050</v>
      </c>
      <c r="AJ331" s="70" t="str">
        <f t="shared" si="65"/>
        <v>*0.51</v>
      </c>
      <c r="AK331" s="70" t="str">
        <f t="shared" si="66"/>
        <v>REZoning_Sol-Win</v>
      </c>
      <c r="AO331" s="80" t="s">
        <v>399</v>
      </c>
      <c r="AP331" s="72" t="s">
        <v>874</v>
      </c>
      <c r="AQ331" s="58">
        <v>2035</v>
      </c>
      <c r="AR331" s="73" t="str">
        <f t="shared" si="67"/>
        <v>*0.58</v>
      </c>
      <c r="AS331" s="70" t="str">
        <f t="shared" si="68"/>
        <v>REZoning_Sol-Win</v>
      </c>
      <c r="AU331" s="80" t="s">
        <v>399</v>
      </c>
      <c r="AV331" s="72" t="s">
        <v>874</v>
      </c>
      <c r="AW331" s="58">
        <v>2050</v>
      </c>
      <c r="AX331" s="73" t="str">
        <f t="shared" si="69"/>
        <v>*0.49</v>
      </c>
      <c r="AY331" s="70" t="str">
        <f t="shared" si="70"/>
        <v>REZoning_Sol-Win</v>
      </c>
    </row>
    <row r="332" spans="1:51">
      <c r="A332" s="67" t="s">
        <v>78</v>
      </c>
      <c r="C332" s="77" t="s">
        <v>400</v>
      </c>
      <c r="D332" s="68" t="s">
        <v>874</v>
      </c>
      <c r="E332" s="52">
        <v>2035</v>
      </c>
      <c r="F332" s="69" t="str">
        <f t="shared" si="60"/>
        <v>*0.63</v>
      </c>
      <c r="G332" s="70" t="str">
        <f t="shared" si="61"/>
        <v>REZoning_Sol-Win</v>
      </c>
      <c r="I332" s="77" t="s">
        <v>400</v>
      </c>
      <c r="J332" s="68" t="s">
        <v>874</v>
      </c>
      <c r="K332" s="52">
        <v>2050</v>
      </c>
      <c r="L332" s="62" t="str">
        <f t="shared" si="62"/>
        <v>*0.54</v>
      </c>
      <c r="M332" s="70" t="str">
        <f t="shared" si="63"/>
        <v>REZoning_Sol-Win</v>
      </c>
      <c r="N332" s="69"/>
      <c r="O332" s="69" t="s">
        <v>400</v>
      </c>
      <c r="P332" s="69" t="s">
        <v>874</v>
      </c>
      <c r="Q332" s="78">
        <v>2100</v>
      </c>
      <c r="R332" s="69" t="s">
        <v>878</v>
      </c>
      <c r="S332" s="69" t="s">
        <v>875</v>
      </c>
      <c r="T332" s="69"/>
      <c r="U332" s="69"/>
      <c r="V332" s="69"/>
      <c r="W332" s="69"/>
      <c r="AA332" s="79" t="s">
        <v>400</v>
      </c>
      <c r="AB332" s="71" t="s">
        <v>874</v>
      </c>
      <c r="AC332" s="55">
        <v>2035</v>
      </c>
      <c r="AD332" s="70" t="str">
        <f t="shared" si="64"/>
        <v>*0.62</v>
      </c>
      <c r="AE332" s="70" t="str">
        <f t="shared" si="71"/>
        <v>REZoning_Sol-Win</v>
      </c>
      <c r="AG332" s="79" t="s">
        <v>400</v>
      </c>
      <c r="AH332" s="71" t="s">
        <v>874</v>
      </c>
      <c r="AI332" s="55">
        <v>2050</v>
      </c>
      <c r="AJ332" s="70" t="str">
        <f t="shared" si="65"/>
        <v>*0.51</v>
      </c>
      <c r="AK332" s="70" t="str">
        <f t="shared" si="66"/>
        <v>REZoning_Sol-Win</v>
      </c>
      <c r="AO332" s="80" t="s">
        <v>400</v>
      </c>
      <c r="AP332" s="72" t="s">
        <v>874</v>
      </c>
      <c r="AQ332" s="58">
        <v>2035</v>
      </c>
      <c r="AR332" s="73" t="str">
        <f t="shared" si="67"/>
        <v>*0.58</v>
      </c>
      <c r="AS332" s="70" t="str">
        <f t="shared" si="68"/>
        <v>REZoning_Sol-Win</v>
      </c>
      <c r="AU332" s="80" t="s">
        <v>400</v>
      </c>
      <c r="AV332" s="72" t="s">
        <v>874</v>
      </c>
      <c r="AW332" s="58">
        <v>2050</v>
      </c>
      <c r="AX332" s="73" t="str">
        <f t="shared" si="69"/>
        <v>*0.49</v>
      </c>
      <c r="AY332" s="70" t="str">
        <f t="shared" si="70"/>
        <v>REZoning_Sol-Win</v>
      </c>
    </row>
    <row r="333" spans="1:51">
      <c r="A333" s="67" t="s">
        <v>78</v>
      </c>
      <c r="C333" s="77" t="s">
        <v>401</v>
      </c>
      <c r="D333" s="68" t="s">
        <v>874</v>
      </c>
      <c r="E333" s="52">
        <v>2035</v>
      </c>
      <c r="F333" s="69" t="str">
        <f t="shared" si="60"/>
        <v>*0.63</v>
      </c>
      <c r="G333" s="70" t="str">
        <f t="shared" si="61"/>
        <v>REZoning_Sol-Win</v>
      </c>
      <c r="I333" s="77" t="s">
        <v>401</v>
      </c>
      <c r="J333" s="68" t="s">
        <v>874</v>
      </c>
      <c r="K333" s="52">
        <v>2050</v>
      </c>
      <c r="L333" s="62" t="str">
        <f t="shared" si="62"/>
        <v>*0.54</v>
      </c>
      <c r="M333" s="70" t="str">
        <f t="shared" si="63"/>
        <v>REZoning_Sol-Win</v>
      </c>
      <c r="N333" s="69"/>
      <c r="O333" s="69" t="s">
        <v>401</v>
      </c>
      <c r="P333" s="69" t="s">
        <v>874</v>
      </c>
      <c r="Q333" s="78">
        <v>2100</v>
      </c>
      <c r="R333" s="69" t="s">
        <v>878</v>
      </c>
      <c r="S333" s="69" t="s">
        <v>875</v>
      </c>
      <c r="T333" s="69"/>
      <c r="U333" s="69"/>
      <c r="V333" s="69"/>
      <c r="W333" s="69"/>
      <c r="AA333" s="79" t="s">
        <v>401</v>
      </c>
      <c r="AB333" s="71" t="s">
        <v>874</v>
      </c>
      <c r="AC333" s="55">
        <v>2035</v>
      </c>
      <c r="AD333" s="70" t="str">
        <f t="shared" si="64"/>
        <v>*0.62</v>
      </c>
      <c r="AE333" s="70" t="str">
        <f t="shared" si="71"/>
        <v>REZoning_Sol-Win</v>
      </c>
      <c r="AG333" s="79" t="s">
        <v>401</v>
      </c>
      <c r="AH333" s="71" t="s">
        <v>874</v>
      </c>
      <c r="AI333" s="55">
        <v>2050</v>
      </c>
      <c r="AJ333" s="70" t="str">
        <f t="shared" si="65"/>
        <v>*0.51</v>
      </c>
      <c r="AK333" s="70" t="str">
        <f t="shared" si="66"/>
        <v>REZoning_Sol-Win</v>
      </c>
      <c r="AO333" s="80" t="s">
        <v>401</v>
      </c>
      <c r="AP333" s="72" t="s">
        <v>874</v>
      </c>
      <c r="AQ333" s="58">
        <v>2035</v>
      </c>
      <c r="AR333" s="73" t="str">
        <f t="shared" si="67"/>
        <v>*0.58</v>
      </c>
      <c r="AS333" s="70" t="str">
        <f t="shared" si="68"/>
        <v>REZoning_Sol-Win</v>
      </c>
      <c r="AU333" s="80" t="s">
        <v>401</v>
      </c>
      <c r="AV333" s="72" t="s">
        <v>874</v>
      </c>
      <c r="AW333" s="58">
        <v>2050</v>
      </c>
      <c r="AX333" s="73" t="str">
        <f t="shared" si="69"/>
        <v>*0.49</v>
      </c>
      <c r="AY333" s="70" t="str">
        <f t="shared" si="70"/>
        <v>REZoning_Sol-Win</v>
      </c>
    </row>
    <row r="334" spans="1:51">
      <c r="A334" s="67" t="s">
        <v>87</v>
      </c>
      <c r="C334" s="77" t="s">
        <v>402</v>
      </c>
      <c r="D334" s="68" t="s">
        <v>874</v>
      </c>
      <c r="E334" s="52">
        <v>2035</v>
      </c>
      <c r="F334" s="69" t="str">
        <f t="shared" si="60"/>
        <v>*0.64</v>
      </c>
      <c r="G334" s="70" t="str">
        <f t="shared" si="61"/>
        <v>REZoning_Sol-Win</v>
      </c>
      <c r="I334" s="77" t="s">
        <v>402</v>
      </c>
      <c r="J334" s="68" t="s">
        <v>874</v>
      </c>
      <c r="K334" s="52">
        <v>2050</v>
      </c>
      <c r="L334" s="62" t="str">
        <f t="shared" si="62"/>
        <v>*0.54</v>
      </c>
      <c r="M334" s="70" t="str">
        <f t="shared" si="63"/>
        <v>REZoning_Sol-Win</v>
      </c>
      <c r="N334" s="69"/>
      <c r="O334" s="69" t="s">
        <v>402</v>
      </c>
      <c r="P334" s="69" t="s">
        <v>874</v>
      </c>
      <c r="Q334" s="78">
        <v>2100</v>
      </c>
      <c r="R334" s="69" t="s">
        <v>878</v>
      </c>
      <c r="S334" s="69" t="s">
        <v>875</v>
      </c>
      <c r="T334" s="69"/>
      <c r="U334" s="69"/>
      <c r="V334" s="69"/>
      <c r="W334" s="69"/>
      <c r="AA334" s="79" t="s">
        <v>402</v>
      </c>
      <c r="AB334" s="71" t="s">
        <v>874</v>
      </c>
      <c r="AC334" s="55">
        <v>2035</v>
      </c>
      <c r="AD334" s="70" t="str">
        <f t="shared" si="64"/>
        <v>*0.64</v>
      </c>
      <c r="AE334" s="70" t="str">
        <f t="shared" si="71"/>
        <v>REZoning_Sol-Win</v>
      </c>
      <c r="AG334" s="79" t="s">
        <v>402</v>
      </c>
      <c r="AH334" s="71" t="s">
        <v>874</v>
      </c>
      <c r="AI334" s="55">
        <v>2050</v>
      </c>
      <c r="AJ334" s="70" t="str">
        <f t="shared" si="65"/>
        <v>*0.53</v>
      </c>
      <c r="AK334" s="70" t="str">
        <f t="shared" si="66"/>
        <v>REZoning_Sol-Win</v>
      </c>
      <c r="AO334" s="80" t="s">
        <v>402</v>
      </c>
      <c r="AP334" s="72" t="s">
        <v>874</v>
      </c>
      <c r="AQ334" s="58">
        <v>2035</v>
      </c>
      <c r="AR334" s="73" t="str">
        <f t="shared" si="67"/>
        <v>*0.6</v>
      </c>
      <c r="AS334" s="70" t="str">
        <f t="shared" si="68"/>
        <v>REZoning_Sol-Win</v>
      </c>
      <c r="AU334" s="80" t="s">
        <v>402</v>
      </c>
      <c r="AV334" s="72" t="s">
        <v>874</v>
      </c>
      <c r="AW334" s="58">
        <v>2050</v>
      </c>
      <c r="AX334" s="73" t="str">
        <f t="shared" si="69"/>
        <v>*0.5</v>
      </c>
      <c r="AY334" s="70" t="str">
        <f t="shared" si="70"/>
        <v>REZoning_Sol-Win</v>
      </c>
    </row>
    <row r="335" spans="1:51">
      <c r="A335" s="67" t="s">
        <v>87</v>
      </c>
      <c r="C335" s="77" t="s">
        <v>403</v>
      </c>
      <c r="D335" s="68" t="s">
        <v>874</v>
      </c>
      <c r="E335" s="52">
        <v>2035</v>
      </c>
      <c r="F335" s="69" t="str">
        <f t="shared" si="60"/>
        <v>*0.64</v>
      </c>
      <c r="G335" s="70" t="str">
        <f t="shared" si="61"/>
        <v>REZoning_Sol-Win</v>
      </c>
      <c r="I335" s="77" t="s">
        <v>403</v>
      </c>
      <c r="J335" s="68" t="s">
        <v>874</v>
      </c>
      <c r="K335" s="52">
        <v>2050</v>
      </c>
      <c r="L335" s="62" t="str">
        <f t="shared" si="62"/>
        <v>*0.54</v>
      </c>
      <c r="M335" s="70" t="str">
        <f t="shared" si="63"/>
        <v>REZoning_Sol-Win</v>
      </c>
      <c r="N335" s="69"/>
      <c r="O335" s="69" t="s">
        <v>403</v>
      </c>
      <c r="P335" s="69" t="s">
        <v>874</v>
      </c>
      <c r="Q335" s="78">
        <v>2100</v>
      </c>
      <c r="R335" s="69" t="s">
        <v>878</v>
      </c>
      <c r="S335" s="69" t="s">
        <v>875</v>
      </c>
      <c r="T335" s="69"/>
      <c r="U335" s="69"/>
      <c r="V335" s="69"/>
      <c r="W335" s="69"/>
      <c r="AA335" s="79" t="s">
        <v>403</v>
      </c>
      <c r="AB335" s="71" t="s">
        <v>874</v>
      </c>
      <c r="AC335" s="55">
        <v>2035</v>
      </c>
      <c r="AD335" s="70" t="str">
        <f t="shared" si="64"/>
        <v>*0.64</v>
      </c>
      <c r="AE335" s="70" t="str">
        <f t="shared" si="71"/>
        <v>REZoning_Sol-Win</v>
      </c>
      <c r="AG335" s="79" t="s">
        <v>403</v>
      </c>
      <c r="AH335" s="71" t="s">
        <v>874</v>
      </c>
      <c r="AI335" s="55">
        <v>2050</v>
      </c>
      <c r="AJ335" s="70" t="str">
        <f t="shared" si="65"/>
        <v>*0.53</v>
      </c>
      <c r="AK335" s="70" t="str">
        <f t="shared" si="66"/>
        <v>REZoning_Sol-Win</v>
      </c>
      <c r="AO335" s="80" t="s">
        <v>403</v>
      </c>
      <c r="AP335" s="72" t="s">
        <v>874</v>
      </c>
      <c r="AQ335" s="58">
        <v>2035</v>
      </c>
      <c r="AR335" s="73" t="str">
        <f t="shared" si="67"/>
        <v>*0.6</v>
      </c>
      <c r="AS335" s="70" t="str">
        <f t="shared" si="68"/>
        <v>REZoning_Sol-Win</v>
      </c>
      <c r="AU335" s="80" t="s">
        <v>403</v>
      </c>
      <c r="AV335" s="72" t="s">
        <v>874</v>
      </c>
      <c r="AW335" s="58">
        <v>2050</v>
      </c>
      <c r="AX335" s="73" t="str">
        <f t="shared" si="69"/>
        <v>*0.5</v>
      </c>
      <c r="AY335" s="70" t="str">
        <f t="shared" si="70"/>
        <v>REZoning_Sol-Win</v>
      </c>
    </row>
    <row r="336" spans="1:51">
      <c r="A336" s="67" t="s">
        <v>87</v>
      </c>
      <c r="C336" s="77" t="s">
        <v>404</v>
      </c>
      <c r="D336" s="68" t="s">
        <v>874</v>
      </c>
      <c r="E336" s="52">
        <v>2035</v>
      </c>
      <c r="F336" s="69" t="str">
        <f t="shared" si="60"/>
        <v>*0.64</v>
      </c>
      <c r="G336" s="70" t="str">
        <f t="shared" si="61"/>
        <v>REZoning_Sol-Win</v>
      </c>
      <c r="I336" s="77" t="s">
        <v>404</v>
      </c>
      <c r="J336" s="68" t="s">
        <v>874</v>
      </c>
      <c r="K336" s="52">
        <v>2050</v>
      </c>
      <c r="L336" s="62" t="str">
        <f t="shared" si="62"/>
        <v>*0.54</v>
      </c>
      <c r="M336" s="70" t="str">
        <f t="shared" si="63"/>
        <v>REZoning_Sol-Win</v>
      </c>
      <c r="N336" s="69"/>
      <c r="O336" s="69" t="s">
        <v>404</v>
      </c>
      <c r="P336" s="69" t="s">
        <v>874</v>
      </c>
      <c r="Q336" s="78">
        <v>2100</v>
      </c>
      <c r="R336" s="69" t="s">
        <v>878</v>
      </c>
      <c r="S336" s="69" t="s">
        <v>875</v>
      </c>
      <c r="T336" s="69"/>
      <c r="U336" s="69"/>
      <c r="V336" s="69"/>
      <c r="W336" s="69"/>
      <c r="AA336" s="79" t="s">
        <v>404</v>
      </c>
      <c r="AB336" s="71" t="s">
        <v>874</v>
      </c>
      <c r="AC336" s="55">
        <v>2035</v>
      </c>
      <c r="AD336" s="70" t="str">
        <f t="shared" si="64"/>
        <v>*0.64</v>
      </c>
      <c r="AE336" s="70" t="str">
        <f t="shared" si="71"/>
        <v>REZoning_Sol-Win</v>
      </c>
      <c r="AG336" s="79" t="s">
        <v>404</v>
      </c>
      <c r="AH336" s="71" t="s">
        <v>874</v>
      </c>
      <c r="AI336" s="55">
        <v>2050</v>
      </c>
      <c r="AJ336" s="70" t="str">
        <f t="shared" si="65"/>
        <v>*0.53</v>
      </c>
      <c r="AK336" s="70" t="str">
        <f t="shared" si="66"/>
        <v>REZoning_Sol-Win</v>
      </c>
      <c r="AO336" s="80" t="s">
        <v>404</v>
      </c>
      <c r="AP336" s="72" t="s">
        <v>874</v>
      </c>
      <c r="AQ336" s="58">
        <v>2035</v>
      </c>
      <c r="AR336" s="73" t="str">
        <f t="shared" si="67"/>
        <v>*0.6</v>
      </c>
      <c r="AS336" s="70" t="str">
        <f t="shared" si="68"/>
        <v>REZoning_Sol-Win</v>
      </c>
      <c r="AU336" s="80" t="s">
        <v>404</v>
      </c>
      <c r="AV336" s="72" t="s">
        <v>874</v>
      </c>
      <c r="AW336" s="58">
        <v>2050</v>
      </c>
      <c r="AX336" s="73" t="str">
        <f t="shared" si="69"/>
        <v>*0.5</v>
      </c>
      <c r="AY336" s="70" t="str">
        <f t="shared" si="70"/>
        <v>REZoning_Sol-Win</v>
      </c>
    </row>
    <row r="337" spans="1:51">
      <c r="A337" s="67" t="s">
        <v>87</v>
      </c>
      <c r="C337" s="77" t="s">
        <v>405</v>
      </c>
      <c r="D337" s="68" t="s">
        <v>874</v>
      </c>
      <c r="E337" s="52">
        <v>2035</v>
      </c>
      <c r="F337" s="69" t="str">
        <f t="shared" si="60"/>
        <v>*0.64</v>
      </c>
      <c r="G337" s="70" t="str">
        <f t="shared" si="61"/>
        <v>REZoning_Sol-Win</v>
      </c>
      <c r="I337" s="77" t="s">
        <v>405</v>
      </c>
      <c r="J337" s="68" t="s">
        <v>874</v>
      </c>
      <c r="K337" s="52">
        <v>2050</v>
      </c>
      <c r="L337" s="62" t="str">
        <f t="shared" si="62"/>
        <v>*0.54</v>
      </c>
      <c r="M337" s="70" t="str">
        <f t="shared" si="63"/>
        <v>REZoning_Sol-Win</v>
      </c>
      <c r="N337" s="69"/>
      <c r="O337" s="69" t="s">
        <v>405</v>
      </c>
      <c r="P337" s="69" t="s">
        <v>874</v>
      </c>
      <c r="Q337" s="78">
        <v>2100</v>
      </c>
      <c r="R337" s="69" t="s">
        <v>878</v>
      </c>
      <c r="S337" s="69" t="s">
        <v>875</v>
      </c>
      <c r="T337" s="69"/>
      <c r="U337" s="69"/>
      <c r="V337" s="69"/>
      <c r="W337" s="69"/>
      <c r="AA337" s="79" t="s">
        <v>405</v>
      </c>
      <c r="AB337" s="71" t="s">
        <v>874</v>
      </c>
      <c r="AC337" s="55">
        <v>2035</v>
      </c>
      <c r="AD337" s="70" t="str">
        <f t="shared" si="64"/>
        <v>*0.64</v>
      </c>
      <c r="AE337" s="70" t="str">
        <f t="shared" si="71"/>
        <v>REZoning_Sol-Win</v>
      </c>
      <c r="AG337" s="79" t="s">
        <v>405</v>
      </c>
      <c r="AH337" s="71" t="s">
        <v>874</v>
      </c>
      <c r="AI337" s="55">
        <v>2050</v>
      </c>
      <c r="AJ337" s="70" t="str">
        <f t="shared" si="65"/>
        <v>*0.53</v>
      </c>
      <c r="AK337" s="70" t="str">
        <f t="shared" si="66"/>
        <v>REZoning_Sol-Win</v>
      </c>
      <c r="AO337" s="80" t="s">
        <v>405</v>
      </c>
      <c r="AP337" s="72" t="s">
        <v>874</v>
      </c>
      <c r="AQ337" s="58">
        <v>2035</v>
      </c>
      <c r="AR337" s="73" t="str">
        <f t="shared" si="67"/>
        <v>*0.6</v>
      </c>
      <c r="AS337" s="70" t="str">
        <f t="shared" si="68"/>
        <v>REZoning_Sol-Win</v>
      </c>
      <c r="AU337" s="80" t="s">
        <v>405</v>
      </c>
      <c r="AV337" s="72" t="s">
        <v>874</v>
      </c>
      <c r="AW337" s="58">
        <v>2050</v>
      </c>
      <c r="AX337" s="73" t="str">
        <f t="shared" si="69"/>
        <v>*0.5</v>
      </c>
      <c r="AY337" s="70" t="str">
        <f t="shared" si="70"/>
        <v>REZoning_Sol-Win</v>
      </c>
    </row>
    <row r="338" spans="1:51">
      <c r="A338" s="67" t="s">
        <v>87</v>
      </c>
      <c r="C338" s="77" t="s">
        <v>406</v>
      </c>
      <c r="D338" s="68" t="s">
        <v>874</v>
      </c>
      <c r="E338" s="52">
        <v>2035</v>
      </c>
      <c r="F338" s="69" t="str">
        <f t="shared" si="60"/>
        <v>*0.64</v>
      </c>
      <c r="G338" s="70" t="str">
        <f t="shared" si="61"/>
        <v>REZoning_Sol-Win</v>
      </c>
      <c r="I338" s="77" t="s">
        <v>406</v>
      </c>
      <c r="J338" s="68" t="s">
        <v>874</v>
      </c>
      <c r="K338" s="52">
        <v>2050</v>
      </c>
      <c r="L338" s="62" t="str">
        <f t="shared" si="62"/>
        <v>*0.54</v>
      </c>
      <c r="M338" s="70" t="str">
        <f t="shared" si="63"/>
        <v>REZoning_Sol-Win</v>
      </c>
      <c r="N338" s="69"/>
      <c r="O338" s="69" t="s">
        <v>406</v>
      </c>
      <c r="P338" s="69" t="s">
        <v>874</v>
      </c>
      <c r="Q338" s="78">
        <v>2100</v>
      </c>
      <c r="R338" s="69" t="s">
        <v>878</v>
      </c>
      <c r="S338" s="69" t="s">
        <v>875</v>
      </c>
      <c r="T338" s="69"/>
      <c r="U338" s="69"/>
      <c r="V338" s="69"/>
      <c r="W338" s="69"/>
      <c r="AA338" s="79" t="s">
        <v>406</v>
      </c>
      <c r="AB338" s="71" t="s">
        <v>874</v>
      </c>
      <c r="AC338" s="55">
        <v>2035</v>
      </c>
      <c r="AD338" s="70" t="str">
        <f t="shared" si="64"/>
        <v>*0.64</v>
      </c>
      <c r="AE338" s="70" t="str">
        <f t="shared" si="71"/>
        <v>REZoning_Sol-Win</v>
      </c>
      <c r="AG338" s="79" t="s">
        <v>406</v>
      </c>
      <c r="AH338" s="71" t="s">
        <v>874</v>
      </c>
      <c r="AI338" s="55">
        <v>2050</v>
      </c>
      <c r="AJ338" s="70" t="str">
        <f t="shared" si="65"/>
        <v>*0.53</v>
      </c>
      <c r="AK338" s="70" t="str">
        <f t="shared" si="66"/>
        <v>REZoning_Sol-Win</v>
      </c>
      <c r="AO338" s="80" t="s">
        <v>406</v>
      </c>
      <c r="AP338" s="72" t="s">
        <v>874</v>
      </c>
      <c r="AQ338" s="58">
        <v>2035</v>
      </c>
      <c r="AR338" s="73" t="str">
        <f t="shared" si="67"/>
        <v>*0.6</v>
      </c>
      <c r="AS338" s="70" t="str">
        <f t="shared" si="68"/>
        <v>REZoning_Sol-Win</v>
      </c>
      <c r="AU338" s="80" t="s">
        <v>406</v>
      </c>
      <c r="AV338" s="72" t="s">
        <v>874</v>
      </c>
      <c r="AW338" s="58">
        <v>2050</v>
      </c>
      <c r="AX338" s="73" t="str">
        <f t="shared" si="69"/>
        <v>*0.5</v>
      </c>
      <c r="AY338" s="70" t="str">
        <f t="shared" si="70"/>
        <v>REZoning_Sol-Win</v>
      </c>
    </row>
    <row r="339" spans="1:51">
      <c r="A339" s="67" t="s">
        <v>87</v>
      </c>
      <c r="C339" s="77" t="s">
        <v>407</v>
      </c>
      <c r="D339" s="68" t="s">
        <v>874</v>
      </c>
      <c r="E339" s="52">
        <v>2035</v>
      </c>
      <c r="F339" s="69" t="str">
        <f t="shared" si="60"/>
        <v>*0.64</v>
      </c>
      <c r="G339" s="70" t="str">
        <f t="shared" si="61"/>
        <v>REZoning_Sol-Win</v>
      </c>
      <c r="I339" s="77" t="s">
        <v>407</v>
      </c>
      <c r="J339" s="68" t="s">
        <v>874</v>
      </c>
      <c r="K339" s="52">
        <v>2050</v>
      </c>
      <c r="L339" s="62" t="str">
        <f t="shared" si="62"/>
        <v>*0.54</v>
      </c>
      <c r="M339" s="70" t="str">
        <f t="shared" si="63"/>
        <v>REZoning_Sol-Win</v>
      </c>
      <c r="N339" s="69"/>
      <c r="O339" s="69" t="s">
        <v>407</v>
      </c>
      <c r="P339" s="69" t="s">
        <v>874</v>
      </c>
      <c r="Q339" s="78">
        <v>2100</v>
      </c>
      <c r="R339" s="69" t="s">
        <v>878</v>
      </c>
      <c r="S339" s="69" t="s">
        <v>875</v>
      </c>
      <c r="T339" s="69"/>
      <c r="U339" s="69"/>
      <c r="V339" s="69"/>
      <c r="W339" s="69"/>
      <c r="AA339" s="79" t="s">
        <v>407</v>
      </c>
      <c r="AB339" s="71" t="s">
        <v>874</v>
      </c>
      <c r="AC339" s="55">
        <v>2035</v>
      </c>
      <c r="AD339" s="70" t="str">
        <f t="shared" si="64"/>
        <v>*0.64</v>
      </c>
      <c r="AE339" s="70" t="str">
        <f t="shared" si="71"/>
        <v>REZoning_Sol-Win</v>
      </c>
      <c r="AG339" s="79" t="s">
        <v>407</v>
      </c>
      <c r="AH339" s="71" t="s">
        <v>874</v>
      </c>
      <c r="AI339" s="55">
        <v>2050</v>
      </c>
      <c r="AJ339" s="70" t="str">
        <f t="shared" si="65"/>
        <v>*0.53</v>
      </c>
      <c r="AK339" s="70" t="str">
        <f t="shared" si="66"/>
        <v>REZoning_Sol-Win</v>
      </c>
      <c r="AO339" s="80" t="s">
        <v>407</v>
      </c>
      <c r="AP339" s="72" t="s">
        <v>874</v>
      </c>
      <c r="AQ339" s="58">
        <v>2035</v>
      </c>
      <c r="AR339" s="73" t="str">
        <f t="shared" si="67"/>
        <v>*0.6</v>
      </c>
      <c r="AS339" s="70" t="str">
        <f t="shared" si="68"/>
        <v>REZoning_Sol-Win</v>
      </c>
      <c r="AU339" s="80" t="s">
        <v>407</v>
      </c>
      <c r="AV339" s="72" t="s">
        <v>874</v>
      </c>
      <c r="AW339" s="58">
        <v>2050</v>
      </c>
      <c r="AX339" s="73" t="str">
        <f t="shared" si="69"/>
        <v>*0.5</v>
      </c>
      <c r="AY339" s="70" t="str">
        <f t="shared" si="70"/>
        <v>REZoning_Sol-Win</v>
      </c>
    </row>
    <row r="340" spans="1:51">
      <c r="A340" s="67" t="s">
        <v>87</v>
      </c>
      <c r="C340" s="77" t="s">
        <v>408</v>
      </c>
      <c r="D340" s="68" t="s">
        <v>874</v>
      </c>
      <c r="E340" s="52">
        <v>2035</v>
      </c>
      <c r="F340" s="69" t="str">
        <f t="shared" si="60"/>
        <v>*0.64</v>
      </c>
      <c r="G340" s="70" t="str">
        <f t="shared" si="61"/>
        <v>REZoning_Sol-Win</v>
      </c>
      <c r="I340" s="77" t="s">
        <v>408</v>
      </c>
      <c r="J340" s="68" t="s">
        <v>874</v>
      </c>
      <c r="K340" s="52">
        <v>2050</v>
      </c>
      <c r="L340" s="62" t="str">
        <f t="shared" si="62"/>
        <v>*0.54</v>
      </c>
      <c r="M340" s="70" t="str">
        <f t="shared" si="63"/>
        <v>REZoning_Sol-Win</v>
      </c>
      <c r="N340" s="69"/>
      <c r="O340" s="69" t="s">
        <v>408</v>
      </c>
      <c r="P340" s="69" t="s">
        <v>874</v>
      </c>
      <c r="Q340" s="78">
        <v>2100</v>
      </c>
      <c r="R340" s="69" t="s">
        <v>878</v>
      </c>
      <c r="S340" s="69" t="s">
        <v>875</v>
      </c>
      <c r="T340" s="69"/>
      <c r="U340" s="69"/>
      <c r="V340" s="69"/>
      <c r="W340" s="69"/>
      <c r="AA340" s="79" t="s">
        <v>408</v>
      </c>
      <c r="AB340" s="71" t="s">
        <v>874</v>
      </c>
      <c r="AC340" s="55">
        <v>2035</v>
      </c>
      <c r="AD340" s="70" t="str">
        <f t="shared" si="64"/>
        <v>*0.64</v>
      </c>
      <c r="AE340" s="70" t="str">
        <f t="shared" si="71"/>
        <v>REZoning_Sol-Win</v>
      </c>
      <c r="AG340" s="79" t="s">
        <v>408</v>
      </c>
      <c r="AH340" s="71" t="s">
        <v>874</v>
      </c>
      <c r="AI340" s="55">
        <v>2050</v>
      </c>
      <c r="AJ340" s="70" t="str">
        <f t="shared" si="65"/>
        <v>*0.53</v>
      </c>
      <c r="AK340" s="70" t="str">
        <f t="shared" si="66"/>
        <v>REZoning_Sol-Win</v>
      </c>
      <c r="AO340" s="80" t="s">
        <v>408</v>
      </c>
      <c r="AP340" s="72" t="s">
        <v>874</v>
      </c>
      <c r="AQ340" s="58">
        <v>2035</v>
      </c>
      <c r="AR340" s="73" t="str">
        <f t="shared" si="67"/>
        <v>*0.6</v>
      </c>
      <c r="AS340" s="70" t="str">
        <f t="shared" si="68"/>
        <v>REZoning_Sol-Win</v>
      </c>
      <c r="AU340" s="80" t="s">
        <v>408</v>
      </c>
      <c r="AV340" s="72" t="s">
        <v>874</v>
      </c>
      <c r="AW340" s="58">
        <v>2050</v>
      </c>
      <c r="AX340" s="73" t="str">
        <f t="shared" si="69"/>
        <v>*0.5</v>
      </c>
      <c r="AY340" s="70" t="str">
        <f t="shared" si="70"/>
        <v>REZoning_Sol-Win</v>
      </c>
    </row>
    <row r="341" spans="1:51">
      <c r="A341" s="67" t="s">
        <v>87</v>
      </c>
      <c r="C341" s="77" t="s">
        <v>409</v>
      </c>
      <c r="D341" s="68" t="s">
        <v>874</v>
      </c>
      <c r="E341" s="52">
        <v>2035</v>
      </c>
      <c r="F341" s="69" t="str">
        <f t="shared" si="60"/>
        <v>*0.64</v>
      </c>
      <c r="G341" s="70" t="str">
        <f t="shared" si="61"/>
        <v>REZoning_Sol-Win</v>
      </c>
      <c r="I341" s="77" t="s">
        <v>409</v>
      </c>
      <c r="J341" s="68" t="s">
        <v>874</v>
      </c>
      <c r="K341" s="52">
        <v>2050</v>
      </c>
      <c r="L341" s="62" t="str">
        <f t="shared" si="62"/>
        <v>*0.54</v>
      </c>
      <c r="M341" s="70" t="str">
        <f t="shared" si="63"/>
        <v>REZoning_Sol-Win</v>
      </c>
      <c r="N341" s="69"/>
      <c r="O341" s="69" t="s">
        <v>409</v>
      </c>
      <c r="P341" s="69" t="s">
        <v>874</v>
      </c>
      <c r="Q341" s="78">
        <v>2100</v>
      </c>
      <c r="R341" s="69" t="s">
        <v>878</v>
      </c>
      <c r="S341" s="69" t="s">
        <v>875</v>
      </c>
      <c r="T341" s="69"/>
      <c r="U341" s="69"/>
      <c r="V341" s="69"/>
      <c r="W341" s="69"/>
      <c r="AA341" s="79" t="s">
        <v>409</v>
      </c>
      <c r="AB341" s="71" t="s">
        <v>874</v>
      </c>
      <c r="AC341" s="55">
        <v>2035</v>
      </c>
      <c r="AD341" s="70" t="str">
        <f t="shared" si="64"/>
        <v>*0.64</v>
      </c>
      <c r="AE341" s="70" t="str">
        <f t="shared" si="71"/>
        <v>REZoning_Sol-Win</v>
      </c>
      <c r="AG341" s="79" t="s">
        <v>409</v>
      </c>
      <c r="AH341" s="71" t="s">
        <v>874</v>
      </c>
      <c r="AI341" s="55">
        <v>2050</v>
      </c>
      <c r="AJ341" s="70" t="str">
        <f t="shared" si="65"/>
        <v>*0.53</v>
      </c>
      <c r="AK341" s="70" t="str">
        <f t="shared" si="66"/>
        <v>REZoning_Sol-Win</v>
      </c>
      <c r="AO341" s="80" t="s">
        <v>409</v>
      </c>
      <c r="AP341" s="72" t="s">
        <v>874</v>
      </c>
      <c r="AQ341" s="58">
        <v>2035</v>
      </c>
      <c r="AR341" s="73" t="str">
        <f t="shared" si="67"/>
        <v>*0.6</v>
      </c>
      <c r="AS341" s="70" t="str">
        <f t="shared" si="68"/>
        <v>REZoning_Sol-Win</v>
      </c>
      <c r="AU341" s="80" t="s">
        <v>409</v>
      </c>
      <c r="AV341" s="72" t="s">
        <v>874</v>
      </c>
      <c r="AW341" s="58">
        <v>2050</v>
      </c>
      <c r="AX341" s="73" t="str">
        <f t="shared" si="69"/>
        <v>*0.5</v>
      </c>
      <c r="AY341" s="70" t="str">
        <f t="shared" si="70"/>
        <v>REZoning_Sol-Win</v>
      </c>
    </row>
    <row r="342" spans="1:51">
      <c r="A342" s="67" t="s">
        <v>87</v>
      </c>
      <c r="C342" s="77" t="s">
        <v>410</v>
      </c>
      <c r="D342" s="68" t="s">
        <v>874</v>
      </c>
      <c r="E342" s="52">
        <v>2035</v>
      </c>
      <c r="F342" s="69" t="str">
        <f t="shared" si="60"/>
        <v>*0.64</v>
      </c>
      <c r="G342" s="70" t="str">
        <f t="shared" si="61"/>
        <v>REZoning_Sol-Win</v>
      </c>
      <c r="I342" s="77" t="s">
        <v>410</v>
      </c>
      <c r="J342" s="68" t="s">
        <v>874</v>
      </c>
      <c r="K342" s="52">
        <v>2050</v>
      </c>
      <c r="L342" s="62" t="str">
        <f t="shared" si="62"/>
        <v>*0.54</v>
      </c>
      <c r="M342" s="70" t="str">
        <f t="shared" si="63"/>
        <v>REZoning_Sol-Win</v>
      </c>
      <c r="N342" s="69"/>
      <c r="O342" s="69" t="s">
        <v>410</v>
      </c>
      <c r="P342" s="69" t="s">
        <v>874</v>
      </c>
      <c r="Q342" s="78">
        <v>2100</v>
      </c>
      <c r="R342" s="69" t="s">
        <v>878</v>
      </c>
      <c r="S342" s="69" t="s">
        <v>875</v>
      </c>
      <c r="T342" s="69"/>
      <c r="U342" s="69"/>
      <c r="V342" s="69"/>
      <c r="W342" s="69"/>
      <c r="AA342" s="79" t="s">
        <v>410</v>
      </c>
      <c r="AB342" s="71" t="s">
        <v>874</v>
      </c>
      <c r="AC342" s="55">
        <v>2035</v>
      </c>
      <c r="AD342" s="70" t="str">
        <f t="shared" si="64"/>
        <v>*0.64</v>
      </c>
      <c r="AE342" s="70" t="str">
        <f t="shared" si="71"/>
        <v>REZoning_Sol-Win</v>
      </c>
      <c r="AG342" s="79" t="s">
        <v>410</v>
      </c>
      <c r="AH342" s="71" t="s">
        <v>874</v>
      </c>
      <c r="AI342" s="55">
        <v>2050</v>
      </c>
      <c r="AJ342" s="70" t="str">
        <f t="shared" si="65"/>
        <v>*0.53</v>
      </c>
      <c r="AK342" s="70" t="str">
        <f t="shared" si="66"/>
        <v>REZoning_Sol-Win</v>
      </c>
      <c r="AO342" s="80" t="s">
        <v>410</v>
      </c>
      <c r="AP342" s="72" t="s">
        <v>874</v>
      </c>
      <c r="AQ342" s="58">
        <v>2035</v>
      </c>
      <c r="AR342" s="73" t="str">
        <f t="shared" si="67"/>
        <v>*0.6</v>
      </c>
      <c r="AS342" s="70" t="str">
        <f t="shared" si="68"/>
        <v>REZoning_Sol-Win</v>
      </c>
      <c r="AU342" s="80" t="s">
        <v>410</v>
      </c>
      <c r="AV342" s="72" t="s">
        <v>874</v>
      </c>
      <c r="AW342" s="58">
        <v>2050</v>
      </c>
      <c r="AX342" s="73" t="str">
        <f t="shared" si="69"/>
        <v>*0.5</v>
      </c>
      <c r="AY342" s="70" t="str">
        <f t="shared" si="70"/>
        <v>REZoning_Sol-Win</v>
      </c>
    </row>
    <row r="343" spans="1:51">
      <c r="A343" s="67" t="s">
        <v>87</v>
      </c>
      <c r="C343" s="77" t="s">
        <v>411</v>
      </c>
      <c r="D343" s="68" t="s">
        <v>874</v>
      </c>
      <c r="E343" s="52">
        <v>2035</v>
      </c>
      <c r="F343" s="69" t="str">
        <f t="shared" si="60"/>
        <v>*0.64</v>
      </c>
      <c r="G343" s="70" t="str">
        <f t="shared" si="61"/>
        <v>REZoning_Sol-Win</v>
      </c>
      <c r="I343" s="77" t="s">
        <v>411</v>
      </c>
      <c r="J343" s="68" t="s">
        <v>874</v>
      </c>
      <c r="K343" s="52">
        <v>2050</v>
      </c>
      <c r="L343" s="62" t="str">
        <f t="shared" si="62"/>
        <v>*0.54</v>
      </c>
      <c r="M343" s="70" t="str">
        <f t="shared" si="63"/>
        <v>REZoning_Sol-Win</v>
      </c>
      <c r="N343" s="69"/>
      <c r="O343" s="69" t="s">
        <v>411</v>
      </c>
      <c r="P343" s="69" t="s">
        <v>874</v>
      </c>
      <c r="Q343" s="78">
        <v>2100</v>
      </c>
      <c r="R343" s="69" t="s">
        <v>878</v>
      </c>
      <c r="S343" s="69" t="s">
        <v>875</v>
      </c>
      <c r="T343" s="69"/>
      <c r="U343" s="69"/>
      <c r="V343" s="69"/>
      <c r="W343" s="69"/>
      <c r="AA343" s="79" t="s">
        <v>411</v>
      </c>
      <c r="AB343" s="71" t="s">
        <v>874</v>
      </c>
      <c r="AC343" s="55">
        <v>2035</v>
      </c>
      <c r="AD343" s="70" t="str">
        <f t="shared" si="64"/>
        <v>*0.64</v>
      </c>
      <c r="AE343" s="70" t="str">
        <f t="shared" si="71"/>
        <v>REZoning_Sol-Win</v>
      </c>
      <c r="AG343" s="79" t="s">
        <v>411</v>
      </c>
      <c r="AH343" s="71" t="s">
        <v>874</v>
      </c>
      <c r="AI343" s="55">
        <v>2050</v>
      </c>
      <c r="AJ343" s="70" t="str">
        <f t="shared" si="65"/>
        <v>*0.53</v>
      </c>
      <c r="AK343" s="70" t="str">
        <f t="shared" si="66"/>
        <v>REZoning_Sol-Win</v>
      </c>
      <c r="AO343" s="80" t="s">
        <v>411</v>
      </c>
      <c r="AP343" s="72" t="s">
        <v>874</v>
      </c>
      <c r="AQ343" s="58">
        <v>2035</v>
      </c>
      <c r="AR343" s="73" t="str">
        <f t="shared" si="67"/>
        <v>*0.6</v>
      </c>
      <c r="AS343" s="70" t="str">
        <f t="shared" si="68"/>
        <v>REZoning_Sol-Win</v>
      </c>
      <c r="AU343" s="80" t="s">
        <v>411</v>
      </c>
      <c r="AV343" s="72" t="s">
        <v>874</v>
      </c>
      <c r="AW343" s="58">
        <v>2050</v>
      </c>
      <c r="AX343" s="73" t="str">
        <f t="shared" si="69"/>
        <v>*0.5</v>
      </c>
      <c r="AY343" s="70" t="str">
        <f t="shared" si="70"/>
        <v>REZoning_Sol-Win</v>
      </c>
    </row>
    <row r="344" spans="1:51">
      <c r="A344" s="67" t="s">
        <v>78</v>
      </c>
      <c r="C344" s="77" t="s">
        <v>412</v>
      </c>
      <c r="D344" s="68" t="s">
        <v>874</v>
      </c>
      <c r="E344" s="52">
        <v>2035</v>
      </c>
      <c r="F344" s="69" t="str">
        <f t="shared" si="60"/>
        <v>*0.63</v>
      </c>
      <c r="G344" s="70" t="str">
        <f t="shared" si="61"/>
        <v>REZoning_Sol-Win</v>
      </c>
      <c r="I344" s="77" t="s">
        <v>412</v>
      </c>
      <c r="J344" s="68" t="s">
        <v>874</v>
      </c>
      <c r="K344" s="52">
        <v>2050</v>
      </c>
      <c r="L344" s="62" t="str">
        <f t="shared" si="62"/>
        <v>*0.54</v>
      </c>
      <c r="M344" s="70" t="str">
        <f t="shared" si="63"/>
        <v>REZoning_Sol-Win</v>
      </c>
      <c r="N344" s="69"/>
      <c r="O344" s="69" t="s">
        <v>412</v>
      </c>
      <c r="P344" s="69" t="s">
        <v>874</v>
      </c>
      <c r="Q344" s="78">
        <v>2100</v>
      </c>
      <c r="R344" s="69" t="s">
        <v>878</v>
      </c>
      <c r="S344" s="69" t="s">
        <v>875</v>
      </c>
      <c r="T344" s="69"/>
      <c r="U344" s="69"/>
      <c r="V344" s="69"/>
      <c r="W344" s="69"/>
      <c r="AA344" s="79" t="s">
        <v>412</v>
      </c>
      <c r="AB344" s="71" t="s">
        <v>874</v>
      </c>
      <c r="AC344" s="55">
        <v>2035</v>
      </c>
      <c r="AD344" s="70" t="str">
        <f t="shared" si="64"/>
        <v>*0.62</v>
      </c>
      <c r="AE344" s="70" t="str">
        <f t="shared" si="71"/>
        <v>REZoning_Sol-Win</v>
      </c>
      <c r="AG344" s="79" t="s">
        <v>412</v>
      </c>
      <c r="AH344" s="71" t="s">
        <v>874</v>
      </c>
      <c r="AI344" s="55">
        <v>2050</v>
      </c>
      <c r="AJ344" s="70" t="str">
        <f t="shared" si="65"/>
        <v>*0.51</v>
      </c>
      <c r="AK344" s="70" t="str">
        <f t="shared" si="66"/>
        <v>REZoning_Sol-Win</v>
      </c>
      <c r="AO344" s="80" t="s">
        <v>412</v>
      </c>
      <c r="AP344" s="72" t="s">
        <v>874</v>
      </c>
      <c r="AQ344" s="58">
        <v>2035</v>
      </c>
      <c r="AR344" s="73" t="str">
        <f t="shared" si="67"/>
        <v>*0.58</v>
      </c>
      <c r="AS344" s="70" t="str">
        <f t="shared" si="68"/>
        <v>REZoning_Sol-Win</v>
      </c>
      <c r="AU344" s="80" t="s">
        <v>412</v>
      </c>
      <c r="AV344" s="72" t="s">
        <v>874</v>
      </c>
      <c r="AW344" s="58">
        <v>2050</v>
      </c>
      <c r="AX344" s="73" t="str">
        <f t="shared" si="69"/>
        <v>*0.49</v>
      </c>
      <c r="AY344" s="70" t="str">
        <f t="shared" si="70"/>
        <v>REZoning_Sol-Win</v>
      </c>
    </row>
    <row r="345" spans="1:51">
      <c r="A345" s="67" t="s">
        <v>78</v>
      </c>
      <c r="C345" s="77" t="s">
        <v>413</v>
      </c>
      <c r="D345" s="68" t="s">
        <v>874</v>
      </c>
      <c r="E345" s="52">
        <v>2035</v>
      </c>
      <c r="F345" s="69" t="str">
        <f t="shared" si="60"/>
        <v>*0.63</v>
      </c>
      <c r="G345" s="70" t="str">
        <f t="shared" si="61"/>
        <v>REZoning_Sol-Win</v>
      </c>
      <c r="I345" s="77" t="s">
        <v>413</v>
      </c>
      <c r="J345" s="68" t="s">
        <v>874</v>
      </c>
      <c r="K345" s="52">
        <v>2050</v>
      </c>
      <c r="L345" s="62" t="str">
        <f t="shared" si="62"/>
        <v>*0.54</v>
      </c>
      <c r="M345" s="70" t="str">
        <f t="shared" si="63"/>
        <v>REZoning_Sol-Win</v>
      </c>
      <c r="N345" s="69"/>
      <c r="O345" s="69" t="s">
        <v>413</v>
      </c>
      <c r="P345" s="69" t="s">
        <v>874</v>
      </c>
      <c r="Q345" s="78">
        <v>2100</v>
      </c>
      <c r="R345" s="69" t="s">
        <v>878</v>
      </c>
      <c r="S345" s="69" t="s">
        <v>875</v>
      </c>
      <c r="T345" s="69"/>
      <c r="U345" s="69"/>
      <c r="V345" s="69"/>
      <c r="W345" s="69"/>
      <c r="AA345" s="79" t="s">
        <v>413</v>
      </c>
      <c r="AB345" s="71" t="s">
        <v>874</v>
      </c>
      <c r="AC345" s="55">
        <v>2035</v>
      </c>
      <c r="AD345" s="70" t="str">
        <f t="shared" si="64"/>
        <v>*0.62</v>
      </c>
      <c r="AE345" s="70" t="str">
        <f t="shared" si="71"/>
        <v>REZoning_Sol-Win</v>
      </c>
      <c r="AG345" s="79" t="s">
        <v>413</v>
      </c>
      <c r="AH345" s="71" t="s">
        <v>874</v>
      </c>
      <c r="AI345" s="55">
        <v>2050</v>
      </c>
      <c r="AJ345" s="70" t="str">
        <f t="shared" si="65"/>
        <v>*0.51</v>
      </c>
      <c r="AK345" s="70" t="str">
        <f t="shared" si="66"/>
        <v>REZoning_Sol-Win</v>
      </c>
      <c r="AO345" s="80" t="s">
        <v>413</v>
      </c>
      <c r="AP345" s="72" t="s">
        <v>874</v>
      </c>
      <c r="AQ345" s="58">
        <v>2035</v>
      </c>
      <c r="AR345" s="73" t="str">
        <f t="shared" si="67"/>
        <v>*0.58</v>
      </c>
      <c r="AS345" s="70" t="str">
        <f t="shared" si="68"/>
        <v>REZoning_Sol-Win</v>
      </c>
      <c r="AU345" s="80" t="s">
        <v>413</v>
      </c>
      <c r="AV345" s="72" t="s">
        <v>874</v>
      </c>
      <c r="AW345" s="58">
        <v>2050</v>
      </c>
      <c r="AX345" s="73" t="str">
        <f t="shared" si="69"/>
        <v>*0.49</v>
      </c>
      <c r="AY345" s="70" t="str">
        <f t="shared" si="70"/>
        <v>REZoning_Sol-Win</v>
      </c>
    </row>
    <row r="346" spans="1:51">
      <c r="A346" s="67" t="s">
        <v>78</v>
      </c>
      <c r="C346" s="77" t="s">
        <v>414</v>
      </c>
      <c r="D346" s="68" t="s">
        <v>874</v>
      </c>
      <c r="E346" s="52">
        <v>2035</v>
      </c>
      <c r="F346" s="69" t="str">
        <f t="shared" si="60"/>
        <v>*0.63</v>
      </c>
      <c r="G346" s="70" t="str">
        <f t="shared" si="61"/>
        <v>REZoning_Sol-Win</v>
      </c>
      <c r="I346" s="77" t="s">
        <v>414</v>
      </c>
      <c r="J346" s="68" t="s">
        <v>874</v>
      </c>
      <c r="K346" s="52">
        <v>2050</v>
      </c>
      <c r="L346" s="62" t="str">
        <f t="shared" si="62"/>
        <v>*0.54</v>
      </c>
      <c r="M346" s="70" t="str">
        <f t="shared" si="63"/>
        <v>REZoning_Sol-Win</v>
      </c>
      <c r="N346" s="69"/>
      <c r="O346" s="69" t="s">
        <v>414</v>
      </c>
      <c r="P346" s="69" t="s">
        <v>874</v>
      </c>
      <c r="Q346" s="78">
        <v>2100</v>
      </c>
      <c r="R346" s="69" t="s">
        <v>878</v>
      </c>
      <c r="S346" s="69" t="s">
        <v>875</v>
      </c>
      <c r="T346" s="69"/>
      <c r="U346" s="69"/>
      <c r="V346" s="69"/>
      <c r="W346" s="69"/>
      <c r="AA346" s="79" t="s">
        <v>414</v>
      </c>
      <c r="AB346" s="71" t="s">
        <v>874</v>
      </c>
      <c r="AC346" s="55">
        <v>2035</v>
      </c>
      <c r="AD346" s="70" t="str">
        <f t="shared" si="64"/>
        <v>*0.62</v>
      </c>
      <c r="AE346" s="70" t="str">
        <f t="shared" si="71"/>
        <v>REZoning_Sol-Win</v>
      </c>
      <c r="AG346" s="79" t="s">
        <v>414</v>
      </c>
      <c r="AH346" s="71" t="s">
        <v>874</v>
      </c>
      <c r="AI346" s="55">
        <v>2050</v>
      </c>
      <c r="AJ346" s="70" t="str">
        <f t="shared" si="65"/>
        <v>*0.51</v>
      </c>
      <c r="AK346" s="70" t="str">
        <f t="shared" si="66"/>
        <v>REZoning_Sol-Win</v>
      </c>
      <c r="AO346" s="80" t="s">
        <v>414</v>
      </c>
      <c r="AP346" s="72" t="s">
        <v>874</v>
      </c>
      <c r="AQ346" s="58">
        <v>2035</v>
      </c>
      <c r="AR346" s="73" t="str">
        <f t="shared" si="67"/>
        <v>*0.58</v>
      </c>
      <c r="AS346" s="70" t="str">
        <f t="shared" si="68"/>
        <v>REZoning_Sol-Win</v>
      </c>
      <c r="AU346" s="80" t="s">
        <v>414</v>
      </c>
      <c r="AV346" s="72" t="s">
        <v>874</v>
      </c>
      <c r="AW346" s="58">
        <v>2050</v>
      </c>
      <c r="AX346" s="73" t="str">
        <f t="shared" si="69"/>
        <v>*0.49</v>
      </c>
      <c r="AY346" s="70" t="str">
        <f t="shared" si="70"/>
        <v>REZoning_Sol-Win</v>
      </c>
    </row>
    <row r="347" spans="1:51">
      <c r="A347" s="67" t="s">
        <v>78</v>
      </c>
      <c r="C347" s="77" t="s">
        <v>415</v>
      </c>
      <c r="D347" s="68" t="s">
        <v>874</v>
      </c>
      <c r="E347" s="52">
        <v>2035</v>
      </c>
      <c r="F347" s="69" t="str">
        <f t="shared" si="60"/>
        <v>*0.63</v>
      </c>
      <c r="G347" s="70" t="str">
        <f t="shared" si="61"/>
        <v>REZoning_Sol-Win</v>
      </c>
      <c r="I347" s="77" t="s">
        <v>415</v>
      </c>
      <c r="J347" s="68" t="s">
        <v>874</v>
      </c>
      <c r="K347" s="52">
        <v>2050</v>
      </c>
      <c r="L347" s="62" t="str">
        <f t="shared" si="62"/>
        <v>*0.54</v>
      </c>
      <c r="M347" s="70" t="str">
        <f t="shared" si="63"/>
        <v>REZoning_Sol-Win</v>
      </c>
      <c r="N347" s="69"/>
      <c r="O347" s="69" t="s">
        <v>415</v>
      </c>
      <c r="P347" s="69" t="s">
        <v>874</v>
      </c>
      <c r="Q347" s="78">
        <v>2100</v>
      </c>
      <c r="R347" s="69" t="s">
        <v>878</v>
      </c>
      <c r="S347" s="69" t="s">
        <v>875</v>
      </c>
      <c r="T347" s="69"/>
      <c r="U347" s="69"/>
      <c r="V347" s="69"/>
      <c r="W347" s="69"/>
      <c r="AA347" s="79" t="s">
        <v>415</v>
      </c>
      <c r="AB347" s="71" t="s">
        <v>874</v>
      </c>
      <c r="AC347" s="55">
        <v>2035</v>
      </c>
      <c r="AD347" s="70" t="str">
        <f t="shared" si="64"/>
        <v>*0.62</v>
      </c>
      <c r="AE347" s="70" t="str">
        <f t="shared" si="71"/>
        <v>REZoning_Sol-Win</v>
      </c>
      <c r="AG347" s="79" t="s">
        <v>415</v>
      </c>
      <c r="AH347" s="71" t="s">
        <v>874</v>
      </c>
      <c r="AI347" s="55">
        <v>2050</v>
      </c>
      <c r="AJ347" s="70" t="str">
        <f t="shared" si="65"/>
        <v>*0.51</v>
      </c>
      <c r="AK347" s="70" t="str">
        <f t="shared" si="66"/>
        <v>REZoning_Sol-Win</v>
      </c>
      <c r="AO347" s="80" t="s">
        <v>415</v>
      </c>
      <c r="AP347" s="72" t="s">
        <v>874</v>
      </c>
      <c r="AQ347" s="58">
        <v>2035</v>
      </c>
      <c r="AR347" s="73" t="str">
        <f t="shared" si="67"/>
        <v>*0.58</v>
      </c>
      <c r="AS347" s="70" t="str">
        <f t="shared" si="68"/>
        <v>REZoning_Sol-Win</v>
      </c>
      <c r="AU347" s="80" t="s">
        <v>415</v>
      </c>
      <c r="AV347" s="72" t="s">
        <v>874</v>
      </c>
      <c r="AW347" s="58">
        <v>2050</v>
      </c>
      <c r="AX347" s="73" t="str">
        <f t="shared" si="69"/>
        <v>*0.49</v>
      </c>
      <c r="AY347" s="70" t="str">
        <f t="shared" si="70"/>
        <v>REZoning_Sol-Win</v>
      </c>
    </row>
    <row r="348" spans="1:51">
      <c r="A348" s="67" t="s">
        <v>87</v>
      </c>
      <c r="C348" s="77" t="s">
        <v>416</v>
      </c>
      <c r="D348" s="68" t="s">
        <v>874</v>
      </c>
      <c r="E348" s="52">
        <v>2035</v>
      </c>
      <c r="F348" s="69" t="str">
        <f t="shared" si="60"/>
        <v>*0.64</v>
      </c>
      <c r="G348" s="70" t="str">
        <f t="shared" si="61"/>
        <v>REZoning_Sol-Win</v>
      </c>
      <c r="I348" s="77" t="s">
        <v>416</v>
      </c>
      <c r="J348" s="68" t="s">
        <v>874</v>
      </c>
      <c r="K348" s="52">
        <v>2050</v>
      </c>
      <c r="L348" s="62" t="str">
        <f t="shared" si="62"/>
        <v>*0.54</v>
      </c>
      <c r="M348" s="70" t="str">
        <f t="shared" si="63"/>
        <v>REZoning_Sol-Win</v>
      </c>
      <c r="N348" s="69"/>
      <c r="O348" s="69" t="s">
        <v>416</v>
      </c>
      <c r="P348" s="69" t="s">
        <v>874</v>
      </c>
      <c r="Q348" s="78">
        <v>2100</v>
      </c>
      <c r="R348" s="69" t="s">
        <v>878</v>
      </c>
      <c r="S348" s="69" t="s">
        <v>875</v>
      </c>
      <c r="T348" s="69"/>
      <c r="U348" s="69"/>
      <c r="V348" s="69"/>
      <c r="W348" s="69"/>
      <c r="AA348" s="79" t="s">
        <v>416</v>
      </c>
      <c r="AB348" s="71" t="s">
        <v>874</v>
      </c>
      <c r="AC348" s="55">
        <v>2035</v>
      </c>
      <c r="AD348" s="70" t="str">
        <f t="shared" si="64"/>
        <v>*0.64</v>
      </c>
      <c r="AE348" s="70" t="str">
        <f t="shared" si="71"/>
        <v>REZoning_Sol-Win</v>
      </c>
      <c r="AG348" s="79" t="s">
        <v>416</v>
      </c>
      <c r="AH348" s="71" t="s">
        <v>874</v>
      </c>
      <c r="AI348" s="55">
        <v>2050</v>
      </c>
      <c r="AJ348" s="70" t="str">
        <f t="shared" si="65"/>
        <v>*0.53</v>
      </c>
      <c r="AK348" s="70" t="str">
        <f t="shared" si="66"/>
        <v>REZoning_Sol-Win</v>
      </c>
      <c r="AO348" s="80" t="s">
        <v>416</v>
      </c>
      <c r="AP348" s="72" t="s">
        <v>874</v>
      </c>
      <c r="AQ348" s="58">
        <v>2035</v>
      </c>
      <c r="AR348" s="73" t="str">
        <f t="shared" si="67"/>
        <v>*0.6</v>
      </c>
      <c r="AS348" s="70" t="str">
        <f t="shared" si="68"/>
        <v>REZoning_Sol-Win</v>
      </c>
      <c r="AU348" s="80" t="s">
        <v>416</v>
      </c>
      <c r="AV348" s="72" t="s">
        <v>874</v>
      </c>
      <c r="AW348" s="58">
        <v>2050</v>
      </c>
      <c r="AX348" s="73" t="str">
        <f t="shared" si="69"/>
        <v>*0.5</v>
      </c>
      <c r="AY348" s="70" t="str">
        <f t="shared" si="70"/>
        <v>REZoning_Sol-Win</v>
      </c>
    </row>
    <row r="349" spans="1:51">
      <c r="A349" s="67" t="s">
        <v>87</v>
      </c>
      <c r="C349" s="77" t="s">
        <v>417</v>
      </c>
      <c r="D349" s="68" t="s">
        <v>874</v>
      </c>
      <c r="E349" s="52">
        <v>2035</v>
      </c>
      <c r="F349" s="69" t="str">
        <f t="shared" si="60"/>
        <v>*0.64</v>
      </c>
      <c r="G349" s="70" t="str">
        <f t="shared" si="61"/>
        <v>REZoning_Sol-Win</v>
      </c>
      <c r="I349" s="77" t="s">
        <v>417</v>
      </c>
      <c r="J349" s="68" t="s">
        <v>874</v>
      </c>
      <c r="K349" s="52">
        <v>2050</v>
      </c>
      <c r="L349" s="62" t="str">
        <f t="shared" si="62"/>
        <v>*0.54</v>
      </c>
      <c r="M349" s="70" t="str">
        <f t="shared" si="63"/>
        <v>REZoning_Sol-Win</v>
      </c>
      <c r="N349" s="69"/>
      <c r="O349" s="69" t="s">
        <v>417</v>
      </c>
      <c r="P349" s="69" t="s">
        <v>874</v>
      </c>
      <c r="Q349" s="78">
        <v>2100</v>
      </c>
      <c r="R349" s="69" t="s">
        <v>878</v>
      </c>
      <c r="S349" s="69" t="s">
        <v>875</v>
      </c>
      <c r="T349" s="69"/>
      <c r="U349" s="69"/>
      <c r="V349" s="69"/>
      <c r="W349" s="69"/>
      <c r="AA349" s="79" t="s">
        <v>417</v>
      </c>
      <c r="AB349" s="71" t="s">
        <v>874</v>
      </c>
      <c r="AC349" s="55">
        <v>2035</v>
      </c>
      <c r="AD349" s="70" t="str">
        <f t="shared" si="64"/>
        <v>*0.64</v>
      </c>
      <c r="AE349" s="70" t="str">
        <f t="shared" si="71"/>
        <v>REZoning_Sol-Win</v>
      </c>
      <c r="AG349" s="79" t="s">
        <v>417</v>
      </c>
      <c r="AH349" s="71" t="s">
        <v>874</v>
      </c>
      <c r="AI349" s="55">
        <v>2050</v>
      </c>
      <c r="AJ349" s="70" t="str">
        <f t="shared" si="65"/>
        <v>*0.53</v>
      </c>
      <c r="AK349" s="70" t="str">
        <f t="shared" si="66"/>
        <v>REZoning_Sol-Win</v>
      </c>
      <c r="AO349" s="80" t="s">
        <v>417</v>
      </c>
      <c r="AP349" s="72" t="s">
        <v>874</v>
      </c>
      <c r="AQ349" s="58">
        <v>2035</v>
      </c>
      <c r="AR349" s="73" t="str">
        <f t="shared" si="67"/>
        <v>*0.6</v>
      </c>
      <c r="AS349" s="70" t="str">
        <f t="shared" si="68"/>
        <v>REZoning_Sol-Win</v>
      </c>
      <c r="AU349" s="80" t="s">
        <v>417</v>
      </c>
      <c r="AV349" s="72" t="s">
        <v>874</v>
      </c>
      <c r="AW349" s="58">
        <v>2050</v>
      </c>
      <c r="AX349" s="73" t="str">
        <f t="shared" si="69"/>
        <v>*0.5</v>
      </c>
      <c r="AY349" s="70" t="str">
        <f t="shared" si="70"/>
        <v>REZoning_Sol-Win</v>
      </c>
    </row>
    <row r="350" spans="1:51">
      <c r="A350" s="67" t="s">
        <v>87</v>
      </c>
      <c r="C350" s="77" t="s">
        <v>418</v>
      </c>
      <c r="D350" s="68" t="s">
        <v>874</v>
      </c>
      <c r="E350" s="52">
        <v>2035</v>
      </c>
      <c r="F350" s="69" t="str">
        <f t="shared" si="60"/>
        <v>*0.64</v>
      </c>
      <c r="G350" s="70" t="str">
        <f t="shared" si="61"/>
        <v>REZoning_Sol-Win</v>
      </c>
      <c r="I350" s="77" t="s">
        <v>418</v>
      </c>
      <c r="J350" s="68" t="s">
        <v>874</v>
      </c>
      <c r="K350" s="52">
        <v>2050</v>
      </c>
      <c r="L350" s="62" t="str">
        <f t="shared" si="62"/>
        <v>*0.54</v>
      </c>
      <c r="M350" s="70" t="str">
        <f t="shared" si="63"/>
        <v>REZoning_Sol-Win</v>
      </c>
      <c r="N350" s="69"/>
      <c r="O350" s="69" t="s">
        <v>418</v>
      </c>
      <c r="P350" s="69" t="s">
        <v>874</v>
      </c>
      <c r="Q350" s="78">
        <v>2100</v>
      </c>
      <c r="R350" s="69" t="s">
        <v>878</v>
      </c>
      <c r="S350" s="69" t="s">
        <v>875</v>
      </c>
      <c r="T350" s="69"/>
      <c r="U350" s="69"/>
      <c r="V350" s="69"/>
      <c r="W350" s="69"/>
      <c r="AA350" s="79" t="s">
        <v>418</v>
      </c>
      <c r="AB350" s="71" t="s">
        <v>874</v>
      </c>
      <c r="AC350" s="55">
        <v>2035</v>
      </c>
      <c r="AD350" s="70" t="str">
        <f t="shared" si="64"/>
        <v>*0.64</v>
      </c>
      <c r="AE350" s="70" t="str">
        <f t="shared" si="71"/>
        <v>REZoning_Sol-Win</v>
      </c>
      <c r="AG350" s="79" t="s">
        <v>418</v>
      </c>
      <c r="AH350" s="71" t="s">
        <v>874</v>
      </c>
      <c r="AI350" s="55">
        <v>2050</v>
      </c>
      <c r="AJ350" s="70" t="str">
        <f t="shared" si="65"/>
        <v>*0.53</v>
      </c>
      <c r="AK350" s="70" t="str">
        <f t="shared" si="66"/>
        <v>REZoning_Sol-Win</v>
      </c>
      <c r="AO350" s="80" t="s">
        <v>418</v>
      </c>
      <c r="AP350" s="72" t="s">
        <v>874</v>
      </c>
      <c r="AQ350" s="58">
        <v>2035</v>
      </c>
      <c r="AR350" s="73" t="str">
        <f t="shared" si="67"/>
        <v>*0.6</v>
      </c>
      <c r="AS350" s="70" t="str">
        <f t="shared" si="68"/>
        <v>REZoning_Sol-Win</v>
      </c>
      <c r="AU350" s="80" t="s">
        <v>418</v>
      </c>
      <c r="AV350" s="72" t="s">
        <v>874</v>
      </c>
      <c r="AW350" s="58">
        <v>2050</v>
      </c>
      <c r="AX350" s="73" t="str">
        <f t="shared" si="69"/>
        <v>*0.5</v>
      </c>
      <c r="AY350" s="70" t="str">
        <f t="shared" si="70"/>
        <v>REZoning_Sol-Win</v>
      </c>
    </row>
    <row r="351" spans="1:51">
      <c r="A351" s="67" t="s">
        <v>78</v>
      </c>
      <c r="C351" s="77" t="s">
        <v>419</v>
      </c>
      <c r="D351" s="68" t="s">
        <v>874</v>
      </c>
      <c r="E351" s="52">
        <v>2035</v>
      </c>
      <c r="F351" s="69" t="str">
        <f t="shared" si="60"/>
        <v>*0.63</v>
      </c>
      <c r="G351" s="70" t="str">
        <f t="shared" si="61"/>
        <v>REZoning_Sol-Win</v>
      </c>
      <c r="I351" s="77" t="s">
        <v>419</v>
      </c>
      <c r="J351" s="68" t="s">
        <v>874</v>
      </c>
      <c r="K351" s="52">
        <v>2050</v>
      </c>
      <c r="L351" s="62" t="str">
        <f t="shared" si="62"/>
        <v>*0.54</v>
      </c>
      <c r="M351" s="70" t="str">
        <f t="shared" si="63"/>
        <v>REZoning_Sol-Win</v>
      </c>
      <c r="N351" s="69"/>
      <c r="O351" s="69" t="s">
        <v>419</v>
      </c>
      <c r="P351" s="69" t="s">
        <v>874</v>
      </c>
      <c r="Q351" s="78">
        <v>2100</v>
      </c>
      <c r="R351" s="69" t="s">
        <v>878</v>
      </c>
      <c r="S351" s="69" t="s">
        <v>875</v>
      </c>
      <c r="T351" s="69"/>
      <c r="U351" s="69"/>
      <c r="V351" s="69"/>
      <c r="W351" s="69"/>
      <c r="AA351" s="79" t="s">
        <v>419</v>
      </c>
      <c r="AB351" s="71" t="s">
        <v>874</v>
      </c>
      <c r="AC351" s="55">
        <v>2035</v>
      </c>
      <c r="AD351" s="70" t="str">
        <f t="shared" si="64"/>
        <v>*0.62</v>
      </c>
      <c r="AE351" s="70" t="str">
        <f t="shared" si="71"/>
        <v>REZoning_Sol-Win</v>
      </c>
      <c r="AG351" s="79" t="s">
        <v>419</v>
      </c>
      <c r="AH351" s="71" t="s">
        <v>874</v>
      </c>
      <c r="AI351" s="55">
        <v>2050</v>
      </c>
      <c r="AJ351" s="70" t="str">
        <f t="shared" si="65"/>
        <v>*0.51</v>
      </c>
      <c r="AK351" s="70" t="str">
        <f t="shared" si="66"/>
        <v>REZoning_Sol-Win</v>
      </c>
      <c r="AO351" s="80" t="s">
        <v>419</v>
      </c>
      <c r="AP351" s="72" t="s">
        <v>874</v>
      </c>
      <c r="AQ351" s="58">
        <v>2035</v>
      </c>
      <c r="AR351" s="73" t="str">
        <f t="shared" si="67"/>
        <v>*0.58</v>
      </c>
      <c r="AS351" s="70" t="str">
        <f t="shared" si="68"/>
        <v>REZoning_Sol-Win</v>
      </c>
      <c r="AU351" s="80" t="s">
        <v>419</v>
      </c>
      <c r="AV351" s="72" t="s">
        <v>874</v>
      </c>
      <c r="AW351" s="58">
        <v>2050</v>
      </c>
      <c r="AX351" s="73" t="str">
        <f t="shared" si="69"/>
        <v>*0.49</v>
      </c>
      <c r="AY351" s="70" t="str">
        <f t="shared" si="70"/>
        <v>REZoning_Sol-Win</v>
      </c>
    </row>
    <row r="352" spans="1:51">
      <c r="A352" s="67" t="s">
        <v>78</v>
      </c>
      <c r="C352" s="77" t="s">
        <v>420</v>
      </c>
      <c r="D352" s="68" t="s">
        <v>874</v>
      </c>
      <c r="E352" s="52">
        <v>2035</v>
      </c>
      <c r="F352" s="69" t="str">
        <f t="shared" si="60"/>
        <v>*0.63</v>
      </c>
      <c r="G352" s="70" t="str">
        <f t="shared" si="61"/>
        <v>REZoning_Sol-Win</v>
      </c>
      <c r="I352" s="77" t="s">
        <v>420</v>
      </c>
      <c r="J352" s="68" t="s">
        <v>874</v>
      </c>
      <c r="K352" s="52">
        <v>2050</v>
      </c>
      <c r="L352" s="62" t="str">
        <f t="shared" si="62"/>
        <v>*0.54</v>
      </c>
      <c r="M352" s="70" t="str">
        <f t="shared" si="63"/>
        <v>REZoning_Sol-Win</v>
      </c>
      <c r="N352" s="69"/>
      <c r="O352" s="69" t="s">
        <v>420</v>
      </c>
      <c r="P352" s="69" t="s">
        <v>874</v>
      </c>
      <c r="Q352" s="78">
        <v>2100</v>
      </c>
      <c r="R352" s="69" t="s">
        <v>878</v>
      </c>
      <c r="S352" s="69" t="s">
        <v>875</v>
      </c>
      <c r="T352" s="69"/>
      <c r="U352" s="69"/>
      <c r="V352" s="69"/>
      <c r="W352" s="69"/>
      <c r="AA352" s="79" t="s">
        <v>420</v>
      </c>
      <c r="AB352" s="71" t="s">
        <v>874</v>
      </c>
      <c r="AC352" s="55">
        <v>2035</v>
      </c>
      <c r="AD352" s="70" t="str">
        <f t="shared" si="64"/>
        <v>*0.62</v>
      </c>
      <c r="AE352" s="70" t="str">
        <f t="shared" si="71"/>
        <v>REZoning_Sol-Win</v>
      </c>
      <c r="AG352" s="79" t="s">
        <v>420</v>
      </c>
      <c r="AH352" s="71" t="s">
        <v>874</v>
      </c>
      <c r="AI352" s="55">
        <v>2050</v>
      </c>
      <c r="AJ352" s="70" t="str">
        <f t="shared" si="65"/>
        <v>*0.51</v>
      </c>
      <c r="AK352" s="70" t="str">
        <f t="shared" si="66"/>
        <v>REZoning_Sol-Win</v>
      </c>
      <c r="AO352" s="80" t="s">
        <v>420</v>
      </c>
      <c r="AP352" s="72" t="s">
        <v>874</v>
      </c>
      <c r="AQ352" s="58">
        <v>2035</v>
      </c>
      <c r="AR352" s="73" t="str">
        <f t="shared" si="67"/>
        <v>*0.58</v>
      </c>
      <c r="AS352" s="70" t="str">
        <f t="shared" si="68"/>
        <v>REZoning_Sol-Win</v>
      </c>
      <c r="AU352" s="80" t="s">
        <v>420</v>
      </c>
      <c r="AV352" s="72" t="s">
        <v>874</v>
      </c>
      <c r="AW352" s="58">
        <v>2050</v>
      </c>
      <c r="AX352" s="73" t="str">
        <f t="shared" si="69"/>
        <v>*0.49</v>
      </c>
      <c r="AY352" s="70" t="str">
        <f t="shared" si="70"/>
        <v>REZoning_Sol-Win</v>
      </c>
    </row>
    <row r="353" spans="1:51">
      <c r="A353" s="67" t="s">
        <v>78</v>
      </c>
      <c r="C353" s="77" t="s">
        <v>421</v>
      </c>
      <c r="D353" s="68" t="s">
        <v>874</v>
      </c>
      <c r="E353" s="52">
        <v>2035</v>
      </c>
      <c r="F353" s="69" t="str">
        <f t="shared" si="60"/>
        <v>*0.63</v>
      </c>
      <c r="G353" s="70" t="str">
        <f t="shared" si="61"/>
        <v>REZoning_Sol-Win</v>
      </c>
      <c r="I353" s="77" t="s">
        <v>421</v>
      </c>
      <c r="J353" s="68" t="s">
        <v>874</v>
      </c>
      <c r="K353" s="52">
        <v>2050</v>
      </c>
      <c r="L353" s="62" t="str">
        <f t="shared" si="62"/>
        <v>*0.54</v>
      </c>
      <c r="M353" s="70" t="str">
        <f t="shared" si="63"/>
        <v>REZoning_Sol-Win</v>
      </c>
      <c r="N353" s="69"/>
      <c r="O353" s="69" t="s">
        <v>421</v>
      </c>
      <c r="P353" s="69" t="s">
        <v>874</v>
      </c>
      <c r="Q353" s="78">
        <v>2100</v>
      </c>
      <c r="R353" s="69" t="s">
        <v>878</v>
      </c>
      <c r="S353" s="69" t="s">
        <v>875</v>
      </c>
      <c r="T353" s="69"/>
      <c r="U353" s="69"/>
      <c r="V353" s="69"/>
      <c r="W353" s="69"/>
      <c r="AA353" s="79" t="s">
        <v>421</v>
      </c>
      <c r="AB353" s="71" t="s">
        <v>874</v>
      </c>
      <c r="AC353" s="55">
        <v>2035</v>
      </c>
      <c r="AD353" s="70" t="str">
        <f t="shared" si="64"/>
        <v>*0.62</v>
      </c>
      <c r="AE353" s="70" t="str">
        <f t="shared" si="71"/>
        <v>REZoning_Sol-Win</v>
      </c>
      <c r="AG353" s="79" t="s">
        <v>421</v>
      </c>
      <c r="AH353" s="71" t="s">
        <v>874</v>
      </c>
      <c r="AI353" s="55">
        <v>2050</v>
      </c>
      <c r="AJ353" s="70" t="str">
        <f t="shared" si="65"/>
        <v>*0.51</v>
      </c>
      <c r="AK353" s="70" t="str">
        <f t="shared" si="66"/>
        <v>REZoning_Sol-Win</v>
      </c>
      <c r="AO353" s="80" t="s">
        <v>421</v>
      </c>
      <c r="AP353" s="72" t="s">
        <v>874</v>
      </c>
      <c r="AQ353" s="58">
        <v>2035</v>
      </c>
      <c r="AR353" s="73" t="str">
        <f t="shared" si="67"/>
        <v>*0.58</v>
      </c>
      <c r="AS353" s="70" t="str">
        <f t="shared" si="68"/>
        <v>REZoning_Sol-Win</v>
      </c>
      <c r="AU353" s="80" t="s">
        <v>421</v>
      </c>
      <c r="AV353" s="72" t="s">
        <v>874</v>
      </c>
      <c r="AW353" s="58">
        <v>2050</v>
      </c>
      <c r="AX353" s="73" t="str">
        <f t="shared" si="69"/>
        <v>*0.49</v>
      </c>
      <c r="AY353" s="70" t="str">
        <f t="shared" si="70"/>
        <v>REZoning_Sol-Win</v>
      </c>
    </row>
    <row r="354" spans="1:51">
      <c r="A354" s="67" t="s">
        <v>78</v>
      </c>
      <c r="C354" s="77" t="s">
        <v>422</v>
      </c>
      <c r="D354" s="68" t="s">
        <v>874</v>
      </c>
      <c r="E354" s="52">
        <v>2035</v>
      </c>
      <c r="F354" s="69" t="str">
        <f t="shared" si="60"/>
        <v>*0.63</v>
      </c>
      <c r="G354" s="70" t="str">
        <f t="shared" si="61"/>
        <v>REZoning_Sol-Win</v>
      </c>
      <c r="I354" s="77" t="s">
        <v>422</v>
      </c>
      <c r="J354" s="68" t="s">
        <v>874</v>
      </c>
      <c r="K354" s="52">
        <v>2050</v>
      </c>
      <c r="L354" s="62" t="str">
        <f t="shared" si="62"/>
        <v>*0.54</v>
      </c>
      <c r="M354" s="70" t="str">
        <f t="shared" si="63"/>
        <v>REZoning_Sol-Win</v>
      </c>
      <c r="N354" s="69"/>
      <c r="O354" s="69" t="s">
        <v>422</v>
      </c>
      <c r="P354" s="69" t="s">
        <v>874</v>
      </c>
      <c r="Q354" s="78">
        <v>2100</v>
      </c>
      <c r="R354" s="69" t="s">
        <v>878</v>
      </c>
      <c r="S354" s="69" t="s">
        <v>875</v>
      </c>
      <c r="T354" s="69"/>
      <c r="U354" s="69"/>
      <c r="V354" s="69"/>
      <c r="W354" s="69"/>
      <c r="AA354" s="79" t="s">
        <v>422</v>
      </c>
      <c r="AB354" s="71" t="s">
        <v>874</v>
      </c>
      <c r="AC354" s="55">
        <v>2035</v>
      </c>
      <c r="AD354" s="70" t="str">
        <f t="shared" si="64"/>
        <v>*0.62</v>
      </c>
      <c r="AE354" s="70" t="str">
        <f t="shared" si="71"/>
        <v>REZoning_Sol-Win</v>
      </c>
      <c r="AG354" s="79" t="s">
        <v>422</v>
      </c>
      <c r="AH354" s="71" t="s">
        <v>874</v>
      </c>
      <c r="AI354" s="55">
        <v>2050</v>
      </c>
      <c r="AJ354" s="70" t="str">
        <f t="shared" si="65"/>
        <v>*0.51</v>
      </c>
      <c r="AK354" s="70" t="str">
        <f t="shared" si="66"/>
        <v>REZoning_Sol-Win</v>
      </c>
      <c r="AO354" s="80" t="s">
        <v>422</v>
      </c>
      <c r="AP354" s="72" t="s">
        <v>874</v>
      </c>
      <c r="AQ354" s="58">
        <v>2035</v>
      </c>
      <c r="AR354" s="73" t="str">
        <f t="shared" si="67"/>
        <v>*0.58</v>
      </c>
      <c r="AS354" s="70" t="str">
        <f t="shared" si="68"/>
        <v>REZoning_Sol-Win</v>
      </c>
      <c r="AU354" s="80" t="s">
        <v>422</v>
      </c>
      <c r="AV354" s="72" t="s">
        <v>874</v>
      </c>
      <c r="AW354" s="58">
        <v>2050</v>
      </c>
      <c r="AX354" s="73" t="str">
        <f t="shared" si="69"/>
        <v>*0.49</v>
      </c>
      <c r="AY354" s="70" t="str">
        <f t="shared" si="70"/>
        <v>REZoning_Sol-Win</v>
      </c>
    </row>
    <row r="355" spans="1:51">
      <c r="A355" s="67" t="s">
        <v>171</v>
      </c>
      <c r="C355" s="77" t="s">
        <v>423</v>
      </c>
      <c r="D355" s="68" t="s">
        <v>874</v>
      </c>
      <c r="E355" s="52">
        <v>2035</v>
      </c>
      <c r="F355" s="69" t="str">
        <f t="shared" si="60"/>
        <v>*0.61</v>
      </c>
      <c r="G355" s="70" t="str">
        <f t="shared" si="61"/>
        <v>REZoning_Sol-Win</v>
      </c>
      <c r="I355" s="77" t="s">
        <v>423</v>
      </c>
      <c r="J355" s="68" t="s">
        <v>874</v>
      </c>
      <c r="K355" s="52">
        <v>2050</v>
      </c>
      <c r="L355" s="62" t="str">
        <f t="shared" si="62"/>
        <v>*0.49</v>
      </c>
      <c r="M355" s="70" t="str">
        <f t="shared" si="63"/>
        <v>REZoning_Sol-Win</v>
      </c>
      <c r="N355" s="69"/>
      <c r="O355" s="69" t="s">
        <v>423</v>
      </c>
      <c r="P355" s="69" t="s">
        <v>874</v>
      </c>
      <c r="Q355" s="78">
        <v>2100</v>
      </c>
      <c r="R355" s="69" t="s">
        <v>876</v>
      </c>
      <c r="S355" s="69" t="s">
        <v>875</v>
      </c>
      <c r="T355" s="69"/>
      <c r="U355" s="69"/>
      <c r="V355" s="69"/>
      <c r="W355" s="69"/>
      <c r="AA355" s="79" t="s">
        <v>423</v>
      </c>
      <c r="AB355" s="71" t="s">
        <v>874</v>
      </c>
      <c r="AC355" s="55">
        <v>2035</v>
      </c>
      <c r="AD355" s="70" t="str">
        <f t="shared" si="64"/>
        <v>*0.59</v>
      </c>
      <c r="AE355" s="70" t="str">
        <f t="shared" si="71"/>
        <v>REZoning_Sol-Win</v>
      </c>
      <c r="AG355" s="79" t="s">
        <v>423</v>
      </c>
      <c r="AH355" s="71" t="s">
        <v>874</v>
      </c>
      <c r="AI355" s="55">
        <v>2050</v>
      </c>
      <c r="AJ355" s="70" t="str">
        <f t="shared" si="65"/>
        <v>*0.47</v>
      </c>
      <c r="AK355" s="70" t="str">
        <f t="shared" si="66"/>
        <v>REZoning_Sol-Win</v>
      </c>
      <c r="AO355" s="80" t="s">
        <v>423</v>
      </c>
      <c r="AP355" s="72" t="s">
        <v>874</v>
      </c>
      <c r="AQ355" s="58">
        <v>2035</v>
      </c>
      <c r="AR355" s="73" t="str">
        <f t="shared" si="67"/>
        <v>*0.54</v>
      </c>
      <c r="AS355" s="70" t="str">
        <f t="shared" si="68"/>
        <v>REZoning_Sol-Win</v>
      </c>
      <c r="AU355" s="80" t="s">
        <v>423</v>
      </c>
      <c r="AV355" s="72" t="s">
        <v>874</v>
      </c>
      <c r="AW355" s="58">
        <v>2050</v>
      </c>
      <c r="AX355" s="73" t="str">
        <f t="shared" si="69"/>
        <v>*0.44</v>
      </c>
      <c r="AY355" s="70" t="str">
        <f t="shared" si="70"/>
        <v>REZoning_Sol-Win</v>
      </c>
    </row>
    <row r="356" spans="1:51">
      <c r="A356" s="67" t="s">
        <v>171</v>
      </c>
      <c r="C356" s="77" t="s">
        <v>424</v>
      </c>
      <c r="D356" s="68" t="s">
        <v>874</v>
      </c>
      <c r="E356" s="52">
        <v>2035</v>
      </c>
      <c r="F356" s="69" t="str">
        <f t="shared" si="60"/>
        <v>*0.61</v>
      </c>
      <c r="G356" s="70" t="str">
        <f t="shared" si="61"/>
        <v>REZoning_Sol-Win</v>
      </c>
      <c r="I356" s="77" t="s">
        <v>424</v>
      </c>
      <c r="J356" s="68" t="s">
        <v>874</v>
      </c>
      <c r="K356" s="52">
        <v>2050</v>
      </c>
      <c r="L356" s="62" t="str">
        <f t="shared" si="62"/>
        <v>*0.49</v>
      </c>
      <c r="M356" s="70" t="str">
        <f t="shared" si="63"/>
        <v>REZoning_Sol-Win</v>
      </c>
      <c r="N356" s="69"/>
      <c r="O356" s="69" t="s">
        <v>424</v>
      </c>
      <c r="P356" s="69" t="s">
        <v>874</v>
      </c>
      <c r="Q356" s="78">
        <v>2100</v>
      </c>
      <c r="R356" s="69" t="s">
        <v>876</v>
      </c>
      <c r="S356" s="69" t="s">
        <v>875</v>
      </c>
      <c r="T356" s="69"/>
      <c r="U356" s="69"/>
      <c r="V356" s="69"/>
      <c r="W356" s="69"/>
      <c r="AA356" s="79" t="s">
        <v>424</v>
      </c>
      <c r="AB356" s="71" t="s">
        <v>874</v>
      </c>
      <c r="AC356" s="55">
        <v>2035</v>
      </c>
      <c r="AD356" s="70" t="str">
        <f t="shared" si="64"/>
        <v>*0.59</v>
      </c>
      <c r="AE356" s="70" t="str">
        <f t="shared" si="71"/>
        <v>REZoning_Sol-Win</v>
      </c>
      <c r="AG356" s="79" t="s">
        <v>424</v>
      </c>
      <c r="AH356" s="71" t="s">
        <v>874</v>
      </c>
      <c r="AI356" s="55">
        <v>2050</v>
      </c>
      <c r="AJ356" s="70" t="str">
        <f t="shared" si="65"/>
        <v>*0.47</v>
      </c>
      <c r="AK356" s="70" t="str">
        <f t="shared" si="66"/>
        <v>REZoning_Sol-Win</v>
      </c>
      <c r="AO356" s="80" t="s">
        <v>424</v>
      </c>
      <c r="AP356" s="72" t="s">
        <v>874</v>
      </c>
      <c r="AQ356" s="58">
        <v>2035</v>
      </c>
      <c r="AR356" s="73" t="str">
        <f t="shared" si="67"/>
        <v>*0.54</v>
      </c>
      <c r="AS356" s="70" t="str">
        <f t="shared" si="68"/>
        <v>REZoning_Sol-Win</v>
      </c>
      <c r="AU356" s="80" t="s">
        <v>424</v>
      </c>
      <c r="AV356" s="72" t="s">
        <v>874</v>
      </c>
      <c r="AW356" s="58">
        <v>2050</v>
      </c>
      <c r="AX356" s="73" t="str">
        <f t="shared" si="69"/>
        <v>*0.44</v>
      </c>
      <c r="AY356" s="70" t="str">
        <f t="shared" si="70"/>
        <v>REZoning_Sol-Win</v>
      </c>
    </row>
    <row r="357" spans="1:51">
      <c r="A357" s="67" t="s">
        <v>171</v>
      </c>
      <c r="C357" s="77" t="s">
        <v>425</v>
      </c>
      <c r="D357" s="68" t="s">
        <v>874</v>
      </c>
      <c r="E357" s="52">
        <v>2035</v>
      </c>
      <c r="F357" s="69" t="str">
        <f t="shared" si="60"/>
        <v>*0.61</v>
      </c>
      <c r="G357" s="70" t="str">
        <f t="shared" si="61"/>
        <v>REZoning_Sol-Win</v>
      </c>
      <c r="I357" s="77" t="s">
        <v>425</v>
      </c>
      <c r="J357" s="68" t="s">
        <v>874</v>
      </c>
      <c r="K357" s="52">
        <v>2050</v>
      </c>
      <c r="L357" s="62" t="str">
        <f t="shared" si="62"/>
        <v>*0.49</v>
      </c>
      <c r="M357" s="70" t="str">
        <f t="shared" si="63"/>
        <v>REZoning_Sol-Win</v>
      </c>
      <c r="N357" s="69"/>
      <c r="O357" s="69" t="s">
        <v>425</v>
      </c>
      <c r="P357" s="69" t="s">
        <v>874</v>
      </c>
      <c r="Q357" s="78">
        <v>2100</v>
      </c>
      <c r="R357" s="69" t="s">
        <v>876</v>
      </c>
      <c r="S357" s="69" t="s">
        <v>875</v>
      </c>
      <c r="T357" s="69"/>
      <c r="U357" s="69"/>
      <c r="V357" s="69"/>
      <c r="W357" s="69"/>
      <c r="AA357" s="79" t="s">
        <v>425</v>
      </c>
      <c r="AB357" s="71" t="s">
        <v>874</v>
      </c>
      <c r="AC357" s="55">
        <v>2035</v>
      </c>
      <c r="AD357" s="70" t="str">
        <f t="shared" si="64"/>
        <v>*0.59</v>
      </c>
      <c r="AE357" s="70" t="str">
        <f t="shared" si="71"/>
        <v>REZoning_Sol-Win</v>
      </c>
      <c r="AG357" s="79" t="s">
        <v>425</v>
      </c>
      <c r="AH357" s="71" t="s">
        <v>874</v>
      </c>
      <c r="AI357" s="55">
        <v>2050</v>
      </c>
      <c r="AJ357" s="70" t="str">
        <f t="shared" si="65"/>
        <v>*0.47</v>
      </c>
      <c r="AK357" s="70" t="str">
        <f t="shared" si="66"/>
        <v>REZoning_Sol-Win</v>
      </c>
      <c r="AO357" s="80" t="s">
        <v>425</v>
      </c>
      <c r="AP357" s="72" t="s">
        <v>874</v>
      </c>
      <c r="AQ357" s="58">
        <v>2035</v>
      </c>
      <c r="AR357" s="73" t="str">
        <f t="shared" si="67"/>
        <v>*0.54</v>
      </c>
      <c r="AS357" s="70" t="str">
        <f t="shared" si="68"/>
        <v>REZoning_Sol-Win</v>
      </c>
      <c r="AU357" s="80" t="s">
        <v>425</v>
      </c>
      <c r="AV357" s="72" t="s">
        <v>874</v>
      </c>
      <c r="AW357" s="58">
        <v>2050</v>
      </c>
      <c r="AX357" s="73" t="str">
        <f t="shared" si="69"/>
        <v>*0.44</v>
      </c>
      <c r="AY357" s="70" t="str">
        <f t="shared" si="70"/>
        <v>REZoning_Sol-Win</v>
      </c>
    </row>
    <row r="358" spans="1:51">
      <c r="A358" s="67" t="s">
        <v>171</v>
      </c>
      <c r="C358" s="77" t="s">
        <v>426</v>
      </c>
      <c r="D358" s="68" t="s">
        <v>874</v>
      </c>
      <c r="E358" s="52">
        <v>2035</v>
      </c>
      <c r="F358" s="69" t="str">
        <f t="shared" si="60"/>
        <v>*0.61</v>
      </c>
      <c r="G358" s="70" t="str">
        <f t="shared" si="61"/>
        <v>REZoning_Sol-Win</v>
      </c>
      <c r="I358" s="77" t="s">
        <v>426</v>
      </c>
      <c r="J358" s="68" t="s">
        <v>874</v>
      </c>
      <c r="K358" s="52">
        <v>2050</v>
      </c>
      <c r="L358" s="62" t="str">
        <f t="shared" si="62"/>
        <v>*0.49</v>
      </c>
      <c r="M358" s="70" t="str">
        <f t="shared" si="63"/>
        <v>REZoning_Sol-Win</v>
      </c>
      <c r="N358" s="69"/>
      <c r="O358" s="69" t="s">
        <v>426</v>
      </c>
      <c r="P358" s="69" t="s">
        <v>874</v>
      </c>
      <c r="Q358" s="78">
        <v>2100</v>
      </c>
      <c r="R358" s="69" t="s">
        <v>876</v>
      </c>
      <c r="S358" s="69" t="s">
        <v>875</v>
      </c>
      <c r="T358" s="69"/>
      <c r="U358" s="69"/>
      <c r="V358" s="69"/>
      <c r="W358" s="69"/>
      <c r="AA358" s="79" t="s">
        <v>426</v>
      </c>
      <c r="AB358" s="71" t="s">
        <v>874</v>
      </c>
      <c r="AC358" s="55">
        <v>2035</v>
      </c>
      <c r="AD358" s="70" t="str">
        <f t="shared" si="64"/>
        <v>*0.59</v>
      </c>
      <c r="AE358" s="70" t="str">
        <f t="shared" si="71"/>
        <v>REZoning_Sol-Win</v>
      </c>
      <c r="AG358" s="79" t="s">
        <v>426</v>
      </c>
      <c r="AH358" s="71" t="s">
        <v>874</v>
      </c>
      <c r="AI358" s="55">
        <v>2050</v>
      </c>
      <c r="AJ358" s="70" t="str">
        <f t="shared" si="65"/>
        <v>*0.47</v>
      </c>
      <c r="AK358" s="70" t="str">
        <f t="shared" si="66"/>
        <v>REZoning_Sol-Win</v>
      </c>
      <c r="AO358" s="80" t="s">
        <v>426</v>
      </c>
      <c r="AP358" s="72" t="s">
        <v>874</v>
      </c>
      <c r="AQ358" s="58">
        <v>2035</v>
      </c>
      <c r="AR358" s="73" t="str">
        <f t="shared" si="67"/>
        <v>*0.54</v>
      </c>
      <c r="AS358" s="70" t="str">
        <f t="shared" si="68"/>
        <v>REZoning_Sol-Win</v>
      </c>
      <c r="AU358" s="80" t="s">
        <v>426</v>
      </c>
      <c r="AV358" s="72" t="s">
        <v>874</v>
      </c>
      <c r="AW358" s="58">
        <v>2050</v>
      </c>
      <c r="AX358" s="73" t="str">
        <f t="shared" si="69"/>
        <v>*0.44</v>
      </c>
      <c r="AY358" s="70" t="str">
        <f t="shared" si="70"/>
        <v>REZoning_Sol-Win</v>
      </c>
    </row>
    <row r="359" spans="1:51">
      <c r="A359" s="67" t="s">
        <v>171</v>
      </c>
      <c r="C359" s="77" t="s">
        <v>427</v>
      </c>
      <c r="D359" s="68" t="s">
        <v>874</v>
      </c>
      <c r="E359" s="52">
        <v>2035</v>
      </c>
      <c r="F359" s="69" t="str">
        <f t="shared" si="60"/>
        <v>*0.61</v>
      </c>
      <c r="G359" s="70" t="str">
        <f t="shared" si="61"/>
        <v>REZoning_Sol-Win</v>
      </c>
      <c r="I359" s="77" t="s">
        <v>427</v>
      </c>
      <c r="J359" s="68" t="s">
        <v>874</v>
      </c>
      <c r="K359" s="52">
        <v>2050</v>
      </c>
      <c r="L359" s="62" t="str">
        <f t="shared" si="62"/>
        <v>*0.49</v>
      </c>
      <c r="M359" s="70" t="str">
        <f t="shared" si="63"/>
        <v>REZoning_Sol-Win</v>
      </c>
      <c r="N359" s="69"/>
      <c r="O359" s="69" t="s">
        <v>427</v>
      </c>
      <c r="P359" s="69" t="s">
        <v>874</v>
      </c>
      <c r="Q359" s="78">
        <v>2100</v>
      </c>
      <c r="R359" s="69" t="s">
        <v>876</v>
      </c>
      <c r="S359" s="69" t="s">
        <v>875</v>
      </c>
      <c r="T359" s="69"/>
      <c r="U359" s="69"/>
      <c r="V359" s="69"/>
      <c r="W359" s="69"/>
      <c r="AA359" s="79" t="s">
        <v>427</v>
      </c>
      <c r="AB359" s="71" t="s">
        <v>874</v>
      </c>
      <c r="AC359" s="55">
        <v>2035</v>
      </c>
      <c r="AD359" s="70" t="str">
        <f t="shared" si="64"/>
        <v>*0.59</v>
      </c>
      <c r="AE359" s="70" t="str">
        <f t="shared" si="71"/>
        <v>REZoning_Sol-Win</v>
      </c>
      <c r="AG359" s="79" t="s">
        <v>427</v>
      </c>
      <c r="AH359" s="71" t="s">
        <v>874</v>
      </c>
      <c r="AI359" s="55">
        <v>2050</v>
      </c>
      <c r="AJ359" s="70" t="str">
        <f t="shared" si="65"/>
        <v>*0.47</v>
      </c>
      <c r="AK359" s="70" t="str">
        <f t="shared" si="66"/>
        <v>REZoning_Sol-Win</v>
      </c>
      <c r="AO359" s="80" t="s">
        <v>427</v>
      </c>
      <c r="AP359" s="72" t="s">
        <v>874</v>
      </c>
      <c r="AQ359" s="58">
        <v>2035</v>
      </c>
      <c r="AR359" s="73" t="str">
        <f t="shared" si="67"/>
        <v>*0.54</v>
      </c>
      <c r="AS359" s="70" t="str">
        <f t="shared" si="68"/>
        <v>REZoning_Sol-Win</v>
      </c>
      <c r="AU359" s="80" t="s">
        <v>427</v>
      </c>
      <c r="AV359" s="72" t="s">
        <v>874</v>
      </c>
      <c r="AW359" s="58">
        <v>2050</v>
      </c>
      <c r="AX359" s="73" t="str">
        <f t="shared" si="69"/>
        <v>*0.44</v>
      </c>
      <c r="AY359" s="70" t="str">
        <f t="shared" si="70"/>
        <v>REZoning_Sol-Win</v>
      </c>
    </row>
    <row r="360" spans="1:51">
      <c r="A360" s="67" t="s">
        <v>171</v>
      </c>
      <c r="C360" s="77" t="s">
        <v>428</v>
      </c>
      <c r="D360" s="68" t="s">
        <v>874</v>
      </c>
      <c r="E360" s="52">
        <v>2035</v>
      </c>
      <c r="F360" s="69" t="str">
        <f t="shared" si="60"/>
        <v>*0.61</v>
      </c>
      <c r="G360" s="70" t="str">
        <f t="shared" si="61"/>
        <v>REZoning_Sol-Win</v>
      </c>
      <c r="I360" s="77" t="s">
        <v>428</v>
      </c>
      <c r="J360" s="68" t="s">
        <v>874</v>
      </c>
      <c r="K360" s="52">
        <v>2050</v>
      </c>
      <c r="L360" s="62" t="str">
        <f t="shared" si="62"/>
        <v>*0.49</v>
      </c>
      <c r="M360" s="70" t="str">
        <f t="shared" si="63"/>
        <v>REZoning_Sol-Win</v>
      </c>
      <c r="N360" s="69"/>
      <c r="O360" s="69" t="s">
        <v>428</v>
      </c>
      <c r="P360" s="69" t="s">
        <v>874</v>
      </c>
      <c r="Q360" s="78">
        <v>2100</v>
      </c>
      <c r="R360" s="69" t="s">
        <v>876</v>
      </c>
      <c r="S360" s="69" t="s">
        <v>875</v>
      </c>
      <c r="T360" s="69"/>
      <c r="U360" s="69"/>
      <c r="V360" s="69"/>
      <c r="W360" s="69"/>
      <c r="AA360" s="79" t="s">
        <v>428</v>
      </c>
      <c r="AB360" s="71" t="s">
        <v>874</v>
      </c>
      <c r="AC360" s="55">
        <v>2035</v>
      </c>
      <c r="AD360" s="70" t="str">
        <f t="shared" si="64"/>
        <v>*0.59</v>
      </c>
      <c r="AE360" s="70" t="str">
        <f t="shared" si="71"/>
        <v>REZoning_Sol-Win</v>
      </c>
      <c r="AG360" s="79" t="s">
        <v>428</v>
      </c>
      <c r="AH360" s="71" t="s">
        <v>874</v>
      </c>
      <c r="AI360" s="55">
        <v>2050</v>
      </c>
      <c r="AJ360" s="70" t="str">
        <f t="shared" si="65"/>
        <v>*0.47</v>
      </c>
      <c r="AK360" s="70" t="str">
        <f t="shared" si="66"/>
        <v>REZoning_Sol-Win</v>
      </c>
      <c r="AO360" s="80" t="s">
        <v>428</v>
      </c>
      <c r="AP360" s="72" t="s">
        <v>874</v>
      </c>
      <c r="AQ360" s="58">
        <v>2035</v>
      </c>
      <c r="AR360" s="73" t="str">
        <f t="shared" si="67"/>
        <v>*0.54</v>
      </c>
      <c r="AS360" s="70" t="str">
        <f t="shared" si="68"/>
        <v>REZoning_Sol-Win</v>
      </c>
      <c r="AU360" s="80" t="s">
        <v>428</v>
      </c>
      <c r="AV360" s="72" t="s">
        <v>874</v>
      </c>
      <c r="AW360" s="58">
        <v>2050</v>
      </c>
      <c r="AX360" s="73" t="str">
        <f t="shared" si="69"/>
        <v>*0.44</v>
      </c>
      <c r="AY360" s="70" t="str">
        <f t="shared" si="70"/>
        <v>REZoning_Sol-Win</v>
      </c>
    </row>
    <row r="361" spans="1:51">
      <c r="A361" s="67" t="s">
        <v>171</v>
      </c>
      <c r="C361" s="77" t="s">
        <v>429</v>
      </c>
      <c r="D361" s="68" t="s">
        <v>874</v>
      </c>
      <c r="E361" s="52">
        <v>2035</v>
      </c>
      <c r="F361" s="69" t="str">
        <f t="shared" si="60"/>
        <v>*0.61</v>
      </c>
      <c r="G361" s="70" t="str">
        <f t="shared" si="61"/>
        <v>REZoning_Sol-Win</v>
      </c>
      <c r="I361" s="77" t="s">
        <v>429</v>
      </c>
      <c r="J361" s="68" t="s">
        <v>874</v>
      </c>
      <c r="K361" s="52">
        <v>2050</v>
      </c>
      <c r="L361" s="62" t="str">
        <f t="shared" si="62"/>
        <v>*0.49</v>
      </c>
      <c r="M361" s="70" t="str">
        <f t="shared" si="63"/>
        <v>REZoning_Sol-Win</v>
      </c>
      <c r="N361" s="69"/>
      <c r="O361" s="69" t="s">
        <v>429</v>
      </c>
      <c r="P361" s="69" t="s">
        <v>874</v>
      </c>
      <c r="Q361" s="78">
        <v>2100</v>
      </c>
      <c r="R361" s="69" t="s">
        <v>876</v>
      </c>
      <c r="S361" s="69" t="s">
        <v>875</v>
      </c>
      <c r="T361" s="69"/>
      <c r="U361" s="69"/>
      <c r="V361" s="69"/>
      <c r="W361" s="69"/>
      <c r="AA361" s="79" t="s">
        <v>429</v>
      </c>
      <c r="AB361" s="71" t="s">
        <v>874</v>
      </c>
      <c r="AC361" s="55">
        <v>2035</v>
      </c>
      <c r="AD361" s="70" t="str">
        <f t="shared" si="64"/>
        <v>*0.59</v>
      </c>
      <c r="AE361" s="70" t="str">
        <f t="shared" si="71"/>
        <v>REZoning_Sol-Win</v>
      </c>
      <c r="AG361" s="79" t="s">
        <v>429</v>
      </c>
      <c r="AH361" s="71" t="s">
        <v>874</v>
      </c>
      <c r="AI361" s="55">
        <v>2050</v>
      </c>
      <c r="AJ361" s="70" t="str">
        <f t="shared" si="65"/>
        <v>*0.47</v>
      </c>
      <c r="AK361" s="70" t="str">
        <f t="shared" si="66"/>
        <v>REZoning_Sol-Win</v>
      </c>
      <c r="AO361" s="80" t="s">
        <v>429</v>
      </c>
      <c r="AP361" s="72" t="s">
        <v>874</v>
      </c>
      <c r="AQ361" s="58">
        <v>2035</v>
      </c>
      <c r="AR361" s="73" t="str">
        <f t="shared" si="67"/>
        <v>*0.54</v>
      </c>
      <c r="AS361" s="70" t="str">
        <f t="shared" si="68"/>
        <v>REZoning_Sol-Win</v>
      </c>
      <c r="AU361" s="80" t="s">
        <v>429</v>
      </c>
      <c r="AV361" s="72" t="s">
        <v>874</v>
      </c>
      <c r="AW361" s="58">
        <v>2050</v>
      </c>
      <c r="AX361" s="73" t="str">
        <f t="shared" si="69"/>
        <v>*0.44</v>
      </c>
      <c r="AY361" s="70" t="str">
        <f t="shared" si="70"/>
        <v>REZoning_Sol-Win</v>
      </c>
    </row>
    <row r="362" spans="1:51">
      <c r="A362" s="67" t="s">
        <v>171</v>
      </c>
      <c r="C362" s="77" t="s">
        <v>430</v>
      </c>
      <c r="D362" s="68" t="s">
        <v>874</v>
      </c>
      <c r="E362" s="52">
        <v>2035</v>
      </c>
      <c r="F362" s="69" t="str">
        <f t="shared" si="60"/>
        <v>*0.61</v>
      </c>
      <c r="G362" s="70" t="str">
        <f t="shared" si="61"/>
        <v>REZoning_Sol-Win</v>
      </c>
      <c r="I362" s="77" t="s">
        <v>430</v>
      </c>
      <c r="J362" s="68" t="s">
        <v>874</v>
      </c>
      <c r="K362" s="52">
        <v>2050</v>
      </c>
      <c r="L362" s="62" t="str">
        <f t="shared" si="62"/>
        <v>*0.49</v>
      </c>
      <c r="M362" s="70" t="str">
        <f t="shared" si="63"/>
        <v>REZoning_Sol-Win</v>
      </c>
      <c r="N362" s="69"/>
      <c r="O362" s="69" t="s">
        <v>430</v>
      </c>
      <c r="P362" s="69" t="s">
        <v>874</v>
      </c>
      <c r="Q362" s="78">
        <v>2100</v>
      </c>
      <c r="R362" s="69" t="s">
        <v>876</v>
      </c>
      <c r="S362" s="69" t="s">
        <v>875</v>
      </c>
      <c r="T362" s="69"/>
      <c r="U362" s="69"/>
      <c r="V362" s="69"/>
      <c r="W362" s="69"/>
      <c r="AA362" s="79" t="s">
        <v>430</v>
      </c>
      <c r="AB362" s="71" t="s">
        <v>874</v>
      </c>
      <c r="AC362" s="55">
        <v>2035</v>
      </c>
      <c r="AD362" s="70" t="str">
        <f t="shared" si="64"/>
        <v>*0.59</v>
      </c>
      <c r="AE362" s="70" t="str">
        <f t="shared" si="71"/>
        <v>REZoning_Sol-Win</v>
      </c>
      <c r="AG362" s="79" t="s">
        <v>430</v>
      </c>
      <c r="AH362" s="71" t="s">
        <v>874</v>
      </c>
      <c r="AI362" s="55">
        <v>2050</v>
      </c>
      <c r="AJ362" s="70" t="str">
        <f t="shared" si="65"/>
        <v>*0.47</v>
      </c>
      <c r="AK362" s="70" t="str">
        <f t="shared" si="66"/>
        <v>REZoning_Sol-Win</v>
      </c>
      <c r="AO362" s="80" t="s">
        <v>430</v>
      </c>
      <c r="AP362" s="72" t="s">
        <v>874</v>
      </c>
      <c r="AQ362" s="58">
        <v>2035</v>
      </c>
      <c r="AR362" s="73" t="str">
        <f t="shared" si="67"/>
        <v>*0.54</v>
      </c>
      <c r="AS362" s="70" t="str">
        <f t="shared" si="68"/>
        <v>REZoning_Sol-Win</v>
      </c>
      <c r="AU362" s="80" t="s">
        <v>430</v>
      </c>
      <c r="AV362" s="72" t="s">
        <v>874</v>
      </c>
      <c r="AW362" s="58">
        <v>2050</v>
      </c>
      <c r="AX362" s="73" t="str">
        <f t="shared" si="69"/>
        <v>*0.44</v>
      </c>
      <c r="AY362" s="70" t="str">
        <f t="shared" si="70"/>
        <v>REZoning_Sol-Win</v>
      </c>
    </row>
    <row r="363" spans="1:51">
      <c r="A363" s="67" t="s">
        <v>171</v>
      </c>
      <c r="C363" s="77" t="s">
        <v>431</v>
      </c>
      <c r="D363" s="68" t="s">
        <v>874</v>
      </c>
      <c r="E363" s="52">
        <v>2035</v>
      </c>
      <c r="F363" s="69" t="str">
        <f t="shared" si="60"/>
        <v>*0.61</v>
      </c>
      <c r="G363" s="70" t="str">
        <f t="shared" si="61"/>
        <v>REZoning_Sol-Win</v>
      </c>
      <c r="I363" s="77" t="s">
        <v>431</v>
      </c>
      <c r="J363" s="68" t="s">
        <v>874</v>
      </c>
      <c r="K363" s="52">
        <v>2050</v>
      </c>
      <c r="L363" s="62" t="str">
        <f t="shared" si="62"/>
        <v>*0.49</v>
      </c>
      <c r="M363" s="70" t="str">
        <f t="shared" si="63"/>
        <v>REZoning_Sol-Win</v>
      </c>
      <c r="N363" s="69"/>
      <c r="O363" s="69" t="s">
        <v>431</v>
      </c>
      <c r="P363" s="69" t="s">
        <v>874</v>
      </c>
      <c r="Q363" s="78">
        <v>2100</v>
      </c>
      <c r="R363" s="69" t="s">
        <v>876</v>
      </c>
      <c r="S363" s="69" t="s">
        <v>875</v>
      </c>
      <c r="T363" s="69"/>
      <c r="U363" s="69"/>
      <c r="V363" s="69"/>
      <c r="W363" s="69"/>
      <c r="AA363" s="79" t="s">
        <v>431</v>
      </c>
      <c r="AB363" s="71" t="s">
        <v>874</v>
      </c>
      <c r="AC363" s="55">
        <v>2035</v>
      </c>
      <c r="AD363" s="70" t="str">
        <f t="shared" si="64"/>
        <v>*0.59</v>
      </c>
      <c r="AE363" s="70" t="str">
        <f t="shared" si="71"/>
        <v>REZoning_Sol-Win</v>
      </c>
      <c r="AG363" s="79" t="s">
        <v>431</v>
      </c>
      <c r="AH363" s="71" t="s">
        <v>874</v>
      </c>
      <c r="AI363" s="55">
        <v>2050</v>
      </c>
      <c r="AJ363" s="70" t="str">
        <f t="shared" si="65"/>
        <v>*0.47</v>
      </c>
      <c r="AK363" s="70" t="str">
        <f t="shared" si="66"/>
        <v>REZoning_Sol-Win</v>
      </c>
      <c r="AO363" s="80" t="s">
        <v>431</v>
      </c>
      <c r="AP363" s="72" t="s">
        <v>874</v>
      </c>
      <c r="AQ363" s="58">
        <v>2035</v>
      </c>
      <c r="AR363" s="73" t="str">
        <f t="shared" si="67"/>
        <v>*0.54</v>
      </c>
      <c r="AS363" s="70" t="str">
        <f t="shared" si="68"/>
        <v>REZoning_Sol-Win</v>
      </c>
      <c r="AU363" s="80" t="s">
        <v>431</v>
      </c>
      <c r="AV363" s="72" t="s">
        <v>874</v>
      </c>
      <c r="AW363" s="58">
        <v>2050</v>
      </c>
      <c r="AX363" s="73" t="str">
        <f t="shared" si="69"/>
        <v>*0.44</v>
      </c>
      <c r="AY363" s="70" t="str">
        <f t="shared" si="70"/>
        <v>REZoning_Sol-Win</v>
      </c>
    </row>
    <row r="364" spans="1:51">
      <c r="A364" s="67" t="s">
        <v>171</v>
      </c>
      <c r="C364" s="77" t="s">
        <v>432</v>
      </c>
      <c r="D364" s="68" t="s">
        <v>874</v>
      </c>
      <c r="E364" s="52">
        <v>2035</v>
      </c>
      <c r="F364" s="69" t="str">
        <f t="shared" si="60"/>
        <v>*0.61</v>
      </c>
      <c r="G364" s="70" t="str">
        <f t="shared" si="61"/>
        <v>REZoning_Sol-Win</v>
      </c>
      <c r="I364" s="77" t="s">
        <v>432</v>
      </c>
      <c r="J364" s="68" t="s">
        <v>874</v>
      </c>
      <c r="K364" s="52">
        <v>2050</v>
      </c>
      <c r="L364" s="62" t="str">
        <f t="shared" si="62"/>
        <v>*0.49</v>
      </c>
      <c r="M364" s="70" t="str">
        <f t="shared" si="63"/>
        <v>REZoning_Sol-Win</v>
      </c>
      <c r="N364" s="69"/>
      <c r="O364" s="69" t="s">
        <v>432</v>
      </c>
      <c r="P364" s="69" t="s">
        <v>874</v>
      </c>
      <c r="Q364" s="78">
        <v>2100</v>
      </c>
      <c r="R364" s="69" t="s">
        <v>876</v>
      </c>
      <c r="S364" s="69" t="s">
        <v>875</v>
      </c>
      <c r="T364" s="69"/>
      <c r="U364" s="69"/>
      <c r="V364" s="69"/>
      <c r="W364" s="69"/>
      <c r="AA364" s="79" t="s">
        <v>432</v>
      </c>
      <c r="AB364" s="71" t="s">
        <v>874</v>
      </c>
      <c r="AC364" s="55">
        <v>2035</v>
      </c>
      <c r="AD364" s="70" t="str">
        <f t="shared" si="64"/>
        <v>*0.59</v>
      </c>
      <c r="AE364" s="70" t="str">
        <f t="shared" si="71"/>
        <v>REZoning_Sol-Win</v>
      </c>
      <c r="AG364" s="79" t="s">
        <v>432</v>
      </c>
      <c r="AH364" s="71" t="s">
        <v>874</v>
      </c>
      <c r="AI364" s="55">
        <v>2050</v>
      </c>
      <c r="AJ364" s="70" t="str">
        <f t="shared" si="65"/>
        <v>*0.47</v>
      </c>
      <c r="AK364" s="70" t="str">
        <f t="shared" si="66"/>
        <v>REZoning_Sol-Win</v>
      </c>
      <c r="AO364" s="80" t="s">
        <v>432</v>
      </c>
      <c r="AP364" s="72" t="s">
        <v>874</v>
      </c>
      <c r="AQ364" s="58">
        <v>2035</v>
      </c>
      <c r="AR364" s="73" t="str">
        <f t="shared" si="67"/>
        <v>*0.54</v>
      </c>
      <c r="AS364" s="70" t="str">
        <f t="shared" si="68"/>
        <v>REZoning_Sol-Win</v>
      </c>
      <c r="AU364" s="80" t="s">
        <v>432</v>
      </c>
      <c r="AV364" s="72" t="s">
        <v>874</v>
      </c>
      <c r="AW364" s="58">
        <v>2050</v>
      </c>
      <c r="AX364" s="73" t="str">
        <f t="shared" si="69"/>
        <v>*0.44</v>
      </c>
      <c r="AY364" s="70" t="str">
        <f t="shared" si="70"/>
        <v>REZoning_Sol-Win</v>
      </c>
    </row>
    <row r="365" spans="1:51">
      <c r="A365" s="67" t="s">
        <v>171</v>
      </c>
      <c r="C365" s="77" t="s">
        <v>433</v>
      </c>
      <c r="D365" s="68" t="s">
        <v>874</v>
      </c>
      <c r="E365" s="52">
        <v>2035</v>
      </c>
      <c r="F365" s="69" t="str">
        <f t="shared" si="60"/>
        <v>*0.61</v>
      </c>
      <c r="G365" s="70" t="str">
        <f t="shared" si="61"/>
        <v>REZoning_Sol-Win</v>
      </c>
      <c r="I365" s="77" t="s">
        <v>433</v>
      </c>
      <c r="J365" s="68" t="s">
        <v>874</v>
      </c>
      <c r="K365" s="52">
        <v>2050</v>
      </c>
      <c r="L365" s="62" t="str">
        <f t="shared" si="62"/>
        <v>*0.49</v>
      </c>
      <c r="M365" s="70" t="str">
        <f t="shared" si="63"/>
        <v>REZoning_Sol-Win</v>
      </c>
      <c r="N365" s="69"/>
      <c r="O365" s="69" t="s">
        <v>433</v>
      </c>
      <c r="P365" s="69" t="s">
        <v>874</v>
      </c>
      <c r="Q365" s="78">
        <v>2100</v>
      </c>
      <c r="R365" s="69" t="s">
        <v>876</v>
      </c>
      <c r="S365" s="69" t="s">
        <v>875</v>
      </c>
      <c r="T365" s="69"/>
      <c r="U365" s="69"/>
      <c r="V365" s="69"/>
      <c r="W365" s="69"/>
      <c r="AA365" s="79" t="s">
        <v>433</v>
      </c>
      <c r="AB365" s="71" t="s">
        <v>874</v>
      </c>
      <c r="AC365" s="55">
        <v>2035</v>
      </c>
      <c r="AD365" s="70" t="str">
        <f t="shared" si="64"/>
        <v>*0.59</v>
      </c>
      <c r="AE365" s="70" t="str">
        <f t="shared" si="71"/>
        <v>REZoning_Sol-Win</v>
      </c>
      <c r="AG365" s="79" t="s">
        <v>433</v>
      </c>
      <c r="AH365" s="71" t="s">
        <v>874</v>
      </c>
      <c r="AI365" s="55">
        <v>2050</v>
      </c>
      <c r="AJ365" s="70" t="str">
        <f t="shared" si="65"/>
        <v>*0.47</v>
      </c>
      <c r="AK365" s="70" t="str">
        <f t="shared" si="66"/>
        <v>REZoning_Sol-Win</v>
      </c>
      <c r="AO365" s="80" t="s">
        <v>433</v>
      </c>
      <c r="AP365" s="72" t="s">
        <v>874</v>
      </c>
      <c r="AQ365" s="58">
        <v>2035</v>
      </c>
      <c r="AR365" s="73" t="str">
        <f t="shared" si="67"/>
        <v>*0.54</v>
      </c>
      <c r="AS365" s="70" t="str">
        <f t="shared" si="68"/>
        <v>REZoning_Sol-Win</v>
      </c>
      <c r="AU365" s="80" t="s">
        <v>433</v>
      </c>
      <c r="AV365" s="72" t="s">
        <v>874</v>
      </c>
      <c r="AW365" s="58">
        <v>2050</v>
      </c>
      <c r="AX365" s="73" t="str">
        <f t="shared" si="69"/>
        <v>*0.44</v>
      </c>
      <c r="AY365" s="70" t="str">
        <f t="shared" si="70"/>
        <v>REZoning_Sol-Win</v>
      </c>
    </row>
    <row r="366" spans="1:51">
      <c r="A366" s="67" t="s">
        <v>171</v>
      </c>
      <c r="C366" s="77" t="s">
        <v>434</v>
      </c>
      <c r="D366" s="68" t="s">
        <v>874</v>
      </c>
      <c r="E366" s="52">
        <v>2035</v>
      </c>
      <c r="F366" s="69" t="str">
        <f t="shared" si="60"/>
        <v>*0.61</v>
      </c>
      <c r="G366" s="70" t="str">
        <f t="shared" si="61"/>
        <v>REZoning_Sol-Win</v>
      </c>
      <c r="I366" s="77" t="s">
        <v>434</v>
      </c>
      <c r="J366" s="68" t="s">
        <v>874</v>
      </c>
      <c r="K366" s="52">
        <v>2050</v>
      </c>
      <c r="L366" s="62" t="str">
        <f t="shared" si="62"/>
        <v>*0.49</v>
      </c>
      <c r="M366" s="70" t="str">
        <f t="shared" si="63"/>
        <v>REZoning_Sol-Win</v>
      </c>
      <c r="N366" s="69"/>
      <c r="O366" s="69" t="s">
        <v>434</v>
      </c>
      <c r="P366" s="69" t="s">
        <v>874</v>
      </c>
      <c r="Q366" s="78">
        <v>2100</v>
      </c>
      <c r="R366" s="69" t="s">
        <v>876</v>
      </c>
      <c r="S366" s="69" t="s">
        <v>875</v>
      </c>
      <c r="T366" s="69"/>
      <c r="U366" s="69"/>
      <c r="V366" s="69"/>
      <c r="W366" s="69"/>
      <c r="AA366" s="79" t="s">
        <v>434</v>
      </c>
      <c r="AB366" s="71" t="s">
        <v>874</v>
      </c>
      <c r="AC366" s="55">
        <v>2035</v>
      </c>
      <c r="AD366" s="70" t="str">
        <f t="shared" si="64"/>
        <v>*0.59</v>
      </c>
      <c r="AE366" s="70" t="str">
        <f t="shared" si="71"/>
        <v>REZoning_Sol-Win</v>
      </c>
      <c r="AG366" s="79" t="s">
        <v>434</v>
      </c>
      <c r="AH366" s="71" t="s">
        <v>874</v>
      </c>
      <c r="AI366" s="55">
        <v>2050</v>
      </c>
      <c r="AJ366" s="70" t="str">
        <f t="shared" si="65"/>
        <v>*0.47</v>
      </c>
      <c r="AK366" s="70" t="str">
        <f t="shared" si="66"/>
        <v>REZoning_Sol-Win</v>
      </c>
      <c r="AO366" s="80" t="s">
        <v>434</v>
      </c>
      <c r="AP366" s="72" t="s">
        <v>874</v>
      </c>
      <c r="AQ366" s="58">
        <v>2035</v>
      </c>
      <c r="AR366" s="73" t="str">
        <f t="shared" si="67"/>
        <v>*0.54</v>
      </c>
      <c r="AS366" s="70" t="str">
        <f t="shared" si="68"/>
        <v>REZoning_Sol-Win</v>
      </c>
      <c r="AU366" s="80" t="s">
        <v>434</v>
      </c>
      <c r="AV366" s="72" t="s">
        <v>874</v>
      </c>
      <c r="AW366" s="58">
        <v>2050</v>
      </c>
      <c r="AX366" s="73" t="str">
        <f t="shared" si="69"/>
        <v>*0.44</v>
      </c>
      <c r="AY366" s="70" t="str">
        <f t="shared" si="70"/>
        <v>REZoning_Sol-Win</v>
      </c>
    </row>
    <row r="367" spans="1:51">
      <c r="A367" s="67" t="s">
        <v>171</v>
      </c>
      <c r="C367" s="77" t="s">
        <v>435</v>
      </c>
      <c r="D367" s="68" t="s">
        <v>874</v>
      </c>
      <c r="E367" s="52">
        <v>2035</v>
      </c>
      <c r="F367" s="69" t="str">
        <f t="shared" si="60"/>
        <v>*0.61</v>
      </c>
      <c r="G367" s="70" t="str">
        <f t="shared" si="61"/>
        <v>REZoning_Sol-Win</v>
      </c>
      <c r="I367" s="77" t="s">
        <v>435</v>
      </c>
      <c r="J367" s="68" t="s">
        <v>874</v>
      </c>
      <c r="K367" s="52">
        <v>2050</v>
      </c>
      <c r="L367" s="62" t="str">
        <f t="shared" si="62"/>
        <v>*0.49</v>
      </c>
      <c r="M367" s="70" t="str">
        <f t="shared" si="63"/>
        <v>REZoning_Sol-Win</v>
      </c>
      <c r="N367" s="69"/>
      <c r="O367" s="69" t="s">
        <v>435</v>
      </c>
      <c r="P367" s="69" t="s">
        <v>874</v>
      </c>
      <c r="Q367" s="78">
        <v>2100</v>
      </c>
      <c r="R367" s="69" t="s">
        <v>876</v>
      </c>
      <c r="S367" s="69" t="s">
        <v>875</v>
      </c>
      <c r="T367" s="69"/>
      <c r="U367" s="69"/>
      <c r="V367" s="69"/>
      <c r="W367" s="69"/>
      <c r="AA367" s="79" t="s">
        <v>435</v>
      </c>
      <c r="AB367" s="71" t="s">
        <v>874</v>
      </c>
      <c r="AC367" s="55">
        <v>2035</v>
      </c>
      <c r="AD367" s="70" t="str">
        <f t="shared" si="64"/>
        <v>*0.59</v>
      </c>
      <c r="AE367" s="70" t="str">
        <f t="shared" si="71"/>
        <v>REZoning_Sol-Win</v>
      </c>
      <c r="AG367" s="79" t="s">
        <v>435</v>
      </c>
      <c r="AH367" s="71" t="s">
        <v>874</v>
      </c>
      <c r="AI367" s="55">
        <v>2050</v>
      </c>
      <c r="AJ367" s="70" t="str">
        <f t="shared" si="65"/>
        <v>*0.47</v>
      </c>
      <c r="AK367" s="70" t="str">
        <f t="shared" si="66"/>
        <v>REZoning_Sol-Win</v>
      </c>
      <c r="AO367" s="80" t="s">
        <v>435</v>
      </c>
      <c r="AP367" s="72" t="s">
        <v>874</v>
      </c>
      <c r="AQ367" s="58">
        <v>2035</v>
      </c>
      <c r="AR367" s="73" t="str">
        <f t="shared" si="67"/>
        <v>*0.54</v>
      </c>
      <c r="AS367" s="70" t="str">
        <f t="shared" si="68"/>
        <v>REZoning_Sol-Win</v>
      </c>
      <c r="AU367" s="80" t="s">
        <v>435</v>
      </c>
      <c r="AV367" s="72" t="s">
        <v>874</v>
      </c>
      <c r="AW367" s="58">
        <v>2050</v>
      </c>
      <c r="AX367" s="73" t="str">
        <f t="shared" si="69"/>
        <v>*0.44</v>
      </c>
      <c r="AY367" s="70" t="str">
        <f t="shared" si="70"/>
        <v>REZoning_Sol-Win</v>
      </c>
    </row>
    <row r="368" spans="1:51">
      <c r="A368" s="67" t="s">
        <v>171</v>
      </c>
      <c r="C368" s="77" t="s">
        <v>436</v>
      </c>
      <c r="D368" s="68" t="s">
        <v>874</v>
      </c>
      <c r="E368" s="52">
        <v>2035</v>
      </c>
      <c r="F368" s="69" t="str">
        <f t="shared" si="60"/>
        <v>*0.61</v>
      </c>
      <c r="G368" s="70" t="str">
        <f t="shared" si="61"/>
        <v>REZoning_Sol-Win</v>
      </c>
      <c r="I368" s="77" t="s">
        <v>436</v>
      </c>
      <c r="J368" s="68" t="s">
        <v>874</v>
      </c>
      <c r="K368" s="52">
        <v>2050</v>
      </c>
      <c r="L368" s="62" t="str">
        <f t="shared" si="62"/>
        <v>*0.49</v>
      </c>
      <c r="M368" s="70" t="str">
        <f t="shared" si="63"/>
        <v>REZoning_Sol-Win</v>
      </c>
      <c r="N368" s="69"/>
      <c r="O368" s="69" t="s">
        <v>436</v>
      </c>
      <c r="P368" s="69" t="s">
        <v>874</v>
      </c>
      <c r="Q368" s="78">
        <v>2100</v>
      </c>
      <c r="R368" s="69" t="s">
        <v>876</v>
      </c>
      <c r="S368" s="69" t="s">
        <v>875</v>
      </c>
      <c r="T368" s="69"/>
      <c r="U368" s="69"/>
      <c r="V368" s="69"/>
      <c r="W368" s="69"/>
      <c r="AA368" s="79" t="s">
        <v>436</v>
      </c>
      <c r="AB368" s="71" t="s">
        <v>874</v>
      </c>
      <c r="AC368" s="55">
        <v>2035</v>
      </c>
      <c r="AD368" s="70" t="str">
        <f t="shared" si="64"/>
        <v>*0.59</v>
      </c>
      <c r="AE368" s="70" t="str">
        <f t="shared" si="71"/>
        <v>REZoning_Sol-Win</v>
      </c>
      <c r="AG368" s="79" t="s">
        <v>436</v>
      </c>
      <c r="AH368" s="71" t="s">
        <v>874</v>
      </c>
      <c r="AI368" s="55">
        <v>2050</v>
      </c>
      <c r="AJ368" s="70" t="str">
        <f t="shared" si="65"/>
        <v>*0.47</v>
      </c>
      <c r="AK368" s="70" t="str">
        <f t="shared" si="66"/>
        <v>REZoning_Sol-Win</v>
      </c>
      <c r="AO368" s="80" t="s">
        <v>436</v>
      </c>
      <c r="AP368" s="72" t="s">
        <v>874</v>
      </c>
      <c r="AQ368" s="58">
        <v>2035</v>
      </c>
      <c r="AR368" s="73" t="str">
        <f t="shared" si="67"/>
        <v>*0.54</v>
      </c>
      <c r="AS368" s="70" t="str">
        <f t="shared" si="68"/>
        <v>REZoning_Sol-Win</v>
      </c>
      <c r="AU368" s="80" t="s">
        <v>436</v>
      </c>
      <c r="AV368" s="72" t="s">
        <v>874</v>
      </c>
      <c r="AW368" s="58">
        <v>2050</v>
      </c>
      <c r="AX368" s="73" t="str">
        <f t="shared" si="69"/>
        <v>*0.44</v>
      </c>
      <c r="AY368" s="70" t="str">
        <f t="shared" si="70"/>
        <v>REZoning_Sol-Win</v>
      </c>
    </row>
    <row r="369" spans="1:51">
      <c r="A369" s="67" t="s">
        <v>171</v>
      </c>
      <c r="C369" s="77" t="s">
        <v>437</v>
      </c>
      <c r="D369" s="68" t="s">
        <v>874</v>
      </c>
      <c r="E369" s="52">
        <v>2035</v>
      </c>
      <c r="F369" s="69" t="str">
        <f t="shared" si="60"/>
        <v>*0.61</v>
      </c>
      <c r="G369" s="70" t="str">
        <f t="shared" si="61"/>
        <v>REZoning_Sol-Win</v>
      </c>
      <c r="I369" s="77" t="s">
        <v>437</v>
      </c>
      <c r="J369" s="68" t="s">
        <v>874</v>
      </c>
      <c r="K369" s="52">
        <v>2050</v>
      </c>
      <c r="L369" s="62" t="str">
        <f t="shared" si="62"/>
        <v>*0.49</v>
      </c>
      <c r="M369" s="70" t="str">
        <f t="shared" si="63"/>
        <v>REZoning_Sol-Win</v>
      </c>
      <c r="N369" s="69"/>
      <c r="O369" s="69" t="s">
        <v>437</v>
      </c>
      <c r="P369" s="69" t="s">
        <v>874</v>
      </c>
      <c r="Q369" s="78">
        <v>2100</v>
      </c>
      <c r="R369" s="69" t="s">
        <v>876</v>
      </c>
      <c r="S369" s="69" t="s">
        <v>875</v>
      </c>
      <c r="T369" s="69"/>
      <c r="U369" s="69"/>
      <c r="V369" s="69"/>
      <c r="W369" s="69"/>
      <c r="AA369" s="79" t="s">
        <v>437</v>
      </c>
      <c r="AB369" s="71" t="s">
        <v>874</v>
      </c>
      <c r="AC369" s="55">
        <v>2035</v>
      </c>
      <c r="AD369" s="70" t="str">
        <f t="shared" si="64"/>
        <v>*0.59</v>
      </c>
      <c r="AE369" s="70" t="str">
        <f t="shared" si="71"/>
        <v>REZoning_Sol-Win</v>
      </c>
      <c r="AG369" s="79" t="s">
        <v>437</v>
      </c>
      <c r="AH369" s="71" t="s">
        <v>874</v>
      </c>
      <c r="AI369" s="55">
        <v>2050</v>
      </c>
      <c r="AJ369" s="70" t="str">
        <f t="shared" si="65"/>
        <v>*0.47</v>
      </c>
      <c r="AK369" s="70" t="str">
        <f t="shared" si="66"/>
        <v>REZoning_Sol-Win</v>
      </c>
      <c r="AO369" s="80" t="s">
        <v>437</v>
      </c>
      <c r="AP369" s="72" t="s">
        <v>874</v>
      </c>
      <c r="AQ369" s="58">
        <v>2035</v>
      </c>
      <c r="AR369" s="73" t="str">
        <f t="shared" si="67"/>
        <v>*0.54</v>
      </c>
      <c r="AS369" s="70" t="str">
        <f t="shared" si="68"/>
        <v>REZoning_Sol-Win</v>
      </c>
      <c r="AU369" s="80" t="s">
        <v>437</v>
      </c>
      <c r="AV369" s="72" t="s">
        <v>874</v>
      </c>
      <c r="AW369" s="58">
        <v>2050</v>
      </c>
      <c r="AX369" s="73" t="str">
        <f t="shared" si="69"/>
        <v>*0.44</v>
      </c>
      <c r="AY369" s="70" t="str">
        <f t="shared" si="70"/>
        <v>REZoning_Sol-Win</v>
      </c>
    </row>
    <row r="370" spans="1:51">
      <c r="A370" s="67" t="s">
        <v>171</v>
      </c>
      <c r="C370" s="77" t="s">
        <v>438</v>
      </c>
      <c r="D370" s="68" t="s">
        <v>874</v>
      </c>
      <c r="E370" s="52">
        <v>2035</v>
      </c>
      <c r="F370" s="69" t="str">
        <f t="shared" si="60"/>
        <v>*0.61</v>
      </c>
      <c r="G370" s="70" t="str">
        <f t="shared" si="61"/>
        <v>REZoning_Sol-Win</v>
      </c>
      <c r="I370" s="77" t="s">
        <v>438</v>
      </c>
      <c r="J370" s="68" t="s">
        <v>874</v>
      </c>
      <c r="K370" s="52">
        <v>2050</v>
      </c>
      <c r="L370" s="62" t="str">
        <f t="shared" si="62"/>
        <v>*0.49</v>
      </c>
      <c r="M370" s="70" t="str">
        <f t="shared" si="63"/>
        <v>REZoning_Sol-Win</v>
      </c>
      <c r="N370" s="69"/>
      <c r="O370" s="69" t="s">
        <v>438</v>
      </c>
      <c r="P370" s="69" t="s">
        <v>874</v>
      </c>
      <c r="Q370" s="78">
        <v>2100</v>
      </c>
      <c r="R370" s="69" t="s">
        <v>876</v>
      </c>
      <c r="S370" s="69" t="s">
        <v>875</v>
      </c>
      <c r="T370" s="69"/>
      <c r="U370" s="69"/>
      <c r="V370" s="69"/>
      <c r="W370" s="69"/>
      <c r="AA370" s="79" t="s">
        <v>438</v>
      </c>
      <c r="AB370" s="71" t="s">
        <v>874</v>
      </c>
      <c r="AC370" s="55">
        <v>2035</v>
      </c>
      <c r="AD370" s="70" t="str">
        <f t="shared" si="64"/>
        <v>*0.59</v>
      </c>
      <c r="AE370" s="70" t="str">
        <f t="shared" si="71"/>
        <v>REZoning_Sol-Win</v>
      </c>
      <c r="AG370" s="79" t="s">
        <v>438</v>
      </c>
      <c r="AH370" s="71" t="s">
        <v>874</v>
      </c>
      <c r="AI370" s="55">
        <v>2050</v>
      </c>
      <c r="AJ370" s="70" t="str">
        <f t="shared" si="65"/>
        <v>*0.47</v>
      </c>
      <c r="AK370" s="70" t="str">
        <f t="shared" si="66"/>
        <v>REZoning_Sol-Win</v>
      </c>
      <c r="AO370" s="80" t="s">
        <v>438</v>
      </c>
      <c r="AP370" s="72" t="s">
        <v>874</v>
      </c>
      <c r="AQ370" s="58">
        <v>2035</v>
      </c>
      <c r="AR370" s="73" t="str">
        <f t="shared" si="67"/>
        <v>*0.54</v>
      </c>
      <c r="AS370" s="70" t="str">
        <f t="shared" si="68"/>
        <v>REZoning_Sol-Win</v>
      </c>
      <c r="AU370" s="80" t="s">
        <v>438</v>
      </c>
      <c r="AV370" s="72" t="s">
        <v>874</v>
      </c>
      <c r="AW370" s="58">
        <v>2050</v>
      </c>
      <c r="AX370" s="73" t="str">
        <f t="shared" si="69"/>
        <v>*0.44</v>
      </c>
      <c r="AY370" s="70" t="str">
        <f t="shared" si="70"/>
        <v>REZoning_Sol-Win</v>
      </c>
    </row>
    <row r="371" spans="1:51">
      <c r="A371" s="67" t="s">
        <v>171</v>
      </c>
      <c r="C371" s="77" t="s">
        <v>439</v>
      </c>
      <c r="D371" s="68" t="s">
        <v>874</v>
      </c>
      <c r="E371" s="52">
        <v>2035</v>
      </c>
      <c r="F371" s="69" t="str">
        <f t="shared" si="60"/>
        <v>*0.61</v>
      </c>
      <c r="G371" s="70" t="str">
        <f t="shared" si="61"/>
        <v>REZoning_Sol-Win</v>
      </c>
      <c r="I371" s="77" t="s">
        <v>439</v>
      </c>
      <c r="J371" s="68" t="s">
        <v>874</v>
      </c>
      <c r="K371" s="52">
        <v>2050</v>
      </c>
      <c r="L371" s="62" t="str">
        <f t="shared" si="62"/>
        <v>*0.49</v>
      </c>
      <c r="M371" s="70" t="str">
        <f t="shared" si="63"/>
        <v>REZoning_Sol-Win</v>
      </c>
      <c r="N371" s="69"/>
      <c r="O371" s="69" t="s">
        <v>439</v>
      </c>
      <c r="P371" s="69" t="s">
        <v>874</v>
      </c>
      <c r="Q371" s="78">
        <v>2100</v>
      </c>
      <c r="R371" s="69" t="s">
        <v>876</v>
      </c>
      <c r="S371" s="69" t="s">
        <v>875</v>
      </c>
      <c r="T371" s="69"/>
      <c r="U371" s="69"/>
      <c r="V371" s="69"/>
      <c r="W371" s="69"/>
      <c r="AA371" s="79" t="s">
        <v>439</v>
      </c>
      <c r="AB371" s="71" t="s">
        <v>874</v>
      </c>
      <c r="AC371" s="55">
        <v>2035</v>
      </c>
      <c r="AD371" s="70" t="str">
        <f t="shared" si="64"/>
        <v>*0.59</v>
      </c>
      <c r="AE371" s="70" t="str">
        <f t="shared" si="71"/>
        <v>REZoning_Sol-Win</v>
      </c>
      <c r="AG371" s="79" t="s">
        <v>439</v>
      </c>
      <c r="AH371" s="71" t="s">
        <v>874</v>
      </c>
      <c r="AI371" s="55">
        <v>2050</v>
      </c>
      <c r="AJ371" s="70" t="str">
        <f t="shared" si="65"/>
        <v>*0.47</v>
      </c>
      <c r="AK371" s="70" t="str">
        <f t="shared" si="66"/>
        <v>REZoning_Sol-Win</v>
      </c>
      <c r="AO371" s="80" t="s">
        <v>439</v>
      </c>
      <c r="AP371" s="72" t="s">
        <v>874</v>
      </c>
      <c r="AQ371" s="58">
        <v>2035</v>
      </c>
      <c r="AR371" s="73" t="str">
        <f t="shared" si="67"/>
        <v>*0.54</v>
      </c>
      <c r="AS371" s="70" t="str">
        <f t="shared" si="68"/>
        <v>REZoning_Sol-Win</v>
      </c>
      <c r="AU371" s="80" t="s">
        <v>439</v>
      </c>
      <c r="AV371" s="72" t="s">
        <v>874</v>
      </c>
      <c r="AW371" s="58">
        <v>2050</v>
      </c>
      <c r="AX371" s="73" t="str">
        <f t="shared" si="69"/>
        <v>*0.44</v>
      </c>
      <c r="AY371" s="70" t="str">
        <f t="shared" si="70"/>
        <v>REZoning_Sol-Win</v>
      </c>
    </row>
    <row r="372" spans="1:51">
      <c r="A372" s="67" t="s">
        <v>171</v>
      </c>
      <c r="C372" s="77" t="s">
        <v>440</v>
      </c>
      <c r="D372" s="68" t="s">
        <v>874</v>
      </c>
      <c r="E372" s="52">
        <v>2035</v>
      </c>
      <c r="F372" s="69" t="str">
        <f t="shared" si="60"/>
        <v>*0.61</v>
      </c>
      <c r="G372" s="70" t="str">
        <f t="shared" si="61"/>
        <v>REZoning_Sol-Win</v>
      </c>
      <c r="I372" s="77" t="s">
        <v>440</v>
      </c>
      <c r="J372" s="68" t="s">
        <v>874</v>
      </c>
      <c r="K372" s="52">
        <v>2050</v>
      </c>
      <c r="L372" s="62" t="str">
        <f t="shared" si="62"/>
        <v>*0.49</v>
      </c>
      <c r="M372" s="70" t="str">
        <f t="shared" si="63"/>
        <v>REZoning_Sol-Win</v>
      </c>
      <c r="N372" s="69"/>
      <c r="O372" s="69" t="s">
        <v>440</v>
      </c>
      <c r="P372" s="69" t="s">
        <v>874</v>
      </c>
      <c r="Q372" s="78">
        <v>2100</v>
      </c>
      <c r="R372" s="69" t="s">
        <v>876</v>
      </c>
      <c r="S372" s="69" t="s">
        <v>875</v>
      </c>
      <c r="T372" s="69"/>
      <c r="U372" s="69"/>
      <c r="V372" s="69"/>
      <c r="W372" s="69"/>
      <c r="AA372" s="79" t="s">
        <v>440</v>
      </c>
      <c r="AB372" s="71" t="s">
        <v>874</v>
      </c>
      <c r="AC372" s="55">
        <v>2035</v>
      </c>
      <c r="AD372" s="70" t="str">
        <f t="shared" si="64"/>
        <v>*0.59</v>
      </c>
      <c r="AE372" s="70" t="str">
        <f t="shared" si="71"/>
        <v>REZoning_Sol-Win</v>
      </c>
      <c r="AG372" s="79" t="s">
        <v>440</v>
      </c>
      <c r="AH372" s="71" t="s">
        <v>874</v>
      </c>
      <c r="AI372" s="55">
        <v>2050</v>
      </c>
      <c r="AJ372" s="70" t="str">
        <f t="shared" si="65"/>
        <v>*0.47</v>
      </c>
      <c r="AK372" s="70" t="str">
        <f t="shared" si="66"/>
        <v>REZoning_Sol-Win</v>
      </c>
      <c r="AO372" s="80" t="s">
        <v>440</v>
      </c>
      <c r="AP372" s="72" t="s">
        <v>874</v>
      </c>
      <c r="AQ372" s="58">
        <v>2035</v>
      </c>
      <c r="AR372" s="73" t="str">
        <f t="shared" si="67"/>
        <v>*0.54</v>
      </c>
      <c r="AS372" s="70" t="str">
        <f t="shared" si="68"/>
        <v>REZoning_Sol-Win</v>
      </c>
      <c r="AU372" s="80" t="s">
        <v>440</v>
      </c>
      <c r="AV372" s="72" t="s">
        <v>874</v>
      </c>
      <c r="AW372" s="58">
        <v>2050</v>
      </c>
      <c r="AX372" s="73" t="str">
        <f t="shared" si="69"/>
        <v>*0.44</v>
      </c>
      <c r="AY372" s="70" t="str">
        <f t="shared" si="70"/>
        <v>REZoning_Sol-Win</v>
      </c>
    </row>
    <row r="373" spans="1:51">
      <c r="A373" s="67" t="s">
        <v>171</v>
      </c>
      <c r="C373" s="77" t="s">
        <v>441</v>
      </c>
      <c r="D373" s="68" t="s">
        <v>874</v>
      </c>
      <c r="E373" s="52">
        <v>2035</v>
      </c>
      <c r="F373" s="69" t="str">
        <f t="shared" si="60"/>
        <v>*0.61</v>
      </c>
      <c r="G373" s="70" t="str">
        <f t="shared" si="61"/>
        <v>REZoning_Sol-Win</v>
      </c>
      <c r="I373" s="77" t="s">
        <v>441</v>
      </c>
      <c r="J373" s="68" t="s">
        <v>874</v>
      </c>
      <c r="K373" s="52">
        <v>2050</v>
      </c>
      <c r="L373" s="62" t="str">
        <f t="shared" si="62"/>
        <v>*0.49</v>
      </c>
      <c r="M373" s="70" t="str">
        <f t="shared" si="63"/>
        <v>REZoning_Sol-Win</v>
      </c>
      <c r="N373" s="69"/>
      <c r="O373" s="69" t="s">
        <v>441</v>
      </c>
      <c r="P373" s="69" t="s">
        <v>874</v>
      </c>
      <c r="Q373" s="78">
        <v>2100</v>
      </c>
      <c r="R373" s="69" t="s">
        <v>876</v>
      </c>
      <c r="S373" s="69" t="s">
        <v>875</v>
      </c>
      <c r="T373" s="69"/>
      <c r="U373" s="69"/>
      <c r="V373" s="69"/>
      <c r="W373" s="69"/>
      <c r="AA373" s="79" t="s">
        <v>441</v>
      </c>
      <c r="AB373" s="71" t="s">
        <v>874</v>
      </c>
      <c r="AC373" s="55">
        <v>2035</v>
      </c>
      <c r="AD373" s="70" t="str">
        <f t="shared" si="64"/>
        <v>*0.59</v>
      </c>
      <c r="AE373" s="70" t="str">
        <f t="shared" si="71"/>
        <v>REZoning_Sol-Win</v>
      </c>
      <c r="AG373" s="79" t="s">
        <v>441</v>
      </c>
      <c r="AH373" s="71" t="s">
        <v>874</v>
      </c>
      <c r="AI373" s="55">
        <v>2050</v>
      </c>
      <c r="AJ373" s="70" t="str">
        <f t="shared" si="65"/>
        <v>*0.47</v>
      </c>
      <c r="AK373" s="70" t="str">
        <f t="shared" si="66"/>
        <v>REZoning_Sol-Win</v>
      </c>
      <c r="AO373" s="80" t="s">
        <v>441</v>
      </c>
      <c r="AP373" s="72" t="s">
        <v>874</v>
      </c>
      <c r="AQ373" s="58">
        <v>2035</v>
      </c>
      <c r="AR373" s="73" t="str">
        <f t="shared" si="67"/>
        <v>*0.54</v>
      </c>
      <c r="AS373" s="70" t="str">
        <f t="shared" si="68"/>
        <v>REZoning_Sol-Win</v>
      </c>
      <c r="AU373" s="80" t="s">
        <v>441</v>
      </c>
      <c r="AV373" s="72" t="s">
        <v>874</v>
      </c>
      <c r="AW373" s="58">
        <v>2050</v>
      </c>
      <c r="AX373" s="73" t="str">
        <f t="shared" si="69"/>
        <v>*0.44</v>
      </c>
      <c r="AY373" s="70" t="str">
        <f t="shared" si="70"/>
        <v>REZoning_Sol-Win</v>
      </c>
    </row>
    <row r="374" spans="1:51">
      <c r="A374" s="67" t="s">
        <v>171</v>
      </c>
      <c r="C374" s="77" t="s">
        <v>442</v>
      </c>
      <c r="D374" s="68" t="s">
        <v>874</v>
      </c>
      <c r="E374" s="52">
        <v>2035</v>
      </c>
      <c r="F374" s="69" t="str">
        <f t="shared" si="60"/>
        <v>*0.61</v>
      </c>
      <c r="G374" s="70" t="str">
        <f t="shared" si="61"/>
        <v>REZoning_Sol-Win</v>
      </c>
      <c r="I374" s="77" t="s">
        <v>442</v>
      </c>
      <c r="J374" s="68" t="s">
        <v>874</v>
      </c>
      <c r="K374" s="52">
        <v>2050</v>
      </c>
      <c r="L374" s="62" t="str">
        <f t="shared" si="62"/>
        <v>*0.49</v>
      </c>
      <c r="M374" s="70" t="str">
        <f t="shared" si="63"/>
        <v>REZoning_Sol-Win</v>
      </c>
      <c r="N374" s="69"/>
      <c r="O374" s="69" t="s">
        <v>442</v>
      </c>
      <c r="P374" s="69" t="s">
        <v>874</v>
      </c>
      <c r="Q374" s="78">
        <v>2100</v>
      </c>
      <c r="R374" s="69" t="s">
        <v>876</v>
      </c>
      <c r="S374" s="69" t="s">
        <v>875</v>
      </c>
      <c r="T374" s="69"/>
      <c r="U374" s="69"/>
      <c r="V374" s="69"/>
      <c r="W374" s="69"/>
      <c r="AA374" s="79" t="s">
        <v>442</v>
      </c>
      <c r="AB374" s="71" t="s">
        <v>874</v>
      </c>
      <c r="AC374" s="55">
        <v>2035</v>
      </c>
      <c r="AD374" s="70" t="str">
        <f t="shared" si="64"/>
        <v>*0.59</v>
      </c>
      <c r="AE374" s="70" t="str">
        <f t="shared" si="71"/>
        <v>REZoning_Sol-Win</v>
      </c>
      <c r="AG374" s="79" t="s">
        <v>442</v>
      </c>
      <c r="AH374" s="71" t="s">
        <v>874</v>
      </c>
      <c r="AI374" s="55">
        <v>2050</v>
      </c>
      <c r="AJ374" s="70" t="str">
        <f t="shared" si="65"/>
        <v>*0.47</v>
      </c>
      <c r="AK374" s="70" t="str">
        <f t="shared" si="66"/>
        <v>REZoning_Sol-Win</v>
      </c>
      <c r="AO374" s="80" t="s">
        <v>442</v>
      </c>
      <c r="AP374" s="72" t="s">
        <v>874</v>
      </c>
      <c r="AQ374" s="58">
        <v>2035</v>
      </c>
      <c r="AR374" s="73" t="str">
        <f t="shared" si="67"/>
        <v>*0.54</v>
      </c>
      <c r="AS374" s="70" t="str">
        <f t="shared" si="68"/>
        <v>REZoning_Sol-Win</v>
      </c>
      <c r="AU374" s="80" t="s">
        <v>442</v>
      </c>
      <c r="AV374" s="72" t="s">
        <v>874</v>
      </c>
      <c r="AW374" s="58">
        <v>2050</v>
      </c>
      <c r="AX374" s="73" t="str">
        <f t="shared" si="69"/>
        <v>*0.44</v>
      </c>
      <c r="AY374" s="70" t="str">
        <f t="shared" si="70"/>
        <v>REZoning_Sol-Win</v>
      </c>
    </row>
    <row r="375" spans="1:51">
      <c r="A375" s="67" t="s">
        <v>171</v>
      </c>
      <c r="C375" s="77" t="s">
        <v>443</v>
      </c>
      <c r="D375" s="68" t="s">
        <v>874</v>
      </c>
      <c r="E375" s="52">
        <v>2035</v>
      </c>
      <c r="F375" s="69" t="str">
        <f t="shared" si="60"/>
        <v>*0.61</v>
      </c>
      <c r="G375" s="70" t="str">
        <f t="shared" si="61"/>
        <v>REZoning_Sol-Win</v>
      </c>
      <c r="I375" s="77" t="s">
        <v>443</v>
      </c>
      <c r="J375" s="68" t="s">
        <v>874</v>
      </c>
      <c r="K375" s="52">
        <v>2050</v>
      </c>
      <c r="L375" s="62" t="str">
        <f t="shared" si="62"/>
        <v>*0.49</v>
      </c>
      <c r="M375" s="70" t="str">
        <f t="shared" si="63"/>
        <v>REZoning_Sol-Win</v>
      </c>
      <c r="N375" s="69"/>
      <c r="O375" s="69" t="s">
        <v>443</v>
      </c>
      <c r="P375" s="69" t="s">
        <v>874</v>
      </c>
      <c r="Q375" s="78">
        <v>2100</v>
      </c>
      <c r="R375" s="69" t="s">
        <v>876</v>
      </c>
      <c r="S375" s="69" t="s">
        <v>875</v>
      </c>
      <c r="T375" s="69"/>
      <c r="U375" s="69"/>
      <c r="V375" s="69"/>
      <c r="W375" s="69"/>
      <c r="AA375" s="79" t="s">
        <v>443</v>
      </c>
      <c r="AB375" s="71" t="s">
        <v>874</v>
      </c>
      <c r="AC375" s="55">
        <v>2035</v>
      </c>
      <c r="AD375" s="70" t="str">
        <f t="shared" si="64"/>
        <v>*0.59</v>
      </c>
      <c r="AE375" s="70" t="str">
        <f t="shared" si="71"/>
        <v>REZoning_Sol-Win</v>
      </c>
      <c r="AG375" s="79" t="s">
        <v>443</v>
      </c>
      <c r="AH375" s="71" t="s">
        <v>874</v>
      </c>
      <c r="AI375" s="55">
        <v>2050</v>
      </c>
      <c r="AJ375" s="70" t="str">
        <f t="shared" si="65"/>
        <v>*0.47</v>
      </c>
      <c r="AK375" s="70" t="str">
        <f t="shared" si="66"/>
        <v>REZoning_Sol-Win</v>
      </c>
      <c r="AO375" s="80" t="s">
        <v>443</v>
      </c>
      <c r="AP375" s="72" t="s">
        <v>874</v>
      </c>
      <c r="AQ375" s="58">
        <v>2035</v>
      </c>
      <c r="AR375" s="73" t="str">
        <f t="shared" si="67"/>
        <v>*0.54</v>
      </c>
      <c r="AS375" s="70" t="str">
        <f t="shared" si="68"/>
        <v>REZoning_Sol-Win</v>
      </c>
      <c r="AU375" s="80" t="s">
        <v>443</v>
      </c>
      <c r="AV375" s="72" t="s">
        <v>874</v>
      </c>
      <c r="AW375" s="58">
        <v>2050</v>
      </c>
      <c r="AX375" s="73" t="str">
        <f t="shared" si="69"/>
        <v>*0.44</v>
      </c>
      <c r="AY375" s="70" t="str">
        <f t="shared" si="70"/>
        <v>REZoning_Sol-Win</v>
      </c>
    </row>
    <row r="376" spans="1:51">
      <c r="A376" s="67" t="s">
        <v>171</v>
      </c>
      <c r="C376" s="77" t="s">
        <v>444</v>
      </c>
      <c r="D376" s="68" t="s">
        <v>874</v>
      </c>
      <c r="E376" s="52">
        <v>2035</v>
      </c>
      <c r="F376" s="69" t="str">
        <f t="shared" si="60"/>
        <v>*0.61</v>
      </c>
      <c r="G376" s="70" t="str">
        <f t="shared" si="61"/>
        <v>REZoning_Sol-Win</v>
      </c>
      <c r="I376" s="77" t="s">
        <v>444</v>
      </c>
      <c r="J376" s="68" t="s">
        <v>874</v>
      </c>
      <c r="K376" s="52">
        <v>2050</v>
      </c>
      <c r="L376" s="62" t="str">
        <f t="shared" si="62"/>
        <v>*0.49</v>
      </c>
      <c r="M376" s="70" t="str">
        <f t="shared" si="63"/>
        <v>REZoning_Sol-Win</v>
      </c>
      <c r="N376" s="69"/>
      <c r="O376" s="69" t="s">
        <v>444</v>
      </c>
      <c r="P376" s="69" t="s">
        <v>874</v>
      </c>
      <c r="Q376" s="78">
        <v>2100</v>
      </c>
      <c r="R376" s="69" t="s">
        <v>876</v>
      </c>
      <c r="S376" s="69" t="s">
        <v>875</v>
      </c>
      <c r="T376" s="69"/>
      <c r="U376" s="69"/>
      <c r="V376" s="69"/>
      <c r="W376" s="69"/>
      <c r="AA376" s="79" t="s">
        <v>444</v>
      </c>
      <c r="AB376" s="71" t="s">
        <v>874</v>
      </c>
      <c r="AC376" s="55">
        <v>2035</v>
      </c>
      <c r="AD376" s="70" t="str">
        <f t="shared" si="64"/>
        <v>*0.59</v>
      </c>
      <c r="AE376" s="70" t="str">
        <f t="shared" si="71"/>
        <v>REZoning_Sol-Win</v>
      </c>
      <c r="AG376" s="79" t="s">
        <v>444</v>
      </c>
      <c r="AH376" s="71" t="s">
        <v>874</v>
      </c>
      <c r="AI376" s="55">
        <v>2050</v>
      </c>
      <c r="AJ376" s="70" t="str">
        <f t="shared" si="65"/>
        <v>*0.47</v>
      </c>
      <c r="AK376" s="70" t="str">
        <f t="shared" si="66"/>
        <v>REZoning_Sol-Win</v>
      </c>
      <c r="AO376" s="80" t="s">
        <v>444</v>
      </c>
      <c r="AP376" s="72" t="s">
        <v>874</v>
      </c>
      <c r="AQ376" s="58">
        <v>2035</v>
      </c>
      <c r="AR376" s="73" t="str">
        <f t="shared" si="67"/>
        <v>*0.54</v>
      </c>
      <c r="AS376" s="70" t="str">
        <f t="shared" si="68"/>
        <v>REZoning_Sol-Win</v>
      </c>
      <c r="AU376" s="80" t="s">
        <v>444</v>
      </c>
      <c r="AV376" s="72" t="s">
        <v>874</v>
      </c>
      <c r="AW376" s="58">
        <v>2050</v>
      </c>
      <c r="AX376" s="73" t="str">
        <f t="shared" si="69"/>
        <v>*0.44</v>
      </c>
      <c r="AY376" s="70" t="str">
        <f t="shared" si="70"/>
        <v>REZoning_Sol-Win</v>
      </c>
    </row>
    <row r="377" spans="1:51">
      <c r="A377" s="67" t="s">
        <v>62</v>
      </c>
      <c r="C377" s="77" t="s">
        <v>445</v>
      </c>
      <c r="D377" s="68" t="s">
        <v>874</v>
      </c>
      <c r="E377" s="52">
        <v>2035</v>
      </c>
      <c r="F377" s="69" t="str">
        <f t="shared" si="60"/>
        <v>*0.6</v>
      </c>
      <c r="G377" s="70" t="str">
        <f t="shared" si="61"/>
        <v>REZoning_Sol-Win</v>
      </c>
      <c r="I377" s="77" t="s">
        <v>445</v>
      </c>
      <c r="J377" s="68" t="s">
        <v>874</v>
      </c>
      <c r="K377" s="52">
        <v>2050</v>
      </c>
      <c r="L377" s="62" t="str">
        <f t="shared" si="62"/>
        <v>*0.49</v>
      </c>
      <c r="M377" s="70" t="str">
        <f t="shared" si="63"/>
        <v>REZoning_Sol-Win</v>
      </c>
      <c r="N377" s="69"/>
      <c r="O377" s="69" t="s">
        <v>445</v>
      </c>
      <c r="P377" s="69" t="s">
        <v>874</v>
      </c>
      <c r="Q377" s="78">
        <v>2100</v>
      </c>
      <c r="R377" s="69" t="s">
        <v>876</v>
      </c>
      <c r="S377" s="69" t="s">
        <v>875</v>
      </c>
      <c r="T377" s="69"/>
      <c r="U377" s="69"/>
      <c r="V377" s="69"/>
      <c r="W377" s="69"/>
      <c r="AA377" s="79" t="s">
        <v>445</v>
      </c>
      <c r="AB377" s="71" t="s">
        <v>874</v>
      </c>
      <c r="AC377" s="55">
        <v>2035</v>
      </c>
      <c r="AD377" s="70" t="str">
        <f t="shared" si="64"/>
        <v>*0.58</v>
      </c>
      <c r="AE377" s="70" t="str">
        <f t="shared" si="71"/>
        <v>REZoning_Sol-Win</v>
      </c>
      <c r="AG377" s="79" t="s">
        <v>445</v>
      </c>
      <c r="AH377" s="71" t="s">
        <v>874</v>
      </c>
      <c r="AI377" s="55">
        <v>2050</v>
      </c>
      <c r="AJ377" s="70" t="str">
        <f t="shared" si="65"/>
        <v>*0.47</v>
      </c>
      <c r="AK377" s="70" t="str">
        <f t="shared" si="66"/>
        <v>REZoning_Sol-Win</v>
      </c>
      <c r="AO377" s="80" t="s">
        <v>445</v>
      </c>
      <c r="AP377" s="72" t="s">
        <v>874</v>
      </c>
      <c r="AQ377" s="58">
        <v>2035</v>
      </c>
      <c r="AR377" s="73" t="str">
        <f t="shared" si="67"/>
        <v>*0.55</v>
      </c>
      <c r="AS377" s="70" t="str">
        <f t="shared" si="68"/>
        <v>REZoning_Sol-Win</v>
      </c>
      <c r="AU377" s="80" t="s">
        <v>445</v>
      </c>
      <c r="AV377" s="72" t="s">
        <v>874</v>
      </c>
      <c r="AW377" s="58">
        <v>2050</v>
      </c>
      <c r="AX377" s="73" t="str">
        <f t="shared" si="69"/>
        <v>*0.42</v>
      </c>
      <c r="AY377" s="70" t="str">
        <f t="shared" si="70"/>
        <v>REZoning_Sol-Win</v>
      </c>
    </row>
    <row r="378" spans="1:51">
      <c r="A378" s="67" t="s">
        <v>62</v>
      </c>
      <c r="C378" s="77" t="s">
        <v>446</v>
      </c>
      <c r="D378" s="68" t="s">
        <v>874</v>
      </c>
      <c r="E378" s="52">
        <v>2035</v>
      </c>
      <c r="F378" s="69" t="str">
        <f t="shared" si="60"/>
        <v>*0.6</v>
      </c>
      <c r="G378" s="70" t="str">
        <f t="shared" si="61"/>
        <v>REZoning_Sol-Win</v>
      </c>
      <c r="I378" s="77" t="s">
        <v>446</v>
      </c>
      <c r="J378" s="68" t="s">
        <v>874</v>
      </c>
      <c r="K378" s="52">
        <v>2050</v>
      </c>
      <c r="L378" s="62" t="str">
        <f t="shared" si="62"/>
        <v>*0.49</v>
      </c>
      <c r="M378" s="70" t="str">
        <f t="shared" si="63"/>
        <v>REZoning_Sol-Win</v>
      </c>
      <c r="N378" s="69"/>
      <c r="O378" s="69" t="s">
        <v>446</v>
      </c>
      <c r="P378" s="69" t="s">
        <v>874</v>
      </c>
      <c r="Q378" s="78">
        <v>2100</v>
      </c>
      <c r="R378" s="69" t="s">
        <v>876</v>
      </c>
      <c r="S378" s="69" t="s">
        <v>875</v>
      </c>
      <c r="T378" s="69"/>
      <c r="U378" s="69"/>
      <c r="V378" s="69"/>
      <c r="W378" s="69"/>
      <c r="AA378" s="79" t="s">
        <v>446</v>
      </c>
      <c r="AB378" s="71" t="s">
        <v>874</v>
      </c>
      <c r="AC378" s="55">
        <v>2035</v>
      </c>
      <c r="AD378" s="70" t="str">
        <f t="shared" si="64"/>
        <v>*0.58</v>
      </c>
      <c r="AE378" s="70" t="str">
        <f t="shared" si="71"/>
        <v>REZoning_Sol-Win</v>
      </c>
      <c r="AG378" s="79" t="s">
        <v>446</v>
      </c>
      <c r="AH378" s="71" t="s">
        <v>874</v>
      </c>
      <c r="AI378" s="55">
        <v>2050</v>
      </c>
      <c r="AJ378" s="70" t="str">
        <f t="shared" si="65"/>
        <v>*0.47</v>
      </c>
      <c r="AK378" s="70" t="str">
        <f t="shared" si="66"/>
        <v>REZoning_Sol-Win</v>
      </c>
      <c r="AO378" s="80" t="s">
        <v>446</v>
      </c>
      <c r="AP378" s="72" t="s">
        <v>874</v>
      </c>
      <c r="AQ378" s="58">
        <v>2035</v>
      </c>
      <c r="AR378" s="73" t="str">
        <f t="shared" si="67"/>
        <v>*0.55</v>
      </c>
      <c r="AS378" s="70" t="str">
        <f t="shared" si="68"/>
        <v>REZoning_Sol-Win</v>
      </c>
      <c r="AU378" s="80" t="s">
        <v>446</v>
      </c>
      <c r="AV378" s="72" t="s">
        <v>874</v>
      </c>
      <c r="AW378" s="58">
        <v>2050</v>
      </c>
      <c r="AX378" s="73" t="str">
        <f t="shared" si="69"/>
        <v>*0.42</v>
      </c>
      <c r="AY378" s="70" t="str">
        <f t="shared" si="70"/>
        <v>REZoning_Sol-Win</v>
      </c>
    </row>
    <row r="379" spans="1:51">
      <c r="A379" s="67" t="s">
        <v>62</v>
      </c>
      <c r="C379" s="77" t="s">
        <v>447</v>
      </c>
      <c r="D379" s="68" t="s">
        <v>874</v>
      </c>
      <c r="E379" s="52">
        <v>2035</v>
      </c>
      <c r="F379" s="69" t="str">
        <f t="shared" si="60"/>
        <v>*0.6</v>
      </c>
      <c r="G379" s="70" t="str">
        <f t="shared" si="61"/>
        <v>REZoning_Sol-Win</v>
      </c>
      <c r="I379" s="77" t="s">
        <v>447</v>
      </c>
      <c r="J379" s="68" t="s">
        <v>874</v>
      </c>
      <c r="K379" s="52">
        <v>2050</v>
      </c>
      <c r="L379" s="62" t="str">
        <f t="shared" si="62"/>
        <v>*0.49</v>
      </c>
      <c r="M379" s="70" t="str">
        <f t="shared" si="63"/>
        <v>REZoning_Sol-Win</v>
      </c>
      <c r="N379" s="69"/>
      <c r="O379" s="69" t="s">
        <v>447</v>
      </c>
      <c r="P379" s="69" t="s">
        <v>874</v>
      </c>
      <c r="Q379" s="78">
        <v>2100</v>
      </c>
      <c r="R379" s="69" t="s">
        <v>876</v>
      </c>
      <c r="S379" s="69" t="s">
        <v>875</v>
      </c>
      <c r="T379" s="69"/>
      <c r="U379" s="69"/>
      <c r="V379" s="69"/>
      <c r="W379" s="69"/>
      <c r="AA379" s="79" t="s">
        <v>447</v>
      </c>
      <c r="AB379" s="71" t="s">
        <v>874</v>
      </c>
      <c r="AC379" s="55">
        <v>2035</v>
      </c>
      <c r="AD379" s="70" t="str">
        <f t="shared" si="64"/>
        <v>*0.58</v>
      </c>
      <c r="AE379" s="70" t="str">
        <f t="shared" si="71"/>
        <v>REZoning_Sol-Win</v>
      </c>
      <c r="AG379" s="79" t="s">
        <v>447</v>
      </c>
      <c r="AH379" s="71" t="s">
        <v>874</v>
      </c>
      <c r="AI379" s="55">
        <v>2050</v>
      </c>
      <c r="AJ379" s="70" t="str">
        <f t="shared" si="65"/>
        <v>*0.47</v>
      </c>
      <c r="AK379" s="70" t="str">
        <f t="shared" si="66"/>
        <v>REZoning_Sol-Win</v>
      </c>
      <c r="AO379" s="80" t="s">
        <v>447</v>
      </c>
      <c r="AP379" s="72" t="s">
        <v>874</v>
      </c>
      <c r="AQ379" s="58">
        <v>2035</v>
      </c>
      <c r="AR379" s="73" t="str">
        <f t="shared" si="67"/>
        <v>*0.55</v>
      </c>
      <c r="AS379" s="70" t="str">
        <f t="shared" si="68"/>
        <v>REZoning_Sol-Win</v>
      </c>
      <c r="AU379" s="80" t="s">
        <v>447</v>
      </c>
      <c r="AV379" s="72" t="s">
        <v>874</v>
      </c>
      <c r="AW379" s="58">
        <v>2050</v>
      </c>
      <c r="AX379" s="73" t="str">
        <f t="shared" si="69"/>
        <v>*0.42</v>
      </c>
      <c r="AY379" s="70" t="str">
        <f t="shared" si="70"/>
        <v>REZoning_Sol-Win</v>
      </c>
    </row>
    <row r="380" spans="1:51">
      <c r="A380" s="67" t="s">
        <v>62</v>
      </c>
      <c r="C380" s="77" t="s">
        <v>448</v>
      </c>
      <c r="D380" s="68" t="s">
        <v>874</v>
      </c>
      <c r="E380" s="52">
        <v>2035</v>
      </c>
      <c r="F380" s="69" t="str">
        <f t="shared" si="60"/>
        <v>*0.6</v>
      </c>
      <c r="G380" s="70" t="str">
        <f t="shared" si="61"/>
        <v>REZoning_Sol-Win</v>
      </c>
      <c r="I380" s="77" t="s">
        <v>448</v>
      </c>
      <c r="J380" s="68" t="s">
        <v>874</v>
      </c>
      <c r="K380" s="52">
        <v>2050</v>
      </c>
      <c r="L380" s="62" t="str">
        <f t="shared" si="62"/>
        <v>*0.49</v>
      </c>
      <c r="M380" s="70" t="str">
        <f t="shared" si="63"/>
        <v>REZoning_Sol-Win</v>
      </c>
      <c r="N380" s="69"/>
      <c r="O380" s="69" t="s">
        <v>448</v>
      </c>
      <c r="P380" s="69" t="s">
        <v>874</v>
      </c>
      <c r="Q380" s="78">
        <v>2100</v>
      </c>
      <c r="R380" s="69" t="s">
        <v>876</v>
      </c>
      <c r="S380" s="69" t="s">
        <v>875</v>
      </c>
      <c r="T380" s="69"/>
      <c r="U380" s="69"/>
      <c r="V380" s="69"/>
      <c r="W380" s="69"/>
      <c r="AA380" s="79" t="s">
        <v>448</v>
      </c>
      <c r="AB380" s="71" t="s">
        <v>874</v>
      </c>
      <c r="AC380" s="55">
        <v>2035</v>
      </c>
      <c r="AD380" s="70" t="str">
        <f t="shared" si="64"/>
        <v>*0.58</v>
      </c>
      <c r="AE380" s="70" t="str">
        <f t="shared" si="71"/>
        <v>REZoning_Sol-Win</v>
      </c>
      <c r="AG380" s="79" t="s">
        <v>448</v>
      </c>
      <c r="AH380" s="71" t="s">
        <v>874</v>
      </c>
      <c r="AI380" s="55">
        <v>2050</v>
      </c>
      <c r="AJ380" s="70" t="str">
        <f t="shared" si="65"/>
        <v>*0.47</v>
      </c>
      <c r="AK380" s="70" t="str">
        <f t="shared" si="66"/>
        <v>REZoning_Sol-Win</v>
      </c>
      <c r="AO380" s="80" t="s">
        <v>448</v>
      </c>
      <c r="AP380" s="72" t="s">
        <v>874</v>
      </c>
      <c r="AQ380" s="58">
        <v>2035</v>
      </c>
      <c r="AR380" s="73" t="str">
        <f t="shared" si="67"/>
        <v>*0.55</v>
      </c>
      <c r="AS380" s="70" t="str">
        <f t="shared" si="68"/>
        <v>REZoning_Sol-Win</v>
      </c>
      <c r="AU380" s="80" t="s">
        <v>448</v>
      </c>
      <c r="AV380" s="72" t="s">
        <v>874</v>
      </c>
      <c r="AW380" s="58">
        <v>2050</v>
      </c>
      <c r="AX380" s="73" t="str">
        <f t="shared" si="69"/>
        <v>*0.42</v>
      </c>
      <c r="AY380" s="70" t="str">
        <f t="shared" si="70"/>
        <v>REZoning_Sol-Win</v>
      </c>
    </row>
    <row r="381" spans="1:51">
      <c r="A381" s="67" t="s">
        <v>62</v>
      </c>
      <c r="C381" s="77" t="s">
        <v>449</v>
      </c>
      <c r="D381" s="68" t="s">
        <v>874</v>
      </c>
      <c r="E381" s="52">
        <v>2035</v>
      </c>
      <c r="F381" s="69" t="str">
        <f t="shared" si="60"/>
        <v>*0.6</v>
      </c>
      <c r="G381" s="70" t="str">
        <f t="shared" si="61"/>
        <v>REZoning_Sol-Win</v>
      </c>
      <c r="I381" s="77" t="s">
        <v>449</v>
      </c>
      <c r="J381" s="68" t="s">
        <v>874</v>
      </c>
      <c r="K381" s="52">
        <v>2050</v>
      </c>
      <c r="L381" s="62" t="str">
        <f t="shared" si="62"/>
        <v>*0.49</v>
      </c>
      <c r="M381" s="70" t="str">
        <f t="shared" si="63"/>
        <v>REZoning_Sol-Win</v>
      </c>
      <c r="N381" s="69"/>
      <c r="O381" s="69" t="s">
        <v>449</v>
      </c>
      <c r="P381" s="69" t="s">
        <v>874</v>
      </c>
      <c r="Q381" s="78">
        <v>2100</v>
      </c>
      <c r="R381" s="69" t="s">
        <v>876</v>
      </c>
      <c r="S381" s="69" t="s">
        <v>875</v>
      </c>
      <c r="T381" s="69"/>
      <c r="U381" s="69"/>
      <c r="V381" s="69"/>
      <c r="W381" s="69"/>
      <c r="AA381" s="79" t="s">
        <v>449</v>
      </c>
      <c r="AB381" s="71" t="s">
        <v>874</v>
      </c>
      <c r="AC381" s="55">
        <v>2035</v>
      </c>
      <c r="AD381" s="70" t="str">
        <f t="shared" si="64"/>
        <v>*0.58</v>
      </c>
      <c r="AE381" s="70" t="str">
        <f t="shared" si="71"/>
        <v>REZoning_Sol-Win</v>
      </c>
      <c r="AG381" s="79" t="s">
        <v>449</v>
      </c>
      <c r="AH381" s="71" t="s">
        <v>874</v>
      </c>
      <c r="AI381" s="55">
        <v>2050</v>
      </c>
      <c r="AJ381" s="70" t="str">
        <f t="shared" si="65"/>
        <v>*0.47</v>
      </c>
      <c r="AK381" s="70" t="str">
        <f t="shared" si="66"/>
        <v>REZoning_Sol-Win</v>
      </c>
      <c r="AO381" s="80" t="s">
        <v>449</v>
      </c>
      <c r="AP381" s="72" t="s">
        <v>874</v>
      </c>
      <c r="AQ381" s="58">
        <v>2035</v>
      </c>
      <c r="AR381" s="73" t="str">
        <f t="shared" si="67"/>
        <v>*0.55</v>
      </c>
      <c r="AS381" s="70" t="str">
        <f t="shared" si="68"/>
        <v>REZoning_Sol-Win</v>
      </c>
      <c r="AU381" s="80" t="s">
        <v>449</v>
      </c>
      <c r="AV381" s="72" t="s">
        <v>874</v>
      </c>
      <c r="AW381" s="58">
        <v>2050</v>
      </c>
      <c r="AX381" s="73" t="str">
        <f t="shared" si="69"/>
        <v>*0.42</v>
      </c>
      <c r="AY381" s="70" t="str">
        <f t="shared" si="70"/>
        <v>REZoning_Sol-Win</v>
      </c>
    </row>
    <row r="382" spans="1:51">
      <c r="A382" s="67" t="s">
        <v>62</v>
      </c>
      <c r="C382" s="77" t="s">
        <v>450</v>
      </c>
      <c r="D382" s="68" t="s">
        <v>874</v>
      </c>
      <c r="E382" s="52">
        <v>2035</v>
      </c>
      <c r="F382" s="69" t="str">
        <f t="shared" si="60"/>
        <v>*0.6</v>
      </c>
      <c r="G382" s="70" t="str">
        <f t="shared" si="61"/>
        <v>REZoning_Sol-Win</v>
      </c>
      <c r="I382" s="77" t="s">
        <v>450</v>
      </c>
      <c r="J382" s="68" t="s">
        <v>874</v>
      </c>
      <c r="K382" s="52">
        <v>2050</v>
      </c>
      <c r="L382" s="62" t="str">
        <f t="shared" si="62"/>
        <v>*0.49</v>
      </c>
      <c r="M382" s="70" t="str">
        <f t="shared" si="63"/>
        <v>REZoning_Sol-Win</v>
      </c>
      <c r="N382" s="69"/>
      <c r="O382" s="69" t="s">
        <v>450</v>
      </c>
      <c r="P382" s="69" t="s">
        <v>874</v>
      </c>
      <c r="Q382" s="78">
        <v>2100</v>
      </c>
      <c r="R382" s="69" t="s">
        <v>876</v>
      </c>
      <c r="S382" s="69" t="s">
        <v>875</v>
      </c>
      <c r="T382" s="69"/>
      <c r="U382" s="69"/>
      <c r="V382" s="69"/>
      <c r="W382" s="69"/>
      <c r="AA382" s="79" t="s">
        <v>450</v>
      </c>
      <c r="AB382" s="71" t="s">
        <v>874</v>
      </c>
      <c r="AC382" s="55">
        <v>2035</v>
      </c>
      <c r="AD382" s="70" t="str">
        <f t="shared" si="64"/>
        <v>*0.58</v>
      </c>
      <c r="AE382" s="70" t="str">
        <f t="shared" si="71"/>
        <v>REZoning_Sol-Win</v>
      </c>
      <c r="AG382" s="79" t="s">
        <v>450</v>
      </c>
      <c r="AH382" s="71" t="s">
        <v>874</v>
      </c>
      <c r="AI382" s="55">
        <v>2050</v>
      </c>
      <c r="AJ382" s="70" t="str">
        <f t="shared" si="65"/>
        <v>*0.47</v>
      </c>
      <c r="AK382" s="70" t="str">
        <f t="shared" si="66"/>
        <v>REZoning_Sol-Win</v>
      </c>
      <c r="AO382" s="80" t="s">
        <v>450</v>
      </c>
      <c r="AP382" s="72" t="s">
        <v>874</v>
      </c>
      <c r="AQ382" s="58">
        <v>2035</v>
      </c>
      <c r="AR382" s="73" t="str">
        <f t="shared" si="67"/>
        <v>*0.55</v>
      </c>
      <c r="AS382" s="70" t="str">
        <f t="shared" si="68"/>
        <v>REZoning_Sol-Win</v>
      </c>
      <c r="AU382" s="80" t="s">
        <v>450</v>
      </c>
      <c r="AV382" s="72" t="s">
        <v>874</v>
      </c>
      <c r="AW382" s="58">
        <v>2050</v>
      </c>
      <c r="AX382" s="73" t="str">
        <f t="shared" si="69"/>
        <v>*0.42</v>
      </c>
      <c r="AY382" s="70" t="str">
        <f t="shared" si="70"/>
        <v>REZoning_Sol-Win</v>
      </c>
    </row>
    <row r="383" spans="1:51">
      <c r="A383" s="67" t="s">
        <v>62</v>
      </c>
      <c r="C383" s="77" t="s">
        <v>451</v>
      </c>
      <c r="D383" s="68" t="s">
        <v>874</v>
      </c>
      <c r="E383" s="52">
        <v>2035</v>
      </c>
      <c r="F383" s="69" t="str">
        <f t="shared" si="60"/>
        <v>*0.6</v>
      </c>
      <c r="G383" s="70" t="str">
        <f t="shared" si="61"/>
        <v>REZoning_Sol-Win</v>
      </c>
      <c r="I383" s="77" t="s">
        <v>451</v>
      </c>
      <c r="J383" s="68" t="s">
        <v>874</v>
      </c>
      <c r="K383" s="52">
        <v>2050</v>
      </c>
      <c r="L383" s="62" t="str">
        <f t="shared" si="62"/>
        <v>*0.49</v>
      </c>
      <c r="M383" s="70" t="str">
        <f t="shared" si="63"/>
        <v>REZoning_Sol-Win</v>
      </c>
      <c r="N383" s="69"/>
      <c r="O383" s="69" t="s">
        <v>451</v>
      </c>
      <c r="P383" s="69" t="s">
        <v>874</v>
      </c>
      <c r="Q383" s="78">
        <v>2100</v>
      </c>
      <c r="R383" s="69" t="s">
        <v>876</v>
      </c>
      <c r="S383" s="69" t="s">
        <v>875</v>
      </c>
      <c r="T383" s="69"/>
      <c r="U383" s="69"/>
      <c r="V383" s="69"/>
      <c r="W383" s="69"/>
      <c r="AA383" s="79" t="s">
        <v>451</v>
      </c>
      <c r="AB383" s="71" t="s">
        <v>874</v>
      </c>
      <c r="AC383" s="55">
        <v>2035</v>
      </c>
      <c r="AD383" s="70" t="str">
        <f t="shared" si="64"/>
        <v>*0.58</v>
      </c>
      <c r="AE383" s="70" t="str">
        <f t="shared" si="71"/>
        <v>REZoning_Sol-Win</v>
      </c>
      <c r="AG383" s="79" t="s">
        <v>451</v>
      </c>
      <c r="AH383" s="71" t="s">
        <v>874</v>
      </c>
      <c r="AI383" s="55">
        <v>2050</v>
      </c>
      <c r="AJ383" s="70" t="str">
        <f t="shared" si="65"/>
        <v>*0.47</v>
      </c>
      <c r="AK383" s="70" t="str">
        <f t="shared" si="66"/>
        <v>REZoning_Sol-Win</v>
      </c>
      <c r="AO383" s="80" t="s">
        <v>451</v>
      </c>
      <c r="AP383" s="72" t="s">
        <v>874</v>
      </c>
      <c r="AQ383" s="58">
        <v>2035</v>
      </c>
      <c r="AR383" s="73" t="str">
        <f t="shared" si="67"/>
        <v>*0.55</v>
      </c>
      <c r="AS383" s="70" t="str">
        <f t="shared" si="68"/>
        <v>REZoning_Sol-Win</v>
      </c>
      <c r="AU383" s="80" t="s">
        <v>451</v>
      </c>
      <c r="AV383" s="72" t="s">
        <v>874</v>
      </c>
      <c r="AW383" s="58">
        <v>2050</v>
      </c>
      <c r="AX383" s="73" t="str">
        <f t="shared" si="69"/>
        <v>*0.42</v>
      </c>
      <c r="AY383" s="70" t="str">
        <f t="shared" si="70"/>
        <v>REZoning_Sol-Win</v>
      </c>
    </row>
    <row r="384" spans="1:51">
      <c r="A384" s="67" t="s">
        <v>62</v>
      </c>
      <c r="C384" s="77" t="s">
        <v>452</v>
      </c>
      <c r="D384" s="68" t="s">
        <v>874</v>
      </c>
      <c r="E384" s="52">
        <v>2035</v>
      </c>
      <c r="F384" s="69" t="str">
        <f t="shared" si="60"/>
        <v>*0.6</v>
      </c>
      <c r="G384" s="70" t="str">
        <f t="shared" si="61"/>
        <v>REZoning_Sol-Win</v>
      </c>
      <c r="I384" s="77" t="s">
        <v>452</v>
      </c>
      <c r="J384" s="68" t="s">
        <v>874</v>
      </c>
      <c r="K384" s="52">
        <v>2050</v>
      </c>
      <c r="L384" s="62" t="str">
        <f t="shared" si="62"/>
        <v>*0.49</v>
      </c>
      <c r="M384" s="70" t="str">
        <f t="shared" si="63"/>
        <v>REZoning_Sol-Win</v>
      </c>
      <c r="N384" s="69"/>
      <c r="O384" s="69" t="s">
        <v>452</v>
      </c>
      <c r="P384" s="69" t="s">
        <v>874</v>
      </c>
      <c r="Q384" s="78">
        <v>2100</v>
      </c>
      <c r="R384" s="69" t="s">
        <v>876</v>
      </c>
      <c r="S384" s="69" t="s">
        <v>875</v>
      </c>
      <c r="T384" s="69"/>
      <c r="U384" s="69"/>
      <c r="V384" s="69"/>
      <c r="W384" s="69"/>
      <c r="AA384" s="79" t="s">
        <v>452</v>
      </c>
      <c r="AB384" s="71" t="s">
        <v>874</v>
      </c>
      <c r="AC384" s="55">
        <v>2035</v>
      </c>
      <c r="AD384" s="70" t="str">
        <f t="shared" si="64"/>
        <v>*0.58</v>
      </c>
      <c r="AE384" s="70" t="str">
        <f t="shared" si="71"/>
        <v>REZoning_Sol-Win</v>
      </c>
      <c r="AG384" s="79" t="s">
        <v>452</v>
      </c>
      <c r="AH384" s="71" t="s">
        <v>874</v>
      </c>
      <c r="AI384" s="55">
        <v>2050</v>
      </c>
      <c r="AJ384" s="70" t="str">
        <f t="shared" si="65"/>
        <v>*0.47</v>
      </c>
      <c r="AK384" s="70" t="str">
        <f t="shared" si="66"/>
        <v>REZoning_Sol-Win</v>
      </c>
      <c r="AO384" s="80" t="s">
        <v>452</v>
      </c>
      <c r="AP384" s="72" t="s">
        <v>874</v>
      </c>
      <c r="AQ384" s="58">
        <v>2035</v>
      </c>
      <c r="AR384" s="73" t="str">
        <f t="shared" si="67"/>
        <v>*0.55</v>
      </c>
      <c r="AS384" s="70" t="str">
        <f t="shared" si="68"/>
        <v>REZoning_Sol-Win</v>
      </c>
      <c r="AU384" s="80" t="s">
        <v>452</v>
      </c>
      <c r="AV384" s="72" t="s">
        <v>874</v>
      </c>
      <c r="AW384" s="58">
        <v>2050</v>
      </c>
      <c r="AX384" s="73" t="str">
        <f t="shared" si="69"/>
        <v>*0.42</v>
      </c>
      <c r="AY384" s="70" t="str">
        <f t="shared" si="70"/>
        <v>REZoning_Sol-Win</v>
      </c>
    </row>
    <row r="385" spans="1:51">
      <c r="A385" s="67" t="s">
        <v>62</v>
      </c>
      <c r="C385" s="77" t="s">
        <v>453</v>
      </c>
      <c r="D385" s="68" t="s">
        <v>874</v>
      </c>
      <c r="E385" s="52">
        <v>2035</v>
      </c>
      <c r="F385" s="69" t="str">
        <f t="shared" si="60"/>
        <v>*0.6</v>
      </c>
      <c r="G385" s="70" t="str">
        <f t="shared" si="61"/>
        <v>REZoning_Sol-Win</v>
      </c>
      <c r="I385" s="77" t="s">
        <v>453</v>
      </c>
      <c r="J385" s="68" t="s">
        <v>874</v>
      </c>
      <c r="K385" s="52">
        <v>2050</v>
      </c>
      <c r="L385" s="62" t="str">
        <f t="shared" si="62"/>
        <v>*0.49</v>
      </c>
      <c r="M385" s="70" t="str">
        <f t="shared" si="63"/>
        <v>REZoning_Sol-Win</v>
      </c>
      <c r="N385" s="69"/>
      <c r="O385" s="69" t="s">
        <v>453</v>
      </c>
      <c r="P385" s="69" t="s">
        <v>874</v>
      </c>
      <c r="Q385" s="78">
        <v>2100</v>
      </c>
      <c r="R385" s="69" t="s">
        <v>876</v>
      </c>
      <c r="S385" s="69" t="s">
        <v>875</v>
      </c>
      <c r="T385" s="69"/>
      <c r="U385" s="69"/>
      <c r="V385" s="69"/>
      <c r="W385" s="69"/>
      <c r="AA385" s="79" t="s">
        <v>453</v>
      </c>
      <c r="AB385" s="71" t="s">
        <v>874</v>
      </c>
      <c r="AC385" s="55">
        <v>2035</v>
      </c>
      <c r="AD385" s="70" t="str">
        <f t="shared" si="64"/>
        <v>*0.58</v>
      </c>
      <c r="AE385" s="70" t="str">
        <f t="shared" si="71"/>
        <v>REZoning_Sol-Win</v>
      </c>
      <c r="AG385" s="79" t="s">
        <v>453</v>
      </c>
      <c r="AH385" s="71" t="s">
        <v>874</v>
      </c>
      <c r="AI385" s="55">
        <v>2050</v>
      </c>
      <c r="AJ385" s="70" t="str">
        <f t="shared" si="65"/>
        <v>*0.47</v>
      </c>
      <c r="AK385" s="70" t="str">
        <f t="shared" si="66"/>
        <v>REZoning_Sol-Win</v>
      </c>
      <c r="AO385" s="80" t="s">
        <v>453</v>
      </c>
      <c r="AP385" s="72" t="s">
        <v>874</v>
      </c>
      <c r="AQ385" s="58">
        <v>2035</v>
      </c>
      <c r="AR385" s="73" t="str">
        <f t="shared" si="67"/>
        <v>*0.55</v>
      </c>
      <c r="AS385" s="70" t="str">
        <f t="shared" si="68"/>
        <v>REZoning_Sol-Win</v>
      </c>
      <c r="AU385" s="80" t="s">
        <v>453</v>
      </c>
      <c r="AV385" s="72" t="s">
        <v>874</v>
      </c>
      <c r="AW385" s="58">
        <v>2050</v>
      </c>
      <c r="AX385" s="73" t="str">
        <f t="shared" si="69"/>
        <v>*0.42</v>
      </c>
      <c r="AY385" s="70" t="str">
        <f t="shared" si="70"/>
        <v>REZoning_Sol-Win</v>
      </c>
    </row>
    <row r="386" spans="1:51">
      <c r="A386" s="67" t="s">
        <v>62</v>
      </c>
      <c r="C386" s="77" t="s">
        <v>454</v>
      </c>
      <c r="D386" s="68" t="s">
        <v>874</v>
      </c>
      <c r="E386" s="52">
        <v>2035</v>
      </c>
      <c r="F386" s="69" t="str">
        <f t="shared" si="60"/>
        <v>*0.6</v>
      </c>
      <c r="G386" s="70" t="str">
        <f t="shared" si="61"/>
        <v>REZoning_Sol-Win</v>
      </c>
      <c r="I386" s="77" t="s">
        <v>454</v>
      </c>
      <c r="J386" s="68" t="s">
        <v>874</v>
      </c>
      <c r="K386" s="52">
        <v>2050</v>
      </c>
      <c r="L386" s="62" t="str">
        <f t="shared" si="62"/>
        <v>*0.49</v>
      </c>
      <c r="M386" s="70" t="str">
        <f t="shared" si="63"/>
        <v>REZoning_Sol-Win</v>
      </c>
      <c r="N386" s="69"/>
      <c r="O386" s="69" t="s">
        <v>454</v>
      </c>
      <c r="P386" s="69" t="s">
        <v>874</v>
      </c>
      <c r="Q386" s="78">
        <v>2100</v>
      </c>
      <c r="R386" s="69" t="s">
        <v>876</v>
      </c>
      <c r="S386" s="69" t="s">
        <v>875</v>
      </c>
      <c r="T386" s="69"/>
      <c r="U386" s="69"/>
      <c r="V386" s="69"/>
      <c r="W386" s="69"/>
      <c r="AA386" s="79" t="s">
        <v>454</v>
      </c>
      <c r="AB386" s="71" t="s">
        <v>874</v>
      </c>
      <c r="AC386" s="55">
        <v>2035</v>
      </c>
      <c r="AD386" s="70" t="str">
        <f t="shared" si="64"/>
        <v>*0.58</v>
      </c>
      <c r="AE386" s="70" t="str">
        <f t="shared" si="71"/>
        <v>REZoning_Sol-Win</v>
      </c>
      <c r="AG386" s="79" t="s">
        <v>454</v>
      </c>
      <c r="AH386" s="71" t="s">
        <v>874</v>
      </c>
      <c r="AI386" s="55">
        <v>2050</v>
      </c>
      <c r="AJ386" s="70" t="str">
        <f t="shared" si="65"/>
        <v>*0.47</v>
      </c>
      <c r="AK386" s="70" t="str">
        <f t="shared" si="66"/>
        <v>REZoning_Sol-Win</v>
      </c>
      <c r="AO386" s="80" t="s">
        <v>454</v>
      </c>
      <c r="AP386" s="72" t="s">
        <v>874</v>
      </c>
      <c r="AQ386" s="58">
        <v>2035</v>
      </c>
      <c r="AR386" s="73" t="str">
        <f t="shared" si="67"/>
        <v>*0.55</v>
      </c>
      <c r="AS386" s="70" t="str">
        <f t="shared" si="68"/>
        <v>REZoning_Sol-Win</v>
      </c>
      <c r="AU386" s="80" t="s">
        <v>454</v>
      </c>
      <c r="AV386" s="72" t="s">
        <v>874</v>
      </c>
      <c r="AW386" s="58">
        <v>2050</v>
      </c>
      <c r="AX386" s="73" t="str">
        <f t="shared" si="69"/>
        <v>*0.42</v>
      </c>
      <c r="AY386" s="70" t="str">
        <f t="shared" si="70"/>
        <v>REZoning_Sol-Win</v>
      </c>
    </row>
    <row r="387" spans="1:51">
      <c r="A387" s="67" t="s">
        <v>62</v>
      </c>
      <c r="C387" s="77" t="s">
        <v>455</v>
      </c>
      <c r="D387" s="68" t="s">
        <v>874</v>
      </c>
      <c r="E387" s="52">
        <v>2035</v>
      </c>
      <c r="F387" s="69" t="str">
        <f t="shared" si="60"/>
        <v>*0.6</v>
      </c>
      <c r="G387" s="70" t="str">
        <f t="shared" si="61"/>
        <v>REZoning_Sol-Win</v>
      </c>
      <c r="I387" s="77" t="s">
        <v>455</v>
      </c>
      <c r="J387" s="68" t="s">
        <v>874</v>
      </c>
      <c r="K387" s="52">
        <v>2050</v>
      </c>
      <c r="L387" s="62" t="str">
        <f t="shared" si="62"/>
        <v>*0.49</v>
      </c>
      <c r="M387" s="70" t="str">
        <f t="shared" si="63"/>
        <v>REZoning_Sol-Win</v>
      </c>
      <c r="N387" s="69"/>
      <c r="O387" s="69" t="s">
        <v>455</v>
      </c>
      <c r="P387" s="69" t="s">
        <v>874</v>
      </c>
      <c r="Q387" s="78">
        <v>2100</v>
      </c>
      <c r="R387" s="69" t="s">
        <v>876</v>
      </c>
      <c r="S387" s="69" t="s">
        <v>875</v>
      </c>
      <c r="T387" s="69"/>
      <c r="U387" s="69"/>
      <c r="V387" s="69"/>
      <c r="W387" s="69"/>
      <c r="AA387" s="79" t="s">
        <v>455</v>
      </c>
      <c r="AB387" s="71" t="s">
        <v>874</v>
      </c>
      <c r="AC387" s="55">
        <v>2035</v>
      </c>
      <c r="AD387" s="70" t="str">
        <f t="shared" si="64"/>
        <v>*0.58</v>
      </c>
      <c r="AE387" s="70" t="str">
        <f t="shared" si="71"/>
        <v>REZoning_Sol-Win</v>
      </c>
      <c r="AG387" s="79" t="s">
        <v>455</v>
      </c>
      <c r="AH387" s="71" t="s">
        <v>874</v>
      </c>
      <c r="AI387" s="55">
        <v>2050</v>
      </c>
      <c r="AJ387" s="70" t="str">
        <f t="shared" si="65"/>
        <v>*0.47</v>
      </c>
      <c r="AK387" s="70" t="str">
        <f t="shared" si="66"/>
        <v>REZoning_Sol-Win</v>
      </c>
      <c r="AO387" s="80" t="s">
        <v>455</v>
      </c>
      <c r="AP387" s="72" t="s">
        <v>874</v>
      </c>
      <c r="AQ387" s="58">
        <v>2035</v>
      </c>
      <c r="AR387" s="73" t="str">
        <f t="shared" si="67"/>
        <v>*0.55</v>
      </c>
      <c r="AS387" s="70" t="str">
        <f t="shared" si="68"/>
        <v>REZoning_Sol-Win</v>
      </c>
      <c r="AU387" s="80" t="s">
        <v>455</v>
      </c>
      <c r="AV387" s="72" t="s">
        <v>874</v>
      </c>
      <c r="AW387" s="58">
        <v>2050</v>
      </c>
      <c r="AX387" s="73" t="str">
        <f t="shared" si="69"/>
        <v>*0.42</v>
      </c>
      <c r="AY387" s="70" t="str">
        <f t="shared" si="70"/>
        <v>REZoning_Sol-Win</v>
      </c>
    </row>
    <row r="388" spans="1:51">
      <c r="A388" s="67" t="s">
        <v>62</v>
      </c>
      <c r="C388" s="77" t="s">
        <v>456</v>
      </c>
      <c r="D388" s="68" t="s">
        <v>874</v>
      </c>
      <c r="E388" s="52">
        <v>2035</v>
      </c>
      <c r="F388" s="69" t="str">
        <f t="shared" si="60"/>
        <v>*0.6</v>
      </c>
      <c r="G388" s="70" t="str">
        <f t="shared" si="61"/>
        <v>REZoning_Sol-Win</v>
      </c>
      <c r="I388" s="77" t="s">
        <v>456</v>
      </c>
      <c r="J388" s="68" t="s">
        <v>874</v>
      </c>
      <c r="K388" s="52">
        <v>2050</v>
      </c>
      <c r="L388" s="62" t="str">
        <f t="shared" si="62"/>
        <v>*0.49</v>
      </c>
      <c r="M388" s="70" t="str">
        <f t="shared" si="63"/>
        <v>REZoning_Sol-Win</v>
      </c>
      <c r="N388" s="69"/>
      <c r="O388" s="69" t="s">
        <v>456</v>
      </c>
      <c r="P388" s="69" t="s">
        <v>874</v>
      </c>
      <c r="Q388" s="78">
        <v>2100</v>
      </c>
      <c r="R388" s="69" t="s">
        <v>876</v>
      </c>
      <c r="S388" s="69" t="s">
        <v>875</v>
      </c>
      <c r="T388" s="69"/>
      <c r="U388" s="69"/>
      <c r="V388" s="69"/>
      <c r="W388" s="69"/>
      <c r="AA388" s="79" t="s">
        <v>456</v>
      </c>
      <c r="AB388" s="71" t="s">
        <v>874</v>
      </c>
      <c r="AC388" s="55">
        <v>2035</v>
      </c>
      <c r="AD388" s="70" t="str">
        <f t="shared" si="64"/>
        <v>*0.58</v>
      </c>
      <c r="AE388" s="70" t="str">
        <f t="shared" si="71"/>
        <v>REZoning_Sol-Win</v>
      </c>
      <c r="AG388" s="79" t="s">
        <v>456</v>
      </c>
      <c r="AH388" s="71" t="s">
        <v>874</v>
      </c>
      <c r="AI388" s="55">
        <v>2050</v>
      </c>
      <c r="AJ388" s="70" t="str">
        <f t="shared" si="65"/>
        <v>*0.47</v>
      </c>
      <c r="AK388" s="70" t="str">
        <f t="shared" si="66"/>
        <v>REZoning_Sol-Win</v>
      </c>
      <c r="AO388" s="80" t="s">
        <v>456</v>
      </c>
      <c r="AP388" s="72" t="s">
        <v>874</v>
      </c>
      <c r="AQ388" s="58">
        <v>2035</v>
      </c>
      <c r="AR388" s="73" t="str">
        <f t="shared" si="67"/>
        <v>*0.55</v>
      </c>
      <c r="AS388" s="70" t="str">
        <f t="shared" si="68"/>
        <v>REZoning_Sol-Win</v>
      </c>
      <c r="AU388" s="80" t="s">
        <v>456</v>
      </c>
      <c r="AV388" s="72" t="s">
        <v>874</v>
      </c>
      <c r="AW388" s="58">
        <v>2050</v>
      </c>
      <c r="AX388" s="73" t="str">
        <f t="shared" si="69"/>
        <v>*0.42</v>
      </c>
      <c r="AY388" s="70" t="str">
        <f t="shared" si="70"/>
        <v>REZoning_Sol-Win</v>
      </c>
    </row>
    <row r="389" spans="1:51">
      <c r="A389" s="67" t="s">
        <v>62</v>
      </c>
      <c r="C389" s="77" t="s">
        <v>457</v>
      </c>
      <c r="D389" s="68" t="s">
        <v>874</v>
      </c>
      <c r="E389" s="52">
        <v>2035</v>
      </c>
      <c r="F389" s="69" t="str">
        <f t="shared" ref="F389:F452" si="72">"*"&amp;IF(AND(A389="EU",E389=2035),0.63,IF(AND(A389="EU",E389=2050),0.54,IF(AND(A389="USA",E389=2035),0.64,IF(AND(A389="USA",E389=2050),0.54,IF(AND(A389="Japan",E389=2035),0.68,IF(AND(A389="Japan",E389=2050),0.58,IF(AND(A389="Russia",E389=2035),0.65,IF(AND(A389="Russia",E389=2050),0.54,IF(AND(A389="China",E389=2035),0.61,IF(AND(A389="China",E389=2050),0.49,IF(AND(A389="India",E389=2035),0.6,IF(AND(A389="India",E389=2050),0.49,IF(AND(A389="Middle East",E389=2035),0.6,IF(AND(A389="Middle East",E389=2050),0.5,IF(AND(A389="Africa",E389=2035),0.61,IF(AND(A389="Africa",E389=2050),0.5,IF(AND(A389="Brazil",E389=2035),0.64,IF(AND(A389="Brazil",E389=2050),0.54,""))))))))))))))))))</f>
        <v>*0.6</v>
      </c>
      <c r="G389" s="70" t="str">
        <f t="shared" ref="G389:G452" si="73">G388</f>
        <v>REZoning_Sol-Win</v>
      </c>
      <c r="I389" s="77" t="s">
        <v>457</v>
      </c>
      <c r="J389" s="68" t="s">
        <v>874</v>
      </c>
      <c r="K389" s="52">
        <v>2050</v>
      </c>
      <c r="L389" s="62" t="str">
        <f t="shared" ref="L389:L452" si="74">"*"&amp;IF(AND(A389="EU",K389=2035),0.63,IF(AND(A389="EU",K389=2050),0.54,IF(AND(A389="USA",K389=2035),0.64,IF(AND(A389="USA",K389=2050),0.54,IF(AND(A389="Japan",K389=2035),0.68,IF(AND(A389="Japan",K389=2050),0.58,IF(AND(A389="Russia",K389=2035),0.65,IF(AND(A389="Russia",K389=2050),0.54,IF(AND(A389="China",K389=2035),0.61,IF(AND(A389="China",K389=2050),0.49,IF(AND(A389="India",K389=2035),0.6,IF(AND(A389="India",K389=2050),0.49,IF(AND(A389="Middle East",K389=2035),0.6,IF(AND(A389="Middle East",K389=2050),0.5,IF(AND(A389="Africa",K389=2035),0.61,IF(AND(A389="Africa",K389=2050),0.5,IF(AND(A389="Brazil",K389=2035),0.64,IF(AND(A389="Brazil",K389=2050),0.54,""))))))))))))))))))</f>
        <v>*0.49</v>
      </c>
      <c r="M389" s="70" t="str">
        <f t="shared" ref="M389:M452" si="75">M388</f>
        <v>REZoning_Sol-Win</v>
      </c>
      <c r="N389" s="69"/>
      <c r="O389" s="69" t="s">
        <v>457</v>
      </c>
      <c r="P389" s="69" t="s">
        <v>874</v>
      </c>
      <c r="Q389" s="78">
        <v>2100</v>
      </c>
      <c r="R389" s="69" t="s">
        <v>876</v>
      </c>
      <c r="S389" s="69" t="s">
        <v>875</v>
      </c>
      <c r="T389" s="69"/>
      <c r="U389" s="69"/>
      <c r="V389" s="69"/>
      <c r="W389" s="69"/>
      <c r="AA389" s="79" t="s">
        <v>457</v>
      </c>
      <c r="AB389" s="71" t="s">
        <v>874</v>
      </c>
      <c r="AC389" s="55">
        <v>2035</v>
      </c>
      <c r="AD389" s="70" t="str">
        <f t="shared" ref="AD389:AD452" si="76">"*"&amp;IF(AND(A389="EU",AC389=2035),0.62,IF(AND(A389="EU",AC389=2050),0.51,IF(AND(A389="USA",AC389=2035),0.62,IF(AND(A389="USA",AC389=2050),0.5,IF(AND(A389="Japan",AC389=2035),0.65,IF(AND(A389="Japan",AC389=2050),0.55,IF(AND(A389="Russia",AC389=2035),0.63,IF(AND(A389="Russia",AC389=2050),0.52,IF(AND(A389="China",AC389=2035),0.59,IF(AND(A389="China",AC389=2050),0.47,IF(AND(A389="India",AC389=2035),0.58,IF(AND(A389="India",AC389=2050),0.47,IF(AND(A389="Middle East",AC389=2035),0.59,IF(AND(A389="Middle East",AC389=2050),0.47,IF(AND(A389="Africa",AC389=2035),0.58,IF(AND(A389="Africa",AC389=2050),0.47,IF(AND(A389="Brazil",AC389=2035),0.64,IF(AND(A389="Brazil",AC389=2050),0.53,""))))))))))))))))))</f>
        <v>*0.58</v>
      </c>
      <c r="AE389" s="70" t="str">
        <f t="shared" si="71"/>
        <v>REZoning_Sol-Win</v>
      </c>
      <c r="AG389" s="79" t="s">
        <v>457</v>
      </c>
      <c r="AH389" s="71" t="s">
        <v>874</v>
      </c>
      <c r="AI389" s="55">
        <v>2050</v>
      </c>
      <c r="AJ389" s="70" t="str">
        <f t="shared" ref="AJ389:AJ452" si="77">"*"&amp;IF(AND(A389="EU",AI389=2035),0.62,IF(AND(A389="EU",AI389=2050),0.51,IF(AND(A389="USA",AI389=2035),0.62,IF(AND(A389="USA",AI389=2050),0.5,IF(AND(A389="Japan",AI389=2035),0.65,IF(AND(A389="Japan",AI389=2050),0.55,IF(AND(A389="Russia",AI389=2035),0.63,IF(AND(A389="Russia",AI389=2050),0.52,IF(AND(A389="China",AI389=2035),0.59,IF(AND(A389="China",AI389=2050),0.47,IF(AND(A389="India",AI389=2035),0.58,IF(AND(A389="India",AI389=2050),0.47,IF(AND(A389="Middle East",AI389=2035),0.59,IF(AND(A389="Middle East",AI389=2050),0.47,IF(AND(A389="Africa",AI389=2035),0.58,IF(AND(A389="Africa",AI389=2050),0.47,IF(AND(A389="Brazil",AI389=2035),0.64,IF(AND(A389="Brazil",AI389=2050),0.53,""))))))))))))))))))</f>
        <v>*0.47</v>
      </c>
      <c r="AK389" s="70" t="str">
        <f t="shared" ref="AK389:AK452" si="78">AK388</f>
        <v>REZoning_Sol-Win</v>
      </c>
      <c r="AO389" s="80" t="s">
        <v>457</v>
      </c>
      <c r="AP389" s="72" t="s">
        <v>874</v>
      </c>
      <c r="AQ389" s="58">
        <v>2035</v>
      </c>
      <c r="AR389" s="73" t="str">
        <f t="shared" ref="AR389:AR452" si="79">"*"&amp;IF(AND(A389="EU",AQ389=2035),0.58,IF(AND(A389="EU",AQ389=2050),0.49,IF(AND(A389="USA",AQ389=2035),0.56,IF(AND(A389="USA",AQ389=2050),0.45,IF(AND(A389="Japan",AQ389=2035),0.62,IF(AND(A389="Japan",AQ389=2050),0.51,IF(AND(A389="Russia",AQ389=2035),0.55,IF(AND(A389="Russia",AQ389=2050),0.41,IF(AND(A389="China",AQ389=2035),0.54,IF(AND(A389="China",AQ389=2050),0.44,IF(AND(A389="India",AQ389=2035),0.55,IF(AND(A389="India",AQ389=2050),0.42,IF(AND(A389="Middle East",AQ389=2035),0.53,IF(AND(A389="Middle East",AQ389=2050),0.41,IF(AND(A389="Africa",AQ389=2035),0.53,IF(AND(A389="Africa",AQ389=2050),0.41,IF(AND(A389="Brazil",AQ389=2035),0.6,IF(AND(A389="Brazil",AQ389=2050),0.5,""))))))))))))))))))</f>
        <v>*0.55</v>
      </c>
      <c r="AS389" s="70" t="str">
        <f t="shared" ref="AS389:AS452" si="80">AS388</f>
        <v>REZoning_Sol-Win</v>
      </c>
      <c r="AU389" s="80" t="s">
        <v>457</v>
      </c>
      <c r="AV389" s="72" t="s">
        <v>874</v>
      </c>
      <c r="AW389" s="58">
        <v>2050</v>
      </c>
      <c r="AX389" s="73" t="str">
        <f t="shared" ref="AX389:AX452" si="81">"*"&amp;IF(AND(A389="EU",AW389=2035),0.58,IF(AND(A389="EU",AW389=2050),0.49,IF(AND(A389="USA",AW389=2035),0.56,IF(AND(A389="USA",AW389=2050),0.45,IF(AND(A389="Japan",AW389=2035),0.62,IF(AND(A389="Japan",AW389=2050),0.51,IF(AND(A389="Russia",AW389=2035),0.55,IF(AND(A389="Russia",AW389=2050),0.41,IF(AND(A389="China",AW389=2035),0.54,IF(AND(A389="China",AW389=2050),0.44,IF(AND(A389="India",AW389=2035),0.55,IF(AND(A389="India",AW389=2050),0.42,IF(AND(A389="Middle East",AW389=2035),0.53,IF(AND(A389="Middle East",AW389=2050),0.41,IF(AND(A389="Africa",AW389=2035),0.53,IF(AND(A389="Africa",AW389=2050),0.41,IF(AND(A389="Brazil",AW389=2035),0.6,IF(AND(A389="Brazil",AW389=2050),0.5,""))))))))))))))))))</f>
        <v>*0.42</v>
      </c>
      <c r="AY389" s="70" t="str">
        <f t="shared" ref="AY389:AY452" si="82">AY388</f>
        <v>REZoning_Sol-Win</v>
      </c>
    </row>
    <row r="390" spans="1:51">
      <c r="A390" s="67" t="s">
        <v>62</v>
      </c>
      <c r="C390" s="77" t="s">
        <v>458</v>
      </c>
      <c r="D390" s="68" t="s">
        <v>874</v>
      </c>
      <c r="E390" s="52">
        <v>2035</v>
      </c>
      <c r="F390" s="69" t="str">
        <f t="shared" si="72"/>
        <v>*0.6</v>
      </c>
      <c r="G390" s="70" t="str">
        <f t="shared" si="73"/>
        <v>REZoning_Sol-Win</v>
      </c>
      <c r="I390" s="77" t="s">
        <v>458</v>
      </c>
      <c r="J390" s="68" t="s">
        <v>874</v>
      </c>
      <c r="K390" s="52">
        <v>2050</v>
      </c>
      <c r="L390" s="62" t="str">
        <f t="shared" si="74"/>
        <v>*0.49</v>
      </c>
      <c r="M390" s="70" t="str">
        <f t="shared" si="75"/>
        <v>REZoning_Sol-Win</v>
      </c>
      <c r="N390" s="69"/>
      <c r="O390" s="69" t="s">
        <v>458</v>
      </c>
      <c r="P390" s="69" t="s">
        <v>874</v>
      </c>
      <c r="Q390" s="78">
        <v>2100</v>
      </c>
      <c r="R390" s="69" t="s">
        <v>876</v>
      </c>
      <c r="S390" s="69" t="s">
        <v>875</v>
      </c>
      <c r="T390" s="69"/>
      <c r="U390" s="69"/>
      <c r="V390" s="69"/>
      <c r="W390" s="69"/>
      <c r="AA390" s="79" t="s">
        <v>458</v>
      </c>
      <c r="AB390" s="71" t="s">
        <v>874</v>
      </c>
      <c r="AC390" s="55">
        <v>2035</v>
      </c>
      <c r="AD390" s="70" t="str">
        <f t="shared" si="76"/>
        <v>*0.58</v>
      </c>
      <c r="AE390" s="70" t="str">
        <f t="shared" ref="AE390:AE453" si="83">AE389</f>
        <v>REZoning_Sol-Win</v>
      </c>
      <c r="AG390" s="79" t="s">
        <v>458</v>
      </c>
      <c r="AH390" s="71" t="s">
        <v>874</v>
      </c>
      <c r="AI390" s="55">
        <v>2050</v>
      </c>
      <c r="AJ390" s="70" t="str">
        <f t="shared" si="77"/>
        <v>*0.47</v>
      </c>
      <c r="AK390" s="70" t="str">
        <f t="shared" si="78"/>
        <v>REZoning_Sol-Win</v>
      </c>
      <c r="AO390" s="80" t="s">
        <v>458</v>
      </c>
      <c r="AP390" s="72" t="s">
        <v>874</v>
      </c>
      <c r="AQ390" s="58">
        <v>2035</v>
      </c>
      <c r="AR390" s="73" t="str">
        <f t="shared" si="79"/>
        <v>*0.55</v>
      </c>
      <c r="AS390" s="70" t="str">
        <f t="shared" si="80"/>
        <v>REZoning_Sol-Win</v>
      </c>
      <c r="AU390" s="80" t="s">
        <v>458</v>
      </c>
      <c r="AV390" s="72" t="s">
        <v>874</v>
      </c>
      <c r="AW390" s="58">
        <v>2050</v>
      </c>
      <c r="AX390" s="73" t="str">
        <f t="shared" si="81"/>
        <v>*0.42</v>
      </c>
      <c r="AY390" s="70" t="str">
        <f t="shared" si="82"/>
        <v>REZoning_Sol-Win</v>
      </c>
    </row>
    <row r="391" spans="1:51">
      <c r="A391" s="67" t="s">
        <v>62</v>
      </c>
      <c r="C391" s="77" t="s">
        <v>459</v>
      </c>
      <c r="D391" s="68" t="s">
        <v>874</v>
      </c>
      <c r="E391" s="52">
        <v>2035</v>
      </c>
      <c r="F391" s="69" t="str">
        <f t="shared" si="72"/>
        <v>*0.6</v>
      </c>
      <c r="G391" s="70" t="str">
        <f t="shared" si="73"/>
        <v>REZoning_Sol-Win</v>
      </c>
      <c r="I391" s="77" t="s">
        <v>459</v>
      </c>
      <c r="J391" s="68" t="s">
        <v>874</v>
      </c>
      <c r="K391" s="52">
        <v>2050</v>
      </c>
      <c r="L391" s="62" t="str">
        <f t="shared" si="74"/>
        <v>*0.49</v>
      </c>
      <c r="M391" s="70" t="str">
        <f t="shared" si="75"/>
        <v>REZoning_Sol-Win</v>
      </c>
      <c r="N391" s="69"/>
      <c r="O391" s="69" t="s">
        <v>459</v>
      </c>
      <c r="P391" s="69" t="s">
        <v>874</v>
      </c>
      <c r="Q391" s="78">
        <v>2100</v>
      </c>
      <c r="R391" s="69" t="s">
        <v>876</v>
      </c>
      <c r="S391" s="69" t="s">
        <v>875</v>
      </c>
      <c r="T391" s="69"/>
      <c r="U391" s="69"/>
      <c r="V391" s="69"/>
      <c r="W391" s="69"/>
      <c r="AA391" s="79" t="s">
        <v>459</v>
      </c>
      <c r="AB391" s="71" t="s">
        <v>874</v>
      </c>
      <c r="AC391" s="55">
        <v>2035</v>
      </c>
      <c r="AD391" s="70" t="str">
        <f t="shared" si="76"/>
        <v>*0.58</v>
      </c>
      <c r="AE391" s="70" t="str">
        <f t="shared" si="83"/>
        <v>REZoning_Sol-Win</v>
      </c>
      <c r="AG391" s="79" t="s">
        <v>459</v>
      </c>
      <c r="AH391" s="71" t="s">
        <v>874</v>
      </c>
      <c r="AI391" s="55">
        <v>2050</v>
      </c>
      <c r="AJ391" s="70" t="str">
        <f t="shared" si="77"/>
        <v>*0.47</v>
      </c>
      <c r="AK391" s="70" t="str">
        <f t="shared" si="78"/>
        <v>REZoning_Sol-Win</v>
      </c>
      <c r="AO391" s="80" t="s">
        <v>459</v>
      </c>
      <c r="AP391" s="72" t="s">
        <v>874</v>
      </c>
      <c r="AQ391" s="58">
        <v>2035</v>
      </c>
      <c r="AR391" s="73" t="str">
        <f t="shared" si="79"/>
        <v>*0.55</v>
      </c>
      <c r="AS391" s="70" t="str">
        <f t="shared" si="80"/>
        <v>REZoning_Sol-Win</v>
      </c>
      <c r="AU391" s="80" t="s">
        <v>459</v>
      </c>
      <c r="AV391" s="72" t="s">
        <v>874</v>
      </c>
      <c r="AW391" s="58">
        <v>2050</v>
      </c>
      <c r="AX391" s="73" t="str">
        <f t="shared" si="81"/>
        <v>*0.42</v>
      </c>
      <c r="AY391" s="70" t="str">
        <f t="shared" si="82"/>
        <v>REZoning_Sol-Win</v>
      </c>
    </row>
    <row r="392" spans="1:51">
      <c r="A392" s="67" t="s">
        <v>62</v>
      </c>
      <c r="C392" s="77" t="s">
        <v>460</v>
      </c>
      <c r="D392" s="68" t="s">
        <v>874</v>
      </c>
      <c r="E392" s="52">
        <v>2035</v>
      </c>
      <c r="F392" s="69" t="str">
        <f t="shared" si="72"/>
        <v>*0.6</v>
      </c>
      <c r="G392" s="70" t="str">
        <f t="shared" si="73"/>
        <v>REZoning_Sol-Win</v>
      </c>
      <c r="I392" s="77" t="s">
        <v>460</v>
      </c>
      <c r="J392" s="68" t="s">
        <v>874</v>
      </c>
      <c r="K392" s="52">
        <v>2050</v>
      </c>
      <c r="L392" s="62" t="str">
        <f t="shared" si="74"/>
        <v>*0.49</v>
      </c>
      <c r="M392" s="70" t="str">
        <f t="shared" si="75"/>
        <v>REZoning_Sol-Win</v>
      </c>
      <c r="N392" s="69"/>
      <c r="O392" s="69" t="s">
        <v>460</v>
      </c>
      <c r="P392" s="69" t="s">
        <v>874</v>
      </c>
      <c r="Q392" s="78">
        <v>2100</v>
      </c>
      <c r="R392" s="69" t="s">
        <v>876</v>
      </c>
      <c r="S392" s="69" t="s">
        <v>875</v>
      </c>
      <c r="T392" s="69"/>
      <c r="U392" s="69"/>
      <c r="V392" s="69"/>
      <c r="W392" s="69"/>
      <c r="AA392" s="79" t="s">
        <v>460</v>
      </c>
      <c r="AB392" s="71" t="s">
        <v>874</v>
      </c>
      <c r="AC392" s="55">
        <v>2035</v>
      </c>
      <c r="AD392" s="70" t="str">
        <f t="shared" si="76"/>
        <v>*0.58</v>
      </c>
      <c r="AE392" s="70" t="str">
        <f t="shared" si="83"/>
        <v>REZoning_Sol-Win</v>
      </c>
      <c r="AG392" s="79" t="s">
        <v>460</v>
      </c>
      <c r="AH392" s="71" t="s">
        <v>874</v>
      </c>
      <c r="AI392" s="55">
        <v>2050</v>
      </c>
      <c r="AJ392" s="70" t="str">
        <f t="shared" si="77"/>
        <v>*0.47</v>
      </c>
      <c r="AK392" s="70" t="str">
        <f t="shared" si="78"/>
        <v>REZoning_Sol-Win</v>
      </c>
      <c r="AO392" s="80" t="s">
        <v>460</v>
      </c>
      <c r="AP392" s="72" t="s">
        <v>874</v>
      </c>
      <c r="AQ392" s="58">
        <v>2035</v>
      </c>
      <c r="AR392" s="73" t="str">
        <f t="shared" si="79"/>
        <v>*0.55</v>
      </c>
      <c r="AS392" s="70" t="str">
        <f t="shared" si="80"/>
        <v>REZoning_Sol-Win</v>
      </c>
      <c r="AU392" s="80" t="s">
        <v>460</v>
      </c>
      <c r="AV392" s="72" t="s">
        <v>874</v>
      </c>
      <c r="AW392" s="58">
        <v>2050</v>
      </c>
      <c r="AX392" s="73" t="str">
        <f t="shared" si="81"/>
        <v>*0.42</v>
      </c>
      <c r="AY392" s="70" t="str">
        <f t="shared" si="82"/>
        <v>REZoning_Sol-Win</v>
      </c>
    </row>
    <row r="393" spans="1:51">
      <c r="A393" s="67" t="s">
        <v>62</v>
      </c>
      <c r="C393" s="77" t="s">
        <v>461</v>
      </c>
      <c r="D393" s="68" t="s">
        <v>874</v>
      </c>
      <c r="E393" s="52">
        <v>2035</v>
      </c>
      <c r="F393" s="69" t="str">
        <f t="shared" si="72"/>
        <v>*0.6</v>
      </c>
      <c r="G393" s="70" t="str">
        <f t="shared" si="73"/>
        <v>REZoning_Sol-Win</v>
      </c>
      <c r="I393" s="77" t="s">
        <v>461</v>
      </c>
      <c r="J393" s="68" t="s">
        <v>874</v>
      </c>
      <c r="K393" s="52">
        <v>2050</v>
      </c>
      <c r="L393" s="62" t="str">
        <f t="shared" si="74"/>
        <v>*0.49</v>
      </c>
      <c r="M393" s="70" t="str">
        <f t="shared" si="75"/>
        <v>REZoning_Sol-Win</v>
      </c>
      <c r="N393" s="69"/>
      <c r="O393" s="69" t="s">
        <v>461</v>
      </c>
      <c r="P393" s="69" t="s">
        <v>874</v>
      </c>
      <c r="Q393" s="78">
        <v>2100</v>
      </c>
      <c r="R393" s="69" t="s">
        <v>876</v>
      </c>
      <c r="S393" s="69" t="s">
        <v>875</v>
      </c>
      <c r="T393" s="69"/>
      <c r="U393" s="69"/>
      <c r="V393" s="69"/>
      <c r="W393" s="69"/>
      <c r="AA393" s="79" t="s">
        <v>461</v>
      </c>
      <c r="AB393" s="71" t="s">
        <v>874</v>
      </c>
      <c r="AC393" s="55">
        <v>2035</v>
      </c>
      <c r="AD393" s="70" t="str">
        <f t="shared" si="76"/>
        <v>*0.58</v>
      </c>
      <c r="AE393" s="70" t="str">
        <f t="shared" si="83"/>
        <v>REZoning_Sol-Win</v>
      </c>
      <c r="AG393" s="79" t="s">
        <v>461</v>
      </c>
      <c r="AH393" s="71" t="s">
        <v>874</v>
      </c>
      <c r="AI393" s="55">
        <v>2050</v>
      </c>
      <c r="AJ393" s="70" t="str">
        <f t="shared" si="77"/>
        <v>*0.47</v>
      </c>
      <c r="AK393" s="70" t="str">
        <f t="shared" si="78"/>
        <v>REZoning_Sol-Win</v>
      </c>
      <c r="AO393" s="80" t="s">
        <v>461</v>
      </c>
      <c r="AP393" s="72" t="s">
        <v>874</v>
      </c>
      <c r="AQ393" s="58">
        <v>2035</v>
      </c>
      <c r="AR393" s="73" t="str">
        <f t="shared" si="79"/>
        <v>*0.55</v>
      </c>
      <c r="AS393" s="70" t="str">
        <f t="shared" si="80"/>
        <v>REZoning_Sol-Win</v>
      </c>
      <c r="AU393" s="80" t="s">
        <v>461</v>
      </c>
      <c r="AV393" s="72" t="s">
        <v>874</v>
      </c>
      <c r="AW393" s="58">
        <v>2050</v>
      </c>
      <c r="AX393" s="73" t="str">
        <f t="shared" si="81"/>
        <v>*0.42</v>
      </c>
      <c r="AY393" s="70" t="str">
        <f t="shared" si="82"/>
        <v>REZoning_Sol-Win</v>
      </c>
    </row>
    <row r="394" spans="1:51">
      <c r="A394" s="67" t="s">
        <v>62</v>
      </c>
      <c r="C394" s="77" t="s">
        <v>462</v>
      </c>
      <c r="D394" s="68" t="s">
        <v>874</v>
      </c>
      <c r="E394" s="52">
        <v>2035</v>
      </c>
      <c r="F394" s="69" t="str">
        <f t="shared" si="72"/>
        <v>*0.6</v>
      </c>
      <c r="G394" s="70" t="str">
        <f t="shared" si="73"/>
        <v>REZoning_Sol-Win</v>
      </c>
      <c r="I394" s="77" t="s">
        <v>462</v>
      </c>
      <c r="J394" s="68" t="s">
        <v>874</v>
      </c>
      <c r="K394" s="52">
        <v>2050</v>
      </c>
      <c r="L394" s="62" t="str">
        <f t="shared" si="74"/>
        <v>*0.49</v>
      </c>
      <c r="M394" s="70" t="str">
        <f t="shared" si="75"/>
        <v>REZoning_Sol-Win</v>
      </c>
      <c r="N394" s="69"/>
      <c r="O394" s="69" t="s">
        <v>462</v>
      </c>
      <c r="P394" s="69" t="s">
        <v>874</v>
      </c>
      <c r="Q394" s="78">
        <v>2100</v>
      </c>
      <c r="R394" s="69" t="s">
        <v>876</v>
      </c>
      <c r="S394" s="69" t="s">
        <v>875</v>
      </c>
      <c r="T394" s="69"/>
      <c r="U394" s="69"/>
      <c r="V394" s="69"/>
      <c r="W394" s="69"/>
      <c r="AA394" s="79" t="s">
        <v>462</v>
      </c>
      <c r="AB394" s="71" t="s">
        <v>874</v>
      </c>
      <c r="AC394" s="55">
        <v>2035</v>
      </c>
      <c r="AD394" s="70" t="str">
        <f t="shared" si="76"/>
        <v>*0.58</v>
      </c>
      <c r="AE394" s="70" t="str">
        <f t="shared" si="83"/>
        <v>REZoning_Sol-Win</v>
      </c>
      <c r="AG394" s="79" t="s">
        <v>462</v>
      </c>
      <c r="AH394" s="71" t="s">
        <v>874</v>
      </c>
      <c r="AI394" s="55">
        <v>2050</v>
      </c>
      <c r="AJ394" s="70" t="str">
        <f t="shared" si="77"/>
        <v>*0.47</v>
      </c>
      <c r="AK394" s="70" t="str">
        <f t="shared" si="78"/>
        <v>REZoning_Sol-Win</v>
      </c>
      <c r="AO394" s="80" t="s">
        <v>462</v>
      </c>
      <c r="AP394" s="72" t="s">
        <v>874</v>
      </c>
      <c r="AQ394" s="58">
        <v>2035</v>
      </c>
      <c r="AR394" s="73" t="str">
        <f t="shared" si="79"/>
        <v>*0.55</v>
      </c>
      <c r="AS394" s="70" t="str">
        <f t="shared" si="80"/>
        <v>REZoning_Sol-Win</v>
      </c>
      <c r="AU394" s="80" t="s">
        <v>462</v>
      </c>
      <c r="AV394" s="72" t="s">
        <v>874</v>
      </c>
      <c r="AW394" s="58">
        <v>2050</v>
      </c>
      <c r="AX394" s="73" t="str">
        <f t="shared" si="81"/>
        <v>*0.42</v>
      </c>
      <c r="AY394" s="70" t="str">
        <f t="shared" si="82"/>
        <v>REZoning_Sol-Win</v>
      </c>
    </row>
    <row r="395" spans="1:51">
      <c r="A395" s="67" t="s">
        <v>62</v>
      </c>
      <c r="C395" s="77" t="s">
        <v>463</v>
      </c>
      <c r="D395" s="68" t="s">
        <v>874</v>
      </c>
      <c r="E395" s="52">
        <v>2035</v>
      </c>
      <c r="F395" s="69" t="str">
        <f t="shared" si="72"/>
        <v>*0.6</v>
      </c>
      <c r="G395" s="70" t="str">
        <f t="shared" si="73"/>
        <v>REZoning_Sol-Win</v>
      </c>
      <c r="I395" s="77" t="s">
        <v>463</v>
      </c>
      <c r="J395" s="68" t="s">
        <v>874</v>
      </c>
      <c r="K395" s="52">
        <v>2050</v>
      </c>
      <c r="L395" s="62" t="str">
        <f t="shared" si="74"/>
        <v>*0.49</v>
      </c>
      <c r="M395" s="70" t="str">
        <f t="shared" si="75"/>
        <v>REZoning_Sol-Win</v>
      </c>
      <c r="N395" s="69"/>
      <c r="O395" s="69" t="s">
        <v>463</v>
      </c>
      <c r="P395" s="69" t="s">
        <v>874</v>
      </c>
      <c r="Q395" s="78">
        <v>2100</v>
      </c>
      <c r="R395" s="69" t="s">
        <v>876</v>
      </c>
      <c r="S395" s="69" t="s">
        <v>875</v>
      </c>
      <c r="T395" s="69"/>
      <c r="U395" s="69"/>
      <c r="V395" s="69"/>
      <c r="W395" s="69"/>
      <c r="AA395" s="79" t="s">
        <v>463</v>
      </c>
      <c r="AB395" s="71" t="s">
        <v>874</v>
      </c>
      <c r="AC395" s="55">
        <v>2035</v>
      </c>
      <c r="AD395" s="70" t="str">
        <f t="shared" si="76"/>
        <v>*0.58</v>
      </c>
      <c r="AE395" s="70" t="str">
        <f t="shared" si="83"/>
        <v>REZoning_Sol-Win</v>
      </c>
      <c r="AG395" s="79" t="s">
        <v>463</v>
      </c>
      <c r="AH395" s="71" t="s">
        <v>874</v>
      </c>
      <c r="AI395" s="55">
        <v>2050</v>
      </c>
      <c r="AJ395" s="70" t="str">
        <f t="shared" si="77"/>
        <v>*0.47</v>
      </c>
      <c r="AK395" s="70" t="str">
        <f t="shared" si="78"/>
        <v>REZoning_Sol-Win</v>
      </c>
      <c r="AO395" s="80" t="s">
        <v>463</v>
      </c>
      <c r="AP395" s="72" t="s">
        <v>874</v>
      </c>
      <c r="AQ395" s="58">
        <v>2035</v>
      </c>
      <c r="AR395" s="73" t="str">
        <f t="shared" si="79"/>
        <v>*0.55</v>
      </c>
      <c r="AS395" s="70" t="str">
        <f t="shared" si="80"/>
        <v>REZoning_Sol-Win</v>
      </c>
      <c r="AU395" s="80" t="s">
        <v>463</v>
      </c>
      <c r="AV395" s="72" t="s">
        <v>874</v>
      </c>
      <c r="AW395" s="58">
        <v>2050</v>
      </c>
      <c r="AX395" s="73" t="str">
        <f t="shared" si="81"/>
        <v>*0.42</v>
      </c>
      <c r="AY395" s="70" t="str">
        <f t="shared" si="82"/>
        <v>REZoning_Sol-Win</v>
      </c>
    </row>
    <row r="396" spans="1:51">
      <c r="A396" s="67" t="s">
        <v>78</v>
      </c>
      <c r="C396" s="77" t="s">
        <v>464</v>
      </c>
      <c r="D396" s="68" t="s">
        <v>874</v>
      </c>
      <c r="E396" s="52">
        <v>2035</v>
      </c>
      <c r="F396" s="69" t="str">
        <f t="shared" si="72"/>
        <v>*0.63</v>
      </c>
      <c r="G396" s="70" t="str">
        <f t="shared" si="73"/>
        <v>REZoning_Sol-Win</v>
      </c>
      <c r="I396" s="77" t="s">
        <v>464</v>
      </c>
      <c r="J396" s="68" t="s">
        <v>874</v>
      </c>
      <c r="K396" s="52">
        <v>2050</v>
      </c>
      <c r="L396" s="62" t="str">
        <f t="shared" si="74"/>
        <v>*0.54</v>
      </c>
      <c r="M396" s="70" t="str">
        <f t="shared" si="75"/>
        <v>REZoning_Sol-Win</v>
      </c>
      <c r="N396" s="69"/>
      <c r="O396" s="69" t="s">
        <v>464</v>
      </c>
      <c r="P396" s="69" t="s">
        <v>874</v>
      </c>
      <c r="Q396" s="78">
        <v>2100</v>
      </c>
      <c r="R396" s="69" t="s">
        <v>878</v>
      </c>
      <c r="S396" s="69" t="s">
        <v>875</v>
      </c>
      <c r="T396" s="69"/>
      <c r="U396" s="69"/>
      <c r="V396" s="69"/>
      <c r="W396" s="69"/>
      <c r="AA396" s="79" t="s">
        <v>464</v>
      </c>
      <c r="AB396" s="71" t="s">
        <v>874</v>
      </c>
      <c r="AC396" s="55">
        <v>2035</v>
      </c>
      <c r="AD396" s="70" t="str">
        <f t="shared" si="76"/>
        <v>*0.62</v>
      </c>
      <c r="AE396" s="70" t="str">
        <f t="shared" si="83"/>
        <v>REZoning_Sol-Win</v>
      </c>
      <c r="AG396" s="79" t="s">
        <v>464</v>
      </c>
      <c r="AH396" s="71" t="s">
        <v>874</v>
      </c>
      <c r="AI396" s="55">
        <v>2050</v>
      </c>
      <c r="AJ396" s="70" t="str">
        <f t="shared" si="77"/>
        <v>*0.51</v>
      </c>
      <c r="AK396" s="70" t="str">
        <f t="shared" si="78"/>
        <v>REZoning_Sol-Win</v>
      </c>
      <c r="AO396" s="80" t="s">
        <v>464</v>
      </c>
      <c r="AP396" s="72" t="s">
        <v>874</v>
      </c>
      <c r="AQ396" s="58">
        <v>2035</v>
      </c>
      <c r="AR396" s="73" t="str">
        <f t="shared" si="79"/>
        <v>*0.58</v>
      </c>
      <c r="AS396" s="70" t="str">
        <f t="shared" si="80"/>
        <v>REZoning_Sol-Win</v>
      </c>
      <c r="AU396" s="80" t="s">
        <v>464</v>
      </c>
      <c r="AV396" s="72" t="s">
        <v>874</v>
      </c>
      <c r="AW396" s="58">
        <v>2050</v>
      </c>
      <c r="AX396" s="73" t="str">
        <f t="shared" si="81"/>
        <v>*0.49</v>
      </c>
      <c r="AY396" s="70" t="str">
        <f t="shared" si="82"/>
        <v>REZoning_Sol-Win</v>
      </c>
    </row>
    <row r="397" spans="1:51">
      <c r="A397" s="67" t="s">
        <v>78</v>
      </c>
      <c r="C397" s="77" t="s">
        <v>465</v>
      </c>
      <c r="D397" s="68" t="s">
        <v>874</v>
      </c>
      <c r="E397" s="52">
        <v>2035</v>
      </c>
      <c r="F397" s="69" t="str">
        <f t="shared" si="72"/>
        <v>*0.63</v>
      </c>
      <c r="G397" s="70" t="str">
        <f t="shared" si="73"/>
        <v>REZoning_Sol-Win</v>
      </c>
      <c r="I397" s="77" t="s">
        <v>465</v>
      </c>
      <c r="J397" s="68" t="s">
        <v>874</v>
      </c>
      <c r="K397" s="52">
        <v>2050</v>
      </c>
      <c r="L397" s="62" t="str">
        <f t="shared" si="74"/>
        <v>*0.54</v>
      </c>
      <c r="M397" s="70" t="str">
        <f t="shared" si="75"/>
        <v>REZoning_Sol-Win</v>
      </c>
      <c r="N397" s="69"/>
      <c r="O397" s="69" t="s">
        <v>465</v>
      </c>
      <c r="P397" s="69" t="s">
        <v>874</v>
      </c>
      <c r="Q397" s="78">
        <v>2100</v>
      </c>
      <c r="R397" s="69" t="s">
        <v>878</v>
      </c>
      <c r="S397" s="69" t="s">
        <v>875</v>
      </c>
      <c r="T397" s="69"/>
      <c r="U397" s="69"/>
      <c r="V397" s="69"/>
      <c r="W397" s="69"/>
      <c r="AA397" s="79" t="s">
        <v>465</v>
      </c>
      <c r="AB397" s="71" t="s">
        <v>874</v>
      </c>
      <c r="AC397" s="55">
        <v>2035</v>
      </c>
      <c r="AD397" s="70" t="str">
        <f t="shared" si="76"/>
        <v>*0.62</v>
      </c>
      <c r="AE397" s="70" t="str">
        <f t="shared" si="83"/>
        <v>REZoning_Sol-Win</v>
      </c>
      <c r="AG397" s="79" t="s">
        <v>465</v>
      </c>
      <c r="AH397" s="71" t="s">
        <v>874</v>
      </c>
      <c r="AI397" s="55">
        <v>2050</v>
      </c>
      <c r="AJ397" s="70" t="str">
        <f t="shared" si="77"/>
        <v>*0.51</v>
      </c>
      <c r="AK397" s="70" t="str">
        <f t="shared" si="78"/>
        <v>REZoning_Sol-Win</v>
      </c>
      <c r="AO397" s="80" t="s">
        <v>465</v>
      </c>
      <c r="AP397" s="72" t="s">
        <v>874</v>
      </c>
      <c r="AQ397" s="58">
        <v>2035</v>
      </c>
      <c r="AR397" s="73" t="str">
        <f t="shared" si="79"/>
        <v>*0.58</v>
      </c>
      <c r="AS397" s="70" t="str">
        <f t="shared" si="80"/>
        <v>REZoning_Sol-Win</v>
      </c>
      <c r="AU397" s="80" t="s">
        <v>465</v>
      </c>
      <c r="AV397" s="72" t="s">
        <v>874</v>
      </c>
      <c r="AW397" s="58">
        <v>2050</v>
      </c>
      <c r="AX397" s="73" t="str">
        <f t="shared" si="81"/>
        <v>*0.49</v>
      </c>
      <c r="AY397" s="70" t="str">
        <f t="shared" si="82"/>
        <v>REZoning_Sol-Win</v>
      </c>
    </row>
    <row r="398" spans="1:51">
      <c r="A398" s="67" t="s">
        <v>83</v>
      </c>
      <c r="C398" s="77" t="s">
        <v>466</v>
      </c>
      <c r="D398" s="68" t="s">
        <v>874</v>
      </c>
      <c r="E398" s="52">
        <v>2035</v>
      </c>
      <c r="F398" s="69" t="str">
        <f t="shared" si="72"/>
        <v>*0.6</v>
      </c>
      <c r="G398" s="70" t="str">
        <f t="shared" si="73"/>
        <v>REZoning_Sol-Win</v>
      </c>
      <c r="I398" s="77" t="s">
        <v>466</v>
      </c>
      <c r="J398" s="68" t="s">
        <v>874</v>
      </c>
      <c r="K398" s="52">
        <v>2050</v>
      </c>
      <c r="L398" s="62" t="str">
        <f t="shared" si="74"/>
        <v>*0.5</v>
      </c>
      <c r="M398" s="70" t="str">
        <f t="shared" si="75"/>
        <v>REZoning_Sol-Win</v>
      </c>
      <c r="N398" s="69"/>
      <c r="O398" s="69" t="s">
        <v>466</v>
      </c>
      <c r="P398" s="69" t="s">
        <v>874</v>
      </c>
      <c r="Q398" s="78">
        <v>2100</v>
      </c>
      <c r="R398" s="69" t="s">
        <v>877</v>
      </c>
      <c r="S398" s="69" t="s">
        <v>875</v>
      </c>
      <c r="T398" s="69"/>
      <c r="U398" s="69"/>
      <c r="V398" s="69"/>
      <c r="W398" s="69"/>
      <c r="AA398" s="79" t="s">
        <v>466</v>
      </c>
      <c r="AB398" s="71" t="s">
        <v>874</v>
      </c>
      <c r="AC398" s="55">
        <v>2035</v>
      </c>
      <c r="AD398" s="70" t="str">
        <f t="shared" si="76"/>
        <v>*0.59</v>
      </c>
      <c r="AE398" s="70" t="str">
        <f t="shared" si="83"/>
        <v>REZoning_Sol-Win</v>
      </c>
      <c r="AG398" s="79" t="s">
        <v>466</v>
      </c>
      <c r="AH398" s="71" t="s">
        <v>874</v>
      </c>
      <c r="AI398" s="55">
        <v>2050</v>
      </c>
      <c r="AJ398" s="70" t="str">
        <f t="shared" si="77"/>
        <v>*0.47</v>
      </c>
      <c r="AK398" s="70" t="str">
        <f t="shared" si="78"/>
        <v>REZoning_Sol-Win</v>
      </c>
      <c r="AO398" s="80" t="s">
        <v>466</v>
      </c>
      <c r="AP398" s="72" t="s">
        <v>874</v>
      </c>
      <c r="AQ398" s="58">
        <v>2035</v>
      </c>
      <c r="AR398" s="73" t="str">
        <f t="shared" si="79"/>
        <v>*0.53</v>
      </c>
      <c r="AS398" s="70" t="str">
        <f t="shared" si="80"/>
        <v>REZoning_Sol-Win</v>
      </c>
      <c r="AU398" s="80" t="s">
        <v>466</v>
      </c>
      <c r="AV398" s="72" t="s">
        <v>874</v>
      </c>
      <c r="AW398" s="58">
        <v>2050</v>
      </c>
      <c r="AX398" s="73" t="str">
        <f t="shared" si="81"/>
        <v>*0.41</v>
      </c>
      <c r="AY398" s="70" t="str">
        <f t="shared" si="82"/>
        <v>REZoning_Sol-Win</v>
      </c>
    </row>
    <row r="399" spans="1:51">
      <c r="A399" s="67" t="s">
        <v>83</v>
      </c>
      <c r="C399" s="77" t="s">
        <v>467</v>
      </c>
      <c r="D399" s="68" t="s">
        <v>874</v>
      </c>
      <c r="E399" s="52">
        <v>2035</v>
      </c>
      <c r="F399" s="69" t="str">
        <f t="shared" si="72"/>
        <v>*0.6</v>
      </c>
      <c r="G399" s="70" t="str">
        <f t="shared" si="73"/>
        <v>REZoning_Sol-Win</v>
      </c>
      <c r="I399" s="77" t="s">
        <v>467</v>
      </c>
      <c r="J399" s="68" t="s">
        <v>874</v>
      </c>
      <c r="K399" s="52">
        <v>2050</v>
      </c>
      <c r="L399" s="62" t="str">
        <f t="shared" si="74"/>
        <v>*0.5</v>
      </c>
      <c r="M399" s="70" t="str">
        <f t="shared" si="75"/>
        <v>REZoning_Sol-Win</v>
      </c>
      <c r="N399" s="69"/>
      <c r="O399" s="69" t="s">
        <v>467</v>
      </c>
      <c r="P399" s="69" t="s">
        <v>874</v>
      </c>
      <c r="Q399" s="78">
        <v>2100</v>
      </c>
      <c r="R399" s="69" t="s">
        <v>877</v>
      </c>
      <c r="S399" s="69" t="s">
        <v>875</v>
      </c>
      <c r="T399" s="69"/>
      <c r="U399" s="69"/>
      <c r="V399" s="69"/>
      <c r="W399" s="69"/>
      <c r="AA399" s="79" t="s">
        <v>467</v>
      </c>
      <c r="AB399" s="71" t="s">
        <v>874</v>
      </c>
      <c r="AC399" s="55">
        <v>2035</v>
      </c>
      <c r="AD399" s="70" t="str">
        <f t="shared" si="76"/>
        <v>*0.59</v>
      </c>
      <c r="AE399" s="70" t="str">
        <f t="shared" si="83"/>
        <v>REZoning_Sol-Win</v>
      </c>
      <c r="AG399" s="79" t="s">
        <v>467</v>
      </c>
      <c r="AH399" s="71" t="s">
        <v>874</v>
      </c>
      <c r="AI399" s="55">
        <v>2050</v>
      </c>
      <c r="AJ399" s="70" t="str">
        <f t="shared" si="77"/>
        <v>*0.47</v>
      </c>
      <c r="AK399" s="70" t="str">
        <f t="shared" si="78"/>
        <v>REZoning_Sol-Win</v>
      </c>
      <c r="AO399" s="80" t="s">
        <v>467</v>
      </c>
      <c r="AP399" s="72" t="s">
        <v>874</v>
      </c>
      <c r="AQ399" s="58">
        <v>2035</v>
      </c>
      <c r="AR399" s="73" t="str">
        <f t="shared" si="79"/>
        <v>*0.53</v>
      </c>
      <c r="AS399" s="70" t="str">
        <f t="shared" si="80"/>
        <v>REZoning_Sol-Win</v>
      </c>
      <c r="AU399" s="80" t="s">
        <v>467</v>
      </c>
      <c r="AV399" s="72" t="s">
        <v>874</v>
      </c>
      <c r="AW399" s="58">
        <v>2050</v>
      </c>
      <c r="AX399" s="73" t="str">
        <f t="shared" si="81"/>
        <v>*0.41</v>
      </c>
      <c r="AY399" s="70" t="str">
        <f t="shared" si="82"/>
        <v>REZoning_Sol-Win</v>
      </c>
    </row>
    <row r="400" spans="1:51">
      <c r="A400" s="67" t="s">
        <v>83</v>
      </c>
      <c r="C400" s="77" t="s">
        <v>468</v>
      </c>
      <c r="D400" s="68" t="s">
        <v>874</v>
      </c>
      <c r="E400" s="52">
        <v>2035</v>
      </c>
      <c r="F400" s="69" t="str">
        <f t="shared" si="72"/>
        <v>*0.6</v>
      </c>
      <c r="G400" s="70" t="str">
        <f t="shared" si="73"/>
        <v>REZoning_Sol-Win</v>
      </c>
      <c r="I400" s="77" t="s">
        <v>468</v>
      </c>
      <c r="J400" s="68" t="s">
        <v>874</v>
      </c>
      <c r="K400" s="52">
        <v>2050</v>
      </c>
      <c r="L400" s="62" t="str">
        <f t="shared" si="74"/>
        <v>*0.5</v>
      </c>
      <c r="M400" s="70" t="str">
        <f t="shared" si="75"/>
        <v>REZoning_Sol-Win</v>
      </c>
      <c r="N400" s="69"/>
      <c r="O400" s="69" t="s">
        <v>468</v>
      </c>
      <c r="P400" s="69" t="s">
        <v>874</v>
      </c>
      <c r="Q400" s="78">
        <v>2100</v>
      </c>
      <c r="R400" s="69" t="s">
        <v>877</v>
      </c>
      <c r="S400" s="69" t="s">
        <v>875</v>
      </c>
      <c r="T400" s="69"/>
      <c r="U400" s="69"/>
      <c r="V400" s="69"/>
      <c r="W400" s="69"/>
      <c r="AA400" s="79" t="s">
        <v>468</v>
      </c>
      <c r="AB400" s="71" t="s">
        <v>874</v>
      </c>
      <c r="AC400" s="55">
        <v>2035</v>
      </c>
      <c r="AD400" s="70" t="str">
        <f t="shared" si="76"/>
        <v>*0.59</v>
      </c>
      <c r="AE400" s="70" t="str">
        <f t="shared" si="83"/>
        <v>REZoning_Sol-Win</v>
      </c>
      <c r="AG400" s="79" t="s">
        <v>468</v>
      </c>
      <c r="AH400" s="71" t="s">
        <v>874</v>
      </c>
      <c r="AI400" s="55">
        <v>2050</v>
      </c>
      <c r="AJ400" s="70" t="str">
        <f t="shared" si="77"/>
        <v>*0.47</v>
      </c>
      <c r="AK400" s="70" t="str">
        <f t="shared" si="78"/>
        <v>REZoning_Sol-Win</v>
      </c>
      <c r="AO400" s="80" t="s">
        <v>468</v>
      </c>
      <c r="AP400" s="72" t="s">
        <v>874</v>
      </c>
      <c r="AQ400" s="58">
        <v>2035</v>
      </c>
      <c r="AR400" s="73" t="str">
        <f t="shared" si="79"/>
        <v>*0.53</v>
      </c>
      <c r="AS400" s="70" t="str">
        <f t="shared" si="80"/>
        <v>REZoning_Sol-Win</v>
      </c>
      <c r="AU400" s="80" t="s">
        <v>468</v>
      </c>
      <c r="AV400" s="72" t="s">
        <v>874</v>
      </c>
      <c r="AW400" s="58">
        <v>2050</v>
      </c>
      <c r="AX400" s="73" t="str">
        <f t="shared" si="81"/>
        <v>*0.41</v>
      </c>
      <c r="AY400" s="70" t="str">
        <f t="shared" si="82"/>
        <v>REZoning_Sol-Win</v>
      </c>
    </row>
    <row r="401" spans="1:51">
      <c r="A401" s="67" t="s">
        <v>83</v>
      </c>
      <c r="C401" s="77" t="s">
        <v>469</v>
      </c>
      <c r="D401" s="68" t="s">
        <v>874</v>
      </c>
      <c r="E401" s="52">
        <v>2035</v>
      </c>
      <c r="F401" s="69" t="str">
        <f t="shared" si="72"/>
        <v>*0.6</v>
      </c>
      <c r="G401" s="70" t="str">
        <f t="shared" si="73"/>
        <v>REZoning_Sol-Win</v>
      </c>
      <c r="I401" s="77" t="s">
        <v>469</v>
      </c>
      <c r="J401" s="68" t="s">
        <v>874</v>
      </c>
      <c r="K401" s="52">
        <v>2050</v>
      </c>
      <c r="L401" s="62" t="str">
        <f t="shared" si="74"/>
        <v>*0.5</v>
      </c>
      <c r="M401" s="70" t="str">
        <f t="shared" si="75"/>
        <v>REZoning_Sol-Win</v>
      </c>
      <c r="N401" s="69"/>
      <c r="O401" s="69" t="s">
        <v>469</v>
      </c>
      <c r="P401" s="69" t="s">
        <v>874</v>
      </c>
      <c r="Q401" s="78">
        <v>2100</v>
      </c>
      <c r="R401" s="69" t="s">
        <v>877</v>
      </c>
      <c r="S401" s="69" t="s">
        <v>875</v>
      </c>
      <c r="T401" s="69"/>
      <c r="U401" s="69"/>
      <c r="V401" s="69"/>
      <c r="W401" s="69"/>
      <c r="AA401" s="79" t="s">
        <v>469</v>
      </c>
      <c r="AB401" s="71" t="s">
        <v>874</v>
      </c>
      <c r="AC401" s="55">
        <v>2035</v>
      </c>
      <c r="AD401" s="70" t="str">
        <f t="shared" si="76"/>
        <v>*0.59</v>
      </c>
      <c r="AE401" s="70" t="str">
        <f t="shared" si="83"/>
        <v>REZoning_Sol-Win</v>
      </c>
      <c r="AG401" s="79" t="s">
        <v>469</v>
      </c>
      <c r="AH401" s="71" t="s">
        <v>874</v>
      </c>
      <c r="AI401" s="55">
        <v>2050</v>
      </c>
      <c r="AJ401" s="70" t="str">
        <f t="shared" si="77"/>
        <v>*0.47</v>
      </c>
      <c r="AK401" s="70" t="str">
        <f t="shared" si="78"/>
        <v>REZoning_Sol-Win</v>
      </c>
      <c r="AO401" s="80" t="s">
        <v>469</v>
      </c>
      <c r="AP401" s="72" t="s">
        <v>874</v>
      </c>
      <c r="AQ401" s="58">
        <v>2035</v>
      </c>
      <c r="AR401" s="73" t="str">
        <f t="shared" si="79"/>
        <v>*0.53</v>
      </c>
      <c r="AS401" s="70" t="str">
        <f t="shared" si="80"/>
        <v>REZoning_Sol-Win</v>
      </c>
      <c r="AU401" s="80" t="s">
        <v>469</v>
      </c>
      <c r="AV401" s="72" t="s">
        <v>874</v>
      </c>
      <c r="AW401" s="58">
        <v>2050</v>
      </c>
      <c r="AX401" s="73" t="str">
        <f t="shared" si="81"/>
        <v>*0.41</v>
      </c>
      <c r="AY401" s="70" t="str">
        <f t="shared" si="82"/>
        <v>REZoning_Sol-Win</v>
      </c>
    </row>
    <row r="402" spans="1:51">
      <c r="A402" s="67" t="s">
        <v>83</v>
      </c>
      <c r="C402" s="77" t="s">
        <v>470</v>
      </c>
      <c r="D402" s="68" t="s">
        <v>874</v>
      </c>
      <c r="E402" s="52">
        <v>2035</v>
      </c>
      <c r="F402" s="69" t="str">
        <f t="shared" si="72"/>
        <v>*0.6</v>
      </c>
      <c r="G402" s="70" t="str">
        <f t="shared" si="73"/>
        <v>REZoning_Sol-Win</v>
      </c>
      <c r="I402" s="77" t="s">
        <v>470</v>
      </c>
      <c r="J402" s="68" t="s">
        <v>874</v>
      </c>
      <c r="K402" s="52">
        <v>2050</v>
      </c>
      <c r="L402" s="62" t="str">
        <f t="shared" si="74"/>
        <v>*0.5</v>
      </c>
      <c r="M402" s="70" t="str">
        <f t="shared" si="75"/>
        <v>REZoning_Sol-Win</v>
      </c>
      <c r="N402" s="69"/>
      <c r="O402" s="69" t="s">
        <v>470</v>
      </c>
      <c r="P402" s="69" t="s">
        <v>874</v>
      </c>
      <c r="Q402" s="78">
        <v>2100</v>
      </c>
      <c r="R402" s="69" t="s">
        <v>877</v>
      </c>
      <c r="S402" s="69" t="s">
        <v>875</v>
      </c>
      <c r="T402" s="69"/>
      <c r="U402" s="69"/>
      <c r="V402" s="69"/>
      <c r="W402" s="69"/>
      <c r="AA402" s="79" t="s">
        <v>470</v>
      </c>
      <c r="AB402" s="71" t="s">
        <v>874</v>
      </c>
      <c r="AC402" s="55">
        <v>2035</v>
      </c>
      <c r="AD402" s="70" t="str">
        <f t="shared" si="76"/>
        <v>*0.59</v>
      </c>
      <c r="AE402" s="70" t="str">
        <f t="shared" si="83"/>
        <v>REZoning_Sol-Win</v>
      </c>
      <c r="AG402" s="79" t="s">
        <v>470</v>
      </c>
      <c r="AH402" s="71" t="s">
        <v>874</v>
      </c>
      <c r="AI402" s="55">
        <v>2050</v>
      </c>
      <c r="AJ402" s="70" t="str">
        <f t="shared" si="77"/>
        <v>*0.47</v>
      </c>
      <c r="AK402" s="70" t="str">
        <f t="shared" si="78"/>
        <v>REZoning_Sol-Win</v>
      </c>
      <c r="AO402" s="80" t="s">
        <v>470</v>
      </c>
      <c r="AP402" s="72" t="s">
        <v>874</v>
      </c>
      <c r="AQ402" s="58">
        <v>2035</v>
      </c>
      <c r="AR402" s="73" t="str">
        <f t="shared" si="79"/>
        <v>*0.53</v>
      </c>
      <c r="AS402" s="70" t="str">
        <f t="shared" si="80"/>
        <v>REZoning_Sol-Win</v>
      </c>
      <c r="AU402" s="80" t="s">
        <v>470</v>
      </c>
      <c r="AV402" s="72" t="s">
        <v>874</v>
      </c>
      <c r="AW402" s="58">
        <v>2050</v>
      </c>
      <c r="AX402" s="73" t="str">
        <f t="shared" si="81"/>
        <v>*0.41</v>
      </c>
      <c r="AY402" s="70" t="str">
        <f t="shared" si="82"/>
        <v>REZoning_Sol-Win</v>
      </c>
    </row>
    <row r="403" spans="1:51">
      <c r="A403" s="67" t="s">
        <v>83</v>
      </c>
      <c r="C403" s="77" t="s">
        <v>471</v>
      </c>
      <c r="D403" s="68" t="s">
        <v>874</v>
      </c>
      <c r="E403" s="52">
        <v>2035</v>
      </c>
      <c r="F403" s="69" t="str">
        <f t="shared" si="72"/>
        <v>*0.6</v>
      </c>
      <c r="G403" s="70" t="str">
        <f t="shared" si="73"/>
        <v>REZoning_Sol-Win</v>
      </c>
      <c r="I403" s="77" t="s">
        <v>471</v>
      </c>
      <c r="J403" s="68" t="s">
        <v>874</v>
      </c>
      <c r="K403" s="52">
        <v>2050</v>
      </c>
      <c r="L403" s="62" t="str">
        <f t="shared" si="74"/>
        <v>*0.5</v>
      </c>
      <c r="M403" s="70" t="str">
        <f t="shared" si="75"/>
        <v>REZoning_Sol-Win</v>
      </c>
      <c r="N403" s="69"/>
      <c r="O403" s="69" t="s">
        <v>471</v>
      </c>
      <c r="P403" s="69" t="s">
        <v>874</v>
      </c>
      <c r="Q403" s="78">
        <v>2100</v>
      </c>
      <c r="R403" s="69" t="s">
        <v>877</v>
      </c>
      <c r="S403" s="69" t="s">
        <v>875</v>
      </c>
      <c r="T403" s="69"/>
      <c r="U403" s="69"/>
      <c r="V403" s="69"/>
      <c r="W403" s="69"/>
      <c r="AA403" s="79" t="s">
        <v>471</v>
      </c>
      <c r="AB403" s="71" t="s">
        <v>874</v>
      </c>
      <c r="AC403" s="55">
        <v>2035</v>
      </c>
      <c r="AD403" s="70" t="str">
        <f t="shared" si="76"/>
        <v>*0.59</v>
      </c>
      <c r="AE403" s="70" t="str">
        <f t="shared" si="83"/>
        <v>REZoning_Sol-Win</v>
      </c>
      <c r="AG403" s="79" t="s">
        <v>471</v>
      </c>
      <c r="AH403" s="71" t="s">
        <v>874</v>
      </c>
      <c r="AI403" s="55">
        <v>2050</v>
      </c>
      <c r="AJ403" s="70" t="str">
        <f t="shared" si="77"/>
        <v>*0.47</v>
      </c>
      <c r="AK403" s="70" t="str">
        <f t="shared" si="78"/>
        <v>REZoning_Sol-Win</v>
      </c>
      <c r="AO403" s="80" t="s">
        <v>471</v>
      </c>
      <c r="AP403" s="72" t="s">
        <v>874</v>
      </c>
      <c r="AQ403" s="58">
        <v>2035</v>
      </c>
      <c r="AR403" s="73" t="str">
        <f t="shared" si="79"/>
        <v>*0.53</v>
      </c>
      <c r="AS403" s="70" t="str">
        <f t="shared" si="80"/>
        <v>REZoning_Sol-Win</v>
      </c>
      <c r="AU403" s="80" t="s">
        <v>471</v>
      </c>
      <c r="AV403" s="72" t="s">
        <v>874</v>
      </c>
      <c r="AW403" s="58">
        <v>2050</v>
      </c>
      <c r="AX403" s="73" t="str">
        <f t="shared" si="81"/>
        <v>*0.41</v>
      </c>
      <c r="AY403" s="70" t="str">
        <f t="shared" si="82"/>
        <v>REZoning_Sol-Win</v>
      </c>
    </row>
    <row r="404" spans="1:51">
      <c r="A404" s="67" t="s">
        <v>83</v>
      </c>
      <c r="C404" s="77" t="s">
        <v>472</v>
      </c>
      <c r="D404" s="68" t="s">
        <v>874</v>
      </c>
      <c r="E404" s="52">
        <v>2035</v>
      </c>
      <c r="F404" s="69" t="str">
        <f t="shared" si="72"/>
        <v>*0.6</v>
      </c>
      <c r="G404" s="70" t="str">
        <f t="shared" si="73"/>
        <v>REZoning_Sol-Win</v>
      </c>
      <c r="I404" s="77" t="s">
        <v>472</v>
      </c>
      <c r="J404" s="68" t="s">
        <v>874</v>
      </c>
      <c r="K404" s="52">
        <v>2050</v>
      </c>
      <c r="L404" s="62" t="str">
        <f t="shared" si="74"/>
        <v>*0.5</v>
      </c>
      <c r="M404" s="70" t="str">
        <f t="shared" si="75"/>
        <v>REZoning_Sol-Win</v>
      </c>
      <c r="N404" s="69"/>
      <c r="O404" s="69" t="s">
        <v>472</v>
      </c>
      <c r="P404" s="69" t="s">
        <v>874</v>
      </c>
      <c r="Q404" s="78">
        <v>2100</v>
      </c>
      <c r="R404" s="69" t="s">
        <v>877</v>
      </c>
      <c r="S404" s="69" t="s">
        <v>875</v>
      </c>
      <c r="T404" s="69"/>
      <c r="U404" s="69"/>
      <c r="V404" s="69"/>
      <c r="W404" s="69"/>
      <c r="AA404" s="79" t="s">
        <v>472</v>
      </c>
      <c r="AB404" s="71" t="s">
        <v>874</v>
      </c>
      <c r="AC404" s="55">
        <v>2035</v>
      </c>
      <c r="AD404" s="70" t="str">
        <f t="shared" si="76"/>
        <v>*0.59</v>
      </c>
      <c r="AE404" s="70" t="str">
        <f t="shared" si="83"/>
        <v>REZoning_Sol-Win</v>
      </c>
      <c r="AG404" s="79" t="s">
        <v>472</v>
      </c>
      <c r="AH404" s="71" t="s">
        <v>874</v>
      </c>
      <c r="AI404" s="55">
        <v>2050</v>
      </c>
      <c r="AJ404" s="70" t="str">
        <f t="shared" si="77"/>
        <v>*0.47</v>
      </c>
      <c r="AK404" s="70" t="str">
        <f t="shared" si="78"/>
        <v>REZoning_Sol-Win</v>
      </c>
      <c r="AO404" s="80" t="s">
        <v>472</v>
      </c>
      <c r="AP404" s="72" t="s">
        <v>874</v>
      </c>
      <c r="AQ404" s="58">
        <v>2035</v>
      </c>
      <c r="AR404" s="73" t="str">
        <f t="shared" si="79"/>
        <v>*0.53</v>
      </c>
      <c r="AS404" s="70" t="str">
        <f t="shared" si="80"/>
        <v>REZoning_Sol-Win</v>
      </c>
      <c r="AU404" s="80" t="s">
        <v>472</v>
      </c>
      <c r="AV404" s="72" t="s">
        <v>874</v>
      </c>
      <c r="AW404" s="58">
        <v>2050</v>
      </c>
      <c r="AX404" s="73" t="str">
        <f t="shared" si="81"/>
        <v>*0.41</v>
      </c>
      <c r="AY404" s="70" t="str">
        <f t="shared" si="82"/>
        <v>REZoning_Sol-Win</v>
      </c>
    </row>
    <row r="405" spans="1:51">
      <c r="A405" s="67" t="s">
        <v>83</v>
      </c>
      <c r="C405" s="77" t="s">
        <v>473</v>
      </c>
      <c r="D405" s="68" t="s">
        <v>874</v>
      </c>
      <c r="E405" s="52">
        <v>2035</v>
      </c>
      <c r="F405" s="69" t="str">
        <f t="shared" si="72"/>
        <v>*0.6</v>
      </c>
      <c r="G405" s="70" t="str">
        <f t="shared" si="73"/>
        <v>REZoning_Sol-Win</v>
      </c>
      <c r="I405" s="77" t="s">
        <v>473</v>
      </c>
      <c r="J405" s="68" t="s">
        <v>874</v>
      </c>
      <c r="K405" s="52">
        <v>2050</v>
      </c>
      <c r="L405" s="62" t="str">
        <f t="shared" si="74"/>
        <v>*0.5</v>
      </c>
      <c r="M405" s="70" t="str">
        <f t="shared" si="75"/>
        <v>REZoning_Sol-Win</v>
      </c>
      <c r="N405" s="69"/>
      <c r="O405" s="69" t="s">
        <v>473</v>
      </c>
      <c r="P405" s="69" t="s">
        <v>874</v>
      </c>
      <c r="Q405" s="78">
        <v>2100</v>
      </c>
      <c r="R405" s="69" t="s">
        <v>877</v>
      </c>
      <c r="S405" s="69" t="s">
        <v>875</v>
      </c>
      <c r="T405" s="69"/>
      <c r="U405" s="69"/>
      <c r="V405" s="69"/>
      <c r="W405" s="69"/>
      <c r="AA405" s="79" t="s">
        <v>473</v>
      </c>
      <c r="AB405" s="71" t="s">
        <v>874</v>
      </c>
      <c r="AC405" s="55">
        <v>2035</v>
      </c>
      <c r="AD405" s="70" t="str">
        <f t="shared" si="76"/>
        <v>*0.59</v>
      </c>
      <c r="AE405" s="70" t="str">
        <f t="shared" si="83"/>
        <v>REZoning_Sol-Win</v>
      </c>
      <c r="AG405" s="79" t="s">
        <v>473</v>
      </c>
      <c r="AH405" s="71" t="s">
        <v>874</v>
      </c>
      <c r="AI405" s="55">
        <v>2050</v>
      </c>
      <c r="AJ405" s="70" t="str">
        <f t="shared" si="77"/>
        <v>*0.47</v>
      </c>
      <c r="AK405" s="70" t="str">
        <f t="shared" si="78"/>
        <v>REZoning_Sol-Win</v>
      </c>
      <c r="AO405" s="80" t="s">
        <v>473</v>
      </c>
      <c r="AP405" s="72" t="s">
        <v>874</v>
      </c>
      <c r="AQ405" s="58">
        <v>2035</v>
      </c>
      <c r="AR405" s="73" t="str">
        <f t="shared" si="79"/>
        <v>*0.53</v>
      </c>
      <c r="AS405" s="70" t="str">
        <f t="shared" si="80"/>
        <v>REZoning_Sol-Win</v>
      </c>
      <c r="AU405" s="80" t="s">
        <v>473</v>
      </c>
      <c r="AV405" s="72" t="s">
        <v>874</v>
      </c>
      <c r="AW405" s="58">
        <v>2050</v>
      </c>
      <c r="AX405" s="73" t="str">
        <f t="shared" si="81"/>
        <v>*0.41</v>
      </c>
      <c r="AY405" s="70" t="str">
        <f t="shared" si="82"/>
        <v>REZoning_Sol-Win</v>
      </c>
    </row>
    <row r="406" spans="1:51">
      <c r="A406" s="67" t="s">
        <v>83</v>
      </c>
      <c r="C406" s="77" t="s">
        <v>474</v>
      </c>
      <c r="D406" s="68" t="s">
        <v>874</v>
      </c>
      <c r="E406" s="52">
        <v>2035</v>
      </c>
      <c r="F406" s="69" t="str">
        <f t="shared" si="72"/>
        <v>*0.6</v>
      </c>
      <c r="G406" s="70" t="str">
        <f t="shared" si="73"/>
        <v>REZoning_Sol-Win</v>
      </c>
      <c r="I406" s="77" t="s">
        <v>474</v>
      </c>
      <c r="J406" s="68" t="s">
        <v>874</v>
      </c>
      <c r="K406" s="52">
        <v>2050</v>
      </c>
      <c r="L406" s="62" t="str">
        <f t="shared" si="74"/>
        <v>*0.5</v>
      </c>
      <c r="M406" s="70" t="str">
        <f t="shared" si="75"/>
        <v>REZoning_Sol-Win</v>
      </c>
      <c r="N406" s="69"/>
      <c r="O406" s="69" t="s">
        <v>474</v>
      </c>
      <c r="P406" s="69" t="s">
        <v>874</v>
      </c>
      <c r="Q406" s="78">
        <v>2100</v>
      </c>
      <c r="R406" s="69" t="s">
        <v>877</v>
      </c>
      <c r="S406" s="69" t="s">
        <v>875</v>
      </c>
      <c r="T406" s="69"/>
      <c r="U406" s="69"/>
      <c r="V406" s="69"/>
      <c r="W406" s="69"/>
      <c r="AA406" s="79" t="s">
        <v>474</v>
      </c>
      <c r="AB406" s="71" t="s">
        <v>874</v>
      </c>
      <c r="AC406" s="55">
        <v>2035</v>
      </c>
      <c r="AD406" s="70" t="str">
        <f t="shared" si="76"/>
        <v>*0.59</v>
      </c>
      <c r="AE406" s="70" t="str">
        <f t="shared" si="83"/>
        <v>REZoning_Sol-Win</v>
      </c>
      <c r="AG406" s="79" t="s">
        <v>474</v>
      </c>
      <c r="AH406" s="71" t="s">
        <v>874</v>
      </c>
      <c r="AI406" s="55">
        <v>2050</v>
      </c>
      <c r="AJ406" s="70" t="str">
        <f t="shared" si="77"/>
        <v>*0.47</v>
      </c>
      <c r="AK406" s="70" t="str">
        <f t="shared" si="78"/>
        <v>REZoning_Sol-Win</v>
      </c>
      <c r="AO406" s="80" t="s">
        <v>474</v>
      </c>
      <c r="AP406" s="72" t="s">
        <v>874</v>
      </c>
      <c r="AQ406" s="58">
        <v>2035</v>
      </c>
      <c r="AR406" s="73" t="str">
        <f t="shared" si="79"/>
        <v>*0.53</v>
      </c>
      <c r="AS406" s="70" t="str">
        <f t="shared" si="80"/>
        <v>REZoning_Sol-Win</v>
      </c>
      <c r="AU406" s="80" t="s">
        <v>474</v>
      </c>
      <c r="AV406" s="72" t="s">
        <v>874</v>
      </c>
      <c r="AW406" s="58">
        <v>2050</v>
      </c>
      <c r="AX406" s="73" t="str">
        <f t="shared" si="81"/>
        <v>*0.41</v>
      </c>
      <c r="AY406" s="70" t="str">
        <f t="shared" si="82"/>
        <v>REZoning_Sol-Win</v>
      </c>
    </row>
    <row r="407" spans="1:51">
      <c r="A407" s="67" t="s">
        <v>83</v>
      </c>
      <c r="C407" s="77" t="s">
        <v>475</v>
      </c>
      <c r="D407" s="68" t="s">
        <v>874</v>
      </c>
      <c r="E407" s="52">
        <v>2035</v>
      </c>
      <c r="F407" s="69" t="str">
        <f t="shared" si="72"/>
        <v>*0.6</v>
      </c>
      <c r="G407" s="70" t="str">
        <f t="shared" si="73"/>
        <v>REZoning_Sol-Win</v>
      </c>
      <c r="I407" s="77" t="s">
        <v>475</v>
      </c>
      <c r="J407" s="68" t="s">
        <v>874</v>
      </c>
      <c r="K407" s="52">
        <v>2050</v>
      </c>
      <c r="L407" s="62" t="str">
        <f t="shared" si="74"/>
        <v>*0.5</v>
      </c>
      <c r="M407" s="70" t="str">
        <f t="shared" si="75"/>
        <v>REZoning_Sol-Win</v>
      </c>
      <c r="N407" s="69"/>
      <c r="O407" s="69" t="s">
        <v>475</v>
      </c>
      <c r="P407" s="69" t="s">
        <v>874</v>
      </c>
      <c r="Q407" s="78">
        <v>2100</v>
      </c>
      <c r="R407" s="69" t="s">
        <v>877</v>
      </c>
      <c r="S407" s="69" t="s">
        <v>875</v>
      </c>
      <c r="T407" s="69"/>
      <c r="U407" s="69"/>
      <c r="V407" s="69"/>
      <c r="W407" s="69"/>
      <c r="AA407" s="79" t="s">
        <v>475</v>
      </c>
      <c r="AB407" s="71" t="s">
        <v>874</v>
      </c>
      <c r="AC407" s="55">
        <v>2035</v>
      </c>
      <c r="AD407" s="70" t="str">
        <f t="shared" si="76"/>
        <v>*0.59</v>
      </c>
      <c r="AE407" s="70" t="str">
        <f t="shared" si="83"/>
        <v>REZoning_Sol-Win</v>
      </c>
      <c r="AG407" s="79" t="s">
        <v>475</v>
      </c>
      <c r="AH407" s="71" t="s">
        <v>874</v>
      </c>
      <c r="AI407" s="55">
        <v>2050</v>
      </c>
      <c r="AJ407" s="70" t="str">
        <f t="shared" si="77"/>
        <v>*0.47</v>
      </c>
      <c r="AK407" s="70" t="str">
        <f t="shared" si="78"/>
        <v>REZoning_Sol-Win</v>
      </c>
      <c r="AO407" s="80" t="s">
        <v>475</v>
      </c>
      <c r="AP407" s="72" t="s">
        <v>874</v>
      </c>
      <c r="AQ407" s="58">
        <v>2035</v>
      </c>
      <c r="AR407" s="73" t="str">
        <f t="shared" si="79"/>
        <v>*0.53</v>
      </c>
      <c r="AS407" s="70" t="str">
        <f t="shared" si="80"/>
        <v>REZoning_Sol-Win</v>
      </c>
      <c r="AU407" s="80" t="s">
        <v>475</v>
      </c>
      <c r="AV407" s="72" t="s">
        <v>874</v>
      </c>
      <c r="AW407" s="58">
        <v>2050</v>
      </c>
      <c r="AX407" s="73" t="str">
        <f t="shared" si="81"/>
        <v>*0.41</v>
      </c>
      <c r="AY407" s="70" t="str">
        <f t="shared" si="82"/>
        <v>REZoning_Sol-Win</v>
      </c>
    </row>
    <row r="408" spans="1:51">
      <c r="A408" s="67" t="s">
        <v>83</v>
      </c>
      <c r="C408" s="77" t="s">
        <v>476</v>
      </c>
      <c r="D408" s="68" t="s">
        <v>874</v>
      </c>
      <c r="E408" s="52">
        <v>2035</v>
      </c>
      <c r="F408" s="69" t="str">
        <f t="shared" si="72"/>
        <v>*0.6</v>
      </c>
      <c r="G408" s="70" t="str">
        <f t="shared" si="73"/>
        <v>REZoning_Sol-Win</v>
      </c>
      <c r="I408" s="77" t="s">
        <v>476</v>
      </c>
      <c r="J408" s="68" t="s">
        <v>874</v>
      </c>
      <c r="K408" s="52">
        <v>2050</v>
      </c>
      <c r="L408" s="62" t="str">
        <f t="shared" si="74"/>
        <v>*0.5</v>
      </c>
      <c r="M408" s="70" t="str">
        <f t="shared" si="75"/>
        <v>REZoning_Sol-Win</v>
      </c>
      <c r="N408" s="69"/>
      <c r="O408" s="69" t="s">
        <v>476</v>
      </c>
      <c r="P408" s="69" t="s">
        <v>874</v>
      </c>
      <c r="Q408" s="78">
        <v>2100</v>
      </c>
      <c r="R408" s="69" t="s">
        <v>877</v>
      </c>
      <c r="S408" s="69" t="s">
        <v>875</v>
      </c>
      <c r="T408" s="69"/>
      <c r="U408" s="69"/>
      <c r="V408" s="69"/>
      <c r="W408" s="69"/>
      <c r="AA408" s="79" t="s">
        <v>476</v>
      </c>
      <c r="AB408" s="71" t="s">
        <v>874</v>
      </c>
      <c r="AC408" s="55">
        <v>2035</v>
      </c>
      <c r="AD408" s="70" t="str">
        <f t="shared" si="76"/>
        <v>*0.59</v>
      </c>
      <c r="AE408" s="70" t="str">
        <f t="shared" si="83"/>
        <v>REZoning_Sol-Win</v>
      </c>
      <c r="AG408" s="79" t="s">
        <v>476</v>
      </c>
      <c r="AH408" s="71" t="s">
        <v>874</v>
      </c>
      <c r="AI408" s="55">
        <v>2050</v>
      </c>
      <c r="AJ408" s="70" t="str">
        <f t="shared" si="77"/>
        <v>*0.47</v>
      </c>
      <c r="AK408" s="70" t="str">
        <f t="shared" si="78"/>
        <v>REZoning_Sol-Win</v>
      </c>
      <c r="AO408" s="80" t="s">
        <v>476</v>
      </c>
      <c r="AP408" s="72" t="s">
        <v>874</v>
      </c>
      <c r="AQ408" s="58">
        <v>2035</v>
      </c>
      <c r="AR408" s="73" t="str">
        <f t="shared" si="79"/>
        <v>*0.53</v>
      </c>
      <c r="AS408" s="70" t="str">
        <f t="shared" si="80"/>
        <v>REZoning_Sol-Win</v>
      </c>
      <c r="AU408" s="80" t="s">
        <v>476</v>
      </c>
      <c r="AV408" s="72" t="s">
        <v>874</v>
      </c>
      <c r="AW408" s="58">
        <v>2050</v>
      </c>
      <c r="AX408" s="73" t="str">
        <f t="shared" si="81"/>
        <v>*0.41</v>
      </c>
      <c r="AY408" s="70" t="str">
        <f t="shared" si="82"/>
        <v>REZoning_Sol-Win</v>
      </c>
    </row>
    <row r="409" spans="1:51">
      <c r="A409" s="67" t="s">
        <v>83</v>
      </c>
      <c r="C409" s="77" t="s">
        <v>477</v>
      </c>
      <c r="D409" s="68" t="s">
        <v>874</v>
      </c>
      <c r="E409" s="52">
        <v>2035</v>
      </c>
      <c r="F409" s="69" t="str">
        <f t="shared" si="72"/>
        <v>*0.6</v>
      </c>
      <c r="G409" s="70" t="str">
        <f t="shared" si="73"/>
        <v>REZoning_Sol-Win</v>
      </c>
      <c r="I409" s="77" t="s">
        <v>477</v>
      </c>
      <c r="J409" s="68" t="s">
        <v>874</v>
      </c>
      <c r="K409" s="52">
        <v>2050</v>
      </c>
      <c r="L409" s="62" t="str">
        <f t="shared" si="74"/>
        <v>*0.5</v>
      </c>
      <c r="M409" s="70" t="str">
        <f t="shared" si="75"/>
        <v>REZoning_Sol-Win</v>
      </c>
      <c r="N409" s="69"/>
      <c r="O409" s="69" t="s">
        <v>477</v>
      </c>
      <c r="P409" s="69" t="s">
        <v>874</v>
      </c>
      <c r="Q409" s="78">
        <v>2100</v>
      </c>
      <c r="R409" s="69" t="s">
        <v>877</v>
      </c>
      <c r="S409" s="69" t="s">
        <v>875</v>
      </c>
      <c r="T409" s="69"/>
      <c r="U409" s="69"/>
      <c r="V409" s="69"/>
      <c r="W409" s="69"/>
      <c r="AA409" s="79" t="s">
        <v>477</v>
      </c>
      <c r="AB409" s="71" t="s">
        <v>874</v>
      </c>
      <c r="AC409" s="55">
        <v>2035</v>
      </c>
      <c r="AD409" s="70" t="str">
        <f t="shared" si="76"/>
        <v>*0.59</v>
      </c>
      <c r="AE409" s="70" t="str">
        <f t="shared" si="83"/>
        <v>REZoning_Sol-Win</v>
      </c>
      <c r="AG409" s="79" t="s">
        <v>477</v>
      </c>
      <c r="AH409" s="71" t="s">
        <v>874</v>
      </c>
      <c r="AI409" s="55">
        <v>2050</v>
      </c>
      <c r="AJ409" s="70" t="str">
        <f t="shared" si="77"/>
        <v>*0.47</v>
      </c>
      <c r="AK409" s="70" t="str">
        <f t="shared" si="78"/>
        <v>REZoning_Sol-Win</v>
      </c>
      <c r="AO409" s="80" t="s">
        <v>477</v>
      </c>
      <c r="AP409" s="72" t="s">
        <v>874</v>
      </c>
      <c r="AQ409" s="58">
        <v>2035</v>
      </c>
      <c r="AR409" s="73" t="str">
        <f t="shared" si="79"/>
        <v>*0.53</v>
      </c>
      <c r="AS409" s="70" t="str">
        <f t="shared" si="80"/>
        <v>REZoning_Sol-Win</v>
      </c>
      <c r="AU409" s="80" t="s">
        <v>477</v>
      </c>
      <c r="AV409" s="72" t="s">
        <v>874</v>
      </c>
      <c r="AW409" s="58">
        <v>2050</v>
      </c>
      <c r="AX409" s="73" t="str">
        <f t="shared" si="81"/>
        <v>*0.41</v>
      </c>
      <c r="AY409" s="70" t="str">
        <f t="shared" si="82"/>
        <v>REZoning_Sol-Win</v>
      </c>
    </row>
    <row r="410" spans="1:51">
      <c r="A410" s="67" t="s">
        <v>83</v>
      </c>
      <c r="C410" s="77" t="s">
        <v>478</v>
      </c>
      <c r="D410" s="68" t="s">
        <v>874</v>
      </c>
      <c r="E410" s="52">
        <v>2035</v>
      </c>
      <c r="F410" s="69" t="str">
        <f t="shared" si="72"/>
        <v>*0.6</v>
      </c>
      <c r="G410" s="70" t="str">
        <f t="shared" si="73"/>
        <v>REZoning_Sol-Win</v>
      </c>
      <c r="I410" s="77" t="s">
        <v>478</v>
      </c>
      <c r="J410" s="68" t="s">
        <v>874</v>
      </c>
      <c r="K410" s="52">
        <v>2050</v>
      </c>
      <c r="L410" s="62" t="str">
        <f t="shared" si="74"/>
        <v>*0.5</v>
      </c>
      <c r="M410" s="70" t="str">
        <f t="shared" si="75"/>
        <v>REZoning_Sol-Win</v>
      </c>
      <c r="N410" s="69"/>
      <c r="O410" s="69" t="s">
        <v>478</v>
      </c>
      <c r="P410" s="69" t="s">
        <v>874</v>
      </c>
      <c r="Q410" s="78">
        <v>2100</v>
      </c>
      <c r="R410" s="69" t="s">
        <v>877</v>
      </c>
      <c r="S410" s="69" t="s">
        <v>875</v>
      </c>
      <c r="T410" s="69"/>
      <c r="U410" s="69"/>
      <c r="V410" s="69"/>
      <c r="W410" s="69"/>
      <c r="AA410" s="79" t="s">
        <v>478</v>
      </c>
      <c r="AB410" s="71" t="s">
        <v>874</v>
      </c>
      <c r="AC410" s="55">
        <v>2035</v>
      </c>
      <c r="AD410" s="70" t="str">
        <f t="shared" si="76"/>
        <v>*0.59</v>
      </c>
      <c r="AE410" s="70" t="str">
        <f t="shared" si="83"/>
        <v>REZoning_Sol-Win</v>
      </c>
      <c r="AG410" s="79" t="s">
        <v>478</v>
      </c>
      <c r="AH410" s="71" t="s">
        <v>874</v>
      </c>
      <c r="AI410" s="55">
        <v>2050</v>
      </c>
      <c r="AJ410" s="70" t="str">
        <f t="shared" si="77"/>
        <v>*0.47</v>
      </c>
      <c r="AK410" s="70" t="str">
        <f t="shared" si="78"/>
        <v>REZoning_Sol-Win</v>
      </c>
      <c r="AO410" s="80" t="s">
        <v>478</v>
      </c>
      <c r="AP410" s="72" t="s">
        <v>874</v>
      </c>
      <c r="AQ410" s="58">
        <v>2035</v>
      </c>
      <c r="AR410" s="73" t="str">
        <f t="shared" si="79"/>
        <v>*0.53</v>
      </c>
      <c r="AS410" s="70" t="str">
        <f t="shared" si="80"/>
        <v>REZoning_Sol-Win</v>
      </c>
      <c r="AU410" s="80" t="s">
        <v>478</v>
      </c>
      <c r="AV410" s="72" t="s">
        <v>874</v>
      </c>
      <c r="AW410" s="58">
        <v>2050</v>
      </c>
      <c r="AX410" s="73" t="str">
        <f t="shared" si="81"/>
        <v>*0.41</v>
      </c>
      <c r="AY410" s="70" t="str">
        <f t="shared" si="82"/>
        <v>REZoning_Sol-Win</v>
      </c>
    </row>
    <row r="411" spans="1:51">
      <c r="A411" s="67" t="s">
        <v>83</v>
      </c>
      <c r="C411" s="77" t="s">
        <v>479</v>
      </c>
      <c r="D411" s="68" t="s">
        <v>874</v>
      </c>
      <c r="E411" s="52">
        <v>2035</v>
      </c>
      <c r="F411" s="69" t="str">
        <f t="shared" si="72"/>
        <v>*0.6</v>
      </c>
      <c r="G411" s="70" t="str">
        <f t="shared" si="73"/>
        <v>REZoning_Sol-Win</v>
      </c>
      <c r="I411" s="77" t="s">
        <v>479</v>
      </c>
      <c r="J411" s="68" t="s">
        <v>874</v>
      </c>
      <c r="K411" s="52">
        <v>2050</v>
      </c>
      <c r="L411" s="62" t="str">
        <f t="shared" si="74"/>
        <v>*0.5</v>
      </c>
      <c r="M411" s="70" t="str">
        <f t="shared" si="75"/>
        <v>REZoning_Sol-Win</v>
      </c>
      <c r="N411" s="69"/>
      <c r="O411" s="69" t="s">
        <v>479</v>
      </c>
      <c r="P411" s="69" t="s">
        <v>874</v>
      </c>
      <c r="Q411" s="78">
        <v>2100</v>
      </c>
      <c r="R411" s="69" t="s">
        <v>877</v>
      </c>
      <c r="S411" s="69" t="s">
        <v>875</v>
      </c>
      <c r="T411" s="69"/>
      <c r="U411" s="69"/>
      <c r="V411" s="69"/>
      <c r="W411" s="69"/>
      <c r="AA411" s="79" t="s">
        <v>479</v>
      </c>
      <c r="AB411" s="71" t="s">
        <v>874</v>
      </c>
      <c r="AC411" s="55">
        <v>2035</v>
      </c>
      <c r="AD411" s="70" t="str">
        <f t="shared" si="76"/>
        <v>*0.59</v>
      </c>
      <c r="AE411" s="70" t="str">
        <f t="shared" si="83"/>
        <v>REZoning_Sol-Win</v>
      </c>
      <c r="AG411" s="79" t="s">
        <v>479</v>
      </c>
      <c r="AH411" s="71" t="s">
        <v>874</v>
      </c>
      <c r="AI411" s="55">
        <v>2050</v>
      </c>
      <c r="AJ411" s="70" t="str">
        <f t="shared" si="77"/>
        <v>*0.47</v>
      </c>
      <c r="AK411" s="70" t="str">
        <f t="shared" si="78"/>
        <v>REZoning_Sol-Win</v>
      </c>
      <c r="AO411" s="80" t="s">
        <v>479</v>
      </c>
      <c r="AP411" s="72" t="s">
        <v>874</v>
      </c>
      <c r="AQ411" s="58">
        <v>2035</v>
      </c>
      <c r="AR411" s="73" t="str">
        <f t="shared" si="79"/>
        <v>*0.53</v>
      </c>
      <c r="AS411" s="70" t="str">
        <f t="shared" si="80"/>
        <v>REZoning_Sol-Win</v>
      </c>
      <c r="AU411" s="80" t="s">
        <v>479</v>
      </c>
      <c r="AV411" s="72" t="s">
        <v>874</v>
      </c>
      <c r="AW411" s="58">
        <v>2050</v>
      </c>
      <c r="AX411" s="73" t="str">
        <f t="shared" si="81"/>
        <v>*0.41</v>
      </c>
      <c r="AY411" s="70" t="str">
        <f t="shared" si="82"/>
        <v>REZoning_Sol-Win</v>
      </c>
    </row>
    <row r="412" spans="1:51">
      <c r="A412" s="67" t="s">
        <v>83</v>
      </c>
      <c r="C412" s="77" t="s">
        <v>480</v>
      </c>
      <c r="D412" s="68" t="s">
        <v>874</v>
      </c>
      <c r="E412" s="52">
        <v>2035</v>
      </c>
      <c r="F412" s="69" t="str">
        <f t="shared" si="72"/>
        <v>*0.6</v>
      </c>
      <c r="G412" s="70" t="str">
        <f t="shared" si="73"/>
        <v>REZoning_Sol-Win</v>
      </c>
      <c r="I412" s="77" t="s">
        <v>480</v>
      </c>
      <c r="J412" s="68" t="s">
        <v>874</v>
      </c>
      <c r="K412" s="52">
        <v>2050</v>
      </c>
      <c r="L412" s="62" t="str">
        <f t="shared" si="74"/>
        <v>*0.5</v>
      </c>
      <c r="M412" s="70" t="str">
        <f t="shared" si="75"/>
        <v>REZoning_Sol-Win</v>
      </c>
      <c r="N412" s="69"/>
      <c r="O412" s="69" t="s">
        <v>480</v>
      </c>
      <c r="P412" s="69" t="s">
        <v>874</v>
      </c>
      <c r="Q412" s="78">
        <v>2100</v>
      </c>
      <c r="R412" s="69" t="s">
        <v>877</v>
      </c>
      <c r="S412" s="69" t="s">
        <v>875</v>
      </c>
      <c r="T412" s="69"/>
      <c r="U412" s="69"/>
      <c r="V412" s="69"/>
      <c r="W412" s="69"/>
      <c r="AA412" s="79" t="s">
        <v>480</v>
      </c>
      <c r="AB412" s="71" t="s">
        <v>874</v>
      </c>
      <c r="AC412" s="55">
        <v>2035</v>
      </c>
      <c r="AD412" s="70" t="str">
        <f t="shared" si="76"/>
        <v>*0.59</v>
      </c>
      <c r="AE412" s="70" t="str">
        <f t="shared" si="83"/>
        <v>REZoning_Sol-Win</v>
      </c>
      <c r="AG412" s="79" t="s">
        <v>480</v>
      </c>
      <c r="AH412" s="71" t="s">
        <v>874</v>
      </c>
      <c r="AI412" s="55">
        <v>2050</v>
      </c>
      <c r="AJ412" s="70" t="str">
        <f t="shared" si="77"/>
        <v>*0.47</v>
      </c>
      <c r="AK412" s="70" t="str">
        <f t="shared" si="78"/>
        <v>REZoning_Sol-Win</v>
      </c>
      <c r="AO412" s="80" t="s">
        <v>480</v>
      </c>
      <c r="AP412" s="72" t="s">
        <v>874</v>
      </c>
      <c r="AQ412" s="58">
        <v>2035</v>
      </c>
      <c r="AR412" s="73" t="str">
        <f t="shared" si="79"/>
        <v>*0.53</v>
      </c>
      <c r="AS412" s="70" t="str">
        <f t="shared" si="80"/>
        <v>REZoning_Sol-Win</v>
      </c>
      <c r="AU412" s="80" t="s">
        <v>480</v>
      </c>
      <c r="AV412" s="72" t="s">
        <v>874</v>
      </c>
      <c r="AW412" s="58">
        <v>2050</v>
      </c>
      <c r="AX412" s="73" t="str">
        <f t="shared" si="81"/>
        <v>*0.41</v>
      </c>
      <c r="AY412" s="70" t="str">
        <f t="shared" si="82"/>
        <v>REZoning_Sol-Win</v>
      </c>
    </row>
    <row r="413" spans="1:51">
      <c r="A413" s="67" t="s">
        <v>83</v>
      </c>
      <c r="C413" s="77" t="s">
        <v>481</v>
      </c>
      <c r="D413" s="68" t="s">
        <v>874</v>
      </c>
      <c r="E413" s="52">
        <v>2035</v>
      </c>
      <c r="F413" s="69" t="str">
        <f t="shared" si="72"/>
        <v>*0.6</v>
      </c>
      <c r="G413" s="70" t="str">
        <f t="shared" si="73"/>
        <v>REZoning_Sol-Win</v>
      </c>
      <c r="I413" s="77" t="s">
        <v>481</v>
      </c>
      <c r="J413" s="68" t="s">
        <v>874</v>
      </c>
      <c r="K413" s="52">
        <v>2050</v>
      </c>
      <c r="L413" s="62" t="str">
        <f t="shared" si="74"/>
        <v>*0.5</v>
      </c>
      <c r="M413" s="70" t="str">
        <f t="shared" si="75"/>
        <v>REZoning_Sol-Win</v>
      </c>
      <c r="N413" s="69"/>
      <c r="O413" s="69" t="s">
        <v>481</v>
      </c>
      <c r="P413" s="69" t="s">
        <v>874</v>
      </c>
      <c r="Q413" s="78">
        <v>2100</v>
      </c>
      <c r="R413" s="69" t="s">
        <v>877</v>
      </c>
      <c r="S413" s="69" t="s">
        <v>875</v>
      </c>
      <c r="T413" s="69"/>
      <c r="U413" s="69"/>
      <c r="V413" s="69"/>
      <c r="W413" s="69"/>
      <c r="AA413" s="79" t="s">
        <v>481</v>
      </c>
      <c r="AB413" s="71" t="s">
        <v>874</v>
      </c>
      <c r="AC413" s="55">
        <v>2035</v>
      </c>
      <c r="AD413" s="70" t="str">
        <f t="shared" si="76"/>
        <v>*0.59</v>
      </c>
      <c r="AE413" s="70" t="str">
        <f t="shared" si="83"/>
        <v>REZoning_Sol-Win</v>
      </c>
      <c r="AG413" s="79" t="s">
        <v>481</v>
      </c>
      <c r="AH413" s="71" t="s">
        <v>874</v>
      </c>
      <c r="AI413" s="55">
        <v>2050</v>
      </c>
      <c r="AJ413" s="70" t="str">
        <f t="shared" si="77"/>
        <v>*0.47</v>
      </c>
      <c r="AK413" s="70" t="str">
        <f t="shared" si="78"/>
        <v>REZoning_Sol-Win</v>
      </c>
      <c r="AO413" s="80" t="s">
        <v>481</v>
      </c>
      <c r="AP413" s="72" t="s">
        <v>874</v>
      </c>
      <c r="AQ413" s="58">
        <v>2035</v>
      </c>
      <c r="AR413" s="73" t="str">
        <f t="shared" si="79"/>
        <v>*0.53</v>
      </c>
      <c r="AS413" s="70" t="str">
        <f t="shared" si="80"/>
        <v>REZoning_Sol-Win</v>
      </c>
      <c r="AU413" s="80" t="s">
        <v>481</v>
      </c>
      <c r="AV413" s="72" t="s">
        <v>874</v>
      </c>
      <c r="AW413" s="58">
        <v>2050</v>
      </c>
      <c r="AX413" s="73" t="str">
        <f t="shared" si="81"/>
        <v>*0.41</v>
      </c>
      <c r="AY413" s="70" t="str">
        <f t="shared" si="82"/>
        <v>REZoning_Sol-Win</v>
      </c>
    </row>
    <row r="414" spans="1:51">
      <c r="A414" s="67" t="s">
        <v>78</v>
      </c>
      <c r="C414" s="77" t="s">
        <v>482</v>
      </c>
      <c r="D414" s="68" t="s">
        <v>874</v>
      </c>
      <c r="E414" s="52">
        <v>2035</v>
      </c>
      <c r="F414" s="69" t="str">
        <f t="shared" si="72"/>
        <v>*0.63</v>
      </c>
      <c r="G414" s="70" t="str">
        <f t="shared" si="73"/>
        <v>REZoning_Sol-Win</v>
      </c>
      <c r="I414" s="77" t="s">
        <v>482</v>
      </c>
      <c r="J414" s="68" t="s">
        <v>874</v>
      </c>
      <c r="K414" s="52">
        <v>2050</v>
      </c>
      <c r="L414" s="62" t="str">
        <f t="shared" si="74"/>
        <v>*0.54</v>
      </c>
      <c r="M414" s="70" t="str">
        <f t="shared" si="75"/>
        <v>REZoning_Sol-Win</v>
      </c>
      <c r="N414" s="69"/>
      <c r="O414" s="69" t="s">
        <v>482</v>
      </c>
      <c r="P414" s="69" t="s">
        <v>874</v>
      </c>
      <c r="Q414" s="78">
        <v>2100</v>
      </c>
      <c r="R414" s="69" t="s">
        <v>878</v>
      </c>
      <c r="S414" s="69" t="s">
        <v>875</v>
      </c>
      <c r="T414" s="69"/>
      <c r="U414" s="69"/>
      <c r="V414" s="69"/>
      <c r="W414" s="69"/>
      <c r="AA414" s="79" t="s">
        <v>482</v>
      </c>
      <c r="AB414" s="71" t="s">
        <v>874</v>
      </c>
      <c r="AC414" s="55">
        <v>2035</v>
      </c>
      <c r="AD414" s="70" t="str">
        <f t="shared" si="76"/>
        <v>*0.62</v>
      </c>
      <c r="AE414" s="70" t="str">
        <f t="shared" si="83"/>
        <v>REZoning_Sol-Win</v>
      </c>
      <c r="AG414" s="79" t="s">
        <v>482</v>
      </c>
      <c r="AH414" s="71" t="s">
        <v>874</v>
      </c>
      <c r="AI414" s="55">
        <v>2050</v>
      </c>
      <c r="AJ414" s="70" t="str">
        <f t="shared" si="77"/>
        <v>*0.51</v>
      </c>
      <c r="AK414" s="70" t="str">
        <f t="shared" si="78"/>
        <v>REZoning_Sol-Win</v>
      </c>
      <c r="AO414" s="80" t="s">
        <v>482</v>
      </c>
      <c r="AP414" s="72" t="s">
        <v>874</v>
      </c>
      <c r="AQ414" s="58">
        <v>2035</v>
      </c>
      <c r="AR414" s="73" t="str">
        <f t="shared" si="79"/>
        <v>*0.58</v>
      </c>
      <c r="AS414" s="70" t="str">
        <f t="shared" si="80"/>
        <v>REZoning_Sol-Win</v>
      </c>
      <c r="AU414" s="80" t="s">
        <v>482</v>
      </c>
      <c r="AV414" s="72" t="s">
        <v>874</v>
      </c>
      <c r="AW414" s="58">
        <v>2050</v>
      </c>
      <c r="AX414" s="73" t="str">
        <f t="shared" si="81"/>
        <v>*0.49</v>
      </c>
      <c r="AY414" s="70" t="str">
        <f t="shared" si="82"/>
        <v>REZoning_Sol-Win</v>
      </c>
    </row>
    <row r="415" spans="1:51">
      <c r="A415" s="67" t="s">
        <v>78</v>
      </c>
      <c r="C415" s="77" t="s">
        <v>483</v>
      </c>
      <c r="D415" s="68" t="s">
        <v>874</v>
      </c>
      <c r="E415" s="52">
        <v>2035</v>
      </c>
      <c r="F415" s="69" t="str">
        <f t="shared" si="72"/>
        <v>*0.63</v>
      </c>
      <c r="G415" s="70" t="str">
        <f t="shared" si="73"/>
        <v>REZoning_Sol-Win</v>
      </c>
      <c r="I415" s="77" t="s">
        <v>483</v>
      </c>
      <c r="J415" s="68" t="s">
        <v>874</v>
      </c>
      <c r="K415" s="52">
        <v>2050</v>
      </c>
      <c r="L415" s="62" t="str">
        <f t="shared" si="74"/>
        <v>*0.54</v>
      </c>
      <c r="M415" s="70" t="str">
        <f t="shared" si="75"/>
        <v>REZoning_Sol-Win</v>
      </c>
      <c r="N415" s="69"/>
      <c r="O415" s="69" t="s">
        <v>483</v>
      </c>
      <c r="P415" s="69" t="s">
        <v>874</v>
      </c>
      <c r="Q415" s="78">
        <v>2100</v>
      </c>
      <c r="R415" s="69" t="s">
        <v>878</v>
      </c>
      <c r="S415" s="69" t="s">
        <v>875</v>
      </c>
      <c r="T415" s="69"/>
      <c r="U415" s="69"/>
      <c r="V415" s="69"/>
      <c r="W415" s="69"/>
      <c r="AA415" s="79" t="s">
        <v>483</v>
      </c>
      <c r="AB415" s="71" t="s">
        <v>874</v>
      </c>
      <c r="AC415" s="55">
        <v>2035</v>
      </c>
      <c r="AD415" s="70" t="str">
        <f t="shared" si="76"/>
        <v>*0.62</v>
      </c>
      <c r="AE415" s="70" t="str">
        <f t="shared" si="83"/>
        <v>REZoning_Sol-Win</v>
      </c>
      <c r="AG415" s="79" t="s">
        <v>483</v>
      </c>
      <c r="AH415" s="71" t="s">
        <v>874</v>
      </c>
      <c r="AI415" s="55">
        <v>2050</v>
      </c>
      <c r="AJ415" s="70" t="str">
        <f t="shared" si="77"/>
        <v>*0.51</v>
      </c>
      <c r="AK415" s="70" t="str">
        <f t="shared" si="78"/>
        <v>REZoning_Sol-Win</v>
      </c>
      <c r="AO415" s="80" t="s">
        <v>483</v>
      </c>
      <c r="AP415" s="72" t="s">
        <v>874</v>
      </c>
      <c r="AQ415" s="58">
        <v>2035</v>
      </c>
      <c r="AR415" s="73" t="str">
        <f t="shared" si="79"/>
        <v>*0.58</v>
      </c>
      <c r="AS415" s="70" t="str">
        <f t="shared" si="80"/>
        <v>REZoning_Sol-Win</v>
      </c>
      <c r="AU415" s="80" t="s">
        <v>483</v>
      </c>
      <c r="AV415" s="72" t="s">
        <v>874</v>
      </c>
      <c r="AW415" s="58">
        <v>2050</v>
      </c>
      <c r="AX415" s="73" t="str">
        <f t="shared" si="81"/>
        <v>*0.49</v>
      </c>
      <c r="AY415" s="70" t="str">
        <f t="shared" si="82"/>
        <v>REZoning_Sol-Win</v>
      </c>
    </row>
    <row r="416" spans="1:51">
      <c r="A416" s="67" t="s">
        <v>78</v>
      </c>
      <c r="C416" s="77" t="s">
        <v>484</v>
      </c>
      <c r="D416" s="68" t="s">
        <v>874</v>
      </c>
      <c r="E416" s="52">
        <v>2035</v>
      </c>
      <c r="F416" s="69" t="str">
        <f t="shared" si="72"/>
        <v>*0.63</v>
      </c>
      <c r="G416" s="70" t="str">
        <f t="shared" si="73"/>
        <v>REZoning_Sol-Win</v>
      </c>
      <c r="I416" s="77" t="s">
        <v>484</v>
      </c>
      <c r="J416" s="68" t="s">
        <v>874</v>
      </c>
      <c r="K416" s="52">
        <v>2050</v>
      </c>
      <c r="L416" s="62" t="str">
        <f t="shared" si="74"/>
        <v>*0.54</v>
      </c>
      <c r="M416" s="70" t="str">
        <f t="shared" si="75"/>
        <v>REZoning_Sol-Win</v>
      </c>
      <c r="N416" s="69"/>
      <c r="O416" s="69" t="s">
        <v>484</v>
      </c>
      <c r="P416" s="69" t="s">
        <v>874</v>
      </c>
      <c r="Q416" s="78">
        <v>2100</v>
      </c>
      <c r="R416" s="69" t="s">
        <v>878</v>
      </c>
      <c r="S416" s="69" t="s">
        <v>875</v>
      </c>
      <c r="T416" s="69"/>
      <c r="U416" s="69"/>
      <c r="V416" s="69"/>
      <c r="W416" s="69"/>
      <c r="AA416" s="79" t="s">
        <v>484</v>
      </c>
      <c r="AB416" s="71" t="s">
        <v>874</v>
      </c>
      <c r="AC416" s="55">
        <v>2035</v>
      </c>
      <c r="AD416" s="70" t="str">
        <f t="shared" si="76"/>
        <v>*0.62</v>
      </c>
      <c r="AE416" s="70" t="str">
        <f t="shared" si="83"/>
        <v>REZoning_Sol-Win</v>
      </c>
      <c r="AG416" s="79" t="s">
        <v>484</v>
      </c>
      <c r="AH416" s="71" t="s">
        <v>874</v>
      </c>
      <c r="AI416" s="55">
        <v>2050</v>
      </c>
      <c r="AJ416" s="70" t="str">
        <f t="shared" si="77"/>
        <v>*0.51</v>
      </c>
      <c r="AK416" s="70" t="str">
        <f t="shared" si="78"/>
        <v>REZoning_Sol-Win</v>
      </c>
      <c r="AO416" s="80" t="s">
        <v>484</v>
      </c>
      <c r="AP416" s="72" t="s">
        <v>874</v>
      </c>
      <c r="AQ416" s="58">
        <v>2035</v>
      </c>
      <c r="AR416" s="73" t="str">
        <f t="shared" si="79"/>
        <v>*0.58</v>
      </c>
      <c r="AS416" s="70" t="str">
        <f t="shared" si="80"/>
        <v>REZoning_Sol-Win</v>
      </c>
      <c r="AU416" s="80" t="s">
        <v>484</v>
      </c>
      <c r="AV416" s="72" t="s">
        <v>874</v>
      </c>
      <c r="AW416" s="58">
        <v>2050</v>
      </c>
      <c r="AX416" s="73" t="str">
        <f t="shared" si="81"/>
        <v>*0.49</v>
      </c>
      <c r="AY416" s="70" t="str">
        <f t="shared" si="82"/>
        <v>REZoning_Sol-Win</v>
      </c>
    </row>
    <row r="417" spans="1:51">
      <c r="A417" s="67" t="s">
        <v>78</v>
      </c>
      <c r="C417" s="77" t="s">
        <v>485</v>
      </c>
      <c r="D417" s="68" t="s">
        <v>874</v>
      </c>
      <c r="E417" s="52">
        <v>2035</v>
      </c>
      <c r="F417" s="69" t="str">
        <f t="shared" si="72"/>
        <v>*0.63</v>
      </c>
      <c r="G417" s="70" t="str">
        <f t="shared" si="73"/>
        <v>REZoning_Sol-Win</v>
      </c>
      <c r="I417" s="77" t="s">
        <v>485</v>
      </c>
      <c r="J417" s="68" t="s">
        <v>874</v>
      </c>
      <c r="K417" s="52">
        <v>2050</v>
      </c>
      <c r="L417" s="62" t="str">
        <f t="shared" si="74"/>
        <v>*0.54</v>
      </c>
      <c r="M417" s="70" t="str">
        <f t="shared" si="75"/>
        <v>REZoning_Sol-Win</v>
      </c>
      <c r="N417" s="69"/>
      <c r="O417" s="69" t="s">
        <v>485</v>
      </c>
      <c r="P417" s="69" t="s">
        <v>874</v>
      </c>
      <c r="Q417" s="78">
        <v>2100</v>
      </c>
      <c r="R417" s="69" t="s">
        <v>878</v>
      </c>
      <c r="S417" s="69" t="s">
        <v>875</v>
      </c>
      <c r="T417" s="69"/>
      <c r="U417" s="69"/>
      <c r="V417" s="69"/>
      <c r="W417" s="69"/>
      <c r="AA417" s="79" t="s">
        <v>485</v>
      </c>
      <c r="AB417" s="71" t="s">
        <v>874</v>
      </c>
      <c r="AC417" s="55">
        <v>2035</v>
      </c>
      <c r="AD417" s="70" t="str">
        <f t="shared" si="76"/>
        <v>*0.62</v>
      </c>
      <c r="AE417" s="70" t="str">
        <f t="shared" si="83"/>
        <v>REZoning_Sol-Win</v>
      </c>
      <c r="AG417" s="79" t="s">
        <v>485</v>
      </c>
      <c r="AH417" s="71" t="s">
        <v>874</v>
      </c>
      <c r="AI417" s="55">
        <v>2050</v>
      </c>
      <c r="AJ417" s="70" t="str">
        <f t="shared" si="77"/>
        <v>*0.51</v>
      </c>
      <c r="AK417" s="70" t="str">
        <f t="shared" si="78"/>
        <v>REZoning_Sol-Win</v>
      </c>
      <c r="AO417" s="80" t="s">
        <v>485</v>
      </c>
      <c r="AP417" s="72" t="s">
        <v>874</v>
      </c>
      <c r="AQ417" s="58">
        <v>2035</v>
      </c>
      <c r="AR417" s="73" t="str">
        <f t="shared" si="79"/>
        <v>*0.58</v>
      </c>
      <c r="AS417" s="70" t="str">
        <f t="shared" si="80"/>
        <v>REZoning_Sol-Win</v>
      </c>
      <c r="AU417" s="80" t="s">
        <v>485</v>
      </c>
      <c r="AV417" s="72" t="s">
        <v>874</v>
      </c>
      <c r="AW417" s="58">
        <v>2050</v>
      </c>
      <c r="AX417" s="73" t="str">
        <f t="shared" si="81"/>
        <v>*0.49</v>
      </c>
      <c r="AY417" s="70" t="str">
        <f t="shared" si="82"/>
        <v>REZoning_Sol-Win</v>
      </c>
    </row>
    <row r="418" spans="1:51">
      <c r="A418" s="67" t="s">
        <v>78</v>
      </c>
      <c r="C418" s="77" t="s">
        <v>486</v>
      </c>
      <c r="D418" s="68" t="s">
        <v>874</v>
      </c>
      <c r="E418" s="52">
        <v>2035</v>
      </c>
      <c r="F418" s="69" t="str">
        <f t="shared" si="72"/>
        <v>*0.63</v>
      </c>
      <c r="G418" s="70" t="str">
        <f t="shared" si="73"/>
        <v>REZoning_Sol-Win</v>
      </c>
      <c r="I418" s="77" t="s">
        <v>486</v>
      </c>
      <c r="J418" s="68" t="s">
        <v>874</v>
      </c>
      <c r="K418" s="52">
        <v>2050</v>
      </c>
      <c r="L418" s="62" t="str">
        <f t="shared" si="74"/>
        <v>*0.54</v>
      </c>
      <c r="M418" s="70" t="str">
        <f t="shared" si="75"/>
        <v>REZoning_Sol-Win</v>
      </c>
      <c r="N418" s="69"/>
      <c r="O418" s="69" t="s">
        <v>486</v>
      </c>
      <c r="P418" s="69" t="s">
        <v>874</v>
      </c>
      <c r="Q418" s="78">
        <v>2100</v>
      </c>
      <c r="R418" s="69" t="s">
        <v>878</v>
      </c>
      <c r="S418" s="69" t="s">
        <v>875</v>
      </c>
      <c r="T418" s="69"/>
      <c r="U418" s="69"/>
      <c r="V418" s="69"/>
      <c r="W418" s="69"/>
      <c r="AA418" s="79" t="s">
        <v>486</v>
      </c>
      <c r="AB418" s="71" t="s">
        <v>874</v>
      </c>
      <c r="AC418" s="55">
        <v>2035</v>
      </c>
      <c r="AD418" s="70" t="str">
        <f t="shared" si="76"/>
        <v>*0.62</v>
      </c>
      <c r="AE418" s="70" t="str">
        <f t="shared" si="83"/>
        <v>REZoning_Sol-Win</v>
      </c>
      <c r="AG418" s="79" t="s">
        <v>486</v>
      </c>
      <c r="AH418" s="71" t="s">
        <v>874</v>
      </c>
      <c r="AI418" s="55">
        <v>2050</v>
      </c>
      <c r="AJ418" s="70" t="str">
        <f t="shared" si="77"/>
        <v>*0.51</v>
      </c>
      <c r="AK418" s="70" t="str">
        <f t="shared" si="78"/>
        <v>REZoning_Sol-Win</v>
      </c>
      <c r="AO418" s="80" t="s">
        <v>486</v>
      </c>
      <c r="AP418" s="72" t="s">
        <v>874</v>
      </c>
      <c r="AQ418" s="58">
        <v>2035</v>
      </c>
      <c r="AR418" s="73" t="str">
        <f t="shared" si="79"/>
        <v>*0.58</v>
      </c>
      <c r="AS418" s="70" t="str">
        <f t="shared" si="80"/>
        <v>REZoning_Sol-Win</v>
      </c>
      <c r="AU418" s="80" t="s">
        <v>486</v>
      </c>
      <c r="AV418" s="72" t="s">
        <v>874</v>
      </c>
      <c r="AW418" s="58">
        <v>2050</v>
      </c>
      <c r="AX418" s="73" t="str">
        <f t="shared" si="81"/>
        <v>*0.49</v>
      </c>
      <c r="AY418" s="70" t="str">
        <f t="shared" si="82"/>
        <v>REZoning_Sol-Win</v>
      </c>
    </row>
    <row r="419" spans="1:51">
      <c r="A419" s="67" t="s">
        <v>78</v>
      </c>
      <c r="C419" s="77" t="s">
        <v>487</v>
      </c>
      <c r="D419" s="68" t="s">
        <v>874</v>
      </c>
      <c r="E419" s="52">
        <v>2035</v>
      </c>
      <c r="F419" s="69" t="str">
        <f t="shared" si="72"/>
        <v>*0.63</v>
      </c>
      <c r="G419" s="70" t="str">
        <f t="shared" si="73"/>
        <v>REZoning_Sol-Win</v>
      </c>
      <c r="I419" s="77" t="s">
        <v>487</v>
      </c>
      <c r="J419" s="68" t="s">
        <v>874</v>
      </c>
      <c r="K419" s="52">
        <v>2050</v>
      </c>
      <c r="L419" s="62" t="str">
        <f t="shared" si="74"/>
        <v>*0.54</v>
      </c>
      <c r="M419" s="70" t="str">
        <f t="shared" si="75"/>
        <v>REZoning_Sol-Win</v>
      </c>
      <c r="N419" s="69"/>
      <c r="O419" s="69" t="s">
        <v>487</v>
      </c>
      <c r="P419" s="69" t="s">
        <v>874</v>
      </c>
      <c r="Q419" s="78">
        <v>2100</v>
      </c>
      <c r="R419" s="69" t="s">
        <v>878</v>
      </c>
      <c r="S419" s="69" t="s">
        <v>875</v>
      </c>
      <c r="T419" s="69"/>
      <c r="U419" s="69"/>
      <c r="V419" s="69"/>
      <c r="W419" s="69"/>
      <c r="AA419" s="79" t="s">
        <v>487</v>
      </c>
      <c r="AB419" s="71" t="s">
        <v>874</v>
      </c>
      <c r="AC419" s="55">
        <v>2035</v>
      </c>
      <c r="AD419" s="70" t="str">
        <f t="shared" si="76"/>
        <v>*0.62</v>
      </c>
      <c r="AE419" s="70" t="str">
        <f t="shared" si="83"/>
        <v>REZoning_Sol-Win</v>
      </c>
      <c r="AG419" s="79" t="s">
        <v>487</v>
      </c>
      <c r="AH419" s="71" t="s">
        <v>874</v>
      </c>
      <c r="AI419" s="55">
        <v>2050</v>
      </c>
      <c r="AJ419" s="70" t="str">
        <f t="shared" si="77"/>
        <v>*0.51</v>
      </c>
      <c r="AK419" s="70" t="str">
        <f t="shared" si="78"/>
        <v>REZoning_Sol-Win</v>
      </c>
      <c r="AO419" s="80" t="s">
        <v>487</v>
      </c>
      <c r="AP419" s="72" t="s">
        <v>874</v>
      </c>
      <c r="AQ419" s="58">
        <v>2035</v>
      </c>
      <c r="AR419" s="73" t="str">
        <f t="shared" si="79"/>
        <v>*0.58</v>
      </c>
      <c r="AS419" s="70" t="str">
        <f t="shared" si="80"/>
        <v>REZoning_Sol-Win</v>
      </c>
      <c r="AU419" s="80" t="s">
        <v>487</v>
      </c>
      <c r="AV419" s="72" t="s">
        <v>874</v>
      </c>
      <c r="AW419" s="58">
        <v>2050</v>
      </c>
      <c r="AX419" s="73" t="str">
        <f t="shared" si="81"/>
        <v>*0.49</v>
      </c>
      <c r="AY419" s="70" t="str">
        <f t="shared" si="82"/>
        <v>REZoning_Sol-Win</v>
      </c>
    </row>
    <row r="420" spans="1:51">
      <c r="A420" s="67" t="s">
        <v>78</v>
      </c>
      <c r="C420" s="77" t="s">
        <v>488</v>
      </c>
      <c r="D420" s="68" t="s">
        <v>874</v>
      </c>
      <c r="E420" s="52">
        <v>2035</v>
      </c>
      <c r="F420" s="69" t="str">
        <f t="shared" si="72"/>
        <v>*0.63</v>
      </c>
      <c r="G420" s="70" t="str">
        <f t="shared" si="73"/>
        <v>REZoning_Sol-Win</v>
      </c>
      <c r="I420" s="77" t="s">
        <v>488</v>
      </c>
      <c r="J420" s="68" t="s">
        <v>874</v>
      </c>
      <c r="K420" s="52">
        <v>2050</v>
      </c>
      <c r="L420" s="62" t="str">
        <f t="shared" si="74"/>
        <v>*0.54</v>
      </c>
      <c r="M420" s="70" t="str">
        <f t="shared" si="75"/>
        <v>REZoning_Sol-Win</v>
      </c>
      <c r="N420" s="69"/>
      <c r="O420" s="69" t="s">
        <v>488</v>
      </c>
      <c r="P420" s="69" t="s">
        <v>874</v>
      </c>
      <c r="Q420" s="78">
        <v>2100</v>
      </c>
      <c r="R420" s="69" t="s">
        <v>878</v>
      </c>
      <c r="S420" s="69" t="s">
        <v>875</v>
      </c>
      <c r="T420" s="69"/>
      <c r="U420" s="69"/>
      <c r="V420" s="69"/>
      <c r="W420" s="69"/>
      <c r="AA420" s="79" t="s">
        <v>488</v>
      </c>
      <c r="AB420" s="71" t="s">
        <v>874</v>
      </c>
      <c r="AC420" s="55">
        <v>2035</v>
      </c>
      <c r="AD420" s="70" t="str">
        <f t="shared" si="76"/>
        <v>*0.62</v>
      </c>
      <c r="AE420" s="70" t="str">
        <f t="shared" si="83"/>
        <v>REZoning_Sol-Win</v>
      </c>
      <c r="AG420" s="79" t="s">
        <v>488</v>
      </c>
      <c r="AH420" s="71" t="s">
        <v>874</v>
      </c>
      <c r="AI420" s="55">
        <v>2050</v>
      </c>
      <c r="AJ420" s="70" t="str">
        <f t="shared" si="77"/>
        <v>*0.51</v>
      </c>
      <c r="AK420" s="70" t="str">
        <f t="shared" si="78"/>
        <v>REZoning_Sol-Win</v>
      </c>
      <c r="AO420" s="80" t="s">
        <v>488</v>
      </c>
      <c r="AP420" s="72" t="s">
        <v>874</v>
      </c>
      <c r="AQ420" s="58">
        <v>2035</v>
      </c>
      <c r="AR420" s="73" t="str">
        <f t="shared" si="79"/>
        <v>*0.58</v>
      </c>
      <c r="AS420" s="70" t="str">
        <f t="shared" si="80"/>
        <v>REZoning_Sol-Win</v>
      </c>
      <c r="AU420" s="80" t="s">
        <v>488</v>
      </c>
      <c r="AV420" s="72" t="s">
        <v>874</v>
      </c>
      <c r="AW420" s="58">
        <v>2050</v>
      </c>
      <c r="AX420" s="73" t="str">
        <f t="shared" si="81"/>
        <v>*0.49</v>
      </c>
      <c r="AY420" s="70" t="str">
        <f t="shared" si="82"/>
        <v>REZoning_Sol-Win</v>
      </c>
    </row>
    <row r="421" spans="1:51">
      <c r="A421" s="67" t="s">
        <v>78</v>
      </c>
      <c r="C421" s="77" t="s">
        <v>489</v>
      </c>
      <c r="D421" s="68" t="s">
        <v>874</v>
      </c>
      <c r="E421" s="52">
        <v>2035</v>
      </c>
      <c r="F421" s="69" t="str">
        <f t="shared" si="72"/>
        <v>*0.63</v>
      </c>
      <c r="G421" s="70" t="str">
        <f t="shared" si="73"/>
        <v>REZoning_Sol-Win</v>
      </c>
      <c r="I421" s="77" t="s">
        <v>489</v>
      </c>
      <c r="J421" s="68" t="s">
        <v>874</v>
      </c>
      <c r="K421" s="52">
        <v>2050</v>
      </c>
      <c r="L421" s="62" t="str">
        <f t="shared" si="74"/>
        <v>*0.54</v>
      </c>
      <c r="M421" s="70" t="str">
        <f t="shared" si="75"/>
        <v>REZoning_Sol-Win</v>
      </c>
      <c r="N421" s="69"/>
      <c r="O421" s="69" t="s">
        <v>489</v>
      </c>
      <c r="P421" s="69" t="s">
        <v>874</v>
      </c>
      <c r="Q421" s="78">
        <v>2100</v>
      </c>
      <c r="R421" s="69" t="s">
        <v>878</v>
      </c>
      <c r="S421" s="69" t="s">
        <v>875</v>
      </c>
      <c r="T421" s="69"/>
      <c r="U421" s="69"/>
      <c r="V421" s="69"/>
      <c r="W421" s="69"/>
      <c r="AA421" s="79" t="s">
        <v>489</v>
      </c>
      <c r="AB421" s="71" t="s">
        <v>874</v>
      </c>
      <c r="AC421" s="55">
        <v>2035</v>
      </c>
      <c r="AD421" s="70" t="str">
        <f t="shared" si="76"/>
        <v>*0.62</v>
      </c>
      <c r="AE421" s="70" t="str">
        <f t="shared" si="83"/>
        <v>REZoning_Sol-Win</v>
      </c>
      <c r="AG421" s="79" t="s">
        <v>489</v>
      </c>
      <c r="AH421" s="71" t="s">
        <v>874</v>
      </c>
      <c r="AI421" s="55">
        <v>2050</v>
      </c>
      <c r="AJ421" s="70" t="str">
        <f t="shared" si="77"/>
        <v>*0.51</v>
      </c>
      <c r="AK421" s="70" t="str">
        <f t="shared" si="78"/>
        <v>REZoning_Sol-Win</v>
      </c>
      <c r="AO421" s="80" t="s">
        <v>489</v>
      </c>
      <c r="AP421" s="72" t="s">
        <v>874</v>
      </c>
      <c r="AQ421" s="58">
        <v>2035</v>
      </c>
      <c r="AR421" s="73" t="str">
        <f t="shared" si="79"/>
        <v>*0.58</v>
      </c>
      <c r="AS421" s="70" t="str">
        <f t="shared" si="80"/>
        <v>REZoning_Sol-Win</v>
      </c>
      <c r="AU421" s="80" t="s">
        <v>489</v>
      </c>
      <c r="AV421" s="72" t="s">
        <v>874</v>
      </c>
      <c r="AW421" s="58">
        <v>2050</v>
      </c>
      <c r="AX421" s="73" t="str">
        <f t="shared" si="81"/>
        <v>*0.49</v>
      </c>
      <c r="AY421" s="70" t="str">
        <f t="shared" si="82"/>
        <v>REZoning_Sol-Win</v>
      </c>
    </row>
    <row r="422" spans="1:51">
      <c r="A422" s="67" t="s">
        <v>78</v>
      </c>
      <c r="C422" s="77" t="s">
        <v>490</v>
      </c>
      <c r="D422" s="68" t="s">
        <v>874</v>
      </c>
      <c r="E422" s="52">
        <v>2035</v>
      </c>
      <c r="F422" s="69" t="str">
        <f t="shared" si="72"/>
        <v>*0.63</v>
      </c>
      <c r="G422" s="70" t="str">
        <f t="shared" si="73"/>
        <v>REZoning_Sol-Win</v>
      </c>
      <c r="I422" s="77" t="s">
        <v>490</v>
      </c>
      <c r="J422" s="68" t="s">
        <v>874</v>
      </c>
      <c r="K422" s="52">
        <v>2050</v>
      </c>
      <c r="L422" s="62" t="str">
        <f t="shared" si="74"/>
        <v>*0.54</v>
      </c>
      <c r="M422" s="70" t="str">
        <f t="shared" si="75"/>
        <v>REZoning_Sol-Win</v>
      </c>
      <c r="N422" s="69"/>
      <c r="O422" s="69" t="s">
        <v>490</v>
      </c>
      <c r="P422" s="69" t="s">
        <v>874</v>
      </c>
      <c r="Q422" s="78">
        <v>2100</v>
      </c>
      <c r="R422" s="69" t="s">
        <v>878</v>
      </c>
      <c r="S422" s="69" t="s">
        <v>875</v>
      </c>
      <c r="T422" s="69"/>
      <c r="U422" s="69"/>
      <c r="V422" s="69"/>
      <c r="W422" s="69"/>
      <c r="AA422" s="79" t="s">
        <v>490</v>
      </c>
      <c r="AB422" s="71" t="s">
        <v>874</v>
      </c>
      <c r="AC422" s="55">
        <v>2035</v>
      </c>
      <c r="AD422" s="70" t="str">
        <f t="shared" si="76"/>
        <v>*0.62</v>
      </c>
      <c r="AE422" s="70" t="str">
        <f t="shared" si="83"/>
        <v>REZoning_Sol-Win</v>
      </c>
      <c r="AG422" s="79" t="s">
        <v>490</v>
      </c>
      <c r="AH422" s="71" t="s">
        <v>874</v>
      </c>
      <c r="AI422" s="55">
        <v>2050</v>
      </c>
      <c r="AJ422" s="70" t="str">
        <f t="shared" si="77"/>
        <v>*0.51</v>
      </c>
      <c r="AK422" s="70" t="str">
        <f t="shared" si="78"/>
        <v>REZoning_Sol-Win</v>
      </c>
      <c r="AO422" s="80" t="s">
        <v>490</v>
      </c>
      <c r="AP422" s="72" t="s">
        <v>874</v>
      </c>
      <c r="AQ422" s="58">
        <v>2035</v>
      </c>
      <c r="AR422" s="73" t="str">
        <f t="shared" si="79"/>
        <v>*0.58</v>
      </c>
      <c r="AS422" s="70" t="str">
        <f t="shared" si="80"/>
        <v>REZoning_Sol-Win</v>
      </c>
      <c r="AU422" s="80" t="s">
        <v>490</v>
      </c>
      <c r="AV422" s="72" t="s">
        <v>874</v>
      </c>
      <c r="AW422" s="58">
        <v>2050</v>
      </c>
      <c r="AX422" s="73" t="str">
        <f t="shared" si="81"/>
        <v>*0.49</v>
      </c>
      <c r="AY422" s="70" t="str">
        <f t="shared" si="82"/>
        <v>REZoning_Sol-Win</v>
      </c>
    </row>
    <row r="423" spans="1:51">
      <c r="A423" s="67" t="s">
        <v>87</v>
      </c>
      <c r="C423" s="77" t="s">
        <v>491</v>
      </c>
      <c r="D423" s="68" t="s">
        <v>874</v>
      </c>
      <c r="E423" s="52">
        <v>2035</v>
      </c>
      <c r="F423" s="69" t="str">
        <f t="shared" si="72"/>
        <v>*0.64</v>
      </c>
      <c r="G423" s="70" t="str">
        <f t="shared" si="73"/>
        <v>REZoning_Sol-Win</v>
      </c>
      <c r="I423" s="77" t="s">
        <v>491</v>
      </c>
      <c r="J423" s="68" t="s">
        <v>874</v>
      </c>
      <c r="K423" s="52">
        <v>2050</v>
      </c>
      <c r="L423" s="62" t="str">
        <f t="shared" si="74"/>
        <v>*0.54</v>
      </c>
      <c r="M423" s="70" t="str">
        <f t="shared" si="75"/>
        <v>REZoning_Sol-Win</v>
      </c>
      <c r="N423" s="69"/>
      <c r="O423" s="69" t="s">
        <v>491</v>
      </c>
      <c r="P423" s="69" t="s">
        <v>874</v>
      </c>
      <c r="Q423" s="78">
        <v>2100</v>
      </c>
      <c r="R423" s="69" t="s">
        <v>878</v>
      </c>
      <c r="S423" s="69" t="s">
        <v>875</v>
      </c>
      <c r="T423" s="69"/>
      <c r="U423" s="69"/>
      <c r="V423" s="69"/>
      <c r="W423" s="69"/>
      <c r="AA423" s="79" t="s">
        <v>491</v>
      </c>
      <c r="AB423" s="71" t="s">
        <v>874</v>
      </c>
      <c r="AC423" s="55">
        <v>2035</v>
      </c>
      <c r="AD423" s="70" t="str">
        <f t="shared" si="76"/>
        <v>*0.64</v>
      </c>
      <c r="AE423" s="70" t="str">
        <f t="shared" si="83"/>
        <v>REZoning_Sol-Win</v>
      </c>
      <c r="AG423" s="79" t="s">
        <v>491</v>
      </c>
      <c r="AH423" s="71" t="s">
        <v>874</v>
      </c>
      <c r="AI423" s="55">
        <v>2050</v>
      </c>
      <c r="AJ423" s="70" t="str">
        <f t="shared" si="77"/>
        <v>*0.53</v>
      </c>
      <c r="AK423" s="70" t="str">
        <f t="shared" si="78"/>
        <v>REZoning_Sol-Win</v>
      </c>
      <c r="AO423" s="80" t="s">
        <v>491</v>
      </c>
      <c r="AP423" s="72" t="s">
        <v>874</v>
      </c>
      <c r="AQ423" s="58">
        <v>2035</v>
      </c>
      <c r="AR423" s="73" t="str">
        <f t="shared" si="79"/>
        <v>*0.6</v>
      </c>
      <c r="AS423" s="70" t="str">
        <f t="shared" si="80"/>
        <v>REZoning_Sol-Win</v>
      </c>
      <c r="AU423" s="80" t="s">
        <v>491</v>
      </c>
      <c r="AV423" s="72" t="s">
        <v>874</v>
      </c>
      <c r="AW423" s="58">
        <v>2050</v>
      </c>
      <c r="AX423" s="73" t="str">
        <f t="shared" si="81"/>
        <v>*0.5</v>
      </c>
      <c r="AY423" s="70" t="str">
        <f t="shared" si="82"/>
        <v>REZoning_Sol-Win</v>
      </c>
    </row>
    <row r="424" spans="1:51">
      <c r="A424" s="67" t="s">
        <v>87</v>
      </c>
      <c r="C424" s="77" t="s">
        <v>492</v>
      </c>
      <c r="D424" s="68" t="s">
        <v>874</v>
      </c>
      <c r="E424" s="52">
        <v>2035</v>
      </c>
      <c r="F424" s="69" t="str">
        <f t="shared" si="72"/>
        <v>*0.64</v>
      </c>
      <c r="G424" s="70" t="str">
        <f t="shared" si="73"/>
        <v>REZoning_Sol-Win</v>
      </c>
      <c r="I424" s="77" t="s">
        <v>492</v>
      </c>
      <c r="J424" s="68" t="s">
        <v>874</v>
      </c>
      <c r="K424" s="52">
        <v>2050</v>
      </c>
      <c r="L424" s="62" t="str">
        <f t="shared" si="74"/>
        <v>*0.54</v>
      </c>
      <c r="M424" s="70" t="str">
        <f t="shared" si="75"/>
        <v>REZoning_Sol-Win</v>
      </c>
      <c r="N424" s="69"/>
      <c r="O424" s="69" t="s">
        <v>492</v>
      </c>
      <c r="P424" s="69" t="s">
        <v>874</v>
      </c>
      <c r="Q424" s="78">
        <v>2100</v>
      </c>
      <c r="R424" s="69" t="s">
        <v>878</v>
      </c>
      <c r="S424" s="69" t="s">
        <v>875</v>
      </c>
      <c r="T424" s="69"/>
      <c r="U424" s="69"/>
      <c r="V424" s="69"/>
      <c r="W424" s="69"/>
      <c r="AA424" s="79" t="s">
        <v>492</v>
      </c>
      <c r="AB424" s="71" t="s">
        <v>874</v>
      </c>
      <c r="AC424" s="55">
        <v>2035</v>
      </c>
      <c r="AD424" s="70" t="str">
        <f t="shared" si="76"/>
        <v>*0.64</v>
      </c>
      <c r="AE424" s="70" t="str">
        <f t="shared" si="83"/>
        <v>REZoning_Sol-Win</v>
      </c>
      <c r="AG424" s="79" t="s">
        <v>492</v>
      </c>
      <c r="AH424" s="71" t="s">
        <v>874</v>
      </c>
      <c r="AI424" s="55">
        <v>2050</v>
      </c>
      <c r="AJ424" s="70" t="str">
        <f t="shared" si="77"/>
        <v>*0.53</v>
      </c>
      <c r="AK424" s="70" t="str">
        <f t="shared" si="78"/>
        <v>REZoning_Sol-Win</v>
      </c>
      <c r="AO424" s="80" t="s">
        <v>492</v>
      </c>
      <c r="AP424" s="72" t="s">
        <v>874</v>
      </c>
      <c r="AQ424" s="58">
        <v>2035</v>
      </c>
      <c r="AR424" s="73" t="str">
        <f t="shared" si="79"/>
        <v>*0.6</v>
      </c>
      <c r="AS424" s="70" t="str">
        <f t="shared" si="80"/>
        <v>REZoning_Sol-Win</v>
      </c>
      <c r="AU424" s="80" t="s">
        <v>492</v>
      </c>
      <c r="AV424" s="72" t="s">
        <v>874</v>
      </c>
      <c r="AW424" s="58">
        <v>2050</v>
      </c>
      <c r="AX424" s="73" t="str">
        <f t="shared" si="81"/>
        <v>*0.5</v>
      </c>
      <c r="AY424" s="70" t="str">
        <f t="shared" si="82"/>
        <v>REZoning_Sol-Win</v>
      </c>
    </row>
    <row r="425" spans="1:51">
      <c r="A425" s="67" t="s">
        <v>83</v>
      </c>
      <c r="C425" s="77" t="s">
        <v>493</v>
      </c>
      <c r="D425" s="68" t="s">
        <v>874</v>
      </c>
      <c r="E425" s="52">
        <v>2035</v>
      </c>
      <c r="F425" s="69" t="str">
        <f t="shared" si="72"/>
        <v>*0.6</v>
      </c>
      <c r="G425" s="70" t="str">
        <f t="shared" si="73"/>
        <v>REZoning_Sol-Win</v>
      </c>
      <c r="I425" s="77" t="s">
        <v>493</v>
      </c>
      <c r="J425" s="68" t="s">
        <v>874</v>
      </c>
      <c r="K425" s="52">
        <v>2050</v>
      </c>
      <c r="L425" s="62" t="str">
        <f t="shared" si="74"/>
        <v>*0.5</v>
      </c>
      <c r="M425" s="70" t="str">
        <f t="shared" si="75"/>
        <v>REZoning_Sol-Win</v>
      </c>
      <c r="N425" s="69"/>
      <c r="O425" s="69" t="s">
        <v>493</v>
      </c>
      <c r="P425" s="69" t="s">
        <v>874</v>
      </c>
      <c r="Q425" s="78">
        <v>2100</v>
      </c>
      <c r="R425" s="69" t="s">
        <v>877</v>
      </c>
      <c r="S425" s="69" t="s">
        <v>875</v>
      </c>
      <c r="T425" s="69"/>
      <c r="U425" s="69"/>
      <c r="V425" s="69"/>
      <c r="W425" s="69"/>
      <c r="AA425" s="79" t="s">
        <v>493</v>
      </c>
      <c r="AB425" s="71" t="s">
        <v>874</v>
      </c>
      <c r="AC425" s="55">
        <v>2035</v>
      </c>
      <c r="AD425" s="70" t="str">
        <f t="shared" si="76"/>
        <v>*0.59</v>
      </c>
      <c r="AE425" s="70" t="str">
        <f t="shared" si="83"/>
        <v>REZoning_Sol-Win</v>
      </c>
      <c r="AG425" s="79" t="s">
        <v>493</v>
      </c>
      <c r="AH425" s="71" t="s">
        <v>874</v>
      </c>
      <c r="AI425" s="55">
        <v>2050</v>
      </c>
      <c r="AJ425" s="70" t="str">
        <f t="shared" si="77"/>
        <v>*0.47</v>
      </c>
      <c r="AK425" s="70" t="str">
        <f t="shared" si="78"/>
        <v>REZoning_Sol-Win</v>
      </c>
      <c r="AO425" s="80" t="s">
        <v>493</v>
      </c>
      <c r="AP425" s="72" t="s">
        <v>874</v>
      </c>
      <c r="AQ425" s="58">
        <v>2035</v>
      </c>
      <c r="AR425" s="73" t="str">
        <f t="shared" si="79"/>
        <v>*0.53</v>
      </c>
      <c r="AS425" s="70" t="str">
        <f t="shared" si="80"/>
        <v>REZoning_Sol-Win</v>
      </c>
      <c r="AU425" s="80" t="s">
        <v>493</v>
      </c>
      <c r="AV425" s="72" t="s">
        <v>874</v>
      </c>
      <c r="AW425" s="58">
        <v>2050</v>
      </c>
      <c r="AX425" s="73" t="str">
        <f t="shared" si="81"/>
        <v>*0.41</v>
      </c>
      <c r="AY425" s="70" t="str">
        <f t="shared" si="82"/>
        <v>REZoning_Sol-Win</v>
      </c>
    </row>
    <row r="426" spans="1:51">
      <c r="A426" s="67" t="s">
        <v>83</v>
      </c>
      <c r="C426" s="77" t="s">
        <v>494</v>
      </c>
      <c r="D426" s="68" t="s">
        <v>874</v>
      </c>
      <c r="E426" s="52">
        <v>2035</v>
      </c>
      <c r="F426" s="69" t="str">
        <f t="shared" si="72"/>
        <v>*0.6</v>
      </c>
      <c r="G426" s="70" t="str">
        <f t="shared" si="73"/>
        <v>REZoning_Sol-Win</v>
      </c>
      <c r="I426" s="77" t="s">
        <v>494</v>
      </c>
      <c r="J426" s="68" t="s">
        <v>874</v>
      </c>
      <c r="K426" s="52">
        <v>2050</v>
      </c>
      <c r="L426" s="62" t="str">
        <f t="shared" si="74"/>
        <v>*0.5</v>
      </c>
      <c r="M426" s="70" t="str">
        <f t="shared" si="75"/>
        <v>REZoning_Sol-Win</v>
      </c>
      <c r="N426" s="69"/>
      <c r="O426" s="69" t="s">
        <v>494</v>
      </c>
      <c r="P426" s="69" t="s">
        <v>874</v>
      </c>
      <c r="Q426" s="78">
        <v>2100</v>
      </c>
      <c r="R426" s="69" t="s">
        <v>877</v>
      </c>
      <c r="S426" s="69" t="s">
        <v>875</v>
      </c>
      <c r="T426" s="69"/>
      <c r="U426" s="69"/>
      <c r="V426" s="69"/>
      <c r="W426" s="69"/>
      <c r="AA426" s="79" t="s">
        <v>494</v>
      </c>
      <c r="AB426" s="71" t="s">
        <v>874</v>
      </c>
      <c r="AC426" s="55">
        <v>2035</v>
      </c>
      <c r="AD426" s="70" t="str">
        <f t="shared" si="76"/>
        <v>*0.59</v>
      </c>
      <c r="AE426" s="70" t="str">
        <f t="shared" si="83"/>
        <v>REZoning_Sol-Win</v>
      </c>
      <c r="AG426" s="79" t="s">
        <v>494</v>
      </c>
      <c r="AH426" s="71" t="s">
        <v>874</v>
      </c>
      <c r="AI426" s="55">
        <v>2050</v>
      </c>
      <c r="AJ426" s="70" t="str">
        <f t="shared" si="77"/>
        <v>*0.47</v>
      </c>
      <c r="AK426" s="70" t="str">
        <f t="shared" si="78"/>
        <v>REZoning_Sol-Win</v>
      </c>
      <c r="AO426" s="80" t="s">
        <v>494</v>
      </c>
      <c r="AP426" s="72" t="s">
        <v>874</v>
      </c>
      <c r="AQ426" s="58">
        <v>2035</v>
      </c>
      <c r="AR426" s="73" t="str">
        <f t="shared" si="79"/>
        <v>*0.53</v>
      </c>
      <c r="AS426" s="70" t="str">
        <f t="shared" si="80"/>
        <v>REZoning_Sol-Win</v>
      </c>
      <c r="AU426" s="80" t="s">
        <v>494</v>
      </c>
      <c r="AV426" s="72" t="s">
        <v>874</v>
      </c>
      <c r="AW426" s="58">
        <v>2050</v>
      </c>
      <c r="AX426" s="73" t="str">
        <f t="shared" si="81"/>
        <v>*0.41</v>
      </c>
      <c r="AY426" s="70" t="str">
        <f t="shared" si="82"/>
        <v>REZoning_Sol-Win</v>
      </c>
    </row>
    <row r="427" spans="1:51">
      <c r="A427" s="67" t="s">
        <v>495</v>
      </c>
      <c r="C427" s="77" t="s">
        <v>496</v>
      </c>
      <c r="D427" s="68" t="s">
        <v>874</v>
      </c>
      <c r="E427" s="52">
        <v>2035</v>
      </c>
      <c r="F427" s="69" t="str">
        <f t="shared" si="72"/>
        <v>*0.68</v>
      </c>
      <c r="G427" s="70" t="str">
        <f t="shared" si="73"/>
        <v>REZoning_Sol-Win</v>
      </c>
      <c r="I427" s="77" t="s">
        <v>496</v>
      </c>
      <c r="J427" s="68" t="s">
        <v>874</v>
      </c>
      <c r="K427" s="52">
        <v>2050</v>
      </c>
      <c r="L427" s="62" t="str">
        <f t="shared" si="74"/>
        <v>*0.58</v>
      </c>
      <c r="M427" s="70" t="str">
        <f t="shared" si="75"/>
        <v>REZoning_Sol-Win</v>
      </c>
      <c r="N427" s="69"/>
      <c r="O427" s="69" t="s">
        <v>496</v>
      </c>
      <c r="P427" s="69" t="s">
        <v>874</v>
      </c>
      <c r="Q427" s="78">
        <v>2100</v>
      </c>
      <c r="R427" s="69" t="s">
        <v>879</v>
      </c>
      <c r="S427" s="69" t="s">
        <v>875</v>
      </c>
      <c r="T427" s="69"/>
      <c r="U427" s="69"/>
      <c r="V427" s="69"/>
      <c r="W427" s="69"/>
      <c r="AA427" s="79" t="s">
        <v>496</v>
      </c>
      <c r="AB427" s="71" t="s">
        <v>874</v>
      </c>
      <c r="AC427" s="55">
        <v>2035</v>
      </c>
      <c r="AD427" s="70" t="str">
        <f t="shared" si="76"/>
        <v>*0.65</v>
      </c>
      <c r="AE427" s="70" t="str">
        <f t="shared" si="83"/>
        <v>REZoning_Sol-Win</v>
      </c>
      <c r="AG427" s="79" t="s">
        <v>496</v>
      </c>
      <c r="AH427" s="71" t="s">
        <v>874</v>
      </c>
      <c r="AI427" s="55">
        <v>2050</v>
      </c>
      <c r="AJ427" s="70" t="str">
        <f t="shared" si="77"/>
        <v>*0.55</v>
      </c>
      <c r="AK427" s="70" t="str">
        <f t="shared" si="78"/>
        <v>REZoning_Sol-Win</v>
      </c>
      <c r="AO427" s="80" t="s">
        <v>496</v>
      </c>
      <c r="AP427" s="72" t="s">
        <v>874</v>
      </c>
      <c r="AQ427" s="58">
        <v>2035</v>
      </c>
      <c r="AR427" s="73" t="str">
        <f t="shared" si="79"/>
        <v>*0.62</v>
      </c>
      <c r="AS427" s="70" t="str">
        <f t="shared" si="80"/>
        <v>REZoning_Sol-Win</v>
      </c>
      <c r="AU427" s="80" t="s">
        <v>496</v>
      </c>
      <c r="AV427" s="72" t="s">
        <v>874</v>
      </c>
      <c r="AW427" s="58">
        <v>2050</v>
      </c>
      <c r="AX427" s="73" t="str">
        <f t="shared" si="81"/>
        <v>*0.51</v>
      </c>
      <c r="AY427" s="70" t="str">
        <f t="shared" si="82"/>
        <v>REZoning_Sol-Win</v>
      </c>
    </row>
    <row r="428" spans="1:51">
      <c r="A428" s="67" t="s">
        <v>495</v>
      </c>
      <c r="C428" s="77" t="s">
        <v>497</v>
      </c>
      <c r="D428" s="68" t="s">
        <v>874</v>
      </c>
      <c r="E428" s="52">
        <v>2035</v>
      </c>
      <c r="F428" s="69" t="str">
        <f t="shared" si="72"/>
        <v>*0.68</v>
      </c>
      <c r="G428" s="70" t="str">
        <f t="shared" si="73"/>
        <v>REZoning_Sol-Win</v>
      </c>
      <c r="I428" s="77" t="s">
        <v>497</v>
      </c>
      <c r="J428" s="68" t="s">
        <v>874</v>
      </c>
      <c r="K428" s="52">
        <v>2050</v>
      </c>
      <c r="L428" s="62" t="str">
        <f t="shared" si="74"/>
        <v>*0.58</v>
      </c>
      <c r="M428" s="70" t="str">
        <f t="shared" si="75"/>
        <v>REZoning_Sol-Win</v>
      </c>
      <c r="N428" s="69"/>
      <c r="O428" s="69" t="s">
        <v>497</v>
      </c>
      <c r="P428" s="69" t="s">
        <v>874</v>
      </c>
      <c r="Q428" s="78">
        <v>2100</v>
      </c>
      <c r="R428" s="69" t="s">
        <v>879</v>
      </c>
      <c r="S428" s="69" t="s">
        <v>875</v>
      </c>
      <c r="T428" s="69"/>
      <c r="U428" s="69"/>
      <c r="V428" s="69"/>
      <c r="W428" s="69"/>
      <c r="AA428" s="79" t="s">
        <v>497</v>
      </c>
      <c r="AB428" s="71" t="s">
        <v>874</v>
      </c>
      <c r="AC428" s="55">
        <v>2035</v>
      </c>
      <c r="AD428" s="70" t="str">
        <f t="shared" si="76"/>
        <v>*0.65</v>
      </c>
      <c r="AE428" s="70" t="str">
        <f t="shared" si="83"/>
        <v>REZoning_Sol-Win</v>
      </c>
      <c r="AG428" s="79" t="s">
        <v>497</v>
      </c>
      <c r="AH428" s="71" t="s">
        <v>874</v>
      </c>
      <c r="AI428" s="55">
        <v>2050</v>
      </c>
      <c r="AJ428" s="70" t="str">
        <f t="shared" si="77"/>
        <v>*0.55</v>
      </c>
      <c r="AK428" s="70" t="str">
        <f t="shared" si="78"/>
        <v>REZoning_Sol-Win</v>
      </c>
      <c r="AO428" s="80" t="s">
        <v>497</v>
      </c>
      <c r="AP428" s="72" t="s">
        <v>874</v>
      </c>
      <c r="AQ428" s="58">
        <v>2035</v>
      </c>
      <c r="AR428" s="73" t="str">
        <f t="shared" si="79"/>
        <v>*0.62</v>
      </c>
      <c r="AS428" s="70" t="str">
        <f t="shared" si="80"/>
        <v>REZoning_Sol-Win</v>
      </c>
      <c r="AU428" s="80" t="s">
        <v>497</v>
      </c>
      <c r="AV428" s="72" t="s">
        <v>874</v>
      </c>
      <c r="AW428" s="58">
        <v>2050</v>
      </c>
      <c r="AX428" s="73" t="str">
        <f t="shared" si="81"/>
        <v>*0.51</v>
      </c>
      <c r="AY428" s="70" t="str">
        <f t="shared" si="82"/>
        <v>REZoning_Sol-Win</v>
      </c>
    </row>
    <row r="429" spans="1:51">
      <c r="A429" s="67" t="s">
        <v>495</v>
      </c>
      <c r="C429" s="77" t="s">
        <v>498</v>
      </c>
      <c r="D429" s="68" t="s">
        <v>874</v>
      </c>
      <c r="E429" s="52">
        <v>2035</v>
      </c>
      <c r="F429" s="69" t="str">
        <f t="shared" si="72"/>
        <v>*0.68</v>
      </c>
      <c r="G429" s="70" t="str">
        <f t="shared" si="73"/>
        <v>REZoning_Sol-Win</v>
      </c>
      <c r="I429" s="77" t="s">
        <v>498</v>
      </c>
      <c r="J429" s="68" t="s">
        <v>874</v>
      </c>
      <c r="K429" s="52">
        <v>2050</v>
      </c>
      <c r="L429" s="62" t="str">
        <f t="shared" si="74"/>
        <v>*0.58</v>
      </c>
      <c r="M429" s="70" t="str">
        <f t="shared" si="75"/>
        <v>REZoning_Sol-Win</v>
      </c>
      <c r="N429" s="69"/>
      <c r="O429" s="69" t="s">
        <v>498</v>
      </c>
      <c r="P429" s="69" t="s">
        <v>874</v>
      </c>
      <c r="Q429" s="78">
        <v>2100</v>
      </c>
      <c r="R429" s="69" t="s">
        <v>879</v>
      </c>
      <c r="S429" s="69" t="s">
        <v>875</v>
      </c>
      <c r="T429" s="69"/>
      <c r="U429" s="69"/>
      <c r="V429" s="69"/>
      <c r="W429" s="69"/>
      <c r="AA429" s="79" t="s">
        <v>498</v>
      </c>
      <c r="AB429" s="71" t="s">
        <v>874</v>
      </c>
      <c r="AC429" s="55">
        <v>2035</v>
      </c>
      <c r="AD429" s="70" t="str">
        <f t="shared" si="76"/>
        <v>*0.65</v>
      </c>
      <c r="AE429" s="70" t="str">
        <f t="shared" si="83"/>
        <v>REZoning_Sol-Win</v>
      </c>
      <c r="AG429" s="79" t="s">
        <v>498</v>
      </c>
      <c r="AH429" s="71" t="s">
        <v>874</v>
      </c>
      <c r="AI429" s="55">
        <v>2050</v>
      </c>
      <c r="AJ429" s="70" t="str">
        <f t="shared" si="77"/>
        <v>*0.55</v>
      </c>
      <c r="AK429" s="70" t="str">
        <f t="shared" si="78"/>
        <v>REZoning_Sol-Win</v>
      </c>
      <c r="AO429" s="80" t="s">
        <v>498</v>
      </c>
      <c r="AP429" s="72" t="s">
        <v>874</v>
      </c>
      <c r="AQ429" s="58">
        <v>2035</v>
      </c>
      <c r="AR429" s="73" t="str">
        <f t="shared" si="79"/>
        <v>*0.62</v>
      </c>
      <c r="AS429" s="70" t="str">
        <f t="shared" si="80"/>
        <v>REZoning_Sol-Win</v>
      </c>
      <c r="AU429" s="80" t="s">
        <v>498</v>
      </c>
      <c r="AV429" s="72" t="s">
        <v>874</v>
      </c>
      <c r="AW429" s="58">
        <v>2050</v>
      </c>
      <c r="AX429" s="73" t="str">
        <f t="shared" si="81"/>
        <v>*0.51</v>
      </c>
      <c r="AY429" s="70" t="str">
        <f t="shared" si="82"/>
        <v>REZoning_Sol-Win</v>
      </c>
    </row>
    <row r="430" spans="1:51">
      <c r="A430" s="67" t="s">
        <v>495</v>
      </c>
      <c r="C430" s="77" t="s">
        <v>499</v>
      </c>
      <c r="D430" s="68" t="s">
        <v>874</v>
      </c>
      <c r="E430" s="52">
        <v>2035</v>
      </c>
      <c r="F430" s="69" t="str">
        <f t="shared" si="72"/>
        <v>*0.68</v>
      </c>
      <c r="G430" s="70" t="str">
        <f t="shared" si="73"/>
        <v>REZoning_Sol-Win</v>
      </c>
      <c r="I430" s="77" t="s">
        <v>499</v>
      </c>
      <c r="J430" s="68" t="s">
        <v>874</v>
      </c>
      <c r="K430" s="52">
        <v>2050</v>
      </c>
      <c r="L430" s="62" t="str">
        <f t="shared" si="74"/>
        <v>*0.58</v>
      </c>
      <c r="M430" s="70" t="str">
        <f t="shared" si="75"/>
        <v>REZoning_Sol-Win</v>
      </c>
      <c r="N430" s="69"/>
      <c r="O430" s="69" t="s">
        <v>499</v>
      </c>
      <c r="P430" s="69" t="s">
        <v>874</v>
      </c>
      <c r="Q430" s="78">
        <v>2100</v>
      </c>
      <c r="R430" s="69" t="s">
        <v>879</v>
      </c>
      <c r="S430" s="69" t="s">
        <v>875</v>
      </c>
      <c r="T430" s="69"/>
      <c r="U430" s="69"/>
      <c r="V430" s="69"/>
      <c r="W430" s="69"/>
      <c r="AA430" s="79" t="s">
        <v>499</v>
      </c>
      <c r="AB430" s="71" t="s">
        <v>874</v>
      </c>
      <c r="AC430" s="55">
        <v>2035</v>
      </c>
      <c r="AD430" s="70" t="str">
        <f t="shared" si="76"/>
        <v>*0.65</v>
      </c>
      <c r="AE430" s="70" t="str">
        <f t="shared" si="83"/>
        <v>REZoning_Sol-Win</v>
      </c>
      <c r="AG430" s="79" t="s">
        <v>499</v>
      </c>
      <c r="AH430" s="71" t="s">
        <v>874</v>
      </c>
      <c r="AI430" s="55">
        <v>2050</v>
      </c>
      <c r="AJ430" s="70" t="str">
        <f t="shared" si="77"/>
        <v>*0.55</v>
      </c>
      <c r="AK430" s="70" t="str">
        <f t="shared" si="78"/>
        <v>REZoning_Sol-Win</v>
      </c>
      <c r="AO430" s="80" t="s">
        <v>499</v>
      </c>
      <c r="AP430" s="72" t="s">
        <v>874</v>
      </c>
      <c r="AQ430" s="58">
        <v>2035</v>
      </c>
      <c r="AR430" s="73" t="str">
        <f t="shared" si="79"/>
        <v>*0.62</v>
      </c>
      <c r="AS430" s="70" t="str">
        <f t="shared" si="80"/>
        <v>REZoning_Sol-Win</v>
      </c>
      <c r="AU430" s="80" t="s">
        <v>499</v>
      </c>
      <c r="AV430" s="72" t="s">
        <v>874</v>
      </c>
      <c r="AW430" s="58">
        <v>2050</v>
      </c>
      <c r="AX430" s="73" t="str">
        <f t="shared" si="81"/>
        <v>*0.51</v>
      </c>
      <c r="AY430" s="70" t="str">
        <f t="shared" si="82"/>
        <v>REZoning_Sol-Win</v>
      </c>
    </row>
    <row r="431" spans="1:51">
      <c r="A431" s="67" t="s">
        <v>495</v>
      </c>
      <c r="C431" s="77" t="s">
        <v>500</v>
      </c>
      <c r="D431" s="68" t="s">
        <v>874</v>
      </c>
      <c r="E431" s="52">
        <v>2035</v>
      </c>
      <c r="F431" s="69" t="str">
        <f t="shared" si="72"/>
        <v>*0.68</v>
      </c>
      <c r="G431" s="70" t="str">
        <f t="shared" si="73"/>
        <v>REZoning_Sol-Win</v>
      </c>
      <c r="I431" s="77" t="s">
        <v>500</v>
      </c>
      <c r="J431" s="68" t="s">
        <v>874</v>
      </c>
      <c r="K431" s="52">
        <v>2050</v>
      </c>
      <c r="L431" s="62" t="str">
        <f t="shared" si="74"/>
        <v>*0.58</v>
      </c>
      <c r="M431" s="70" t="str">
        <f t="shared" si="75"/>
        <v>REZoning_Sol-Win</v>
      </c>
      <c r="N431" s="69"/>
      <c r="O431" s="69" t="s">
        <v>500</v>
      </c>
      <c r="P431" s="69" t="s">
        <v>874</v>
      </c>
      <c r="Q431" s="78">
        <v>2100</v>
      </c>
      <c r="R431" s="69" t="s">
        <v>879</v>
      </c>
      <c r="S431" s="69" t="s">
        <v>875</v>
      </c>
      <c r="T431" s="69"/>
      <c r="U431" s="69"/>
      <c r="V431" s="69"/>
      <c r="W431" s="69"/>
      <c r="AA431" s="79" t="s">
        <v>500</v>
      </c>
      <c r="AB431" s="71" t="s">
        <v>874</v>
      </c>
      <c r="AC431" s="55">
        <v>2035</v>
      </c>
      <c r="AD431" s="70" t="str">
        <f t="shared" si="76"/>
        <v>*0.65</v>
      </c>
      <c r="AE431" s="70" t="str">
        <f t="shared" si="83"/>
        <v>REZoning_Sol-Win</v>
      </c>
      <c r="AG431" s="79" t="s">
        <v>500</v>
      </c>
      <c r="AH431" s="71" t="s">
        <v>874</v>
      </c>
      <c r="AI431" s="55">
        <v>2050</v>
      </c>
      <c r="AJ431" s="70" t="str">
        <f t="shared" si="77"/>
        <v>*0.55</v>
      </c>
      <c r="AK431" s="70" t="str">
        <f t="shared" si="78"/>
        <v>REZoning_Sol-Win</v>
      </c>
      <c r="AO431" s="80" t="s">
        <v>500</v>
      </c>
      <c r="AP431" s="72" t="s">
        <v>874</v>
      </c>
      <c r="AQ431" s="58">
        <v>2035</v>
      </c>
      <c r="AR431" s="73" t="str">
        <f t="shared" si="79"/>
        <v>*0.62</v>
      </c>
      <c r="AS431" s="70" t="str">
        <f t="shared" si="80"/>
        <v>REZoning_Sol-Win</v>
      </c>
      <c r="AU431" s="80" t="s">
        <v>500</v>
      </c>
      <c r="AV431" s="72" t="s">
        <v>874</v>
      </c>
      <c r="AW431" s="58">
        <v>2050</v>
      </c>
      <c r="AX431" s="73" t="str">
        <f t="shared" si="81"/>
        <v>*0.51</v>
      </c>
      <c r="AY431" s="70" t="str">
        <f t="shared" si="82"/>
        <v>REZoning_Sol-Win</v>
      </c>
    </row>
    <row r="432" spans="1:51">
      <c r="A432" s="67" t="s">
        <v>495</v>
      </c>
      <c r="C432" s="77" t="s">
        <v>501</v>
      </c>
      <c r="D432" s="68" t="s">
        <v>874</v>
      </c>
      <c r="E432" s="52">
        <v>2035</v>
      </c>
      <c r="F432" s="69" t="str">
        <f t="shared" si="72"/>
        <v>*0.68</v>
      </c>
      <c r="G432" s="70" t="str">
        <f t="shared" si="73"/>
        <v>REZoning_Sol-Win</v>
      </c>
      <c r="I432" s="77" t="s">
        <v>501</v>
      </c>
      <c r="J432" s="68" t="s">
        <v>874</v>
      </c>
      <c r="K432" s="52">
        <v>2050</v>
      </c>
      <c r="L432" s="62" t="str">
        <f t="shared" si="74"/>
        <v>*0.58</v>
      </c>
      <c r="M432" s="70" t="str">
        <f t="shared" si="75"/>
        <v>REZoning_Sol-Win</v>
      </c>
      <c r="N432" s="69"/>
      <c r="O432" s="69" t="s">
        <v>501</v>
      </c>
      <c r="P432" s="69" t="s">
        <v>874</v>
      </c>
      <c r="Q432" s="78">
        <v>2100</v>
      </c>
      <c r="R432" s="69" t="s">
        <v>879</v>
      </c>
      <c r="S432" s="69" t="s">
        <v>875</v>
      </c>
      <c r="T432" s="69"/>
      <c r="U432" s="69"/>
      <c r="V432" s="69"/>
      <c r="W432" s="69"/>
      <c r="AA432" s="79" t="s">
        <v>501</v>
      </c>
      <c r="AB432" s="71" t="s">
        <v>874</v>
      </c>
      <c r="AC432" s="55">
        <v>2035</v>
      </c>
      <c r="AD432" s="70" t="str">
        <f t="shared" si="76"/>
        <v>*0.65</v>
      </c>
      <c r="AE432" s="70" t="str">
        <f t="shared" si="83"/>
        <v>REZoning_Sol-Win</v>
      </c>
      <c r="AG432" s="79" t="s">
        <v>501</v>
      </c>
      <c r="AH432" s="71" t="s">
        <v>874</v>
      </c>
      <c r="AI432" s="55">
        <v>2050</v>
      </c>
      <c r="AJ432" s="70" t="str">
        <f t="shared" si="77"/>
        <v>*0.55</v>
      </c>
      <c r="AK432" s="70" t="str">
        <f t="shared" si="78"/>
        <v>REZoning_Sol-Win</v>
      </c>
      <c r="AO432" s="80" t="s">
        <v>501</v>
      </c>
      <c r="AP432" s="72" t="s">
        <v>874</v>
      </c>
      <c r="AQ432" s="58">
        <v>2035</v>
      </c>
      <c r="AR432" s="73" t="str">
        <f t="shared" si="79"/>
        <v>*0.62</v>
      </c>
      <c r="AS432" s="70" t="str">
        <f t="shared" si="80"/>
        <v>REZoning_Sol-Win</v>
      </c>
      <c r="AU432" s="80" t="s">
        <v>501</v>
      </c>
      <c r="AV432" s="72" t="s">
        <v>874</v>
      </c>
      <c r="AW432" s="58">
        <v>2050</v>
      </c>
      <c r="AX432" s="73" t="str">
        <f t="shared" si="81"/>
        <v>*0.51</v>
      </c>
      <c r="AY432" s="70" t="str">
        <f t="shared" si="82"/>
        <v>REZoning_Sol-Win</v>
      </c>
    </row>
    <row r="433" spans="1:51">
      <c r="A433" s="67" t="s">
        <v>495</v>
      </c>
      <c r="C433" s="77" t="s">
        <v>502</v>
      </c>
      <c r="D433" s="68" t="s">
        <v>874</v>
      </c>
      <c r="E433" s="52">
        <v>2035</v>
      </c>
      <c r="F433" s="69" t="str">
        <f t="shared" si="72"/>
        <v>*0.68</v>
      </c>
      <c r="G433" s="70" t="str">
        <f t="shared" si="73"/>
        <v>REZoning_Sol-Win</v>
      </c>
      <c r="I433" s="77" t="s">
        <v>502</v>
      </c>
      <c r="J433" s="68" t="s">
        <v>874</v>
      </c>
      <c r="K433" s="52">
        <v>2050</v>
      </c>
      <c r="L433" s="62" t="str">
        <f t="shared" si="74"/>
        <v>*0.58</v>
      </c>
      <c r="M433" s="70" t="str">
        <f t="shared" si="75"/>
        <v>REZoning_Sol-Win</v>
      </c>
      <c r="N433" s="69"/>
      <c r="O433" s="69" t="s">
        <v>502</v>
      </c>
      <c r="P433" s="69" t="s">
        <v>874</v>
      </c>
      <c r="Q433" s="78">
        <v>2100</v>
      </c>
      <c r="R433" s="69" t="s">
        <v>879</v>
      </c>
      <c r="S433" s="69" t="s">
        <v>875</v>
      </c>
      <c r="T433" s="69"/>
      <c r="U433" s="69"/>
      <c r="V433" s="69"/>
      <c r="W433" s="69"/>
      <c r="AA433" s="79" t="s">
        <v>502</v>
      </c>
      <c r="AB433" s="71" t="s">
        <v>874</v>
      </c>
      <c r="AC433" s="55">
        <v>2035</v>
      </c>
      <c r="AD433" s="70" t="str">
        <f t="shared" si="76"/>
        <v>*0.65</v>
      </c>
      <c r="AE433" s="70" t="str">
        <f t="shared" si="83"/>
        <v>REZoning_Sol-Win</v>
      </c>
      <c r="AG433" s="79" t="s">
        <v>502</v>
      </c>
      <c r="AH433" s="71" t="s">
        <v>874</v>
      </c>
      <c r="AI433" s="55">
        <v>2050</v>
      </c>
      <c r="AJ433" s="70" t="str">
        <f t="shared" si="77"/>
        <v>*0.55</v>
      </c>
      <c r="AK433" s="70" t="str">
        <f t="shared" si="78"/>
        <v>REZoning_Sol-Win</v>
      </c>
      <c r="AO433" s="80" t="s">
        <v>502</v>
      </c>
      <c r="AP433" s="72" t="s">
        <v>874</v>
      </c>
      <c r="AQ433" s="58">
        <v>2035</v>
      </c>
      <c r="AR433" s="73" t="str">
        <f t="shared" si="79"/>
        <v>*0.62</v>
      </c>
      <c r="AS433" s="70" t="str">
        <f t="shared" si="80"/>
        <v>REZoning_Sol-Win</v>
      </c>
      <c r="AU433" s="80" t="s">
        <v>502</v>
      </c>
      <c r="AV433" s="72" t="s">
        <v>874</v>
      </c>
      <c r="AW433" s="58">
        <v>2050</v>
      </c>
      <c r="AX433" s="73" t="str">
        <f t="shared" si="81"/>
        <v>*0.51</v>
      </c>
      <c r="AY433" s="70" t="str">
        <f t="shared" si="82"/>
        <v>REZoning_Sol-Win</v>
      </c>
    </row>
    <row r="434" spans="1:51">
      <c r="A434" s="67" t="s">
        <v>495</v>
      </c>
      <c r="C434" s="77" t="s">
        <v>503</v>
      </c>
      <c r="D434" s="68" t="s">
        <v>874</v>
      </c>
      <c r="E434" s="52">
        <v>2035</v>
      </c>
      <c r="F434" s="69" t="str">
        <f t="shared" si="72"/>
        <v>*0.68</v>
      </c>
      <c r="G434" s="70" t="str">
        <f t="shared" si="73"/>
        <v>REZoning_Sol-Win</v>
      </c>
      <c r="I434" s="77" t="s">
        <v>503</v>
      </c>
      <c r="J434" s="68" t="s">
        <v>874</v>
      </c>
      <c r="K434" s="52">
        <v>2050</v>
      </c>
      <c r="L434" s="62" t="str">
        <f t="shared" si="74"/>
        <v>*0.58</v>
      </c>
      <c r="M434" s="70" t="str">
        <f t="shared" si="75"/>
        <v>REZoning_Sol-Win</v>
      </c>
      <c r="N434" s="69"/>
      <c r="O434" s="69" t="s">
        <v>503</v>
      </c>
      <c r="P434" s="69" t="s">
        <v>874</v>
      </c>
      <c r="Q434" s="78">
        <v>2100</v>
      </c>
      <c r="R434" s="69" t="s">
        <v>879</v>
      </c>
      <c r="S434" s="69" t="s">
        <v>875</v>
      </c>
      <c r="T434" s="69"/>
      <c r="U434" s="69"/>
      <c r="V434" s="69"/>
      <c r="W434" s="69"/>
      <c r="AA434" s="79" t="s">
        <v>503</v>
      </c>
      <c r="AB434" s="71" t="s">
        <v>874</v>
      </c>
      <c r="AC434" s="55">
        <v>2035</v>
      </c>
      <c r="AD434" s="70" t="str">
        <f t="shared" si="76"/>
        <v>*0.65</v>
      </c>
      <c r="AE434" s="70" t="str">
        <f t="shared" si="83"/>
        <v>REZoning_Sol-Win</v>
      </c>
      <c r="AG434" s="79" t="s">
        <v>503</v>
      </c>
      <c r="AH434" s="71" t="s">
        <v>874</v>
      </c>
      <c r="AI434" s="55">
        <v>2050</v>
      </c>
      <c r="AJ434" s="70" t="str">
        <f t="shared" si="77"/>
        <v>*0.55</v>
      </c>
      <c r="AK434" s="70" t="str">
        <f t="shared" si="78"/>
        <v>REZoning_Sol-Win</v>
      </c>
      <c r="AO434" s="80" t="s">
        <v>503</v>
      </c>
      <c r="AP434" s="72" t="s">
        <v>874</v>
      </c>
      <c r="AQ434" s="58">
        <v>2035</v>
      </c>
      <c r="AR434" s="73" t="str">
        <f t="shared" si="79"/>
        <v>*0.62</v>
      </c>
      <c r="AS434" s="70" t="str">
        <f t="shared" si="80"/>
        <v>REZoning_Sol-Win</v>
      </c>
      <c r="AU434" s="80" t="s">
        <v>503</v>
      </c>
      <c r="AV434" s="72" t="s">
        <v>874</v>
      </c>
      <c r="AW434" s="58">
        <v>2050</v>
      </c>
      <c r="AX434" s="73" t="str">
        <f t="shared" si="81"/>
        <v>*0.51</v>
      </c>
      <c r="AY434" s="70" t="str">
        <f t="shared" si="82"/>
        <v>REZoning_Sol-Win</v>
      </c>
    </row>
    <row r="435" spans="1:51">
      <c r="A435" s="67" t="s">
        <v>495</v>
      </c>
      <c r="C435" s="77" t="s">
        <v>504</v>
      </c>
      <c r="D435" s="68" t="s">
        <v>874</v>
      </c>
      <c r="E435" s="52">
        <v>2035</v>
      </c>
      <c r="F435" s="69" t="str">
        <f t="shared" si="72"/>
        <v>*0.68</v>
      </c>
      <c r="G435" s="70" t="str">
        <f t="shared" si="73"/>
        <v>REZoning_Sol-Win</v>
      </c>
      <c r="I435" s="77" t="s">
        <v>504</v>
      </c>
      <c r="J435" s="68" t="s">
        <v>874</v>
      </c>
      <c r="K435" s="52">
        <v>2050</v>
      </c>
      <c r="L435" s="62" t="str">
        <f t="shared" si="74"/>
        <v>*0.58</v>
      </c>
      <c r="M435" s="70" t="str">
        <f t="shared" si="75"/>
        <v>REZoning_Sol-Win</v>
      </c>
      <c r="N435" s="69"/>
      <c r="O435" s="69" t="s">
        <v>504</v>
      </c>
      <c r="P435" s="69" t="s">
        <v>874</v>
      </c>
      <c r="Q435" s="78">
        <v>2100</v>
      </c>
      <c r="R435" s="69" t="s">
        <v>879</v>
      </c>
      <c r="S435" s="69" t="s">
        <v>875</v>
      </c>
      <c r="T435" s="69"/>
      <c r="U435" s="69"/>
      <c r="V435" s="69"/>
      <c r="W435" s="69"/>
      <c r="AA435" s="79" t="s">
        <v>504</v>
      </c>
      <c r="AB435" s="71" t="s">
        <v>874</v>
      </c>
      <c r="AC435" s="55">
        <v>2035</v>
      </c>
      <c r="AD435" s="70" t="str">
        <f t="shared" si="76"/>
        <v>*0.65</v>
      </c>
      <c r="AE435" s="70" t="str">
        <f t="shared" si="83"/>
        <v>REZoning_Sol-Win</v>
      </c>
      <c r="AG435" s="79" t="s">
        <v>504</v>
      </c>
      <c r="AH435" s="71" t="s">
        <v>874</v>
      </c>
      <c r="AI435" s="55">
        <v>2050</v>
      </c>
      <c r="AJ435" s="70" t="str">
        <f t="shared" si="77"/>
        <v>*0.55</v>
      </c>
      <c r="AK435" s="70" t="str">
        <f t="shared" si="78"/>
        <v>REZoning_Sol-Win</v>
      </c>
      <c r="AO435" s="80" t="s">
        <v>504</v>
      </c>
      <c r="AP435" s="72" t="s">
        <v>874</v>
      </c>
      <c r="AQ435" s="58">
        <v>2035</v>
      </c>
      <c r="AR435" s="73" t="str">
        <f t="shared" si="79"/>
        <v>*0.62</v>
      </c>
      <c r="AS435" s="70" t="str">
        <f t="shared" si="80"/>
        <v>REZoning_Sol-Win</v>
      </c>
      <c r="AU435" s="80" t="s">
        <v>504</v>
      </c>
      <c r="AV435" s="72" t="s">
        <v>874</v>
      </c>
      <c r="AW435" s="58">
        <v>2050</v>
      </c>
      <c r="AX435" s="73" t="str">
        <f t="shared" si="81"/>
        <v>*0.51</v>
      </c>
      <c r="AY435" s="70" t="str">
        <f t="shared" si="82"/>
        <v>REZoning_Sol-Win</v>
      </c>
    </row>
    <row r="436" spans="1:51">
      <c r="A436" s="67" t="s">
        <v>495</v>
      </c>
      <c r="C436" s="77" t="s">
        <v>505</v>
      </c>
      <c r="D436" s="68" t="s">
        <v>874</v>
      </c>
      <c r="E436" s="52">
        <v>2035</v>
      </c>
      <c r="F436" s="69" t="str">
        <f t="shared" si="72"/>
        <v>*0.68</v>
      </c>
      <c r="G436" s="70" t="str">
        <f t="shared" si="73"/>
        <v>REZoning_Sol-Win</v>
      </c>
      <c r="I436" s="77" t="s">
        <v>505</v>
      </c>
      <c r="J436" s="68" t="s">
        <v>874</v>
      </c>
      <c r="K436" s="52">
        <v>2050</v>
      </c>
      <c r="L436" s="62" t="str">
        <f t="shared" si="74"/>
        <v>*0.58</v>
      </c>
      <c r="M436" s="70" t="str">
        <f t="shared" si="75"/>
        <v>REZoning_Sol-Win</v>
      </c>
      <c r="N436" s="69"/>
      <c r="O436" s="69" t="s">
        <v>505</v>
      </c>
      <c r="P436" s="69" t="s">
        <v>874</v>
      </c>
      <c r="Q436" s="78">
        <v>2100</v>
      </c>
      <c r="R436" s="69" t="s">
        <v>879</v>
      </c>
      <c r="S436" s="69" t="s">
        <v>875</v>
      </c>
      <c r="T436" s="69"/>
      <c r="U436" s="69"/>
      <c r="V436" s="69"/>
      <c r="W436" s="69"/>
      <c r="AA436" s="79" t="s">
        <v>505</v>
      </c>
      <c r="AB436" s="71" t="s">
        <v>874</v>
      </c>
      <c r="AC436" s="55">
        <v>2035</v>
      </c>
      <c r="AD436" s="70" t="str">
        <f t="shared" si="76"/>
        <v>*0.65</v>
      </c>
      <c r="AE436" s="70" t="str">
        <f t="shared" si="83"/>
        <v>REZoning_Sol-Win</v>
      </c>
      <c r="AG436" s="79" t="s">
        <v>505</v>
      </c>
      <c r="AH436" s="71" t="s">
        <v>874</v>
      </c>
      <c r="AI436" s="55">
        <v>2050</v>
      </c>
      <c r="AJ436" s="70" t="str">
        <f t="shared" si="77"/>
        <v>*0.55</v>
      </c>
      <c r="AK436" s="70" t="str">
        <f t="shared" si="78"/>
        <v>REZoning_Sol-Win</v>
      </c>
      <c r="AO436" s="80" t="s">
        <v>505</v>
      </c>
      <c r="AP436" s="72" t="s">
        <v>874</v>
      </c>
      <c r="AQ436" s="58">
        <v>2035</v>
      </c>
      <c r="AR436" s="73" t="str">
        <f t="shared" si="79"/>
        <v>*0.62</v>
      </c>
      <c r="AS436" s="70" t="str">
        <f t="shared" si="80"/>
        <v>REZoning_Sol-Win</v>
      </c>
      <c r="AU436" s="80" t="s">
        <v>505</v>
      </c>
      <c r="AV436" s="72" t="s">
        <v>874</v>
      </c>
      <c r="AW436" s="58">
        <v>2050</v>
      </c>
      <c r="AX436" s="73" t="str">
        <f t="shared" si="81"/>
        <v>*0.51</v>
      </c>
      <c r="AY436" s="70" t="str">
        <f t="shared" si="82"/>
        <v>REZoning_Sol-Win</v>
      </c>
    </row>
    <row r="437" spans="1:51">
      <c r="A437" s="67" t="s">
        <v>495</v>
      </c>
      <c r="C437" s="77" t="s">
        <v>506</v>
      </c>
      <c r="D437" s="68" t="s">
        <v>874</v>
      </c>
      <c r="E437" s="52">
        <v>2035</v>
      </c>
      <c r="F437" s="69" t="str">
        <f t="shared" si="72"/>
        <v>*0.68</v>
      </c>
      <c r="G437" s="70" t="str">
        <f t="shared" si="73"/>
        <v>REZoning_Sol-Win</v>
      </c>
      <c r="I437" s="77" t="s">
        <v>506</v>
      </c>
      <c r="J437" s="68" t="s">
        <v>874</v>
      </c>
      <c r="K437" s="52">
        <v>2050</v>
      </c>
      <c r="L437" s="62" t="str">
        <f t="shared" si="74"/>
        <v>*0.58</v>
      </c>
      <c r="M437" s="70" t="str">
        <f t="shared" si="75"/>
        <v>REZoning_Sol-Win</v>
      </c>
      <c r="N437" s="69"/>
      <c r="O437" s="69" t="s">
        <v>506</v>
      </c>
      <c r="P437" s="69" t="s">
        <v>874</v>
      </c>
      <c r="Q437" s="78">
        <v>2100</v>
      </c>
      <c r="R437" s="69" t="s">
        <v>879</v>
      </c>
      <c r="S437" s="69" t="s">
        <v>875</v>
      </c>
      <c r="T437" s="69"/>
      <c r="U437" s="69"/>
      <c r="V437" s="69"/>
      <c r="W437" s="69"/>
      <c r="AA437" s="79" t="s">
        <v>506</v>
      </c>
      <c r="AB437" s="71" t="s">
        <v>874</v>
      </c>
      <c r="AC437" s="55">
        <v>2035</v>
      </c>
      <c r="AD437" s="70" t="str">
        <f t="shared" si="76"/>
        <v>*0.65</v>
      </c>
      <c r="AE437" s="70" t="str">
        <f t="shared" si="83"/>
        <v>REZoning_Sol-Win</v>
      </c>
      <c r="AG437" s="79" t="s">
        <v>506</v>
      </c>
      <c r="AH437" s="71" t="s">
        <v>874</v>
      </c>
      <c r="AI437" s="55">
        <v>2050</v>
      </c>
      <c r="AJ437" s="70" t="str">
        <f t="shared" si="77"/>
        <v>*0.55</v>
      </c>
      <c r="AK437" s="70" t="str">
        <f t="shared" si="78"/>
        <v>REZoning_Sol-Win</v>
      </c>
      <c r="AO437" s="80" t="s">
        <v>506</v>
      </c>
      <c r="AP437" s="72" t="s">
        <v>874</v>
      </c>
      <c r="AQ437" s="58">
        <v>2035</v>
      </c>
      <c r="AR437" s="73" t="str">
        <f t="shared" si="79"/>
        <v>*0.62</v>
      </c>
      <c r="AS437" s="70" t="str">
        <f t="shared" si="80"/>
        <v>REZoning_Sol-Win</v>
      </c>
      <c r="AU437" s="80" t="s">
        <v>506</v>
      </c>
      <c r="AV437" s="72" t="s">
        <v>874</v>
      </c>
      <c r="AW437" s="58">
        <v>2050</v>
      </c>
      <c r="AX437" s="73" t="str">
        <f t="shared" si="81"/>
        <v>*0.51</v>
      </c>
      <c r="AY437" s="70" t="str">
        <f t="shared" si="82"/>
        <v>REZoning_Sol-Win</v>
      </c>
    </row>
    <row r="438" spans="1:51">
      <c r="A438" s="67" t="s">
        <v>495</v>
      </c>
      <c r="C438" s="77" t="s">
        <v>507</v>
      </c>
      <c r="D438" s="68" t="s">
        <v>874</v>
      </c>
      <c r="E438" s="52">
        <v>2035</v>
      </c>
      <c r="F438" s="69" t="str">
        <f t="shared" si="72"/>
        <v>*0.68</v>
      </c>
      <c r="G438" s="70" t="str">
        <f t="shared" si="73"/>
        <v>REZoning_Sol-Win</v>
      </c>
      <c r="I438" s="77" t="s">
        <v>507</v>
      </c>
      <c r="J438" s="68" t="s">
        <v>874</v>
      </c>
      <c r="K438" s="52">
        <v>2050</v>
      </c>
      <c r="L438" s="62" t="str">
        <f t="shared" si="74"/>
        <v>*0.58</v>
      </c>
      <c r="M438" s="70" t="str">
        <f t="shared" si="75"/>
        <v>REZoning_Sol-Win</v>
      </c>
      <c r="N438" s="69"/>
      <c r="O438" s="69" t="s">
        <v>507</v>
      </c>
      <c r="P438" s="69" t="s">
        <v>874</v>
      </c>
      <c r="Q438" s="78">
        <v>2100</v>
      </c>
      <c r="R438" s="69" t="s">
        <v>879</v>
      </c>
      <c r="S438" s="69" t="s">
        <v>875</v>
      </c>
      <c r="T438" s="69"/>
      <c r="U438" s="69"/>
      <c r="V438" s="69"/>
      <c r="W438" s="69"/>
      <c r="AA438" s="79" t="s">
        <v>507</v>
      </c>
      <c r="AB438" s="71" t="s">
        <v>874</v>
      </c>
      <c r="AC438" s="55">
        <v>2035</v>
      </c>
      <c r="AD438" s="70" t="str">
        <f t="shared" si="76"/>
        <v>*0.65</v>
      </c>
      <c r="AE438" s="70" t="str">
        <f t="shared" si="83"/>
        <v>REZoning_Sol-Win</v>
      </c>
      <c r="AG438" s="79" t="s">
        <v>507</v>
      </c>
      <c r="AH438" s="71" t="s">
        <v>874</v>
      </c>
      <c r="AI438" s="55">
        <v>2050</v>
      </c>
      <c r="AJ438" s="70" t="str">
        <f t="shared" si="77"/>
        <v>*0.55</v>
      </c>
      <c r="AK438" s="70" t="str">
        <f t="shared" si="78"/>
        <v>REZoning_Sol-Win</v>
      </c>
      <c r="AO438" s="80" t="s">
        <v>507</v>
      </c>
      <c r="AP438" s="72" t="s">
        <v>874</v>
      </c>
      <c r="AQ438" s="58">
        <v>2035</v>
      </c>
      <c r="AR438" s="73" t="str">
        <f t="shared" si="79"/>
        <v>*0.62</v>
      </c>
      <c r="AS438" s="70" t="str">
        <f t="shared" si="80"/>
        <v>REZoning_Sol-Win</v>
      </c>
      <c r="AU438" s="80" t="s">
        <v>507</v>
      </c>
      <c r="AV438" s="72" t="s">
        <v>874</v>
      </c>
      <c r="AW438" s="58">
        <v>2050</v>
      </c>
      <c r="AX438" s="73" t="str">
        <f t="shared" si="81"/>
        <v>*0.51</v>
      </c>
      <c r="AY438" s="70" t="str">
        <f t="shared" si="82"/>
        <v>REZoning_Sol-Win</v>
      </c>
    </row>
    <row r="439" spans="1:51">
      <c r="A439" s="67" t="s">
        <v>495</v>
      </c>
      <c r="C439" s="77" t="s">
        <v>508</v>
      </c>
      <c r="D439" s="68" t="s">
        <v>874</v>
      </c>
      <c r="E439" s="52">
        <v>2035</v>
      </c>
      <c r="F439" s="69" t="str">
        <f t="shared" si="72"/>
        <v>*0.68</v>
      </c>
      <c r="G439" s="70" t="str">
        <f t="shared" si="73"/>
        <v>REZoning_Sol-Win</v>
      </c>
      <c r="I439" s="77" t="s">
        <v>508</v>
      </c>
      <c r="J439" s="68" t="s">
        <v>874</v>
      </c>
      <c r="K439" s="52">
        <v>2050</v>
      </c>
      <c r="L439" s="62" t="str">
        <f t="shared" si="74"/>
        <v>*0.58</v>
      </c>
      <c r="M439" s="70" t="str">
        <f t="shared" si="75"/>
        <v>REZoning_Sol-Win</v>
      </c>
      <c r="N439" s="69"/>
      <c r="O439" s="69" t="s">
        <v>508</v>
      </c>
      <c r="P439" s="69" t="s">
        <v>874</v>
      </c>
      <c r="Q439" s="78">
        <v>2100</v>
      </c>
      <c r="R439" s="69" t="s">
        <v>879</v>
      </c>
      <c r="S439" s="69" t="s">
        <v>875</v>
      </c>
      <c r="T439" s="69"/>
      <c r="U439" s="69"/>
      <c r="V439" s="69"/>
      <c r="W439" s="69"/>
      <c r="AA439" s="79" t="s">
        <v>508</v>
      </c>
      <c r="AB439" s="71" t="s">
        <v>874</v>
      </c>
      <c r="AC439" s="55">
        <v>2035</v>
      </c>
      <c r="AD439" s="70" t="str">
        <f t="shared" si="76"/>
        <v>*0.65</v>
      </c>
      <c r="AE439" s="70" t="str">
        <f t="shared" si="83"/>
        <v>REZoning_Sol-Win</v>
      </c>
      <c r="AG439" s="79" t="s">
        <v>508</v>
      </c>
      <c r="AH439" s="71" t="s">
        <v>874</v>
      </c>
      <c r="AI439" s="55">
        <v>2050</v>
      </c>
      <c r="AJ439" s="70" t="str">
        <f t="shared" si="77"/>
        <v>*0.55</v>
      </c>
      <c r="AK439" s="70" t="str">
        <f t="shared" si="78"/>
        <v>REZoning_Sol-Win</v>
      </c>
      <c r="AO439" s="80" t="s">
        <v>508</v>
      </c>
      <c r="AP439" s="72" t="s">
        <v>874</v>
      </c>
      <c r="AQ439" s="58">
        <v>2035</v>
      </c>
      <c r="AR439" s="73" t="str">
        <f t="shared" si="79"/>
        <v>*0.62</v>
      </c>
      <c r="AS439" s="70" t="str">
        <f t="shared" si="80"/>
        <v>REZoning_Sol-Win</v>
      </c>
      <c r="AU439" s="80" t="s">
        <v>508</v>
      </c>
      <c r="AV439" s="72" t="s">
        <v>874</v>
      </c>
      <c r="AW439" s="58">
        <v>2050</v>
      </c>
      <c r="AX439" s="73" t="str">
        <f t="shared" si="81"/>
        <v>*0.51</v>
      </c>
      <c r="AY439" s="70" t="str">
        <f t="shared" si="82"/>
        <v>REZoning_Sol-Win</v>
      </c>
    </row>
    <row r="440" spans="1:51">
      <c r="A440" s="67" t="s">
        <v>98</v>
      </c>
      <c r="C440" s="77" t="s">
        <v>509</v>
      </c>
      <c r="D440" s="68" t="s">
        <v>874</v>
      </c>
      <c r="E440" s="52">
        <v>2035</v>
      </c>
      <c r="F440" s="69" t="str">
        <f t="shared" si="72"/>
        <v>*0.65</v>
      </c>
      <c r="G440" s="70" t="str">
        <f t="shared" si="73"/>
        <v>REZoning_Sol-Win</v>
      </c>
      <c r="I440" s="77" t="s">
        <v>509</v>
      </c>
      <c r="J440" s="68" t="s">
        <v>874</v>
      </c>
      <c r="K440" s="52">
        <v>2050</v>
      </c>
      <c r="L440" s="62" t="str">
        <f t="shared" si="74"/>
        <v>*0.54</v>
      </c>
      <c r="M440" s="70" t="str">
        <f t="shared" si="75"/>
        <v>REZoning_Sol-Win</v>
      </c>
      <c r="N440" s="69"/>
      <c r="O440" s="69" t="s">
        <v>509</v>
      </c>
      <c r="P440" s="69" t="s">
        <v>874</v>
      </c>
      <c r="Q440" s="78">
        <v>2100</v>
      </c>
      <c r="R440" s="69" t="s">
        <v>878</v>
      </c>
      <c r="S440" s="69" t="s">
        <v>875</v>
      </c>
      <c r="T440" s="69"/>
      <c r="U440" s="69"/>
      <c r="V440" s="69"/>
      <c r="W440" s="69"/>
      <c r="AA440" s="79" t="s">
        <v>509</v>
      </c>
      <c r="AB440" s="71" t="s">
        <v>874</v>
      </c>
      <c r="AC440" s="55">
        <v>2035</v>
      </c>
      <c r="AD440" s="70" t="str">
        <f t="shared" si="76"/>
        <v>*0.63</v>
      </c>
      <c r="AE440" s="70" t="str">
        <f t="shared" si="83"/>
        <v>REZoning_Sol-Win</v>
      </c>
      <c r="AG440" s="79" t="s">
        <v>509</v>
      </c>
      <c r="AH440" s="71" t="s">
        <v>874</v>
      </c>
      <c r="AI440" s="55">
        <v>2050</v>
      </c>
      <c r="AJ440" s="70" t="str">
        <f t="shared" si="77"/>
        <v>*0.52</v>
      </c>
      <c r="AK440" s="70" t="str">
        <f t="shared" si="78"/>
        <v>REZoning_Sol-Win</v>
      </c>
      <c r="AO440" s="80" t="s">
        <v>509</v>
      </c>
      <c r="AP440" s="72" t="s">
        <v>874</v>
      </c>
      <c r="AQ440" s="58">
        <v>2035</v>
      </c>
      <c r="AR440" s="73" t="str">
        <f t="shared" si="79"/>
        <v>*0.55</v>
      </c>
      <c r="AS440" s="70" t="str">
        <f t="shared" si="80"/>
        <v>REZoning_Sol-Win</v>
      </c>
      <c r="AU440" s="80" t="s">
        <v>509</v>
      </c>
      <c r="AV440" s="72" t="s">
        <v>874</v>
      </c>
      <c r="AW440" s="58">
        <v>2050</v>
      </c>
      <c r="AX440" s="73" t="str">
        <f t="shared" si="81"/>
        <v>*0.41</v>
      </c>
      <c r="AY440" s="70" t="str">
        <f t="shared" si="82"/>
        <v>REZoning_Sol-Win</v>
      </c>
    </row>
    <row r="441" spans="1:51">
      <c r="A441" s="67" t="s">
        <v>98</v>
      </c>
      <c r="C441" s="77" t="s">
        <v>510</v>
      </c>
      <c r="D441" s="68" t="s">
        <v>874</v>
      </c>
      <c r="E441" s="52">
        <v>2035</v>
      </c>
      <c r="F441" s="69" t="str">
        <f t="shared" si="72"/>
        <v>*0.65</v>
      </c>
      <c r="G441" s="70" t="str">
        <f t="shared" si="73"/>
        <v>REZoning_Sol-Win</v>
      </c>
      <c r="I441" s="77" t="s">
        <v>510</v>
      </c>
      <c r="J441" s="68" t="s">
        <v>874</v>
      </c>
      <c r="K441" s="52">
        <v>2050</v>
      </c>
      <c r="L441" s="62" t="str">
        <f t="shared" si="74"/>
        <v>*0.54</v>
      </c>
      <c r="M441" s="70" t="str">
        <f t="shared" si="75"/>
        <v>REZoning_Sol-Win</v>
      </c>
      <c r="N441" s="69"/>
      <c r="O441" s="69" t="s">
        <v>510</v>
      </c>
      <c r="P441" s="69" t="s">
        <v>874</v>
      </c>
      <c r="Q441" s="78">
        <v>2100</v>
      </c>
      <c r="R441" s="69" t="s">
        <v>878</v>
      </c>
      <c r="S441" s="69" t="s">
        <v>875</v>
      </c>
      <c r="T441" s="69"/>
      <c r="U441" s="69"/>
      <c r="V441" s="69"/>
      <c r="W441" s="69"/>
      <c r="AA441" s="79" t="s">
        <v>510</v>
      </c>
      <c r="AB441" s="71" t="s">
        <v>874</v>
      </c>
      <c r="AC441" s="55">
        <v>2035</v>
      </c>
      <c r="AD441" s="70" t="str">
        <f t="shared" si="76"/>
        <v>*0.63</v>
      </c>
      <c r="AE441" s="70" t="str">
        <f t="shared" si="83"/>
        <v>REZoning_Sol-Win</v>
      </c>
      <c r="AG441" s="79" t="s">
        <v>510</v>
      </c>
      <c r="AH441" s="71" t="s">
        <v>874</v>
      </c>
      <c r="AI441" s="55">
        <v>2050</v>
      </c>
      <c r="AJ441" s="70" t="str">
        <f t="shared" si="77"/>
        <v>*0.52</v>
      </c>
      <c r="AK441" s="70" t="str">
        <f t="shared" si="78"/>
        <v>REZoning_Sol-Win</v>
      </c>
      <c r="AO441" s="80" t="s">
        <v>510</v>
      </c>
      <c r="AP441" s="72" t="s">
        <v>874</v>
      </c>
      <c r="AQ441" s="58">
        <v>2035</v>
      </c>
      <c r="AR441" s="73" t="str">
        <f t="shared" si="79"/>
        <v>*0.55</v>
      </c>
      <c r="AS441" s="70" t="str">
        <f t="shared" si="80"/>
        <v>REZoning_Sol-Win</v>
      </c>
      <c r="AU441" s="80" t="s">
        <v>510</v>
      </c>
      <c r="AV441" s="72" t="s">
        <v>874</v>
      </c>
      <c r="AW441" s="58">
        <v>2050</v>
      </c>
      <c r="AX441" s="73" t="str">
        <f t="shared" si="81"/>
        <v>*0.41</v>
      </c>
      <c r="AY441" s="70" t="str">
        <f t="shared" si="82"/>
        <v>REZoning_Sol-Win</v>
      </c>
    </row>
    <row r="442" spans="1:51">
      <c r="A442" s="67" t="s">
        <v>70</v>
      </c>
      <c r="C442" s="77" t="s">
        <v>511</v>
      </c>
      <c r="D442" s="68" t="s">
        <v>874</v>
      </c>
      <c r="E442" s="52">
        <v>2035</v>
      </c>
      <c r="F442" s="69" t="str">
        <f t="shared" si="72"/>
        <v>*0.61</v>
      </c>
      <c r="G442" s="70" t="str">
        <f t="shared" si="73"/>
        <v>REZoning_Sol-Win</v>
      </c>
      <c r="I442" s="77" t="s">
        <v>511</v>
      </c>
      <c r="J442" s="68" t="s">
        <v>874</v>
      </c>
      <c r="K442" s="52">
        <v>2050</v>
      </c>
      <c r="L442" s="62" t="str">
        <f t="shared" si="74"/>
        <v>*0.5</v>
      </c>
      <c r="M442" s="70" t="str">
        <f t="shared" si="75"/>
        <v>REZoning_Sol-Win</v>
      </c>
      <c r="N442" s="69"/>
      <c r="O442" s="69" t="s">
        <v>511</v>
      </c>
      <c r="P442" s="69" t="s">
        <v>874</v>
      </c>
      <c r="Q442" s="78">
        <v>2100</v>
      </c>
      <c r="R442" s="69" t="s">
        <v>877</v>
      </c>
      <c r="S442" s="69" t="s">
        <v>875</v>
      </c>
      <c r="T442" s="69"/>
      <c r="U442" s="69"/>
      <c r="V442" s="69"/>
      <c r="W442" s="69"/>
      <c r="AA442" s="79" t="s">
        <v>511</v>
      </c>
      <c r="AB442" s="71" t="s">
        <v>874</v>
      </c>
      <c r="AC442" s="55">
        <v>2035</v>
      </c>
      <c r="AD442" s="70" t="str">
        <f t="shared" si="76"/>
        <v>*0.58</v>
      </c>
      <c r="AE442" s="70" t="str">
        <f t="shared" si="83"/>
        <v>REZoning_Sol-Win</v>
      </c>
      <c r="AG442" s="79" t="s">
        <v>511</v>
      </c>
      <c r="AH442" s="71" t="s">
        <v>874</v>
      </c>
      <c r="AI442" s="55">
        <v>2050</v>
      </c>
      <c r="AJ442" s="70" t="str">
        <f t="shared" si="77"/>
        <v>*0.47</v>
      </c>
      <c r="AK442" s="70" t="str">
        <f t="shared" si="78"/>
        <v>REZoning_Sol-Win</v>
      </c>
      <c r="AO442" s="80" t="s">
        <v>511</v>
      </c>
      <c r="AP442" s="72" t="s">
        <v>874</v>
      </c>
      <c r="AQ442" s="58">
        <v>2035</v>
      </c>
      <c r="AR442" s="73" t="str">
        <f t="shared" si="79"/>
        <v>*0.53</v>
      </c>
      <c r="AS442" s="70" t="str">
        <f t="shared" si="80"/>
        <v>REZoning_Sol-Win</v>
      </c>
      <c r="AU442" s="80" t="s">
        <v>511</v>
      </c>
      <c r="AV442" s="72" t="s">
        <v>874</v>
      </c>
      <c r="AW442" s="58">
        <v>2050</v>
      </c>
      <c r="AX442" s="73" t="str">
        <f t="shared" si="81"/>
        <v>*0.41</v>
      </c>
      <c r="AY442" s="70" t="str">
        <f t="shared" si="82"/>
        <v>REZoning_Sol-Win</v>
      </c>
    </row>
    <row r="443" spans="1:51">
      <c r="A443" s="67" t="s">
        <v>70</v>
      </c>
      <c r="C443" s="77" t="s">
        <v>512</v>
      </c>
      <c r="D443" s="68" t="s">
        <v>874</v>
      </c>
      <c r="E443" s="52">
        <v>2035</v>
      </c>
      <c r="F443" s="69" t="str">
        <f t="shared" si="72"/>
        <v>*0.61</v>
      </c>
      <c r="G443" s="70" t="str">
        <f t="shared" si="73"/>
        <v>REZoning_Sol-Win</v>
      </c>
      <c r="I443" s="77" t="s">
        <v>512</v>
      </c>
      <c r="J443" s="68" t="s">
        <v>874</v>
      </c>
      <c r="K443" s="52">
        <v>2050</v>
      </c>
      <c r="L443" s="62" t="str">
        <f t="shared" si="74"/>
        <v>*0.5</v>
      </c>
      <c r="M443" s="70" t="str">
        <f t="shared" si="75"/>
        <v>REZoning_Sol-Win</v>
      </c>
      <c r="N443" s="69"/>
      <c r="O443" s="69" t="s">
        <v>512</v>
      </c>
      <c r="P443" s="69" t="s">
        <v>874</v>
      </c>
      <c r="Q443" s="78">
        <v>2100</v>
      </c>
      <c r="R443" s="69" t="s">
        <v>877</v>
      </c>
      <c r="S443" s="69" t="s">
        <v>875</v>
      </c>
      <c r="T443" s="69"/>
      <c r="U443" s="69"/>
      <c r="V443" s="69"/>
      <c r="W443" s="69"/>
      <c r="AA443" s="79" t="s">
        <v>512</v>
      </c>
      <c r="AB443" s="71" t="s">
        <v>874</v>
      </c>
      <c r="AC443" s="55">
        <v>2035</v>
      </c>
      <c r="AD443" s="70" t="str">
        <f t="shared" si="76"/>
        <v>*0.58</v>
      </c>
      <c r="AE443" s="70" t="str">
        <f t="shared" si="83"/>
        <v>REZoning_Sol-Win</v>
      </c>
      <c r="AG443" s="79" t="s">
        <v>512</v>
      </c>
      <c r="AH443" s="71" t="s">
        <v>874</v>
      </c>
      <c r="AI443" s="55">
        <v>2050</v>
      </c>
      <c r="AJ443" s="70" t="str">
        <f t="shared" si="77"/>
        <v>*0.47</v>
      </c>
      <c r="AK443" s="70" t="str">
        <f t="shared" si="78"/>
        <v>REZoning_Sol-Win</v>
      </c>
      <c r="AO443" s="80" t="s">
        <v>512</v>
      </c>
      <c r="AP443" s="72" t="s">
        <v>874</v>
      </c>
      <c r="AQ443" s="58">
        <v>2035</v>
      </c>
      <c r="AR443" s="73" t="str">
        <f t="shared" si="79"/>
        <v>*0.53</v>
      </c>
      <c r="AS443" s="70" t="str">
        <f t="shared" si="80"/>
        <v>REZoning_Sol-Win</v>
      </c>
      <c r="AU443" s="80" t="s">
        <v>512</v>
      </c>
      <c r="AV443" s="72" t="s">
        <v>874</v>
      </c>
      <c r="AW443" s="58">
        <v>2050</v>
      </c>
      <c r="AX443" s="73" t="str">
        <f t="shared" si="81"/>
        <v>*0.41</v>
      </c>
      <c r="AY443" s="70" t="str">
        <f t="shared" si="82"/>
        <v>REZoning_Sol-Win</v>
      </c>
    </row>
    <row r="444" spans="1:51">
      <c r="A444" s="67" t="s">
        <v>70</v>
      </c>
      <c r="C444" s="77" t="s">
        <v>513</v>
      </c>
      <c r="D444" s="68" t="s">
        <v>874</v>
      </c>
      <c r="E444" s="52">
        <v>2035</v>
      </c>
      <c r="F444" s="69" t="str">
        <f t="shared" si="72"/>
        <v>*0.61</v>
      </c>
      <c r="G444" s="70" t="str">
        <f t="shared" si="73"/>
        <v>REZoning_Sol-Win</v>
      </c>
      <c r="I444" s="77" t="s">
        <v>513</v>
      </c>
      <c r="J444" s="68" t="s">
        <v>874</v>
      </c>
      <c r="K444" s="52">
        <v>2050</v>
      </c>
      <c r="L444" s="62" t="str">
        <f t="shared" si="74"/>
        <v>*0.5</v>
      </c>
      <c r="M444" s="70" t="str">
        <f t="shared" si="75"/>
        <v>REZoning_Sol-Win</v>
      </c>
      <c r="N444" s="69"/>
      <c r="O444" s="69" t="s">
        <v>513</v>
      </c>
      <c r="P444" s="69" t="s">
        <v>874</v>
      </c>
      <c r="Q444" s="78">
        <v>2100</v>
      </c>
      <c r="R444" s="69" t="s">
        <v>877</v>
      </c>
      <c r="S444" s="69" t="s">
        <v>875</v>
      </c>
      <c r="T444" s="69"/>
      <c r="U444" s="69"/>
      <c r="V444" s="69"/>
      <c r="W444" s="69"/>
      <c r="AA444" s="79" t="s">
        <v>513</v>
      </c>
      <c r="AB444" s="71" t="s">
        <v>874</v>
      </c>
      <c r="AC444" s="55">
        <v>2035</v>
      </c>
      <c r="AD444" s="70" t="str">
        <f t="shared" si="76"/>
        <v>*0.58</v>
      </c>
      <c r="AE444" s="70" t="str">
        <f t="shared" si="83"/>
        <v>REZoning_Sol-Win</v>
      </c>
      <c r="AG444" s="79" t="s">
        <v>513</v>
      </c>
      <c r="AH444" s="71" t="s">
        <v>874</v>
      </c>
      <c r="AI444" s="55">
        <v>2050</v>
      </c>
      <c r="AJ444" s="70" t="str">
        <f t="shared" si="77"/>
        <v>*0.47</v>
      </c>
      <c r="AK444" s="70" t="str">
        <f t="shared" si="78"/>
        <v>REZoning_Sol-Win</v>
      </c>
      <c r="AO444" s="80" t="s">
        <v>513</v>
      </c>
      <c r="AP444" s="72" t="s">
        <v>874</v>
      </c>
      <c r="AQ444" s="58">
        <v>2035</v>
      </c>
      <c r="AR444" s="73" t="str">
        <f t="shared" si="79"/>
        <v>*0.53</v>
      </c>
      <c r="AS444" s="70" t="str">
        <f t="shared" si="80"/>
        <v>REZoning_Sol-Win</v>
      </c>
      <c r="AU444" s="80" t="s">
        <v>513</v>
      </c>
      <c r="AV444" s="72" t="s">
        <v>874</v>
      </c>
      <c r="AW444" s="58">
        <v>2050</v>
      </c>
      <c r="AX444" s="73" t="str">
        <f t="shared" si="81"/>
        <v>*0.41</v>
      </c>
      <c r="AY444" s="70" t="str">
        <f t="shared" si="82"/>
        <v>REZoning_Sol-Win</v>
      </c>
    </row>
    <row r="445" spans="1:51">
      <c r="A445" s="67" t="s">
        <v>70</v>
      </c>
      <c r="C445" s="77" t="s">
        <v>514</v>
      </c>
      <c r="D445" s="68" t="s">
        <v>874</v>
      </c>
      <c r="E445" s="52">
        <v>2035</v>
      </c>
      <c r="F445" s="69" t="str">
        <f t="shared" si="72"/>
        <v>*0.61</v>
      </c>
      <c r="G445" s="70" t="str">
        <f t="shared" si="73"/>
        <v>REZoning_Sol-Win</v>
      </c>
      <c r="I445" s="77" t="s">
        <v>514</v>
      </c>
      <c r="J445" s="68" t="s">
        <v>874</v>
      </c>
      <c r="K445" s="52">
        <v>2050</v>
      </c>
      <c r="L445" s="62" t="str">
        <f t="shared" si="74"/>
        <v>*0.5</v>
      </c>
      <c r="M445" s="70" t="str">
        <f t="shared" si="75"/>
        <v>REZoning_Sol-Win</v>
      </c>
      <c r="N445" s="69"/>
      <c r="O445" s="69" t="s">
        <v>514</v>
      </c>
      <c r="P445" s="69" t="s">
        <v>874</v>
      </c>
      <c r="Q445" s="78">
        <v>2100</v>
      </c>
      <c r="R445" s="69" t="s">
        <v>877</v>
      </c>
      <c r="S445" s="69" t="s">
        <v>875</v>
      </c>
      <c r="T445" s="69"/>
      <c r="U445" s="69"/>
      <c r="V445" s="69"/>
      <c r="W445" s="69"/>
      <c r="AA445" s="79" t="s">
        <v>514</v>
      </c>
      <c r="AB445" s="71" t="s">
        <v>874</v>
      </c>
      <c r="AC445" s="55">
        <v>2035</v>
      </c>
      <c r="AD445" s="70" t="str">
        <f t="shared" si="76"/>
        <v>*0.58</v>
      </c>
      <c r="AE445" s="70" t="str">
        <f t="shared" si="83"/>
        <v>REZoning_Sol-Win</v>
      </c>
      <c r="AG445" s="79" t="s">
        <v>514</v>
      </c>
      <c r="AH445" s="71" t="s">
        <v>874</v>
      </c>
      <c r="AI445" s="55">
        <v>2050</v>
      </c>
      <c r="AJ445" s="70" t="str">
        <f t="shared" si="77"/>
        <v>*0.47</v>
      </c>
      <c r="AK445" s="70" t="str">
        <f t="shared" si="78"/>
        <v>REZoning_Sol-Win</v>
      </c>
      <c r="AO445" s="80" t="s">
        <v>514</v>
      </c>
      <c r="AP445" s="72" t="s">
        <v>874</v>
      </c>
      <c r="AQ445" s="58">
        <v>2035</v>
      </c>
      <c r="AR445" s="73" t="str">
        <f t="shared" si="79"/>
        <v>*0.53</v>
      </c>
      <c r="AS445" s="70" t="str">
        <f t="shared" si="80"/>
        <v>REZoning_Sol-Win</v>
      </c>
      <c r="AU445" s="80" t="s">
        <v>514</v>
      </c>
      <c r="AV445" s="72" t="s">
        <v>874</v>
      </c>
      <c r="AW445" s="58">
        <v>2050</v>
      </c>
      <c r="AX445" s="73" t="str">
        <f t="shared" si="81"/>
        <v>*0.41</v>
      </c>
      <c r="AY445" s="70" t="str">
        <f t="shared" si="82"/>
        <v>REZoning_Sol-Win</v>
      </c>
    </row>
    <row r="446" spans="1:51">
      <c r="A446" s="67" t="s">
        <v>70</v>
      </c>
      <c r="C446" s="77" t="s">
        <v>515</v>
      </c>
      <c r="D446" s="68" t="s">
        <v>874</v>
      </c>
      <c r="E446" s="52">
        <v>2035</v>
      </c>
      <c r="F446" s="69" t="str">
        <f t="shared" si="72"/>
        <v>*0.61</v>
      </c>
      <c r="G446" s="70" t="str">
        <f t="shared" si="73"/>
        <v>REZoning_Sol-Win</v>
      </c>
      <c r="I446" s="77" t="s">
        <v>515</v>
      </c>
      <c r="J446" s="68" t="s">
        <v>874</v>
      </c>
      <c r="K446" s="52">
        <v>2050</v>
      </c>
      <c r="L446" s="62" t="str">
        <f t="shared" si="74"/>
        <v>*0.5</v>
      </c>
      <c r="M446" s="70" t="str">
        <f t="shared" si="75"/>
        <v>REZoning_Sol-Win</v>
      </c>
      <c r="N446" s="69"/>
      <c r="O446" s="69" t="s">
        <v>515</v>
      </c>
      <c r="P446" s="69" t="s">
        <v>874</v>
      </c>
      <c r="Q446" s="78">
        <v>2100</v>
      </c>
      <c r="R446" s="69" t="s">
        <v>877</v>
      </c>
      <c r="S446" s="69" t="s">
        <v>875</v>
      </c>
      <c r="T446" s="69"/>
      <c r="U446" s="69"/>
      <c r="V446" s="69"/>
      <c r="W446" s="69"/>
      <c r="AA446" s="79" t="s">
        <v>515</v>
      </c>
      <c r="AB446" s="71" t="s">
        <v>874</v>
      </c>
      <c r="AC446" s="55">
        <v>2035</v>
      </c>
      <c r="AD446" s="70" t="str">
        <f t="shared" si="76"/>
        <v>*0.58</v>
      </c>
      <c r="AE446" s="70" t="str">
        <f t="shared" si="83"/>
        <v>REZoning_Sol-Win</v>
      </c>
      <c r="AG446" s="79" t="s">
        <v>515</v>
      </c>
      <c r="AH446" s="71" t="s">
        <v>874</v>
      </c>
      <c r="AI446" s="55">
        <v>2050</v>
      </c>
      <c r="AJ446" s="70" t="str">
        <f t="shared" si="77"/>
        <v>*0.47</v>
      </c>
      <c r="AK446" s="70" t="str">
        <f t="shared" si="78"/>
        <v>REZoning_Sol-Win</v>
      </c>
      <c r="AO446" s="80" t="s">
        <v>515</v>
      </c>
      <c r="AP446" s="72" t="s">
        <v>874</v>
      </c>
      <c r="AQ446" s="58">
        <v>2035</v>
      </c>
      <c r="AR446" s="73" t="str">
        <f t="shared" si="79"/>
        <v>*0.53</v>
      </c>
      <c r="AS446" s="70" t="str">
        <f t="shared" si="80"/>
        <v>REZoning_Sol-Win</v>
      </c>
      <c r="AU446" s="80" t="s">
        <v>515</v>
      </c>
      <c r="AV446" s="72" t="s">
        <v>874</v>
      </c>
      <c r="AW446" s="58">
        <v>2050</v>
      </c>
      <c r="AX446" s="73" t="str">
        <f t="shared" si="81"/>
        <v>*0.41</v>
      </c>
      <c r="AY446" s="70" t="str">
        <f t="shared" si="82"/>
        <v>REZoning_Sol-Win</v>
      </c>
    </row>
    <row r="447" spans="1:51">
      <c r="A447" s="67" t="s">
        <v>98</v>
      </c>
      <c r="C447" s="77" t="s">
        <v>516</v>
      </c>
      <c r="D447" s="68" t="s">
        <v>874</v>
      </c>
      <c r="E447" s="52">
        <v>2035</v>
      </c>
      <c r="F447" s="69" t="str">
        <f t="shared" si="72"/>
        <v>*0.65</v>
      </c>
      <c r="G447" s="70" t="str">
        <f t="shared" si="73"/>
        <v>REZoning_Sol-Win</v>
      </c>
      <c r="I447" s="77" t="s">
        <v>516</v>
      </c>
      <c r="J447" s="68" t="s">
        <v>874</v>
      </c>
      <c r="K447" s="52">
        <v>2050</v>
      </c>
      <c r="L447" s="62" t="str">
        <f t="shared" si="74"/>
        <v>*0.54</v>
      </c>
      <c r="M447" s="70" t="str">
        <f t="shared" si="75"/>
        <v>REZoning_Sol-Win</v>
      </c>
      <c r="N447" s="69"/>
      <c r="O447" s="69" t="s">
        <v>516</v>
      </c>
      <c r="P447" s="69" t="s">
        <v>874</v>
      </c>
      <c r="Q447" s="78">
        <v>2100</v>
      </c>
      <c r="R447" s="69" t="s">
        <v>878</v>
      </c>
      <c r="S447" s="69" t="s">
        <v>875</v>
      </c>
      <c r="T447" s="69"/>
      <c r="U447" s="69"/>
      <c r="V447" s="69"/>
      <c r="W447" s="69"/>
      <c r="AA447" s="79" t="s">
        <v>516</v>
      </c>
      <c r="AB447" s="71" t="s">
        <v>874</v>
      </c>
      <c r="AC447" s="55">
        <v>2035</v>
      </c>
      <c r="AD447" s="70" t="str">
        <f t="shared" si="76"/>
        <v>*0.63</v>
      </c>
      <c r="AE447" s="70" t="str">
        <f t="shared" si="83"/>
        <v>REZoning_Sol-Win</v>
      </c>
      <c r="AG447" s="79" t="s">
        <v>516</v>
      </c>
      <c r="AH447" s="71" t="s">
        <v>874</v>
      </c>
      <c r="AI447" s="55">
        <v>2050</v>
      </c>
      <c r="AJ447" s="70" t="str">
        <f t="shared" si="77"/>
        <v>*0.52</v>
      </c>
      <c r="AK447" s="70" t="str">
        <f t="shared" si="78"/>
        <v>REZoning_Sol-Win</v>
      </c>
      <c r="AO447" s="80" t="s">
        <v>516</v>
      </c>
      <c r="AP447" s="72" t="s">
        <v>874</v>
      </c>
      <c r="AQ447" s="58">
        <v>2035</v>
      </c>
      <c r="AR447" s="73" t="str">
        <f t="shared" si="79"/>
        <v>*0.55</v>
      </c>
      <c r="AS447" s="70" t="str">
        <f t="shared" si="80"/>
        <v>REZoning_Sol-Win</v>
      </c>
      <c r="AU447" s="80" t="s">
        <v>516</v>
      </c>
      <c r="AV447" s="72" t="s">
        <v>874</v>
      </c>
      <c r="AW447" s="58">
        <v>2050</v>
      </c>
      <c r="AX447" s="73" t="str">
        <f t="shared" si="81"/>
        <v>*0.41</v>
      </c>
      <c r="AY447" s="70" t="str">
        <f t="shared" si="82"/>
        <v>REZoning_Sol-Win</v>
      </c>
    </row>
    <row r="448" spans="1:51">
      <c r="A448" s="67" t="s">
        <v>98</v>
      </c>
      <c r="C448" s="77" t="s">
        <v>517</v>
      </c>
      <c r="D448" s="68" t="s">
        <v>874</v>
      </c>
      <c r="E448" s="52">
        <v>2035</v>
      </c>
      <c r="F448" s="69" t="str">
        <f t="shared" si="72"/>
        <v>*0.65</v>
      </c>
      <c r="G448" s="70" t="str">
        <f t="shared" si="73"/>
        <v>REZoning_Sol-Win</v>
      </c>
      <c r="I448" s="77" t="s">
        <v>517</v>
      </c>
      <c r="J448" s="68" t="s">
        <v>874</v>
      </c>
      <c r="K448" s="52">
        <v>2050</v>
      </c>
      <c r="L448" s="62" t="str">
        <f t="shared" si="74"/>
        <v>*0.54</v>
      </c>
      <c r="M448" s="70" t="str">
        <f t="shared" si="75"/>
        <v>REZoning_Sol-Win</v>
      </c>
      <c r="N448" s="69"/>
      <c r="O448" s="69" t="s">
        <v>517</v>
      </c>
      <c r="P448" s="69" t="s">
        <v>874</v>
      </c>
      <c r="Q448" s="78">
        <v>2100</v>
      </c>
      <c r="R448" s="69" t="s">
        <v>878</v>
      </c>
      <c r="S448" s="69" t="s">
        <v>875</v>
      </c>
      <c r="T448" s="69"/>
      <c r="U448" s="69"/>
      <c r="V448" s="69"/>
      <c r="W448" s="69"/>
      <c r="AA448" s="79" t="s">
        <v>517</v>
      </c>
      <c r="AB448" s="71" t="s">
        <v>874</v>
      </c>
      <c r="AC448" s="55">
        <v>2035</v>
      </c>
      <c r="AD448" s="70" t="str">
        <f t="shared" si="76"/>
        <v>*0.63</v>
      </c>
      <c r="AE448" s="70" t="str">
        <f t="shared" si="83"/>
        <v>REZoning_Sol-Win</v>
      </c>
      <c r="AG448" s="79" t="s">
        <v>517</v>
      </c>
      <c r="AH448" s="71" t="s">
        <v>874</v>
      </c>
      <c r="AI448" s="55">
        <v>2050</v>
      </c>
      <c r="AJ448" s="70" t="str">
        <f t="shared" si="77"/>
        <v>*0.52</v>
      </c>
      <c r="AK448" s="70" t="str">
        <f t="shared" si="78"/>
        <v>REZoning_Sol-Win</v>
      </c>
      <c r="AO448" s="80" t="s">
        <v>517</v>
      </c>
      <c r="AP448" s="72" t="s">
        <v>874</v>
      </c>
      <c r="AQ448" s="58">
        <v>2035</v>
      </c>
      <c r="AR448" s="73" t="str">
        <f t="shared" si="79"/>
        <v>*0.55</v>
      </c>
      <c r="AS448" s="70" t="str">
        <f t="shared" si="80"/>
        <v>REZoning_Sol-Win</v>
      </c>
      <c r="AU448" s="80" t="s">
        <v>517</v>
      </c>
      <c r="AV448" s="72" t="s">
        <v>874</v>
      </c>
      <c r="AW448" s="58">
        <v>2050</v>
      </c>
      <c r="AX448" s="73" t="str">
        <f t="shared" si="81"/>
        <v>*0.41</v>
      </c>
      <c r="AY448" s="70" t="str">
        <f t="shared" si="82"/>
        <v>REZoning_Sol-Win</v>
      </c>
    </row>
    <row r="449" spans="1:51">
      <c r="A449" s="67" t="s">
        <v>98</v>
      </c>
      <c r="C449" s="77" t="s">
        <v>518</v>
      </c>
      <c r="D449" s="68" t="s">
        <v>874</v>
      </c>
      <c r="E449" s="52">
        <v>2035</v>
      </c>
      <c r="F449" s="69" t="str">
        <f t="shared" si="72"/>
        <v>*0.65</v>
      </c>
      <c r="G449" s="70" t="str">
        <f t="shared" si="73"/>
        <v>REZoning_Sol-Win</v>
      </c>
      <c r="I449" s="77" t="s">
        <v>518</v>
      </c>
      <c r="J449" s="68" t="s">
        <v>874</v>
      </c>
      <c r="K449" s="52">
        <v>2050</v>
      </c>
      <c r="L449" s="62" t="str">
        <f t="shared" si="74"/>
        <v>*0.54</v>
      </c>
      <c r="M449" s="70" t="str">
        <f t="shared" si="75"/>
        <v>REZoning_Sol-Win</v>
      </c>
      <c r="N449" s="69"/>
      <c r="O449" s="69" t="s">
        <v>518</v>
      </c>
      <c r="P449" s="69" t="s">
        <v>874</v>
      </c>
      <c r="Q449" s="78">
        <v>2100</v>
      </c>
      <c r="R449" s="69" t="s">
        <v>878</v>
      </c>
      <c r="S449" s="69" t="s">
        <v>875</v>
      </c>
      <c r="T449" s="69"/>
      <c r="U449" s="69"/>
      <c r="V449" s="69"/>
      <c r="W449" s="69"/>
      <c r="AA449" s="79" t="s">
        <v>518</v>
      </c>
      <c r="AB449" s="71" t="s">
        <v>874</v>
      </c>
      <c r="AC449" s="55">
        <v>2035</v>
      </c>
      <c r="AD449" s="70" t="str">
        <f t="shared" si="76"/>
        <v>*0.63</v>
      </c>
      <c r="AE449" s="70" t="str">
        <f t="shared" si="83"/>
        <v>REZoning_Sol-Win</v>
      </c>
      <c r="AG449" s="79" t="s">
        <v>518</v>
      </c>
      <c r="AH449" s="71" t="s">
        <v>874</v>
      </c>
      <c r="AI449" s="55">
        <v>2050</v>
      </c>
      <c r="AJ449" s="70" t="str">
        <f t="shared" si="77"/>
        <v>*0.52</v>
      </c>
      <c r="AK449" s="70" t="str">
        <f t="shared" si="78"/>
        <v>REZoning_Sol-Win</v>
      </c>
      <c r="AO449" s="80" t="s">
        <v>518</v>
      </c>
      <c r="AP449" s="72" t="s">
        <v>874</v>
      </c>
      <c r="AQ449" s="58">
        <v>2035</v>
      </c>
      <c r="AR449" s="73" t="str">
        <f t="shared" si="79"/>
        <v>*0.55</v>
      </c>
      <c r="AS449" s="70" t="str">
        <f t="shared" si="80"/>
        <v>REZoning_Sol-Win</v>
      </c>
      <c r="AU449" s="80" t="s">
        <v>518</v>
      </c>
      <c r="AV449" s="72" t="s">
        <v>874</v>
      </c>
      <c r="AW449" s="58">
        <v>2050</v>
      </c>
      <c r="AX449" s="73" t="str">
        <f t="shared" si="81"/>
        <v>*0.41</v>
      </c>
      <c r="AY449" s="70" t="str">
        <f t="shared" si="82"/>
        <v>REZoning_Sol-Win</v>
      </c>
    </row>
    <row r="450" spans="1:51">
      <c r="A450" s="67" t="s">
        <v>98</v>
      </c>
      <c r="C450" s="77" t="s">
        <v>519</v>
      </c>
      <c r="D450" s="68" t="s">
        <v>874</v>
      </c>
      <c r="E450" s="52">
        <v>2035</v>
      </c>
      <c r="F450" s="69" t="str">
        <f t="shared" si="72"/>
        <v>*0.65</v>
      </c>
      <c r="G450" s="70" t="str">
        <f t="shared" si="73"/>
        <v>REZoning_Sol-Win</v>
      </c>
      <c r="I450" s="77" t="s">
        <v>519</v>
      </c>
      <c r="J450" s="68" t="s">
        <v>874</v>
      </c>
      <c r="K450" s="52">
        <v>2050</v>
      </c>
      <c r="L450" s="62" t="str">
        <f t="shared" si="74"/>
        <v>*0.54</v>
      </c>
      <c r="M450" s="70" t="str">
        <f t="shared" si="75"/>
        <v>REZoning_Sol-Win</v>
      </c>
      <c r="N450" s="69"/>
      <c r="O450" s="69" t="s">
        <v>519</v>
      </c>
      <c r="P450" s="69" t="s">
        <v>874</v>
      </c>
      <c r="Q450" s="78">
        <v>2100</v>
      </c>
      <c r="R450" s="69" t="s">
        <v>878</v>
      </c>
      <c r="S450" s="69" t="s">
        <v>875</v>
      </c>
      <c r="T450" s="69"/>
      <c r="U450" s="69"/>
      <c r="V450" s="69"/>
      <c r="W450" s="69"/>
      <c r="AA450" s="79" t="s">
        <v>519</v>
      </c>
      <c r="AB450" s="71" t="s">
        <v>874</v>
      </c>
      <c r="AC450" s="55">
        <v>2035</v>
      </c>
      <c r="AD450" s="70" t="str">
        <f t="shared" si="76"/>
        <v>*0.63</v>
      </c>
      <c r="AE450" s="70" t="str">
        <f t="shared" si="83"/>
        <v>REZoning_Sol-Win</v>
      </c>
      <c r="AG450" s="79" t="s">
        <v>519</v>
      </c>
      <c r="AH450" s="71" t="s">
        <v>874</v>
      </c>
      <c r="AI450" s="55">
        <v>2050</v>
      </c>
      <c r="AJ450" s="70" t="str">
        <f t="shared" si="77"/>
        <v>*0.52</v>
      </c>
      <c r="AK450" s="70" t="str">
        <f t="shared" si="78"/>
        <v>REZoning_Sol-Win</v>
      </c>
      <c r="AO450" s="80" t="s">
        <v>519</v>
      </c>
      <c r="AP450" s="72" t="s">
        <v>874</v>
      </c>
      <c r="AQ450" s="58">
        <v>2035</v>
      </c>
      <c r="AR450" s="73" t="str">
        <f t="shared" si="79"/>
        <v>*0.55</v>
      </c>
      <c r="AS450" s="70" t="str">
        <f t="shared" si="80"/>
        <v>REZoning_Sol-Win</v>
      </c>
      <c r="AU450" s="80" t="s">
        <v>519</v>
      </c>
      <c r="AV450" s="72" t="s">
        <v>874</v>
      </c>
      <c r="AW450" s="58">
        <v>2050</v>
      </c>
      <c r="AX450" s="73" t="str">
        <f t="shared" si="81"/>
        <v>*0.41</v>
      </c>
      <c r="AY450" s="70" t="str">
        <f t="shared" si="82"/>
        <v>REZoning_Sol-Win</v>
      </c>
    </row>
    <row r="451" spans="1:51">
      <c r="A451" s="67" t="s">
        <v>171</v>
      </c>
      <c r="C451" s="77" t="s">
        <v>520</v>
      </c>
      <c r="D451" s="68" t="s">
        <v>874</v>
      </c>
      <c r="E451" s="52">
        <v>2035</v>
      </c>
      <c r="F451" s="69" t="str">
        <f t="shared" si="72"/>
        <v>*0.61</v>
      </c>
      <c r="G451" s="70" t="str">
        <f t="shared" si="73"/>
        <v>REZoning_Sol-Win</v>
      </c>
      <c r="I451" s="77" t="s">
        <v>520</v>
      </c>
      <c r="J451" s="68" t="s">
        <v>874</v>
      </c>
      <c r="K451" s="52">
        <v>2050</v>
      </c>
      <c r="L451" s="62" t="str">
        <f t="shared" si="74"/>
        <v>*0.49</v>
      </c>
      <c r="M451" s="70" t="str">
        <f t="shared" si="75"/>
        <v>REZoning_Sol-Win</v>
      </c>
      <c r="N451" s="69"/>
      <c r="O451" s="69" t="s">
        <v>520</v>
      </c>
      <c r="P451" s="69" t="s">
        <v>874</v>
      </c>
      <c r="Q451" s="78">
        <v>2100</v>
      </c>
      <c r="R451" s="69" t="s">
        <v>876</v>
      </c>
      <c r="S451" s="69" t="s">
        <v>875</v>
      </c>
      <c r="T451" s="69"/>
      <c r="U451" s="69"/>
      <c r="V451" s="69"/>
      <c r="W451" s="69"/>
      <c r="AA451" s="79" t="s">
        <v>520</v>
      </c>
      <c r="AB451" s="71" t="s">
        <v>874</v>
      </c>
      <c r="AC451" s="55">
        <v>2035</v>
      </c>
      <c r="AD451" s="70" t="str">
        <f t="shared" si="76"/>
        <v>*0.59</v>
      </c>
      <c r="AE451" s="70" t="str">
        <f t="shared" si="83"/>
        <v>REZoning_Sol-Win</v>
      </c>
      <c r="AG451" s="79" t="s">
        <v>520</v>
      </c>
      <c r="AH451" s="71" t="s">
        <v>874</v>
      </c>
      <c r="AI451" s="55">
        <v>2050</v>
      </c>
      <c r="AJ451" s="70" t="str">
        <f t="shared" si="77"/>
        <v>*0.47</v>
      </c>
      <c r="AK451" s="70" t="str">
        <f t="shared" si="78"/>
        <v>REZoning_Sol-Win</v>
      </c>
      <c r="AO451" s="80" t="s">
        <v>520</v>
      </c>
      <c r="AP451" s="72" t="s">
        <v>874</v>
      </c>
      <c r="AQ451" s="58">
        <v>2035</v>
      </c>
      <c r="AR451" s="73" t="str">
        <f t="shared" si="79"/>
        <v>*0.54</v>
      </c>
      <c r="AS451" s="70" t="str">
        <f t="shared" si="80"/>
        <v>REZoning_Sol-Win</v>
      </c>
      <c r="AU451" s="80" t="s">
        <v>520</v>
      </c>
      <c r="AV451" s="72" t="s">
        <v>874</v>
      </c>
      <c r="AW451" s="58">
        <v>2050</v>
      </c>
      <c r="AX451" s="73" t="str">
        <f t="shared" si="81"/>
        <v>*0.44</v>
      </c>
      <c r="AY451" s="70" t="str">
        <f t="shared" si="82"/>
        <v>REZoning_Sol-Win</v>
      </c>
    </row>
    <row r="452" spans="1:51">
      <c r="A452" s="67" t="s">
        <v>171</v>
      </c>
      <c r="C452" s="77" t="s">
        <v>521</v>
      </c>
      <c r="D452" s="68" t="s">
        <v>874</v>
      </c>
      <c r="E452" s="52">
        <v>2035</v>
      </c>
      <c r="F452" s="69" t="str">
        <f t="shared" si="72"/>
        <v>*0.61</v>
      </c>
      <c r="G452" s="70" t="str">
        <f t="shared" si="73"/>
        <v>REZoning_Sol-Win</v>
      </c>
      <c r="I452" s="77" t="s">
        <v>521</v>
      </c>
      <c r="J452" s="68" t="s">
        <v>874</v>
      </c>
      <c r="K452" s="52">
        <v>2050</v>
      </c>
      <c r="L452" s="62" t="str">
        <f t="shared" si="74"/>
        <v>*0.49</v>
      </c>
      <c r="M452" s="70" t="str">
        <f t="shared" si="75"/>
        <v>REZoning_Sol-Win</v>
      </c>
      <c r="N452" s="69"/>
      <c r="O452" s="69" t="s">
        <v>521</v>
      </c>
      <c r="P452" s="69" t="s">
        <v>874</v>
      </c>
      <c r="Q452" s="78">
        <v>2100</v>
      </c>
      <c r="R452" s="69" t="s">
        <v>876</v>
      </c>
      <c r="S452" s="69" t="s">
        <v>875</v>
      </c>
      <c r="T452" s="69"/>
      <c r="U452" s="69"/>
      <c r="V452" s="69"/>
      <c r="W452" s="69"/>
      <c r="AA452" s="79" t="s">
        <v>521</v>
      </c>
      <c r="AB452" s="71" t="s">
        <v>874</v>
      </c>
      <c r="AC452" s="55">
        <v>2035</v>
      </c>
      <c r="AD452" s="70" t="str">
        <f t="shared" si="76"/>
        <v>*0.59</v>
      </c>
      <c r="AE452" s="70" t="str">
        <f t="shared" si="83"/>
        <v>REZoning_Sol-Win</v>
      </c>
      <c r="AG452" s="79" t="s">
        <v>521</v>
      </c>
      <c r="AH452" s="71" t="s">
        <v>874</v>
      </c>
      <c r="AI452" s="55">
        <v>2050</v>
      </c>
      <c r="AJ452" s="70" t="str">
        <f t="shared" si="77"/>
        <v>*0.47</v>
      </c>
      <c r="AK452" s="70" t="str">
        <f t="shared" si="78"/>
        <v>REZoning_Sol-Win</v>
      </c>
      <c r="AO452" s="80" t="s">
        <v>521</v>
      </c>
      <c r="AP452" s="72" t="s">
        <v>874</v>
      </c>
      <c r="AQ452" s="58">
        <v>2035</v>
      </c>
      <c r="AR452" s="73" t="str">
        <f t="shared" si="79"/>
        <v>*0.54</v>
      </c>
      <c r="AS452" s="70" t="str">
        <f t="shared" si="80"/>
        <v>REZoning_Sol-Win</v>
      </c>
      <c r="AU452" s="80" t="s">
        <v>521</v>
      </c>
      <c r="AV452" s="72" t="s">
        <v>874</v>
      </c>
      <c r="AW452" s="58">
        <v>2050</v>
      </c>
      <c r="AX452" s="73" t="str">
        <f t="shared" si="81"/>
        <v>*0.44</v>
      </c>
      <c r="AY452" s="70" t="str">
        <f t="shared" si="82"/>
        <v>REZoning_Sol-Win</v>
      </c>
    </row>
    <row r="453" spans="1:51">
      <c r="A453" s="67" t="s">
        <v>171</v>
      </c>
      <c r="C453" s="77" t="s">
        <v>522</v>
      </c>
      <c r="D453" s="68" t="s">
        <v>874</v>
      </c>
      <c r="E453" s="52">
        <v>2035</v>
      </c>
      <c r="F453" s="69" t="str">
        <f t="shared" ref="F453:F516" si="84">"*"&amp;IF(AND(A453="EU",E453=2035),0.63,IF(AND(A453="EU",E453=2050),0.54,IF(AND(A453="USA",E453=2035),0.64,IF(AND(A453="USA",E453=2050),0.54,IF(AND(A453="Japan",E453=2035),0.68,IF(AND(A453="Japan",E453=2050),0.58,IF(AND(A453="Russia",E453=2035),0.65,IF(AND(A453="Russia",E453=2050),0.54,IF(AND(A453="China",E453=2035),0.61,IF(AND(A453="China",E453=2050),0.49,IF(AND(A453="India",E453=2035),0.6,IF(AND(A453="India",E453=2050),0.49,IF(AND(A453="Middle East",E453=2035),0.6,IF(AND(A453="Middle East",E453=2050),0.5,IF(AND(A453="Africa",E453=2035),0.61,IF(AND(A453="Africa",E453=2050),0.5,IF(AND(A453="Brazil",E453=2035),0.64,IF(AND(A453="Brazil",E453=2050),0.54,""))))))))))))))))))</f>
        <v>*0.61</v>
      </c>
      <c r="G453" s="70" t="str">
        <f t="shared" ref="G453:G516" si="85">G452</f>
        <v>REZoning_Sol-Win</v>
      </c>
      <c r="I453" s="77" t="s">
        <v>522</v>
      </c>
      <c r="J453" s="68" t="s">
        <v>874</v>
      </c>
      <c r="K453" s="52">
        <v>2050</v>
      </c>
      <c r="L453" s="62" t="str">
        <f t="shared" ref="L453:L516" si="86">"*"&amp;IF(AND(A453="EU",K453=2035),0.63,IF(AND(A453="EU",K453=2050),0.54,IF(AND(A453="USA",K453=2035),0.64,IF(AND(A453="USA",K453=2050),0.54,IF(AND(A453="Japan",K453=2035),0.68,IF(AND(A453="Japan",K453=2050),0.58,IF(AND(A453="Russia",K453=2035),0.65,IF(AND(A453="Russia",K453=2050),0.54,IF(AND(A453="China",K453=2035),0.61,IF(AND(A453="China",K453=2050),0.49,IF(AND(A453="India",K453=2035),0.6,IF(AND(A453="India",K453=2050),0.49,IF(AND(A453="Middle East",K453=2035),0.6,IF(AND(A453="Middle East",K453=2050),0.5,IF(AND(A453="Africa",K453=2035),0.61,IF(AND(A453="Africa",K453=2050),0.5,IF(AND(A453="Brazil",K453=2035),0.64,IF(AND(A453="Brazil",K453=2050),0.54,""))))))))))))))))))</f>
        <v>*0.49</v>
      </c>
      <c r="M453" s="70" t="str">
        <f t="shared" ref="M453:M516" si="87">M452</f>
        <v>REZoning_Sol-Win</v>
      </c>
      <c r="N453" s="69"/>
      <c r="O453" s="69" t="s">
        <v>522</v>
      </c>
      <c r="P453" s="69" t="s">
        <v>874</v>
      </c>
      <c r="Q453" s="78">
        <v>2100</v>
      </c>
      <c r="R453" s="69" t="s">
        <v>876</v>
      </c>
      <c r="S453" s="69" t="s">
        <v>875</v>
      </c>
      <c r="T453" s="69"/>
      <c r="U453" s="69"/>
      <c r="V453" s="69"/>
      <c r="W453" s="69"/>
      <c r="AA453" s="79" t="s">
        <v>522</v>
      </c>
      <c r="AB453" s="71" t="s">
        <v>874</v>
      </c>
      <c r="AC453" s="55">
        <v>2035</v>
      </c>
      <c r="AD453" s="70" t="str">
        <f t="shared" ref="AD453:AD516" si="88">"*"&amp;IF(AND(A453="EU",AC453=2035),0.62,IF(AND(A453="EU",AC453=2050),0.51,IF(AND(A453="USA",AC453=2035),0.62,IF(AND(A453="USA",AC453=2050),0.5,IF(AND(A453="Japan",AC453=2035),0.65,IF(AND(A453="Japan",AC453=2050),0.55,IF(AND(A453="Russia",AC453=2035),0.63,IF(AND(A453="Russia",AC453=2050),0.52,IF(AND(A453="China",AC453=2035),0.59,IF(AND(A453="China",AC453=2050),0.47,IF(AND(A453="India",AC453=2035),0.58,IF(AND(A453="India",AC453=2050),0.47,IF(AND(A453="Middle East",AC453=2035),0.59,IF(AND(A453="Middle East",AC453=2050),0.47,IF(AND(A453="Africa",AC453=2035),0.58,IF(AND(A453="Africa",AC453=2050),0.47,IF(AND(A453="Brazil",AC453=2035),0.64,IF(AND(A453="Brazil",AC453=2050),0.53,""))))))))))))))))))</f>
        <v>*0.59</v>
      </c>
      <c r="AE453" s="70" t="str">
        <f t="shared" si="83"/>
        <v>REZoning_Sol-Win</v>
      </c>
      <c r="AG453" s="79" t="s">
        <v>522</v>
      </c>
      <c r="AH453" s="71" t="s">
        <v>874</v>
      </c>
      <c r="AI453" s="55">
        <v>2050</v>
      </c>
      <c r="AJ453" s="70" t="str">
        <f t="shared" ref="AJ453:AJ516" si="89">"*"&amp;IF(AND(A453="EU",AI453=2035),0.62,IF(AND(A453="EU",AI453=2050),0.51,IF(AND(A453="USA",AI453=2035),0.62,IF(AND(A453="USA",AI453=2050),0.5,IF(AND(A453="Japan",AI453=2035),0.65,IF(AND(A453="Japan",AI453=2050),0.55,IF(AND(A453="Russia",AI453=2035),0.63,IF(AND(A453="Russia",AI453=2050),0.52,IF(AND(A453="China",AI453=2035),0.59,IF(AND(A453="China",AI453=2050),0.47,IF(AND(A453="India",AI453=2035),0.58,IF(AND(A453="India",AI453=2050),0.47,IF(AND(A453="Middle East",AI453=2035),0.59,IF(AND(A453="Middle East",AI453=2050),0.47,IF(AND(A453="Africa",AI453=2035),0.58,IF(AND(A453="Africa",AI453=2050),0.47,IF(AND(A453="Brazil",AI453=2035),0.64,IF(AND(A453="Brazil",AI453=2050),0.53,""))))))))))))))))))</f>
        <v>*0.47</v>
      </c>
      <c r="AK453" s="70" t="str">
        <f t="shared" ref="AK453:AK516" si="90">AK452</f>
        <v>REZoning_Sol-Win</v>
      </c>
      <c r="AO453" s="80" t="s">
        <v>522</v>
      </c>
      <c r="AP453" s="72" t="s">
        <v>874</v>
      </c>
      <c r="AQ453" s="58">
        <v>2035</v>
      </c>
      <c r="AR453" s="73" t="str">
        <f t="shared" ref="AR453:AR516" si="91">"*"&amp;IF(AND(A453="EU",AQ453=2035),0.58,IF(AND(A453="EU",AQ453=2050),0.49,IF(AND(A453="USA",AQ453=2035),0.56,IF(AND(A453="USA",AQ453=2050),0.45,IF(AND(A453="Japan",AQ453=2035),0.62,IF(AND(A453="Japan",AQ453=2050),0.51,IF(AND(A453="Russia",AQ453=2035),0.55,IF(AND(A453="Russia",AQ453=2050),0.41,IF(AND(A453="China",AQ453=2035),0.54,IF(AND(A453="China",AQ453=2050),0.44,IF(AND(A453="India",AQ453=2035),0.55,IF(AND(A453="India",AQ453=2050),0.42,IF(AND(A453="Middle East",AQ453=2035),0.53,IF(AND(A453="Middle East",AQ453=2050),0.41,IF(AND(A453="Africa",AQ453=2035),0.53,IF(AND(A453="Africa",AQ453=2050),0.41,IF(AND(A453="Brazil",AQ453=2035),0.6,IF(AND(A453="Brazil",AQ453=2050),0.5,""))))))))))))))))))</f>
        <v>*0.54</v>
      </c>
      <c r="AS453" s="70" t="str">
        <f t="shared" ref="AS453:AS516" si="92">AS452</f>
        <v>REZoning_Sol-Win</v>
      </c>
      <c r="AU453" s="80" t="s">
        <v>522</v>
      </c>
      <c r="AV453" s="72" t="s">
        <v>874</v>
      </c>
      <c r="AW453" s="58">
        <v>2050</v>
      </c>
      <c r="AX453" s="73" t="str">
        <f t="shared" ref="AX453:AX516" si="93">"*"&amp;IF(AND(A453="EU",AW453=2035),0.58,IF(AND(A453="EU",AW453=2050),0.49,IF(AND(A453="USA",AW453=2035),0.56,IF(AND(A453="USA",AW453=2050),0.45,IF(AND(A453="Japan",AW453=2035),0.62,IF(AND(A453="Japan",AW453=2050),0.51,IF(AND(A453="Russia",AW453=2035),0.55,IF(AND(A453="Russia",AW453=2050),0.41,IF(AND(A453="China",AW453=2035),0.54,IF(AND(A453="China",AW453=2050),0.44,IF(AND(A453="India",AW453=2035),0.55,IF(AND(A453="India",AW453=2050),0.42,IF(AND(A453="Middle East",AW453=2035),0.53,IF(AND(A453="Middle East",AW453=2050),0.41,IF(AND(A453="Africa",AW453=2035),0.53,IF(AND(A453="Africa",AW453=2050),0.41,IF(AND(A453="Brazil",AW453=2035),0.6,IF(AND(A453="Brazil",AW453=2050),0.5,""))))))))))))))))))</f>
        <v>*0.44</v>
      </c>
      <c r="AY453" s="70" t="str">
        <f t="shared" ref="AY453:AY516" si="94">AY452</f>
        <v>REZoning_Sol-Win</v>
      </c>
    </row>
    <row r="454" spans="1:51">
      <c r="A454" s="67" t="s">
        <v>495</v>
      </c>
      <c r="C454" s="77" t="s">
        <v>523</v>
      </c>
      <c r="D454" s="68" t="s">
        <v>874</v>
      </c>
      <c r="E454" s="52">
        <v>2035</v>
      </c>
      <c r="F454" s="69" t="str">
        <f t="shared" si="84"/>
        <v>*0.68</v>
      </c>
      <c r="G454" s="70" t="str">
        <f t="shared" si="85"/>
        <v>REZoning_Sol-Win</v>
      </c>
      <c r="I454" s="77" t="s">
        <v>523</v>
      </c>
      <c r="J454" s="68" t="s">
        <v>874</v>
      </c>
      <c r="K454" s="52">
        <v>2050</v>
      </c>
      <c r="L454" s="62" t="str">
        <f t="shared" si="86"/>
        <v>*0.58</v>
      </c>
      <c r="M454" s="70" t="str">
        <f t="shared" si="87"/>
        <v>REZoning_Sol-Win</v>
      </c>
      <c r="N454" s="69"/>
      <c r="O454" s="69" t="s">
        <v>523</v>
      </c>
      <c r="P454" s="69" t="s">
        <v>874</v>
      </c>
      <c r="Q454" s="78">
        <v>2100</v>
      </c>
      <c r="R454" s="69" t="s">
        <v>879</v>
      </c>
      <c r="S454" s="69" t="s">
        <v>875</v>
      </c>
      <c r="T454" s="69"/>
      <c r="U454" s="69"/>
      <c r="V454" s="69"/>
      <c r="W454" s="69"/>
      <c r="AA454" s="79" t="s">
        <v>523</v>
      </c>
      <c r="AB454" s="71" t="s">
        <v>874</v>
      </c>
      <c r="AC454" s="55">
        <v>2035</v>
      </c>
      <c r="AD454" s="70" t="str">
        <f t="shared" si="88"/>
        <v>*0.65</v>
      </c>
      <c r="AE454" s="70" t="str">
        <f t="shared" ref="AE454:AE517" si="95">AE453</f>
        <v>REZoning_Sol-Win</v>
      </c>
      <c r="AG454" s="79" t="s">
        <v>523</v>
      </c>
      <c r="AH454" s="71" t="s">
        <v>874</v>
      </c>
      <c r="AI454" s="55">
        <v>2050</v>
      </c>
      <c r="AJ454" s="70" t="str">
        <f t="shared" si="89"/>
        <v>*0.55</v>
      </c>
      <c r="AK454" s="70" t="str">
        <f t="shared" si="90"/>
        <v>REZoning_Sol-Win</v>
      </c>
      <c r="AO454" s="80" t="s">
        <v>523</v>
      </c>
      <c r="AP454" s="72" t="s">
        <v>874</v>
      </c>
      <c r="AQ454" s="58">
        <v>2035</v>
      </c>
      <c r="AR454" s="73" t="str">
        <f t="shared" si="91"/>
        <v>*0.62</v>
      </c>
      <c r="AS454" s="70" t="str">
        <f t="shared" si="92"/>
        <v>REZoning_Sol-Win</v>
      </c>
      <c r="AU454" s="80" t="s">
        <v>523</v>
      </c>
      <c r="AV454" s="72" t="s">
        <v>874</v>
      </c>
      <c r="AW454" s="58">
        <v>2050</v>
      </c>
      <c r="AX454" s="73" t="str">
        <f t="shared" si="93"/>
        <v>*0.51</v>
      </c>
      <c r="AY454" s="70" t="str">
        <f t="shared" si="94"/>
        <v>REZoning_Sol-Win</v>
      </c>
    </row>
    <row r="455" spans="1:51">
      <c r="A455" s="67" t="s">
        <v>495</v>
      </c>
      <c r="C455" s="77" t="s">
        <v>524</v>
      </c>
      <c r="D455" s="68" t="s">
        <v>874</v>
      </c>
      <c r="E455" s="52">
        <v>2035</v>
      </c>
      <c r="F455" s="69" t="str">
        <f t="shared" si="84"/>
        <v>*0.68</v>
      </c>
      <c r="G455" s="70" t="str">
        <f t="shared" si="85"/>
        <v>REZoning_Sol-Win</v>
      </c>
      <c r="I455" s="77" t="s">
        <v>524</v>
      </c>
      <c r="J455" s="68" t="s">
        <v>874</v>
      </c>
      <c r="K455" s="52">
        <v>2050</v>
      </c>
      <c r="L455" s="62" t="str">
        <f t="shared" si="86"/>
        <v>*0.58</v>
      </c>
      <c r="M455" s="70" t="str">
        <f t="shared" si="87"/>
        <v>REZoning_Sol-Win</v>
      </c>
      <c r="N455" s="69"/>
      <c r="O455" s="69" t="s">
        <v>524</v>
      </c>
      <c r="P455" s="69" t="s">
        <v>874</v>
      </c>
      <c r="Q455" s="78">
        <v>2100</v>
      </c>
      <c r="R455" s="69" t="s">
        <v>879</v>
      </c>
      <c r="S455" s="69" t="s">
        <v>875</v>
      </c>
      <c r="T455" s="69"/>
      <c r="U455" s="69"/>
      <c r="V455" s="69"/>
      <c r="W455" s="69"/>
      <c r="AA455" s="79" t="s">
        <v>524</v>
      </c>
      <c r="AB455" s="71" t="s">
        <v>874</v>
      </c>
      <c r="AC455" s="55">
        <v>2035</v>
      </c>
      <c r="AD455" s="70" t="str">
        <f t="shared" si="88"/>
        <v>*0.65</v>
      </c>
      <c r="AE455" s="70" t="str">
        <f t="shared" si="95"/>
        <v>REZoning_Sol-Win</v>
      </c>
      <c r="AG455" s="79" t="s">
        <v>524</v>
      </c>
      <c r="AH455" s="71" t="s">
        <v>874</v>
      </c>
      <c r="AI455" s="55">
        <v>2050</v>
      </c>
      <c r="AJ455" s="70" t="str">
        <f t="shared" si="89"/>
        <v>*0.55</v>
      </c>
      <c r="AK455" s="70" t="str">
        <f t="shared" si="90"/>
        <v>REZoning_Sol-Win</v>
      </c>
      <c r="AO455" s="80" t="s">
        <v>524</v>
      </c>
      <c r="AP455" s="72" t="s">
        <v>874</v>
      </c>
      <c r="AQ455" s="58">
        <v>2035</v>
      </c>
      <c r="AR455" s="73" t="str">
        <f t="shared" si="91"/>
        <v>*0.62</v>
      </c>
      <c r="AS455" s="70" t="str">
        <f t="shared" si="92"/>
        <v>REZoning_Sol-Win</v>
      </c>
      <c r="AU455" s="80" t="s">
        <v>524</v>
      </c>
      <c r="AV455" s="72" t="s">
        <v>874</v>
      </c>
      <c r="AW455" s="58">
        <v>2050</v>
      </c>
      <c r="AX455" s="73" t="str">
        <f t="shared" si="93"/>
        <v>*0.51</v>
      </c>
      <c r="AY455" s="70" t="str">
        <f t="shared" si="94"/>
        <v>REZoning_Sol-Win</v>
      </c>
    </row>
    <row r="456" spans="1:51">
      <c r="A456" s="67" t="s">
        <v>495</v>
      </c>
      <c r="C456" s="77" t="s">
        <v>525</v>
      </c>
      <c r="D456" s="68" t="s">
        <v>874</v>
      </c>
      <c r="E456" s="52">
        <v>2035</v>
      </c>
      <c r="F456" s="69" t="str">
        <f t="shared" si="84"/>
        <v>*0.68</v>
      </c>
      <c r="G456" s="70" t="str">
        <f t="shared" si="85"/>
        <v>REZoning_Sol-Win</v>
      </c>
      <c r="I456" s="77" t="s">
        <v>525</v>
      </c>
      <c r="J456" s="68" t="s">
        <v>874</v>
      </c>
      <c r="K456" s="52">
        <v>2050</v>
      </c>
      <c r="L456" s="62" t="str">
        <f t="shared" si="86"/>
        <v>*0.58</v>
      </c>
      <c r="M456" s="70" t="str">
        <f t="shared" si="87"/>
        <v>REZoning_Sol-Win</v>
      </c>
      <c r="N456" s="69"/>
      <c r="O456" s="69" t="s">
        <v>525</v>
      </c>
      <c r="P456" s="69" t="s">
        <v>874</v>
      </c>
      <c r="Q456" s="78">
        <v>2100</v>
      </c>
      <c r="R456" s="69" t="s">
        <v>879</v>
      </c>
      <c r="S456" s="69" t="s">
        <v>875</v>
      </c>
      <c r="T456" s="69"/>
      <c r="U456" s="69"/>
      <c r="V456" s="69"/>
      <c r="W456" s="69"/>
      <c r="AA456" s="79" t="s">
        <v>525</v>
      </c>
      <c r="AB456" s="71" t="s">
        <v>874</v>
      </c>
      <c r="AC456" s="55">
        <v>2035</v>
      </c>
      <c r="AD456" s="70" t="str">
        <f t="shared" si="88"/>
        <v>*0.65</v>
      </c>
      <c r="AE456" s="70" t="str">
        <f t="shared" si="95"/>
        <v>REZoning_Sol-Win</v>
      </c>
      <c r="AG456" s="79" t="s">
        <v>525</v>
      </c>
      <c r="AH456" s="71" t="s">
        <v>874</v>
      </c>
      <c r="AI456" s="55">
        <v>2050</v>
      </c>
      <c r="AJ456" s="70" t="str">
        <f t="shared" si="89"/>
        <v>*0.55</v>
      </c>
      <c r="AK456" s="70" t="str">
        <f t="shared" si="90"/>
        <v>REZoning_Sol-Win</v>
      </c>
      <c r="AO456" s="80" t="s">
        <v>525</v>
      </c>
      <c r="AP456" s="72" t="s">
        <v>874</v>
      </c>
      <c r="AQ456" s="58">
        <v>2035</v>
      </c>
      <c r="AR456" s="73" t="str">
        <f t="shared" si="91"/>
        <v>*0.62</v>
      </c>
      <c r="AS456" s="70" t="str">
        <f t="shared" si="92"/>
        <v>REZoning_Sol-Win</v>
      </c>
      <c r="AU456" s="80" t="s">
        <v>525</v>
      </c>
      <c r="AV456" s="72" t="s">
        <v>874</v>
      </c>
      <c r="AW456" s="58">
        <v>2050</v>
      </c>
      <c r="AX456" s="73" t="str">
        <f t="shared" si="93"/>
        <v>*0.51</v>
      </c>
      <c r="AY456" s="70" t="str">
        <f t="shared" si="94"/>
        <v>REZoning_Sol-Win</v>
      </c>
    </row>
    <row r="457" spans="1:51">
      <c r="A457" s="67" t="s">
        <v>495</v>
      </c>
      <c r="C457" s="77" t="s">
        <v>526</v>
      </c>
      <c r="D457" s="68" t="s">
        <v>874</v>
      </c>
      <c r="E457" s="52">
        <v>2035</v>
      </c>
      <c r="F457" s="69" t="str">
        <f t="shared" si="84"/>
        <v>*0.68</v>
      </c>
      <c r="G457" s="70" t="str">
        <f t="shared" si="85"/>
        <v>REZoning_Sol-Win</v>
      </c>
      <c r="I457" s="77" t="s">
        <v>526</v>
      </c>
      <c r="J457" s="68" t="s">
        <v>874</v>
      </c>
      <c r="K457" s="52">
        <v>2050</v>
      </c>
      <c r="L457" s="62" t="str">
        <f t="shared" si="86"/>
        <v>*0.58</v>
      </c>
      <c r="M457" s="70" t="str">
        <f t="shared" si="87"/>
        <v>REZoning_Sol-Win</v>
      </c>
      <c r="N457" s="69"/>
      <c r="O457" s="69" t="s">
        <v>526</v>
      </c>
      <c r="P457" s="69" t="s">
        <v>874</v>
      </c>
      <c r="Q457" s="78">
        <v>2100</v>
      </c>
      <c r="R457" s="69" t="s">
        <v>879</v>
      </c>
      <c r="S457" s="69" t="s">
        <v>875</v>
      </c>
      <c r="T457" s="69"/>
      <c r="U457" s="69"/>
      <c r="V457" s="69"/>
      <c r="W457" s="69"/>
      <c r="AA457" s="79" t="s">
        <v>526</v>
      </c>
      <c r="AB457" s="71" t="s">
        <v>874</v>
      </c>
      <c r="AC457" s="55">
        <v>2035</v>
      </c>
      <c r="AD457" s="70" t="str">
        <f t="shared" si="88"/>
        <v>*0.65</v>
      </c>
      <c r="AE457" s="70" t="str">
        <f t="shared" si="95"/>
        <v>REZoning_Sol-Win</v>
      </c>
      <c r="AG457" s="79" t="s">
        <v>526</v>
      </c>
      <c r="AH457" s="71" t="s">
        <v>874</v>
      </c>
      <c r="AI457" s="55">
        <v>2050</v>
      </c>
      <c r="AJ457" s="70" t="str">
        <f t="shared" si="89"/>
        <v>*0.55</v>
      </c>
      <c r="AK457" s="70" t="str">
        <f t="shared" si="90"/>
        <v>REZoning_Sol-Win</v>
      </c>
      <c r="AO457" s="80" t="s">
        <v>526</v>
      </c>
      <c r="AP457" s="72" t="s">
        <v>874</v>
      </c>
      <c r="AQ457" s="58">
        <v>2035</v>
      </c>
      <c r="AR457" s="73" t="str">
        <f t="shared" si="91"/>
        <v>*0.62</v>
      </c>
      <c r="AS457" s="70" t="str">
        <f t="shared" si="92"/>
        <v>REZoning_Sol-Win</v>
      </c>
      <c r="AU457" s="80" t="s">
        <v>526</v>
      </c>
      <c r="AV457" s="72" t="s">
        <v>874</v>
      </c>
      <c r="AW457" s="58">
        <v>2050</v>
      </c>
      <c r="AX457" s="73" t="str">
        <f t="shared" si="93"/>
        <v>*0.51</v>
      </c>
      <c r="AY457" s="70" t="str">
        <f t="shared" si="94"/>
        <v>REZoning_Sol-Win</v>
      </c>
    </row>
    <row r="458" spans="1:51">
      <c r="A458" s="67" t="s">
        <v>495</v>
      </c>
      <c r="C458" s="77" t="s">
        <v>527</v>
      </c>
      <c r="D458" s="68" t="s">
        <v>874</v>
      </c>
      <c r="E458" s="52">
        <v>2035</v>
      </c>
      <c r="F458" s="69" t="str">
        <f t="shared" si="84"/>
        <v>*0.68</v>
      </c>
      <c r="G458" s="70" t="str">
        <f t="shared" si="85"/>
        <v>REZoning_Sol-Win</v>
      </c>
      <c r="I458" s="77" t="s">
        <v>527</v>
      </c>
      <c r="J458" s="68" t="s">
        <v>874</v>
      </c>
      <c r="K458" s="52">
        <v>2050</v>
      </c>
      <c r="L458" s="62" t="str">
        <f t="shared" si="86"/>
        <v>*0.58</v>
      </c>
      <c r="M458" s="70" t="str">
        <f t="shared" si="87"/>
        <v>REZoning_Sol-Win</v>
      </c>
      <c r="N458" s="69"/>
      <c r="O458" s="69" t="s">
        <v>527</v>
      </c>
      <c r="P458" s="69" t="s">
        <v>874</v>
      </c>
      <c r="Q458" s="78">
        <v>2100</v>
      </c>
      <c r="R458" s="69" t="s">
        <v>879</v>
      </c>
      <c r="S458" s="69" t="s">
        <v>875</v>
      </c>
      <c r="T458" s="69"/>
      <c r="U458" s="69"/>
      <c r="V458" s="69"/>
      <c r="W458" s="69"/>
      <c r="AA458" s="79" t="s">
        <v>527</v>
      </c>
      <c r="AB458" s="71" t="s">
        <v>874</v>
      </c>
      <c r="AC458" s="55">
        <v>2035</v>
      </c>
      <c r="AD458" s="70" t="str">
        <f t="shared" si="88"/>
        <v>*0.65</v>
      </c>
      <c r="AE458" s="70" t="str">
        <f t="shared" si="95"/>
        <v>REZoning_Sol-Win</v>
      </c>
      <c r="AG458" s="79" t="s">
        <v>527</v>
      </c>
      <c r="AH458" s="71" t="s">
        <v>874</v>
      </c>
      <c r="AI458" s="55">
        <v>2050</v>
      </c>
      <c r="AJ458" s="70" t="str">
        <f t="shared" si="89"/>
        <v>*0.55</v>
      </c>
      <c r="AK458" s="70" t="str">
        <f t="shared" si="90"/>
        <v>REZoning_Sol-Win</v>
      </c>
      <c r="AO458" s="80" t="s">
        <v>527</v>
      </c>
      <c r="AP458" s="72" t="s">
        <v>874</v>
      </c>
      <c r="AQ458" s="58">
        <v>2035</v>
      </c>
      <c r="AR458" s="73" t="str">
        <f t="shared" si="91"/>
        <v>*0.62</v>
      </c>
      <c r="AS458" s="70" t="str">
        <f t="shared" si="92"/>
        <v>REZoning_Sol-Win</v>
      </c>
      <c r="AU458" s="80" t="s">
        <v>527</v>
      </c>
      <c r="AV458" s="72" t="s">
        <v>874</v>
      </c>
      <c r="AW458" s="58">
        <v>2050</v>
      </c>
      <c r="AX458" s="73" t="str">
        <f t="shared" si="93"/>
        <v>*0.51</v>
      </c>
      <c r="AY458" s="70" t="str">
        <f t="shared" si="94"/>
        <v>REZoning_Sol-Win</v>
      </c>
    </row>
    <row r="459" spans="1:51">
      <c r="A459" s="67" t="s">
        <v>495</v>
      </c>
      <c r="C459" s="77" t="s">
        <v>528</v>
      </c>
      <c r="D459" s="68" t="s">
        <v>874</v>
      </c>
      <c r="E459" s="52">
        <v>2035</v>
      </c>
      <c r="F459" s="69" t="str">
        <f t="shared" si="84"/>
        <v>*0.68</v>
      </c>
      <c r="G459" s="70" t="str">
        <f t="shared" si="85"/>
        <v>REZoning_Sol-Win</v>
      </c>
      <c r="I459" s="77" t="s">
        <v>528</v>
      </c>
      <c r="J459" s="68" t="s">
        <v>874</v>
      </c>
      <c r="K459" s="52">
        <v>2050</v>
      </c>
      <c r="L459" s="62" t="str">
        <f t="shared" si="86"/>
        <v>*0.58</v>
      </c>
      <c r="M459" s="70" t="str">
        <f t="shared" si="87"/>
        <v>REZoning_Sol-Win</v>
      </c>
      <c r="N459" s="69"/>
      <c r="O459" s="69" t="s">
        <v>528</v>
      </c>
      <c r="P459" s="69" t="s">
        <v>874</v>
      </c>
      <c r="Q459" s="78">
        <v>2100</v>
      </c>
      <c r="R459" s="69" t="s">
        <v>879</v>
      </c>
      <c r="S459" s="69" t="s">
        <v>875</v>
      </c>
      <c r="T459" s="69"/>
      <c r="U459" s="69"/>
      <c r="V459" s="69"/>
      <c r="W459" s="69"/>
      <c r="AA459" s="79" t="s">
        <v>528</v>
      </c>
      <c r="AB459" s="71" t="s">
        <v>874</v>
      </c>
      <c r="AC459" s="55">
        <v>2035</v>
      </c>
      <c r="AD459" s="70" t="str">
        <f t="shared" si="88"/>
        <v>*0.65</v>
      </c>
      <c r="AE459" s="70" t="str">
        <f t="shared" si="95"/>
        <v>REZoning_Sol-Win</v>
      </c>
      <c r="AG459" s="79" t="s">
        <v>528</v>
      </c>
      <c r="AH459" s="71" t="s">
        <v>874</v>
      </c>
      <c r="AI459" s="55">
        <v>2050</v>
      </c>
      <c r="AJ459" s="70" t="str">
        <f t="shared" si="89"/>
        <v>*0.55</v>
      </c>
      <c r="AK459" s="70" t="str">
        <f t="shared" si="90"/>
        <v>REZoning_Sol-Win</v>
      </c>
      <c r="AO459" s="80" t="s">
        <v>528</v>
      </c>
      <c r="AP459" s="72" t="s">
        <v>874</v>
      </c>
      <c r="AQ459" s="58">
        <v>2035</v>
      </c>
      <c r="AR459" s="73" t="str">
        <f t="shared" si="91"/>
        <v>*0.62</v>
      </c>
      <c r="AS459" s="70" t="str">
        <f t="shared" si="92"/>
        <v>REZoning_Sol-Win</v>
      </c>
      <c r="AU459" s="80" t="s">
        <v>528</v>
      </c>
      <c r="AV459" s="72" t="s">
        <v>874</v>
      </c>
      <c r="AW459" s="58">
        <v>2050</v>
      </c>
      <c r="AX459" s="73" t="str">
        <f t="shared" si="93"/>
        <v>*0.51</v>
      </c>
      <c r="AY459" s="70" t="str">
        <f t="shared" si="94"/>
        <v>REZoning_Sol-Win</v>
      </c>
    </row>
    <row r="460" spans="1:51">
      <c r="A460" s="67" t="s">
        <v>495</v>
      </c>
      <c r="C460" s="77" t="s">
        <v>529</v>
      </c>
      <c r="D460" s="68" t="s">
        <v>874</v>
      </c>
      <c r="E460" s="52">
        <v>2035</v>
      </c>
      <c r="F460" s="69" t="str">
        <f t="shared" si="84"/>
        <v>*0.68</v>
      </c>
      <c r="G460" s="70" t="str">
        <f t="shared" si="85"/>
        <v>REZoning_Sol-Win</v>
      </c>
      <c r="I460" s="77" t="s">
        <v>529</v>
      </c>
      <c r="J460" s="68" t="s">
        <v>874</v>
      </c>
      <c r="K460" s="52">
        <v>2050</v>
      </c>
      <c r="L460" s="62" t="str">
        <f t="shared" si="86"/>
        <v>*0.58</v>
      </c>
      <c r="M460" s="70" t="str">
        <f t="shared" si="87"/>
        <v>REZoning_Sol-Win</v>
      </c>
      <c r="N460" s="69"/>
      <c r="O460" s="69" t="s">
        <v>529</v>
      </c>
      <c r="P460" s="69" t="s">
        <v>874</v>
      </c>
      <c r="Q460" s="78">
        <v>2100</v>
      </c>
      <c r="R460" s="69" t="s">
        <v>879</v>
      </c>
      <c r="S460" s="69" t="s">
        <v>875</v>
      </c>
      <c r="T460" s="69"/>
      <c r="U460" s="69"/>
      <c r="V460" s="69"/>
      <c r="W460" s="69"/>
      <c r="AA460" s="79" t="s">
        <v>529</v>
      </c>
      <c r="AB460" s="71" t="s">
        <v>874</v>
      </c>
      <c r="AC460" s="55">
        <v>2035</v>
      </c>
      <c r="AD460" s="70" t="str">
        <f t="shared" si="88"/>
        <v>*0.65</v>
      </c>
      <c r="AE460" s="70" t="str">
        <f t="shared" si="95"/>
        <v>REZoning_Sol-Win</v>
      </c>
      <c r="AG460" s="79" t="s">
        <v>529</v>
      </c>
      <c r="AH460" s="71" t="s">
        <v>874</v>
      </c>
      <c r="AI460" s="55">
        <v>2050</v>
      </c>
      <c r="AJ460" s="70" t="str">
        <f t="shared" si="89"/>
        <v>*0.55</v>
      </c>
      <c r="AK460" s="70" t="str">
        <f t="shared" si="90"/>
        <v>REZoning_Sol-Win</v>
      </c>
      <c r="AO460" s="80" t="s">
        <v>529</v>
      </c>
      <c r="AP460" s="72" t="s">
        <v>874</v>
      </c>
      <c r="AQ460" s="58">
        <v>2035</v>
      </c>
      <c r="AR460" s="73" t="str">
        <f t="shared" si="91"/>
        <v>*0.62</v>
      </c>
      <c r="AS460" s="70" t="str">
        <f t="shared" si="92"/>
        <v>REZoning_Sol-Win</v>
      </c>
      <c r="AU460" s="80" t="s">
        <v>529</v>
      </c>
      <c r="AV460" s="72" t="s">
        <v>874</v>
      </c>
      <c r="AW460" s="58">
        <v>2050</v>
      </c>
      <c r="AX460" s="73" t="str">
        <f t="shared" si="93"/>
        <v>*0.51</v>
      </c>
      <c r="AY460" s="70" t="str">
        <f t="shared" si="94"/>
        <v>REZoning_Sol-Win</v>
      </c>
    </row>
    <row r="461" spans="1:51">
      <c r="A461" s="67" t="s">
        <v>83</v>
      </c>
      <c r="C461" s="77" t="s">
        <v>530</v>
      </c>
      <c r="D461" s="68" t="s">
        <v>874</v>
      </c>
      <c r="E461" s="52">
        <v>2035</v>
      </c>
      <c r="F461" s="69" t="str">
        <f t="shared" si="84"/>
        <v>*0.6</v>
      </c>
      <c r="G461" s="70" t="str">
        <f t="shared" si="85"/>
        <v>REZoning_Sol-Win</v>
      </c>
      <c r="I461" s="77" t="s">
        <v>530</v>
      </c>
      <c r="J461" s="68" t="s">
        <v>874</v>
      </c>
      <c r="K461" s="52">
        <v>2050</v>
      </c>
      <c r="L461" s="62" t="str">
        <f t="shared" si="86"/>
        <v>*0.5</v>
      </c>
      <c r="M461" s="70" t="str">
        <f t="shared" si="87"/>
        <v>REZoning_Sol-Win</v>
      </c>
      <c r="N461" s="69"/>
      <c r="O461" s="69" t="s">
        <v>530</v>
      </c>
      <c r="P461" s="69" t="s">
        <v>874</v>
      </c>
      <c r="Q461" s="78">
        <v>2100</v>
      </c>
      <c r="R461" s="69" t="s">
        <v>877</v>
      </c>
      <c r="S461" s="69" t="s">
        <v>875</v>
      </c>
      <c r="T461" s="69"/>
      <c r="U461" s="69"/>
      <c r="V461" s="69"/>
      <c r="W461" s="69"/>
      <c r="AA461" s="79" t="s">
        <v>530</v>
      </c>
      <c r="AB461" s="71" t="s">
        <v>874</v>
      </c>
      <c r="AC461" s="55">
        <v>2035</v>
      </c>
      <c r="AD461" s="70" t="str">
        <f t="shared" si="88"/>
        <v>*0.59</v>
      </c>
      <c r="AE461" s="70" t="str">
        <f t="shared" si="95"/>
        <v>REZoning_Sol-Win</v>
      </c>
      <c r="AG461" s="79" t="s">
        <v>530</v>
      </c>
      <c r="AH461" s="71" t="s">
        <v>874</v>
      </c>
      <c r="AI461" s="55">
        <v>2050</v>
      </c>
      <c r="AJ461" s="70" t="str">
        <f t="shared" si="89"/>
        <v>*0.47</v>
      </c>
      <c r="AK461" s="70" t="str">
        <f t="shared" si="90"/>
        <v>REZoning_Sol-Win</v>
      </c>
      <c r="AO461" s="80" t="s">
        <v>530</v>
      </c>
      <c r="AP461" s="72" t="s">
        <v>874</v>
      </c>
      <c r="AQ461" s="58">
        <v>2035</v>
      </c>
      <c r="AR461" s="73" t="str">
        <f t="shared" si="91"/>
        <v>*0.53</v>
      </c>
      <c r="AS461" s="70" t="str">
        <f t="shared" si="92"/>
        <v>REZoning_Sol-Win</v>
      </c>
      <c r="AU461" s="80" t="s">
        <v>530</v>
      </c>
      <c r="AV461" s="72" t="s">
        <v>874</v>
      </c>
      <c r="AW461" s="58">
        <v>2050</v>
      </c>
      <c r="AX461" s="73" t="str">
        <f t="shared" si="93"/>
        <v>*0.41</v>
      </c>
      <c r="AY461" s="70" t="str">
        <f t="shared" si="94"/>
        <v>REZoning_Sol-Win</v>
      </c>
    </row>
    <row r="462" spans="1:51">
      <c r="A462" s="67" t="s">
        <v>83</v>
      </c>
      <c r="C462" s="77" t="s">
        <v>531</v>
      </c>
      <c r="D462" s="68" t="s">
        <v>874</v>
      </c>
      <c r="E462" s="52">
        <v>2035</v>
      </c>
      <c r="F462" s="69" t="str">
        <f t="shared" si="84"/>
        <v>*0.6</v>
      </c>
      <c r="G462" s="70" t="str">
        <f t="shared" si="85"/>
        <v>REZoning_Sol-Win</v>
      </c>
      <c r="I462" s="77" t="s">
        <v>531</v>
      </c>
      <c r="J462" s="68" t="s">
        <v>874</v>
      </c>
      <c r="K462" s="52">
        <v>2050</v>
      </c>
      <c r="L462" s="62" t="str">
        <f t="shared" si="86"/>
        <v>*0.5</v>
      </c>
      <c r="M462" s="70" t="str">
        <f t="shared" si="87"/>
        <v>REZoning_Sol-Win</v>
      </c>
      <c r="N462" s="69"/>
      <c r="O462" s="69" t="s">
        <v>531</v>
      </c>
      <c r="P462" s="69" t="s">
        <v>874</v>
      </c>
      <c r="Q462" s="78">
        <v>2100</v>
      </c>
      <c r="R462" s="69" t="s">
        <v>877</v>
      </c>
      <c r="S462" s="69" t="s">
        <v>875</v>
      </c>
      <c r="T462" s="69"/>
      <c r="U462" s="69"/>
      <c r="V462" s="69"/>
      <c r="W462" s="69"/>
      <c r="AA462" s="79" t="s">
        <v>531</v>
      </c>
      <c r="AB462" s="71" t="s">
        <v>874</v>
      </c>
      <c r="AC462" s="55">
        <v>2035</v>
      </c>
      <c r="AD462" s="70" t="str">
        <f t="shared" si="88"/>
        <v>*0.59</v>
      </c>
      <c r="AE462" s="70" t="str">
        <f t="shared" si="95"/>
        <v>REZoning_Sol-Win</v>
      </c>
      <c r="AG462" s="79" t="s">
        <v>531</v>
      </c>
      <c r="AH462" s="71" t="s">
        <v>874</v>
      </c>
      <c r="AI462" s="55">
        <v>2050</v>
      </c>
      <c r="AJ462" s="70" t="str">
        <f t="shared" si="89"/>
        <v>*0.47</v>
      </c>
      <c r="AK462" s="70" t="str">
        <f t="shared" si="90"/>
        <v>REZoning_Sol-Win</v>
      </c>
      <c r="AO462" s="80" t="s">
        <v>531</v>
      </c>
      <c r="AP462" s="72" t="s">
        <v>874</v>
      </c>
      <c r="AQ462" s="58">
        <v>2035</v>
      </c>
      <c r="AR462" s="73" t="str">
        <f t="shared" si="91"/>
        <v>*0.53</v>
      </c>
      <c r="AS462" s="70" t="str">
        <f t="shared" si="92"/>
        <v>REZoning_Sol-Win</v>
      </c>
      <c r="AU462" s="80" t="s">
        <v>531</v>
      </c>
      <c r="AV462" s="72" t="s">
        <v>874</v>
      </c>
      <c r="AW462" s="58">
        <v>2050</v>
      </c>
      <c r="AX462" s="73" t="str">
        <f t="shared" si="93"/>
        <v>*0.41</v>
      </c>
      <c r="AY462" s="70" t="str">
        <f t="shared" si="94"/>
        <v>REZoning_Sol-Win</v>
      </c>
    </row>
    <row r="463" spans="1:51">
      <c r="A463" s="67" t="s">
        <v>171</v>
      </c>
      <c r="C463" s="77" t="s">
        <v>532</v>
      </c>
      <c r="D463" s="68" t="s">
        <v>874</v>
      </c>
      <c r="E463" s="52">
        <v>2035</v>
      </c>
      <c r="F463" s="69" t="str">
        <f t="shared" si="84"/>
        <v>*0.61</v>
      </c>
      <c r="G463" s="70" t="str">
        <f t="shared" si="85"/>
        <v>REZoning_Sol-Win</v>
      </c>
      <c r="I463" s="77" t="s">
        <v>532</v>
      </c>
      <c r="J463" s="68" t="s">
        <v>874</v>
      </c>
      <c r="K463" s="52">
        <v>2050</v>
      </c>
      <c r="L463" s="62" t="str">
        <f t="shared" si="86"/>
        <v>*0.49</v>
      </c>
      <c r="M463" s="70" t="str">
        <f t="shared" si="87"/>
        <v>REZoning_Sol-Win</v>
      </c>
      <c r="N463" s="69"/>
      <c r="O463" s="69" t="s">
        <v>532</v>
      </c>
      <c r="P463" s="69" t="s">
        <v>874</v>
      </c>
      <c r="Q463" s="78">
        <v>2100</v>
      </c>
      <c r="R463" s="69" t="s">
        <v>876</v>
      </c>
      <c r="S463" s="69" t="s">
        <v>875</v>
      </c>
      <c r="T463" s="69"/>
      <c r="U463" s="69"/>
      <c r="V463" s="69"/>
      <c r="W463" s="69"/>
      <c r="AA463" s="79" t="s">
        <v>532</v>
      </c>
      <c r="AB463" s="71" t="s">
        <v>874</v>
      </c>
      <c r="AC463" s="55">
        <v>2035</v>
      </c>
      <c r="AD463" s="70" t="str">
        <f t="shared" si="88"/>
        <v>*0.59</v>
      </c>
      <c r="AE463" s="70" t="str">
        <f t="shared" si="95"/>
        <v>REZoning_Sol-Win</v>
      </c>
      <c r="AG463" s="79" t="s">
        <v>532</v>
      </c>
      <c r="AH463" s="71" t="s">
        <v>874</v>
      </c>
      <c r="AI463" s="55">
        <v>2050</v>
      </c>
      <c r="AJ463" s="70" t="str">
        <f t="shared" si="89"/>
        <v>*0.47</v>
      </c>
      <c r="AK463" s="70" t="str">
        <f t="shared" si="90"/>
        <v>REZoning_Sol-Win</v>
      </c>
      <c r="AO463" s="80" t="s">
        <v>532</v>
      </c>
      <c r="AP463" s="72" t="s">
        <v>874</v>
      </c>
      <c r="AQ463" s="58">
        <v>2035</v>
      </c>
      <c r="AR463" s="73" t="str">
        <f t="shared" si="91"/>
        <v>*0.54</v>
      </c>
      <c r="AS463" s="70" t="str">
        <f t="shared" si="92"/>
        <v>REZoning_Sol-Win</v>
      </c>
      <c r="AU463" s="80" t="s">
        <v>532</v>
      </c>
      <c r="AV463" s="72" t="s">
        <v>874</v>
      </c>
      <c r="AW463" s="58">
        <v>2050</v>
      </c>
      <c r="AX463" s="73" t="str">
        <f t="shared" si="93"/>
        <v>*0.44</v>
      </c>
      <c r="AY463" s="70" t="str">
        <f t="shared" si="94"/>
        <v>REZoning_Sol-Win</v>
      </c>
    </row>
    <row r="464" spans="1:51">
      <c r="A464" s="67" t="s">
        <v>171</v>
      </c>
      <c r="C464" s="77" t="s">
        <v>533</v>
      </c>
      <c r="D464" s="68" t="s">
        <v>874</v>
      </c>
      <c r="E464" s="52">
        <v>2035</v>
      </c>
      <c r="F464" s="69" t="str">
        <f t="shared" si="84"/>
        <v>*0.61</v>
      </c>
      <c r="G464" s="70" t="str">
        <f t="shared" si="85"/>
        <v>REZoning_Sol-Win</v>
      </c>
      <c r="I464" s="77" t="s">
        <v>533</v>
      </c>
      <c r="J464" s="68" t="s">
        <v>874</v>
      </c>
      <c r="K464" s="52">
        <v>2050</v>
      </c>
      <c r="L464" s="62" t="str">
        <f t="shared" si="86"/>
        <v>*0.49</v>
      </c>
      <c r="M464" s="70" t="str">
        <f t="shared" si="87"/>
        <v>REZoning_Sol-Win</v>
      </c>
      <c r="N464" s="69"/>
      <c r="O464" s="69" t="s">
        <v>533</v>
      </c>
      <c r="P464" s="69" t="s">
        <v>874</v>
      </c>
      <c r="Q464" s="78">
        <v>2100</v>
      </c>
      <c r="R464" s="69" t="s">
        <v>876</v>
      </c>
      <c r="S464" s="69" t="s">
        <v>875</v>
      </c>
      <c r="T464" s="69"/>
      <c r="U464" s="69"/>
      <c r="V464" s="69"/>
      <c r="W464" s="69"/>
      <c r="AA464" s="79" t="s">
        <v>533</v>
      </c>
      <c r="AB464" s="71" t="s">
        <v>874</v>
      </c>
      <c r="AC464" s="55">
        <v>2035</v>
      </c>
      <c r="AD464" s="70" t="str">
        <f t="shared" si="88"/>
        <v>*0.59</v>
      </c>
      <c r="AE464" s="70" t="str">
        <f t="shared" si="95"/>
        <v>REZoning_Sol-Win</v>
      </c>
      <c r="AG464" s="79" t="s">
        <v>533</v>
      </c>
      <c r="AH464" s="71" t="s">
        <v>874</v>
      </c>
      <c r="AI464" s="55">
        <v>2050</v>
      </c>
      <c r="AJ464" s="70" t="str">
        <f t="shared" si="89"/>
        <v>*0.47</v>
      </c>
      <c r="AK464" s="70" t="str">
        <f t="shared" si="90"/>
        <v>REZoning_Sol-Win</v>
      </c>
      <c r="AO464" s="80" t="s">
        <v>533</v>
      </c>
      <c r="AP464" s="72" t="s">
        <v>874</v>
      </c>
      <c r="AQ464" s="58">
        <v>2035</v>
      </c>
      <c r="AR464" s="73" t="str">
        <f t="shared" si="91"/>
        <v>*0.54</v>
      </c>
      <c r="AS464" s="70" t="str">
        <f t="shared" si="92"/>
        <v>REZoning_Sol-Win</v>
      </c>
      <c r="AU464" s="80" t="s">
        <v>533</v>
      </c>
      <c r="AV464" s="72" t="s">
        <v>874</v>
      </c>
      <c r="AW464" s="58">
        <v>2050</v>
      </c>
      <c r="AX464" s="73" t="str">
        <f t="shared" si="93"/>
        <v>*0.44</v>
      </c>
      <c r="AY464" s="70" t="str">
        <f t="shared" si="94"/>
        <v>REZoning_Sol-Win</v>
      </c>
    </row>
    <row r="465" spans="1:51">
      <c r="A465" s="67" t="s">
        <v>83</v>
      </c>
      <c r="C465" s="77" t="s">
        <v>534</v>
      </c>
      <c r="D465" s="68" t="s">
        <v>874</v>
      </c>
      <c r="E465" s="52">
        <v>2035</v>
      </c>
      <c r="F465" s="69" t="str">
        <f t="shared" si="84"/>
        <v>*0.6</v>
      </c>
      <c r="G465" s="70" t="str">
        <f t="shared" si="85"/>
        <v>REZoning_Sol-Win</v>
      </c>
      <c r="I465" s="77" t="s">
        <v>534</v>
      </c>
      <c r="J465" s="68" t="s">
        <v>874</v>
      </c>
      <c r="K465" s="52">
        <v>2050</v>
      </c>
      <c r="L465" s="62" t="str">
        <f t="shared" si="86"/>
        <v>*0.5</v>
      </c>
      <c r="M465" s="70" t="str">
        <f t="shared" si="87"/>
        <v>REZoning_Sol-Win</v>
      </c>
      <c r="N465" s="69"/>
      <c r="O465" s="69" t="s">
        <v>534</v>
      </c>
      <c r="P465" s="69" t="s">
        <v>874</v>
      </c>
      <c r="Q465" s="78">
        <v>2100</v>
      </c>
      <c r="R465" s="69" t="s">
        <v>877</v>
      </c>
      <c r="S465" s="69" t="s">
        <v>875</v>
      </c>
      <c r="T465" s="69"/>
      <c r="U465" s="69"/>
      <c r="V465" s="69"/>
      <c r="W465" s="69"/>
      <c r="AA465" s="79" t="s">
        <v>534</v>
      </c>
      <c r="AB465" s="71" t="s">
        <v>874</v>
      </c>
      <c r="AC465" s="55">
        <v>2035</v>
      </c>
      <c r="AD465" s="70" t="str">
        <f t="shared" si="88"/>
        <v>*0.59</v>
      </c>
      <c r="AE465" s="70" t="str">
        <f t="shared" si="95"/>
        <v>REZoning_Sol-Win</v>
      </c>
      <c r="AG465" s="79" t="s">
        <v>534</v>
      </c>
      <c r="AH465" s="71" t="s">
        <v>874</v>
      </c>
      <c r="AI465" s="55">
        <v>2050</v>
      </c>
      <c r="AJ465" s="70" t="str">
        <f t="shared" si="89"/>
        <v>*0.47</v>
      </c>
      <c r="AK465" s="70" t="str">
        <f t="shared" si="90"/>
        <v>REZoning_Sol-Win</v>
      </c>
      <c r="AO465" s="80" t="s">
        <v>534</v>
      </c>
      <c r="AP465" s="72" t="s">
        <v>874</v>
      </c>
      <c r="AQ465" s="58">
        <v>2035</v>
      </c>
      <c r="AR465" s="73" t="str">
        <f t="shared" si="91"/>
        <v>*0.53</v>
      </c>
      <c r="AS465" s="70" t="str">
        <f t="shared" si="92"/>
        <v>REZoning_Sol-Win</v>
      </c>
      <c r="AU465" s="80" t="s">
        <v>534</v>
      </c>
      <c r="AV465" s="72" t="s">
        <v>874</v>
      </c>
      <c r="AW465" s="58">
        <v>2050</v>
      </c>
      <c r="AX465" s="73" t="str">
        <f t="shared" si="93"/>
        <v>*0.41</v>
      </c>
      <c r="AY465" s="70" t="str">
        <f t="shared" si="94"/>
        <v>REZoning_Sol-Win</v>
      </c>
    </row>
    <row r="466" spans="1:51">
      <c r="A466" s="67" t="s">
        <v>83</v>
      </c>
      <c r="C466" s="77" t="s">
        <v>535</v>
      </c>
      <c r="D466" s="68" t="s">
        <v>874</v>
      </c>
      <c r="E466" s="52">
        <v>2035</v>
      </c>
      <c r="F466" s="69" t="str">
        <f t="shared" si="84"/>
        <v>*0.6</v>
      </c>
      <c r="G466" s="70" t="str">
        <f t="shared" si="85"/>
        <v>REZoning_Sol-Win</v>
      </c>
      <c r="I466" s="77" t="s">
        <v>535</v>
      </c>
      <c r="J466" s="68" t="s">
        <v>874</v>
      </c>
      <c r="K466" s="52">
        <v>2050</v>
      </c>
      <c r="L466" s="62" t="str">
        <f t="shared" si="86"/>
        <v>*0.5</v>
      </c>
      <c r="M466" s="70" t="str">
        <f t="shared" si="87"/>
        <v>REZoning_Sol-Win</v>
      </c>
      <c r="N466" s="69"/>
      <c r="O466" s="69" t="s">
        <v>535</v>
      </c>
      <c r="P466" s="69" t="s">
        <v>874</v>
      </c>
      <c r="Q466" s="78">
        <v>2100</v>
      </c>
      <c r="R466" s="69" t="s">
        <v>877</v>
      </c>
      <c r="S466" s="69" t="s">
        <v>875</v>
      </c>
      <c r="T466" s="69"/>
      <c r="U466" s="69"/>
      <c r="V466" s="69"/>
      <c r="W466" s="69"/>
      <c r="AA466" s="79" t="s">
        <v>535</v>
      </c>
      <c r="AB466" s="71" t="s">
        <v>874</v>
      </c>
      <c r="AC466" s="55">
        <v>2035</v>
      </c>
      <c r="AD466" s="70" t="str">
        <f t="shared" si="88"/>
        <v>*0.59</v>
      </c>
      <c r="AE466" s="70" t="str">
        <f t="shared" si="95"/>
        <v>REZoning_Sol-Win</v>
      </c>
      <c r="AG466" s="79" t="s">
        <v>535</v>
      </c>
      <c r="AH466" s="71" t="s">
        <v>874</v>
      </c>
      <c r="AI466" s="55">
        <v>2050</v>
      </c>
      <c r="AJ466" s="70" t="str">
        <f t="shared" si="89"/>
        <v>*0.47</v>
      </c>
      <c r="AK466" s="70" t="str">
        <f t="shared" si="90"/>
        <v>REZoning_Sol-Win</v>
      </c>
      <c r="AO466" s="80" t="s">
        <v>535</v>
      </c>
      <c r="AP466" s="72" t="s">
        <v>874</v>
      </c>
      <c r="AQ466" s="58">
        <v>2035</v>
      </c>
      <c r="AR466" s="73" t="str">
        <f t="shared" si="91"/>
        <v>*0.53</v>
      </c>
      <c r="AS466" s="70" t="str">
        <f t="shared" si="92"/>
        <v>REZoning_Sol-Win</v>
      </c>
      <c r="AU466" s="80" t="s">
        <v>535</v>
      </c>
      <c r="AV466" s="72" t="s">
        <v>874</v>
      </c>
      <c r="AW466" s="58">
        <v>2050</v>
      </c>
      <c r="AX466" s="73" t="str">
        <f t="shared" si="93"/>
        <v>*0.41</v>
      </c>
      <c r="AY466" s="70" t="str">
        <f t="shared" si="94"/>
        <v>REZoning_Sol-Win</v>
      </c>
    </row>
    <row r="467" spans="1:51">
      <c r="A467" s="67" t="s">
        <v>83</v>
      </c>
      <c r="C467" s="77" t="s">
        <v>536</v>
      </c>
      <c r="D467" s="68" t="s">
        <v>874</v>
      </c>
      <c r="E467" s="52">
        <v>2035</v>
      </c>
      <c r="F467" s="69" t="str">
        <f t="shared" si="84"/>
        <v>*0.6</v>
      </c>
      <c r="G467" s="70" t="str">
        <f t="shared" si="85"/>
        <v>REZoning_Sol-Win</v>
      </c>
      <c r="I467" s="77" t="s">
        <v>536</v>
      </c>
      <c r="J467" s="68" t="s">
        <v>874</v>
      </c>
      <c r="K467" s="52">
        <v>2050</v>
      </c>
      <c r="L467" s="62" t="str">
        <f t="shared" si="86"/>
        <v>*0.5</v>
      </c>
      <c r="M467" s="70" t="str">
        <f t="shared" si="87"/>
        <v>REZoning_Sol-Win</v>
      </c>
      <c r="N467" s="69"/>
      <c r="O467" s="69" t="s">
        <v>536</v>
      </c>
      <c r="P467" s="69" t="s">
        <v>874</v>
      </c>
      <c r="Q467" s="78">
        <v>2100</v>
      </c>
      <c r="R467" s="69" t="s">
        <v>877</v>
      </c>
      <c r="S467" s="69" t="s">
        <v>875</v>
      </c>
      <c r="T467" s="69"/>
      <c r="U467" s="69"/>
      <c r="V467" s="69"/>
      <c r="W467" s="69"/>
      <c r="AA467" s="79" t="s">
        <v>536</v>
      </c>
      <c r="AB467" s="71" t="s">
        <v>874</v>
      </c>
      <c r="AC467" s="55">
        <v>2035</v>
      </c>
      <c r="AD467" s="70" t="str">
        <f t="shared" si="88"/>
        <v>*0.59</v>
      </c>
      <c r="AE467" s="70" t="str">
        <f t="shared" si="95"/>
        <v>REZoning_Sol-Win</v>
      </c>
      <c r="AG467" s="79" t="s">
        <v>536</v>
      </c>
      <c r="AH467" s="71" t="s">
        <v>874</v>
      </c>
      <c r="AI467" s="55">
        <v>2050</v>
      </c>
      <c r="AJ467" s="70" t="str">
        <f t="shared" si="89"/>
        <v>*0.47</v>
      </c>
      <c r="AK467" s="70" t="str">
        <f t="shared" si="90"/>
        <v>REZoning_Sol-Win</v>
      </c>
      <c r="AO467" s="80" t="s">
        <v>536</v>
      </c>
      <c r="AP467" s="72" t="s">
        <v>874</v>
      </c>
      <c r="AQ467" s="58">
        <v>2035</v>
      </c>
      <c r="AR467" s="73" t="str">
        <f t="shared" si="91"/>
        <v>*0.53</v>
      </c>
      <c r="AS467" s="70" t="str">
        <f t="shared" si="92"/>
        <v>REZoning_Sol-Win</v>
      </c>
      <c r="AU467" s="80" t="s">
        <v>536</v>
      </c>
      <c r="AV467" s="72" t="s">
        <v>874</v>
      </c>
      <c r="AW467" s="58">
        <v>2050</v>
      </c>
      <c r="AX467" s="73" t="str">
        <f t="shared" si="93"/>
        <v>*0.41</v>
      </c>
      <c r="AY467" s="70" t="str">
        <f t="shared" si="94"/>
        <v>REZoning_Sol-Win</v>
      </c>
    </row>
    <row r="468" spans="1:51">
      <c r="A468" s="67" t="s">
        <v>70</v>
      </c>
      <c r="C468" s="77" t="s">
        <v>537</v>
      </c>
      <c r="D468" s="68" t="s">
        <v>874</v>
      </c>
      <c r="E468" s="52">
        <v>2035</v>
      </c>
      <c r="F468" s="69" t="str">
        <f t="shared" si="84"/>
        <v>*0.61</v>
      </c>
      <c r="G468" s="70" t="str">
        <f t="shared" si="85"/>
        <v>REZoning_Sol-Win</v>
      </c>
      <c r="I468" s="77" t="s">
        <v>537</v>
      </c>
      <c r="J468" s="68" t="s">
        <v>874</v>
      </c>
      <c r="K468" s="52">
        <v>2050</v>
      </c>
      <c r="L468" s="62" t="str">
        <f t="shared" si="86"/>
        <v>*0.5</v>
      </c>
      <c r="M468" s="70" t="str">
        <f t="shared" si="87"/>
        <v>REZoning_Sol-Win</v>
      </c>
      <c r="N468" s="69"/>
      <c r="O468" s="69" t="s">
        <v>537</v>
      </c>
      <c r="P468" s="69" t="s">
        <v>874</v>
      </c>
      <c r="Q468" s="78">
        <v>2100</v>
      </c>
      <c r="R468" s="69" t="s">
        <v>877</v>
      </c>
      <c r="S468" s="69" t="s">
        <v>875</v>
      </c>
      <c r="T468" s="69"/>
      <c r="U468" s="69"/>
      <c r="V468" s="69"/>
      <c r="W468" s="69"/>
      <c r="AA468" s="79" t="s">
        <v>537</v>
      </c>
      <c r="AB468" s="71" t="s">
        <v>874</v>
      </c>
      <c r="AC468" s="55">
        <v>2035</v>
      </c>
      <c r="AD468" s="70" t="str">
        <f t="shared" si="88"/>
        <v>*0.58</v>
      </c>
      <c r="AE468" s="70" t="str">
        <f t="shared" si="95"/>
        <v>REZoning_Sol-Win</v>
      </c>
      <c r="AG468" s="79" t="s">
        <v>537</v>
      </c>
      <c r="AH468" s="71" t="s">
        <v>874</v>
      </c>
      <c r="AI468" s="55">
        <v>2050</v>
      </c>
      <c r="AJ468" s="70" t="str">
        <f t="shared" si="89"/>
        <v>*0.47</v>
      </c>
      <c r="AK468" s="70" t="str">
        <f t="shared" si="90"/>
        <v>REZoning_Sol-Win</v>
      </c>
      <c r="AO468" s="80" t="s">
        <v>537</v>
      </c>
      <c r="AP468" s="72" t="s">
        <v>874</v>
      </c>
      <c r="AQ468" s="58">
        <v>2035</v>
      </c>
      <c r="AR468" s="73" t="str">
        <f t="shared" si="91"/>
        <v>*0.53</v>
      </c>
      <c r="AS468" s="70" t="str">
        <f t="shared" si="92"/>
        <v>REZoning_Sol-Win</v>
      </c>
      <c r="AU468" s="80" t="s">
        <v>537</v>
      </c>
      <c r="AV468" s="72" t="s">
        <v>874</v>
      </c>
      <c r="AW468" s="58">
        <v>2050</v>
      </c>
      <c r="AX468" s="73" t="str">
        <f t="shared" si="93"/>
        <v>*0.41</v>
      </c>
      <c r="AY468" s="70" t="str">
        <f t="shared" si="94"/>
        <v>REZoning_Sol-Win</v>
      </c>
    </row>
    <row r="469" spans="1:51">
      <c r="A469" s="67" t="s">
        <v>70</v>
      </c>
      <c r="C469" s="77" t="s">
        <v>538</v>
      </c>
      <c r="D469" s="68" t="s">
        <v>874</v>
      </c>
      <c r="E469" s="52">
        <v>2035</v>
      </c>
      <c r="F469" s="69" t="str">
        <f t="shared" si="84"/>
        <v>*0.61</v>
      </c>
      <c r="G469" s="70" t="str">
        <f t="shared" si="85"/>
        <v>REZoning_Sol-Win</v>
      </c>
      <c r="I469" s="77" t="s">
        <v>538</v>
      </c>
      <c r="J469" s="68" t="s">
        <v>874</v>
      </c>
      <c r="K469" s="52">
        <v>2050</v>
      </c>
      <c r="L469" s="62" t="str">
        <f t="shared" si="86"/>
        <v>*0.5</v>
      </c>
      <c r="M469" s="70" t="str">
        <f t="shared" si="87"/>
        <v>REZoning_Sol-Win</v>
      </c>
      <c r="N469" s="69"/>
      <c r="O469" s="69" t="s">
        <v>538</v>
      </c>
      <c r="P469" s="69" t="s">
        <v>874</v>
      </c>
      <c r="Q469" s="78">
        <v>2100</v>
      </c>
      <c r="R469" s="69" t="s">
        <v>877</v>
      </c>
      <c r="S469" s="69" t="s">
        <v>875</v>
      </c>
      <c r="T469" s="69"/>
      <c r="U469" s="69"/>
      <c r="V469" s="69"/>
      <c r="W469" s="69"/>
      <c r="AA469" s="79" t="s">
        <v>538</v>
      </c>
      <c r="AB469" s="71" t="s">
        <v>874</v>
      </c>
      <c r="AC469" s="55">
        <v>2035</v>
      </c>
      <c r="AD469" s="70" t="str">
        <f t="shared" si="88"/>
        <v>*0.58</v>
      </c>
      <c r="AE469" s="70" t="str">
        <f t="shared" si="95"/>
        <v>REZoning_Sol-Win</v>
      </c>
      <c r="AG469" s="79" t="s">
        <v>538</v>
      </c>
      <c r="AH469" s="71" t="s">
        <v>874</v>
      </c>
      <c r="AI469" s="55">
        <v>2050</v>
      </c>
      <c r="AJ469" s="70" t="str">
        <f t="shared" si="89"/>
        <v>*0.47</v>
      </c>
      <c r="AK469" s="70" t="str">
        <f t="shared" si="90"/>
        <v>REZoning_Sol-Win</v>
      </c>
      <c r="AO469" s="80" t="s">
        <v>538</v>
      </c>
      <c r="AP469" s="72" t="s">
        <v>874</v>
      </c>
      <c r="AQ469" s="58">
        <v>2035</v>
      </c>
      <c r="AR469" s="73" t="str">
        <f t="shared" si="91"/>
        <v>*0.53</v>
      </c>
      <c r="AS469" s="70" t="str">
        <f t="shared" si="92"/>
        <v>REZoning_Sol-Win</v>
      </c>
      <c r="AU469" s="80" t="s">
        <v>538</v>
      </c>
      <c r="AV469" s="72" t="s">
        <v>874</v>
      </c>
      <c r="AW469" s="58">
        <v>2050</v>
      </c>
      <c r="AX469" s="73" t="str">
        <f t="shared" si="93"/>
        <v>*0.41</v>
      </c>
      <c r="AY469" s="70" t="str">
        <f t="shared" si="94"/>
        <v>REZoning_Sol-Win</v>
      </c>
    </row>
    <row r="470" spans="1:51">
      <c r="A470" s="67" t="s">
        <v>83</v>
      </c>
      <c r="C470" s="77" t="s">
        <v>539</v>
      </c>
      <c r="D470" s="68" t="s">
        <v>874</v>
      </c>
      <c r="E470" s="52">
        <v>2035</v>
      </c>
      <c r="F470" s="69" t="str">
        <f t="shared" si="84"/>
        <v>*0.6</v>
      </c>
      <c r="G470" s="70" t="str">
        <f t="shared" si="85"/>
        <v>REZoning_Sol-Win</v>
      </c>
      <c r="I470" s="77" t="s">
        <v>539</v>
      </c>
      <c r="J470" s="68" t="s">
        <v>874</v>
      </c>
      <c r="K470" s="52">
        <v>2050</v>
      </c>
      <c r="L470" s="62" t="str">
        <f t="shared" si="86"/>
        <v>*0.5</v>
      </c>
      <c r="M470" s="70" t="str">
        <f t="shared" si="87"/>
        <v>REZoning_Sol-Win</v>
      </c>
      <c r="N470" s="69"/>
      <c r="O470" s="69" t="s">
        <v>539</v>
      </c>
      <c r="P470" s="69" t="s">
        <v>874</v>
      </c>
      <c r="Q470" s="78">
        <v>2100</v>
      </c>
      <c r="R470" s="69" t="s">
        <v>877</v>
      </c>
      <c r="S470" s="69" t="s">
        <v>875</v>
      </c>
      <c r="T470" s="69"/>
      <c r="U470" s="69"/>
      <c r="V470" s="69"/>
      <c r="W470" s="69"/>
      <c r="AA470" s="79" t="s">
        <v>539</v>
      </c>
      <c r="AB470" s="71" t="s">
        <v>874</v>
      </c>
      <c r="AC470" s="55">
        <v>2035</v>
      </c>
      <c r="AD470" s="70" t="str">
        <f t="shared" si="88"/>
        <v>*0.59</v>
      </c>
      <c r="AE470" s="70" t="str">
        <f t="shared" si="95"/>
        <v>REZoning_Sol-Win</v>
      </c>
      <c r="AG470" s="79" t="s">
        <v>539</v>
      </c>
      <c r="AH470" s="71" t="s">
        <v>874</v>
      </c>
      <c r="AI470" s="55">
        <v>2050</v>
      </c>
      <c r="AJ470" s="70" t="str">
        <f t="shared" si="89"/>
        <v>*0.47</v>
      </c>
      <c r="AK470" s="70" t="str">
        <f t="shared" si="90"/>
        <v>REZoning_Sol-Win</v>
      </c>
      <c r="AO470" s="80" t="s">
        <v>539</v>
      </c>
      <c r="AP470" s="72" t="s">
        <v>874</v>
      </c>
      <c r="AQ470" s="58">
        <v>2035</v>
      </c>
      <c r="AR470" s="73" t="str">
        <f t="shared" si="91"/>
        <v>*0.53</v>
      </c>
      <c r="AS470" s="70" t="str">
        <f t="shared" si="92"/>
        <v>REZoning_Sol-Win</v>
      </c>
      <c r="AU470" s="80" t="s">
        <v>539</v>
      </c>
      <c r="AV470" s="72" t="s">
        <v>874</v>
      </c>
      <c r="AW470" s="58">
        <v>2050</v>
      </c>
      <c r="AX470" s="73" t="str">
        <f t="shared" si="93"/>
        <v>*0.41</v>
      </c>
      <c r="AY470" s="70" t="str">
        <f t="shared" si="94"/>
        <v>REZoning_Sol-Win</v>
      </c>
    </row>
    <row r="471" spans="1:51">
      <c r="A471" s="67" t="s">
        <v>83</v>
      </c>
      <c r="C471" s="77" t="s">
        <v>540</v>
      </c>
      <c r="D471" s="68" t="s">
        <v>874</v>
      </c>
      <c r="E471" s="52">
        <v>2035</v>
      </c>
      <c r="F471" s="69" t="str">
        <f t="shared" si="84"/>
        <v>*0.6</v>
      </c>
      <c r="G471" s="70" t="str">
        <f t="shared" si="85"/>
        <v>REZoning_Sol-Win</v>
      </c>
      <c r="I471" s="77" t="s">
        <v>540</v>
      </c>
      <c r="J471" s="68" t="s">
        <v>874</v>
      </c>
      <c r="K471" s="52">
        <v>2050</v>
      </c>
      <c r="L471" s="62" t="str">
        <f t="shared" si="86"/>
        <v>*0.5</v>
      </c>
      <c r="M471" s="70" t="str">
        <f t="shared" si="87"/>
        <v>REZoning_Sol-Win</v>
      </c>
      <c r="N471" s="69"/>
      <c r="O471" s="69" t="s">
        <v>540</v>
      </c>
      <c r="P471" s="69" t="s">
        <v>874</v>
      </c>
      <c r="Q471" s="78">
        <v>2100</v>
      </c>
      <c r="R471" s="69" t="s">
        <v>877</v>
      </c>
      <c r="S471" s="69" t="s">
        <v>875</v>
      </c>
      <c r="T471" s="69"/>
      <c r="U471" s="69"/>
      <c r="V471" s="69"/>
      <c r="W471" s="69"/>
      <c r="AA471" s="79" t="s">
        <v>540</v>
      </c>
      <c r="AB471" s="71" t="s">
        <v>874</v>
      </c>
      <c r="AC471" s="55">
        <v>2035</v>
      </c>
      <c r="AD471" s="70" t="str">
        <f t="shared" si="88"/>
        <v>*0.59</v>
      </c>
      <c r="AE471" s="70" t="str">
        <f t="shared" si="95"/>
        <v>REZoning_Sol-Win</v>
      </c>
      <c r="AG471" s="79" t="s">
        <v>540</v>
      </c>
      <c r="AH471" s="71" t="s">
        <v>874</v>
      </c>
      <c r="AI471" s="55">
        <v>2050</v>
      </c>
      <c r="AJ471" s="70" t="str">
        <f t="shared" si="89"/>
        <v>*0.47</v>
      </c>
      <c r="AK471" s="70" t="str">
        <f t="shared" si="90"/>
        <v>REZoning_Sol-Win</v>
      </c>
      <c r="AO471" s="80" t="s">
        <v>540</v>
      </c>
      <c r="AP471" s="72" t="s">
        <v>874</v>
      </c>
      <c r="AQ471" s="58">
        <v>2035</v>
      </c>
      <c r="AR471" s="73" t="str">
        <f t="shared" si="91"/>
        <v>*0.53</v>
      </c>
      <c r="AS471" s="70" t="str">
        <f t="shared" si="92"/>
        <v>REZoning_Sol-Win</v>
      </c>
      <c r="AU471" s="80" t="s">
        <v>540</v>
      </c>
      <c r="AV471" s="72" t="s">
        <v>874</v>
      </c>
      <c r="AW471" s="58">
        <v>2050</v>
      </c>
      <c r="AX471" s="73" t="str">
        <f t="shared" si="93"/>
        <v>*0.41</v>
      </c>
      <c r="AY471" s="70" t="str">
        <f t="shared" si="94"/>
        <v>REZoning_Sol-Win</v>
      </c>
    </row>
    <row r="472" spans="1:51">
      <c r="A472" s="67" t="s">
        <v>62</v>
      </c>
      <c r="C472" s="77" t="s">
        <v>541</v>
      </c>
      <c r="D472" s="68" t="s">
        <v>874</v>
      </c>
      <c r="E472" s="52">
        <v>2035</v>
      </c>
      <c r="F472" s="69" t="str">
        <f t="shared" si="84"/>
        <v>*0.6</v>
      </c>
      <c r="G472" s="70" t="str">
        <f t="shared" si="85"/>
        <v>REZoning_Sol-Win</v>
      </c>
      <c r="I472" s="77" t="s">
        <v>541</v>
      </c>
      <c r="J472" s="68" t="s">
        <v>874</v>
      </c>
      <c r="K472" s="52">
        <v>2050</v>
      </c>
      <c r="L472" s="62" t="str">
        <f t="shared" si="86"/>
        <v>*0.49</v>
      </c>
      <c r="M472" s="70" t="str">
        <f t="shared" si="87"/>
        <v>REZoning_Sol-Win</v>
      </c>
      <c r="N472" s="69"/>
      <c r="O472" s="69" t="s">
        <v>541</v>
      </c>
      <c r="P472" s="69" t="s">
        <v>874</v>
      </c>
      <c r="Q472" s="78">
        <v>2100</v>
      </c>
      <c r="R472" s="69" t="s">
        <v>876</v>
      </c>
      <c r="S472" s="69" t="s">
        <v>875</v>
      </c>
      <c r="T472" s="69"/>
      <c r="U472" s="69"/>
      <c r="V472" s="69"/>
      <c r="W472" s="69"/>
      <c r="AA472" s="79" t="s">
        <v>541</v>
      </c>
      <c r="AB472" s="71" t="s">
        <v>874</v>
      </c>
      <c r="AC472" s="55">
        <v>2035</v>
      </c>
      <c r="AD472" s="70" t="str">
        <f t="shared" si="88"/>
        <v>*0.58</v>
      </c>
      <c r="AE472" s="70" t="str">
        <f t="shared" si="95"/>
        <v>REZoning_Sol-Win</v>
      </c>
      <c r="AG472" s="79" t="s">
        <v>541</v>
      </c>
      <c r="AH472" s="71" t="s">
        <v>874</v>
      </c>
      <c r="AI472" s="55">
        <v>2050</v>
      </c>
      <c r="AJ472" s="70" t="str">
        <f t="shared" si="89"/>
        <v>*0.47</v>
      </c>
      <c r="AK472" s="70" t="str">
        <f t="shared" si="90"/>
        <v>REZoning_Sol-Win</v>
      </c>
      <c r="AO472" s="80" t="s">
        <v>541</v>
      </c>
      <c r="AP472" s="72" t="s">
        <v>874</v>
      </c>
      <c r="AQ472" s="58">
        <v>2035</v>
      </c>
      <c r="AR472" s="73" t="str">
        <f t="shared" si="91"/>
        <v>*0.55</v>
      </c>
      <c r="AS472" s="70" t="str">
        <f t="shared" si="92"/>
        <v>REZoning_Sol-Win</v>
      </c>
      <c r="AU472" s="80" t="s">
        <v>541</v>
      </c>
      <c r="AV472" s="72" t="s">
        <v>874</v>
      </c>
      <c r="AW472" s="58">
        <v>2050</v>
      </c>
      <c r="AX472" s="73" t="str">
        <f t="shared" si="93"/>
        <v>*0.42</v>
      </c>
      <c r="AY472" s="70" t="str">
        <f t="shared" si="94"/>
        <v>REZoning_Sol-Win</v>
      </c>
    </row>
    <row r="473" spans="1:51">
      <c r="A473" s="67" t="s">
        <v>62</v>
      </c>
      <c r="C473" s="77" t="s">
        <v>542</v>
      </c>
      <c r="D473" s="68" t="s">
        <v>874</v>
      </c>
      <c r="E473" s="52">
        <v>2035</v>
      </c>
      <c r="F473" s="69" t="str">
        <f t="shared" si="84"/>
        <v>*0.6</v>
      </c>
      <c r="G473" s="70" t="str">
        <f t="shared" si="85"/>
        <v>REZoning_Sol-Win</v>
      </c>
      <c r="I473" s="77" t="s">
        <v>542</v>
      </c>
      <c r="J473" s="68" t="s">
        <v>874</v>
      </c>
      <c r="K473" s="52">
        <v>2050</v>
      </c>
      <c r="L473" s="62" t="str">
        <f t="shared" si="86"/>
        <v>*0.49</v>
      </c>
      <c r="M473" s="70" t="str">
        <f t="shared" si="87"/>
        <v>REZoning_Sol-Win</v>
      </c>
      <c r="N473" s="69"/>
      <c r="O473" s="69" t="s">
        <v>542</v>
      </c>
      <c r="P473" s="69" t="s">
        <v>874</v>
      </c>
      <c r="Q473" s="78">
        <v>2100</v>
      </c>
      <c r="R473" s="69" t="s">
        <v>876</v>
      </c>
      <c r="S473" s="69" t="s">
        <v>875</v>
      </c>
      <c r="T473" s="69"/>
      <c r="U473" s="69"/>
      <c r="V473" s="69"/>
      <c r="W473" s="69"/>
      <c r="AA473" s="79" t="s">
        <v>542</v>
      </c>
      <c r="AB473" s="71" t="s">
        <v>874</v>
      </c>
      <c r="AC473" s="55">
        <v>2035</v>
      </c>
      <c r="AD473" s="70" t="str">
        <f t="shared" si="88"/>
        <v>*0.58</v>
      </c>
      <c r="AE473" s="70" t="str">
        <f t="shared" si="95"/>
        <v>REZoning_Sol-Win</v>
      </c>
      <c r="AG473" s="79" t="s">
        <v>542</v>
      </c>
      <c r="AH473" s="71" t="s">
        <v>874</v>
      </c>
      <c r="AI473" s="55">
        <v>2050</v>
      </c>
      <c r="AJ473" s="70" t="str">
        <f t="shared" si="89"/>
        <v>*0.47</v>
      </c>
      <c r="AK473" s="70" t="str">
        <f t="shared" si="90"/>
        <v>REZoning_Sol-Win</v>
      </c>
      <c r="AO473" s="80" t="s">
        <v>542</v>
      </c>
      <c r="AP473" s="72" t="s">
        <v>874</v>
      </c>
      <c r="AQ473" s="58">
        <v>2035</v>
      </c>
      <c r="AR473" s="73" t="str">
        <f t="shared" si="91"/>
        <v>*0.55</v>
      </c>
      <c r="AS473" s="70" t="str">
        <f t="shared" si="92"/>
        <v>REZoning_Sol-Win</v>
      </c>
      <c r="AU473" s="80" t="s">
        <v>542</v>
      </c>
      <c r="AV473" s="72" t="s">
        <v>874</v>
      </c>
      <c r="AW473" s="58">
        <v>2050</v>
      </c>
      <c r="AX473" s="73" t="str">
        <f t="shared" si="93"/>
        <v>*0.42</v>
      </c>
      <c r="AY473" s="70" t="str">
        <f t="shared" si="94"/>
        <v>REZoning_Sol-Win</v>
      </c>
    </row>
    <row r="474" spans="1:51">
      <c r="A474" s="67" t="s">
        <v>62</v>
      </c>
      <c r="C474" s="77" t="s">
        <v>543</v>
      </c>
      <c r="D474" s="68" t="s">
        <v>874</v>
      </c>
      <c r="E474" s="52">
        <v>2035</v>
      </c>
      <c r="F474" s="69" t="str">
        <f t="shared" si="84"/>
        <v>*0.6</v>
      </c>
      <c r="G474" s="70" t="str">
        <f t="shared" si="85"/>
        <v>REZoning_Sol-Win</v>
      </c>
      <c r="I474" s="77" t="s">
        <v>543</v>
      </c>
      <c r="J474" s="68" t="s">
        <v>874</v>
      </c>
      <c r="K474" s="52">
        <v>2050</v>
      </c>
      <c r="L474" s="62" t="str">
        <f t="shared" si="86"/>
        <v>*0.49</v>
      </c>
      <c r="M474" s="70" t="str">
        <f t="shared" si="87"/>
        <v>REZoning_Sol-Win</v>
      </c>
      <c r="N474" s="69"/>
      <c r="O474" s="69" t="s">
        <v>543</v>
      </c>
      <c r="P474" s="69" t="s">
        <v>874</v>
      </c>
      <c r="Q474" s="78">
        <v>2100</v>
      </c>
      <c r="R474" s="69" t="s">
        <v>876</v>
      </c>
      <c r="S474" s="69" t="s">
        <v>875</v>
      </c>
      <c r="T474" s="69"/>
      <c r="U474" s="69"/>
      <c r="V474" s="69"/>
      <c r="W474" s="69"/>
      <c r="AA474" s="79" t="s">
        <v>543</v>
      </c>
      <c r="AB474" s="71" t="s">
        <v>874</v>
      </c>
      <c r="AC474" s="55">
        <v>2035</v>
      </c>
      <c r="AD474" s="70" t="str">
        <f t="shared" si="88"/>
        <v>*0.58</v>
      </c>
      <c r="AE474" s="70" t="str">
        <f t="shared" si="95"/>
        <v>REZoning_Sol-Win</v>
      </c>
      <c r="AG474" s="79" t="s">
        <v>543</v>
      </c>
      <c r="AH474" s="71" t="s">
        <v>874</v>
      </c>
      <c r="AI474" s="55">
        <v>2050</v>
      </c>
      <c r="AJ474" s="70" t="str">
        <f t="shared" si="89"/>
        <v>*0.47</v>
      </c>
      <c r="AK474" s="70" t="str">
        <f t="shared" si="90"/>
        <v>REZoning_Sol-Win</v>
      </c>
      <c r="AO474" s="80" t="s">
        <v>543</v>
      </c>
      <c r="AP474" s="72" t="s">
        <v>874</v>
      </c>
      <c r="AQ474" s="58">
        <v>2035</v>
      </c>
      <c r="AR474" s="73" t="str">
        <f t="shared" si="91"/>
        <v>*0.55</v>
      </c>
      <c r="AS474" s="70" t="str">
        <f t="shared" si="92"/>
        <v>REZoning_Sol-Win</v>
      </c>
      <c r="AU474" s="80" t="s">
        <v>543</v>
      </c>
      <c r="AV474" s="72" t="s">
        <v>874</v>
      </c>
      <c r="AW474" s="58">
        <v>2050</v>
      </c>
      <c r="AX474" s="73" t="str">
        <f t="shared" si="93"/>
        <v>*0.42</v>
      </c>
      <c r="AY474" s="70" t="str">
        <f t="shared" si="94"/>
        <v>REZoning_Sol-Win</v>
      </c>
    </row>
    <row r="475" spans="1:51">
      <c r="A475" s="67" t="s">
        <v>62</v>
      </c>
      <c r="C475" s="77" t="s">
        <v>544</v>
      </c>
      <c r="D475" s="68" t="s">
        <v>874</v>
      </c>
      <c r="E475" s="52">
        <v>2035</v>
      </c>
      <c r="F475" s="69" t="str">
        <f t="shared" si="84"/>
        <v>*0.6</v>
      </c>
      <c r="G475" s="70" t="str">
        <f t="shared" si="85"/>
        <v>REZoning_Sol-Win</v>
      </c>
      <c r="I475" s="77" t="s">
        <v>544</v>
      </c>
      <c r="J475" s="68" t="s">
        <v>874</v>
      </c>
      <c r="K475" s="52">
        <v>2050</v>
      </c>
      <c r="L475" s="62" t="str">
        <f t="shared" si="86"/>
        <v>*0.49</v>
      </c>
      <c r="M475" s="70" t="str">
        <f t="shared" si="87"/>
        <v>REZoning_Sol-Win</v>
      </c>
      <c r="N475" s="69"/>
      <c r="O475" s="69" t="s">
        <v>544</v>
      </c>
      <c r="P475" s="69" t="s">
        <v>874</v>
      </c>
      <c r="Q475" s="78">
        <v>2100</v>
      </c>
      <c r="R475" s="69" t="s">
        <v>876</v>
      </c>
      <c r="S475" s="69" t="s">
        <v>875</v>
      </c>
      <c r="T475" s="69"/>
      <c r="U475" s="69"/>
      <c r="V475" s="69"/>
      <c r="W475" s="69"/>
      <c r="AA475" s="79" t="s">
        <v>544</v>
      </c>
      <c r="AB475" s="71" t="s">
        <v>874</v>
      </c>
      <c r="AC475" s="55">
        <v>2035</v>
      </c>
      <c r="AD475" s="70" t="str">
        <f t="shared" si="88"/>
        <v>*0.58</v>
      </c>
      <c r="AE475" s="70" t="str">
        <f t="shared" si="95"/>
        <v>REZoning_Sol-Win</v>
      </c>
      <c r="AG475" s="79" t="s">
        <v>544</v>
      </c>
      <c r="AH475" s="71" t="s">
        <v>874</v>
      </c>
      <c r="AI475" s="55">
        <v>2050</v>
      </c>
      <c r="AJ475" s="70" t="str">
        <f t="shared" si="89"/>
        <v>*0.47</v>
      </c>
      <c r="AK475" s="70" t="str">
        <f t="shared" si="90"/>
        <v>REZoning_Sol-Win</v>
      </c>
      <c r="AO475" s="80" t="s">
        <v>544</v>
      </c>
      <c r="AP475" s="72" t="s">
        <v>874</v>
      </c>
      <c r="AQ475" s="58">
        <v>2035</v>
      </c>
      <c r="AR475" s="73" t="str">
        <f t="shared" si="91"/>
        <v>*0.55</v>
      </c>
      <c r="AS475" s="70" t="str">
        <f t="shared" si="92"/>
        <v>REZoning_Sol-Win</v>
      </c>
      <c r="AU475" s="80" t="s">
        <v>544</v>
      </c>
      <c r="AV475" s="72" t="s">
        <v>874</v>
      </c>
      <c r="AW475" s="58">
        <v>2050</v>
      </c>
      <c r="AX475" s="73" t="str">
        <f t="shared" si="93"/>
        <v>*0.42</v>
      </c>
      <c r="AY475" s="70" t="str">
        <f t="shared" si="94"/>
        <v>REZoning_Sol-Win</v>
      </c>
    </row>
    <row r="476" spans="1:51">
      <c r="A476" s="67" t="s">
        <v>62</v>
      </c>
      <c r="C476" s="77" t="s">
        <v>545</v>
      </c>
      <c r="D476" s="68" t="s">
        <v>874</v>
      </c>
      <c r="E476" s="52">
        <v>2035</v>
      </c>
      <c r="F476" s="69" t="str">
        <f t="shared" si="84"/>
        <v>*0.6</v>
      </c>
      <c r="G476" s="70" t="str">
        <f t="shared" si="85"/>
        <v>REZoning_Sol-Win</v>
      </c>
      <c r="I476" s="77" t="s">
        <v>545</v>
      </c>
      <c r="J476" s="68" t="s">
        <v>874</v>
      </c>
      <c r="K476" s="52">
        <v>2050</v>
      </c>
      <c r="L476" s="62" t="str">
        <f t="shared" si="86"/>
        <v>*0.49</v>
      </c>
      <c r="M476" s="70" t="str">
        <f t="shared" si="87"/>
        <v>REZoning_Sol-Win</v>
      </c>
      <c r="N476" s="69"/>
      <c r="O476" s="69" t="s">
        <v>545</v>
      </c>
      <c r="P476" s="69" t="s">
        <v>874</v>
      </c>
      <c r="Q476" s="78">
        <v>2100</v>
      </c>
      <c r="R476" s="69" t="s">
        <v>876</v>
      </c>
      <c r="S476" s="69" t="s">
        <v>875</v>
      </c>
      <c r="T476" s="69"/>
      <c r="U476" s="69"/>
      <c r="V476" s="69"/>
      <c r="W476" s="69"/>
      <c r="AA476" s="79" t="s">
        <v>545</v>
      </c>
      <c r="AB476" s="71" t="s">
        <v>874</v>
      </c>
      <c r="AC476" s="55">
        <v>2035</v>
      </c>
      <c r="AD476" s="70" t="str">
        <f t="shared" si="88"/>
        <v>*0.58</v>
      </c>
      <c r="AE476" s="70" t="str">
        <f t="shared" si="95"/>
        <v>REZoning_Sol-Win</v>
      </c>
      <c r="AG476" s="79" t="s">
        <v>545</v>
      </c>
      <c r="AH476" s="71" t="s">
        <v>874</v>
      </c>
      <c r="AI476" s="55">
        <v>2050</v>
      </c>
      <c r="AJ476" s="70" t="str">
        <f t="shared" si="89"/>
        <v>*0.47</v>
      </c>
      <c r="AK476" s="70" t="str">
        <f t="shared" si="90"/>
        <v>REZoning_Sol-Win</v>
      </c>
      <c r="AO476" s="80" t="s">
        <v>545</v>
      </c>
      <c r="AP476" s="72" t="s">
        <v>874</v>
      </c>
      <c r="AQ476" s="58">
        <v>2035</v>
      </c>
      <c r="AR476" s="73" t="str">
        <f t="shared" si="91"/>
        <v>*0.55</v>
      </c>
      <c r="AS476" s="70" t="str">
        <f t="shared" si="92"/>
        <v>REZoning_Sol-Win</v>
      </c>
      <c r="AU476" s="80" t="s">
        <v>545</v>
      </c>
      <c r="AV476" s="72" t="s">
        <v>874</v>
      </c>
      <c r="AW476" s="58">
        <v>2050</v>
      </c>
      <c r="AX476" s="73" t="str">
        <f t="shared" si="93"/>
        <v>*0.42</v>
      </c>
      <c r="AY476" s="70" t="str">
        <f t="shared" si="94"/>
        <v>REZoning_Sol-Win</v>
      </c>
    </row>
    <row r="477" spans="1:51">
      <c r="A477" s="67" t="s">
        <v>70</v>
      </c>
      <c r="C477" s="77" t="s">
        <v>546</v>
      </c>
      <c r="D477" s="68" t="s">
        <v>874</v>
      </c>
      <c r="E477" s="52">
        <v>2035</v>
      </c>
      <c r="F477" s="69" t="str">
        <f t="shared" si="84"/>
        <v>*0.61</v>
      </c>
      <c r="G477" s="70" t="str">
        <f t="shared" si="85"/>
        <v>REZoning_Sol-Win</v>
      </c>
      <c r="I477" s="77" t="s">
        <v>546</v>
      </c>
      <c r="J477" s="68" t="s">
        <v>874</v>
      </c>
      <c r="K477" s="52">
        <v>2050</v>
      </c>
      <c r="L477" s="62" t="str">
        <f t="shared" si="86"/>
        <v>*0.5</v>
      </c>
      <c r="M477" s="70" t="str">
        <f t="shared" si="87"/>
        <v>REZoning_Sol-Win</v>
      </c>
      <c r="N477" s="69"/>
      <c r="O477" s="69" t="s">
        <v>546</v>
      </c>
      <c r="P477" s="69" t="s">
        <v>874</v>
      </c>
      <c r="Q477" s="78">
        <v>2100</v>
      </c>
      <c r="R477" s="69" t="s">
        <v>877</v>
      </c>
      <c r="S477" s="69" t="s">
        <v>875</v>
      </c>
      <c r="T477" s="69"/>
      <c r="U477" s="69"/>
      <c r="V477" s="69"/>
      <c r="W477" s="69"/>
      <c r="AA477" s="79" t="s">
        <v>546</v>
      </c>
      <c r="AB477" s="71" t="s">
        <v>874</v>
      </c>
      <c r="AC477" s="55">
        <v>2035</v>
      </c>
      <c r="AD477" s="70" t="str">
        <f t="shared" si="88"/>
        <v>*0.58</v>
      </c>
      <c r="AE477" s="70" t="str">
        <f t="shared" si="95"/>
        <v>REZoning_Sol-Win</v>
      </c>
      <c r="AG477" s="79" t="s">
        <v>546</v>
      </c>
      <c r="AH477" s="71" t="s">
        <v>874</v>
      </c>
      <c r="AI477" s="55">
        <v>2050</v>
      </c>
      <c r="AJ477" s="70" t="str">
        <f t="shared" si="89"/>
        <v>*0.47</v>
      </c>
      <c r="AK477" s="70" t="str">
        <f t="shared" si="90"/>
        <v>REZoning_Sol-Win</v>
      </c>
      <c r="AO477" s="80" t="s">
        <v>546</v>
      </c>
      <c r="AP477" s="72" t="s">
        <v>874</v>
      </c>
      <c r="AQ477" s="58">
        <v>2035</v>
      </c>
      <c r="AR477" s="73" t="str">
        <f t="shared" si="91"/>
        <v>*0.53</v>
      </c>
      <c r="AS477" s="70" t="str">
        <f t="shared" si="92"/>
        <v>REZoning_Sol-Win</v>
      </c>
      <c r="AU477" s="80" t="s">
        <v>546</v>
      </c>
      <c r="AV477" s="72" t="s">
        <v>874</v>
      </c>
      <c r="AW477" s="58">
        <v>2050</v>
      </c>
      <c r="AX477" s="73" t="str">
        <f t="shared" si="93"/>
        <v>*0.41</v>
      </c>
      <c r="AY477" s="70" t="str">
        <f t="shared" si="94"/>
        <v>REZoning_Sol-Win</v>
      </c>
    </row>
    <row r="478" spans="1:51">
      <c r="A478" s="67" t="s">
        <v>78</v>
      </c>
      <c r="C478" s="77" t="s">
        <v>547</v>
      </c>
      <c r="D478" s="68" t="s">
        <v>874</v>
      </c>
      <c r="E478" s="52">
        <v>2035</v>
      </c>
      <c r="F478" s="69" t="str">
        <f t="shared" si="84"/>
        <v>*0.63</v>
      </c>
      <c r="G478" s="70" t="str">
        <f t="shared" si="85"/>
        <v>REZoning_Sol-Win</v>
      </c>
      <c r="I478" s="77" t="s">
        <v>547</v>
      </c>
      <c r="J478" s="68" t="s">
        <v>874</v>
      </c>
      <c r="K478" s="52">
        <v>2050</v>
      </c>
      <c r="L478" s="62" t="str">
        <f t="shared" si="86"/>
        <v>*0.54</v>
      </c>
      <c r="M478" s="70" t="str">
        <f t="shared" si="87"/>
        <v>REZoning_Sol-Win</v>
      </c>
      <c r="N478" s="69"/>
      <c r="O478" s="69" t="s">
        <v>547</v>
      </c>
      <c r="P478" s="69" t="s">
        <v>874</v>
      </c>
      <c r="Q478" s="78">
        <v>2100</v>
      </c>
      <c r="R478" s="69" t="s">
        <v>878</v>
      </c>
      <c r="S478" s="69" t="s">
        <v>875</v>
      </c>
      <c r="T478" s="69"/>
      <c r="U478" s="69"/>
      <c r="V478" s="69"/>
      <c r="W478" s="69"/>
      <c r="AA478" s="79" t="s">
        <v>547</v>
      </c>
      <c r="AB478" s="71" t="s">
        <v>874</v>
      </c>
      <c r="AC478" s="55">
        <v>2035</v>
      </c>
      <c r="AD478" s="70" t="str">
        <f t="shared" si="88"/>
        <v>*0.62</v>
      </c>
      <c r="AE478" s="70" t="str">
        <f t="shared" si="95"/>
        <v>REZoning_Sol-Win</v>
      </c>
      <c r="AG478" s="79" t="s">
        <v>547</v>
      </c>
      <c r="AH478" s="71" t="s">
        <v>874</v>
      </c>
      <c r="AI478" s="55">
        <v>2050</v>
      </c>
      <c r="AJ478" s="70" t="str">
        <f t="shared" si="89"/>
        <v>*0.51</v>
      </c>
      <c r="AK478" s="70" t="str">
        <f t="shared" si="90"/>
        <v>REZoning_Sol-Win</v>
      </c>
      <c r="AO478" s="80" t="s">
        <v>547</v>
      </c>
      <c r="AP478" s="72" t="s">
        <v>874</v>
      </c>
      <c r="AQ478" s="58">
        <v>2035</v>
      </c>
      <c r="AR478" s="73" t="str">
        <f t="shared" si="91"/>
        <v>*0.58</v>
      </c>
      <c r="AS478" s="70" t="str">
        <f t="shared" si="92"/>
        <v>REZoning_Sol-Win</v>
      </c>
      <c r="AU478" s="80" t="s">
        <v>547</v>
      </c>
      <c r="AV478" s="72" t="s">
        <v>874</v>
      </c>
      <c r="AW478" s="58">
        <v>2050</v>
      </c>
      <c r="AX478" s="73" t="str">
        <f t="shared" si="93"/>
        <v>*0.49</v>
      </c>
      <c r="AY478" s="70" t="str">
        <f t="shared" si="94"/>
        <v>REZoning_Sol-Win</v>
      </c>
    </row>
    <row r="479" spans="1:51">
      <c r="A479" s="67" t="s">
        <v>78</v>
      </c>
      <c r="C479" s="77" t="s">
        <v>548</v>
      </c>
      <c r="D479" s="68" t="s">
        <v>874</v>
      </c>
      <c r="E479" s="52">
        <v>2035</v>
      </c>
      <c r="F479" s="69" t="str">
        <f t="shared" si="84"/>
        <v>*0.63</v>
      </c>
      <c r="G479" s="70" t="str">
        <f t="shared" si="85"/>
        <v>REZoning_Sol-Win</v>
      </c>
      <c r="I479" s="77" t="s">
        <v>548</v>
      </c>
      <c r="J479" s="68" t="s">
        <v>874</v>
      </c>
      <c r="K479" s="52">
        <v>2050</v>
      </c>
      <c r="L479" s="62" t="str">
        <f t="shared" si="86"/>
        <v>*0.54</v>
      </c>
      <c r="M479" s="70" t="str">
        <f t="shared" si="87"/>
        <v>REZoning_Sol-Win</v>
      </c>
      <c r="N479" s="69"/>
      <c r="O479" s="69" t="s">
        <v>548</v>
      </c>
      <c r="P479" s="69" t="s">
        <v>874</v>
      </c>
      <c r="Q479" s="78">
        <v>2100</v>
      </c>
      <c r="R479" s="69" t="s">
        <v>878</v>
      </c>
      <c r="S479" s="69" t="s">
        <v>875</v>
      </c>
      <c r="T479" s="69"/>
      <c r="U479" s="69"/>
      <c r="V479" s="69"/>
      <c r="W479" s="69"/>
      <c r="AA479" s="79" t="s">
        <v>548</v>
      </c>
      <c r="AB479" s="71" t="s">
        <v>874</v>
      </c>
      <c r="AC479" s="55">
        <v>2035</v>
      </c>
      <c r="AD479" s="70" t="str">
        <f t="shared" si="88"/>
        <v>*0.62</v>
      </c>
      <c r="AE479" s="70" t="str">
        <f t="shared" si="95"/>
        <v>REZoning_Sol-Win</v>
      </c>
      <c r="AG479" s="79" t="s">
        <v>548</v>
      </c>
      <c r="AH479" s="71" t="s">
        <v>874</v>
      </c>
      <c r="AI479" s="55">
        <v>2050</v>
      </c>
      <c r="AJ479" s="70" t="str">
        <f t="shared" si="89"/>
        <v>*0.51</v>
      </c>
      <c r="AK479" s="70" t="str">
        <f t="shared" si="90"/>
        <v>REZoning_Sol-Win</v>
      </c>
      <c r="AO479" s="80" t="s">
        <v>548</v>
      </c>
      <c r="AP479" s="72" t="s">
        <v>874</v>
      </c>
      <c r="AQ479" s="58">
        <v>2035</v>
      </c>
      <c r="AR479" s="73" t="str">
        <f t="shared" si="91"/>
        <v>*0.58</v>
      </c>
      <c r="AS479" s="70" t="str">
        <f t="shared" si="92"/>
        <v>REZoning_Sol-Win</v>
      </c>
      <c r="AU479" s="80" t="s">
        <v>548</v>
      </c>
      <c r="AV479" s="72" t="s">
        <v>874</v>
      </c>
      <c r="AW479" s="58">
        <v>2050</v>
      </c>
      <c r="AX479" s="73" t="str">
        <f t="shared" si="93"/>
        <v>*0.49</v>
      </c>
      <c r="AY479" s="70" t="str">
        <f t="shared" si="94"/>
        <v>REZoning_Sol-Win</v>
      </c>
    </row>
    <row r="480" spans="1:51">
      <c r="A480" s="67" t="s">
        <v>78</v>
      </c>
      <c r="C480" s="77" t="s">
        <v>549</v>
      </c>
      <c r="D480" s="68" t="s">
        <v>874</v>
      </c>
      <c r="E480" s="52">
        <v>2035</v>
      </c>
      <c r="F480" s="69" t="str">
        <f t="shared" si="84"/>
        <v>*0.63</v>
      </c>
      <c r="G480" s="70" t="str">
        <f t="shared" si="85"/>
        <v>REZoning_Sol-Win</v>
      </c>
      <c r="I480" s="77" t="s">
        <v>549</v>
      </c>
      <c r="J480" s="68" t="s">
        <v>874</v>
      </c>
      <c r="K480" s="52">
        <v>2050</v>
      </c>
      <c r="L480" s="62" t="str">
        <f t="shared" si="86"/>
        <v>*0.54</v>
      </c>
      <c r="M480" s="70" t="str">
        <f t="shared" si="87"/>
        <v>REZoning_Sol-Win</v>
      </c>
      <c r="N480" s="69"/>
      <c r="O480" s="69" t="s">
        <v>549</v>
      </c>
      <c r="P480" s="69" t="s">
        <v>874</v>
      </c>
      <c r="Q480" s="78">
        <v>2100</v>
      </c>
      <c r="R480" s="69" t="s">
        <v>878</v>
      </c>
      <c r="S480" s="69" t="s">
        <v>875</v>
      </c>
      <c r="T480" s="69"/>
      <c r="U480" s="69"/>
      <c r="V480" s="69"/>
      <c r="W480" s="69"/>
      <c r="AA480" s="79" t="s">
        <v>549</v>
      </c>
      <c r="AB480" s="71" t="s">
        <v>874</v>
      </c>
      <c r="AC480" s="55">
        <v>2035</v>
      </c>
      <c r="AD480" s="70" t="str">
        <f t="shared" si="88"/>
        <v>*0.62</v>
      </c>
      <c r="AE480" s="70" t="str">
        <f t="shared" si="95"/>
        <v>REZoning_Sol-Win</v>
      </c>
      <c r="AG480" s="79" t="s">
        <v>549</v>
      </c>
      <c r="AH480" s="71" t="s">
        <v>874</v>
      </c>
      <c r="AI480" s="55">
        <v>2050</v>
      </c>
      <c r="AJ480" s="70" t="str">
        <f t="shared" si="89"/>
        <v>*0.51</v>
      </c>
      <c r="AK480" s="70" t="str">
        <f t="shared" si="90"/>
        <v>REZoning_Sol-Win</v>
      </c>
      <c r="AO480" s="80" t="s">
        <v>549</v>
      </c>
      <c r="AP480" s="72" t="s">
        <v>874</v>
      </c>
      <c r="AQ480" s="58">
        <v>2035</v>
      </c>
      <c r="AR480" s="73" t="str">
        <f t="shared" si="91"/>
        <v>*0.58</v>
      </c>
      <c r="AS480" s="70" t="str">
        <f t="shared" si="92"/>
        <v>REZoning_Sol-Win</v>
      </c>
      <c r="AU480" s="80" t="s">
        <v>549</v>
      </c>
      <c r="AV480" s="72" t="s">
        <v>874</v>
      </c>
      <c r="AW480" s="58">
        <v>2050</v>
      </c>
      <c r="AX480" s="73" t="str">
        <f t="shared" si="93"/>
        <v>*0.49</v>
      </c>
      <c r="AY480" s="70" t="str">
        <f t="shared" si="94"/>
        <v>REZoning_Sol-Win</v>
      </c>
    </row>
    <row r="481" spans="1:51">
      <c r="A481" s="67" t="s">
        <v>78</v>
      </c>
      <c r="C481" s="77" t="s">
        <v>550</v>
      </c>
      <c r="D481" s="68" t="s">
        <v>874</v>
      </c>
      <c r="E481" s="52">
        <v>2035</v>
      </c>
      <c r="F481" s="69" t="str">
        <f t="shared" si="84"/>
        <v>*0.63</v>
      </c>
      <c r="G481" s="70" t="str">
        <f t="shared" si="85"/>
        <v>REZoning_Sol-Win</v>
      </c>
      <c r="I481" s="77" t="s">
        <v>550</v>
      </c>
      <c r="J481" s="68" t="s">
        <v>874</v>
      </c>
      <c r="K481" s="52">
        <v>2050</v>
      </c>
      <c r="L481" s="62" t="str">
        <f t="shared" si="86"/>
        <v>*0.54</v>
      </c>
      <c r="M481" s="70" t="str">
        <f t="shared" si="87"/>
        <v>REZoning_Sol-Win</v>
      </c>
      <c r="N481" s="69"/>
      <c r="O481" s="69" t="s">
        <v>550</v>
      </c>
      <c r="P481" s="69" t="s">
        <v>874</v>
      </c>
      <c r="Q481" s="78">
        <v>2100</v>
      </c>
      <c r="R481" s="69" t="s">
        <v>878</v>
      </c>
      <c r="S481" s="69" t="s">
        <v>875</v>
      </c>
      <c r="T481" s="69"/>
      <c r="U481" s="69"/>
      <c r="V481" s="69"/>
      <c r="W481" s="69"/>
      <c r="AA481" s="79" t="s">
        <v>550</v>
      </c>
      <c r="AB481" s="71" t="s">
        <v>874</v>
      </c>
      <c r="AC481" s="55">
        <v>2035</v>
      </c>
      <c r="AD481" s="70" t="str">
        <f t="shared" si="88"/>
        <v>*0.62</v>
      </c>
      <c r="AE481" s="70" t="str">
        <f t="shared" si="95"/>
        <v>REZoning_Sol-Win</v>
      </c>
      <c r="AG481" s="79" t="s">
        <v>550</v>
      </c>
      <c r="AH481" s="71" t="s">
        <v>874</v>
      </c>
      <c r="AI481" s="55">
        <v>2050</v>
      </c>
      <c r="AJ481" s="70" t="str">
        <f t="shared" si="89"/>
        <v>*0.51</v>
      </c>
      <c r="AK481" s="70" t="str">
        <f t="shared" si="90"/>
        <v>REZoning_Sol-Win</v>
      </c>
      <c r="AO481" s="80" t="s">
        <v>550</v>
      </c>
      <c r="AP481" s="72" t="s">
        <v>874</v>
      </c>
      <c r="AQ481" s="58">
        <v>2035</v>
      </c>
      <c r="AR481" s="73" t="str">
        <f t="shared" si="91"/>
        <v>*0.58</v>
      </c>
      <c r="AS481" s="70" t="str">
        <f t="shared" si="92"/>
        <v>REZoning_Sol-Win</v>
      </c>
      <c r="AU481" s="80" t="s">
        <v>550</v>
      </c>
      <c r="AV481" s="72" t="s">
        <v>874</v>
      </c>
      <c r="AW481" s="58">
        <v>2050</v>
      </c>
      <c r="AX481" s="73" t="str">
        <f t="shared" si="93"/>
        <v>*0.49</v>
      </c>
      <c r="AY481" s="70" t="str">
        <f t="shared" si="94"/>
        <v>REZoning_Sol-Win</v>
      </c>
    </row>
    <row r="482" spans="1:51">
      <c r="A482" s="67" t="s">
        <v>78</v>
      </c>
      <c r="C482" s="77" t="s">
        <v>551</v>
      </c>
      <c r="D482" s="68" t="s">
        <v>874</v>
      </c>
      <c r="E482" s="52">
        <v>2035</v>
      </c>
      <c r="F482" s="69" t="str">
        <f t="shared" si="84"/>
        <v>*0.63</v>
      </c>
      <c r="G482" s="70" t="str">
        <f t="shared" si="85"/>
        <v>REZoning_Sol-Win</v>
      </c>
      <c r="I482" s="77" t="s">
        <v>551</v>
      </c>
      <c r="J482" s="68" t="s">
        <v>874</v>
      </c>
      <c r="K482" s="52">
        <v>2050</v>
      </c>
      <c r="L482" s="62" t="str">
        <f t="shared" si="86"/>
        <v>*0.54</v>
      </c>
      <c r="M482" s="70" t="str">
        <f t="shared" si="87"/>
        <v>REZoning_Sol-Win</v>
      </c>
      <c r="N482" s="69"/>
      <c r="O482" s="69" t="s">
        <v>551</v>
      </c>
      <c r="P482" s="69" t="s">
        <v>874</v>
      </c>
      <c r="Q482" s="78">
        <v>2100</v>
      </c>
      <c r="R482" s="69" t="s">
        <v>878</v>
      </c>
      <c r="S482" s="69" t="s">
        <v>875</v>
      </c>
      <c r="T482" s="69"/>
      <c r="U482" s="69"/>
      <c r="V482" s="69"/>
      <c r="W482" s="69"/>
      <c r="AA482" s="79" t="s">
        <v>551</v>
      </c>
      <c r="AB482" s="71" t="s">
        <v>874</v>
      </c>
      <c r="AC482" s="55">
        <v>2035</v>
      </c>
      <c r="AD482" s="70" t="str">
        <f t="shared" si="88"/>
        <v>*0.62</v>
      </c>
      <c r="AE482" s="70" t="str">
        <f t="shared" si="95"/>
        <v>REZoning_Sol-Win</v>
      </c>
      <c r="AG482" s="79" t="s">
        <v>551</v>
      </c>
      <c r="AH482" s="71" t="s">
        <v>874</v>
      </c>
      <c r="AI482" s="55">
        <v>2050</v>
      </c>
      <c r="AJ482" s="70" t="str">
        <f t="shared" si="89"/>
        <v>*0.51</v>
      </c>
      <c r="AK482" s="70" t="str">
        <f t="shared" si="90"/>
        <v>REZoning_Sol-Win</v>
      </c>
      <c r="AO482" s="80" t="s">
        <v>551</v>
      </c>
      <c r="AP482" s="72" t="s">
        <v>874</v>
      </c>
      <c r="AQ482" s="58">
        <v>2035</v>
      </c>
      <c r="AR482" s="73" t="str">
        <f t="shared" si="91"/>
        <v>*0.58</v>
      </c>
      <c r="AS482" s="70" t="str">
        <f t="shared" si="92"/>
        <v>REZoning_Sol-Win</v>
      </c>
      <c r="AU482" s="80" t="s">
        <v>551</v>
      </c>
      <c r="AV482" s="72" t="s">
        <v>874</v>
      </c>
      <c r="AW482" s="58">
        <v>2050</v>
      </c>
      <c r="AX482" s="73" t="str">
        <f t="shared" si="93"/>
        <v>*0.49</v>
      </c>
      <c r="AY482" s="70" t="str">
        <f t="shared" si="94"/>
        <v>REZoning_Sol-Win</v>
      </c>
    </row>
    <row r="483" spans="1:51">
      <c r="A483" s="67" t="s">
        <v>83</v>
      </c>
      <c r="C483" s="77" t="s">
        <v>552</v>
      </c>
      <c r="D483" s="68" t="s">
        <v>874</v>
      </c>
      <c r="E483" s="52">
        <v>2035</v>
      </c>
      <c r="F483" s="69" t="str">
        <f t="shared" si="84"/>
        <v>*0.6</v>
      </c>
      <c r="G483" s="70" t="str">
        <f t="shared" si="85"/>
        <v>REZoning_Sol-Win</v>
      </c>
      <c r="I483" s="77" t="s">
        <v>552</v>
      </c>
      <c r="J483" s="68" t="s">
        <v>874</v>
      </c>
      <c r="K483" s="52">
        <v>2050</v>
      </c>
      <c r="L483" s="62" t="str">
        <f t="shared" si="86"/>
        <v>*0.5</v>
      </c>
      <c r="M483" s="70" t="str">
        <f t="shared" si="87"/>
        <v>REZoning_Sol-Win</v>
      </c>
      <c r="N483" s="69"/>
      <c r="O483" s="69" t="s">
        <v>552</v>
      </c>
      <c r="P483" s="69" t="s">
        <v>874</v>
      </c>
      <c r="Q483" s="78">
        <v>2100</v>
      </c>
      <c r="R483" s="69" t="s">
        <v>877</v>
      </c>
      <c r="S483" s="69" t="s">
        <v>875</v>
      </c>
      <c r="T483" s="69"/>
      <c r="U483" s="69"/>
      <c r="V483" s="69"/>
      <c r="W483" s="69"/>
      <c r="AA483" s="79" t="s">
        <v>552</v>
      </c>
      <c r="AB483" s="71" t="s">
        <v>874</v>
      </c>
      <c r="AC483" s="55">
        <v>2035</v>
      </c>
      <c r="AD483" s="70" t="str">
        <f t="shared" si="88"/>
        <v>*0.59</v>
      </c>
      <c r="AE483" s="70" t="str">
        <f t="shared" si="95"/>
        <v>REZoning_Sol-Win</v>
      </c>
      <c r="AG483" s="79" t="s">
        <v>552</v>
      </c>
      <c r="AH483" s="71" t="s">
        <v>874</v>
      </c>
      <c r="AI483" s="55">
        <v>2050</v>
      </c>
      <c r="AJ483" s="70" t="str">
        <f t="shared" si="89"/>
        <v>*0.47</v>
      </c>
      <c r="AK483" s="70" t="str">
        <f t="shared" si="90"/>
        <v>REZoning_Sol-Win</v>
      </c>
      <c r="AO483" s="80" t="s">
        <v>552</v>
      </c>
      <c r="AP483" s="72" t="s">
        <v>874</v>
      </c>
      <c r="AQ483" s="58">
        <v>2035</v>
      </c>
      <c r="AR483" s="73" t="str">
        <f t="shared" si="91"/>
        <v>*0.53</v>
      </c>
      <c r="AS483" s="70" t="str">
        <f t="shared" si="92"/>
        <v>REZoning_Sol-Win</v>
      </c>
      <c r="AU483" s="80" t="s">
        <v>552</v>
      </c>
      <c r="AV483" s="72" t="s">
        <v>874</v>
      </c>
      <c r="AW483" s="58">
        <v>2050</v>
      </c>
      <c r="AX483" s="73" t="str">
        <f t="shared" si="93"/>
        <v>*0.41</v>
      </c>
      <c r="AY483" s="70" t="str">
        <f t="shared" si="94"/>
        <v>REZoning_Sol-Win</v>
      </c>
    </row>
    <row r="484" spans="1:51">
      <c r="A484" s="67" t="s">
        <v>83</v>
      </c>
      <c r="C484" s="77" t="s">
        <v>553</v>
      </c>
      <c r="D484" s="68" t="s">
        <v>874</v>
      </c>
      <c r="E484" s="52">
        <v>2035</v>
      </c>
      <c r="F484" s="69" t="str">
        <f t="shared" si="84"/>
        <v>*0.6</v>
      </c>
      <c r="G484" s="70" t="str">
        <f t="shared" si="85"/>
        <v>REZoning_Sol-Win</v>
      </c>
      <c r="I484" s="77" t="s">
        <v>553</v>
      </c>
      <c r="J484" s="68" t="s">
        <v>874</v>
      </c>
      <c r="K484" s="52">
        <v>2050</v>
      </c>
      <c r="L484" s="62" t="str">
        <f t="shared" si="86"/>
        <v>*0.5</v>
      </c>
      <c r="M484" s="70" t="str">
        <f t="shared" si="87"/>
        <v>REZoning_Sol-Win</v>
      </c>
      <c r="N484" s="69"/>
      <c r="O484" s="69" t="s">
        <v>553</v>
      </c>
      <c r="P484" s="69" t="s">
        <v>874</v>
      </c>
      <c r="Q484" s="78">
        <v>2100</v>
      </c>
      <c r="R484" s="69" t="s">
        <v>877</v>
      </c>
      <c r="S484" s="69" t="s">
        <v>875</v>
      </c>
      <c r="T484" s="69"/>
      <c r="U484" s="69"/>
      <c r="V484" s="69"/>
      <c r="W484" s="69"/>
      <c r="AA484" s="79" t="s">
        <v>553</v>
      </c>
      <c r="AB484" s="71" t="s">
        <v>874</v>
      </c>
      <c r="AC484" s="55">
        <v>2035</v>
      </c>
      <c r="AD484" s="70" t="str">
        <f t="shared" si="88"/>
        <v>*0.59</v>
      </c>
      <c r="AE484" s="70" t="str">
        <f t="shared" si="95"/>
        <v>REZoning_Sol-Win</v>
      </c>
      <c r="AG484" s="79" t="s">
        <v>553</v>
      </c>
      <c r="AH484" s="71" t="s">
        <v>874</v>
      </c>
      <c r="AI484" s="55">
        <v>2050</v>
      </c>
      <c r="AJ484" s="70" t="str">
        <f t="shared" si="89"/>
        <v>*0.47</v>
      </c>
      <c r="AK484" s="70" t="str">
        <f t="shared" si="90"/>
        <v>REZoning_Sol-Win</v>
      </c>
      <c r="AO484" s="80" t="s">
        <v>553</v>
      </c>
      <c r="AP484" s="72" t="s">
        <v>874</v>
      </c>
      <c r="AQ484" s="58">
        <v>2035</v>
      </c>
      <c r="AR484" s="73" t="str">
        <f t="shared" si="91"/>
        <v>*0.53</v>
      </c>
      <c r="AS484" s="70" t="str">
        <f t="shared" si="92"/>
        <v>REZoning_Sol-Win</v>
      </c>
      <c r="AU484" s="80" t="s">
        <v>553</v>
      </c>
      <c r="AV484" s="72" t="s">
        <v>874</v>
      </c>
      <c r="AW484" s="58">
        <v>2050</v>
      </c>
      <c r="AX484" s="73" t="str">
        <f t="shared" si="93"/>
        <v>*0.41</v>
      </c>
      <c r="AY484" s="70" t="str">
        <f t="shared" si="94"/>
        <v>REZoning_Sol-Win</v>
      </c>
    </row>
    <row r="485" spans="1:51">
      <c r="A485" s="67" t="s">
        <v>83</v>
      </c>
      <c r="C485" s="77" t="s">
        <v>554</v>
      </c>
      <c r="D485" s="68" t="s">
        <v>874</v>
      </c>
      <c r="E485" s="52">
        <v>2035</v>
      </c>
      <c r="F485" s="69" t="str">
        <f t="shared" si="84"/>
        <v>*0.6</v>
      </c>
      <c r="G485" s="70" t="str">
        <f t="shared" si="85"/>
        <v>REZoning_Sol-Win</v>
      </c>
      <c r="I485" s="77" t="s">
        <v>554</v>
      </c>
      <c r="J485" s="68" t="s">
        <v>874</v>
      </c>
      <c r="K485" s="52">
        <v>2050</v>
      </c>
      <c r="L485" s="62" t="str">
        <f t="shared" si="86"/>
        <v>*0.5</v>
      </c>
      <c r="M485" s="70" t="str">
        <f t="shared" si="87"/>
        <v>REZoning_Sol-Win</v>
      </c>
      <c r="N485" s="69"/>
      <c r="O485" s="69" t="s">
        <v>554</v>
      </c>
      <c r="P485" s="69" t="s">
        <v>874</v>
      </c>
      <c r="Q485" s="78">
        <v>2100</v>
      </c>
      <c r="R485" s="69" t="s">
        <v>877</v>
      </c>
      <c r="S485" s="69" t="s">
        <v>875</v>
      </c>
      <c r="T485" s="69"/>
      <c r="U485" s="69"/>
      <c r="V485" s="69"/>
      <c r="W485" s="69"/>
      <c r="AA485" s="79" t="s">
        <v>554</v>
      </c>
      <c r="AB485" s="71" t="s">
        <v>874</v>
      </c>
      <c r="AC485" s="55">
        <v>2035</v>
      </c>
      <c r="AD485" s="70" t="str">
        <f t="shared" si="88"/>
        <v>*0.59</v>
      </c>
      <c r="AE485" s="70" t="str">
        <f t="shared" si="95"/>
        <v>REZoning_Sol-Win</v>
      </c>
      <c r="AG485" s="79" t="s">
        <v>554</v>
      </c>
      <c r="AH485" s="71" t="s">
        <v>874</v>
      </c>
      <c r="AI485" s="55">
        <v>2050</v>
      </c>
      <c r="AJ485" s="70" t="str">
        <f t="shared" si="89"/>
        <v>*0.47</v>
      </c>
      <c r="AK485" s="70" t="str">
        <f t="shared" si="90"/>
        <v>REZoning_Sol-Win</v>
      </c>
      <c r="AO485" s="80" t="s">
        <v>554</v>
      </c>
      <c r="AP485" s="72" t="s">
        <v>874</v>
      </c>
      <c r="AQ485" s="58">
        <v>2035</v>
      </c>
      <c r="AR485" s="73" t="str">
        <f t="shared" si="91"/>
        <v>*0.53</v>
      </c>
      <c r="AS485" s="70" t="str">
        <f t="shared" si="92"/>
        <v>REZoning_Sol-Win</v>
      </c>
      <c r="AU485" s="80" t="s">
        <v>554</v>
      </c>
      <c r="AV485" s="72" t="s">
        <v>874</v>
      </c>
      <c r="AW485" s="58">
        <v>2050</v>
      </c>
      <c r="AX485" s="73" t="str">
        <f t="shared" si="93"/>
        <v>*0.41</v>
      </c>
      <c r="AY485" s="70" t="str">
        <f t="shared" si="94"/>
        <v>REZoning_Sol-Win</v>
      </c>
    </row>
    <row r="486" spans="1:51">
      <c r="A486" s="67" t="s">
        <v>83</v>
      </c>
      <c r="C486" s="77" t="s">
        <v>555</v>
      </c>
      <c r="D486" s="68" t="s">
        <v>874</v>
      </c>
      <c r="E486" s="52">
        <v>2035</v>
      </c>
      <c r="F486" s="69" t="str">
        <f t="shared" si="84"/>
        <v>*0.6</v>
      </c>
      <c r="G486" s="70" t="str">
        <f t="shared" si="85"/>
        <v>REZoning_Sol-Win</v>
      </c>
      <c r="I486" s="77" t="s">
        <v>555</v>
      </c>
      <c r="J486" s="68" t="s">
        <v>874</v>
      </c>
      <c r="K486" s="52">
        <v>2050</v>
      </c>
      <c r="L486" s="62" t="str">
        <f t="shared" si="86"/>
        <v>*0.5</v>
      </c>
      <c r="M486" s="70" t="str">
        <f t="shared" si="87"/>
        <v>REZoning_Sol-Win</v>
      </c>
      <c r="N486" s="69"/>
      <c r="O486" s="69" t="s">
        <v>555</v>
      </c>
      <c r="P486" s="69" t="s">
        <v>874</v>
      </c>
      <c r="Q486" s="78">
        <v>2100</v>
      </c>
      <c r="R486" s="69" t="s">
        <v>877</v>
      </c>
      <c r="S486" s="69" t="s">
        <v>875</v>
      </c>
      <c r="T486" s="69"/>
      <c r="U486" s="69"/>
      <c r="V486" s="69"/>
      <c r="W486" s="69"/>
      <c r="AA486" s="79" t="s">
        <v>555</v>
      </c>
      <c r="AB486" s="71" t="s">
        <v>874</v>
      </c>
      <c r="AC486" s="55">
        <v>2035</v>
      </c>
      <c r="AD486" s="70" t="str">
        <f t="shared" si="88"/>
        <v>*0.59</v>
      </c>
      <c r="AE486" s="70" t="str">
        <f t="shared" si="95"/>
        <v>REZoning_Sol-Win</v>
      </c>
      <c r="AG486" s="79" t="s">
        <v>555</v>
      </c>
      <c r="AH486" s="71" t="s">
        <v>874</v>
      </c>
      <c r="AI486" s="55">
        <v>2050</v>
      </c>
      <c r="AJ486" s="70" t="str">
        <f t="shared" si="89"/>
        <v>*0.47</v>
      </c>
      <c r="AK486" s="70" t="str">
        <f t="shared" si="90"/>
        <v>REZoning_Sol-Win</v>
      </c>
      <c r="AO486" s="80" t="s">
        <v>555</v>
      </c>
      <c r="AP486" s="72" t="s">
        <v>874</v>
      </c>
      <c r="AQ486" s="58">
        <v>2035</v>
      </c>
      <c r="AR486" s="73" t="str">
        <f t="shared" si="91"/>
        <v>*0.53</v>
      </c>
      <c r="AS486" s="70" t="str">
        <f t="shared" si="92"/>
        <v>REZoning_Sol-Win</v>
      </c>
      <c r="AU486" s="80" t="s">
        <v>555</v>
      </c>
      <c r="AV486" s="72" t="s">
        <v>874</v>
      </c>
      <c r="AW486" s="58">
        <v>2050</v>
      </c>
      <c r="AX486" s="73" t="str">
        <f t="shared" si="93"/>
        <v>*0.41</v>
      </c>
      <c r="AY486" s="70" t="str">
        <f t="shared" si="94"/>
        <v>REZoning_Sol-Win</v>
      </c>
    </row>
    <row r="487" spans="1:51">
      <c r="A487" s="67" t="s">
        <v>83</v>
      </c>
      <c r="C487" s="77" t="s">
        <v>556</v>
      </c>
      <c r="D487" s="68" t="s">
        <v>874</v>
      </c>
      <c r="E487" s="52">
        <v>2035</v>
      </c>
      <c r="F487" s="69" t="str">
        <f t="shared" si="84"/>
        <v>*0.6</v>
      </c>
      <c r="G487" s="70" t="str">
        <f t="shared" si="85"/>
        <v>REZoning_Sol-Win</v>
      </c>
      <c r="I487" s="77" t="s">
        <v>556</v>
      </c>
      <c r="J487" s="68" t="s">
        <v>874</v>
      </c>
      <c r="K487" s="52">
        <v>2050</v>
      </c>
      <c r="L487" s="62" t="str">
        <f t="shared" si="86"/>
        <v>*0.5</v>
      </c>
      <c r="M487" s="70" t="str">
        <f t="shared" si="87"/>
        <v>REZoning_Sol-Win</v>
      </c>
      <c r="N487" s="69"/>
      <c r="O487" s="69" t="s">
        <v>556</v>
      </c>
      <c r="P487" s="69" t="s">
        <v>874</v>
      </c>
      <c r="Q487" s="78">
        <v>2100</v>
      </c>
      <c r="R487" s="69" t="s">
        <v>877</v>
      </c>
      <c r="S487" s="69" t="s">
        <v>875</v>
      </c>
      <c r="T487" s="69"/>
      <c r="U487" s="69"/>
      <c r="V487" s="69"/>
      <c r="W487" s="69"/>
      <c r="AA487" s="79" t="s">
        <v>556</v>
      </c>
      <c r="AB487" s="71" t="s">
        <v>874</v>
      </c>
      <c r="AC487" s="55">
        <v>2035</v>
      </c>
      <c r="AD487" s="70" t="str">
        <f t="shared" si="88"/>
        <v>*0.59</v>
      </c>
      <c r="AE487" s="70" t="str">
        <f t="shared" si="95"/>
        <v>REZoning_Sol-Win</v>
      </c>
      <c r="AG487" s="79" t="s">
        <v>556</v>
      </c>
      <c r="AH487" s="71" t="s">
        <v>874</v>
      </c>
      <c r="AI487" s="55">
        <v>2050</v>
      </c>
      <c r="AJ487" s="70" t="str">
        <f t="shared" si="89"/>
        <v>*0.47</v>
      </c>
      <c r="AK487" s="70" t="str">
        <f t="shared" si="90"/>
        <v>REZoning_Sol-Win</v>
      </c>
      <c r="AO487" s="80" t="s">
        <v>556</v>
      </c>
      <c r="AP487" s="72" t="s">
        <v>874</v>
      </c>
      <c r="AQ487" s="58">
        <v>2035</v>
      </c>
      <c r="AR487" s="73" t="str">
        <f t="shared" si="91"/>
        <v>*0.53</v>
      </c>
      <c r="AS487" s="70" t="str">
        <f t="shared" si="92"/>
        <v>REZoning_Sol-Win</v>
      </c>
      <c r="AU487" s="80" t="s">
        <v>556</v>
      </c>
      <c r="AV487" s="72" t="s">
        <v>874</v>
      </c>
      <c r="AW487" s="58">
        <v>2050</v>
      </c>
      <c r="AX487" s="73" t="str">
        <f t="shared" si="93"/>
        <v>*0.41</v>
      </c>
      <c r="AY487" s="70" t="str">
        <f t="shared" si="94"/>
        <v>REZoning_Sol-Win</v>
      </c>
    </row>
    <row r="488" spans="1:51">
      <c r="A488" s="67" t="s">
        <v>98</v>
      </c>
      <c r="C488" s="77" t="s">
        <v>557</v>
      </c>
      <c r="D488" s="68" t="s">
        <v>874</v>
      </c>
      <c r="E488" s="52">
        <v>2035</v>
      </c>
      <c r="F488" s="69" t="str">
        <f t="shared" si="84"/>
        <v>*0.65</v>
      </c>
      <c r="G488" s="70" t="str">
        <f t="shared" si="85"/>
        <v>REZoning_Sol-Win</v>
      </c>
      <c r="I488" s="77" t="s">
        <v>557</v>
      </c>
      <c r="J488" s="68" t="s">
        <v>874</v>
      </c>
      <c r="K488" s="52">
        <v>2050</v>
      </c>
      <c r="L488" s="62" t="str">
        <f t="shared" si="86"/>
        <v>*0.54</v>
      </c>
      <c r="M488" s="70" t="str">
        <f t="shared" si="87"/>
        <v>REZoning_Sol-Win</v>
      </c>
      <c r="N488" s="69"/>
      <c r="O488" s="69" t="s">
        <v>557</v>
      </c>
      <c r="P488" s="69" t="s">
        <v>874</v>
      </c>
      <c r="Q488" s="78">
        <v>2100</v>
      </c>
      <c r="R488" s="69" t="s">
        <v>878</v>
      </c>
      <c r="S488" s="69" t="s">
        <v>875</v>
      </c>
      <c r="T488" s="69"/>
      <c r="U488" s="69"/>
      <c r="V488" s="69"/>
      <c r="W488" s="69"/>
      <c r="AA488" s="79" t="s">
        <v>557</v>
      </c>
      <c r="AB488" s="71" t="s">
        <v>874</v>
      </c>
      <c r="AC488" s="55">
        <v>2035</v>
      </c>
      <c r="AD488" s="70" t="str">
        <f t="shared" si="88"/>
        <v>*0.63</v>
      </c>
      <c r="AE488" s="70" t="str">
        <f t="shared" si="95"/>
        <v>REZoning_Sol-Win</v>
      </c>
      <c r="AG488" s="79" t="s">
        <v>557</v>
      </c>
      <c r="AH488" s="71" t="s">
        <v>874</v>
      </c>
      <c r="AI488" s="55">
        <v>2050</v>
      </c>
      <c r="AJ488" s="70" t="str">
        <f t="shared" si="89"/>
        <v>*0.52</v>
      </c>
      <c r="AK488" s="70" t="str">
        <f t="shared" si="90"/>
        <v>REZoning_Sol-Win</v>
      </c>
      <c r="AO488" s="80" t="s">
        <v>557</v>
      </c>
      <c r="AP488" s="72" t="s">
        <v>874</v>
      </c>
      <c r="AQ488" s="58">
        <v>2035</v>
      </c>
      <c r="AR488" s="73" t="str">
        <f t="shared" si="91"/>
        <v>*0.55</v>
      </c>
      <c r="AS488" s="70" t="str">
        <f t="shared" si="92"/>
        <v>REZoning_Sol-Win</v>
      </c>
      <c r="AU488" s="80" t="s">
        <v>557</v>
      </c>
      <c r="AV488" s="72" t="s">
        <v>874</v>
      </c>
      <c r="AW488" s="58">
        <v>2050</v>
      </c>
      <c r="AX488" s="73" t="str">
        <f t="shared" si="93"/>
        <v>*0.41</v>
      </c>
      <c r="AY488" s="70" t="str">
        <f t="shared" si="94"/>
        <v>REZoning_Sol-Win</v>
      </c>
    </row>
    <row r="489" spans="1:51">
      <c r="A489" s="67" t="s">
        <v>70</v>
      </c>
      <c r="C489" s="77" t="s">
        <v>558</v>
      </c>
      <c r="D489" s="68" t="s">
        <v>874</v>
      </c>
      <c r="E489" s="52">
        <v>2035</v>
      </c>
      <c r="F489" s="69" t="str">
        <f t="shared" si="84"/>
        <v>*0.61</v>
      </c>
      <c r="G489" s="70" t="str">
        <f t="shared" si="85"/>
        <v>REZoning_Sol-Win</v>
      </c>
      <c r="I489" s="77" t="s">
        <v>558</v>
      </c>
      <c r="J489" s="68" t="s">
        <v>874</v>
      </c>
      <c r="K489" s="52">
        <v>2050</v>
      </c>
      <c r="L489" s="62" t="str">
        <f t="shared" si="86"/>
        <v>*0.5</v>
      </c>
      <c r="M489" s="70" t="str">
        <f t="shared" si="87"/>
        <v>REZoning_Sol-Win</v>
      </c>
      <c r="N489" s="69"/>
      <c r="O489" s="69" t="s">
        <v>558</v>
      </c>
      <c r="P489" s="69" t="s">
        <v>874</v>
      </c>
      <c r="Q489" s="78">
        <v>2100</v>
      </c>
      <c r="R489" s="69" t="s">
        <v>877</v>
      </c>
      <c r="S489" s="69" t="s">
        <v>875</v>
      </c>
      <c r="T489" s="69"/>
      <c r="U489" s="69"/>
      <c r="V489" s="69"/>
      <c r="W489" s="69"/>
      <c r="AA489" s="79" t="s">
        <v>558</v>
      </c>
      <c r="AB489" s="71" t="s">
        <v>874</v>
      </c>
      <c r="AC489" s="55">
        <v>2035</v>
      </c>
      <c r="AD489" s="70" t="str">
        <f t="shared" si="88"/>
        <v>*0.58</v>
      </c>
      <c r="AE489" s="70" t="str">
        <f t="shared" si="95"/>
        <v>REZoning_Sol-Win</v>
      </c>
      <c r="AG489" s="79" t="s">
        <v>558</v>
      </c>
      <c r="AH489" s="71" t="s">
        <v>874</v>
      </c>
      <c r="AI489" s="55">
        <v>2050</v>
      </c>
      <c r="AJ489" s="70" t="str">
        <f t="shared" si="89"/>
        <v>*0.47</v>
      </c>
      <c r="AK489" s="70" t="str">
        <f t="shared" si="90"/>
        <v>REZoning_Sol-Win</v>
      </c>
      <c r="AO489" s="80" t="s">
        <v>558</v>
      </c>
      <c r="AP489" s="72" t="s">
        <v>874</v>
      </c>
      <c r="AQ489" s="58">
        <v>2035</v>
      </c>
      <c r="AR489" s="73" t="str">
        <f t="shared" si="91"/>
        <v>*0.53</v>
      </c>
      <c r="AS489" s="70" t="str">
        <f t="shared" si="92"/>
        <v>REZoning_Sol-Win</v>
      </c>
      <c r="AU489" s="80" t="s">
        <v>558</v>
      </c>
      <c r="AV489" s="72" t="s">
        <v>874</v>
      </c>
      <c r="AW489" s="58">
        <v>2050</v>
      </c>
      <c r="AX489" s="73" t="str">
        <f t="shared" si="93"/>
        <v>*0.41</v>
      </c>
      <c r="AY489" s="70" t="str">
        <f t="shared" si="94"/>
        <v>REZoning_Sol-Win</v>
      </c>
    </row>
    <row r="490" spans="1:51">
      <c r="A490" s="67" t="s">
        <v>70</v>
      </c>
      <c r="C490" s="77" t="s">
        <v>559</v>
      </c>
      <c r="D490" s="68" t="s">
        <v>874</v>
      </c>
      <c r="E490" s="52">
        <v>2035</v>
      </c>
      <c r="F490" s="69" t="str">
        <f t="shared" si="84"/>
        <v>*0.61</v>
      </c>
      <c r="G490" s="70" t="str">
        <f t="shared" si="85"/>
        <v>REZoning_Sol-Win</v>
      </c>
      <c r="I490" s="77" t="s">
        <v>559</v>
      </c>
      <c r="J490" s="68" t="s">
        <v>874</v>
      </c>
      <c r="K490" s="52">
        <v>2050</v>
      </c>
      <c r="L490" s="62" t="str">
        <f t="shared" si="86"/>
        <v>*0.5</v>
      </c>
      <c r="M490" s="70" t="str">
        <f t="shared" si="87"/>
        <v>REZoning_Sol-Win</v>
      </c>
      <c r="N490" s="69"/>
      <c r="O490" s="69" t="s">
        <v>559</v>
      </c>
      <c r="P490" s="69" t="s">
        <v>874</v>
      </c>
      <c r="Q490" s="78">
        <v>2100</v>
      </c>
      <c r="R490" s="69" t="s">
        <v>877</v>
      </c>
      <c r="S490" s="69" t="s">
        <v>875</v>
      </c>
      <c r="T490" s="69"/>
      <c r="U490" s="69"/>
      <c r="V490" s="69"/>
      <c r="W490" s="69"/>
      <c r="AA490" s="79" t="s">
        <v>559</v>
      </c>
      <c r="AB490" s="71" t="s">
        <v>874</v>
      </c>
      <c r="AC490" s="55">
        <v>2035</v>
      </c>
      <c r="AD490" s="70" t="str">
        <f t="shared" si="88"/>
        <v>*0.58</v>
      </c>
      <c r="AE490" s="70" t="str">
        <f t="shared" si="95"/>
        <v>REZoning_Sol-Win</v>
      </c>
      <c r="AG490" s="79" t="s">
        <v>559</v>
      </c>
      <c r="AH490" s="71" t="s">
        <v>874</v>
      </c>
      <c r="AI490" s="55">
        <v>2050</v>
      </c>
      <c r="AJ490" s="70" t="str">
        <f t="shared" si="89"/>
        <v>*0.47</v>
      </c>
      <c r="AK490" s="70" t="str">
        <f t="shared" si="90"/>
        <v>REZoning_Sol-Win</v>
      </c>
      <c r="AO490" s="80" t="s">
        <v>559</v>
      </c>
      <c r="AP490" s="72" t="s">
        <v>874</v>
      </c>
      <c r="AQ490" s="58">
        <v>2035</v>
      </c>
      <c r="AR490" s="73" t="str">
        <f t="shared" si="91"/>
        <v>*0.53</v>
      </c>
      <c r="AS490" s="70" t="str">
        <f t="shared" si="92"/>
        <v>REZoning_Sol-Win</v>
      </c>
      <c r="AU490" s="80" t="s">
        <v>559</v>
      </c>
      <c r="AV490" s="72" t="s">
        <v>874</v>
      </c>
      <c r="AW490" s="58">
        <v>2050</v>
      </c>
      <c r="AX490" s="73" t="str">
        <f t="shared" si="93"/>
        <v>*0.41</v>
      </c>
      <c r="AY490" s="70" t="str">
        <f t="shared" si="94"/>
        <v>REZoning_Sol-Win</v>
      </c>
    </row>
    <row r="491" spans="1:51">
      <c r="A491" s="67" t="s">
        <v>70</v>
      </c>
      <c r="C491" s="77" t="s">
        <v>560</v>
      </c>
      <c r="D491" s="68" t="s">
        <v>874</v>
      </c>
      <c r="E491" s="52">
        <v>2035</v>
      </c>
      <c r="F491" s="69" t="str">
        <f t="shared" si="84"/>
        <v>*0.61</v>
      </c>
      <c r="G491" s="70" t="str">
        <f t="shared" si="85"/>
        <v>REZoning_Sol-Win</v>
      </c>
      <c r="I491" s="77" t="s">
        <v>560</v>
      </c>
      <c r="J491" s="68" t="s">
        <v>874</v>
      </c>
      <c r="K491" s="52">
        <v>2050</v>
      </c>
      <c r="L491" s="62" t="str">
        <f t="shared" si="86"/>
        <v>*0.5</v>
      </c>
      <c r="M491" s="70" t="str">
        <f t="shared" si="87"/>
        <v>REZoning_Sol-Win</v>
      </c>
      <c r="N491" s="69"/>
      <c r="O491" s="69" t="s">
        <v>560</v>
      </c>
      <c r="P491" s="69" t="s">
        <v>874</v>
      </c>
      <c r="Q491" s="78">
        <v>2100</v>
      </c>
      <c r="R491" s="69" t="s">
        <v>877</v>
      </c>
      <c r="S491" s="69" t="s">
        <v>875</v>
      </c>
      <c r="T491" s="69"/>
      <c r="U491" s="69"/>
      <c r="V491" s="69"/>
      <c r="W491" s="69"/>
      <c r="AA491" s="79" t="s">
        <v>560</v>
      </c>
      <c r="AB491" s="71" t="s">
        <v>874</v>
      </c>
      <c r="AC491" s="55">
        <v>2035</v>
      </c>
      <c r="AD491" s="70" t="str">
        <f t="shared" si="88"/>
        <v>*0.58</v>
      </c>
      <c r="AE491" s="70" t="str">
        <f t="shared" si="95"/>
        <v>REZoning_Sol-Win</v>
      </c>
      <c r="AG491" s="79" t="s">
        <v>560</v>
      </c>
      <c r="AH491" s="71" t="s">
        <v>874</v>
      </c>
      <c r="AI491" s="55">
        <v>2050</v>
      </c>
      <c r="AJ491" s="70" t="str">
        <f t="shared" si="89"/>
        <v>*0.47</v>
      </c>
      <c r="AK491" s="70" t="str">
        <f t="shared" si="90"/>
        <v>REZoning_Sol-Win</v>
      </c>
      <c r="AO491" s="80" t="s">
        <v>560</v>
      </c>
      <c r="AP491" s="72" t="s">
        <v>874</v>
      </c>
      <c r="AQ491" s="58">
        <v>2035</v>
      </c>
      <c r="AR491" s="73" t="str">
        <f t="shared" si="91"/>
        <v>*0.53</v>
      </c>
      <c r="AS491" s="70" t="str">
        <f t="shared" si="92"/>
        <v>REZoning_Sol-Win</v>
      </c>
      <c r="AU491" s="80" t="s">
        <v>560</v>
      </c>
      <c r="AV491" s="72" t="s">
        <v>874</v>
      </c>
      <c r="AW491" s="58">
        <v>2050</v>
      </c>
      <c r="AX491" s="73" t="str">
        <f t="shared" si="93"/>
        <v>*0.41</v>
      </c>
      <c r="AY491" s="70" t="str">
        <f t="shared" si="94"/>
        <v>REZoning_Sol-Win</v>
      </c>
    </row>
    <row r="492" spans="1:51">
      <c r="A492" s="67" t="s">
        <v>87</v>
      </c>
      <c r="C492" s="77" t="s">
        <v>561</v>
      </c>
      <c r="D492" s="68" t="s">
        <v>874</v>
      </c>
      <c r="E492" s="52">
        <v>2035</v>
      </c>
      <c r="F492" s="69" t="str">
        <f t="shared" si="84"/>
        <v>*0.64</v>
      </c>
      <c r="G492" s="70" t="str">
        <f t="shared" si="85"/>
        <v>REZoning_Sol-Win</v>
      </c>
      <c r="I492" s="77" t="s">
        <v>561</v>
      </c>
      <c r="J492" s="68" t="s">
        <v>874</v>
      </c>
      <c r="K492" s="52">
        <v>2050</v>
      </c>
      <c r="L492" s="62" t="str">
        <f t="shared" si="86"/>
        <v>*0.54</v>
      </c>
      <c r="M492" s="70" t="str">
        <f t="shared" si="87"/>
        <v>REZoning_Sol-Win</v>
      </c>
      <c r="N492" s="69"/>
      <c r="O492" s="69" t="s">
        <v>561</v>
      </c>
      <c r="P492" s="69" t="s">
        <v>874</v>
      </c>
      <c r="Q492" s="78">
        <v>2100</v>
      </c>
      <c r="R492" s="69" t="s">
        <v>878</v>
      </c>
      <c r="S492" s="69" t="s">
        <v>875</v>
      </c>
      <c r="T492" s="69"/>
      <c r="U492" s="69"/>
      <c r="V492" s="69"/>
      <c r="W492" s="69"/>
      <c r="AA492" s="79" t="s">
        <v>561</v>
      </c>
      <c r="AB492" s="71" t="s">
        <v>874</v>
      </c>
      <c r="AC492" s="55">
        <v>2035</v>
      </c>
      <c r="AD492" s="70" t="str">
        <f t="shared" si="88"/>
        <v>*0.64</v>
      </c>
      <c r="AE492" s="70" t="str">
        <f t="shared" si="95"/>
        <v>REZoning_Sol-Win</v>
      </c>
      <c r="AG492" s="79" t="s">
        <v>561</v>
      </c>
      <c r="AH492" s="71" t="s">
        <v>874</v>
      </c>
      <c r="AI492" s="55">
        <v>2050</v>
      </c>
      <c r="AJ492" s="70" t="str">
        <f t="shared" si="89"/>
        <v>*0.53</v>
      </c>
      <c r="AK492" s="70" t="str">
        <f t="shared" si="90"/>
        <v>REZoning_Sol-Win</v>
      </c>
      <c r="AO492" s="80" t="s">
        <v>561</v>
      </c>
      <c r="AP492" s="72" t="s">
        <v>874</v>
      </c>
      <c r="AQ492" s="58">
        <v>2035</v>
      </c>
      <c r="AR492" s="73" t="str">
        <f t="shared" si="91"/>
        <v>*0.6</v>
      </c>
      <c r="AS492" s="70" t="str">
        <f t="shared" si="92"/>
        <v>REZoning_Sol-Win</v>
      </c>
      <c r="AU492" s="80" t="s">
        <v>561</v>
      </c>
      <c r="AV492" s="72" t="s">
        <v>874</v>
      </c>
      <c r="AW492" s="58">
        <v>2050</v>
      </c>
      <c r="AX492" s="73" t="str">
        <f t="shared" si="93"/>
        <v>*0.5</v>
      </c>
      <c r="AY492" s="70" t="str">
        <f t="shared" si="94"/>
        <v>REZoning_Sol-Win</v>
      </c>
    </row>
    <row r="493" spans="1:51">
      <c r="A493" s="67" t="s">
        <v>87</v>
      </c>
      <c r="C493" s="77" t="s">
        <v>562</v>
      </c>
      <c r="D493" s="68" t="s">
        <v>874</v>
      </c>
      <c r="E493" s="52">
        <v>2035</v>
      </c>
      <c r="F493" s="69" t="str">
        <f t="shared" si="84"/>
        <v>*0.64</v>
      </c>
      <c r="G493" s="70" t="str">
        <f t="shared" si="85"/>
        <v>REZoning_Sol-Win</v>
      </c>
      <c r="I493" s="77" t="s">
        <v>562</v>
      </c>
      <c r="J493" s="68" t="s">
        <v>874</v>
      </c>
      <c r="K493" s="52">
        <v>2050</v>
      </c>
      <c r="L493" s="62" t="str">
        <f t="shared" si="86"/>
        <v>*0.54</v>
      </c>
      <c r="M493" s="70" t="str">
        <f t="shared" si="87"/>
        <v>REZoning_Sol-Win</v>
      </c>
      <c r="N493" s="69"/>
      <c r="O493" s="69" t="s">
        <v>562</v>
      </c>
      <c r="P493" s="69" t="s">
        <v>874</v>
      </c>
      <c r="Q493" s="78">
        <v>2100</v>
      </c>
      <c r="R493" s="69" t="s">
        <v>878</v>
      </c>
      <c r="S493" s="69" t="s">
        <v>875</v>
      </c>
      <c r="T493" s="69"/>
      <c r="U493" s="69"/>
      <c r="V493" s="69"/>
      <c r="W493" s="69"/>
      <c r="AA493" s="79" t="s">
        <v>562</v>
      </c>
      <c r="AB493" s="71" t="s">
        <v>874</v>
      </c>
      <c r="AC493" s="55">
        <v>2035</v>
      </c>
      <c r="AD493" s="70" t="str">
        <f t="shared" si="88"/>
        <v>*0.64</v>
      </c>
      <c r="AE493" s="70" t="str">
        <f t="shared" si="95"/>
        <v>REZoning_Sol-Win</v>
      </c>
      <c r="AG493" s="79" t="s">
        <v>562</v>
      </c>
      <c r="AH493" s="71" t="s">
        <v>874</v>
      </c>
      <c r="AI493" s="55">
        <v>2050</v>
      </c>
      <c r="AJ493" s="70" t="str">
        <f t="shared" si="89"/>
        <v>*0.53</v>
      </c>
      <c r="AK493" s="70" t="str">
        <f t="shared" si="90"/>
        <v>REZoning_Sol-Win</v>
      </c>
      <c r="AO493" s="80" t="s">
        <v>562</v>
      </c>
      <c r="AP493" s="72" t="s">
        <v>874</v>
      </c>
      <c r="AQ493" s="58">
        <v>2035</v>
      </c>
      <c r="AR493" s="73" t="str">
        <f t="shared" si="91"/>
        <v>*0.6</v>
      </c>
      <c r="AS493" s="70" t="str">
        <f t="shared" si="92"/>
        <v>REZoning_Sol-Win</v>
      </c>
      <c r="AU493" s="80" t="s">
        <v>562</v>
      </c>
      <c r="AV493" s="72" t="s">
        <v>874</v>
      </c>
      <c r="AW493" s="58">
        <v>2050</v>
      </c>
      <c r="AX493" s="73" t="str">
        <f t="shared" si="93"/>
        <v>*0.5</v>
      </c>
      <c r="AY493" s="70" t="str">
        <f t="shared" si="94"/>
        <v>REZoning_Sol-Win</v>
      </c>
    </row>
    <row r="494" spans="1:51">
      <c r="A494" s="67" t="s">
        <v>87</v>
      </c>
      <c r="C494" s="77" t="s">
        <v>563</v>
      </c>
      <c r="D494" s="68" t="s">
        <v>874</v>
      </c>
      <c r="E494" s="52">
        <v>2035</v>
      </c>
      <c r="F494" s="69" t="str">
        <f t="shared" si="84"/>
        <v>*0.64</v>
      </c>
      <c r="G494" s="70" t="str">
        <f t="shared" si="85"/>
        <v>REZoning_Sol-Win</v>
      </c>
      <c r="I494" s="77" t="s">
        <v>563</v>
      </c>
      <c r="J494" s="68" t="s">
        <v>874</v>
      </c>
      <c r="K494" s="52">
        <v>2050</v>
      </c>
      <c r="L494" s="62" t="str">
        <f t="shared" si="86"/>
        <v>*0.54</v>
      </c>
      <c r="M494" s="70" t="str">
        <f t="shared" si="87"/>
        <v>REZoning_Sol-Win</v>
      </c>
      <c r="N494" s="69"/>
      <c r="O494" s="69" t="s">
        <v>563</v>
      </c>
      <c r="P494" s="69" t="s">
        <v>874</v>
      </c>
      <c r="Q494" s="78">
        <v>2100</v>
      </c>
      <c r="R494" s="69" t="s">
        <v>878</v>
      </c>
      <c r="S494" s="69" t="s">
        <v>875</v>
      </c>
      <c r="T494" s="69"/>
      <c r="U494" s="69"/>
      <c r="V494" s="69"/>
      <c r="W494" s="69"/>
      <c r="AA494" s="79" t="s">
        <v>563</v>
      </c>
      <c r="AB494" s="71" t="s">
        <v>874</v>
      </c>
      <c r="AC494" s="55">
        <v>2035</v>
      </c>
      <c r="AD494" s="70" t="str">
        <f t="shared" si="88"/>
        <v>*0.64</v>
      </c>
      <c r="AE494" s="70" t="str">
        <f t="shared" si="95"/>
        <v>REZoning_Sol-Win</v>
      </c>
      <c r="AG494" s="79" t="s">
        <v>563</v>
      </c>
      <c r="AH494" s="71" t="s">
        <v>874</v>
      </c>
      <c r="AI494" s="55">
        <v>2050</v>
      </c>
      <c r="AJ494" s="70" t="str">
        <f t="shared" si="89"/>
        <v>*0.53</v>
      </c>
      <c r="AK494" s="70" t="str">
        <f t="shared" si="90"/>
        <v>REZoning_Sol-Win</v>
      </c>
      <c r="AO494" s="80" t="s">
        <v>563</v>
      </c>
      <c r="AP494" s="72" t="s">
        <v>874</v>
      </c>
      <c r="AQ494" s="58">
        <v>2035</v>
      </c>
      <c r="AR494" s="73" t="str">
        <f t="shared" si="91"/>
        <v>*0.6</v>
      </c>
      <c r="AS494" s="70" t="str">
        <f t="shared" si="92"/>
        <v>REZoning_Sol-Win</v>
      </c>
      <c r="AU494" s="80" t="s">
        <v>563</v>
      </c>
      <c r="AV494" s="72" t="s">
        <v>874</v>
      </c>
      <c r="AW494" s="58">
        <v>2050</v>
      </c>
      <c r="AX494" s="73" t="str">
        <f t="shared" si="93"/>
        <v>*0.5</v>
      </c>
      <c r="AY494" s="70" t="str">
        <f t="shared" si="94"/>
        <v>REZoning_Sol-Win</v>
      </c>
    </row>
    <row r="495" spans="1:51">
      <c r="A495" s="67" t="s">
        <v>87</v>
      </c>
      <c r="C495" s="77" t="s">
        <v>564</v>
      </c>
      <c r="D495" s="68" t="s">
        <v>874</v>
      </c>
      <c r="E495" s="52">
        <v>2035</v>
      </c>
      <c r="F495" s="69" t="str">
        <f t="shared" si="84"/>
        <v>*0.64</v>
      </c>
      <c r="G495" s="70" t="str">
        <f t="shared" si="85"/>
        <v>REZoning_Sol-Win</v>
      </c>
      <c r="I495" s="77" t="s">
        <v>564</v>
      </c>
      <c r="J495" s="68" t="s">
        <v>874</v>
      </c>
      <c r="K495" s="52">
        <v>2050</v>
      </c>
      <c r="L495" s="62" t="str">
        <f t="shared" si="86"/>
        <v>*0.54</v>
      </c>
      <c r="M495" s="70" t="str">
        <f t="shared" si="87"/>
        <v>REZoning_Sol-Win</v>
      </c>
      <c r="N495" s="69"/>
      <c r="O495" s="69" t="s">
        <v>564</v>
      </c>
      <c r="P495" s="69" t="s">
        <v>874</v>
      </c>
      <c r="Q495" s="78">
        <v>2100</v>
      </c>
      <c r="R495" s="69" t="s">
        <v>878</v>
      </c>
      <c r="S495" s="69" t="s">
        <v>875</v>
      </c>
      <c r="T495" s="69"/>
      <c r="U495" s="69"/>
      <c r="V495" s="69"/>
      <c r="W495" s="69"/>
      <c r="AA495" s="79" t="s">
        <v>564</v>
      </c>
      <c r="AB495" s="71" t="s">
        <v>874</v>
      </c>
      <c r="AC495" s="55">
        <v>2035</v>
      </c>
      <c r="AD495" s="70" t="str">
        <f t="shared" si="88"/>
        <v>*0.64</v>
      </c>
      <c r="AE495" s="70" t="str">
        <f t="shared" si="95"/>
        <v>REZoning_Sol-Win</v>
      </c>
      <c r="AG495" s="79" t="s">
        <v>564</v>
      </c>
      <c r="AH495" s="71" t="s">
        <v>874</v>
      </c>
      <c r="AI495" s="55">
        <v>2050</v>
      </c>
      <c r="AJ495" s="70" t="str">
        <f t="shared" si="89"/>
        <v>*0.53</v>
      </c>
      <c r="AK495" s="70" t="str">
        <f t="shared" si="90"/>
        <v>REZoning_Sol-Win</v>
      </c>
      <c r="AO495" s="80" t="s">
        <v>564</v>
      </c>
      <c r="AP495" s="72" t="s">
        <v>874</v>
      </c>
      <c r="AQ495" s="58">
        <v>2035</v>
      </c>
      <c r="AR495" s="73" t="str">
        <f t="shared" si="91"/>
        <v>*0.6</v>
      </c>
      <c r="AS495" s="70" t="str">
        <f t="shared" si="92"/>
        <v>REZoning_Sol-Win</v>
      </c>
      <c r="AU495" s="80" t="s">
        <v>564</v>
      </c>
      <c r="AV495" s="72" t="s">
        <v>874</v>
      </c>
      <c r="AW495" s="58">
        <v>2050</v>
      </c>
      <c r="AX495" s="73" t="str">
        <f t="shared" si="93"/>
        <v>*0.5</v>
      </c>
      <c r="AY495" s="70" t="str">
        <f t="shared" si="94"/>
        <v>REZoning_Sol-Win</v>
      </c>
    </row>
    <row r="496" spans="1:51">
      <c r="A496" s="67" t="s">
        <v>87</v>
      </c>
      <c r="C496" s="77" t="s">
        <v>565</v>
      </c>
      <c r="D496" s="68" t="s">
        <v>874</v>
      </c>
      <c r="E496" s="52">
        <v>2035</v>
      </c>
      <c r="F496" s="69" t="str">
        <f t="shared" si="84"/>
        <v>*0.64</v>
      </c>
      <c r="G496" s="70" t="str">
        <f t="shared" si="85"/>
        <v>REZoning_Sol-Win</v>
      </c>
      <c r="I496" s="77" t="s">
        <v>565</v>
      </c>
      <c r="J496" s="68" t="s">
        <v>874</v>
      </c>
      <c r="K496" s="52">
        <v>2050</v>
      </c>
      <c r="L496" s="62" t="str">
        <f t="shared" si="86"/>
        <v>*0.54</v>
      </c>
      <c r="M496" s="70" t="str">
        <f t="shared" si="87"/>
        <v>REZoning_Sol-Win</v>
      </c>
      <c r="N496" s="69"/>
      <c r="O496" s="69" t="s">
        <v>565</v>
      </c>
      <c r="P496" s="69" t="s">
        <v>874</v>
      </c>
      <c r="Q496" s="78">
        <v>2100</v>
      </c>
      <c r="R496" s="69" t="s">
        <v>878</v>
      </c>
      <c r="S496" s="69" t="s">
        <v>875</v>
      </c>
      <c r="T496" s="69"/>
      <c r="U496" s="69"/>
      <c r="V496" s="69"/>
      <c r="W496" s="69"/>
      <c r="AA496" s="79" t="s">
        <v>565</v>
      </c>
      <c r="AB496" s="71" t="s">
        <v>874</v>
      </c>
      <c r="AC496" s="55">
        <v>2035</v>
      </c>
      <c r="AD496" s="70" t="str">
        <f t="shared" si="88"/>
        <v>*0.64</v>
      </c>
      <c r="AE496" s="70" t="str">
        <f t="shared" si="95"/>
        <v>REZoning_Sol-Win</v>
      </c>
      <c r="AG496" s="79" t="s">
        <v>565</v>
      </c>
      <c r="AH496" s="71" t="s">
        <v>874</v>
      </c>
      <c r="AI496" s="55">
        <v>2050</v>
      </c>
      <c r="AJ496" s="70" t="str">
        <f t="shared" si="89"/>
        <v>*0.53</v>
      </c>
      <c r="AK496" s="70" t="str">
        <f t="shared" si="90"/>
        <v>REZoning_Sol-Win</v>
      </c>
      <c r="AO496" s="80" t="s">
        <v>565</v>
      </c>
      <c r="AP496" s="72" t="s">
        <v>874</v>
      </c>
      <c r="AQ496" s="58">
        <v>2035</v>
      </c>
      <c r="AR496" s="73" t="str">
        <f t="shared" si="91"/>
        <v>*0.6</v>
      </c>
      <c r="AS496" s="70" t="str">
        <f t="shared" si="92"/>
        <v>REZoning_Sol-Win</v>
      </c>
      <c r="AU496" s="80" t="s">
        <v>565</v>
      </c>
      <c r="AV496" s="72" t="s">
        <v>874</v>
      </c>
      <c r="AW496" s="58">
        <v>2050</v>
      </c>
      <c r="AX496" s="73" t="str">
        <f t="shared" si="93"/>
        <v>*0.5</v>
      </c>
      <c r="AY496" s="70" t="str">
        <f t="shared" si="94"/>
        <v>REZoning_Sol-Win</v>
      </c>
    </row>
    <row r="497" spans="1:51">
      <c r="A497" s="67" t="s">
        <v>87</v>
      </c>
      <c r="C497" s="77" t="s">
        <v>566</v>
      </c>
      <c r="D497" s="68" t="s">
        <v>874</v>
      </c>
      <c r="E497" s="52">
        <v>2035</v>
      </c>
      <c r="F497" s="69" t="str">
        <f t="shared" si="84"/>
        <v>*0.64</v>
      </c>
      <c r="G497" s="70" t="str">
        <f t="shared" si="85"/>
        <v>REZoning_Sol-Win</v>
      </c>
      <c r="I497" s="77" t="s">
        <v>566</v>
      </c>
      <c r="J497" s="68" t="s">
        <v>874</v>
      </c>
      <c r="K497" s="52">
        <v>2050</v>
      </c>
      <c r="L497" s="62" t="str">
        <f t="shared" si="86"/>
        <v>*0.54</v>
      </c>
      <c r="M497" s="70" t="str">
        <f t="shared" si="87"/>
        <v>REZoning_Sol-Win</v>
      </c>
      <c r="N497" s="69"/>
      <c r="O497" s="69" t="s">
        <v>566</v>
      </c>
      <c r="P497" s="69" t="s">
        <v>874</v>
      </c>
      <c r="Q497" s="78">
        <v>2100</v>
      </c>
      <c r="R497" s="69" t="s">
        <v>878</v>
      </c>
      <c r="S497" s="69" t="s">
        <v>875</v>
      </c>
      <c r="T497" s="69"/>
      <c r="U497" s="69"/>
      <c r="V497" s="69"/>
      <c r="W497" s="69"/>
      <c r="AA497" s="79" t="s">
        <v>566</v>
      </c>
      <c r="AB497" s="71" t="s">
        <v>874</v>
      </c>
      <c r="AC497" s="55">
        <v>2035</v>
      </c>
      <c r="AD497" s="70" t="str">
        <f t="shared" si="88"/>
        <v>*0.64</v>
      </c>
      <c r="AE497" s="70" t="str">
        <f t="shared" si="95"/>
        <v>REZoning_Sol-Win</v>
      </c>
      <c r="AG497" s="79" t="s">
        <v>566</v>
      </c>
      <c r="AH497" s="71" t="s">
        <v>874</v>
      </c>
      <c r="AI497" s="55">
        <v>2050</v>
      </c>
      <c r="AJ497" s="70" t="str">
        <f t="shared" si="89"/>
        <v>*0.53</v>
      </c>
      <c r="AK497" s="70" t="str">
        <f t="shared" si="90"/>
        <v>REZoning_Sol-Win</v>
      </c>
      <c r="AO497" s="80" t="s">
        <v>566</v>
      </c>
      <c r="AP497" s="72" t="s">
        <v>874</v>
      </c>
      <c r="AQ497" s="58">
        <v>2035</v>
      </c>
      <c r="AR497" s="73" t="str">
        <f t="shared" si="91"/>
        <v>*0.6</v>
      </c>
      <c r="AS497" s="70" t="str">
        <f t="shared" si="92"/>
        <v>REZoning_Sol-Win</v>
      </c>
      <c r="AU497" s="80" t="s">
        <v>566</v>
      </c>
      <c r="AV497" s="72" t="s">
        <v>874</v>
      </c>
      <c r="AW497" s="58">
        <v>2050</v>
      </c>
      <c r="AX497" s="73" t="str">
        <f t="shared" si="93"/>
        <v>*0.5</v>
      </c>
      <c r="AY497" s="70" t="str">
        <f t="shared" si="94"/>
        <v>REZoning_Sol-Win</v>
      </c>
    </row>
    <row r="498" spans="1:51">
      <c r="A498" s="67" t="s">
        <v>78</v>
      </c>
      <c r="C498" s="77" t="s">
        <v>567</v>
      </c>
      <c r="D498" s="68" t="s">
        <v>874</v>
      </c>
      <c r="E498" s="52">
        <v>2035</v>
      </c>
      <c r="F498" s="69" t="str">
        <f t="shared" si="84"/>
        <v>*0.63</v>
      </c>
      <c r="G498" s="70" t="str">
        <f t="shared" si="85"/>
        <v>REZoning_Sol-Win</v>
      </c>
      <c r="I498" s="77" t="s">
        <v>567</v>
      </c>
      <c r="J498" s="68" t="s">
        <v>874</v>
      </c>
      <c r="K498" s="52">
        <v>2050</v>
      </c>
      <c r="L498" s="62" t="str">
        <f t="shared" si="86"/>
        <v>*0.54</v>
      </c>
      <c r="M498" s="70" t="str">
        <f t="shared" si="87"/>
        <v>REZoning_Sol-Win</v>
      </c>
      <c r="N498" s="69"/>
      <c r="O498" s="69" t="s">
        <v>567</v>
      </c>
      <c r="P498" s="69" t="s">
        <v>874</v>
      </c>
      <c r="Q498" s="78">
        <v>2100</v>
      </c>
      <c r="R498" s="69" t="s">
        <v>878</v>
      </c>
      <c r="S498" s="69" t="s">
        <v>875</v>
      </c>
      <c r="T498" s="69"/>
      <c r="U498" s="69"/>
      <c r="V498" s="69"/>
      <c r="W498" s="69"/>
      <c r="AA498" s="79" t="s">
        <v>567</v>
      </c>
      <c r="AB498" s="71" t="s">
        <v>874</v>
      </c>
      <c r="AC498" s="55">
        <v>2035</v>
      </c>
      <c r="AD498" s="70" t="str">
        <f t="shared" si="88"/>
        <v>*0.62</v>
      </c>
      <c r="AE498" s="70" t="str">
        <f t="shared" si="95"/>
        <v>REZoning_Sol-Win</v>
      </c>
      <c r="AG498" s="79" t="s">
        <v>567</v>
      </c>
      <c r="AH498" s="71" t="s">
        <v>874</v>
      </c>
      <c r="AI498" s="55">
        <v>2050</v>
      </c>
      <c r="AJ498" s="70" t="str">
        <f t="shared" si="89"/>
        <v>*0.51</v>
      </c>
      <c r="AK498" s="70" t="str">
        <f t="shared" si="90"/>
        <v>REZoning_Sol-Win</v>
      </c>
      <c r="AO498" s="80" t="s">
        <v>567</v>
      </c>
      <c r="AP498" s="72" t="s">
        <v>874</v>
      </c>
      <c r="AQ498" s="58">
        <v>2035</v>
      </c>
      <c r="AR498" s="73" t="str">
        <f t="shared" si="91"/>
        <v>*0.58</v>
      </c>
      <c r="AS498" s="70" t="str">
        <f t="shared" si="92"/>
        <v>REZoning_Sol-Win</v>
      </c>
      <c r="AU498" s="80" t="s">
        <v>567</v>
      </c>
      <c r="AV498" s="72" t="s">
        <v>874</v>
      </c>
      <c r="AW498" s="58">
        <v>2050</v>
      </c>
      <c r="AX498" s="73" t="str">
        <f t="shared" si="93"/>
        <v>*0.49</v>
      </c>
      <c r="AY498" s="70" t="str">
        <f t="shared" si="94"/>
        <v>REZoning_Sol-Win</v>
      </c>
    </row>
    <row r="499" spans="1:51">
      <c r="A499" s="67" t="s">
        <v>70</v>
      </c>
      <c r="C499" s="77" t="s">
        <v>568</v>
      </c>
      <c r="D499" s="68" t="s">
        <v>874</v>
      </c>
      <c r="E499" s="52">
        <v>2035</v>
      </c>
      <c r="F499" s="69" t="str">
        <f t="shared" si="84"/>
        <v>*0.61</v>
      </c>
      <c r="G499" s="70" t="str">
        <f t="shared" si="85"/>
        <v>REZoning_Sol-Win</v>
      </c>
      <c r="I499" s="77" t="s">
        <v>568</v>
      </c>
      <c r="J499" s="68" t="s">
        <v>874</v>
      </c>
      <c r="K499" s="52">
        <v>2050</v>
      </c>
      <c r="L499" s="62" t="str">
        <f t="shared" si="86"/>
        <v>*0.5</v>
      </c>
      <c r="M499" s="70" t="str">
        <f t="shared" si="87"/>
        <v>REZoning_Sol-Win</v>
      </c>
      <c r="N499" s="69"/>
      <c r="O499" s="69" t="s">
        <v>568</v>
      </c>
      <c r="P499" s="69" t="s">
        <v>874</v>
      </c>
      <c r="Q499" s="78">
        <v>2100</v>
      </c>
      <c r="R499" s="69" t="s">
        <v>877</v>
      </c>
      <c r="S499" s="69" t="s">
        <v>875</v>
      </c>
      <c r="T499" s="69"/>
      <c r="U499" s="69"/>
      <c r="V499" s="69"/>
      <c r="W499" s="69"/>
      <c r="AA499" s="79" t="s">
        <v>568</v>
      </c>
      <c r="AB499" s="71" t="s">
        <v>874</v>
      </c>
      <c r="AC499" s="55">
        <v>2035</v>
      </c>
      <c r="AD499" s="70" t="str">
        <f t="shared" si="88"/>
        <v>*0.58</v>
      </c>
      <c r="AE499" s="70" t="str">
        <f t="shared" si="95"/>
        <v>REZoning_Sol-Win</v>
      </c>
      <c r="AG499" s="79" t="s">
        <v>568</v>
      </c>
      <c r="AH499" s="71" t="s">
        <v>874</v>
      </c>
      <c r="AI499" s="55">
        <v>2050</v>
      </c>
      <c r="AJ499" s="70" t="str">
        <f t="shared" si="89"/>
        <v>*0.47</v>
      </c>
      <c r="AK499" s="70" t="str">
        <f t="shared" si="90"/>
        <v>REZoning_Sol-Win</v>
      </c>
      <c r="AO499" s="80" t="s">
        <v>568</v>
      </c>
      <c r="AP499" s="72" t="s">
        <v>874</v>
      </c>
      <c r="AQ499" s="58">
        <v>2035</v>
      </c>
      <c r="AR499" s="73" t="str">
        <f t="shared" si="91"/>
        <v>*0.53</v>
      </c>
      <c r="AS499" s="70" t="str">
        <f t="shared" si="92"/>
        <v>REZoning_Sol-Win</v>
      </c>
      <c r="AU499" s="80" t="s">
        <v>568</v>
      </c>
      <c r="AV499" s="72" t="s">
        <v>874</v>
      </c>
      <c r="AW499" s="58">
        <v>2050</v>
      </c>
      <c r="AX499" s="73" t="str">
        <f t="shared" si="93"/>
        <v>*0.41</v>
      </c>
      <c r="AY499" s="70" t="str">
        <f t="shared" si="94"/>
        <v>REZoning_Sol-Win</v>
      </c>
    </row>
    <row r="500" spans="1:51">
      <c r="A500" s="67" t="s">
        <v>70</v>
      </c>
      <c r="C500" s="77" t="s">
        <v>569</v>
      </c>
      <c r="D500" s="68" t="s">
        <v>874</v>
      </c>
      <c r="E500" s="52">
        <v>2035</v>
      </c>
      <c r="F500" s="69" t="str">
        <f t="shared" si="84"/>
        <v>*0.61</v>
      </c>
      <c r="G500" s="70" t="str">
        <f t="shared" si="85"/>
        <v>REZoning_Sol-Win</v>
      </c>
      <c r="I500" s="77" t="s">
        <v>569</v>
      </c>
      <c r="J500" s="68" t="s">
        <v>874</v>
      </c>
      <c r="K500" s="52">
        <v>2050</v>
      </c>
      <c r="L500" s="62" t="str">
        <f t="shared" si="86"/>
        <v>*0.5</v>
      </c>
      <c r="M500" s="70" t="str">
        <f t="shared" si="87"/>
        <v>REZoning_Sol-Win</v>
      </c>
      <c r="N500" s="69"/>
      <c r="O500" s="69" t="s">
        <v>569</v>
      </c>
      <c r="P500" s="69" t="s">
        <v>874</v>
      </c>
      <c r="Q500" s="78">
        <v>2100</v>
      </c>
      <c r="R500" s="69" t="s">
        <v>877</v>
      </c>
      <c r="S500" s="69" t="s">
        <v>875</v>
      </c>
      <c r="T500" s="69"/>
      <c r="U500" s="69"/>
      <c r="V500" s="69"/>
      <c r="W500" s="69"/>
      <c r="AA500" s="79" t="s">
        <v>569</v>
      </c>
      <c r="AB500" s="71" t="s">
        <v>874</v>
      </c>
      <c r="AC500" s="55">
        <v>2035</v>
      </c>
      <c r="AD500" s="70" t="str">
        <f t="shared" si="88"/>
        <v>*0.58</v>
      </c>
      <c r="AE500" s="70" t="str">
        <f t="shared" si="95"/>
        <v>REZoning_Sol-Win</v>
      </c>
      <c r="AG500" s="79" t="s">
        <v>569</v>
      </c>
      <c r="AH500" s="71" t="s">
        <v>874</v>
      </c>
      <c r="AI500" s="55">
        <v>2050</v>
      </c>
      <c r="AJ500" s="70" t="str">
        <f t="shared" si="89"/>
        <v>*0.47</v>
      </c>
      <c r="AK500" s="70" t="str">
        <f t="shared" si="90"/>
        <v>REZoning_Sol-Win</v>
      </c>
      <c r="AO500" s="80" t="s">
        <v>569</v>
      </c>
      <c r="AP500" s="72" t="s">
        <v>874</v>
      </c>
      <c r="AQ500" s="58">
        <v>2035</v>
      </c>
      <c r="AR500" s="73" t="str">
        <f t="shared" si="91"/>
        <v>*0.53</v>
      </c>
      <c r="AS500" s="70" t="str">
        <f t="shared" si="92"/>
        <v>REZoning_Sol-Win</v>
      </c>
      <c r="AU500" s="80" t="s">
        <v>569</v>
      </c>
      <c r="AV500" s="72" t="s">
        <v>874</v>
      </c>
      <c r="AW500" s="58">
        <v>2050</v>
      </c>
      <c r="AX500" s="73" t="str">
        <f t="shared" si="93"/>
        <v>*0.41</v>
      </c>
      <c r="AY500" s="70" t="str">
        <f t="shared" si="94"/>
        <v>REZoning_Sol-Win</v>
      </c>
    </row>
    <row r="501" spans="1:51">
      <c r="A501" s="67" t="s">
        <v>62</v>
      </c>
      <c r="C501" s="77" t="s">
        <v>570</v>
      </c>
      <c r="D501" s="68" t="s">
        <v>874</v>
      </c>
      <c r="E501" s="52">
        <v>2035</v>
      </c>
      <c r="F501" s="69" t="str">
        <f t="shared" si="84"/>
        <v>*0.6</v>
      </c>
      <c r="G501" s="70" t="str">
        <f t="shared" si="85"/>
        <v>REZoning_Sol-Win</v>
      </c>
      <c r="I501" s="77" t="s">
        <v>570</v>
      </c>
      <c r="J501" s="68" t="s">
        <v>874</v>
      </c>
      <c r="K501" s="52">
        <v>2050</v>
      </c>
      <c r="L501" s="62" t="str">
        <f t="shared" si="86"/>
        <v>*0.49</v>
      </c>
      <c r="M501" s="70" t="str">
        <f t="shared" si="87"/>
        <v>REZoning_Sol-Win</v>
      </c>
      <c r="N501" s="69"/>
      <c r="O501" s="69" t="s">
        <v>570</v>
      </c>
      <c r="P501" s="69" t="s">
        <v>874</v>
      </c>
      <c r="Q501" s="78">
        <v>2100</v>
      </c>
      <c r="R501" s="69" t="s">
        <v>876</v>
      </c>
      <c r="S501" s="69" t="s">
        <v>875</v>
      </c>
      <c r="T501" s="69"/>
      <c r="U501" s="69"/>
      <c r="V501" s="69"/>
      <c r="W501" s="69"/>
      <c r="AA501" s="79" t="s">
        <v>570</v>
      </c>
      <c r="AB501" s="71" t="s">
        <v>874</v>
      </c>
      <c r="AC501" s="55">
        <v>2035</v>
      </c>
      <c r="AD501" s="70" t="str">
        <f t="shared" si="88"/>
        <v>*0.58</v>
      </c>
      <c r="AE501" s="70" t="str">
        <f t="shared" si="95"/>
        <v>REZoning_Sol-Win</v>
      </c>
      <c r="AG501" s="79" t="s">
        <v>570</v>
      </c>
      <c r="AH501" s="71" t="s">
        <v>874</v>
      </c>
      <c r="AI501" s="55">
        <v>2050</v>
      </c>
      <c r="AJ501" s="70" t="str">
        <f t="shared" si="89"/>
        <v>*0.47</v>
      </c>
      <c r="AK501" s="70" t="str">
        <f t="shared" si="90"/>
        <v>REZoning_Sol-Win</v>
      </c>
      <c r="AO501" s="80" t="s">
        <v>570</v>
      </c>
      <c r="AP501" s="72" t="s">
        <v>874</v>
      </c>
      <c r="AQ501" s="58">
        <v>2035</v>
      </c>
      <c r="AR501" s="73" t="str">
        <f t="shared" si="91"/>
        <v>*0.55</v>
      </c>
      <c r="AS501" s="70" t="str">
        <f t="shared" si="92"/>
        <v>REZoning_Sol-Win</v>
      </c>
      <c r="AU501" s="80" t="s">
        <v>570</v>
      </c>
      <c r="AV501" s="72" t="s">
        <v>874</v>
      </c>
      <c r="AW501" s="58">
        <v>2050</v>
      </c>
      <c r="AX501" s="73" t="str">
        <f t="shared" si="93"/>
        <v>*0.42</v>
      </c>
      <c r="AY501" s="70" t="str">
        <f t="shared" si="94"/>
        <v>REZoning_Sol-Win</v>
      </c>
    </row>
    <row r="502" spans="1:51">
      <c r="A502" s="67" t="s">
        <v>78</v>
      </c>
      <c r="C502" s="77" t="s">
        <v>571</v>
      </c>
      <c r="D502" s="68" t="s">
        <v>874</v>
      </c>
      <c r="E502" s="52">
        <v>2035</v>
      </c>
      <c r="F502" s="69" t="str">
        <f t="shared" si="84"/>
        <v>*0.63</v>
      </c>
      <c r="G502" s="70" t="str">
        <f t="shared" si="85"/>
        <v>REZoning_Sol-Win</v>
      </c>
      <c r="I502" s="77" t="s">
        <v>571</v>
      </c>
      <c r="J502" s="68" t="s">
        <v>874</v>
      </c>
      <c r="K502" s="52">
        <v>2050</v>
      </c>
      <c r="L502" s="62" t="str">
        <f t="shared" si="86"/>
        <v>*0.54</v>
      </c>
      <c r="M502" s="70" t="str">
        <f t="shared" si="87"/>
        <v>REZoning_Sol-Win</v>
      </c>
      <c r="N502" s="69"/>
      <c r="O502" s="69" t="s">
        <v>571</v>
      </c>
      <c r="P502" s="69" t="s">
        <v>874</v>
      </c>
      <c r="Q502" s="78">
        <v>2100</v>
      </c>
      <c r="R502" s="69" t="s">
        <v>878</v>
      </c>
      <c r="S502" s="69" t="s">
        <v>875</v>
      </c>
      <c r="T502" s="69"/>
      <c r="U502" s="69"/>
      <c r="V502" s="69"/>
      <c r="W502" s="69"/>
      <c r="AA502" s="79" t="s">
        <v>571</v>
      </c>
      <c r="AB502" s="71" t="s">
        <v>874</v>
      </c>
      <c r="AC502" s="55">
        <v>2035</v>
      </c>
      <c r="AD502" s="70" t="str">
        <f t="shared" si="88"/>
        <v>*0.62</v>
      </c>
      <c r="AE502" s="70" t="str">
        <f t="shared" si="95"/>
        <v>REZoning_Sol-Win</v>
      </c>
      <c r="AG502" s="79" t="s">
        <v>571</v>
      </c>
      <c r="AH502" s="71" t="s">
        <v>874</v>
      </c>
      <c r="AI502" s="55">
        <v>2050</v>
      </c>
      <c r="AJ502" s="70" t="str">
        <f t="shared" si="89"/>
        <v>*0.51</v>
      </c>
      <c r="AK502" s="70" t="str">
        <f t="shared" si="90"/>
        <v>REZoning_Sol-Win</v>
      </c>
      <c r="AO502" s="80" t="s">
        <v>571</v>
      </c>
      <c r="AP502" s="72" t="s">
        <v>874</v>
      </c>
      <c r="AQ502" s="58">
        <v>2035</v>
      </c>
      <c r="AR502" s="73" t="str">
        <f t="shared" si="91"/>
        <v>*0.58</v>
      </c>
      <c r="AS502" s="70" t="str">
        <f t="shared" si="92"/>
        <v>REZoning_Sol-Win</v>
      </c>
      <c r="AU502" s="80" t="s">
        <v>571</v>
      </c>
      <c r="AV502" s="72" t="s">
        <v>874</v>
      </c>
      <c r="AW502" s="58">
        <v>2050</v>
      </c>
      <c r="AX502" s="73" t="str">
        <f t="shared" si="93"/>
        <v>*0.49</v>
      </c>
      <c r="AY502" s="70" t="str">
        <f t="shared" si="94"/>
        <v>REZoning_Sol-Win</v>
      </c>
    </row>
    <row r="503" spans="1:51">
      <c r="A503" s="67" t="s">
        <v>78</v>
      </c>
      <c r="C503" s="77" t="s">
        <v>572</v>
      </c>
      <c r="D503" s="68" t="s">
        <v>874</v>
      </c>
      <c r="E503" s="52">
        <v>2035</v>
      </c>
      <c r="F503" s="69" t="str">
        <f t="shared" si="84"/>
        <v>*0.63</v>
      </c>
      <c r="G503" s="70" t="str">
        <f t="shared" si="85"/>
        <v>REZoning_Sol-Win</v>
      </c>
      <c r="I503" s="77" t="s">
        <v>572</v>
      </c>
      <c r="J503" s="68" t="s">
        <v>874</v>
      </c>
      <c r="K503" s="52">
        <v>2050</v>
      </c>
      <c r="L503" s="62" t="str">
        <f t="shared" si="86"/>
        <v>*0.54</v>
      </c>
      <c r="M503" s="70" t="str">
        <f t="shared" si="87"/>
        <v>REZoning_Sol-Win</v>
      </c>
      <c r="N503" s="69"/>
      <c r="O503" s="69" t="s">
        <v>572</v>
      </c>
      <c r="P503" s="69" t="s">
        <v>874</v>
      </c>
      <c r="Q503" s="78">
        <v>2100</v>
      </c>
      <c r="R503" s="69" t="s">
        <v>878</v>
      </c>
      <c r="S503" s="69" t="s">
        <v>875</v>
      </c>
      <c r="T503" s="69"/>
      <c r="U503" s="69"/>
      <c r="V503" s="69"/>
      <c r="W503" s="69"/>
      <c r="AA503" s="79" t="s">
        <v>572</v>
      </c>
      <c r="AB503" s="71" t="s">
        <v>874</v>
      </c>
      <c r="AC503" s="55">
        <v>2035</v>
      </c>
      <c r="AD503" s="70" t="str">
        <f t="shared" si="88"/>
        <v>*0.62</v>
      </c>
      <c r="AE503" s="70" t="str">
        <f t="shared" si="95"/>
        <v>REZoning_Sol-Win</v>
      </c>
      <c r="AG503" s="79" t="s">
        <v>572</v>
      </c>
      <c r="AH503" s="71" t="s">
        <v>874</v>
      </c>
      <c r="AI503" s="55">
        <v>2050</v>
      </c>
      <c r="AJ503" s="70" t="str">
        <f t="shared" si="89"/>
        <v>*0.51</v>
      </c>
      <c r="AK503" s="70" t="str">
        <f t="shared" si="90"/>
        <v>REZoning_Sol-Win</v>
      </c>
      <c r="AO503" s="80" t="s">
        <v>572</v>
      </c>
      <c r="AP503" s="72" t="s">
        <v>874</v>
      </c>
      <c r="AQ503" s="58">
        <v>2035</v>
      </c>
      <c r="AR503" s="73" t="str">
        <f t="shared" si="91"/>
        <v>*0.58</v>
      </c>
      <c r="AS503" s="70" t="str">
        <f t="shared" si="92"/>
        <v>REZoning_Sol-Win</v>
      </c>
      <c r="AU503" s="80" t="s">
        <v>572</v>
      </c>
      <c r="AV503" s="72" t="s">
        <v>874</v>
      </c>
      <c r="AW503" s="58">
        <v>2050</v>
      </c>
      <c r="AX503" s="73" t="str">
        <f t="shared" si="93"/>
        <v>*0.49</v>
      </c>
      <c r="AY503" s="70" t="str">
        <f t="shared" si="94"/>
        <v>REZoning_Sol-Win</v>
      </c>
    </row>
    <row r="504" spans="1:51">
      <c r="A504" s="67" t="s">
        <v>78</v>
      </c>
      <c r="C504" s="77" t="s">
        <v>573</v>
      </c>
      <c r="D504" s="68" t="s">
        <v>874</v>
      </c>
      <c r="E504" s="52">
        <v>2035</v>
      </c>
      <c r="F504" s="69" t="str">
        <f t="shared" si="84"/>
        <v>*0.63</v>
      </c>
      <c r="G504" s="70" t="str">
        <f t="shared" si="85"/>
        <v>REZoning_Sol-Win</v>
      </c>
      <c r="I504" s="77" t="s">
        <v>573</v>
      </c>
      <c r="J504" s="68" t="s">
        <v>874</v>
      </c>
      <c r="K504" s="52">
        <v>2050</v>
      </c>
      <c r="L504" s="62" t="str">
        <f t="shared" si="86"/>
        <v>*0.54</v>
      </c>
      <c r="M504" s="70" t="str">
        <f t="shared" si="87"/>
        <v>REZoning_Sol-Win</v>
      </c>
      <c r="N504" s="69"/>
      <c r="O504" s="69" t="s">
        <v>573</v>
      </c>
      <c r="P504" s="69" t="s">
        <v>874</v>
      </c>
      <c r="Q504" s="78">
        <v>2100</v>
      </c>
      <c r="R504" s="69" t="s">
        <v>878</v>
      </c>
      <c r="S504" s="69" t="s">
        <v>875</v>
      </c>
      <c r="T504" s="69"/>
      <c r="U504" s="69"/>
      <c r="V504" s="69"/>
      <c r="W504" s="69"/>
      <c r="AA504" s="79" t="s">
        <v>573</v>
      </c>
      <c r="AB504" s="71" t="s">
        <v>874</v>
      </c>
      <c r="AC504" s="55">
        <v>2035</v>
      </c>
      <c r="AD504" s="70" t="str">
        <f t="shared" si="88"/>
        <v>*0.62</v>
      </c>
      <c r="AE504" s="70" t="str">
        <f t="shared" si="95"/>
        <v>REZoning_Sol-Win</v>
      </c>
      <c r="AG504" s="79" t="s">
        <v>573</v>
      </c>
      <c r="AH504" s="71" t="s">
        <v>874</v>
      </c>
      <c r="AI504" s="55">
        <v>2050</v>
      </c>
      <c r="AJ504" s="70" t="str">
        <f t="shared" si="89"/>
        <v>*0.51</v>
      </c>
      <c r="AK504" s="70" t="str">
        <f t="shared" si="90"/>
        <v>REZoning_Sol-Win</v>
      </c>
      <c r="AO504" s="80" t="s">
        <v>573</v>
      </c>
      <c r="AP504" s="72" t="s">
        <v>874</v>
      </c>
      <c r="AQ504" s="58">
        <v>2035</v>
      </c>
      <c r="AR504" s="73" t="str">
        <f t="shared" si="91"/>
        <v>*0.58</v>
      </c>
      <c r="AS504" s="70" t="str">
        <f t="shared" si="92"/>
        <v>REZoning_Sol-Win</v>
      </c>
      <c r="AU504" s="80" t="s">
        <v>573</v>
      </c>
      <c r="AV504" s="72" t="s">
        <v>874</v>
      </c>
      <c r="AW504" s="58">
        <v>2050</v>
      </c>
      <c r="AX504" s="73" t="str">
        <f t="shared" si="93"/>
        <v>*0.49</v>
      </c>
      <c r="AY504" s="70" t="str">
        <f t="shared" si="94"/>
        <v>REZoning_Sol-Win</v>
      </c>
    </row>
    <row r="505" spans="1:51">
      <c r="A505" s="67" t="s">
        <v>171</v>
      </c>
      <c r="C505" s="77" t="s">
        <v>574</v>
      </c>
      <c r="D505" s="68" t="s">
        <v>874</v>
      </c>
      <c r="E505" s="52">
        <v>2035</v>
      </c>
      <c r="F505" s="69" t="str">
        <f t="shared" si="84"/>
        <v>*0.61</v>
      </c>
      <c r="G505" s="70" t="str">
        <f t="shared" si="85"/>
        <v>REZoning_Sol-Win</v>
      </c>
      <c r="I505" s="77" t="s">
        <v>574</v>
      </c>
      <c r="J505" s="68" t="s">
        <v>874</v>
      </c>
      <c r="K505" s="52">
        <v>2050</v>
      </c>
      <c r="L505" s="62" t="str">
        <f t="shared" si="86"/>
        <v>*0.49</v>
      </c>
      <c r="M505" s="70" t="str">
        <f t="shared" si="87"/>
        <v>REZoning_Sol-Win</v>
      </c>
      <c r="N505" s="69"/>
      <c r="O505" s="69" t="s">
        <v>574</v>
      </c>
      <c r="P505" s="69" t="s">
        <v>874</v>
      </c>
      <c r="Q505" s="78">
        <v>2100</v>
      </c>
      <c r="R505" s="69" t="s">
        <v>876</v>
      </c>
      <c r="S505" s="69" t="s">
        <v>875</v>
      </c>
      <c r="T505" s="69"/>
      <c r="U505" s="69"/>
      <c r="V505" s="69"/>
      <c r="W505" s="69"/>
      <c r="AA505" s="79" t="s">
        <v>574</v>
      </c>
      <c r="AB505" s="71" t="s">
        <v>874</v>
      </c>
      <c r="AC505" s="55">
        <v>2035</v>
      </c>
      <c r="AD505" s="70" t="str">
        <f t="shared" si="88"/>
        <v>*0.59</v>
      </c>
      <c r="AE505" s="70" t="str">
        <f t="shared" si="95"/>
        <v>REZoning_Sol-Win</v>
      </c>
      <c r="AG505" s="79" t="s">
        <v>574</v>
      </c>
      <c r="AH505" s="71" t="s">
        <v>874</v>
      </c>
      <c r="AI505" s="55">
        <v>2050</v>
      </c>
      <c r="AJ505" s="70" t="str">
        <f t="shared" si="89"/>
        <v>*0.47</v>
      </c>
      <c r="AK505" s="70" t="str">
        <f t="shared" si="90"/>
        <v>REZoning_Sol-Win</v>
      </c>
      <c r="AO505" s="80" t="s">
        <v>574</v>
      </c>
      <c r="AP505" s="72" t="s">
        <v>874</v>
      </c>
      <c r="AQ505" s="58">
        <v>2035</v>
      </c>
      <c r="AR505" s="73" t="str">
        <f t="shared" si="91"/>
        <v>*0.54</v>
      </c>
      <c r="AS505" s="70" t="str">
        <f t="shared" si="92"/>
        <v>REZoning_Sol-Win</v>
      </c>
      <c r="AU505" s="80" t="s">
        <v>574</v>
      </c>
      <c r="AV505" s="72" t="s">
        <v>874</v>
      </c>
      <c r="AW505" s="58">
        <v>2050</v>
      </c>
      <c r="AX505" s="73" t="str">
        <f t="shared" si="93"/>
        <v>*0.44</v>
      </c>
      <c r="AY505" s="70" t="str">
        <f t="shared" si="94"/>
        <v>REZoning_Sol-Win</v>
      </c>
    </row>
    <row r="506" spans="1:51">
      <c r="A506" s="67" t="s">
        <v>171</v>
      </c>
      <c r="C506" s="77" t="s">
        <v>575</v>
      </c>
      <c r="D506" s="68" t="s">
        <v>874</v>
      </c>
      <c r="E506" s="52">
        <v>2035</v>
      </c>
      <c r="F506" s="69" t="str">
        <f t="shared" si="84"/>
        <v>*0.61</v>
      </c>
      <c r="G506" s="70" t="str">
        <f t="shared" si="85"/>
        <v>REZoning_Sol-Win</v>
      </c>
      <c r="I506" s="77" t="s">
        <v>575</v>
      </c>
      <c r="J506" s="68" t="s">
        <v>874</v>
      </c>
      <c r="K506" s="52">
        <v>2050</v>
      </c>
      <c r="L506" s="62" t="str">
        <f t="shared" si="86"/>
        <v>*0.49</v>
      </c>
      <c r="M506" s="70" t="str">
        <f t="shared" si="87"/>
        <v>REZoning_Sol-Win</v>
      </c>
      <c r="N506" s="69"/>
      <c r="O506" s="69" t="s">
        <v>575</v>
      </c>
      <c r="P506" s="69" t="s">
        <v>874</v>
      </c>
      <c r="Q506" s="78">
        <v>2100</v>
      </c>
      <c r="R506" s="69" t="s">
        <v>876</v>
      </c>
      <c r="S506" s="69" t="s">
        <v>875</v>
      </c>
      <c r="T506" s="69"/>
      <c r="U506" s="69"/>
      <c r="V506" s="69"/>
      <c r="W506" s="69"/>
      <c r="AA506" s="79" t="s">
        <v>575</v>
      </c>
      <c r="AB506" s="71" t="s">
        <v>874</v>
      </c>
      <c r="AC506" s="55">
        <v>2035</v>
      </c>
      <c r="AD506" s="70" t="str">
        <f t="shared" si="88"/>
        <v>*0.59</v>
      </c>
      <c r="AE506" s="70" t="str">
        <f t="shared" si="95"/>
        <v>REZoning_Sol-Win</v>
      </c>
      <c r="AG506" s="79" t="s">
        <v>575</v>
      </c>
      <c r="AH506" s="71" t="s">
        <v>874</v>
      </c>
      <c r="AI506" s="55">
        <v>2050</v>
      </c>
      <c r="AJ506" s="70" t="str">
        <f t="shared" si="89"/>
        <v>*0.47</v>
      </c>
      <c r="AK506" s="70" t="str">
        <f t="shared" si="90"/>
        <v>REZoning_Sol-Win</v>
      </c>
      <c r="AO506" s="80" t="s">
        <v>575</v>
      </c>
      <c r="AP506" s="72" t="s">
        <v>874</v>
      </c>
      <c r="AQ506" s="58">
        <v>2035</v>
      </c>
      <c r="AR506" s="73" t="str">
        <f t="shared" si="91"/>
        <v>*0.54</v>
      </c>
      <c r="AS506" s="70" t="str">
        <f t="shared" si="92"/>
        <v>REZoning_Sol-Win</v>
      </c>
      <c r="AU506" s="80" t="s">
        <v>575</v>
      </c>
      <c r="AV506" s="72" t="s">
        <v>874</v>
      </c>
      <c r="AW506" s="58">
        <v>2050</v>
      </c>
      <c r="AX506" s="73" t="str">
        <f t="shared" si="93"/>
        <v>*0.44</v>
      </c>
      <c r="AY506" s="70" t="str">
        <f t="shared" si="94"/>
        <v>REZoning_Sol-Win</v>
      </c>
    </row>
    <row r="507" spans="1:51">
      <c r="A507" s="67" t="s">
        <v>70</v>
      </c>
      <c r="C507" s="77" t="s">
        <v>576</v>
      </c>
      <c r="D507" s="68" t="s">
        <v>874</v>
      </c>
      <c r="E507" s="52">
        <v>2035</v>
      </c>
      <c r="F507" s="69" t="str">
        <f t="shared" si="84"/>
        <v>*0.61</v>
      </c>
      <c r="G507" s="70" t="str">
        <f t="shared" si="85"/>
        <v>REZoning_Sol-Win</v>
      </c>
      <c r="I507" s="77" t="s">
        <v>576</v>
      </c>
      <c r="J507" s="68" t="s">
        <v>874</v>
      </c>
      <c r="K507" s="52">
        <v>2050</v>
      </c>
      <c r="L507" s="62" t="str">
        <f t="shared" si="86"/>
        <v>*0.5</v>
      </c>
      <c r="M507" s="70" t="str">
        <f t="shared" si="87"/>
        <v>REZoning_Sol-Win</v>
      </c>
      <c r="N507" s="69"/>
      <c r="O507" s="69" t="s">
        <v>576</v>
      </c>
      <c r="P507" s="69" t="s">
        <v>874</v>
      </c>
      <c r="Q507" s="78">
        <v>2100</v>
      </c>
      <c r="R507" s="69" t="s">
        <v>877</v>
      </c>
      <c r="S507" s="69" t="s">
        <v>875</v>
      </c>
      <c r="T507" s="69"/>
      <c r="U507" s="69"/>
      <c r="V507" s="69"/>
      <c r="W507" s="69"/>
      <c r="AA507" s="79" t="s">
        <v>576</v>
      </c>
      <c r="AB507" s="71" t="s">
        <v>874</v>
      </c>
      <c r="AC507" s="55">
        <v>2035</v>
      </c>
      <c r="AD507" s="70" t="str">
        <f t="shared" si="88"/>
        <v>*0.58</v>
      </c>
      <c r="AE507" s="70" t="str">
        <f t="shared" si="95"/>
        <v>REZoning_Sol-Win</v>
      </c>
      <c r="AG507" s="79" t="s">
        <v>576</v>
      </c>
      <c r="AH507" s="71" t="s">
        <v>874</v>
      </c>
      <c r="AI507" s="55">
        <v>2050</v>
      </c>
      <c r="AJ507" s="70" t="str">
        <f t="shared" si="89"/>
        <v>*0.47</v>
      </c>
      <c r="AK507" s="70" t="str">
        <f t="shared" si="90"/>
        <v>REZoning_Sol-Win</v>
      </c>
      <c r="AO507" s="80" t="s">
        <v>576</v>
      </c>
      <c r="AP507" s="72" t="s">
        <v>874</v>
      </c>
      <c r="AQ507" s="58">
        <v>2035</v>
      </c>
      <c r="AR507" s="73" t="str">
        <f t="shared" si="91"/>
        <v>*0.53</v>
      </c>
      <c r="AS507" s="70" t="str">
        <f t="shared" si="92"/>
        <v>REZoning_Sol-Win</v>
      </c>
      <c r="AU507" s="80" t="s">
        <v>576</v>
      </c>
      <c r="AV507" s="72" t="s">
        <v>874</v>
      </c>
      <c r="AW507" s="58">
        <v>2050</v>
      </c>
      <c r="AX507" s="73" t="str">
        <f t="shared" si="93"/>
        <v>*0.41</v>
      </c>
      <c r="AY507" s="70" t="str">
        <f t="shared" si="94"/>
        <v>REZoning_Sol-Win</v>
      </c>
    </row>
    <row r="508" spans="1:51">
      <c r="A508" s="67" t="s">
        <v>70</v>
      </c>
      <c r="C508" s="77" t="s">
        <v>577</v>
      </c>
      <c r="D508" s="68" t="s">
        <v>874</v>
      </c>
      <c r="E508" s="52">
        <v>2035</v>
      </c>
      <c r="F508" s="69" t="str">
        <f t="shared" si="84"/>
        <v>*0.61</v>
      </c>
      <c r="G508" s="70" t="str">
        <f t="shared" si="85"/>
        <v>REZoning_Sol-Win</v>
      </c>
      <c r="I508" s="77" t="s">
        <v>577</v>
      </c>
      <c r="J508" s="68" t="s">
        <v>874</v>
      </c>
      <c r="K508" s="52">
        <v>2050</v>
      </c>
      <c r="L508" s="62" t="str">
        <f t="shared" si="86"/>
        <v>*0.5</v>
      </c>
      <c r="M508" s="70" t="str">
        <f t="shared" si="87"/>
        <v>REZoning_Sol-Win</v>
      </c>
      <c r="N508" s="69"/>
      <c r="O508" s="69" t="s">
        <v>577</v>
      </c>
      <c r="P508" s="69" t="s">
        <v>874</v>
      </c>
      <c r="Q508" s="78">
        <v>2100</v>
      </c>
      <c r="R508" s="69" t="s">
        <v>877</v>
      </c>
      <c r="S508" s="69" t="s">
        <v>875</v>
      </c>
      <c r="T508" s="69"/>
      <c r="U508" s="69"/>
      <c r="V508" s="69"/>
      <c r="W508" s="69"/>
      <c r="AA508" s="79" t="s">
        <v>577</v>
      </c>
      <c r="AB508" s="71" t="s">
        <v>874</v>
      </c>
      <c r="AC508" s="55">
        <v>2035</v>
      </c>
      <c r="AD508" s="70" t="str">
        <f t="shared" si="88"/>
        <v>*0.58</v>
      </c>
      <c r="AE508" s="70" t="str">
        <f t="shared" si="95"/>
        <v>REZoning_Sol-Win</v>
      </c>
      <c r="AG508" s="79" t="s">
        <v>577</v>
      </c>
      <c r="AH508" s="71" t="s">
        <v>874</v>
      </c>
      <c r="AI508" s="55">
        <v>2050</v>
      </c>
      <c r="AJ508" s="70" t="str">
        <f t="shared" si="89"/>
        <v>*0.47</v>
      </c>
      <c r="AK508" s="70" t="str">
        <f t="shared" si="90"/>
        <v>REZoning_Sol-Win</v>
      </c>
      <c r="AO508" s="80" t="s">
        <v>577</v>
      </c>
      <c r="AP508" s="72" t="s">
        <v>874</v>
      </c>
      <c r="AQ508" s="58">
        <v>2035</v>
      </c>
      <c r="AR508" s="73" t="str">
        <f t="shared" si="91"/>
        <v>*0.53</v>
      </c>
      <c r="AS508" s="70" t="str">
        <f t="shared" si="92"/>
        <v>REZoning_Sol-Win</v>
      </c>
      <c r="AU508" s="80" t="s">
        <v>577</v>
      </c>
      <c r="AV508" s="72" t="s">
        <v>874</v>
      </c>
      <c r="AW508" s="58">
        <v>2050</v>
      </c>
      <c r="AX508" s="73" t="str">
        <f t="shared" si="93"/>
        <v>*0.41</v>
      </c>
      <c r="AY508" s="70" t="str">
        <f t="shared" si="94"/>
        <v>REZoning_Sol-Win</v>
      </c>
    </row>
    <row r="509" spans="1:51">
      <c r="A509" s="67" t="s">
        <v>70</v>
      </c>
      <c r="C509" s="77" t="s">
        <v>578</v>
      </c>
      <c r="D509" s="68" t="s">
        <v>874</v>
      </c>
      <c r="E509" s="52">
        <v>2035</v>
      </c>
      <c r="F509" s="69" t="str">
        <f t="shared" si="84"/>
        <v>*0.61</v>
      </c>
      <c r="G509" s="70" t="str">
        <f t="shared" si="85"/>
        <v>REZoning_Sol-Win</v>
      </c>
      <c r="I509" s="77" t="s">
        <v>578</v>
      </c>
      <c r="J509" s="68" t="s">
        <v>874</v>
      </c>
      <c r="K509" s="52">
        <v>2050</v>
      </c>
      <c r="L509" s="62" t="str">
        <f t="shared" si="86"/>
        <v>*0.5</v>
      </c>
      <c r="M509" s="70" t="str">
        <f t="shared" si="87"/>
        <v>REZoning_Sol-Win</v>
      </c>
      <c r="N509" s="69"/>
      <c r="O509" s="69" t="s">
        <v>578</v>
      </c>
      <c r="P509" s="69" t="s">
        <v>874</v>
      </c>
      <c r="Q509" s="78">
        <v>2100</v>
      </c>
      <c r="R509" s="69" t="s">
        <v>877</v>
      </c>
      <c r="S509" s="69" t="s">
        <v>875</v>
      </c>
      <c r="T509" s="69"/>
      <c r="U509" s="69"/>
      <c r="V509" s="69"/>
      <c r="W509" s="69"/>
      <c r="AA509" s="79" t="s">
        <v>578</v>
      </c>
      <c r="AB509" s="71" t="s">
        <v>874</v>
      </c>
      <c r="AC509" s="55">
        <v>2035</v>
      </c>
      <c r="AD509" s="70" t="str">
        <f t="shared" si="88"/>
        <v>*0.58</v>
      </c>
      <c r="AE509" s="70" t="str">
        <f t="shared" si="95"/>
        <v>REZoning_Sol-Win</v>
      </c>
      <c r="AG509" s="79" t="s">
        <v>578</v>
      </c>
      <c r="AH509" s="71" t="s">
        <v>874</v>
      </c>
      <c r="AI509" s="55">
        <v>2050</v>
      </c>
      <c r="AJ509" s="70" t="str">
        <f t="shared" si="89"/>
        <v>*0.47</v>
      </c>
      <c r="AK509" s="70" t="str">
        <f t="shared" si="90"/>
        <v>REZoning_Sol-Win</v>
      </c>
      <c r="AO509" s="80" t="s">
        <v>578</v>
      </c>
      <c r="AP509" s="72" t="s">
        <v>874</v>
      </c>
      <c r="AQ509" s="58">
        <v>2035</v>
      </c>
      <c r="AR509" s="73" t="str">
        <f t="shared" si="91"/>
        <v>*0.53</v>
      </c>
      <c r="AS509" s="70" t="str">
        <f t="shared" si="92"/>
        <v>REZoning_Sol-Win</v>
      </c>
      <c r="AU509" s="80" t="s">
        <v>578</v>
      </c>
      <c r="AV509" s="72" t="s">
        <v>874</v>
      </c>
      <c r="AW509" s="58">
        <v>2050</v>
      </c>
      <c r="AX509" s="73" t="str">
        <f t="shared" si="93"/>
        <v>*0.41</v>
      </c>
      <c r="AY509" s="70" t="str">
        <f t="shared" si="94"/>
        <v>REZoning_Sol-Win</v>
      </c>
    </row>
    <row r="510" spans="1:51">
      <c r="A510" s="67" t="s">
        <v>70</v>
      </c>
      <c r="C510" s="77" t="s">
        <v>579</v>
      </c>
      <c r="D510" s="68" t="s">
        <v>874</v>
      </c>
      <c r="E510" s="52">
        <v>2035</v>
      </c>
      <c r="F510" s="69" t="str">
        <f t="shared" si="84"/>
        <v>*0.61</v>
      </c>
      <c r="G510" s="70" t="str">
        <f t="shared" si="85"/>
        <v>REZoning_Sol-Win</v>
      </c>
      <c r="I510" s="77" t="s">
        <v>579</v>
      </c>
      <c r="J510" s="68" t="s">
        <v>874</v>
      </c>
      <c r="K510" s="52">
        <v>2050</v>
      </c>
      <c r="L510" s="62" t="str">
        <f t="shared" si="86"/>
        <v>*0.5</v>
      </c>
      <c r="M510" s="70" t="str">
        <f t="shared" si="87"/>
        <v>REZoning_Sol-Win</v>
      </c>
      <c r="N510" s="69"/>
      <c r="O510" s="69" t="s">
        <v>579</v>
      </c>
      <c r="P510" s="69" t="s">
        <v>874</v>
      </c>
      <c r="Q510" s="78">
        <v>2100</v>
      </c>
      <c r="R510" s="69" t="s">
        <v>877</v>
      </c>
      <c r="S510" s="69" t="s">
        <v>875</v>
      </c>
      <c r="T510" s="69"/>
      <c r="U510" s="69"/>
      <c r="V510" s="69"/>
      <c r="W510" s="69"/>
      <c r="AA510" s="79" t="s">
        <v>579</v>
      </c>
      <c r="AB510" s="71" t="s">
        <v>874</v>
      </c>
      <c r="AC510" s="55">
        <v>2035</v>
      </c>
      <c r="AD510" s="70" t="str">
        <f t="shared" si="88"/>
        <v>*0.58</v>
      </c>
      <c r="AE510" s="70" t="str">
        <f t="shared" si="95"/>
        <v>REZoning_Sol-Win</v>
      </c>
      <c r="AG510" s="79" t="s">
        <v>579</v>
      </c>
      <c r="AH510" s="71" t="s">
        <v>874</v>
      </c>
      <c r="AI510" s="55">
        <v>2050</v>
      </c>
      <c r="AJ510" s="70" t="str">
        <f t="shared" si="89"/>
        <v>*0.47</v>
      </c>
      <c r="AK510" s="70" t="str">
        <f t="shared" si="90"/>
        <v>REZoning_Sol-Win</v>
      </c>
      <c r="AO510" s="80" t="s">
        <v>579</v>
      </c>
      <c r="AP510" s="72" t="s">
        <v>874</v>
      </c>
      <c r="AQ510" s="58">
        <v>2035</v>
      </c>
      <c r="AR510" s="73" t="str">
        <f t="shared" si="91"/>
        <v>*0.53</v>
      </c>
      <c r="AS510" s="70" t="str">
        <f t="shared" si="92"/>
        <v>REZoning_Sol-Win</v>
      </c>
      <c r="AU510" s="80" t="s">
        <v>579</v>
      </c>
      <c r="AV510" s="72" t="s">
        <v>874</v>
      </c>
      <c r="AW510" s="58">
        <v>2050</v>
      </c>
      <c r="AX510" s="73" t="str">
        <f t="shared" si="93"/>
        <v>*0.41</v>
      </c>
      <c r="AY510" s="70" t="str">
        <f t="shared" si="94"/>
        <v>REZoning_Sol-Win</v>
      </c>
    </row>
    <row r="511" spans="1:51">
      <c r="A511" s="67" t="s">
        <v>70</v>
      </c>
      <c r="C511" s="77" t="s">
        <v>580</v>
      </c>
      <c r="D511" s="68" t="s">
        <v>874</v>
      </c>
      <c r="E511" s="52">
        <v>2035</v>
      </c>
      <c r="F511" s="69" t="str">
        <f t="shared" si="84"/>
        <v>*0.61</v>
      </c>
      <c r="G511" s="70" t="str">
        <f t="shared" si="85"/>
        <v>REZoning_Sol-Win</v>
      </c>
      <c r="I511" s="77" t="s">
        <v>580</v>
      </c>
      <c r="J511" s="68" t="s">
        <v>874</v>
      </c>
      <c r="K511" s="52">
        <v>2050</v>
      </c>
      <c r="L511" s="62" t="str">
        <f t="shared" si="86"/>
        <v>*0.5</v>
      </c>
      <c r="M511" s="70" t="str">
        <f t="shared" si="87"/>
        <v>REZoning_Sol-Win</v>
      </c>
      <c r="N511" s="69"/>
      <c r="O511" s="69" t="s">
        <v>580</v>
      </c>
      <c r="P511" s="69" t="s">
        <v>874</v>
      </c>
      <c r="Q511" s="78">
        <v>2100</v>
      </c>
      <c r="R511" s="69" t="s">
        <v>877</v>
      </c>
      <c r="S511" s="69" t="s">
        <v>875</v>
      </c>
      <c r="T511" s="69"/>
      <c r="U511" s="69"/>
      <c r="V511" s="69"/>
      <c r="W511" s="69"/>
      <c r="AA511" s="79" t="s">
        <v>580</v>
      </c>
      <c r="AB511" s="71" t="s">
        <v>874</v>
      </c>
      <c r="AC511" s="55">
        <v>2035</v>
      </c>
      <c r="AD511" s="70" t="str">
        <f t="shared" si="88"/>
        <v>*0.58</v>
      </c>
      <c r="AE511" s="70" t="str">
        <f t="shared" si="95"/>
        <v>REZoning_Sol-Win</v>
      </c>
      <c r="AG511" s="79" t="s">
        <v>580</v>
      </c>
      <c r="AH511" s="71" t="s">
        <v>874</v>
      </c>
      <c r="AI511" s="55">
        <v>2050</v>
      </c>
      <c r="AJ511" s="70" t="str">
        <f t="shared" si="89"/>
        <v>*0.47</v>
      </c>
      <c r="AK511" s="70" t="str">
        <f t="shared" si="90"/>
        <v>REZoning_Sol-Win</v>
      </c>
      <c r="AO511" s="80" t="s">
        <v>580</v>
      </c>
      <c r="AP511" s="72" t="s">
        <v>874</v>
      </c>
      <c r="AQ511" s="58">
        <v>2035</v>
      </c>
      <c r="AR511" s="73" t="str">
        <f t="shared" si="91"/>
        <v>*0.53</v>
      </c>
      <c r="AS511" s="70" t="str">
        <f t="shared" si="92"/>
        <v>REZoning_Sol-Win</v>
      </c>
      <c r="AU511" s="80" t="s">
        <v>580</v>
      </c>
      <c r="AV511" s="72" t="s">
        <v>874</v>
      </c>
      <c r="AW511" s="58">
        <v>2050</v>
      </c>
      <c r="AX511" s="73" t="str">
        <f t="shared" si="93"/>
        <v>*0.41</v>
      </c>
      <c r="AY511" s="70" t="str">
        <f t="shared" si="94"/>
        <v>REZoning_Sol-Win</v>
      </c>
    </row>
    <row r="512" spans="1:51">
      <c r="A512" s="67" t="s">
        <v>70</v>
      </c>
      <c r="C512" s="77" t="s">
        <v>581</v>
      </c>
      <c r="D512" s="68" t="s">
        <v>874</v>
      </c>
      <c r="E512" s="52">
        <v>2035</v>
      </c>
      <c r="F512" s="69" t="str">
        <f t="shared" si="84"/>
        <v>*0.61</v>
      </c>
      <c r="G512" s="70" t="str">
        <f t="shared" si="85"/>
        <v>REZoning_Sol-Win</v>
      </c>
      <c r="I512" s="77" t="s">
        <v>581</v>
      </c>
      <c r="J512" s="68" t="s">
        <v>874</v>
      </c>
      <c r="K512" s="52">
        <v>2050</v>
      </c>
      <c r="L512" s="62" t="str">
        <f t="shared" si="86"/>
        <v>*0.5</v>
      </c>
      <c r="M512" s="70" t="str">
        <f t="shared" si="87"/>
        <v>REZoning_Sol-Win</v>
      </c>
      <c r="N512" s="69"/>
      <c r="O512" s="69" t="s">
        <v>581</v>
      </c>
      <c r="P512" s="69" t="s">
        <v>874</v>
      </c>
      <c r="Q512" s="78">
        <v>2100</v>
      </c>
      <c r="R512" s="69" t="s">
        <v>877</v>
      </c>
      <c r="S512" s="69" t="s">
        <v>875</v>
      </c>
      <c r="T512" s="69"/>
      <c r="U512" s="69"/>
      <c r="V512" s="69"/>
      <c r="W512" s="69"/>
      <c r="AA512" s="79" t="s">
        <v>581</v>
      </c>
      <c r="AB512" s="71" t="s">
        <v>874</v>
      </c>
      <c r="AC512" s="55">
        <v>2035</v>
      </c>
      <c r="AD512" s="70" t="str">
        <f t="shared" si="88"/>
        <v>*0.58</v>
      </c>
      <c r="AE512" s="70" t="str">
        <f t="shared" si="95"/>
        <v>REZoning_Sol-Win</v>
      </c>
      <c r="AG512" s="79" t="s">
        <v>581</v>
      </c>
      <c r="AH512" s="71" t="s">
        <v>874</v>
      </c>
      <c r="AI512" s="55">
        <v>2050</v>
      </c>
      <c r="AJ512" s="70" t="str">
        <f t="shared" si="89"/>
        <v>*0.47</v>
      </c>
      <c r="AK512" s="70" t="str">
        <f t="shared" si="90"/>
        <v>REZoning_Sol-Win</v>
      </c>
      <c r="AO512" s="80" t="s">
        <v>581</v>
      </c>
      <c r="AP512" s="72" t="s">
        <v>874</v>
      </c>
      <c r="AQ512" s="58">
        <v>2035</v>
      </c>
      <c r="AR512" s="73" t="str">
        <f t="shared" si="91"/>
        <v>*0.53</v>
      </c>
      <c r="AS512" s="70" t="str">
        <f t="shared" si="92"/>
        <v>REZoning_Sol-Win</v>
      </c>
      <c r="AU512" s="80" t="s">
        <v>581</v>
      </c>
      <c r="AV512" s="72" t="s">
        <v>874</v>
      </c>
      <c r="AW512" s="58">
        <v>2050</v>
      </c>
      <c r="AX512" s="73" t="str">
        <f t="shared" si="93"/>
        <v>*0.41</v>
      </c>
      <c r="AY512" s="70" t="str">
        <f t="shared" si="94"/>
        <v>REZoning_Sol-Win</v>
      </c>
    </row>
    <row r="513" spans="1:51">
      <c r="A513" s="67" t="s">
        <v>70</v>
      </c>
      <c r="C513" s="77" t="s">
        <v>582</v>
      </c>
      <c r="D513" s="68" t="s">
        <v>874</v>
      </c>
      <c r="E513" s="52">
        <v>2035</v>
      </c>
      <c r="F513" s="69" t="str">
        <f t="shared" si="84"/>
        <v>*0.61</v>
      </c>
      <c r="G513" s="70" t="str">
        <f t="shared" si="85"/>
        <v>REZoning_Sol-Win</v>
      </c>
      <c r="I513" s="77" t="s">
        <v>582</v>
      </c>
      <c r="J513" s="68" t="s">
        <v>874</v>
      </c>
      <c r="K513" s="52">
        <v>2050</v>
      </c>
      <c r="L513" s="62" t="str">
        <f t="shared" si="86"/>
        <v>*0.5</v>
      </c>
      <c r="M513" s="70" t="str">
        <f t="shared" si="87"/>
        <v>REZoning_Sol-Win</v>
      </c>
      <c r="N513" s="69"/>
      <c r="O513" s="69" t="s">
        <v>582</v>
      </c>
      <c r="P513" s="69" t="s">
        <v>874</v>
      </c>
      <c r="Q513" s="78">
        <v>2100</v>
      </c>
      <c r="R513" s="69" t="s">
        <v>877</v>
      </c>
      <c r="S513" s="69" t="s">
        <v>875</v>
      </c>
      <c r="T513" s="69"/>
      <c r="U513" s="69"/>
      <c r="V513" s="69"/>
      <c r="W513" s="69"/>
      <c r="AA513" s="79" t="s">
        <v>582</v>
      </c>
      <c r="AB513" s="71" t="s">
        <v>874</v>
      </c>
      <c r="AC513" s="55">
        <v>2035</v>
      </c>
      <c r="AD513" s="70" t="str">
        <f t="shared" si="88"/>
        <v>*0.58</v>
      </c>
      <c r="AE513" s="70" t="str">
        <f t="shared" si="95"/>
        <v>REZoning_Sol-Win</v>
      </c>
      <c r="AG513" s="79" t="s">
        <v>582</v>
      </c>
      <c r="AH513" s="71" t="s">
        <v>874</v>
      </c>
      <c r="AI513" s="55">
        <v>2050</v>
      </c>
      <c r="AJ513" s="70" t="str">
        <f t="shared" si="89"/>
        <v>*0.47</v>
      </c>
      <c r="AK513" s="70" t="str">
        <f t="shared" si="90"/>
        <v>REZoning_Sol-Win</v>
      </c>
      <c r="AO513" s="80" t="s">
        <v>582</v>
      </c>
      <c r="AP513" s="72" t="s">
        <v>874</v>
      </c>
      <c r="AQ513" s="58">
        <v>2035</v>
      </c>
      <c r="AR513" s="73" t="str">
        <f t="shared" si="91"/>
        <v>*0.53</v>
      </c>
      <c r="AS513" s="70" t="str">
        <f t="shared" si="92"/>
        <v>REZoning_Sol-Win</v>
      </c>
      <c r="AU513" s="80" t="s">
        <v>582</v>
      </c>
      <c r="AV513" s="72" t="s">
        <v>874</v>
      </c>
      <c r="AW513" s="58">
        <v>2050</v>
      </c>
      <c r="AX513" s="73" t="str">
        <f t="shared" si="93"/>
        <v>*0.41</v>
      </c>
      <c r="AY513" s="70" t="str">
        <f t="shared" si="94"/>
        <v>REZoning_Sol-Win</v>
      </c>
    </row>
    <row r="514" spans="1:51">
      <c r="A514" s="67" t="s">
        <v>70</v>
      </c>
      <c r="C514" s="77" t="s">
        <v>583</v>
      </c>
      <c r="D514" s="68" t="s">
        <v>874</v>
      </c>
      <c r="E514" s="52">
        <v>2035</v>
      </c>
      <c r="F514" s="69" t="str">
        <f t="shared" si="84"/>
        <v>*0.61</v>
      </c>
      <c r="G514" s="70" t="str">
        <f t="shared" si="85"/>
        <v>REZoning_Sol-Win</v>
      </c>
      <c r="I514" s="77" t="s">
        <v>583</v>
      </c>
      <c r="J514" s="68" t="s">
        <v>874</v>
      </c>
      <c r="K514" s="52">
        <v>2050</v>
      </c>
      <c r="L514" s="62" t="str">
        <f t="shared" si="86"/>
        <v>*0.5</v>
      </c>
      <c r="M514" s="70" t="str">
        <f t="shared" si="87"/>
        <v>REZoning_Sol-Win</v>
      </c>
      <c r="N514" s="69"/>
      <c r="O514" s="69" t="s">
        <v>583</v>
      </c>
      <c r="P514" s="69" t="s">
        <v>874</v>
      </c>
      <c r="Q514" s="78">
        <v>2100</v>
      </c>
      <c r="R514" s="69" t="s">
        <v>877</v>
      </c>
      <c r="S514" s="69" t="s">
        <v>875</v>
      </c>
      <c r="T514" s="69"/>
      <c r="U514" s="69"/>
      <c r="V514" s="69"/>
      <c r="W514" s="69"/>
      <c r="AA514" s="79" t="s">
        <v>583</v>
      </c>
      <c r="AB514" s="71" t="s">
        <v>874</v>
      </c>
      <c r="AC514" s="55">
        <v>2035</v>
      </c>
      <c r="AD514" s="70" t="str">
        <f t="shared" si="88"/>
        <v>*0.58</v>
      </c>
      <c r="AE514" s="70" t="str">
        <f t="shared" si="95"/>
        <v>REZoning_Sol-Win</v>
      </c>
      <c r="AG514" s="79" t="s">
        <v>583</v>
      </c>
      <c r="AH514" s="71" t="s">
        <v>874</v>
      </c>
      <c r="AI514" s="55">
        <v>2050</v>
      </c>
      <c r="AJ514" s="70" t="str">
        <f t="shared" si="89"/>
        <v>*0.47</v>
      </c>
      <c r="AK514" s="70" t="str">
        <f t="shared" si="90"/>
        <v>REZoning_Sol-Win</v>
      </c>
      <c r="AO514" s="80" t="s">
        <v>583</v>
      </c>
      <c r="AP514" s="72" t="s">
        <v>874</v>
      </c>
      <c r="AQ514" s="58">
        <v>2035</v>
      </c>
      <c r="AR514" s="73" t="str">
        <f t="shared" si="91"/>
        <v>*0.53</v>
      </c>
      <c r="AS514" s="70" t="str">
        <f t="shared" si="92"/>
        <v>REZoning_Sol-Win</v>
      </c>
      <c r="AU514" s="80" t="s">
        <v>583</v>
      </c>
      <c r="AV514" s="72" t="s">
        <v>874</v>
      </c>
      <c r="AW514" s="58">
        <v>2050</v>
      </c>
      <c r="AX514" s="73" t="str">
        <f t="shared" si="93"/>
        <v>*0.41</v>
      </c>
      <c r="AY514" s="70" t="str">
        <f t="shared" si="94"/>
        <v>REZoning_Sol-Win</v>
      </c>
    </row>
    <row r="515" spans="1:51">
      <c r="A515" s="67" t="s">
        <v>70</v>
      </c>
      <c r="C515" s="77" t="s">
        <v>584</v>
      </c>
      <c r="D515" s="68" t="s">
        <v>874</v>
      </c>
      <c r="E515" s="52">
        <v>2035</v>
      </c>
      <c r="F515" s="69" t="str">
        <f t="shared" si="84"/>
        <v>*0.61</v>
      </c>
      <c r="G515" s="70" t="str">
        <f t="shared" si="85"/>
        <v>REZoning_Sol-Win</v>
      </c>
      <c r="I515" s="77" t="s">
        <v>584</v>
      </c>
      <c r="J515" s="68" t="s">
        <v>874</v>
      </c>
      <c r="K515" s="52">
        <v>2050</v>
      </c>
      <c r="L515" s="62" t="str">
        <f t="shared" si="86"/>
        <v>*0.5</v>
      </c>
      <c r="M515" s="70" t="str">
        <f t="shared" si="87"/>
        <v>REZoning_Sol-Win</v>
      </c>
      <c r="N515" s="69"/>
      <c r="O515" s="69" t="s">
        <v>584</v>
      </c>
      <c r="P515" s="69" t="s">
        <v>874</v>
      </c>
      <c r="Q515" s="78">
        <v>2100</v>
      </c>
      <c r="R515" s="69" t="s">
        <v>877</v>
      </c>
      <c r="S515" s="69" t="s">
        <v>875</v>
      </c>
      <c r="T515" s="69"/>
      <c r="U515" s="69"/>
      <c r="V515" s="69"/>
      <c r="W515" s="69"/>
      <c r="AA515" s="79" t="s">
        <v>584</v>
      </c>
      <c r="AB515" s="71" t="s">
        <v>874</v>
      </c>
      <c r="AC515" s="55">
        <v>2035</v>
      </c>
      <c r="AD515" s="70" t="str">
        <f t="shared" si="88"/>
        <v>*0.58</v>
      </c>
      <c r="AE515" s="70" t="str">
        <f t="shared" si="95"/>
        <v>REZoning_Sol-Win</v>
      </c>
      <c r="AG515" s="79" t="s">
        <v>584</v>
      </c>
      <c r="AH515" s="71" t="s">
        <v>874</v>
      </c>
      <c r="AI515" s="55">
        <v>2050</v>
      </c>
      <c r="AJ515" s="70" t="str">
        <f t="shared" si="89"/>
        <v>*0.47</v>
      </c>
      <c r="AK515" s="70" t="str">
        <f t="shared" si="90"/>
        <v>REZoning_Sol-Win</v>
      </c>
      <c r="AO515" s="80" t="s">
        <v>584</v>
      </c>
      <c r="AP515" s="72" t="s">
        <v>874</v>
      </c>
      <c r="AQ515" s="58">
        <v>2035</v>
      </c>
      <c r="AR515" s="73" t="str">
        <f t="shared" si="91"/>
        <v>*0.53</v>
      </c>
      <c r="AS515" s="70" t="str">
        <f t="shared" si="92"/>
        <v>REZoning_Sol-Win</v>
      </c>
      <c r="AU515" s="80" t="s">
        <v>584</v>
      </c>
      <c r="AV515" s="72" t="s">
        <v>874</v>
      </c>
      <c r="AW515" s="58">
        <v>2050</v>
      </c>
      <c r="AX515" s="73" t="str">
        <f t="shared" si="93"/>
        <v>*0.41</v>
      </c>
      <c r="AY515" s="70" t="str">
        <f t="shared" si="94"/>
        <v>REZoning_Sol-Win</v>
      </c>
    </row>
    <row r="516" spans="1:51">
      <c r="A516" s="67" t="s">
        <v>70</v>
      </c>
      <c r="C516" s="77" t="s">
        <v>585</v>
      </c>
      <c r="D516" s="68" t="s">
        <v>874</v>
      </c>
      <c r="E516" s="52">
        <v>2035</v>
      </c>
      <c r="F516" s="69" t="str">
        <f t="shared" si="84"/>
        <v>*0.61</v>
      </c>
      <c r="G516" s="70" t="str">
        <f t="shared" si="85"/>
        <v>REZoning_Sol-Win</v>
      </c>
      <c r="I516" s="77" t="s">
        <v>585</v>
      </c>
      <c r="J516" s="68" t="s">
        <v>874</v>
      </c>
      <c r="K516" s="52">
        <v>2050</v>
      </c>
      <c r="L516" s="62" t="str">
        <f t="shared" si="86"/>
        <v>*0.5</v>
      </c>
      <c r="M516" s="70" t="str">
        <f t="shared" si="87"/>
        <v>REZoning_Sol-Win</v>
      </c>
      <c r="N516" s="69"/>
      <c r="O516" s="69" t="s">
        <v>585</v>
      </c>
      <c r="P516" s="69" t="s">
        <v>874</v>
      </c>
      <c r="Q516" s="78">
        <v>2100</v>
      </c>
      <c r="R516" s="69" t="s">
        <v>877</v>
      </c>
      <c r="S516" s="69" t="s">
        <v>875</v>
      </c>
      <c r="T516" s="69"/>
      <c r="U516" s="69"/>
      <c r="V516" s="69"/>
      <c r="W516" s="69"/>
      <c r="AA516" s="79" t="s">
        <v>585</v>
      </c>
      <c r="AB516" s="71" t="s">
        <v>874</v>
      </c>
      <c r="AC516" s="55">
        <v>2035</v>
      </c>
      <c r="AD516" s="70" t="str">
        <f t="shared" si="88"/>
        <v>*0.58</v>
      </c>
      <c r="AE516" s="70" t="str">
        <f t="shared" si="95"/>
        <v>REZoning_Sol-Win</v>
      </c>
      <c r="AG516" s="79" t="s">
        <v>585</v>
      </c>
      <c r="AH516" s="71" t="s">
        <v>874</v>
      </c>
      <c r="AI516" s="55">
        <v>2050</v>
      </c>
      <c r="AJ516" s="70" t="str">
        <f t="shared" si="89"/>
        <v>*0.47</v>
      </c>
      <c r="AK516" s="70" t="str">
        <f t="shared" si="90"/>
        <v>REZoning_Sol-Win</v>
      </c>
      <c r="AO516" s="80" t="s">
        <v>585</v>
      </c>
      <c r="AP516" s="72" t="s">
        <v>874</v>
      </c>
      <c r="AQ516" s="58">
        <v>2035</v>
      </c>
      <c r="AR516" s="73" t="str">
        <f t="shared" si="91"/>
        <v>*0.53</v>
      </c>
      <c r="AS516" s="70" t="str">
        <f t="shared" si="92"/>
        <v>REZoning_Sol-Win</v>
      </c>
      <c r="AU516" s="80" t="s">
        <v>585</v>
      </c>
      <c r="AV516" s="72" t="s">
        <v>874</v>
      </c>
      <c r="AW516" s="58">
        <v>2050</v>
      </c>
      <c r="AX516" s="73" t="str">
        <f t="shared" si="93"/>
        <v>*0.41</v>
      </c>
      <c r="AY516" s="70" t="str">
        <f t="shared" si="94"/>
        <v>REZoning_Sol-Win</v>
      </c>
    </row>
    <row r="517" spans="1:51">
      <c r="A517" s="67" t="s">
        <v>70</v>
      </c>
      <c r="C517" s="77" t="s">
        <v>586</v>
      </c>
      <c r="D517" s="68" t="s">
        <v>874</v>
      </c>
      <c r="E517" s="52">
        <v>2035</v>
      </c>
      <c r="F517" s="69" t="str">
        <f t="shared" ref="F517:F580" si="96">"*"&amp;IF(AND(A517="EU",E517=2035),0.63,IF(AND(A517="EU",E517=2050),0.54,IF(AND(A517="USA",E517=2035),0.64,IF(AND(A517="USA",E517=2050),0.54,IF(AND(A517="Japan",E517=2035),0.68,IF(AND(A517="Japan",E517=2050),0.58,IF(AND(A517="Russia",E517=2035),0.65,IF(AND(A517="Russia",E517=2050),0.54,IF(AND(A517="China",E517=2035),0.61,IF(AND(A517="China",E517=2050),0.49,IF(AND(A517="India",E517=2035),0.6,IF(AND(A517="India",E517=2050),0.49,IF(AND(A517="Middle East",E517=2035),0.6,IF(AND(A517="Middle East",E517=2050),0.5,IF(AND(A517="Africa",E517=2035),0.61,IF(AND(A517="Africa",E517=2050),0.5,IF(AND(A517="Brazil",E517=2035),0.64,IF(AND(A517="Brazil",E517=2050),0.54,""))))))))))))))))))</f>
        <v>*0.61</v>
      </c>
      <c r="G517" s="70" t="str">
        <f t="shared" ref="G517:G580" si="97">G516</f>
        <v>REZoning_Sol-Win</v>
      </c>
      <c r="I517" s="77" t="s">
        <v>586</v>
      </c>
      <c r="J517" s="68" t="s">
        <v>874</v>
      </c>
      <c r="K517" s="52">
        <v>2050</v>
      </c>
      <c r="L517" s="62" t="str">
        <f t="shared" ref="L517:L580" si="98">"*"&amp;IF(AND(A517="EU",K517=2035),0.63,IF(AND(A517="EU",K517=2050),0.54,IF(AND(A517="USA",K517=2035),0.64,IF(AND(A517="USA",K517=2050),0.54,IF(AND(A517="Japan",K517=2035),0.68,IF(AND(A517="Japan",K517=2050),0.58,IF(AND(A517="Russia",K517=2035),0.65,IF(AND(A517="Russia",K517=2050),0.54,IF(AND(A517="China",K517=2035),0.61,IF(AND(A517="China",K517=2050),0.49,IF(AND(A517="India",K517=2035),0.6,IF(AND(A517="India",K517=2050),0.49,IF(AND(A517="Middle East",K517=2035),0.6,IF(AND(A517="Middle East",K517=2050),0.5,IF(AND(A517="Africa",K517=2035),0.61,IF(AND(A517="Africa",K517=2050),0.5,IF(AND(A517="Brazil",K517=2035),0.64,IF(AND(A517="Brazil",K517=2050),0.54,""))))))))))))))))))</f>
        <v>*0.5</v>
      </c>
      <c r="M517" s="70" t="str">
        <f t="shared" ref="M517:M580" si="99">M516</f>
        <v>REZoning_Sol-Win</v>
      </c>
      <c r="N517" s="69"/>
      <c r="O517" s="69" t="s">
        <v>586</v>
      </c>
      <c r="P517" s="69" t="s">
        <v>874</v>
      </c>
      <c r="Q517" s="78">
        <v>2100</v>
      </c>
      <c r="R517" s="69" t="s">
        <v>877</v>
      </c>
      <c r="S517" s="69" t="s">
        <v>875</v>
      </c>
      <c r="T517" s="69"/>
      <c r="U517" s="69"/>
      <c r="V517" s="69"/>
      <c r="W517" s="69"/>
      <c r="AA517" s="79" t="s">
        <v>586</v>
      </c>
      <c r="AB517" s="71" t="s">
        <v>874</v>
      </c>
      <c r="AC517" s="55">
        <v>2035</v>
      </c>
      <c r="AD517" s="70" t="str">
        <f t="shared" ref="AD517:AD580" si="100">"*"&amp;IF(AND(A517="EU",AC517=2035),0.62,IF(AND(A517="EU",AC517=2050),0.51,IF(AND(A517="USA",AC517=2035),0.62,IF(AND(A517="USA",AC517=2050),0.5,IF(AND(A517="Japan",AC517=2035),0.65,IF(AND(A517="Japan",AC517=2050),0.55,IF(AND(A517="Russia",AC517=2035),0.63,IF(AND(A517="Russia",AC517=2050),0.52,IF(AND(A517="China",AC517=2035),0.59,IF(AND(A517="China",AC517=2050),0.47,IF(AND(A517="India",AC517=2035),0.58,IF(AND(A517="India",AC517=2050),0.47,IF(AND(A517="Middle East",AC517=2035),0.59,IF(AND(A517="Middle East",AC517=2050),0.47,IF(AND(A517="Africa",AC517=2035),0.58,IF(AND(A517="Africa",AC517=2050),0.47,IF(AND(A517="Brazil",AC517=2035),0.64,IF(AND(A517="Brazil",AC517=2050),0.53,""))))))))))))))))))</f>
        <v>*0.58</v>
      </c>
      <c r="AE517" s="70" t="str">
        <f t="shared" si="95"/>
        <v>REZoning_Sol-Win</v>
      </c>
      <c r="AG517" s="79" t="s">
        <v>586</v>
      </c>
      <c r="AH517" s="71" t="s">
        <v>874</v>
      </c>
      <c r="AI517" s="55">
        <v>2050</v>
      </c>
      <c r="AJ517" s="70" t="str">
        <f t="shared" ref="AJ517:AJ580" si="101">"*"&amp;IF(AND(A517="EU",AI517=2035),0.62,IF(AND(A517="EU",AI517=2050),0.51,IF(AND(A517="USA",AI517=2035),0.62,IF(AND(A517="USA",AI517=2050),0.5,IF(AND(A517="Japan",AI517=2035),0.65,IF(AND(A517="Japan",AI517=2050),0.55,IF(AND(A517="Russia",AI517=2035),0.63,IF(AND(A517="Russia",AI517=2050),0.52,IF(AND(A517="China",AI517=2035),0.59,IF(AND(A517="China",AI517=2050),0.47,IF(AND(A517="India",AI517=2035),0.58,IF(AND(A517="India",AI517=2050),0.47,IF(AND(A517="Middle East",AI517=2035),0.59,IF(AND(A517="Middle East",AI517=2050),0.47,IF(AND(A517="Africa",AI517=2035),0.58,IF(AND(A517="Africa",AI517=2050),0.47,IF(AND(A517="Brazil",AI517=2035),0.64,IF(AND(A517="Brazil",AI517=2050),0.53,""))))))))))))))))))</f>
        <v>*0.47</v>
      </c>
      <c r="AK517" s="70" t="str">
        <f t="shared" ref="AK517:AK580" si="102">AK516</f>
        <v>REZoning_Sol-Win</v>
      </c>
      <c r="AO517" s="80" t="s">
        <v>586</v>
      </c>
      <c r="AP517" s="72" t="s">
        <v>874</v>
      </c>
      <c r="AQ517" s="58">
        <v>2035</v>
      </c>
      <c r="AR517" s="73" t="str">
        <f t="shared" ref="AR517:AR580" si="103">"*"&amp;IF(AND(A517="EU",AQ517=2035),0.58,IF(AND(A517="EU",AQ517=2050),0.49,IF(AND(A517="USA",AQ517=2035),0.56,IF(AND(A517="USA",AQ517=2050),0.45,IF(AND(A517="Japan",AQ517=2035),0.62,IF(AND(A517="Japan",AQ517=2050),0.51,IF(AND(A517="Russia",AQ517=2035),0.55,IF(AND(A517="Russia",AQ517=2050),0.41,IF(AND(A517="China",AQ517=2035),0.54,IF(AND(A517="China",AQ517=2050),0.44,IF(AND(A517="India",AQ517=2035),0.55,IF(AND(A517="India",AQ517=2050),0.42,IF(AND(A517="Middle East",AQ517=2035),0.53,IF(AND(A517="Middle East",AQ517=2050),0.41,IF(AND(A517="Africa",AQ517=2035),0.53,IF(AND(A517="Africa",AQ517=2050),0.41,IF(AND(A517="Brazil",AQ517=2035),0.6,IF(AND(A517="Brazil",AQ517=2050),0.5,""))))))))))))))))))</f>
        <v>*0.53</v>
      </c>
      <c r="AS517" s="70" t="str">
        <f t="shared" ref="AS517:AS580" si="104">AS516</f>
        <v>REZoning_Sol-Win</v>
      </c>
      <c r="AU517" s="80" t="s">
        <v>586</v>
      </c>
      <c r="AV517" s="72" t="s">
        <v>874</v>
      </c>
      <c r="AW517" s="58">
        <v>2050</v>
      </c>
      <c r="AX517" s="73" t="str">
        <f t="shared" ref="AX517:AX580" si="105">"*"&amp;IF(AND(A517="EU",AW517=2035),0.58,IF(AND(A517="EU",AW517=2050),0.49,IF(AND(A517="USA",AW517=2035),0.56,IF(AND(A517="USA",AW517=2050),0.45,IF(AND(A517="Japan",AW517=2035),0.62,IF(AND(A517="Japan",AW517=2050),0.51,IF(AND(A517="Russia",AW517=2035),0.55,IF(AND(A517="Russia",AW517=2050),0.41,IF(AND(A517="China",AW517=2035),0.54,IF(AND(A517="China",AW517=2050),0.44,IF(AND(A517="India",AW517=2035),0.55,IF(AND(A517="India",AW517=2050),0.42,IF(AND(A517="Middle East",AW517=2035),0.53,IF(AND(A517="Middle East",AW517=2050),0.41,IF(AND(A517="Africa",AW517=2035),0.53,IF(AND(A517="Africa",AW517=2050),0.41,IF(AND(A517="Brazil",AW517=2035),0.6,IF(AND(A517="Brazil",AW517=2050),0.5,""))))))))))))))))))</f>
        <v>*0.41</v>
      </c>
      <c r="AY517" s="70" t="str">
        <f t="shared" ref="AY517:AY580" si="106">AY516</f>
        <v>REZoning_Sol-Win</v>
      </c>
    </row>
    <row r="518" spans="1:51">
      <c r="A518" s="67" t="s">
        <v>70</v>
      </c>
      <c r="C518" s="77" t="s">
        <v>587</v>
      </c>
      <c r="D518" s="68" t="s">
        <v>874</v>
      </c>
      <c r="E518" s="52">
        <v>2035</v>
      </c>
      <c r="F518" s="69" t="str">
        <f t="shared" si="96"/>
        <v>*0.61</v>
      </c>
      <c r="G518" s="70" t="str">
        <f t="shared" si="97"/>
        <v>REZoning_Sol-Win</v>
      </c>
      <c r="I518" s="77" t="s">
        <v>587</v>
      </c>
      <c r="J518" s="68" t="s">
        <v>874</v>
      </c>
      <c r="K518" s="52">
        <v>2050</v>
      </c>
      <c r="L518" s="62" t="str">
        <f t="shared" si="98"/>
        <v>*0.5</v>
      </c>
      <c r="M518" s="70" t="str">
        <f t="shared" si="99"/>
        <v>REZoning_Sol-Win</v>
      </c>
      <c r="N518" s="69"/>
      <c r="O518" s="69" t="s">
        <v>587</v>
      </c>
      <c r="P518" s="69" t="s">
        <v>874</v>
      </c>
      <c r="Q518" s="78">
        <v>2100</v>
      </c>
      <c r="R518" s="69" t="s">
        <v>877</v>
      </c>
      <c r="S518" s="69" t="s">
        <v>875</v>
      </c>
      <c r="T518" s="69"/>
      <c r="U518" s="69"/>
      <c r="V518" s="69"/>
      <c r="W518" s="69"/>
      <c r="AA518" s="79" t="s">
        <v>587</v>
      </c>
      <c r="AB518" s="71" t="s">
        <v>874</v>
      </c>
      <c r="AC518" s="55">
        <v>2035</v>
      </c>
      <c r="AD518" s="70" t="str">
        <f t="shared" si="100"/>
        <v>*0.58</v>
      </c>
      <c r="AE518" s="70" t="str">
        <f t="shared" ref="AE518:AE581" si="107">AE517</f>
        <v>REZoning_Sol-Win</v>
      </c>
      <c r="AG518" s="79" t="s">
        <v>587</v>
      </c>
      <c r="AH518" s="71" t="s">
        <v>874</v>
      </c>
      <c r="AI518" s="55">
        <v>2050</v>
      </c>
      <c r="AJ518" s="70" t="str">
        <f t="shared" si="101"/>
        <v>*0.47</v>
      </c>
      <c r="AK518" s="70" t="str">
        <f t="shared" si="102"/>
        <v>REZoning_Sol-Win</v>
      </c>
      <c r="AO518" s="80" t="s">
        <v>587</v>
      </c>
      <c r="AP518" s="72" t="s">
        <v>874</v>
      </c>
      <c r="AQ518" s="58">
        <v>2035</v>
      </c>
      <c r="AR518" s="73" t="str">
        <f t="shared" si="103"/>
        <v>*0.53</v>
      </c>
      <c r="AS518" s="70" t="str">
        <f t="shared" si="104"/>
        <v>REZoning_Sol-Win</v>
      </c>
      <c r="AU518" s="80" t="s">
        <v>587</v>
      </c>
      <c r="AV518" s="72" t="s">
        <v>874</v>
      </c>
      <c r="AW518" s="58">
        <v>2050</v>
      </c>
      <c r="AX518" s="73" t="str">
        <f t="shared" si="105"/>
        <v>*0.41</v>
      </c>
      <c r="AY518" s="70" t="str">
        <f t="shared" si="106"/>
        <v>REZoning_Sol-Win</v>
      </c>
    </row>
    <row r="519" spans="1:51">
      <c r="A519" s="67" t="s">
        <v>70</v>
      </c>
      <c r="C519" s="77" t="s">
        <v>588</v>
      </c>
      <c r="D519" s="68" t="s">
        <v>874</v>
      </c>
      <c r="E519" s="52">
        <v>2035</v>
      </c>
      <c r="F519" s="69" t="str">
        <f t="shared" si="96"/>
        <v>*0.61</v>
      </c>
      <c r="G519" s="70" t="str">
        <f t="shared" si="97"/>
        <v>REZoning_Sol-Win</v>
      </c>
      <c r="I519" s="77" t="s">
        <v>588</v>
      </c>
      <c r="J519" s="68" t="s">
        <v>874</v>
      </c>
      <c r="K519" s="52">
        <v>2050</v>
      </c>
      <c r="L519" s="62" t="str">
        <f t="shared" si="98"/>
        <v>*0.5</v>
      </c>
      <c r="M519" s="70" t="str">
        <f t="shared" si="99"/>
        <v>REZoning_Sol-Win</v>
      </c>
      <c r="N519" s="69"/>
      <c r="O519" s="69" t="s">
        <v>588</v>
      </c>
      <c r="P519" s="69" t="s">
        <v>874</v>
      </c>
      <c r="Q519" s="78">
        <v>2100</v>
      </c>
      <c r="R519" s="69" t="s">
        <v>877</v>
      </c>
      <c r="S519" s="69" t="s">
        <v>875</v>
      </c>
      <c r="T519" s="69"/>
      <c r="U519" s="69"/>
      <c r="V519" s="69"/>
      <c r="W519" s="69"/>
      <c r="AA519" s="79" t="s">
        <v>588</v>
      </c>
      <c r="AB519" s="71" t="s">
        <v>874</v>
      </c>
      <c r="AC519" s="55">
        <v>2035</v>
      </c>
      <c r="AD519" s="70" t="str">
        <f t="shared" si="100"/>
        <v>*0.58</v>
      </c>
      <c r="AE519" s="70" t="str">
        <f t="shared" si="107"/>
        <v>REZoning_Sol-Win</v>
      </c>
      <c r="AG519" s="79" t="s">
        <v>588</v>
      </c>
      <c r="AH519" s="71" t="s">
        <v>874</v>
      </c>
      <c r="AI519" s="55">
        <v>2050</v>
      </c>
      <c r="AJ519" s="70" t="str">
        <f t="shared" si="101"/>
        <v>*0.47</v>
      </c>
      <c r="AK519" s="70" t="str">
        <f t="shared" si="102"/>
        <v>REZoning_Sol-Win</v>
      </c>
      <c r="AO519" s="80" t="s">
        <v>588</v>
      </c>
      <c r="AP519" s="72" t="s">
        <v>874</v>
      </c>
      <c r="AQ519" s="58">
        <v>2035</v>
      </c>
      <c r="AR519" s="73" t="str">
        <f t="shared" si="103"/>
        <v>*0.53</v>
      </c>
      <c r="AS519" s="70" t="str">
        <f t="shared" si="104"/>
        <v>REZoning_Sol-Win</v>
      </c>
      <c r="AU519" s="80" t="s">
        <v>588</v>
      </c>
      <c r="AV519" s="72" t="s">
        <v>874</v>
      </c>
      <c r="AW519" s="58">
        <v>2050</v>
      </c>
      <c r="AX519" s="73" t="str">
        <f t="shared" si="105"/>
        <v>*0.41</v>
      </c>
      <c r="AY519" s="70" t="str">
        <f t="shared" si="106"/>
        <v>REZoning_Sol-Win</v>
      </c>
    </row>
    <row r="520" spans="1:51">
      <c r="A520" s="67" t="s">
        <v>70</v>
      </c>
      <c r="C520" s="77" t="s">
        <v>589</v>
      </c>
      <c r="D520" s="68" t="s">
        <v>874</v>
      </c>
      <c r="E520" s="52">
        <v>2035</v>
      </c>
      <c r="F520" s="69" t="str">
        <f t="shared" si="96"/>
        <v>*0.61</v>
      </c>
      <c r="G520" s="70" t="str">
        <f t="shared" si="97"/>
        <v>REZoning_Sol-Win</v>
      </c>
      <c r="I520" s="77" t="s">
        <v>589</v>
      </c>
      <c r="J520" s="68" t="s">
        <v>874</v>
      </c>
      <c r="K520" s="52">
        <v>2050</v>
      </c>
      <c r="L520" s="62" t="str">
        <f t="shared" si="98"/>
        <v>*0.5</v>
      </c>
      <c r="M520" s="70" t="str">
        <f t="shared" si="99"/>
        <v>REZoning_Sol-Win</v>
      </c>
      <c r="N520" s="69"/>
      <c r="O520" s="69" t="s">
        <v>589</v>
      </c>
      <c r="P520" s="69" t="s">
        <v>874</v>
      </c>
      <c r="Q520" s="78">
        <v>2100</v>
      </c>
      <c r="R520" s="69" t="s">
        <v>877</v>
      </c>
      <c r="S520" s="69" t="s">
        <v>875</v>
      </c>
      <c r="T520" s="69"/>
      <c r="U520" s="69"/>
      <c r="V520" s="69"/>
      <c r="W520" s="69"/>
      <c r="AA520" s="79" t="s">
        <v>589</v>
      </c>
      <c r="AB520" s="71" t="s">
        <v>874</v>
      </c>
      <c r="AC520" s="55">
        <v>2035</v>
      </c>
      <c r="AD520" s="70" t="str">
        <f t="shared" si="100"/>
        <v>*0.58</v>
      </c>
      <c r="AE520" s="70" t="str">
        <f t="shared" si="107"/>
        <v>REZoning_Sol-Win</v>
      </c>
      <c r="AG520" s="79" t="s">
        <v>589</v>
      </c>
      <c r="AH520" s="71" t="s">
        <v>874</v>
      </c>
      <c r="AI520" s="55">
        <v>2050</v>
      </c>
      <c r="AJ520" s="70" t="str">
        <f t="shared" si="101"/>
        <v>*0.47</v>
      </c>
      <c r="AK520" s="70" t="str">
        <f t="shared" si="102"/>
        <v>REZoning_Sol-Win</v>
      </c>
      <c r="AO520" s="80" t="s">
        <v>589</v>
      </c>
      <c r="AP520" s="72" t="s">
        <v>874</v>
      </c>
      <c r="AQ520" s="58">
        <v>2035</v>
      </c>
      <c r="AR520" s="73" t="str">
        <f t="shared" si="103"/>
        <v>*0.53</v>
      </c>
      <c r="AS520" s="70" t="str">
        <f t="shared" si="104"/>
        <v>REZoning_Sol-Win</v>
      </c>
      <c r="AU520" s="80" t="s">
        <v>589</v>
      </c>
      <c r="AV520" s="72" t="s">
        <v>874</v>
      </c>
      <c r="AW520" s="58">
        <v>2050</v>
      </c>
      <c r="AX520" s="73" t="str">
        <f t="shared" si="105"/>
        <v>*0.41</v>
      </c>
      <c r="AY520" s="70" t="str">
        <f t="shared" si="106"/>
        <v>REZoning_Sol-Win</v>
      </c>
    </row>
    <row r="521" spans="1:51">
      <c r="A521" s="67" t="s">
        <v>70</v>
      </c>
      <c r="C521" s="77" t="s">
        <v>590</v>
      </c>
      <c r="D521" s="68" t="s">
        <v>874</v>
      </c>
      <c r="E521" s="52">
        <v>2035</v>
      </c>
      <c r="F521" s="69" t="str">
        <f t="shared" si="96"/>
        <v>*0.61</v>
      </c>
      <c r="G521" s="70" t="str">
        <f t="shared" si="97"/>
        <v>REZoning_Sol-Win</v>
      </c>
      <c r="I521" s="77" t="s">
        <v>590</v>
      </c>
      <c r="J521" s="68" t="s">
        <v>874</v>
      </c>
      <c r="K521" s="52">
        <v>2050</v>
      </c>
      <c r="L521" s="62" t="str">
        <f t="shared" si="98"/>
        <v>*0.5</v>
      </c>
      <c r="M521" s="70" t="str">
        <f t="shared" si="99"/>
        <v>REZoning_Sol-Win</v>
      </c>
      <c r="N521" s="69"/>
      <c r="O521" s="69" t="s">
        <v>590</v>
      </c>
      <c r="P521" s="69" t="s">
        <v>874</v>
      </c>
      <c r="Q521" s="78">
        <v>2100</v>
      </c>
      <c r="R521" s="69" t="s">
        <v>877</v>
      </c>
      <c r="S521" s="69" t="s">
        <v>875</v>
      </c>
      <c r="T521" s="69"/>
      <c r="U521" s="69"/>
      <c r="V521" s="69"/>
      <c r="W521" s="69"/>
      <c r="AA521" s="79" t="s">
        <v>590</v>
      </c>
      <c r="AB521" s="71" t="s">
        <v>874</v>
      </c>
      <c r="AC521" s="55">
        <v>2035</v>
      </c>
      <c r="AD521" s="70" t="str">
        <f t="shared" si="100"/>
        <v>*0.58</v>
      </c>
      <c r="AE521" s="70" t="str">
        <f t="shared" si="107"/>
        <v>REZoning_Sol-Win</v>
      </c>
      <c r="AG521" s="79" t="s">
        <v>590</v>
      </c>
      <c r="AH521" s="71" t="s">
        <v>874</v>
      </c>
      <c r="AI521" s="55">
        <v>2050</v>
      </c>
      <c r="AJ521" s="70" t="str">
        <f t="shared" si="101"/>
        <v>*0.47</v>
      </c>
      <c r="AK521" s="70" t="str">
        <f t="shared" si="102"/>
        <v>REZoning_Sol-Win</v>
      </c>
      <c r="AO521" s="80" t="s">
        <v>590</v>
      </c>
      <c r="AP521" s="72" t="s">
        <v>874</v>
      </c>
      <c r="AQ521" s="58">
        <v>2035</v>
      </c>
      <c r="AR521" s="73" t="str">
        <f t="shared" si="103"/>
        <v>*0.53</v>
      </c>
      <c r="AS521" s="70" t="str">
        <f t="shared" si="104"/>
        <v>REZoning_Sol-Win</v>
      </c>
      <c r="AU521" s="80" t="s">
        <v>590</v>
      </c>
      <c r="AV521" s="72" t="s">
        <v>874</v>
      </c>
      <c r="AW521" s="58">
        <v>2050</v>
      </c>
      <c r="AX521" s="73" t="str">
        <f t="shared" si="105"/>
        <v>*0.41</v>
      </c>
      <c r="AY521" s="70" t="str">
        <f t="shared" si="106"/>
        <v>REZoning_Sol-Win</v>
      </c>
    </row>
    <row r="522" spans="1:51">
      <c r="A522" s="67" t="s">
        <v>70</v>
      </c>
      <c r="C522" s="77" t="s">
        <v>591</v>
      </c>
      <c r="D522" s="68" t="s">
        <v>874</v>
      </c>
      <c r="E522" s="52">
        <v>2035</v>
      </c>
      <c r="F522" s="69" t="str">
        <f t="shared" si="96"/>
        <v>*0.61</v>
      </c>
      <c r="G522" s="70" t="str">
        <f t="shared" si="97"/>
        <v>REZoning_Sol-Win</v>
      </c>
      <c r="I522" s="77" t="s">
        <v>591</v>
      </c>
      <c r="J522" s="68" t="s">
        <v>874</v>
      </c>
      <c r="K522" s="52">
        <v>2050</v>
      </c>
      <c r="L522" s="62" t="str">
        <f t="shared" si="98"/>
        <v>*0.5</v>
      </c>
      <c r="M522" s="70" t="str">
        <f t="shared" si="99"/>
        <v>REZoning_Sol-Win</v>
      </c>
      <c r="N522" s="69"/>
      <c r="O522" s="69" t="s">
        <v>591</v>
      </c>
      <c r="P522" s="69" t="s">
        <v>874</v>
      </c>
      <c r="Q522" s="78">
        <v>2100</v>
      </c>
      <c r="R522" s="69" t="s">
        <v>877</v>
      </c>
      <c r="S522" s="69" t="s">
        <v>875</v>
      </c>
      <c r="T522" s="69"/>
      <c r="U522" s="69"/>
      <c r="V522" s="69"/>
      <c r="W522" s="69"/>
      <c r="AA522" s="79" t="s">
        <v>591</v>
      </c>
      <c r="AB522" s="71" t="s">
        <v>874</v>
      </c>
      <c r="AC522" s="55">
        <v>2035</v>
      </c>
      <c r="AD522" s="70" t="str">
        <f t="shared" si="100"/>
        <v>*0.58</v>
      </c>
      <c r="AE522" s="70" t="str">
        <f t="shared" si="107"/>
        <v>REZoning_Sol-Win</v>
      </c>
      <c r="AG522" s="79" t="s">
        <v>591</v>
      </c>
      <c r="AH522" s="71" t="s">
        <v>874</v>
      </c>
      <c r="AI522" s="55">
        <v>2050</v>
      </c>
      <c r="AJ522" s="70" t="str">
        <f t="shared" si="101"/>
        <v>*0.47</v>
      </c>
      <c r="AK522" s="70" t="str">
        <f t="shared" si="102"/>
        <v>REZoning_Sol-Win</v>
      </c>
      <c r="AO522" s="80" t="s">
        <v>591</v>
      </c>
      <c r="AP522" s="72" t="s">
        <v>874</v>
      </c>
      <c r="AQ522" s="58">
        <v>2035</v>
      </c>
      <c r="AR522" s="73" t="str">
        <f t="shared" si="103"/>
        <v>*0.53</v>
      </c>
      <c r="AS522" s="70" t="str">
        <f t="shared" si="104"/>
        <v>REZoning_Sol-Win</v>
      </c>
      <c r="AU522" s="80" t="s">
        <v>591</v>
      </c>
      <c r="AV522" s="72" t="s">
        <v>874</v>
      </c>
      <c r="AW522" s="58">
        <v>2050</v>
      </c>
      <c r="AX522" s="73" t="str">
        <f t="shared" si="105"/>
        <v>*0.41</v>
      </c>
      <c r="AY522" s="70" t="str">
        <f t="shared" si="106"/>
        <v>REZoning_Sol-Win</v>
      </c>
    </row>
    <row r="523" spans="1:51">
      <c r="A523" s="67" t="s">
        <v>171</v>
      </c>
      <c r="C523" s="77" t="s">
        <v>592</v>
      </c>
      <c r="D523" s="68" t="s">
        <v>874</v>
      </c>
      <c r="E523" s="52">
        <v>2035</v>
      </c>
      <c r="F523" s="69" t="str">
        <f t="shared" si="96"/>
        <v>*0.61</v>
      </c>
      <c r="G523" s="70" t="str">
        <f t="shared" si="97"/>
        <v>REZoning_Sol-Win</v>
      </c>
      <c r="I523" s="77" t="s">
        <v>592</v>
      </c>
      <c r="J523" s="68" t="s">
        <v>874</v>
      </c>
      <c r="K523" s="52">
        <v>2050</v>
      </c>
      <c r="L523" s="62" t="str">
        <f t="shared" si="98"/>
        <v>*0.49</v>
      </c>
      <c r="M523" s="70" t="str">
        <f t="shared" si="99"/>
        <v>REZoning_Sol-Win</v>
      </c>
      <c r="N523" s="69"/>
      <c r="O523" s="69" t="s">
        <v>592</v>
      </c>
      <c r="P523" s="69" t="s">
        <v>874</v>
      </c>
      <c r="Q523" s="78">
        <v>2100</v>
      </c>
      <c r="R523" s="69" t="s">
        <v>876</v>
      </c>
      <c r="S523" s="69" t="s">
        <v>875</v>
      </c>
      <c r="T523" s="69"/>
      <c r="U523" s="69"/>
      <c r="V523" s="69"/>
      <c r="W523" s="69"/>
      <c r="AA523" s="79" t="s">
        <v>592</v>
      </c>
      <c r="AB523" s="71" t="s">
        <v>874</v>
      </c>
      <c r="AC523" s="55">
        <v>2035</v>
      </c>
      <c r="AD523" s="70" t="str">
        <f t="shared" si="100"/>
        <v>*0.59</v>
      </c>
      <c r="AE523" s="70" t="str">
        <f t="shared" si="107"/>
        <v>REZoning_Sol-Win</v>
      </c>
      <c r="AG523" s="79" t="s">
        <v>592</v>
      </c>
      <c r="AH523" s="71" t="s">
        <v>874</v>
      </c>
      <c r="AI523" s="55">
        <v>2050</v>
      </c>
      <c r="AJ523" s="70" t="str">
        <f t="shared" si="101"/>
        <v>*0.47</v>
      </c>
      <c r="AK523" s="70" t="str">
        <f t="shared" si="102"/>
        <v>REZoning_Sol-Win</v>
      </c>
      <c r="AO523" s="80" t="s">
        <v>592</v>
      </c>
      <c r="AP523" s="72" t="s">
        <v>874</v>
      </c>
      <c r="AQ523" s="58">
        <v>2035</v>
      </c>
      <c r="AR523" s="73" t="str">
        <f t="shared" si="103"/>
        <v>*0.54</v>
      </c>
      <c r="AS523" s="70" t="str">
        <f t="shared" si="104"/>
        <v>REZoning_Sol-Win</v>
      </c>
      <c r="AU523" s="80" t="s">
        <v>592</v>
      </c>
      <c r="AV523" s="72" t="s">
        <v>874</v>
      </c>
      <c r="AW523" s="58">
        <v>2050</v>
      </c>
      <c r="AX523" s="73" t="str">
        <f t="shared" si="105"/>
        <v>*0.44</v>
      </c>
      <c r="AY523" s="70" t="str">
        <f t="shared" si="106"/>
        <v>REZoning_Sol-Win</v>
      </c>
    </row>
    <row r="524" spans="1:51">
      <c r="A524" s="67" t="s">
        <v>171</v>
      </c>
      <c r="C524" s="77" t="s">
        <v>593</v>
      </c>
      <c r="D524" s="68" t="s">
        <v>874</v>
      </c>
      <c r="E524" s="52">
        <v>2035</v>
      </c>
      <c r="F524" s="69" t="str">
        <f t="shared" si="96"/>
        <v>*0.61</v>
      </c>
      <c r="G524" s="70" t="str">
        <f t="shared" si="97"/>
        <v>REZoning_Sol-Win</v>
      </c>
      <c r="I524" s="77" t="s">
        <v>593</v>
      </c>
      <c r="J524" s="68" t="s">
        <v>874</v>
      </c>
      <c r="K524" s="52">
        <v>2050</v>
      </c>
      <c r="L524" s="62" t="str">
        <f t="shared" si="98"/>
        <v>*0.49</v>
      </c>
      <c r="M524" s="70" t="str">
        <f t="shared" si="99"/>
        <v>REZoning_Sol-Win</v>
      </c>
      <c r="N524" s="69"/>
      <c r="O524" s="69" t="s">
        <v>593</v>
      </c>
      <c r="P524" s="69" t="s">
        <v>874</v>
      </c>
      <c r="Q524" s="78">
        <v>2100</v>
      </c>
      <c r="R524" s="69" t="s">
        <v>876</v>
      </c>
      <c r="S524" s="69" t="s">
        <v>875</v>
      </c>
      <c r="T524" s="69"/>
      <c r="U524" s="69"/>
      <c r="V524" s="69"/>
      <c r="W524" s="69"/>
      <c r="AA524" s="79" t="s">
        <v>593</v>
      </c>
      <c r="AB524" s="71" t="s">
        <v>874</v>
      </c>
      <c r="AC524" s="55">
        <v>2035</v>
      </c>
      <c r="AD524" s="70" t="str">
        <f t="shared" si="100"/>
        <v>*0.59</v>
      </c>
      <c r="AE524" s="70" t="str">
        <f t="shared" si="107"/>
        <v>REZoning_Sol-Win</v>
      </c>
      <c r="AG524" s="79" t="s">
        <v>593</v>
      </c>
      <c r="AH524" s="71" t="s">
        <v>874</v>
      </c>
      <c r="AI524" s="55">
        <v>2050</v>
      </c>
      <c r="AJ524" s="70" t="str">
        <f t="shared" si="101"/>
        <v>*0.47</v>
      </c>
      <c r="AK524" s="70" t="str">
        <f t="shared" si="102"/>
        <v>REZoning_Sol-Win</v>
      </c>
      <c r="AO524" s="80" t="s">
        <v>593</v>
      </c>
      <c r="AP524" s="72" t="s">
        <v>874</v>
      </c>
      <c r="AQ524" s="58">
        <v>2035</v>
      </c>
      <c r="AR524" s="73" t="str">
        <f t="shared" si="103"/>
        <v>*0.54</v>
      </c>
      <c r="AS524" s="70" t="str">
        <f t="shared" si="104"/>
        <v>REZoning_Sol-Win</v>
      </c>
      <c r="AU524" s="80" t="s">
        <v>593</v>
      </c>
      <c r="AV524" s="72" t="s">
        <v>874</v>
      </c>
      <c r="AW524" s="58">
        <v>2050</v>
      </c>
      <c r="AX524" s="73" t="str">
        <f t="shared" si="105"/>
        <v>*0.44</v>
      </c>
      <c r="AY524" s="70" t="str">
        <f t="shared" si="106"/>
        <v>REZoning_Sol-Win</v>
      </c>
    </row>
    <row r="525" spans="1:51">
      <c r="A525" s="67" t="s">
        <v>171</v>
      </c>
      <c r="C525" s="77" t="s">
        <v>594</v>
      </c>
      <c r="D525" s="68" t="s">
        <v>874</v>
      </c>
      <c r="E525" s="52">
        <v>2035</v>
      </c>
      <c r="F525" s="69" t="str">
        <f t="shared" si="96"/>
        <v>*0.61</v>
      </c>
      <c r="G525" s="70" t="str">
        <f t="shared" si="97"/>
        <v>REZoning_Sol-Win</v>
      </c>
      <c r="I525" s="77" t="s">
        <v>594</v>
      </c>
      <c r="J525" s="68" t="s">
        <v>874</v>
      </c>
      <c r="K525" s="52">
        <v>2050</v>
      </c>
      <c r="L525" s="62" t="str">
        <f t="shared" si="98"/>
        <v>*0.49</v>
      </c>
      <c r="M525" s="70" t="str">
        <f t="shared" si="99"/>
        <v>REZoning_Sol-Win</v>
      </c>
      <c r="N525" s="69"/>
      <c r="O525" s="69" t="s">
        <v>594</v>
      </c>
      <c r="P525" s="69" t="s">
        <v>874</v>
      </c>
      <c r="Q525" s="78">
        <v>2100</v>
      </c>
      <c r="R525" s="69" t="s">
        <v>876</v>
      </c>
      <c r="S525" s="69" t="s">
        <v>875</v>
      </c>
      <c r="T525" s="69"/>
      <c r="U525" s="69"/>
      <c r="V525" s="69"/>
      <c r="W525" s="69"/>
      <c r="AA525" s="79" t="s">
        <v>594</v>
      </c>
      <c r="AB525" s="71" t="s">
        <v>874</v>
      </c>
      <c r="AC525" s="55">
        <v>2035</v>
      </c>
      <c r="AD525" s="70" t="str">
        <f t="shared" si="100"/>
        <v>*0.59</v>
      </c>
      <c r="AE525" s="70" t="str">
        <f t="shared" si="107"/>
        <v>REZoning_Sol-Win</v>
      </c>
      <c r="AG525" s="79" t="s">
        <v>594</v>
      </c>
      <c r="AH525" s="71" t="s">
        <v>874</v>
      </c>
      <c r="AI525" s="55">
        <v>2050</v>
      </c>
      <c r="AJ525" s="70" t="str">
        <f t="shared" si="101"/>
        <v>*0.47</v>
      </c>
      <c r="AK525" s="70" t="str">
        <f t="shared" si="102"/>
        <v>REZoning_Sol-Win</v>
      </c>
      <c r="AO525" s="80" t="s">
        <v>594</v>
      </c>
      <c r="AP525" s="72" t="s">
        <v>874</v>
      </c>
      <c r="AQ525" s="58">
        <v>2035</v>
      </c>
      <c r="AR525" s="73" t="str">
        <f t="shared" si="103"/>
        <v>*0.54</v>
      </c>
      <c r="AS525" s="70" t="str">
        <f t="shared" si="104"/>
        <v>REZoning_Sol-Win</v>
      </c>
      <c r="AU525" s="80" t="s">
        <v>594</v>
      </c>
      <c r="AV525" s="72" t="s">
        <v>874</v>
      </c>
      <c r="AW525" s="58">
        <v>2050</v>
      </c>
      <c r="AX525" s="73" t="str">
        <f t="shared" si="105"/>
        <v>*0.44</v>
      </c>
      <c r="AY525" s="70" t="str">
        <f t="shared" si="106"/>
        <v>REZoning_Sol-Win</v>
      </c>
    </row>
    <row r="526" spans="1:51">
      <c r="A526" s="67" t="s">
        <v>171</v>
      </c>
      <c r="C526" s="77" t="s">
        <v>595</v>
      </c>
      <c r="D526" s="68" t="s">
        <v>874</v>
      </c>
      <c r="E526" s="52">
        <v>2035</v>
      </c>
      <c r="F526" s="69" t="str">
        <f t="shared" si="96"/>
        <v>*0.61</v>
      </c>
      <c r="G526" s="70" t="str">
        <f t="shared" si="97"/>
        <v>REZoning_Sol-Win</v>
      </c>
      <c r="I526" s="77" t="s">
        <v>595</v>
      </c>
      <c r="J526" s="68" t="s">
        <v>874</v>
      </c>
      <c r="K526" s="52">
        <v>2050</v>
      </c>
      <c r="L526" s="62" t="str">
        <f t="shared" si="98"/>
        <v>*0.49</v>
      </c>
      <c r="M526" s="70" t="str">
        <f t="shared" si="99"/>
        <v>REZoning_Sol-Win</v>
      </c>
      <c r="N526" s="69"/>
      <c r="O526" s="69" t="s">
        <v>595</v>
      </c>
      <c r="P526" s="69" t="s">
        <v>874</v>
      </c>
      <c r="Q526" s="78">
        <v>2100</v>
      </c>
      <c r="R526" s="69" t="s">
        <v>876</v>
      </c>
      <c r="S526" s="69" t="s">
        <v>875</v>
      </c>
      <c r="T526" s="69"/>
      <c r="U526" s="69"/>
      <c r="V526" s="69"/>
      <c r="W526" s="69"/>
      <c r="AA526" s="79" t="s">
        <v>595</v>
      </c>
      <c r="AB526" s="71" t="s">
        <v>874</v>
      </c>
      <c r="AC526" s="55">
        <v>2035</v>
      </c>
      <c r="AD526" s="70" t="str">
        <f t="shared" si="100"/>
        <v>*0.59</v>
      </c>
      <c r="AE526" s="70" t="str">
        <f t="shared" si="107"/>
        <v>REZoning_Sol-Win</v>
      </c>
      <c r="AG526" s="79" t="s">
        <v>595</v>
      </c>
      <c r="AH526" s="71" t="s">
        <v>874</v>
      </c>
      <c r="AI526" s="55">
        <v>2050</v>
      </c>
      <c r="AJ526" s="70" t="str">
        <f t="shared" si="101"/>
        <v>*0.47</v>
      </c>
      <c r="AK526" s="70" t="str">
        <f t="shared" si="102"/>
        <v>REZoning_Sol-Win</v>
      </c>
      <c r="AO526" s="80" t="s">
        <v>595</v>
      </c>
      <c r="AP526" s="72" t="s">
        <v>874</v>
      </c>
      <c r="AQ526" s="58">
        <v>2035</v>
      </c>
      <c r="AR526" s="73" t="str">
        <f t="shared" si="103"/>
        <v>*0.54</v>
      </c>
      <c r="AS526" s="70" t="str">
        <f t="shared" si="104"/>
        <v>REZoning_Sol-Win</v>
      </c>
      <c r="AU526" s="80" t="s">
        <v>595</v>
      </c>
      <c r="AV526" s="72" t="s">
        <v>874</v>
      </c>
      <c r="AW526" s="58">
        <v>2050</v>
      </c>
      <c r="AX526" s="73" t="str">
        <f t="shared" si="105"/>
        <v>*0.44</v>
      </c>
      <c r="AY526" s="70" t="str">
        <f t="shared" si="106"/>
        <v>REZoning_Sol-Win</v>
      </c>
    </row>
    <row r="527" spans="1:51">
      <c r="A527" s="67" t="s">
        <v>171</v>
      </c>
      <c r="C527" s="77" t="s">
        <v>596</v>
      </c>
      <c r="D527" s="68" t="s">
        <v>874</v>
      </c>
      <c r="E527" s="52">
        <v>2035</v>
      </c>
      <c r="F527" s="69" t="str">
        <f t="shared" si="96"/>
        <v>*0.61</v>
      </c>
      <c r="G527" s="70" t="str">
        <f t="shared" si="97"/>
        <v>REZoning_Sol-Win</v>
      </c>
      <c r="I527" s="77" t="s">
        <v>596</v>
      </c>
      <c r="J527" s="68" t="s">
        <v>874</v>
      </c>
      <c r="K527" s="52">
        <v>2050</v>
      </c>
      <c r="L527" s="62" t="str">
        <f t="shared" si="98"/>
        <v>*0.49</v>
      </c>
      <c r="M527" s="70" t="str">
        <f t="shared" si="99"/>
        <v>REZoning_Sol-Win</v>
      </c>
      <c r="N527" s="69"/>
      <c r="O527" s="69" t="s">
        <v>596</v>
      </c>
      <c r="P527" s="69" t="s">
        <v>874</v>
      </c>
      <c r="Q527" s="78">
        <v>2100</v>
      </c>
      <c r="R527" s="69" t="s">
        <v>876</v>
      </c>
      <c r="S527" s="69" t="s">
        <v>875</v>
      </c>
      <c r="T527" s="69"/>
      <c r="U527" s="69"/>
      <c r="V527" s="69"/>
      <c r="W527" s="69"/>
      <c r="AA527" s="79" t="s">
        <v>596</v>
      </c>
      <c r="AB527" s="71" t="s">
        <v>874</v>
      </c>
      <c r="AC527" s="55">
        <v>2035</v>
      </c>
      <c r="AD527" s="70" t="str">
        <f t="shared" si="100"/>
        <v>*0.59</v>
      </c>
      <c r="AE527" s="70" t="str">
        <f t="shared" si="107"/>
        <v>REZoning_Sol-Win</v>
      </c>
      <c r="AG527" s="79" t="s">
        <v>596</v>
      </c>
      <c r="AH527" s="71" t="s">
        <v>874</v>
      </c>
      <c r="AI527" s="55">
        <v>2050</v>
      </c>
      <c r="AJ527" s="70" t="str">
        <f t="shared" si="101"/>
        <v>*0.47</v>
      </c>
      <c r="AK527" s="70" t="str">
        <f t="shared" si="102"/>
        <v>REZoning_Sol-Win</v>
      </c>
      <c r="AO527" s="80" t="s">
        <v>596</v>
      </c>
      <c r="AP527" s="72" t="s">
        <v>874</v>
      </c>
      <c r="AQ527" s="58">
        <v>2035</v>
      </c>
      <c r="AR527" s="73" t="str">
        <f t="shared" si="103"/>
        <v>*0.54</v>
      </c>
      <c r="AS527" s="70" t="str">
        <f t="shared" si="104"/>
        <v>REZoning_Sol-Win</v>
      </c>
      <c r="AU527" s="80" t="s">
        <v>596</v>
      </c>
      <c r="AV527" s="72" t="s">
        <v>874</v>
      </c>
      <c r="AW527" s="58">
        <v>2050</v>
      </c>
      <c r="AX527" s="73" t="str">
        <f t="shared" si="105"/>
        <v>*0.44</v>
      </c>
      <c r="AY527" s="70" t="str">
        <f t="shared" si="106"/>
        <v>REZoning_Sol-Win</v>
      </c>
    </row>
    <row r="528" spans="1:51">
      <c r="A528" s="67" t="s">
        <v>171</v>
      </c>
      <c r="C528" s="77" t="s">
        <v>597</v>
      </c>
      <c r="D528" s="68" t="s">
        <v>874</v>
      </c>
      <c r="E528" s="52">
        <v>2035</v>
      </c>
      <c r="F528" s="69" t="str">
        <f t="shared" si="96"/>
        <v>*0.61</v>
      </c>
      <c r="G528" s="70" t="str">
        <f t="shared" si="97"/>
        <v>REZoning_Sol-Win</v>
      </c>
      <c r="I528" s="77" t="s">
        <v>597</v>
      </c>
      <c r="J528" s="68" t="s">
        <v>874</v>
      </c>
      <c r="K528" s="52">
        <v>2050</v>
      </c>
      <c r="L528" s="62" t="str">
        <f t="shared" si="98"/>
        <v>*0.49</v>
      </c>
      <c r="M528" s="70" t="str">
        <f t="shared" si="99"/>
        <v>REZoning_Sol-Win</v>
      </c>
      <c r="N528" s="69"/>
      <c r="O528" s="69" t="s">
        <v>597</v>
      </c>
      <c r="P528" s="69" t="s">
        <v>874</v>
      </c>
      <c r="Q528" s="78">
        <v>2100</v>
      </c>
      <c r="R528" s="69" t="s">
        <v>876</v>
      </c>
      <c r="S528" s="69" t="s">
        <v>875</v>
      </c>
      <c r="T528" s="69"/>
      <c r="U528" s="69"/>
      <c r="V528" s="69"/>
      <c r="W528" s="69"/>
      <c r="AA528" s="79" t="s">
        <v>597</v>
      </c>
      <c r="AB528" s="71" t="s">
        <v>874</v>
      </c>
      <c r="AC528" s="55">
        <v>2035</v>
      </c>
      <c r="AD528" s="70" t="str">
        <f t="shared" si="100"/>
        <v>*0.59</v>
      </c>
      <c r="AE528" s="70" t="str">
        <f t="shared" si="107"/>
        <v>REZoning_Sol-Win</v>
      </c>
      <c r="AG528" s="79" t="s">
        <v>597</v>
      </c>
      <c r="AH528" s="71" t="s">
        <v>874</v>
      </c>
      <c r="AI528" s="55">
        <v>2050</v>
      </c>
      <c r="AJ528" s="70" t="str">
        <f t="shared" si="101"/>
        <v>*0.47</v>
      </c>
      <c r="AK528" s="70" t="str">
        <f t="shared" si="102"/>
        <v>REZoning_Sol-Win</v>
      </c>
      <c r="AO528" s="80" t="s">
        <v>597</v>
      </c>
      <c r="AP528" s="72" t="s">
        <v>874</v>
      </c>
      <c r="AQ528" s="58">
        <v>2035</v>
      </c>
      <c r="AR528" s="73" t="str">
        <f t="shared" si="103"/>
        <v>*0.54</v>
      </c>
      <c r="AS528" s="70" t="str">
        <f t="shared" si="104"/>
        <v>REZoning_Sol-Win</v>
      </c>
      <c r="AU528" s="80" t="s">
        <v>597</v>
      </c>
      <c r="AV528" s="72" t="s">
        <v>874</v>
      </c>
      <c r="AW528" s="58">
        <v>2050</v>
      </c>
      <c r="AX528" s="73" t="str">
        <f t="shared" si="105"/>
        <v>*0.44</v>
      </c>
      <c r="AY528" s="70" t="str">
        <f t="shared" si="106"/>
        <v>REZoning_Sol-Win</v>
      </c>
    </row>
    <row r="529" spans="1:51">
      <c r="A529" s="67" t="s">
        <v>171</v>
      </c>
      <c r="C529" s="77" t="s">
        <v>598</v>
      </c>
      <c r="D529" s="68" t="s">
        <v>874</v>
      </c>
      <c r="E529" s="52">
        <v>2035</v>
      </c>
      <c r="F529" s="69" t="str">
        <f t="shared" si="96"/>
        <v>*0.61</v>
      </c>
      <c r="G529" s="70" t="str">
        <f t="shared" si="97"/>
        <v>REZoning_Sol-Win</v>
      </c>
      <c r="I529" s="77" t="s">
        <v>598</v>
      </c>
      <c r="J529" s="68" t="s">
        <v>874</v>
      </c>
      <c r="K529" s="52">
        <v>2050</v>
      </c>
      <c r="L529" s="62" t="str">
        <f t="shared" si="98"/>
        <v>*0.49</v>
      </c>
      <c r="M529" s="70" t="str">
        <f t="shared" si="99"/>
        <v>REZoning_Sol-Win</v>
      </c>
      <c r="N529" s="69"/>
      <c r="O529" s="69" t="s">
        <v>598</v>
      </c>
      <c r="P529" s="69" t="s">
        <v>874</v>
      </c>
      <c r="Q529" s="78">
        <v>2100</v>
      </c>
      <c r="R529" s="69" t="s">
        <v>876</v>
      </c>
      <c r="S529" s="69" t="s">
        <v>875</v>
      </c>
      <c r="T529" s="69"/>
      <c r="U529" s="69"/>
      <c r="V529" s="69"/>
      <c r="W529" s="69"/>
      <c r="AA529" s="79" t="s">
        <v>598</v>
      </c>
      <c r="AB529" s="71" t="s">
        <v>874</v>
      </c>
      <c r="AC529" s="55">
        <v>2035</v>
      </c>
      <c r="AD529" s="70" t="str">
        <f t="shared" si="100"/>
        <v>*0.59</v>
      </c>
      <c r="AE529" s="70" t="str">
        <f t="shared" si="107"/>
        <v>REZoning_Sol-Win</v>
      </c>
      <c r="AG529" s="79" t="s">
        <v>598</v>
      </c>
      <c r="AH529" s="71" t="s">
        <v>874</v>
      </c>
      <c r="AI529" s="55">
        <v>2050</v>
      </c>
      <c r="AJ529" s="70" t="str">
        <f t="shared" si="101"/>
        <v>*0.47</v>
      </c>
      <c r="AK529" s="70" t="str">
        <f t="shared" si="102"/>
        <v>REZoning_Sol-Win</v>
      </c>
      <c r="AO529" s="80" t="s">
        <v>598</v>
      </c>
      <c r="AP529" s="72" t="s">
        <v>874</v>
      </c>
      <c r="AQ529" s="58">
        <v>2035</v>
      </c>
      <c r="AR529" s="73" t="str">
        <f t="shared" si="103"/>
        <v>*0.54</v>
      </c>
      <c r="AS529" s="70" t="str">
        <f t="shared" si="104"/>
        <v>REZoning_Sol-Win</v>
      </c>
      <c r="AU529" s="80" t="s">
        <v>598</v>
      </c>
      <c r="AV529" s="72" t="s">
        <v>874</v>
      </c>
      <c r="AW529" s="58">
        <v>2050</v>
      </c>
      <c r="AX529" s="73" t="str">
        <f t="shared" si="105"/>
        <v>*0.44</v>
      </c>
      <c r="AY529" s="70" t="str">
        <f t="shared" si="106"/>
        <v>REZoning_Sol-Win</v>
      </c>
    </row>
    <row r="530" spans="1:51">
      <c r="A530" s="67" t="s">
        <v>171</v>
      </c>
      <c r="C530" s="77" t="s">
        <v>599</v>
      </c>
      <c r="D530" s="68" t="s">
        <v>874</v>
      </c>
      <c r="E530" s="52">
        <v>2035</v>
      </c>
      <c r="F530" s="69" t="str">
        <f t="shared" si="96"/>
        <v>*0.61</v>
      </c>
      <c r="G530" s="70" t="str">
        <f t="shared" si="97"/>
        <v>REZoning_Sol-Win</v>
      </c>
      <c r="I530" s="77" t="s">
        <v>599</v>
      </c>
      <c r="J530" s="68" t="s">
        <v>874</v>
      </c>
      <c r="K530" s="52">
        <v>2050</v>
      </c>
      <c r="L530" s="62" t="str">
        <f t="shared" si="98"/>
        <v>*0.49</v>
      </c>
      <c r="M530" s="70" t="str">
        <f t="shared" si="99"/>
        <v>REZoning_Sol-Win</v>
      </c>
      <c r="N530" s="69"/>
      <c r="O530" s="69" t="s">
        <v>599</v>
      </c>
      <c r="P530" s="69" t="s">
        <v>874</v>
      </c>
      <c r="Q530" s="78">
        <v>2100</v>
      </c>
      <c r="R530" s="69" t="s">
        <v>876</v>
      </c>
      <c r="S530" s="69" t="s">
        <v>875</v>
      </c>
      <c r="T530" s="69"/>
      <c r="U530" s="69"/>
      <c r="V530" s="69"/>
      <c r="W530" s="69"/>
      <c r="AA530" s="79" t="s">
        <v>599</v>
      </c>
      <c r="AB530" s="71" t="s">
        <v>874</v>
      </c>
      <c r="AC530" s="55">
        <v>2035</v>
      </c>
      <c r="AD530" s="70" t="str">
        <f t="shared" si="100"/>
        <v>*0.59</v>
      </c>
      <c r="AE530" s="70" t="str">
        <f t="shared" si="107"/>
        <v>REZoning_Sol-Win</v>
      </c>
      <c r="AG530" s="79" t="s">
        <v>599</v>
      </c>
      <c r="AH530" s="71" t="s">
        <v>874</v>
      </c>
      <c r="AI530" s="55">
        <v>2050</v>
      </c>
      <c r="AJ530" s="70" t="str">
        <f t="shared" si="101"/>
        <v>*0.47</v>
      </c>
      <c r="AK530" s="70" t="str">
        <f t="shared" si="102"/>
        <v>REZoning_Sol-Win</v>
      </c>
      <c r="AO530" s="80" t="s">
        <v>599</v>
      </c>
      <c r="AP530" s="72" t="s">
        <v>874</v>
      </c>
      <c r="AQ530" s="58">
        <v>2035</v>
      </c>
      <c r="AR530" s="73" t="str">
        <f t="shared" si="103"/>
        <v>*0.54</v>
      </c>
      <c r="AS530" s="70" t="str">
        <f t="shared" si="104"/>
        <v>REZoning_Sol-Win</v>
      </c>
      <c r="AU530" s="80" t="s">
        <v>599</v>
      </c>
      <c r="AV530" s="72" t="s">
        <v>874</v>
      </c>
      <c r="AW530" s="58">
        <v>2050</v>
      </c>
      <c r="AX530" s="73" t="str">
        <f t="shared" si="105"/>
        <v>*0.44</v>
      </c>
      <c r="AY530" s="70" t="str">
        <f t="shared" si="106"/>
        <v>REZoning_Sol-Win</v>
      </c>
    </row>
    <row r="531" spans="1:51">
      <c r="A531" s="67" t="s">
        <v>171</v>
      </c>
      <c r="C531" s="77" t="s">
        <v>600</v>
      </c>
      <c r="D531" s="68" t="s">
        <v>874</v>
      </c>
      <c r="E531" s="52">
        <v>2035</v>
      </c>
      <c r="F531" s="69" t="str">
        <f t="shared" si="96"/>
        <v>*0.61</v>
      </c>
      <c r="G531" s="70" t="str">
        <f t="shared" si="97"/>
        <v>REZoning_Sol-Win</v>
      </c>
      <c r="I531" s="77" t="s">
        <v>600</v>
      </c>
      <c r="J531" s="68" t="s">
        <v>874</v>
      </c>
      <c r="K531" s="52">
        <v>2050</v>
      </c>
      <c r="L531" s="62" t="str">
        <f t="shared" si="98"/>
        <v>*0.49</v>
      </c>
      <c r="M531" s="70" t="str">
        <f t="shared" si="99"/>
        <v>REZoning_Sol-Win</v>
      </c>
      <c r="N531" s="69"/>
      <c r="O531" s="69" t="s">
        <v>600</v>
      </c>
      <c r="P531" s="69" t="s">
        <v>874</v>
      </c>
      <c r="Q531" s="78">
        <v>2100</v>
      </c>
      <c r="R531" s="69" t="s">
        <v>876</v>
      </c>
      <c r="S531" s="69" t="s">
        <v>875</v>
      </c>
      <c r="T531" s="69"/>
      <c r="U531" s="69"/>
      <c r="V531" s="69"/>
      <c r="W531" s="69"/>
      <c r="AA531" s="79" t="s">
        <v>600</v>
      </c>
      <c r="AB531" s="71" t="s">
        <v>874</v>
      </c>
      <c r="AC531" s="55">
        <v>2035</v>
      </c>
      <c r="AD531" s="70" t="str">
        <f t="shared" si="100"/>
        <v>*0.59</v>
      </c>
      <c r="AE531" s="70" t="str">
        <f t="shared" si="107"/>
        <v>REZoning_Sol-Win</v>
      </c>
      <c r="AG531" s="79" t="s">
        <v>600</v>
      </c>
      <c r="AH531" s="71" t="s">
        <v>874</v>
      </c>
      <c r="AI531" s="55">
        <v>2050</v>
      </c>
      <c r="AJ531" s="70" t="str">
        <f t="shared" si="101"/>
        <v>*0.47</v>
      </c>
      <c r="AK531" s="70" t="str">
        <f t="shared" si="102"/>
        <v>REZoning_Sol-Win</v>
      </c>
      <c r="AO531" s="80" t="s">
        <v>600</v>
      </c>
      <c r="AP531" s="72" t="s">
        <v>874</v>
      </c>
      <c r="AQ531" s="58">
        <v>2035</v>
      </c>
      <c r="AR531" s="73" t="str">
        <f t="shared" si="103"/>
        <v>*0.54</v>
      </c>
      <c r="AS531" s="70" t="str">
        <f t="shared" si="104"/>
        <v>REZoning_Sol-Win</v>
      </c>
      <c r="AU531" s="80" t="s">
        <v>600</v>
      </c>
      <c r="AV531" s="72" t="s">
        <v>874</v>
      </c>
      <c r="AW531" s="58">
        <v>2050</v>
      </c>
      <c r="AX531" s="73" t="str">
        <f t="shared" si="105"/>
        <v>*0.44</v>
      </c>
      <c r="AY531" s="70" t="str">
        <f t="shared" si="106"/>
        <v>REZoning_Sol-Win</v>
      </c>
    </row>
    <row r="532" spans="1:51">
      <c r="A532" s="67" t="s">
        <v>171</v>
      </c>
      <c r="C532" s="77" t="s">
        <v>601</v>
      </c>
      <c r="D532" s="68" t="s">
        <v>874</v>
      </c>
      <c r="E532" s="52">
        <v>2035</v>
      </c>
      <c r="F532" s="69" t="str">
        <f t="shared" si="96"/>
        <v>*0.61</v>
      </c>
      <c r="G532" s="70" t="str">
        <f t="shared" si="97"/>
        <v>REZoning_Sol-Win</v>
      </c>
      <c r="I532" s="77" t="s">
        <v>601</v>
      </c>
      <c r="J532" s="68" t="s">
        <v>874</v>
      </c>
      <c r="K532" s="52">
        <v>2050</v>
      </c>
      <c r="L532" s="62" t="str">
        <f t="shared" si="98"/>
        <v>*0.49</v>
      </c>
      <c r="M532" s="70" t="str">
        <f t="shared" si="99"/>
        <v>REZoning_Sol-Win</v>
      </c>
      <c r="N532" s="69"/>
      <c r="O532" s="69" t="s">
        <v>601</v>
      </c>
      <c r="P532" s="69" t="s">
        <v>874</v>
      </c>
      <c r="Q532" s="78">
        <v>2100</v>
      </c>
      <c r="R532" s="69" t="s">
        <v>876</v>
      </c>
      <c r="S532" s="69" t="s">
        <v>875</v>
      </c>
      <c r="T532" s="69"/>
      <c r="U532" s="69"/>
      <c r="V532" s="69"/>
      <c r="W532" s="69"/>
      <c r="AA532" s="79" t="s">
        <v>601</v>
      </c>
      <c r="AB532" s="71" t="s">
        <v>874</v>
      </c>
      <c r="AC532" s="55">
        <v>2035</v>
      </c>
      <c r="AD532" s="70" t="str">
        <f t="shared" si="100"/>
        <v>*0.59</v>
      </c>
      <c r="AE532" s="70" t="str">
        <f t="shared" si="107"/>
        <v>REZoning_Sol-Win</v>
      </c>
      <c r="AG532" s="79" t="s">
        <v>601</v>
      </c>
      <c r="AH532" s="71" t="s">
        <v>874</v>
      </c>
      <c r="AI532" s="55">
        <v>2050</v>
      </c>
      <c r="AJ532" s="70" t="str">
        <f t="shared" si="101"/>
        <v>*0.47</v>
      </c>
      <c r="AK532" s="70" t="str">
        <f t="shared" si="102"/>
        <v>REZoning_Sol-Win</v>
      </c>
      <c r="AO532" s="80" t="s">
        <v>601</v>
      </c>
      <c r="AP532" s="72" t="s">
        <v>874</v>
      </c>
      <c r="AQ532" s="58">
        <v>2035</v>
      </c>
      <c r="AR532" s="73" t="str">
        <f t="shared" si="103"/>
        <v>*0.54</v>
      </c>
      <c r="AS532" s="70" t="str">
        <f t="shared" si="104"/>
        <v>REZoning_Sol-Win</v>
      </c>
      <c r="AU532" s="80" t="s">
        <v>601</v>
      </c>
      <c r="AV532" s="72" t="s">
        <v>874</v>
      </c>
      <c r="AW532" s="58">
        <v>2050</v>
      </c>
      <c r="AX532" s="73" t="str">
        <f t="shared" si="105"/>
        <v>*0.44</v>
      </c>
      <c r="AY532" s="70" t="str">
        <f t="shared" si="106"/>
        <v>REZoning_Sol-Win</v>
      </c>
    </row>
    <row r="533" spans="1:51">
      <c r="A533" s="67" t="s">
        <v>70</v>
      </c>
      <c r="C533" s="77" t="s">
        <v>602</v>
      </c>
      <c r="D533" s="68" t="s">
        <v>874</v>
      </c>
      <c r="E533" s="52">
        <v>2035</v>
      </c>
      <c r="F533" s="69" t="str">
        <f t="shared" si="96"/>
        <v>*0.61</v>
      </c>
      <c r="G533" s="70" t="str">
        <f t="shared" si="97"/>
        <v>REZoning_Sol-Win</v>
      </c>
      <c r="I533" s="77" t="s">
        <v>602</v>
      </c>
      <c r="J533" s="68" t="s">
        <v>874</v>
      </c>
      <c r="K533" s="52">
        <v>2050</v>
      </c>
      <c r="L533" s="62" t="str">
        <f t="shared" si="98"/>
        <v>*0.5</v>
      </c>
      <c r="M533" s="70" t="str">
        <f t="shared" si="99"/>
        <v>REZoning_Sol-Win</v>
      </c>
      <c r="N533" s="69"/>
      <c r="O533" s="69" t="s">
        <v>602</v>
      </c>
      <c r="P533" s="69" t="s">
        <v>874</v>
      </c>
      <c r="Q533" s="78">
        <v>2100</v>
      </c>
      <c r="R533" s="69" t="s">
        <v>877</v>
      </c>
      <c r="S533" s="69" t="s">
        <v>875</v>
      </c>
      <c r="T533" s="69"/>
      <c r="U533" s="69"/>
      <c r="V533" s="69"/>
      <c r="W533" s="69"/>
      <c r="AA533" s="79" t="s">
        <v>602</v>
      </c>
      <c r="AB533" s="71" t="s">
        <v>874</v>
      </c>
      <c r="AC533" s="55">
        <v>2035</v>
      </c>
      <c r="AD533" s="70" t="str">
        <f t="shared" si="100"/>
        <v>*0.58</v>
      </c>
      <c r="AE533" s="70" t="str">
        <f t="shared" si="107"/>
        <v>REZoning_Sol-Win</v>
      </c>
      <c r="AG533" s="79" t="s">
        <v>602</v>
      </c>
      <c r="AH533" s="71" t="s">
        <v>874</v>
      </c>
      <c r="AI533" s="55">
        <v>2050</v>
      </c>
      <c r="AJ533" s="70" t="str">
        <f t="shared" si="101"/>
        <v>*0.47</v>
      </c>
      <c r="AK533" s="70" t="str">
        <f t="shared" si="102"/>
        <v>REZoning_Sol-Win</v>
      </c>
      <c r="AO533" s="80" t="s">
        <v>602</v>
      </c>
      <c r="AP533" s="72" t="s">
        <v>874</v>
      </c>
      <c r="AQ533" s="58">
        <v>2035</v>
      </c>
      <c r="AR533" s="73" t="str">
        <f t="shared" si="103"/>
        <v>*0.53</v>
      </c>
      <c r="AS533" s="70" t="str">
        <f t="shared" si="104"/>
        <v>REZoning_Sol-Win</v>
      </c>
      <c r="AU533" s="80" t="s">
        <v>602</v>
      </c>
      <c r="AV533" s="72" t="s">
        <v>874</v>
      </c>
      <c r="AW533" s="58">
        <v>2050</v>
      </c>
      <c r="AX533" s="73" t="str">
        <f t="shared" si="105"/>
        <v>*0.41</v>
      </c>
      <c r="AY533" s="70" t="str">
        <f t="shared" si="106"/>
        <v>REZoning_Sol-Win</v>
      </c>
    </row>
    <row r="534" spans="1:51">
      <c r="A534" s="67" t="s">
        <v>70</v>
      </c>
      <c r="C534" s="77" t="s">
        <v>603</v>
      </c>
      <c r="D534" s="68" t="s">
        <v>874</v>
      </c>
      <c r="E534" s="52">
        <v>2035</v>
      </c>
      <c r="F534" s="69" t="str">
        <f t="shared" si="96"/>
        <v>*0.61</v>
      </c>
      <c r="G534" s="70" t="str">
        <f t="shared" si="97"/>
        <v>REZoning_Sol-Win</v>
      </c>
      <c r="I534" s="77" t="s">
        <v>603</v>
      </c>
      <c r="J534" s="68" t="s">
        <v>874</v>
      </c>
      <c r="K534" s="52">
        <v>2050</v>
      </c>
      <c r="L534" s="62" t="str">
        <f t="shared" si="98"/>
        <v>*0.5</v>
      </c>
      <c r="M534" s="70" t="str">
        <f t="shared" si="99"/>
        <v>REZoning_Sol-Win</v>
      </c>
      <c r="N534" s="69"/>
      <c r="O534" s="69" t="s">
        <v>603</v>
      </c>
      <c r="P534" s="69" t="s">
        <v>874</v>
      </c>
      <c r="Q534" s="78">
        <v>2100</v>
      </c>
      <c r="R534" s="69" t="s">
        <v>877</v>
      </c>
      <c r="S534" s="69" t="s">
        <v>875</v>
      </c>
      <c r="T534" s="69"/>
      <c r="U534" s="69"/>
      <c r="V534" s="69"/>
      <c r="W534" s="69"/>
      <c r="AA534" s="79" t="s">
        <v>603</v>
      </c>
      <c r="AB534" s="71" t="s">
        <v>874</v>
      </c>
      <c r="AC534" s="55">
        <v>2035</v>
      </c>
      <c r="AD534" s="70" t="str">
        <f t="shared" si="100"/>
        <v>*0.58</v>
      </c>
      <c r="AE534" s="70" t="str">
        <f t="shared" si="107"/>
        <v>REZoning_Sol-Win</v>
      </c>
      <c r="AG534" s="79" t="s">
        <v>603</v>
      </c>
      <c r="AH534" s="71" t="s">
        <v>874</v>
      </c>
      <c r="AI534" s="55">
        <v>2050</v>
      </c>
      <c r="AJ534" s="70" t="str">
        <f t="shared" si="101"/>
        <v>*0.47</v>
      </c>
      <c r="AK534" s="70" t="str">
        <f t="shared" si="102"/>
        <v>REZoning_Sol-Win</v>
      </c>
      <c r="AO534" s="80" t="s">
        <v>603</v>
      </c>
      <c r="AP534" s="72" t="s">
        <v>874</v>
      </c>
      <c r="AQ534" s="58">
        <v>2035</v>
      </c>
      <c r="AR534" s="73" t="str">
        <f t="shared" si="103"/>
        <v>*0.53</v>
      </c>
      <c r="AS534" s="70" t="str">
        <f t="shared" si="104"/>
        <v>REZoning_Sol-Win</v>
      </c>
      <c r="AU534" s="80" t="s">
        <v>603</v>
      </c>
      <c r="AV534" s="72" t="s">
        <v>874</v>
      </c>
      <c r="AW534" s="58">
        <v>2050</v>
      </c>
      <c r="AX534" s="73" t="str">
        <f t="shared" si="105"/>
        <v>*0.41</v>
      </c>
      <c r="AY534" s="70" t="str">
        <f t="shared" si="106"/>
        <v>REZoning_Sol-Win</v>
      </c>
    </row>
    <row r="535" spans="1:51">
      <c r="A535" s="67" t="s">
        <v>70</v>
      </c>
      <c r="C535" s="77" t="s">
        <v>604</v>
      </c>
      <c r="D535" s="68" t="s">
        <v>874</v>
      </c>
      <c r="E535" s="52">
        <v>2035</v>
      </c>
      <c r="F535" s="69" t="str">
        <f t="shared" si="96"/>
        <v>*0.61</v>
      </c>
      <c r="G535" s="70" t="str">
        <f t="shared" si="97"/>
        <v>REZoning_Sol-Win</v>
      </c>
      <c r="I535" s="77" t="s">
        <v>604</v>
      </c>
      <c r="J535" s="68" t="s">
        <v>874</v>
      </c>
      <c r="K535" s="52">
        <v>2050</v>
      </c>
      <c r="L535" s="62" t="str">
        <f t="shared" si="98"/>
        <v>*0.5</v>
      </c>
      <c r="M535" s="70" t="str">
        <f t="shared" si="99"/>
        <v>REZoning_Sol-Win</v>
      </c>
      <c r="N535" s="69"/>
      <c r="O535" s="69" t="s">
        <v>604</v>
      </c>
      <c r="P535" s="69" t="s">
        <v>874</v>
      </c>
      <c r="Q535" s="78">
        <v>2100</v>
      </c>
      <c r="R535" s="69" t="s">
        <v>877</v>
      </c>
      <c r="S535" s="69" t="s">
        <v>875</v>
      </c>
      <c r="T535" s="69"/>
      <c r="U535" s="69"/>
      <c r="V535" s="69"/>
      <c r="W535" s="69"/>
      <c r="AA535" s="79" t="s">
        <v>604</v>
      </c>
      <c r="AB535" s="71" t="s">
        <v>874</v>
      </c>
      <c r="AC535" s="55">
        <v>2035</v>
      </c>
      <c r="AD535" s="70" t="str">
        <f t="shared" si="100"/>
        <v>*0.58</v>
      </c>
      <c r="AE535" s="70" t="str">
        <f t="shared" si="107"/>
        <v>REZoning_Sol-Win</v>
      </c>
      <c r="AG535" s="79" t="s">
        <v>604</v>
      </c>
      <c r="AH535" s="71" t="s">
        <v>874</v>
      </c>
      <c r="AI535" s="55">
        <v>2050</v>
      </c>
      <c r="AJ535" s="70" t="str">
        <f t="shared" si="101"/>
        <v>*0.47</v>
      </c>
      <c r="AK535" s="70" t="str">
        <f t="shared" si="102"/>
        <v>REZoning_Sol-Win</v>
      </c>
      <c r="AO535" s="80" t="s">
        <v>604</v>
      </c>
      <c r="AP535" s="72" t="s">
        <v>874</v>
      </c>
      <c r="AQ535" s="58">
        <v>2035</v>
      </c>
      <c r="AR535" s="73" t="str">
        <f t="shared" si="103"/>
        <v>*0.53</v>
      </c>
      <c r="AS535" s="70" t="str">
        <f t="shared" si="104"/>
        <v>REZoning_Sol-Win</v>
      </c>
      <c r="AU535" s="80" t="s">
        <v>604</v>
      </c>
      <c r="AV535" s="72" t="s">
        <v>874</v>
      </c>
      <c r="AW535" s="58">
        <v>2050</v>
      </c>
      <c r="AX535" s="73" t="str">
        <f t="shared" si="105"/>
        <v>*0.41</v>
      </c>
      <c r="AY535" s="70" t="str">
        <f t="shared" si="106"/>
        <v>REZoning_Sol-Win</v>
      </c>
    </row>
    <row r="536" spans="1:51">
      <c r="A536" s="67" t="s">
        <v>70</v>
      </c>
      <c r="C536" s="77" t="s">
        <v>605</v>
      </c>
      <c r="D536" s="68" t="s">
        <v>874</v>
      </c>
      <c r="E536" s="52">
        <v>2035</v>
      </c>
      <c r="F536" s="69" t="str">
        <f t="shared" si="96"/>
        <v>*0.61</v>
      </c>
      <c r="G536" s="70" t="str">
        <f t="shared" si="97"/>
        <v>REZoning_Sol-Win</v>
      </c>
      <c r="I536" s="77" t="s">
        <v>605</v>
      </c>
      <c r="J536" s="68" t="s">
        <v>874</v>
      </c>
      <c r="K536" s="52">
        <v>2050</v>
      </c>
      <c r="L536" s="62" t="str">
        <f t="shared" si="98"/>
        <v>*0.5</v>
      </c>
      <c r="M536" s="70" t="str">
        <f t="shared" si="99"/>
        <v>REZoning_Sol-Win</v>
      </c>
      <c r="N536" s="69"/>
      <c r="O536" s="69" t="s">
        <v>605</v>
      </c>
      <c r="P536" s="69" t="s">
        <v>874</v>
      </c>
      <c r="Q536" s="78">
        <v>2100</v>
      </c>
      <c r="R536" s="69" t="s">
        <v>877</v>
      </c>
      <c r="S536" s="69" t="s">
        <v>875</v>
      </c>
      <c r="T536" s="69"/>
      <c r="U536" s="69"/>
      <c r="V536" s="69"/>
      <c r="W536" s="69"/>
      <c r="AA536" s="79" t="s">
        <v>605</v>
      </c>
      <c r="AB536" s="71" t="s">
        <v>874</v>
      </c>
      <c r="AC536" s="55">
        <v>2035</v>
      </c>
      <c r="AD536" s="70" t="str">
        <f t="shared" si="100"/>
        <v>*0.58</v>
      </c>
      <c r="AE536" s="70" t="str">
        <f t="shared" si="107"/>
        <v>REZoning_Sol-Win</v>
      </c>
      <c r="AG536" s="79" t="s">
        <v>605</v>
      </c>
      <c r="AH536" s="71" t="s">
        <v>874</v>
      </c>
      <c r="AI536" s="55">
        <v>2050</v>
      </c>
      <c r="AJ536" s="70" t="str">
        <f t="shared" si="101"/>
        <v>*0.47</v>
      </c>
      <c r="AK536" s="70" t="str">
        <f t="shared" si="102"/>
        <v>REZoning_Sol-Win</v>
      </c>
      <c r="AO536" s="80" t="s">
        <v>605</v>
      </c>
      <c r="AP536" s="72" t="s">
        <v>874</v>
      </c>
      <c r="AQ536" s="58">
        <v>2035</v>
      </c>
      <c r="AR536" s="73" t="str">
        <f t="shared" si="103"/>
        <v>*0.53</v>
      </c>
      <c r="AS536" s="70" t="str">
        <f t="shared" si="104"/>
        <v>REZoning_Sol-Win</v>
      </c>
      <c r="AU536" s="80" t="s">
        <v>605</v>
      </c>
      <c r="AV536" s="72" t="s">
        <v>874</v>
      </c>
      <c r="AW536" s="58">
        <v>2050</v>
      </c>
      <c r="AX536" s="73" t="str">
        <f t="shared" si="105"/>
        <v>*0.41</v>
      </c>
      <c r="AY536" s="70" t="str">
        <f t="shared" si="106"/>
        <v>REZoning_Sol-Win</v>
      </c>
    </row>
    <row r="537" spans="1:51">
      <c r="A537" s="67" t="s">
        <v>70</v>
      </c>
      <c r="C537" s="77" t="s">
        <v>606</v>
      </c>
      <c r="D537" s="68" t="s">
        <v>874</v>
      </c>
      <c r="E537" s="52">
        <v>2035</v>
      </c>
      <c r="F537" s="69" t="str">
        <f t="shared" si="96"/>
        <v>*0.61</v>
      </c>
      <c r="G537" s="70" t="str">
        <f t="shared" si="97"/>
        <v>REZoning_Sol-Win</v>
      </c>
      <c r="I537" s="77" t="s">
        <v>606</v>
      </c>
      <c r="J537" s="68" t="s">
        <v>874</v>
      </c>
      <c r="K537" s="52">
        <v>2050</v>
      </c>
      <c r="L537" s="62" t="str">
        <f t="shared" si="98"/>
        <v>*0.5</v>
      </c>
      <c r="M537" s="70" t="str">
        <f t="shared" si="99"/>
        <v>REZoning_Sol-Win</v>
      </c>
      <c r="N537" s="69"/>
      <c r="O537" s="69" t="s">
        <v>606</v>
      </c>
      <c r="P537" s="69" t="s">
        <v>874</v>
      </c>
      <c r="Q537" s="78">
        <v>2100</v>
      </c>
      <c r="R537" s="69" t="s">
        <v>877</v>
      </c>
      <c r="S537" s="69" t="s">
        <v>875</v>
      </c>
      <c r="T537" s="69"/>
      <c r="U537" s="69"/>
      <c r="V537" s="69"/>
      <c r="W537" s="69"/>
      <c r="AA537" s="79" t="s">
        <v>606</v>
      </c>
      <c r="AB537" s="71" t="s">
        <v>874</v>
      </c>
      <c r="AC537" s="55">
        <v>2035</v>
      </c>
      <c r="AD537" s="70" t="str">
        <f t="shared" si="100"/>
        <v>*0.58</v>
      </c>
      <c r="AE537" s="70" t="str">
        <f t="shared" si="107"/>
        <v>REZoning_Sol-Win</v>
      </c>
      <c r="AG537" s="79" t="s">
        <v>606</v>
      </c>
      <c r="AH537" s="71" t="s">
        <v>874</v>
      </c>
      <c r="AI537" s="55">
        <v>2050</v>
      </c>
      <c r="AJ537" s="70" t="str">
        <f t="shared" si="101"/>
        <v>*0.47</v>
      </c>
      <c r="AK537" s="70" t="str">
        <f t="shared" si="102"/>
        <v>REZoning_Sol-Win</v>
      </c>
      <c r="AO537" s="80" t="s">
        <v>606</v>
      </c>
      <c r="AP537" s="72" t="s">
        <v>874</v>
      </c>
      <c r="AQ537" s="58">
        <v>2035</v>
      </c>
      <c r="AR537" s="73" t="str">
        <f t="shared" si="103"/>
        <v>*0.53</v>
      </c>
      <c r="AS537" s="70" t="str">
        <f t="shared" si="104"/>
        <v>REZoning_Sol-Win</v>
      </c>
      <c r="AU537" s="80" t="s">
        <v>606</v>
      </c>
      <c r="AV537" s="72" t="s">
        <v>874</v>
      </c>
      <c r="AW537" s="58">
        <v>2050</v>
      </c>
      <c r="AX537" s="73" t="str">
        <f t="shared" si="105"/>
        <v>*0.41</v>
      </c>
      <c r="AY537" s="70" t="str">
        <f t="shared" si="106"/>
        <v>REZoning_Sol-Win</v>
      </c>
    </row>
    <row r="538" spans="1:51">
      <c r="A538" s="67" t="s">
        <v>70</v>
      </c>
      <c r="C538" s="77" t="s">
        <v>607</v>
      </c>
      <c r="D538" s="68" t="s">
        <v>874</v>
      </c>
      <c r="E538" s="52">
        <v>2035</v>
      </c>
      <c r="F538" s="69" t="str">
        <f t="shared" si="96"/>
        <v>*0.61</v>
      </c>
      <c r="G538" s="70" t="str">
        <f t="shared" si="97"/>
        <v>REZoning_Sol-Win</v>
      </c>
      <c r="I538" s="77" t="s">
        <v>607</v>
      </c>
      <c r="J538" s="68" t="s">
        <v>874</v>
      </c>
      <c r="K538" s="52">
        <v>2050</v>
      </c>
      <c r="L538" s="62" t="str">
        <f t="shared" si="98"/>
        <v>*0.5</v>
      </c>
      <c r="M538" s="70" t="str">
        <f t="shared" si="99"/>
        <v>REZoning_Sol-Win</v>
      </c>
      <c r="N538" s="69"/>
      <c r="O538" s="69" t="s">
        <v>607</v>
      </c>
      <c r="P538" s="69" t="s">
        <v>874</v>
      </c>
      <c r="Q538" s="78">
        <v>2100</v>
      </c>
      <c r="R538" s="69" t="s">
        <v>877</v>
      </c>
      <c r="S538" s="69" t="s">
        <v>875</v>
      </c>
      <c r="T538" s="69"/>
      <c r="U538" s="69"/>
      <c r="V538" s="69"/>
      <c r="W538" s="69"/>
      <c r="AA538" s="79" t="s">
        <v>607</v>
      </c>
      <c r="AB538" s="71" t="s">
        <v>874</v>
      </c>
      <c r="AC538" s="55">
        <v>2035</v>
      </c>
      <c r="AD538" s="70" t="str">
        <f t="shared" si="100"/>
        <v>*0.58</v>
      </c>
      <c r="AE538" s="70" t="str">
        <f t="shared" si="107"/>
        <v>REZoning_Sol-Win</v>
      </c>
      <c r="AG538" s="79" t="s">
        <v>607</v>
      </c>
      <c r="AH538" s="71" t="s">
        <v>874</v>
      </c>
      <c r="AI538" s="55">
        <v>2050</v>
      </c>
      <c r="AJ538" s="70" t="str">
        <f t="shared" si="101"/>
        <v>*0.47</v>
      </c>
      <c r="AK538" s="70" t="str">
        <f t="shared" si="102"/>
        <v>REZoning_Sol-Win</v>
      </c>
      <c r="AO538" s="80" t="s">
        <v>607</v>
      </c>
      <c r="AP538" s="72" t="s">
        <v>874</v>
      </c>
      <c r="AQ538" s="58">
        <v>2035</v>
      </c>
      <c r="AR538" s="73" t="str">
        <f t="shared" si="103"/>
        <v>*0.53</v>
      </c>
      <c r="AS538" s="70" t="str">
        <f t="shared" si="104"/>
        <v>REZoning_Sol-Win</v>
      </c>
      <c r="AU538" s="80" t="s">
        <v>607</v>
      </c>
      <c r="AV538" s="72" t="s">
        <v>874</v>
      </c>
      <c r="AW538" s="58">
        <v>2050</v>
      </c>
      <c r="AX538" s="73" t="str">
        <f t="shared" si="105"/>
        <v>*0.41</v>
      </c>
      <c r="AY538" s="70" t="str">
        <f t="shared" si="106"/>
        <v>REZoning_Sol-Win</v>
      </c>
    </row>
    <row r="539" spans="1:51">
      <c r="A539" s="67" t="s">
        <v>70</v>
      </c>
      <c r="C539" s="77" t="s">
        <v>608</v>
      </c>
      <c r="D539" s="68" t="s">
        <v>874</v>
      </c>
      <c r="E539" s="52">
        <v>2035</v>
      </c>
      <c r="F539" s="69" t="str">
        <f t="shared" si="96"/>
        <v>*0.61</v>
      </c>
      <c r="G539" s="70" t="str">
        <f t="shared" si="97"/>
        <v>REZoning_Sol-Win</v>
      </c>
      <c r="I539" s="77" t="s">
        <v>608</v>
      </c>
      <c r="J539" s="68" t="s">
        <v>874</v>
      </c>
      <c r="K539" s="52">
        <v>2050</v>
      </c>
      <c r="L539" s="62" t="str">
        <f t="shared" si="98"/>
        <v>*0.5</v>
      </c>
      <c r="M539" s="70" t="str">
        <f t="shared" si="99"/>
        <v>REZoning_Sol-Win</v>
      </c>
      <c r="N539" s="69"/>
      <c r="O539" s="69" t="s">
        <v>608</v>
      </c>
      <c r="P539" s="69" t="s">
        <v>874</v>
      </c>
      <c r="Q539" s="78">
        <v>2100</v>
      </c>
      <c r="R539" s="69" t="s">
        <v>877</v>
      </c>
      <c r="S539" s="69" t="s">
        <v>875</v>
      </c>
      <c r="T539" s="69"/>
      <c r="U539" s="69"/>
      <c r="V539" s="69"/>
      <c r="W539" s="69"/>
      <c r="AA539" s="79" t="s">
        <v>608</v>
      </c>
      <c r="AB539" s="71" t="s">
        <v>874</v>
      </c>
      <c r="AC539" s="55">
        <v>2035</v>
      </c>
      <c r="AD539" s="70" t="str">
        <f t="shared" si="100"/>
        <v>*0.58</v>
      </c>
      <c r="AE539" s="70" t="str">
        <f t="shared" si="107"/>
        <v>REZoning_Sol-Win</v>
      </c>
      <c r="AG539" s="79" t="s">
        <v>608</v>
      </c>
      <c r="AH539" s="71" t="s">
        <v>874</v>
      </c>
      <c r="AI539" s="55">
        <v>2050</v>
      </c>
      <c r="AJ539" s="70" t="str">
        <f t="shared" si="101"/>
        <v>*0.47</v>
      </c>
      <c r="AK539" s="70" t="str">
        <f t="shared" si="102"/>
        <v>REZoning_Sol-Win</v>
      </c>
      <c r="AO539" s="80" t="s">
        <v>608</v>
      </c>
      <c r="AP539" s="72" t="s">
        <v>874</v>
      </c>
      <c r="AQ539" s="58">
        <v>2035</v>
      </c>
      <c r="AR539" s="73" t="str">
        <f t="shared" si="103"/>
        <v>*0.53</v>
      </c>
      <c r="AS539" s="70" t="str">
        <f t="shared" si="104"/>
        <v>REZoning_Sol-Win</v>
      </c>
      <c r="AU539" s="80" t="s">
        <v>608</v>
      </c>
      <c r="AV539" s="72" t="s">
        <v>874</v>
      </c>
      <c r="AW539" s="58">
        <v>2050</v>
      </c>
      <c r="AX539" s="73" t="str">
        <f t="shared" si="105"/>
        <v>*0.41</v>
      </c>
      <c r="AY539" s="70" t="str">
        <f t="shared" si="106"/>
        <v>REZoning_Sol-Win</v>
      </c>
    </row>
    <row r="540" spans="1:51">
      <c r="A540" s="67" t="s">
        <v>70</v>
      </c>
      <c r="C540" s="77" t="s">
        <v>609</v>
      </c>
      <c r="D540" s="68" t="s">
        <v>874</v>
      </c>
      <c r="E540" s="52">
        <v>2035</v>
      </c>
      <c r="F540" s="69" t="str">
        <f t="shared" si="96"/>
        <v>*0.61</v>
      </c>
      <c r="G540" s="70" t="str">
        <f t="shared" si="97"/>
        <v>REZoning_Sol-Win</v>
      </c>
      <c r="I540" s="77" t="s">
        <v>609</v>
      </c>
      <c r="J540" s="68" t="s">
        <v>874</v>
      </c>
      <c r="K540" s="52">
        <v>2050</v>
      </c>
      <c r="L540" s="62" t="str">
        <f t="shared" si="98"/>
        <v>*0.5</v>
      </c>
      <c r="M540" s="70" t="str">
        <f t="shared" si="99"/>
        <v>REZoning_Sol-Win</v>
      </c>
      <c r="N540" s="69"/>
      <c r="O540" s="69" t="s">
        <v>609</v>
      </c>
      <c r="P540" s="69" t="s">
        <v>874</v>
      </c>
      <c r="Q540" s="78">
        <v>2100</v>
      </c>
      <c r="R540" s="69" t="s">
        <v>877</v>
      </c>
      <c r="S540" s="69" t="s">
        <v>875</v>
      </c>
      <c r="T540" s="69"/>
      <c r="U540" s="69"/>
      <c r="V540" s="69"/>
      <c r="W540" s="69"/>
      <c r="AA540" s="79" t="s">
        <v>609</v>
      </c>
      <c r="AB540" s="71" t="s">
        <v>874</v>
      </c>
      <c r="AC540" s="55">
        <v>2035</v>
      </c>
      <c r="AD540" s="70" t="str">
        <f t="shared" si="100"/>
        <v>*0.58</v>
      </c>
      <c r="AE540" s="70" t="str">
        <f t="shared" si="107"/>
        <v>REZoning_Sol-Win</v>
      </c>
      <c r="AG540" s="79" t="s">
        <v>609</v>
      </c>
      <c r="AH540" s="71" t="s">
        <v>874</v>
      </c>
      <c r="AI540" s="55">
        <v>2050</v>
      </c>
      <c r="AJ540" s="70" t="str">
        <f t="shared" si="101"/>
        <v>*0.47</v>
      </c>
      <c r="AK540" s="70" t="str">
        <f t="shared" si="102"/>
        <v>REZoning_Sol-Win</v>
      </c>
      <c r="AO540" s="80" t="s">
        <v>609</v>
      </c>
      <c r="AP540" s="72" t="s">
        <v>874</v>
      </c>
      <c r="AQ540" s="58">
        <v>2035</v>
      </c>
      <c r="AR540" s="73" t="str">
        <f t="shared" si="103"/>
        <v>*0.53</v>
      </c>
      <c r="AS540" s="70" t="str">
        <f t="shared" si="104"/>
        <v>REZoning_Sol-Win</v>
      </c>
      <c r="AU540" s="80" t="s">
        <v>609</v>
      </c>
      <c r="AV540" s="72" t="s">
        <v>874</v>
      </c>
      <c r="AW540" s="58">
        <v>2050</v>
      </c>
      <c r="AX540" s="73" t="str">
        <f t="shared" si="105"/>
        <v>*0.41</v>
      </c>
      <c r="AY540" s="70" t="str">
        <f t="shared" si="106"/>
        <v>REZoning_Sol-Win</v>
      </c>
    </row>
    <row r="541" spans="1:51">
      <c r="A541" s="67" t="s">
        <v>70</v>
      </c>
      <c r="C541" s="77" t="s">
        <v>610</v>
      </c>
      <c r="D541" s="68" t="s">
        <v>874</v>
      </c>
      <c r="E541" s="52">
        <v>2035</v>
      </c>
      <c r="F541" s="69" t="str">
        <f t="shared" si="96"/>
        <v>*0.61</v>
      </c>
      <c r="G541" s="70" t="str">
        <f t="shared" si="97"/>
        <v>REZoning_Sol-Win</v>
      </c>
      <c r="I541" s="77" t="s">
        <v>610</v>
      </c>
      <c r="J541" s="68" t="s">
        <v>874</v>
      </c>
      <c r="K541" s="52">
        <v>2050</v>
      </c>
      <c r="L541" s="62" t="str">
        <f t="shared" si="98"/>
        <v>*0.5</v>
      </c>
      <c r="M541" s="70" t="str">
        <f t="shared" si="99"/>
        <v>REZoning_Sol-Win</v>
      </c>
      <c r="N541" s="69"/>
      <c r="O541" s="69" t="s">
        <v>610</v>
      </c>
      <c r="P541" s="69" t="s">
        <v>874</v>
      </c>
      <c r="Q541" s="78">
        <v>2100</v>
      </c>
      <c r="R541" s="69" t="s">
        <v>877</v>
      </c>
      <c r="S541" s="69" t="s">
        <v>875</v>
      </c>
      <c r="T541" s="69"/>
      <c r="U541" s="69"/>
      <c r="V541" s="69"/>
      <c r="W541" s="69"/>
      <c r="AA541" s="79" t="s">
        <v>610</v>
      </c>
      <c r="AB541" s="71" t="s">
        <v>874</v>
      </c>
      <c r="AC541" s="55">
        <v>2035</v>
      </c>
      <c r="AD541" s="70" t="str">
        <f t="shared" si="100"/>
        <v>*0.58</v>
      </c>
      <c r="AE541" s="70" t="str">
        <f t="shared" si="107"/>
        <v>REZoning_Sol-Win</v>
      </c>
      <c r="AG541" s="79" t="s">
        <v>610</v>
      </c>
      <c r="AH541" s="71" t="s">
        <v>874</v>
      </c>
      <c r="AI541" s="55">
        <v>2050</v>
      </c>
      <c r="AJ541" s="70" t="str">
        <f t="shared" si="101"/>
        <v>*0.47</v>
      </c>
      <c r="AK541" s="70" t="str">
        <f t="shared" si="102"/>
        <v>REZoning_Sol-Win</v>
      </c>
      <c r="AO541" s="80" t="s">
        <v>610</v>
      </c>
      <c r="AP541" s="72" t="s">
        <v>874</v>
      </c>
      <c r="AQ541" s="58">
        <v>2035</v>
      </c>
      <c r="AR541" s="73" t="str">
        <f t="shared" si="103"/>
        <v>*0.53</v>
      </c>
      <c r="AS541" s="70" t="str">
        <f t="shared" si="104"/>
        <v>REZoning_Sol-Win</v>
      </c>
      <c r="AU541" s="80" t="s">
        <v>610</v>
      </c>
      <c r="AV541" s="72" t="s">
        <v>874</v>
      </c>
      <c r="AW541" s="58">
        <v>2050</v>
      </c>
      <c r="AX541" s="73" t="str">
        <f t="shared" si="105"/>
        <v>*0.41</v>
      </c>
      <c r="AY541" s="70" t="str">
        <f t="shared" si="106"/>
        <v>REZoning_Sol-Win</v>
      </c>
    </row>
    <row r="542" spans="1:51">
      <c r="A542" s="67" t="s">
        <v>87</v>
      </c>
      <c r="C542" s="77" t="s">
        <v>611</v>
      </c>
      <c r="D542" s="68" t="s">
        <v>874</v>
      </c>
      <c r="E542" s="52">
        <v>2035</v>
      </c>
      <c r="F542" s="69" t="str">
        <f t="shared" si="96"/>
        <v>*0.64</v>
      </c>
      <c r="G542" s="70" t="str">
        <f t="shared" si="97"/>
        <v>REZoning_Sol-Win</v>
      </c>
      <c r="I542" s="77" t="s">
        <v>611</v>
      </c>
      <c r="J542" s="68" t="s">
        <v>874</v>
      </c>
      <c r="K542" s="52">
        <v>2050</v>
      </c>
      <c r="L542" s="62" t="str">
        <f t="shared" si="98"/>
        <v>*0.54</v>
      </c>
      <c r="M542" s="70" t="str">
        <f t="shared" si="99"/>
        <v>REZoning_Sol-Win</v>
      </c>
      <c r="N542" s="69"/>
      <c r="O542" s="69" t="s">
        <v>611</v>
      </c>
      <c r="P542" s="69" t="s">
        <v>874</v>
      </c>
      <c r="Q542" s="78">
        <v>2100</v>
      </c>
      <c r="R542" s="69" t="s">
        <v>878</v>
      </c>
      <c r="S542" s="69" t="s">
        <v>875</v>
      </c>
      <c r="T542" s="69"/>
      <c r="U542" s="69"/>
      <c r="V542" s="69"/>
      <c r="W542" s="69"/>
      <c r="AA542" s="79" t="s">
        <v>611</v>
      </c>
      <c r="AB542" s="71" t="s">
        <v>874</v>
      </c>
      <c r="AC542" s="55">
        <v>2035</v>
      </c>
      <c r="AD542" s="70" t="str">
        <f t="shared" si="100"/>
        <v>*0.64</v>
      </c>
      <c r="AE542" s="70" t="str">
        <f t="shared" si="107"/>
        <v>REZoning_Sol-Win</v>
      </c>
      <c r="AG542" s="79" t="s">
        <v>611</v>
      </c>
      <c r="AH542" s="71" t="s">
        <v>874</v>
      </c>
      <c r="AI542" s="55">
        <v>2050</v>
      </c>
      <c r="AJ542" s="70" t="str">
        <f t="shared" si="101"/>
        <v>*0.53</v>
      </c>
      <c r="AK542" s="70" t="str">
        <f t="shared" si="102"/>
        <v>REZoning_Sol-Win</v>
      </c>
      <c r="AO542" s="80" t="s">
        <v>611</v>
      </c>
      <c r="AP542" s="72" t="s">
        <v>874</v>
      </c>
      <c r="AQ542" s="58">
        <v>2035</v>
      </c>
      <c r="AR542" s="73" t="str">
        <f t="shared" si="103"/>
        <v>*0.6</v>
      </c>
      <c r="AS542" s="70" t="str">
        <f t="shared" si="104"/>
        <v>REZoning_Sol-Win</v>
      </c>
      <c r="AU542" s="80" t="s">
        <v>611</v>
      </c>
      <c r="AV542" s="72" t="s">
        <v>874</v>
      </c>
      <c r="AW542" s="58">
        <v>2050</v>
      </c>
      <c r="AX542" s="73" t="str">
        <f t="shared" si="105"/>
        <v>*0.5</v>
      </c>
      <c r="AY542" s="70" t="str">
        <f t="shared" si="106"/>
        <v>REZoning_Sol-Win</v>
      </c>
    </row>
    <row r="543" spans="1:51">
      <c r="A543" s="67" t="s">
        <v>87</v>
      </c>
      <c r="C543" s="77" t="s">
        <v>612</v>
      </c>
      <c r="D543" s="68" t="s">
        <v>874</v>
      </c>
      <c r="E543" s="52">
        <v>2035</v>
      </c>
      <c r="F543" s="69" t="str">
        <f t="shared" si="96"/>
        <v>*0.64</v>
      </c>
      <c r="G543" s="70" t="str">
        <f t="shared" si="97"/>
        <v>REZoning_Sol-Win</v>
      </c>
      <c r="I543" s="77" t="s">
        <v>612</v>
      </c>
      <c r="J543" s="68" t="s">
        <v>874</v>
      </c>
      <c r="K543" s="52">
        <v>2050</v>
      </c>
      <c r="L543" s="62" t="str">
        <f t="shared" si="98"/>
        <v>*0.54</v>
      </c>
      <c r="M543" s="70" t="str">
        <f t="shared" si="99"/>
        <v>REZoning_Sol-Win</v>
      </c>
      <c r="N543" s="69"/>
      <c r="O543" s="69" t="s">
        <v>612</v>
      </c>
      <c r="P543" s="69" t="s">
        <v>874</v>
      </c>
      <c r="Q543" s="78">
        <v>2100</v>
      </c>
      <c r="R543" s="69" t="s">
        <v>878</v>
      </c>
      <c r="S543" s="69" t="s">
        <v>875</v>
      </c>
      <c r="T543" s="69"/>
      <c r="U543" s="69"/>
      <c r="V543" s="69"/>
      <c r="W543" s="69"/>
      <c r="AA543" s="79" t="s">
        <v>612</v>
      </c>
      <c r="AB543" s="71" t="s">
        <v>874</v>
      </c>
      <c r="AC543" s="55">
        <v>2035</v>
      </c>
      <c r="AD543" s="70" t="str">
        <f t="shared" si="100"/>
        <v>*0.64</v>
      </c>
      <c r="AE543" s="70" t="str">
        <f t="shared" si="107"/>
        <v>REZoning_Sol-Win</v>
      </c>
      <c r="AG543" s="79" t="s">
        <v>612</v>
      </c>
      <c r="AH543" s="71" t="s">
        <v>874</v>
      </c>
      <c r="AI543" s="55">
        <v>2050</v>
      </c>
      <c r="AJ543" s="70" t="str">
        <f t="shared" si="101"/>
        <v>*0.53</v>
      </c>
      <c r="AK543" s="70" t="str">
        <f t="shared" si="102"/>
        <v>REZoning_Sol-Win</v>
      </c>
      <c r="AO543" s="80" t="s">
        <v>612</v>
      </c>
      <c r="AP543" s="72" t="s">
        <v>874</v>
      </c>
      <c r="AQ543" s="58">
        <v>2035</v>
      </c>
      <c r="AR543" s="73" t="str">
        <f t="shared" si="103"/>
        <v>*0.6</v>
      </c>
      <c r="AS543" s="70" t="str">
        <f t="shared" si="104"/>
        <v>REZoning_Sol-Win</v>
      </c>
      <c r="AU543" s="80" t="s">
        <v>612</v>
      </c>
      <c r="AV543" s="72" t="s">
        <v>874</v>
      </c>
      <c r="AW543" s="58">
        <v>2050</v>
      </c>
      <c r="AX543" s="73" t="str">
        <f t="shared" si="105"/>
        <v>*0.5</v>
      </c>
      <c r="AY543" s="70" t="str">
        <f t="shared" si="106"/>
        <v>REZoning_Sol-Win</v>
      </c>
    </row>
    <row r="544" spans="1:51">
      <c r="A544" s="67" t="s">
        <v>87</v>
      </c>
      <c r="C544" s="77" t="s">
        <v>613</v>
      </c>
      <c r="D544" s="68" t="s">
        <v>874</v>
      </c>
      <c r="E544" s="52">
        <v>2035</v>
      </c>
      <c r="F544" s="69" t="str">
        <f t="shared" si="96"/>
        <v>*0.64</v>
      </c>
      <c r="G544" s="70" t="str">
        <f t="shared" si="97"/>
        <v>REZoning_Sol-Win</v>
      </c>
      <c r="I544" s="77" t="s">
        <v>613</v>
      </c>
      <c r="J544" s="68" t="s">
        <v>874</v>
      </c>
      <c r="K544" s="52">
        <v>2050</v>
      </c>
      <c r="L544" s="62" t="str">
        <f t="shared" si="98"/>
        <v>*0.54</v>
      </c>
      <c r="M544" s="70" t="str">
        <f t="shared" si="99"/>
        <v>REZoning_Sol-Win</v>
      </c>
      <c r="N544" s="69"/>
      <c r="O544" s="69" t="s">
        <v>613</v>
      </c>
      <c r="P544" s="69" t="s">
        <v>874</v>
      </c>
      <c r="Q544" s="78">
        <v>2100</v>
      </c>
      <c r="R544" s="69" t="s">
        <v>878</v>
      </c>
      <c r="S544" s="69" t="s">
        <v>875</v>
      </c>
      <c r="T544" s="69"/>
      <c r="U544" s="69"/>
      <c r="V544" s="69"/>
      <c r="W544" s="69"/>
      <c r="AA544" s="79" t="s">
        <v>613</v>
      </c>
      <c r="AB544" s="71" t="s">
        <v>874</v>
      </c>
      <c r="AC544" s="55">
        <v>2035</v>
      </c>
      <c r="AD544" s="70" t="str">
        <f t="shared" si="100"/>
        <v>*0.64</v>
      </c>
      <c r="AE544" s="70" t="str">
        <f t="shared" si="107"/>
        <v>REZoning_Sol-Win</v>
      </c>
      <c r="AG544" s="79" t="s">
        <v>613</v>
      </c>
      <c r="AH544" s="71" t="s">
        <v>874</v>
      </c>
      <c r="AI544" s="55">
        <v>2050</v>
      </c>
      <c r="AJ544" s="70" t="str">
        <f t="shared" si="101"/>
        <v>*0.53</v>
      </c>
      <c r="AK544" s="70" t="str">
        <f t="shared" si="102"/>
        <v>REZoning_Sol-Win</v>
      </c>
      <c r="AO544" s="80" t="s">
        <v>613</v>
      </c>
      <c r="AP544" s="72" t="s">
        <v>874</v>
      </c>
      <c r="AQ544" s="58">
        <v>2035</v>
      </c>
      <c r="AR544" s="73" t="str">
        <f t="shared" si="103"/>
        <v>*0.6</v>
      </c>
      <c r="AS544" s="70" t="str">
        <f t="shared" si="104"/>
        <v>REZoning_Sol-Win</v>
      </c>
      <c r="AU544" s="80" t="s">
        <v>613</v>
      </c>
      <c r="AV544" s="72" t="s">
        <v>874</v>
      </c>
      <c r="AW544" s="58">
        <v>2050</v>
      </c>
      <c r="AX544" s="73" t="str">
        <f t="shared" si="105"/>
        <v>*0.5</v>
      </c>
      <c r="AY544" s="70" t="str">
        <f t="shared" si="106"/>
        <v>REZoning_Sol-Win</v>
      </c>
    </row>
    <row r="545" spans="1:51">
      <c r="A545" s="67" t="s">
        <v>87</v>
      </c>
      <c r="C545" s="77" t="s">
        <v>614</v>
      </c>
      <c r="D545" s="68" t="s">
        <v>874</v>
      </c>
      <c r="E545" s="52">
        <v>2035</v>
      </c>
      <c r="F545" s="69" t="str">
        <f t="shared" si="96"/>
        <v>*0.64</v>
      </c>
      <c r="G545" s="70" t="str">
        <f t="shared" si="97"/>
        <v>REZoning_Sol-Win</v>
      </c>
      <c r="I545" s="77" t="s">
        <v>614</v>
      </c>
      <c r="J545" s="68" t="s">
        <v>874</v>
      </c>
      <c r="K545" s="52">
        <v>2050</v>
      </c>
      <c r="L545" s="62" t="str">
        <f t="shared" si="98"/>
        <v>*0.54</v>
      </c>
      <c r="M545" s="70" t="str">
        <f t="shared" si="99"/>
        <v>REZoning_Sol-Win</v>
      </c>
      <c r="N545" s="69"/>
      <c r="O545" s="69" t="s">
        <v>614</v>
      </c>
      <c r="P545" s="69" t="s">
        <v>874</v>
      </c>
      <c r="Q545" s="78">
        <v>2100</v>
      </c>
      <c r="R545" s="69" t="s">
        <v>878</v>
      </c>
      <c r="S545" s="69" t="s">
        <v>875</v>
      </c>
      <c r="T545" s="69"/>
      <c r="U545" s="69"/>
      <c r="V545" s="69"/>
      <c r="W545" s="69"/>
      <c r="AA545" s="79" t="s">
        <v>614</v>
      </c>
      <c r="AB545" s="71" t="s">
        <v>874</v>
      </c>
      <c r="AC545" s="55">
        <v>2035</v>
      </c>
      <c r="AD545" s="70" t="str">
        <f t="shared" si="100"/>
        <v>*0.64</v>
      </c>
      <c r="AE545" s="70" t="str">
        <f t="shared" si="107"/>
        <v>REZoning_Sol-Win</v>
      </c>
      <c r="AG545" s="79" t="s">
        <v>614</v>
      </c>
      <c r="AH545" s="71" t="s">
        <v>874</v>
      </c>
      <c r="AI545" s="55">
        <v>2050</v>
      </c>
      <c r="AJ545" s="70" t="str">
        <f t="shared" si="101"/>
        <v>*0.53</v>
      </c>
      <c r="AK545" s="70" t="str">
        <f t="shared" si="102"/>
        <v>REZoning_Sol-Win</v>
      </c>
      <c r="AO545" s="80" t="s">
        <v>614</v>
      </c>
      <c r="AP545" s="72" t="s">
        <v>874</v>
      </c>
      <c r="AQ545" s="58">
        <v>2035</v>
      </c>
      <c r="AR545" s="73" t="str">
        <f t="shared" si="103"/>
        <v>*0.6</v>
      </c>
      <c r="AS545" s="70" t="str">
        <f t="shared" si="104"/>
        <v>REZoning_Sol-Win</v>
      </c>
      <c r="AU545" s="80" t="s">
        <v>614</v>
      </c>
      <c r="AV545" s="72" t="s">
        <v>874</v>
      </c>
      <c r="AW545" s="58">
        <v>2050</v>
      </c>
      <c r="AX545" s="73" t="str">
        <f t="shared" si="105"/>
        <v>*0.5</v>
      </c>
      <c r="AY545" s="70" t="str">
        <f t="shared" si="106"/>
        <v>REZoning_Sol-Win</v>
      </c>
    </row>
    <row r="546" spans="1:51">
      <c r="A546" s="67" t="s">
        <v>87</v>
      </c>
      <c r="C546" s="77" t="s">
        <v>615</v>
      </c>
      <c r="D546" s="68" t="s">
        <v>874</v>
      </c>
      <c r="E546" s="52">
        <v>2035</v>
      </c>
      <c r="F546" s="69" t="str">
        <f t="shared" si="96"/>
        <v>*0.64</v>
      </c>
      <c r="G546" s="70" t="str">
        <f t="shared" si="97"/>
        <v>REZoning_Sol-Win</v>
      </c>
      <c r="I546" s="77" t="s">
        <v>615</v>
      </c>
      <c r="J546" s="68" t="s">
        <v>874</v>
      </c>
      <c r="K546" s="52">
        <v>2050</v>
      </c>
      <c r="L546" s="62" t="str">
        <f t="shared" si="98"/>
        <v>*0.54</v>
      </c>
      <c r="M546" s="70" t="str">
        <f t="shared" si="99"/>
        <v>REZoning_Sol-Win</v>
      </c>
      <c r="N546" s="69"/>
      <c r="O546" s="69" t="s">
        <v>615</v>
      </c>
      <c r="P546" s="69" t="s">
        <v>874</v>
      </c>
      <c r="Q546" s="78">
        <v>2100</v>
      </c>
      <c r="R546" s="69" t="s">
        <v>878</v>
      </c>
      <c r="S546" s="69" t="s">
        <v>875</v>
      </c>
      <c r="T546" s="69"/>
      <c r="U546" s="69"/>
      <c r="V546" s="69"/>
      <c r="W546" s="69"/>
      <c r="AA546" s="79" t="s">
        <v>615</v>
      </c>
      <c r="AB546" s="71" t="s">
        <v>874</v>
      </c>
      <c r="AC546" s="55">
        <v>2035</v>
      </c>
      <c r="AD546" s="70" t="str">
        <f t="shared" si="100"/>
        <v>*0.64</v>
      </c>
      <c r="AE546" s="70" t="str">
        <f t="shared" si="107"/>
        <v>REZoning_Sol-Win</v>
      </c>
      <c r="AG546" s="79" t="s">
        <v>615</v>
      </c>
      <c r="AH546" s="71" t="s">
        <v>874</v>
      </c>
      <c r="AI546" s="55">
        <v>2050</v>
      </c>
      <c r="AJ546" s="70" t="str">
        <f t="shared" si="101"/>
        <v>*0.53</v>
      </c>
      <c r="AK546" s="70" t="str">
        <f t="shared" si="102"/>
        <v>REZoning_Sol-Win</v>
      </c>
      <c r="AO546" s="80" t="s">
        <v>615</v>
      </c>
      <c r="AP546" s="72" t="s">
        <v>874</v>
      </c>
      <c r="AQ546" s="58">
        <v>2035</v>
      </c>
      <c r="AR546" s="73" t="str">
        <f t="shared" si="103"/>
        <v>*0.6</v>
      </c>
      <c r="AS546" s="70" t="str">
        <f t="shared" si="104"/>
        <v>REZoning_Sol-Win</v>
      </c>
      <c r="AU546" s="80" t="s">
        <v>615</v>
      </c>
      <c r="AV546" s="72" t="s">
        <v>874</v>
      </c>
      <c r="AW546" s="58">
        <v>2050</v>
      </c>
      <c r="AX546" s="73" t="str">
        <f t="shared" si="105"/>
        <v>*0.5</v>
      </c>
      <c r="AY546" s="70" t="str">
        <f t="shared" si="106"/>
        <v>REZoning_Sol-Win</v>
      </c>
    </row>
    <row r="547" spans="1:51">
      <c r="A547" s="67" t="s">
        <v>87</v>
      </c>
      <c r="C547" s="77" t="s">
        <v>616</v>
      </c>
      <c r="D547" s="68" t="s">
        <v>874</v>
      </c>
      <c r="E547" s="52">
        <v>2035</v>
      </c>
      <c r="F547" s="69" t="str">
        <f t="shared" si="96"/>
        <v>*0.64</v>
      </c>
      <c r="G547" s="70" t="str">
        <f t="shared" si="97"/>
        <v>REZoning_Sol-Win</v>
      </c>
      <c r="I547" s="77" t="s">
        <v>616</v>
      </c>
      <c r="J547" s="68" t="s">
        <v>874</v>
      </c>
      <c r="K547" s="52">
        <v>2050</v>
      </c>
      <c r="L547" s="62" t="str">
        <f t="shared" si="98"/>
        <v>*0.54</v>
      </c>
      <c r="M547" s="70" t="str">
        <f t="shared" si="99"/>
        <v>REZoning_Sol-Win</v>
      </c>
      <c r="N547" s="69"/>
      <c r="O547" s="69" t="s">
        <v>616</v>
      </c>
      <c r="P547" s="69" t="s">
        <v>874</v>
      </c>
      <c r="Q547" s="78">
        <v>2100</v>
      </c>
      <c r="R547" s="69" t="s">
        <v>878</v>
      </c>
      <c r="S547" s="69" t="s">
        <v>875</v>
      </c>
      <c r="T547" s="69"/>
      <c r="U547" s="69"/>
      <c r="V547" s="69"/>
      <c r="W547" s="69"/>
      <c r="AA547" s="79" t="s">
        <v>616</v>
      </c>
      <c r="AB547" s="71" t="s">
        <v>874</v>
      </c>
      <c r="AC547" s="55">
        <v>2035</v>
      </c>
      <c r="AD547" s="70" t="str">
        <f t="shared" si="100"/>
        <v>*0.64</v>
      </c>
      <c r="AE547" s="70" t="str">
        <f t="shared" si="107"/>
        <v>REZoning_Sol-Win</v>
      </c>
      <c r="AG547" s="79" t="s">
        <v>616</v>
      </c>
      <c r="AH547" s="71" t="s">
        <v>874</v>
      </c>
      <c r="AI547" s="55">
        <v>2050</v>
      </c>
      <c r="AJ547" s="70" t="str">
        <f t="shared" si="101"/>
        <v>*0.53</v>
      </c>
      <c r="AK547" s="70" t="str">
        <f t="shared" si="102"/>
        <v>REZoning_Sol-Win</v>
      </c>
      <c r="AO547" s="80" t="s">
        <v>616</v>
      </c>
      <c r="AP547" s="72" t="s">
        <v>874</v>
      </c>
      <c r="AQ547" s="58">
        <v>2035</v>
      </c>
      <c r="AR547" s="73" t="str">
        <f t="shared" si="103"/>
        <v>*0.6</v>
      </c>
      <c r="AS547" s="70" t="str">
        <f t="shared" si="104"/>
        <v>REZoning_Sol-Win</v>
      </c>
      <c r="AU547" s="80" t="s">
        <v>616</v>
      </c>
      <c r="AV547" s="72" t="s">
        <v>874</v>
      </c>
      <c r="AW547" s="58">
        <v>2050</v>
      </c>
      <c r="AX547" s="73" t="str">
        <f t="shared" si="105"/>
        <v>*0.5</v>
      </c>
      <c r="AY547" s="70" t="str">
        <f t="shared" si="106"/>
        <v>REZoning_Sol-Win</v>
      </c>
    </row>
    <row r="548" spans="1:51">
      <c r="A548" s="67" t="s">
        <v>87</v>
      </c>
      <c r="C548" s="77" t="s">
        <v>617</v>
      </c>
      <c r="D548" s="68" t="s">
        <v>874</v>
      </c>
      <c r="E548" s="52">
        <v>2035</v>
      </c>
      <c r="F548" s="69" t="str">
        <f t="shared" si="96"/>
        <v>*0.64</v>
      </c>
      <c r="G548" s="70" t="str">
        <f t="shared" si="97"/>
        <v>REZoning_Sol-Win</v>
      </c>
      <c r="I548" s="77" t="s">
        <v>617</v>
      </c>
      <c r="J548" s="68" t="s">
        <v>874</v>
      </c>
      <c r="K548" s="52">
        <v>2050</v>
      </c>
      <c r="L548" s="62" t="str">
        <f t="shared" si="98"/>
        <v>*0.54</v>
      </c>
      <c r="M548" s="70" t="str">
        <f t="shared" si="99"/>
        <v>REZoning_Sol-Win</v>
      </c>
      <c r="N548" s="69"/>
      <c r="O548" s="69" t="s">
        <v>617</v>
      </c>
      <c r="P548" s="69" t="s">
        <v>874</v>
      </c>
      <c r="Q548" s="78">
        <v>2100</v>
      </c>
      <c r="R548" s="69" t="s">
        <v>878</v>
      </c>
      <c r="S548" s="69" t="s">
        <v>875</v>
      </c>
      <c r="T548" s="69"/>
      <c r="U548" s="69"/>
      <c r="V548" s="69"/>
      <c r="W548" s="69"/>
      <c r="AA548" s="79" t="s">
        <v>617</v>
      </c>
      <c r="AB548" s="71" t="s">
        <v>874</v>
      </c>
      <c r="AC548" s="55">
        <v>2035</v>
      </c>
      <c r="AD548" s="70" t="str">
        <f t="shared" si="100"/>
        <v>*0.64</v>
      </c>
      <c r="AE548" s="70" t="str">
        <f t="shared" si="107"/>
        <v>REZoning_Sol-Win</v>
      </c>
      <c r="AG548" s="79" t="s">
        <v>617</v>
      </c>
      <c r="AH548" s="71" t="s">
        <v>874</v>
      </c>
      <c r="AI548" s="55">
        <v>2050</v>
      </c>
      <c r="AJ548" s="70" t="str">
        <f t="shared" si="101"/>
        <v>*0.53</v>
      </c>
      <c r="AK548" s="70" t="str">
        <f t="shared" si="102"/>
        <v>REZoning_Sol-Win</v>
      </c>
      <c r="AO548" s="80" t="s">
        <v>617</v>
      </c>
      <c r="AP548" s="72" t="s">
        <v>874</v>
      </c>
      <c r="AQ548" s="58">
        <v>2035</v>
      </c>
      <c r="AR548" s="73" t="str">
        <f t="shared" si="103"/>
        <v>*0.6</v>
      </c>
      <c r="AS548" s="70" t="str">
        <f t="shared" si="104"/>
        <v>REZoning_Sol-Win</v>
      </c>
      <c r="AU548" s="80" t="s">
        <v>617</v>
      </c>
      <c r="AV548" s="72" t="s">
        <v>874</v>
      </c>
      <c r="AW548" s="58">
        <v>2050</v>
      </c>
      <c r="AX548" s="73" t="str">
        <f t="shared" si="105"/>
        <v>*0.5</v>
      </c>
      <c r="AY548" s="70" t="str">
        <f t="shared" si="106"/>
        <v>REZoning_Sol-Win</v>
      </c>
    </row>
    <row r="549" spans="1:51">
      <c r="A549" s="67" t="s">
        <v>87</v>
      </c>
      <c r="C549" s="77" t="s">
        <v>618</v>
      </c>
      <c r="D549" s="68" t="s">
        <v>874</v>
      </c>
      <c r="E549" s="52">
        <v>2035</v>
      </c>
      <c r="F549" s="69" t="str">
        <f t="shared" si="96"/>
        <v>*0.64</v>
      </c>
      <c r="G549" s="70" t="str">
        <f t="shared" si="97"/>
        <v>REZoning_Sol-Win</v>
      </c>
      <c r="I549" s="77" t="s">
        <v>618</v>
      </c>
      <c r="J549" s="68" t="s">
        <v>874</v>
      </c>
      <c r="K549" s="52">
        <v>2050</v>
      </c>
      <c r="L549" s="62" t="str">
        <f t="shared" si="98"/>
        <v>*0.54</v>
      </c>
      <c r="M549" s="70" t="str">
        <f t="shared" si="99"/>
        <v>REZoning_Sol-Win</v>
      </c>
      <c r="N549" s="69"/>
      <c r="O549" s="69" t="s">
        <v>618</v>
      </c>
      <c r="P549" s="69" t="s">
        <v>874</v>
      </c>
      <c r="Q549" s="78">
        <v>2100</v>
      </c>
      <c r="R549" s="69" t="s">
        <v>878</v>
      </c>
      <c r="S549" s="69" t="s">
        <v>875</v>
      </c>
      <c r="T549" s="69"/>
      <c r="U549" s="69"/>
      <c r="V549" s="69"/>
      <c r="W549" s="69"/>
      <c r="AA549" s="79" t="s">
        <v>618</v>
      </c>
      <c r="AB549" s="71" t="s">
        <v>874</v>
      </c>
      <c r="AC549" s="55">
        <v>2035</v>
      </c>
      <c r="AD549" s="70" t="str">
        <f t="shared" si="100"/>
        <v>*0.64</v>
      </c>
      <c r="AE549" s="70" t="str">
        <f t="shared" si="107"/>
        <v>REZoning_Sol-Win</v>
      </c>
      <c r="AG549" s="79" t="s">
        <v>618</v>
      </c>
      <c r="AH549" s="71" t="s">
        <v>874</v>
      </c>
      <c r="AI549" s="55">
        <v>2050</v>
      </c>
      <c r="AJ549" s="70" t="str">
        <f t="shared" si="101"/>
        <v>*0.53</v>
      </c>
      <c r="AK549" s="70" t="str">
        <f t="shared" si="102"/>
        <v>REZoning_Sol-Win</v>
      </c>
      <c r="AO549" s="80" t="s">
        <v>618</v>
      </c>
      <c r="AP549" s="72" t="s">
        <v>874</v>
      </c>
      <c r="AQ549" s="58">
        <v>2035</v>
      </c>
      <c r="AR549" s="73" t="str">
        <f t="shared" si="103"/>
        <v>*0.6</v>
      </c>
      <c r="AS549" s="70" t="str">
        <f t="shared" si="104"/>
        <v>REZoning_Sol-Win</v>
      </c>
      <c r="AU549" s="80" t="s">
        <v>618</v>
      </c>
      <c r="AV549" s="72" t="s">
        <v>874</v>
      </c>
      <c r="AW549" s="58">
        <v>2050</v>
      </c>
      <c r="AX549" s="73" t="str">
        <f t="shared" si="105"/>
        <v>*0.5</v>
      </c>
      <c r="AY549" s="70" t="str">
        <f t="shared" si="106"/>
        <v>REZoning_Sol-Win</v>
      </c>
    </row>
    <row r="550" spans="1:51">
      <c r="A550" s="67" t="s">
        <v>78</v>
      </c>
      <c r="C550" s="77" t="s">
        <v>619</v>
      </c>
      <c r="D550" s="68" t="s">
        <v>874</v>
      </c>
      <c r="E550" s="52">
        <v>2035</v>
      </c>
      <c r="F550" s="69" t="str">
        <f t="shared" si="96"/>
        <v>*0.63</v>
      </c>
      <c r="G550" s="70" t="str">
        <f t="shared" si="97"/>
        <v>REZoning_Sol-Win</v>
      </c>
      <c r="I550" s="77" t="s">
        <v>619</v>
      </c>
      <c r="J550" s="68" t="s">
        <v>874</v>
      </c>
      <c r="K550" s="52">
        <v>2050</v>
      </c>
      <c r="L550" s="62" t="str">
        <f t="shared" si="98"/>
        <v>*0.54</v>
      </c>
      <c r="M550" s="70" t="str">
        <f t="shared" si="99"/>
        <v>REZoning_Sol-Win</v>
      </c>
      <c r="N550" s="69"/>
      <c r="O550" s="69" t="s">
        <v>619</v>
      </c>
      <c r="P550" s="69" t="s">
        <v>874</v>
      </c>
      <c r="Q550" s="78">
        <v>2100</v>
      </c>
      <c r="R550" s="69" t="s">
        <v>878</v>
      </c>
      <c r="S550" s="69" t="s">
        <v>875</v>
      </c>
      <c r="T550" s="69"/>
      <c r="U550" s="69"/>
      <c r="V550" s="69"/>
      <c r="W550" s="69"/>
      <c r="AA550" s="79" t="s">
        <v>619</v>
      </c>
      <c r="AB550" s="71" t="s">
        <v>874</v>
      </c>
      <c r="AC550" s="55">
        <v>2035</v>
      </c>
      <c r="AD550" s="70" t="str">
        <f t="shared" si="100"/>
        <v>*0.62</v>
      </c>
      <c r="AE550" s="70" t="str">
        <f t="shared" si="107"/>
        <v>REZoning_Sol-Win</v>
      </c>
      <c r="AG550" s="79" t="s">
        <v>619</v>
      </c>
      <c r="AH550" s="71" t="s">
        <v>874</v>
      </c>
      <c r="AI550" s="55">
        <v>2050</v>
      </c>
      <c r="AJ550" s="70" t="str">
        <f t="shared" si="101"/>
        <v>*0.51</v>
      </c>
      <c r="AK550" s="70" t="str">
        <f t="shared" si="102"/>
        <v>REZoning_Sol-Win</v>
      </c>
      <c r="AO550" s="80" t="s">
        <v>619</v>
      </c>
      <c r="AP550" s="72" t="s">
        <v>874</v>
      </c>
      <c r="AQ550" s="58">
        <v>2035</v>
      </c>
      <c r="AR550" s="73" t="str">
        <f t="shared" si="103"/>
        <v>*0.58</v>
      </c>
      <c r="AS550" s="70" t="str">
        <f t="shared" si="104"/>
        <v>REZoning_Sol-Win</v>
      </c>
      <c r="AU550" s="80" t="s">
        <v>619</v>
      </c>
      <c r="AV550" s="72" t="s">
        <v>874</v>
      </c>
      <c r="AW550" s="58">
        <v>2050</v>
      </c>
      <c r="AX550" s="73" t="str">
        <f t="shared" si="105"/>
        <v>*0.49</v>
      </c>
      <c r="AY550" s="70" t="str">
        <f t="shared" si="106"/>
        <v>REZoning_Sol-Win</v>
      </c>
    </row>
    <row r="551" spans="1:51">
      <c r="A551" s="67" t="s">
        <v>78</v>
      </c>
      <c r="C551" s="77" t="s">
        <v>620</v>
      </c>
      <c r="D551" s="68" t="s">
        <v>874</v>
      </c>
      <c r="E551" s="52">
        <v>2035</v>
      </c>
      <c r="F551" s="69" t="str">
        <f t="shared" si="96"/>
        <v>*0.63</v>
      </c>
      <c r="G551" s="70" t="str">
        <f t="shared" si="97"/>
        <v>REZoning_Sol-Win</v>
      </c>
      <c r="I551" s="77" t="s">
        <v>620</v>
      </c>
      <c r="J551" s="68" t="s">
        <v>874</v>
      </c>
      <c r="K551" s="52">
        <v>2050</v>
      </c>
      <c r="L551" s="62" t="str">
        <f t="shared" si="98"/>
        <v>*0.54</v>
      </c>
      <c r="M551" s="70" t="str">
        <f t="shared" si="99"/>
        <v>REZoning_Sol-Win</v>
      </c>
      <c r="N551" s="69"/>
      <c r="O551" s="69" t="s">
        <v>620</v>
      </c>
      <c r="P551" s="69" t="s">
        <v>874</v>
      </c>
      <c r="Q551" s="78">
        <v>2100</v>
      </c>
      <c r="R551" s="69" t="s">
        <v>878</v>
      </c>
      <c r="S551" s="69" t="s">
        <v>875</v>
      </c>
      <c r="T551" s="69"/>
      <c r="U551" s="69"/>
      <c r="V551" s="69"/>
      <c r="W551" s="69"/>
      <c r="AA551" s="79" t="s">
        <v>620</v>
      </c>
      <c r="AB551" s="71" t="s">
        <v>874</v>
      </c>
      <c r="AC551" s="55">
        <v>2035</v>
      </c>
      <c r="AD551" s="70" t="str">
        <f t="shared" si="100"/>
        <v>*0.62</v>
      </c>
      <c r="AE551" s="70" t="str">
        <f t="shared" si="107"/>
        <v>REZoning_Sol-Win</v>
      </c>
      <c r="AG551" s="79" t="s">
        <v>620</v>
      </c>
      <c r="AH551" s="71" t="s">
        <v>874</v>
      </c>
      <c r="AI551" s="55">
        <v>2050</v>
      </c>
      <c r="AJ551" s="70" t="str">
        <f t="shared" si="101"/>
        <v>*0.51</v>
      </c>
      <c r="AK551" s="70" t="str">
        <f t="shared" si="102"/>
        <v>REZoning_Sol-Win</v>
      </c>
      <c r="AO551" s="80" t="s">
        <v>620</v>
      </c>
      <c r="AP551" s="72" t="s">
        <v>874</v>
      </c>
      <c r="AQ551" s="58">
        <v>2035</v>
      </c>
      <c r="AR551" s="73" t="str">
        <f t="shared" si="103"/>
        <v>*0.58</v>
      </c>
      <c r="AS551" s="70" t="str">
        <f t="shared" si="104"/>
        <v>REZoning_Sol-Win</v>
      </c>
      <c r="AU551" s="80" t="s">
        <v>620</v>
      </c>
      <c r="AV551" s="72" t="s">
        <v>874</v>
      </c>
      <c r="AW551" s="58">
        <v>2050</v>
      </c>
      <c r="AX551" s="73" t="str">
        <f t="shared" si="105"/>
        <v>*0.49</v>
      </c>
      <c r="AY551" s="70" t="str">
        <f t="shared" si="106"/>
        <v>REZoning_Sol-Win</v>
      </c>
    </row>
    <row r="552" spans="1:51">
      <c r="A552" s="67" t="s">
        <v>78</v>
      </c>
      <c r="C552" s="77" t="s">
        <v>621</v>
      </c>
      <c r="D552" s="68" t="s">
        <v>874</v>
      </c>
      <c r="E552" s="52">
        <v>2035</v>
      </c>
      <c r="F552" s="69" t="str">
        <f t="shared" si="96"/>
        <v>*0.63</v>
      </c>
      <c r="G552" s="70" t="str">
        <f t="shared" si="97"/>
        <v>REZoning_Sol-Win</v>
      </c>
      <c r="I552" s="77" t="s">
        <v>621</v>
      </c>
      <c r="J552" s="68" t="s">
        <v>874</v>
      </c>
      <c r="K552" s="52">
        <v>2050</v>
      </c>
      <c r="L552" s="62" t="str">
        <f t="shared" si="98"/>
        <v>*0.54</v>
      </c>
      <c r="M552" s="70" t="str">
        <f t="shared" si="99"/>
        <v>REZoning_Sol-Win</v>
      </c>
      <c r="N552" s="69"/>
      <c r="O552" s="69" t="s">
        <v>621</v>
      </c>
      <c r="P552" s="69" t="s">
        <v>874</v>
      </c>
      <c r="Q552" s="78">
        <v>2100</v>
      </c>
      <c r="R552" s="69" t="s">
        <v>878</v>
      </c>
      <c r="S552" s="69" t="s">
        <v>875</v>
      </c>
      <c r="T552" s="69"/>
      <c r="U552" s="69"/>
      <c r="V552" s="69"/>
      <c r="W552" s="69"/>
      <c r="AA552" s="79" t="s">
        <v>621</v>
      </c>
      <c r="AB552" s="71" t="s">
        <v>874</v>
      </c>
      <c r="AC552" s="55">
        <v>2035</v>
      </c>
      <c r="AD552" s="70" t="str">
        <f t="shared" si="100"/>
        <v>*0.62</v>
      </c>
      <c r="AE552" s="70" t="str">
        <f t="shared" si="107"/>
        <v>REZoning_Sol-Win</v>
      </c>
      <c r="AG552" s="79" t="s">
        <v>621</v>
      </c>
      <c r="AH552" s="71" t="s">
        <v>874</v>
      </c>
      <c r="AI552" s="55">
        <v>2050</v>
      </c>
      <c r="AJ552" s="70" t="str">
        <f t="shared" si="101"/>
        <v>*0.51</v>
      </c>
      <c r="AK552" s="70" t="str">
        <f t="shared" si="102"/>
        <v>REZoning_Sol-Win</v>
      </c>
      <c r="AO552" s="80" t="s">
        <v>621</v>
      </c>
      <c r="AP552" s="72" t="s">
        <v>874</v>
      </c>
      <c r="AQ552" s="58">
        <v>2035</v>
      </c>
      <c r="AR552" s="73" t="str">
        <f t="shared" si="103"/>
        <v>*0.58</v>
      </c>
      <c r="AS552" s="70" t="str">
        <f t="shared" si="104"/>
        <v>REZoning_Sol-Win</v>
      </c>
      <c r="AU552" s="80" t="s">
        <v>621</v>
      </c>
      <c r="AV552" s="72" t="s">
        <v>874</v>
      </c>
      <c r="AW552" s="58">
        <v>2050</v>
      </c>
      <c r="AX552" s="73" t="str">
        <f t="shared" si="105"/>
        <v>*0.49</v>
      </c>
      <c r="AY552" s="70" t="str">
        <f t="shared" si="106"/>
        <v>REZoning_Sol-Win</v>
      </c>
    </row>
    <row r="553" spans="1:51">
      <c r="A553" s="67" t="s">
        <v>78</v>
      </c>
      <c r="C553" s="77" t="s">
        <v>622</v>
      </c>
      <c r="D553" s="68" t="s">
        <v>874</v>
      </c>
      <c r="E553" s="52">
        <v>2035</v>
      </c>
      <c r="F553" s="69" t="str">
        <f t="shared" si="96"/>
        <v>*0.63</v>
      </c>
      <c r="G553" s="70" t="str">
        <f t="shared" si="97"/>
        <v>REZoning_Sol-Win</v>
      </c>
      <c r="I553" s="77" t="s">
        <v>622</v>
      </c>
      <c r="J553" s="68" t="s">
        <v>874</v>
      </c>
      <c r="K553" s="52">
        <v>2050</v>
      </c>
      <c r="L553" s="62" t="str">
        <f t="shared" si="98"/>
        <v>*0.54</v>
      </c>
      <c r="M553" s="70" t="str">
        <f t="shared" si="99"/>
        <v>REZoning_Sol-Win</v>
      </c>
      <c r="N553" s="69"/>
      <c r="O553" s="69" t="s">
        <v>622</v>
      </c>
      <c r="P553" s="69" t="s">
        <v>874</v>
      </c>
      <c r="Q553" s="78">
        <v>2100</v>
      </c>
      <c r="R553" s="69" t="s">
        <v>878</v>
      </c>
      <c r="S553" s="69" t="s">
        <v>875</v>
      </c>
      <c r="T553" s="69"/>
      <c r="U553" s="69"/>
      <c r="V553" s="69"/>
      <c r="W553" s="69"/>
      <c r="AA553" s="79" t="s">
        <v>622</v>
      </c>
      <c r="AB553" s="71" t="s">
        <v>874</v>
      </c>
      <c r="AC553" s="55">
        <v>2035</v>
      </c>
      <c r="AD553" s="70" t="str">
        <f t="shared" si="100"/>
        <v>*0.62</v>
      </c>
      <c r="AE553" s="70" t="str">
        <f t="shared" si="107"/>
        <v>REZoning_Sol-Win</v>
      </c>
      <c r="AG553" s="79" t="s">
        <v>622</v>
      </c>
      <c r="AH553" s="71" t="s">
        <v>874</v>
      </c>
      <c r="AI553" s="55">
        <v>2050</v>
      </c>
      <c r="AJ553" s="70" t="str">
        <f t="shared" si="101"/>
        <v>*0.51</v>
      </c>
      <c r="AK553" s="70" t="str">
        <f t="shared" si="102"/>
        <v>REZoning_Sol-Win</v>
      </c>
      <c r="AO553" s="80" t="s">
        <v>622</v>
      </c>
      <c r="AP553" s="72" t="s">
        <v>874</v>
      </c>
      <c r="AQ553" s="58">
        <v>2035</v>
      </c>
      <c r="AR553" s="73" t="str">
        <f t="shared" si="103"/>
        <v>*0.58</v>
      </c>
      <c r="AS553" s="70" t="str">
        <f t="shared" si="104"/>
        <v>REZoning_Sol-Win</v>
      </c>
      <c r="AU553" s="80" t="s">
        <v>622</v>
      </c>
      <c r="AV553" s="72" t="s">
        <v>874</v>
      </c>
      <c r="AW553" s="58">
        <v>2050</v>
      </c>
      <c r="AX553" s="73" t="str">
        <f t="shared" si="105"/>
        <v>*0.49</v>
      </c>
      <c r="AY553" s="70" t="str">
        <f t="shared" si="106"/>
        <v>REZoning_Sol-Win</v>
      </c>
    </row>
    <row r="554" spans="1:51">
      <c r="A554" s="67" t="s">
        <v>78</v>
      </c>
      <c r="C554" s="77" t="s">
        <v>623</v>
      </c>
      <c r="D554" s="68" t="s">
        <v>874</v>
      </c>
      <c r="E554" s="52">
        <v>2035</v>
      </c>
      <c r="F554" s="69" t="str">
        <f t="shared" si="96"/>
        <v>*0.63</v>
      </c>
      <c r="G554" s="70" t="str">
        <f t="shared" si="97"/>
        <v>REZoning_Sol-Win</v>
      </c>
      <c r="I554" s="77" t="s">
        <v>623</v>
      </c>
      <c r="J554" s="68" t="s">
        <v>874</v>
      </c>
      <c r="K554" s="52">
        <v>2050</v>
      </c>
      <c r="L554" s="62" t="str">
        <f t="shared" si="98"/>
        <v>*0.54</v>
      </c>
      <c r="M554" s="70" t="str">
        <f t="shared" si="99"/>
        <v>REZoning_Sol-Win</v>
      </c>
      <c r="N554" s="69"/>
      <c r="O554" s="69" t="s">
        <v>623</v>
      </c>
      <c r="P554" s="69" t="s">
        <v>874</v>
      </c>
      <c r="Q554" s="78">
        <v>2100</v>
      </c>
      <c r="R554" s="69" t="s">
        <v>878</v>
      </c>
      <c r="S554" s="69" t="s">
        <v>875</v>
      </c>
      <c r="T554" s="69"/>
      <c r="U554" s="69"/>
      <c r="V554" s="69"/>
      <c r="W554" s="69"/>
      <c r="AA554" s="79" t="s">
        <v>623</v>
      </c>
      <c r="AB554" s="71" t="s">
        <v>874</v>
      </c>
      <c r="AC554" s="55">
        <v>2035</v>
      </c>
      <c r="AD554" s="70" t="str">
        <f t="shared" si="100"/>
        <v>*0.62</v>
      </c>
      <c r="AE554" s="70" t="str">
        <f t="shared" si="107"/>
        <v>REZoning_Sol-Win</v>
      </c>
      <c r="AG554" s="79" t="s">
        <v>623</v>
      </c>
      <c r="AH554" s="71" t="s">
        <v>874</v>
      </c>
      <c r="AI554" s="55">
        <v>2050</v>
      </c>
      <c r="AJ554" s="70" t="str">
        <f t="shared" si="101"/>
        <v>*0.51</v>
      </c>
      <c r="AK554" s="70" t="str">
        <f t="shared" si="102"/>
        <v>REZoning_Sol-Win</v>
      </c>
      <c r="AO554" s="80" t="s">
        <v>623</v>
      </c>
      <c r="AP554" s="72" t="s">
        <v>874</v>
      </c>
      <c r="AQ554" s="58">
        <v>2035</v>
      </c>
      <c r="AR554" s="73" t="str">
        <f t="shared" si="103"/>
        <v>*0.58</v>
      </c>
      <c r="AS554" s="70" t="str">
        <f t="shared" si="104"/>
        <v>REZoning_Sol-Win</v>
      </c>
      <c r="AU554" s="80" t="s">
        <v>623</v>
      </c>
      <c r="AV554" s="72" t="s">
        <v>874</v>
      </c>
      <c r="AW554" s="58">
        <v>2050</v>
      </c>
      <c r="AX554" s="73" t="str">
        <f t="shared" si="105"/>
        <v>*0.49</v>
      </c>
      <c r="AY554" s="70" t="str">
        <f t="shared" si="106"/>
        <v>REZoning_Sol-Win</v>
      </c>
    </row>
    <row r="555" spans="1:51">
      <c r="A555" s="67" t="s">
        <v>62</v>
      </c>
      <c r="C555" s="77" t="s">
        <v>624</v>
      </c>
      <c r="D555" s="68" t="s">
        <v>874</v>
      </c>
      <c r="E555" s="52">
        <v>2035</v>
      </c>
      <c r="F555" s="69" t="str">
        <f t="shared" si="96"/>
        <v>*0.6</v>
      </c>
      <c r="G555" s="70" t="str">
        <f t="shared" si="97"/>
        <v>REZoning_Sol-Win</v>
      </c>
      <c r="I555" s="77" t="s">
        <v>624</v>
      </c>
      <c r="J555" s="68" t="s">
        <v>874</v>
      </c>
      <c r="K555" s="52">
        <v>2050</v>
      </c>
      <c r="L555" s="62" t="str">
        <f t="shared" si="98"/>
        <v>*0.49</v>
      </c>
      <c r="M555" s="70" t="str">
        <f t="shared" si="99"/>
        <v>REZoning_Sol-Win</v>
      </c>
      <c r="N555" s="69"/>
      <c r="O555" s="69" t="s">
        <v>624</v>
      </c>
      <c r="P555" s="69" t="s">
        <v>874</v>
      </c>
      <c r="Q555" s="78">
        <v>2100</v>
      </c>
      <c r="R555" s="69" t="s">
        <v>876</v>
      </c>
      <c r="S555" s="69" t="s">
        <v>875</v>
      </c>
      <c r="T555" s="69"/>
      <c r="U555" s="69"/>
      <c r="V555" s="69"/>
      <c r="W555" s="69"/>
      <c r="AA555" s="79" t="s">
        <v>624</v>
      </c>
      <c r="AB555" s="71" t="s">
        <v>874</v>
      </c>
      <c r="AC555" s="55">
        <v>2035</v>
      </c>
      <c r="AD555" s="70" t="str">
        <f t="shared" si="100"/>
        <v>*0.58</v>
      </c>
      <c r="AE555" s="70" t="str">
        <f t="shared" si="107"/>
        <v>REZoning_Sol-Win</v>
      </c>
      <c r="AG555" s="79" t="s">
        <v>624</v>
      </c>
      <c r="AH555" s="71" t="s">
        <v>874</v>
      </c>
      <c r="AI555" s="55">
        <v>2050</v>
      </c>
      <c r="AJ555" s="70" t="str">
        <f t="shared" si="101"/>
        <v>*0.47</v>
      </c>
      <c r="AK555" s="70" t="str">
        <f t="shared" si="102"/>
        <v>REZoning_Sol-Win</v>
      </c>
      <c r="AO555" s="80" t="s">
        <v>624</v>
      </c>
      <c r="AP555" s="72" t="s">
        <v>874</v>
      </c>
      <c r="AQ555" s="58">
        <v>2035</v>
      </c>
      <c r="AR555" s="73" t="str">
        <f t="shared" si="103"/>
        <v>*0.55</v>
      </c>
      <c r="AS555" s="70" t="str">
        <f t="shared" si="104"/>
        <v>REZoning_Sol-Win</v>
      </c>
      <c r="AU555" s="80" t="s">
        <v>624</v>
      </c>
      <c r="AV555" s="72" t="s">
        <v>874</v>
      </c>
      <c r="AW555" s="58">
        <v>2050</v>
      </c>
      <c r="AX555" s="73" t="str">
        <f t="shared" si="105"/>
        <v>*0.42</v>
      </c>
      <c r="AY555" s="70" t="str">
        <f t="shared" si="106"/>
        <v>REZoning_Sol-Win</v>
      </c>
    </row>
    <row r="556" spans="1:51">
      <c r="A556" s="67" t="s">
        <v>62</v>
      </c>
      <c r="C556" s="77" t="s">
        <v>625</v>
      </c>
      <c r="D556" s="68" t="s">
        <v>874</v>
      </c>
      <c r="E556" s="52">
        <v>2035</v>
      </c>
      <c r="F556" s="69" t="str">
        <f t="shared" si="96"/>
        <v>*0.6</v>
      </c>
      <c r="G556" s="70" t="str">
        <f t="shared" si="97"/>
        <v>REZoning_Sol-Win</v>
      </c>
      <c r="I556" s="77" t="s">
        <v>625</v>
      </c>
      <c r="J556" s="68" t="s">
        <v>874</v>
      </c>
      <c r="K556" s="52">
        <v>2050</v>
      </c>
      <c r="L556" s="62" t="str">
        <f t="shared" si="98"/>
        <v>*0.49</v>
      </c>
      <c r="M556" s="70" t="str">
        <f t="shared" si="99"/>
        <v>REZoning_Sol-Win</v>
      </c>
      <c r="N556" s="69"/>
      <c r="O556" s="69" t="s">
        <v>625</v>
      </c>
      <c r="P556" s="69" t="s">
        <v>874</v>
      </c>
      <c r="Q556" s="78">
        <v>2100</v>
      </c>
      <c r="R556" s="69" t="s">
        <v>876</v>
      </c>
      <c r="S556" s="69" t="s">
        <v>875</v>
      </c>
      <c r="T556" s="69"/>
      <c r="U556" s="69"/>
      <c r="V556" s="69"/>
      <c r="W556" s="69"/>
      <c r="AA556" s="79" t="s">
        <v>625</v>
      </c>
      <c r="AB556" s="71" t="s">
        <v>874</v>
      </c>
      <c r="AC556" s="55">
        <v>2035</v>
      </c>
      <c r="AD556" s="70" t="str">
        <f t="shared" si="100"/>
        <v>*0.58</v>
      </c>
      <c r="AE556" s="70" t="str">
        <f t="shared" si="107"/>
        <v>REZoning_Sol-Win</v>
      </c>
      <c r="AG556" s="79" t="s">
        <v>625</v>
      </c>
      <c r="AH556" s="71" t="s">
        <v>874</v>
      </c>
      <c r="AI556" s="55">
        <v>2050</v>
      </c>
      <c r="AJ556" s="70" t="str">
        <f t="shared" si="101"/>
        <v>*0.47</v>
      </c>
      <c r="AK556" s="70" t="str">
        <f t="shared" si="102"/>
        <v>REZoning_Sol-Win</v>
      </c>
      <c r="AO556" s="80" t="s">
        <v>625</v>
      </c>
      <c r="AP556" s="72" t="s">
        <v>874</v>
      </c>
      <c r="AQ556" s="58">
        <v>2035</v>
      </c>
      <c r="AR556" s="73" t="str">
        <f t="shared" si="103"/>
        <v>*0.55</v>
      </c>
      <c r="AS556" s="70" t="str">
        <f t="shared" si="104"/>
        <v>REZoning_Sol-Win</v>
      </c>
      <c r="AU556" s="80" t="s">
        <v>625</v>
      </c>
      <c r="AV556" s="72" t="s">
        <v>874</v>
      </c>
      <c r="AW556" s="58">
        <v>2050</v>
      </c>
      <c r="AX556" s="73" t="str">
        <f t="shared" si="105"/>
        <v>*0.42</v>
      </c>
      <c r="AY556" s="70" t="str">
        <f t="shared" si="106"/>
        <v>REZoning_Sol-Win</v>
      </c>
    </row>
    <row r="557" spans="1:51">
      <c r="A557" s="67" t="s">
        <v>62</v>
      </c>
      <c r="C557" s="77" t="s">
        <v>626</v>
      </c>
      <c r="D557" s="68" t="s">
        <v>874</v>
      </c>
      <c r="E557" s="52">
        <v>2035</v>
      </c>
      <c r="F557" s="69" t="str">
        <f t="shared" si="96"/>
        <v>*0.6</v>
      </c>
      <c r="G557" s="70" t="str">
        <f t="shared" si="97"/>
        <v>REZoning_Sol-Win</v>
      </c>
      <c r="I557" s="77" t="s">
        <v>626</v>
      </c>
      <c r="J557" s="68" t="s">
        <v>874</v>
      </c>
      <c r="K557" s="52">
        <v>2050</v>
      </c>
      <c r="L557" s="62" t="str">
        <f t="shared" si="98"/>
        <v>*0.49</v>
      </c>
      <c r="M557" s="70" t="str">
        <f t="shared" si="99"/>
        <v>REZoning_Sol-Win</v>
      </c>
      <c r="N557" s="69"/>
      <c r="O557" s="69" t="s">
        <v>626</v>
      </c>
      <c r="P557" s="69" t="s">
        <v>874</v>
      </c>
      <c r="Q557" s="78">
        <v>2100</v>
      </c>
      <c r="R557" s="69" t="s">
        <v>876</v>
      </c>
      <c r="S557" s="69" t="s">
        <v>875</v>
      </c>
      <c r="T557" s="69"/>
      <c r="U557" s="69"/>
      <c r="V557" s="69"/>
      <c r="W557" s="69"/>
      <c r="AA557" s="79" t="s">
        <v>626</v>
      </c>
      <c r="AB557" s="71" t="s">
        <v>874</v>
      </c>
      <c r="AC557" s="55">
        <v>2035</v>
      </c>
      <c r="AD557" s="70" t="str">
        <f t="shared" si="100"/>
        <v>*0.58</v>
      </c>
      <c r="AE557" s="70" t="str">
        <f t="shared" si="107"/>
        <v>REZoning_Sol-Win</v>
      </c>
      <c r="AG557" s="79" t="s">
        <v>626</v>
      </c>
      <c r="AH557" s="71" t="s">
        <v>874</v>
      </c>
      <c r="AI557" s="55">
        <v>2050</v>
      </c>
      <c r="AJ557" s="70" t="str">
        <f t="shared" si="101"/>
        <v>*0.47</v>
      </c>
      <c r="AK557" s="70" t="str">
        <f t="shared" si="102"/>
        <v>REZoning_Sol-Win</v>
      </c>
      <c r="AO557" s="80" t="s">
        <v>626</v>
      </c>
      <c r="AP557" s="72" t="s">
        <v>874</v>
      </c>
      <c r="AQ557" s="58">
        <v>2035</v>
      </c>
      <c r="AR557" s="73" t="str">
        <f t="shared" si="103"/>
        <v>*0.55</v>
      </c>
      <c r="AS557" s="70" t="str">
        <f t="shared" si="104"/>
        <v>REZoning_Sol-Win</v>
      </c>
      <c r="AU557" s="80" t="s">
        <v>626</v>
      </c>
      <c r="AV557" s="72" t="s">
        <v>874</v>
      </c>
      <c r="AW557" s="58">
        <v>2050</v>
      </c>
      <c r="AX557" s="73" t="str">
        <f t="shared" si="105"/>
        <v>*0.42</v>
      </c>
      <c r="AY557" s="70" t="str">
        <f t="shared" si="106"/>
        <v>REZoning_Sol-Win</v>
      </c>
    </row>
    <row r="558" spans="1:51">
      <c r="A558" s="67" t="s">
        <v>62</v>
      </c>
      <c r="C558" s="77" t="s">
        <v>627</v>
      </c>
      <c r="D558" s="68" t="s">
        <v>874</v>
      </c>
      <c r="E558" s="52">
        <v>2035</v>
      </c>
      <c r="F558" s="69" t="str">
        <f t="shared" si="96"/>
        <v>*0.6</v>
      </c>
      <c r="G558" s="70" t="str">
        <f t="shared" si="97"/>
        <v>REZoning_Sol-Win</v>
      </c>
      <c r="I558" s="77" t="s">
        <v>627</v>
      </c>
      <c r="J558" s="68" t="s">
        <v>874</v>
      </c>
      <c r="K558" s="52">
        <v>2050</v>
      </c>
      <c r="L558" s="62" t="str">
        <f t="shared" si="98"/>
        <v>*0.49</v>
      </c>
      <c r="M558" s="70" t="str">
        <f t="shared" si="99"/>
        <v>REZoning_Sol-Win</v>
      </c>
      <c r="N558" s="69"/>
      <c r="O558" s="69" t="s">
        <v>627</v>
      </c>
      <c r="P558" s="69" t="s">
        <v>874</v>
      </c>
      <c r="Q558" s="78">
        <v>2100</v>
      </c>
      <c r="R558" s="69" t="s">
        <v>876</v>
      </c>
      <c r="S558" s="69" t="s">
        <v>875</v>
      </c>
      <c r="T558" s="69"/>
      <c r="U558" s="69"/>
      <c r="V558" s="69"/>
      <c r="W558" s="69"/>
      <c r="AA558" s="79" t="s">
        <v>627</v>
      </c>
      <c r="AB558" s="71" t="s">
        <v>874</v>
      </c>
      <c r="AC558" s="55">
        <v>2035</v>
      </c>
      <c r="AD558" s="70" t="str">
        <f t="shared" si="100"/>
        <v>*0.58</v>
      </c>
      <c r="AE558" s="70" t="str">
        <f t="shared" si="107"/>
        <v>REZoning_Sol-Win</v>
      </c>
      <c r="AG558" s="79" t="s">
        <v>627</v>
      </c>
      <c r="AH558" s="71" t="s">
        <v>874</v>
      </c>
      <c r="AI558" s="55">
        <v>2050</v>
      </c>
      <c r="AJ558" s="70" t="str">
        <f t="shared" si="101"/>
        <v>*0.47</v>
      </c>
      <c r="AK558" s="70" t="str">
        <f t="shared" si="102"/>
        <v>REZoning_Sol-Win</v>
      </c>
      <c r="AO558" s="80" t="s">
        <v>627</v>
      </c>
      <c r="AP558" s="72" t="s">
        <v>874</v>
      </c>
      <c r="AQ558" s="58">
        <v>2035</v>
      </c>
      <c r="AR558" s="73" t="str">
        <f t="shared" si="103"/>
        <v>*0.55</v>
      </c>
      <c r="AS558" s="70" t="str">
        <f t="shared" si="104"/>
        <v>REZoning_Sol-Win</v>
      </c>
      <c r="AU558" s="80" t="s">
        <v>627</v>
      </c>
      <c r="AV558" s="72" t="s">
        <v>874</v>
      </c>
      <c r="AW558" s="58">
        <v>2050</v>
      </c>
      <c r="AX558" s="73" t="str">
        <f t="shared" si="105"/>
        <v>*0.42</v>
      </c>
      <c r="AY558" s="70" t="str">
        <f t="shared" si="106"/>
        <v>REZoning_Sol-Win</v>
      </c>
    </row>
    <row r="559" spans="1:51">
      <c r="A559" s="67" t="s">
        <v>62</v>
      </c>
      <c r="C559" s="77" t="s">
        <v>628</v>
      </c>
      <c r="D559" s="68" t="s">
        <v>874</v>
      </c>
      <c r="E559" s="52">
        <v>2035</v>
      </c>
      <c r="F559" s="69" t="str">
        <f t="shared" si="96"/>
        <v>*0.6</v>
      </c>
      <c r="G559" s="70" t="str">
        <f t="shared" si="97"/>
        <v>REZoning_Sol-Win</v>
      </c>
      <c r="I559" s="77" t="s">
        <v>628</v>
      </c>
      <c r="J559" s="68" t="s">
        <v>874</v>
      </c>
      <c r="K559" s="52">
        <v>2050</v>
      </c>
      <c r="L559" s="62" t="str">
        <f t="shared" si="98"/>
        <v>*0.49</v>
      </c>
      <c r="M559" s="70" t="str">
        <f t="shared" si="99"/>
        <v>REZoning_Sol-Win</v>
      </c>
      <c r="N559" s="69"/>
      <c r="O559" s="69" t="s">
        <v>628</v>
      </c>
      <c r="P559" s="69" t="s">
        <v>874</v>
      </c>
      <c r="Q559" s="78">
        <v>2100</v>
      </c>
      <c r="R559" s="69" t="s">
        <v>876</v>
      </c>
      <c r="S559" s="69" t="s">
        <v>875</v>
      </c>
      <c r="T559" s="69"/>
      <c r="U559" s="69"/>
      <c r="V559" s="69"/>
      <c r="W559" s="69"/>
      <c r="AA559" s="79" t="s">
        <v>628</v>
      </c>
      <c r="AB559" s="71" t="s">
        <v>874</v>
      </c>
      <c r="AC559" s="55">
        <v>2035</v>
      </c>
      <c r="AD559" s="70" t="str">
        <f t="shared" si="100"/>
        <v>*0.58</v>
      </c>
      <c r="AE559" s="70" t="str">
        <f t="shared" si="107"/>
        <v>REZoning_Sol-Win</v>
      </c>
      <c r="AG559" s="79" t="s">
        <v>628</v>
      </c>
      <c r="AH559" s="71" t="s">
        <v>874</v>
      </c>
      <c r="AI559" s="55">
        <v>2050</v>
      </c>
      <c r="AJ559" s="70" t="str">
        <f t="shared" si="101"/>
        <v>*0.47</v>
      </c>
      <c r="AK559" s="70" t="str">
        <f t="shared" si="102"/>
        <v>REZoning_Sol-Win</v>
      </c>
      <c r="AO559" s="80" t="s">
        <v>628</v>
      </c>
      <c r="AP559" s="72" t="s">
        <v>874</v>
      </c>
      <c r="AQ559" s="58">
        <v>2035</v>
      </c>
      <c r="AR559" s="73" t="str">
        <f t="shared" si="103"/>
        <v>*0.55</v>
      </c>
      <c r="AS559" s="70" t="str">
        <f t="shared" si="104"/>
        <v>REZoning_Sol-Win</v>
      </c>
      <c r="AU559" s="80" t="s">
        <v>628</v>
      </c>
      <c r="AV559" s="72" t="s">
        <v>874</v>
      </c>
      <c r="AW559" s="58">
        <v>2050</v>
      </c>
      <c r="AX559" s="73" t="str">
        <f t="shared" si="105"/>
        <v>*0.42</v>
      </c>
      <c r="AY559" s="70" t="str">
        <f t="shared" si="106"/>
        <v>REZoning_Sol-Win</v>
      </c>
    </row>
    <row r="560" spans="1:51">
      <c r="A560" s="67" t="s">
        <v>62</v>
      </c>
      <c r="C560" s="77" t="s">
        <v>629</v>
      </c>
      <c r="D560" s="68" t="s">
        <v>874</v>
      </c>
      <c r="E560" s="52">
        <v>2035</v>
      </c>
      <c r="F560" s="69" t="str">
        <f t="shared" si="96"/>
        <v>*0.6</v>
      </c>
      <c r="G560" s="70" t="str">
        <f t="shared" si="97"/>
        <v>REZoning_Sol-Win</v>
      </c>
      <c r="I560" s="77" t="s">
        <v>629</v>
      </c>
      <c r="J560" s="68" t="s">
        <v>874</v>
      </c>
      <c r="K560" s="52">
        <v>2050</v>
      </c>
      <c r="L560" s="62" t="str">
        <f t="shared" si="98"/>
        <v>*0.49</v>
      </c>
      <c r="M560" s="70" t="str">
        <f t="shared" si="99"/>
        <v>REZoning_Sol-Win</v>
      </c>
      <c r="N560" s="69"/>
      <c r="O560" s="69" t="s">
        <v>629</v>
      </c>
      <c r="P560" s="69" t="s">
        <v>874</v>
      </c>
      <c r="Q560" s="78">
        <v>2100</v>
      </c>
      <c r="R560" s="69" t="s">
        <v>876</v>
      </c>
      <c r="S560" s="69" t="s">
        <v>875</v>
      </c>
      <c r="T560" s="69"/>
      <c r="U560" s="69"/>
      <c r="V560" s="69"/>
      <c r="W560" s="69"/>
      <c r="AA560" s="79" t="s">
        <v>629</v>
      </c>
      <c r="AB560" s="71" t="s">
        <v>874</v>
      </c>
      <c r="AC560" s="55">
        <v>2035</v>
      </c>
      <c r="AD560" s="70" t="str">
        <f t="shared" si="100"/>
        <v>*0.58</v>
      </c>
      <c r="AE560" s="70" t="str">
        <f t="shared" si="107"/>
        <v>REZoning_Sol-Win</v>
      </c>
      <c r="AG560" s="79" t="s">
        <v>629</v>
      </c>
      <c r="AH560" s="71" t="s">
        <v>874</v>
      </c>
      <c r="AI560" s="55">
        <v>2050</v>
      </c>
      <c r="AJ560" s="70" t="str">
        <f t="shared" si="101"/>
        <v>*0.47</v>
      </c>
      <c r="AK560" s="70" t="str">
        <f t="shared" si="102"/>
        <v>REZoning_Sol-Win</v>
      </c>
      <c r="AO560" s="80" t="s">
        <v>629</v>
      </c>
      <c r="AP560" s="72" t="s">
        <v>874</v>
      </c>
      <c r="AQ560" s="58">
        <v>2035</v>
      </c>
      <c r="AR560" s="73" t="str">
        <f t="shared" si="103"/>
        <v>*0.55</v>
      </c>
      <c r="AS560" s="70" t="str">
        <f t="shared" si="104"/>
        <v>REZoning_Sol-Win</v>
      </c>
      <c r="AU560" s="80" t="s">
        <v>629</v>
      </c>
      <c r="AV560" s="72" t="s">
        <v>874</v>
      </c>
      <c r="AW560" s="58">
        <v>2050</v>
      </c>
      <c r="AX560" s="73" t="str">
        <f t="shared" si="105"/>
        <v>*0.42</v>
      </c>
      <c r="AY560" s="70" t="str">
        <f t="shared" si="106"/>
        <v>REZoning_Sol-Win</v>
      </c>
    </row>
    <row r="561" spans="1:51">
      <c r="A561" s="67" t="s">
        <v>62</v>
      </c>
      <c r="C561" s="77" t="s">
        <v>630</v>
      </c>
      <c r="D561" s="68" t="s">
        <v>874</v>
      </c>
      <c r="E561" s="52">
        <v>2035</v>
      </c>
      <c r="F561" s="69" t="str">
        <f t="shared" si="96"/>
        <v>*0.6</v>
      </c>
      <c r="G561" s="70" t="str">
        <f t="shared" si="97"/>
        <v>REZoning_Sol-Win</v>
      </c>
      <c r="I561" s="77" t="s">
        <v>630</v>
      </c>
      <c r="J561" s="68" t="s">
        <v>874</v>
      </c>
      <c r="K561" s="52">
        <v>2050</v>
      </c>
      <c r="L561" s="62" t="str">
        <f t="shared" si="98"/>
        <v>*0.49</v>
      </c>
      <c r="M561" s="70" t="str">
        <f t="shared" si="99"/>
        <v>REZoning_Sol-Win</v>
      </c>
      <c r="N561" s="69"/>
      <c r="O561" s="69" t="s">
        <v>630</v>
      </c>
      <c r="P561" s="69" t="s">
        <v>874</v>
      </c>
      <c r="Q561" s="78">
        <v>2100</v>
      </c>
      <c r="R561" s="69" t="s">
        <v>876</v>
      </c>
      <c r="S561" s="69" t="s">
        <v>875</v>
      </c>
      <c r="T561" s="69"/>
      <c r="U561" s="69"/>
      <c r="V561" s="69"/>
      <c r="W561" s="69"/>
      <c r="AA561" s="79" t="s">
        <v>630</v>
      </c>
      <c r="AB561" s="71" t="s">
        <v>874</v>
      </c>
      <c r="AC561" s="55">
        <v>2035</v>
      </c>
      <c r="AD561" s="70" t="str">
        <f t="shared" si="100"/>
        <v>*0.58</v>
      </c>
      <c r="AE561" s="70" t="str">
        <f t="shared" si="107"/>
        <v>REZoning_Sol-Win</v>
      </c>
      <c r="AG561" s="79" t="s">
        <v>630</v>
      </c>
      <c r="AH561" s="71" t="s">
        <v>874</v>
      </c>
      <c r="AI561" s="55">
        <v>2050</v>
      </c>
      <c r="AJ561" s="70" t="str">
        <f t="shared" si="101"/>
        <v>*0.47</v>
      </c>
      <c r="AK561" s="70" t="str">
        <f t="shared" si="102"/>
        <v>REZoning_Sol-Win</v>
      </c>
      <c r="AO561" s="80" t="s">
        <v>630</v>
      </c>
      <c r="AP561" s="72" t="s">
        <v>874</v>
      </c>
      <c r="AQ561" s="58">
        <v>2035</v>
      </c>
      <c r="AR561" s="73" t="str">
        <f t="shared" si="103"/>
        <v>*0.55</v>
      </c>
      <c r="AS561" s="70" t="str">
        <f t="shared" si="104"/>
        <v>REZoning_Sol-Win</v>
      </c>
      <c r="AU561" s="80" t="s">
        <v>630</v>
      </c>
      <c r="AV561" s="72" t="s">
        <v>874</v>
      </c>
      <c r="AW561" s="58">
        <v>2050</v>
      </c>
      <c r="AX561" s="73" t="str">
        <f t="shared" si="105"/>
        <v>*0.42</v>
      </c>
      <c r="AY561" s="70" t="str">
        <f t="shared" si="106"/>
        <v>REZoning_Sol-Win</v>
      </c>
    </row>
    <row r="562" spans="1:51">
      <c r="A562" s="67" t="s">
        <v>83</v>
      </c>
      <c r="C562" s="77" t="s">
        <v>631</v>
      </c>
      <c r="D562" s="68" t="s">
        <v>874</v>
      </c>
      <c r="E562" s="52">
        <v>2035</v>
      </c>
      <c r="F562" s="69" t="str">
        <f t="shared" si="96"/>
        <v>*0.6</v>
      </c>
      <c r="G562" s="70" t="str">
        <f t="shared" si="97"/>
        <v>REZoning_Sol-Win</v>
      </c>
      <c r="I562" s="77" t="s">
        <v>631</v>
      </c>
      <c r="J562" s="68" t="s">
        <v>874</v>
      </c>
      <c r="K562" s="52">
        <v>2050</v>
      </c>
      <c r="L562" s="62" t="str">
        <f t="shared" si="98"/>
        <v>*0.5</v>
      </c>
      <c r="M562" s="70" t="str">
        <f t="shared" si="99"/>
        <v>REZoning_Sol-Win</v>
      </c>
      <c r="N562" s="69"/>
      <c r="O562" s="69" t="s">
        <v>631</v>
      </c>
      <c r="P562" s="69" t="s">
        <v>874</v>
      </c>
      <c r="Q562" s="78">
        <v>2100</v>
      </c>
      <c r="R562" s="69" t="s">
        <v>877</v>
      </c>
      <c r="S562" s="69" t="s">
        <v>875</v>
      </c>
      <c r="T562" s="69"/>
      <c r="U562" s="69"/>
      <c r="V562" s="69"/>
      <c r="W562" s="69"/>
      <c r="AA562" s="79" t="s">
        <v>631</v>
      </c>
      <c r="AB562" s="71" t="s">
        <v>874</v>
      </c>
      <c r="AC562" s="55">
        <v>2035</v>
      </c>
      <c r="AD562" s="70" t="str">
        <f t="shared" si="100"/>
        <v>*0.59</v>
      </c>
      <c r="AE562" s="70" t="str">
        <f t="shared" si="107"/>
        <v>REZoning_Sol-Win</v>
      </c>
      <c r="AG562" s="79" t="s">
        <v>631</v>
      </c>
      <c r="AH562" s="71" t="s">
        <v>874</v>
      </c>
      <c r="AI562" s="55">
        <v>2050</v>
      </c>
      <c r="AJ562" s="70" t="str">
        <f t="shared" si="101"/>
        <v>*0.47</v>
      </c>
      <c r="AK562" s="70" t="str">
        <f t="shared" si="102"/>
        <v>REZoning_Sol-Win</v>
      </c>
      <c r="AO562" s="80" t="s">
        <v>631</v>
      </c>
      <c r="AP562" s="72" t="s">
        <v>874</v>
      </c>
      <c r="AQ562" s="58">
        <v>2035</v>
      </c>
      <c r="AR562" s="73" t="str">
        <f t="shared" si="103"/>
        <v>*0.53</v>
      </c>
      <c r="AS562" s="70" t="str">
        <f t="shared" si="104"/>
        <v>REZoning_Sol-Win</v>
      </c>
      <c r="AU562" s="80" t="s">
        <v>631</v>
      </c>
      <c r="AV562" s="72" t="s">
        <v>874</v>
      </c>
      <c r="AW562" s="58">
        <v>2050</v>
      </c>
      <c r="AX562" s="73" t="str">
        <f t="shared" si="105"/>
        <v>*0.41</v>
      </c>
      <c r="AY562" s="70" t="str">
        <f t="shared" si="106"/>
        <v>REZoning_Sol-Win</v>
      </c>
    </row>
    <row r="563" spans="1:51">
      <c r="A563" s="67" t="s">
        <v>83</v>
      </c>
      <c r="C563" s="77" t="s">
        <v>632</v>
      </c>
      <c r="D563" s="68" t="s">
        <v>874</v>
      </c>
      <c r="E563" s="52">
        <v>2035</v>
      </c>
      <c r="F563" s="69" t="str">
        <f t="shared" si="96"/>
        <v>*0.6</v>
      </c>
      <c r="G563" s="70" t="str">
        <f t="shared" si="97"/>
        <v>REZoning_Sol-Win</v>
      </c>
      <c r="I563" s="77" t="s">
        <v>632</v>
      </c>
      <c r="J563" s="68" t="s">
        <v>874</v>
      </c>
      <c r="K563" s="52">
        <v>2050</v>
      </c>
      <c r="L563" s="62" t="str">
        <f t="shared" si="98"/>
        <v>*0.5</v>
      </c>
      <c r="M563" s="70" t="str">
        <f t="shared" si="99"/>
        <v>REZoning_Sol-Win</v>
      </c>
      <c r="N563" s="69"/>
      <c r="O563" s="69" t="s">
        <v>632</v>
      </c>
      <c r="P563" s="69" t="s">
        <v>874</v>
      </c>
      <c r="Q563" s="78">
        <v>2100</v>
      </c>
      <c r="R563" s="69" t="s">
        <v>877</v>
      </c>
      <c r="S563" s="69" t="s">
        <v>875</v>
      </c>
      <c r="T563" s="69"/>
      <c r="U563" s="69"/>
      <c r="V563" s="69"/>
      <c r="W563" s="69"/>
      <c r="AA563" s="79" t="s">
        <v>632</v>
      </c>
      <c r="AB563" s="71" t="s">
        <v>874</v>
      </c>
      <c r="AC563" s="55">
        <v>2035</v>
      </c>
      <c r="AD563" s="70" t="str">
        <f t="shared" si="100"/>
        <v>*0.59</v>
      </c>
      <c r="AE563" s="70" t="str">
        <f t="shared" si="107"/>
        <v>REZoning_Sol-Win</v>
      </c>
      <c r="AG563" s="79" t="s">
        <v>632</v>
      </c>
      <c r="AH563" s="71" t="s">
        <v>874</v>
      </c>
      <c r="AI563" s="55">
        <v>2050</v>
      </c>
      <c r="AJ563" s="70" t="str">
        <f t="shared" si="101"/>
        <v>*0.47</v>
      </c>
      <c r="AK563" s="70" t="str">
        <f t="shared" si="102"/>
        <v>REZoning_Sol-Win</v>
      </c>
      <c r="AO563" s="80" t="s">
        <v>632</v>
      </c>
      <c r="AP563" s="72" t="s">
        <v>874</v>
      </c>
      <c r="AQ563" s="58">
        <v>2035</v>
      </c>
      <c r="AR563" s="73" t="str">
        <f t="shared" si="103"/>
        <v>*0.53</v>
      </c>
      <c r="AS563" s="70" t="str">
        <f t="shared" si="104"/>
        <v>REZoning_Sol-Win</v>
      </c>
      <c r="AU563" s="80" t="s">
        <v>632</v>
      </c>
      <c r="AV563" s="72" t="s">
        <v>874</v>
      </c>
      <c r="AW563" s="58">
        <v>2050</v>
      </c>
      <c r="AX563" s="73" t="str">
        <f t="shared" si="105"/>
        <v>*0.41</v>
      </c>
      <c r="AY563" s="70" t="str">
        <f t="shared" si="106"/>
        <v>REZoning_Sol-Win</v>
      </c>
    </row>
    <row r="564" spans="1:51">
      <c r="A564" s="67" t="s">
        <v>83</v>
      </c>
      <c r="C564" s="77" t="s">
        <v>633</v>
      </c>
      <c r="D564" s="68" t="s">
        <v>874</v>
      </c>
      <c r="E564" s="52">
        <v>2035</v>
      </c>
      <c r="F564" s="69" t="str">
        <f t="shared" si="96"/>
        <v>*0.6</v>
      </c>
      <c r="G564" s="70" t="str">
        <f t="shared" si="97"/>
        <v>REZoning_Sol-Win</v>
      </c>
      <c r="I564" s="77" t="s">
        <v>633</v>
      </c>
      <c r="J564" s="68" t="s">
        <v>874</v>
      </c>
      <c r="K564" s="52">
        <v>2050</v>
      </c>
      <c r="L564" s="62" t="str">
        <f t="shared" si="98"/>
        <v>*0.5</v>
      </c>
      <c r="M564" s="70" t="str">
        <f t="shared" si="99"/>
        <v>REZoning_Sol-Win</v>
      </c>
      <c r="N564" s="69"/>
      <c r="O564" s="69" t="s">
        <v>633</v>
      </c>
      <c r="P564" s="69" t="s">
        <v>874</v>
      </c>
      <c r="Q564" s="78">
        <v>2100</v>
      </c>
      <c r="R564" s="69" t="s">
        <v>877</v>
      </c>
      <c r="S564" s="69" t="s">
        <v>875</v>
      </c>
      <c r="T564" s="69"/>
      <c r="U564" s="69"/>
      <c r="V564" s="69"/>
      <c r="W564" s="69"/>
      <c r="AA564" s="79" t="s">
        <v>633</v>
      </c>
      <c r="AB564" s="71" t="s">
        <v>874</v>
      </c>
      <c r="AC564" s="55">
        <v>2035</v>
      </c>
      <c r="AD564" s="70" t="str">
        <f t="shared" si="100"/>
        <v>*0.59</v>
      </c>
      <c r="AE564" s="70" t="str">
        <f t="shared" si="107"/>
        <v>REZoning_Sol-Win</v>
      </c>
      <c r="AG564" s="79" t="s">
        <v>633</v>
      </c>
      <c r="AH564" s="71" t="s">
        <v>874</v>
      </c>
      <c r="AI564" s="55">
        <v>2050</v>
      </c>
      <c r="AJ564" s="70" t="str">
        <f t="shared" si="101"/>
        <v>*0.47</v>
      </c>
      <c r="AK564" s="70" t="str">
        <f t="shared" si="102"/>
        <v>REZoning_Sol-Win</v>
      </c>
      <c r="AO564" s="80" t="s">
        <v>633</v>
      </c>
      <c r="AP564" s="72" t="s">
        <v>874</v>
      </c>
      <c r="AQ564" s="58">
        <v>2035</v>
      </c>
      <c r="AR564" s="73" t="str">
        <f t="shared" si="103"/>
        <v>*0.53</v>
      </c>
      <c r="AS564" s="70" t="str">
        <f t="shared" si="104"/>
        <v>REZoning_Sol-Win</v>
      </c>
      <c r="AU564" s="80" t="s">
        <v>633</v>
      </c>
      <c r="AV564" s="72" t="s">
        <v>874</v>
      </c>
      <c r="AW564" s="58">
        <v>2050</v>
      </c>
      <c r="AX564" s="73" t="str">
        <f t="shared" si="105"/>
        <v>*0.41</v>
      </c>
      <c r="AY564" s="70" t="str">
        <f t="shared" si="106"/>
        <v>REZoning_Sol-Win</v>
      </c>
    </row>
    <row r="565" spans="1:51">
      <c r="A565" s="67" t="s">
        <v>62</v>
      </c>
      <c r="C565" s="77" t="s">
        <v>634</v>
      </c>
      <c r="D565" s="68" t="s">
        <v>874</v>
      </c>
      <c r="E565" s="52">
        <v>2035</v>
      </c>
      <c r="F565" s="69" t="str">
        <f t="shared" si="96"/>
        <v>*0.6</v>
      </c>
      <c r="G565" s="70" t="str">
        <f t="shared" si="97"/>
        <v>REZoning_Sol-Win</v>
      </c>
      <c r="I565" s="77" t="s">
        <v>634</v>
      </c>
      <c r="J565" s="68" t="s">
        <v>874</v>
      </c>
      <c r="K565" s="52">
        <v>2050</v>
      </c>
      <c r="L565" s="62" t="str">
        <f t="shared" si="98"/>
        <v>*0.49</v>
      </c>
      <c r="M565" s="70" t="str">
        <f t="shared" si="99"/>
        <v>REZoning_Sol-Win</v>
      </c>
      <c r="N565" s="69"/>
      <c r="O565" s="69" t="s">
        <v>634</v>
      </c>
      <c r="P565" s="69" t="s">
        <v>874</v>
      </c>
      <c r="Q565" s="78">
        <v>2100</v>
      </c>
      <c r="R565" s="69" t="s">
        <v>876</v>
      </c>
      <c r="S565" s="69" t="s">
        <v>875</v>
      </c>
      <c r="T565" s="69"/>
      <c r="U565" s="69"/>
      <c r="V565" s="69"/>
      <c r="W565" s="69"/>
      <c r="AA565" s="79" t="s">
        <v>634</v>
      </c>
      <c r="AB565" s="71" t="s">
        <v>874</v>
      </c>
      <c r="AC565" s="55">
        <v>2035</v>
      </c>
      <c r="AD565" s="70" t="str">
        <f t="shared" si="100"/>
        <v>*0.58</v>
      </c>
      <c r="AE565" s="70" t="str">
        <f t="shared" si="107"/>
        <v>REZoning_Sol-Win</v>
      </c>
      <c r="AG565" s="79" t="s">
        <v>634</v>
      </c>
      <c r="AH565" s="71" t="s">
        <v>874</v>
      </c>
      <c r="AI565" s="55">
        <v>2050</v>
      </c>
      <c r="AJ565" s="70" t="str">
        <f t="shared" si="101"/>
        <v>*0.47</v>
      </c>
      <c r="AK565" s="70" t="str">
        <f t="shared" si="102"/>
        <v>REZoning_Sol-Win</v>
      </c>
      <c r="AO565" s="80" t="s">
        <v>634</v>
      </c>
      <c r="AP565" s="72" t="s">
        <v>874</v>
      </c>
      <c r="AQ565" s="58">
        <v>2035</v>
      </c>
      <c r="AR565" s="73" t="str">
        <f t="shared" si="103"/>
        <v>*0.55</v>
      </c>
      <c r="AS565" s="70" t="str">
        <f t="shared" si="104"/>
        <v>REZoning_Sol-Win</v>
      </c>
      <c r="AU565" s="80" t="s">
        <v>634</v>
      </c>
      <c r="AV565" s="72" t="s">
        <v>874</v>
      </c>
      <c r="AW565" s="58">
        <v>2050</v>
      </c>
      <c r="AX565" s="73" t="str">
        <f t="shared" si="105"/>
        <v>*0.42</v>
      </c>
      <c r="AY565" s="70" t="str">
        <f t="shared" si="106"/>
        <v>REZoning_Sol-Win</v>
      </c>
    </row>
    <row r="566" spans="1:51">
      <c r="A566" s="67" t="s">
        <v>62</v>
      </c>
      <c r="C566" s="77" t="s">
        <v>635</v>
      </c>
      <c r="D566" s="68" t="s">
        <v>874</v>
      </c>
      <c r="E566" s="52">
        <v>2035</v>
      </c>
      <c r="F566" s="69" t="str">
        <f t="shared" si="96"/>
        <v>*0.6</v>
      </c>
      <c r="G566" s="70" t="str">
        <f t="shared" si="97"/>
        <v>REZoning_Sol-Win</v>
      </c>
      <c r="I566" s="77" t="s">
        <v>635</v>
      </c>
      <c r="J566" s="68" t="s">
        <v>874</v>
      </c>
      <c r="K566" s="52">
        <v>2050</v>
      </c>
      <c r="L566" s="62" t="str">
        <f t="shared" si="98"/>
        <v>*0.49</v>
      </c>
      <c r="M566" s="70" t="str">
        <f t="shared" si="99"/>
        <v>REZoning_Sol-Win</v>
      </c>
      <c r="N566" s="69"/>
      <c r="O566" s="69" t="s">
        <v>635</v>
      </c>
      <c r="P566" s="69" t="s">
        <v>874</v>
      </c>
      <c r="Q566" s="78">
        <v>2100</v>
      </c>
      <c r="R566" s="69" t="s">
        <v>876</v>
      </c>
      <c r="S566" s="69" t="s">
        <v>875</v>
      </c>
      <c r="T566" s="69"/>
      <c r="U566" s="69"/>
      <c r="V566" s="69"/>
      <c r="W566" s="69"/>
      <c r="AA566" s="79" t="s">
        <v>635</v>
      </c>
      <c r="AB566" s="71" t="s">
        <v>874</v>
      </c>
      <c r="AC566" s="55">
        <v>2035</v>
      </c>
      <c r="AD566" s="70" t="str">
        <f t="shared" si="100"/>
        <v>*0.58</v>
      </c>
      <c r="AE566" s="70" t="str">
        <f t="shared" si="107"/>
        <v>REZoning_Sol-Win</v>
      </c>
      <c r="AG566" s="79" t="s">
        <v>635</v>
      </c>
      <c r="AH566" s="71" t="s">
        <v>874</v>
      </c>
      <c r="AI566" s="55">
        <v>2050</v>
      </c>
      <c r="AJ566" s="70" t="str">
        <f t="shared" si="101"/>
        <v>*0.47</v>
      </c>
      <c r="AK566" s="70" t="str">
        <f t="shared" si="102"/>
        <v>REZoning_Sol-Win</v>
      </c>
      <c r="AO566" s="80" t="s">
        <v>635</v>
      </c>
      <c r="AP566" s="72" t="s">
        <v>874</v>
      </c>
      <c r="AQ566" s="58">
        <v>2035</v>
      </c>
      <c r="AR566" s="73" t="str">
        <f t="shared" si="103"/>
        <v>*0.55</v>
      </c>
      <c r="AS566" s="70" t="str">
        <f t="shared" si="104"/>
        <v>REZoning_Sol-Win</v>
      </c>
      <c r="AU566" s="80" t="s">
        <v>635</v>
      </c>
      <c r="AV566" s="72" t="s">
        <v>874</v>
      </c>
      <c r="AW566" s="58">
        <v>2050</v>
      </c>
      <c r="AX566" s="73" t="str">
        <f t="shared" si="105"/>
        <v>*0.42</v>
      </c>
      <c r="AY566" s="70" t="str">
        <f t="shared" si="106"/>
        <v>REZoning_Sol-Win</v>
      </c>
    </row>
    <row r="567" spans="1:51">
      <c r="A567" s="67" t="s">
        <v>62</v>
      </c>
      <c r="C567" s="77" t="s">
        <v>636</v>
      </c>
      <c r="D567" s="68" t="s">
        <v>874</v>
      </c>
      <c r="E567" s="52">
        <v>2035</v>
      </c>
      <c r="F567" s="69" t="str">
        <f t="shared" si="96"/>
        <v>*0.6</v>
      </c>
      <c r="G567" s="70" t="str">
        <f t="shared" si="97"/>
        <v>REZoning_Sol-Win</v>
      </c>
      <c r="I567" s="77" t="s">
        <v>636</v>
      </c>
      <c r="J567" s="68" t="s">
        <v>874</v>
      </c>
      <c r="K567" s="52">
        <v>2050</v>
      </c>
      <c r="L567" s="62" t="str">
        <f t="shared" si="98"/>
        <v>*0.49</v>
      </c>
      <c r="M567" s="70" t="str">
        <f t="shared" si="99"/>
        <v>REZoning_Sol-Win</v>
      </c>
      <c r="N567" s="69"/>
      <c r="O567" s="69" t="s">
        <v>636</v>
      </c>
      <c r="P567" s="69" t="s">
        <v>874</v>
      </c>
      <c r="Q567" s="78">
        <v>2100</v>
      </c>
      <c r="R567" s="69" t="s">
        <v>876</v>
      </c>
      <c r="S567" s="69" t="s">
        <v>875</v>
      </c>
      <c r="T567" s="69"/>
      <c r="U567" s="69"/>
      <c r="V567" s="69"/>
      <c r="W567" s="69"/>
      <c r="AA567" s="79" t="s">
        <v>636</v>
      </c>
      <c r="AB567" s="71" t="s">
        <v>874</v>
      </c>
      <c r="AC567" s="55">
        <v>2035</v>
      </c>
      <c r="AD567" s="70" t="str">
        <f t="shared" si="100"/>
        <v>*0.58</v>
      </c>
      <c r="AE567" s="70" t="str">
        <f t="shared" si="107"/>
        <v>REZoning_Sol-Win</v>
      </c>
      <c r="AG567" s="79" t="s">
        <v>636</v>
      </c>
      <c r="AH567" s="71" t="s">
        <v>874</v>
      </c>
      <c r="AI567" s="55">
        <v>2050</v>
      </c>
      <c r="AJ567" s="70" t="str">
        <f t="shared" si="101"/>
        <v>*0.47</v>
      </c>
      <c r="AK567" s="70" t="str">
        <f t="shared" si="102"/>
        <v>REZoning_Sol-Win</v>
      </c>
      <c r="AO567" s="80" t="s">
        <v>636</v>
      </c>
      <c r="AP567" s="72" t="s">
        <v>874</v>
      </c>
      <c r="AQ567" s="58">
        <v>2035</v>
      </c>
      <c r="AR567" s="73" t="str">
        <f t="shared" si="103"/>
        <v>*0.55</v>
      </c>
      <c r="AS567" s="70" t="str">
        <f t="shared" si="104"/>
        <v>REZoning_Sol-Win</v>
      </c>
      <c r="AU567" s="80" t="s">
        <v>636</v>
      </c>
      <c r="AV567" s="72" t="s">
        <v>874</v>
      </c>
      <c r="AW567" s="58">
        <v>2050</v>
      </c>
      <c r="AX567" s="73" t="str">
        <f t="shared" si="105"/>
        <v>*0.42</v>
      </c>
      <c r="AY567" s="70" t="str">
        <f t="shared" si="106"/>
        <v>REZoning_Sol-Win</v>
      </c>
    </row>
    <row r="568" spans="1:51">
      <c r="A568" s="67" t="s">
        <v>62</v>
      </c>
      <c r="C568" s="77" t="s">
        <v>637</v>
      </c>
      <c r="D568" s="68" t="s">
        <v>874</v>
      </c>
      <c r="E568" s="52">
        <v>2035</v>
      </c>
      <c r="F568" s="69" t="str">
        <f t="shared" si="96"/>
        <v>*0.6</v>
      </c>
      <c r="G568" s="70" t="str">
        <f t="shared" si="97"/>
        <v>REZoning_Sol-Win</v>
      </c>
      <c r="I568" s="77" t="s">
        <v>637</v>
      </c>
      <c r="J568" s="68" t="s">
        <v>874</v>
      </c>
      <c r="K568" s="52">
        <v>2050</v>
      </c>
      <c r="L568" s="62" t="str">
        <f t="shared" si="98"/>
        <v>*0.49</v>
      </c>
      <c r="M568" s="70" t="str">
        <f t="shared" si="99"/>
        <v>REZoning_Sol-Win</v>
      </c>
      <c r="N568" s="69"/>
      <c r="O568" s="69" t="s">
        <v>637</v>
      </c>
      <c r="P568" s="69" t="s">
        <v>874</v>
      </c>
      <c r="Q568" s="78">
        <v>2100</v>
      </c>
      <c r="R568" s="69" t="s">
        <v>876</v>
      </c>
      <c r="S568" s="69" t="s">
        <v>875</v>
      </c>
      <c r="T568" s="69"/>
      <c r="U568" s="69"/>
      <c r="V568" s="69"/>
      <c r="W568" s="69"/>
      <c r="AA568" s="79" t="s">
        <v>637</v>
      </c>
      <c r="AB568" s="71" t="s">
        <v>874</v>
      </c>
      <c r="AC568" s="55">
        <v>2035</v>
      </c>
      <c r="AD568" s="70" t="str">
        <f t="shared" si="100"/>
        <v>*0.58</v>
      </c>
      <c r="AE568" s="70" t="str">
        <f t="shared" si="107"/>
        <v>REZoning_Sol-Win</v>
      </c>
      <c r="AG568" s="79" t="s">
        <v>637</v>
      </c>
      <c r="AH568" s="71" t="s">
        <v>874</v>
      </c>
      <c r="AI568" s="55">
        <v>2050</v>
      </c>
      <c r="AJ568" s="70" t="str">
        <f t="shared" si="101"/>
        <v>*0.47</v>
      </c>
      <c r="AK568" s="70" t="str">
        <f t="shared" si="102"/>
        <v>REZoning_Sol-Win</v>
      </c>
      <c r="AO568" s="80" t="s">
        <v>637</v>
      </c>
      <c r="AP568" s="72" t="s">
        <v>874</v>
      </c>
      <c r="AQ568" s="58">
        <v>2035</v>
      </c>
      <c r="AR568" s="73" t="str">
        <f t="shared" si="103"/>
        <v>*0.55</v>
      </c>
      <c r="AS568" s="70" t="str">
        <f t="shared" si="104"/>
        <v>REZoning_Sol-Win</v>
      </c>
      <c r="AU568" s="80" t="s">
        <v>637</v>
      </c>
      <c r="AV568" s="72" t="s">
        <v>874</v>
      </c>
      <c r="AW568" s="58">
        <v>2050</v>
      </c>
      <c r="AX568" s="73" t="str">
        <f t="shared" si="105"/>
        <v>*0.42</v>
      </c>
      <c r="AY568" s="70" t="str">
        <f t="shared" si="106"/>
        <v>REZoning_Sol-Win</v>
      </c>
    </row>
    <row r="569" spans="1:51">
      <c r="A569" s="67" t="s">
        <v>62</v>
      </c>
      <c r="C569" s="77" t="s">
        <v>638</v>
      </c>
      <c r="D569" s="68" t="s">
        <v>874</v>
      </c>
      <c r="E569" s="52">
        <v>2035</v>
      </c>
      <c r="F569" s="69" t="str">
        <f t="shared" si="96"/>
        <v>*0.6</v>
      </c>
      <c r="G569" s="70" t="str">
        <f t="shared" si="97"/>
        <v>REZoning_Sol-Win</v>
      </c>
      <c r="I569" s="77" t="s">
        <v>638</v>
      </c>
      <c r="J569" s="68" t="s">
        <v>874</v>
      </c>
      <c r="K569" s="52">
        <v>2050</v>
      </c>
      <c r="L569" s="62" t="str">
        <f t="shared" si="98"/>
        <v>*0.49</v>
      </c>
      <c r="M569" s="70" t="str">
        <f t="shared" si="99"/>
        <v>REZoning_Sol-Win</v>
      </c>
      <c r="N569" s="69"/>
      <c r="O569" s="69" t="s">
        <v>638</v>
      </c>
      <c r="P569" s="69" t="s">
        <v>874</v>
      </c>
      <c r="Q569" s="78">
        <v>2100</v>
      </c>
      <c r="R569" s="69" t="s">
        <v>876</v>
      </c>
      <c r="S569" s="69" t="s">
        <v>875</v>
      </c>
      <c r="T569" s="69"/>
      <c r="U569" s="69"/>
      <c r="V569" s="69"/>
      <c r="W569" s="69"/>
      <c r="AA569" s="79" t="s">
        <v>638</v>
      </c>
      <c r="AB569" s="71" t="s">
        <v>874</v>
      </c>
      <c r="AC569" s="55">
        <v>2035</v>
      </c>
      <c r="AD569" s="70" t="str">
        <f t="shared" si="100"/>
        <v>*0.58</v>
      </c>
      <c r="AE569" s="70" t="str">
        <f t="shared" si="107"/>
        <v>REZoning_Sol-Win</v>
      </c>
      <c r="AG569" s="79" t="s">
        <v>638</v>
      </c>
      <c r="AH569" s="71" t="s">
        <v>874</v>
      </c>
      <c r="AI569" s="55">
        <v>2050</v>
      </c>
      <c r="AJ569" s="70" t="str">
        <f t="shared" si="101"/>
        <v>*0.47</v>
      </c>
      <c r="AK569" s="70" t="str">
        <f t="shared" si="102"/>
        <v>REZoning_Sol-Win</v>
      </c>
      <c r="AO569" s="80" t="s">
        <v>638</v>
      </c>
      <c r="AP569" s="72" t="s">
        <v>874</v>
      </c>
      <c r="AQ569" s="58">
        <v>2035</v>
      </c>
      <c r="AR569" s="73" t="str">
        <f t="shared" si="103"/>
        <v>*0.55</v>
      </c>
      <c r="AS569" s="70" t="str">
        <f t="shared" si="104"/>
        <v>REZoning_Sol-Win</v>
      </c>
      <c r="AU569" s="80" t="s">
        <v>638</v>
      </c>
      <c r="AV569" s="72" t="s">
        <v>874</v>
      </c>
      <c r="AW569" s="58">
        <v>2050</v>
      </c>
      <c r="AX569" s="73" t="str">
        <f t="shared" si="105"/>
        <v>*0.42</v>
      </c>
      <c r="AY569" s="70" t="str">
        <f t="shared" si="106"/>
        <v>REZoning_Sol-Win</v>
      </c>
    </row>
    <row r="570" spans="1:51">
      <c r="A570" s="67" t="s">
        <v>62</v>
      </c>
      <c r="C570" s="77" t="s">
        <v>639</v>
      </c>
      <c r="D570" s="68" t="s">
        <v>874</v>
      </c>
      <c r="E570" s="52">
        <v>2035</v>
      </c>
      <c r="F570" s="69" t="str">
        <f t="shared" si="96"/>
        <v>*0.6</v>
      </c>
      <c r="G570" s="70" t="str">
        <f t="shared" si="97"/>
        <v>REZoning_Sol-Win</v>
      </c>
      <c r="I570" s="77" t="s">
        <v>639</v>
      </c>
      <c r="J570" s="68" t="s">
        <v>874</v>
      </c>
      <c r="K570" s="52">
        <v>2050</v>
      </c>
      <c r="L570" s="62" t="str">
        <f t="shared" si="98"/>
        <v>*0.49</v>
      </c>
      <c r="M570" s="70" t="str">
        <f t="shared" si="99"/>
        <v>REZoning_Sol-Win</v>
      </c>
      <c r="N570" s="69"/>
      <c r="O570" s="69" t="s">
        <v>639</v>
      </c>
      <c r="P570" s="69" t="s">
        <v>874</v>
      </c>
      <c r="Q570" s="78">
        <v>2100</v>
      </c>
      <c r="R570" s="69" t="s">
        <v>876</v>
      </c>
      <c r="S570" s="69" t="s">
        <v>875</v>
      </c>
      <c r="T570" s="69"/>
      <c r="U570" s="69"/>
      <c r="V570" s="69"/>
      <c r="W570" s="69"/>
      <c r="AA570" s="79" t="s">
        <v>639</v>
      </c>
      <c r="AB570" s="71" t="s">
        <v>874</v>
      </c>
      <c r="AC570" s="55">
        <v>2035</v>
      </c>
      <c r="AD570" s="70" t="str">
        <f t="shared" si="100"/>
        <v>*0.58</v>
      </c>
      <c r="AE570" s="70" t="str">
        <f t="shared" si="107"/>
        <v>REZoning_Sol-Win</v>
      </c>
      <c r="AG570" s="79" t="s">
        <v>639</v>
      </c>
      <c r="AH570" s="71" t="s">
        <v>874</v>
      </c>
      <c r="AI570" s="55">
        <v>2050</v>
      </c>
      <c r="AJ570" s="70" t="str">
        <f t="shared" si="101"/>
        <v>*0.47</v>
      </c>
      <c r="AK570" s="70" t="str">
        <f t="shared" si="102"/>
        <v>REZoning_Sol-Win</v>
      </c>
      <c r="AO570" s="80" t="s">
        <v>639</v>
      </c>
      <c r="AP570" s="72" t="s">
        <v>874</v>
      </c>
      <c r="AQ570" s="58">
        <v>2035</v>
      </c>
      <c r="AR570" s="73" t="str">
        <f t="shared" si="103"/>
        <v>*0.55</v>
      </c>
      <c r="AS570" s="70" t="str">
        <f t="shared" si="104"/>
        <v>REZoning_Sol-Win</v>
      </c>
      <c r="AU570" s="80" t="s">
        <v>639</v>
      </c>
      <c r="AV570" s="72" t="s">
        <v>874</v>
      </c>
      <c r="AW570" s="58">
        <v>2050</v>
      </c>
      <c r="AX570" s="73" t="str">
        <f t="shared" si="105"/>
        <v>*0.42</v>
      </c>
      <c r="AY570" s="70" t="str">
        <f t="shared" si="106"/>
        <v>REZoning_Sol-Win</v>
      </c>
    </row>
    <row r="571" spans="1:51">
      <c r="A571" s="67" t="s">
        <v>62</v>
      </c>
      <c r="C571" s="77" t="s">
        <v>640</v>
      </c>
      <c r="D571" s="68" t="s">
        <v>874</v>
      </c>
      <c r="E571" s="52">
        <v>2035</v>
      </c>
      <c r="F571" s="69" t="str">
        <f t="shared" si="96"/>
        <v>*0.6</v>
      </c>
      <c r="G571" s="70" t="str">
        <f t="shared" si="97"/>
        <v>REZoning_Sol-Win</v>
      </c>
      <c r="I571" s="77" t="s">
        <v>640</v>
      </c>
      <c r="J571" s="68" t="s">
        <v>874</v>
      </c>
      <c r="K571" s="52">
        <v>2050</v>
      </c>
      <c r="L571" s="62" t="str">
        <f t="shared" si="98"/>
        <v>*0.49</v>
      </c>
      <c r="M571" s="70" t="str">
        <f t="shared" si="99"/>
        <v>REZoning_Sol-Win</v>
      </c>
      <c r="N571" s="69"/>
      <c r="O571" s="69" t="s">
        <v>640</v>
      </c>
      <c r="P571" s="69" t="s">
        <v>874</v>
      </c>
      <c r="Q571" s="78">
        <v>2100</v>
      </c>
      <c r="R571" s="69" t="s">
        <v>876</v>
      </c>
      <c r="S571" s="69" t="s">
        <v>875</v>
      </c>
      <c r="T571" s="69"/>
      <c r="U571" s="69"/>
      <c r="V571" s="69"/>
      <c r="W571" s="69"/>
      <c r="AA571" s="79" t="s">
        <v>640</v>
      </c>
      <c r="AB571" s="71" t="s">
        <v>874</v>
      </c>
      <c r="AC571" s="55">
        <v>2035</v>
      </c>
      <c r="AD571" s="70" t="str">
        <f t="shared" si="100"/>
        <v>*0.58</v>
      </c>
      <c r="AE571" s="70" t="str">
        <f t="shared" si="107"/>
        <v>REZoning_Sol-Win</v>
      </c>
      <c r="AG571" s="79" t="s">
        <v>640</v>
      </c>
      <c r="AH571" s="71" t="s">
        <v>874</v>
      </c>
      <c r="AI571" s="55">
        <v>2050</v>
      </c>
      <c r="AJ571" s="70" t="str">
        <f t="shared" si="101"/>
        <v>*0.47</v>
      </c>
      <c r="AK571" s="70" t="str">
        <f t="shared" si="102"/>
        <v>REZoning_Sol-Win</v>
      </c>
      <c r="AO571" s="80" t="s">
        <v>640</v>
      </c>
      <c r="AP571" s="72" t="s">
        <v>874</v>
      </c>
      <c r="AQ571" s="58">
        <v>2035</v>
      </c>
      <c r="AR571" s="73" t="str">
        <f t="shared" si="103"/>
        <v>*0.55</v>
      </c>
      <c r="AS571" s="70" t="str">
        <f t="shared" si="104"/>
        <v>REZoning_Sol-Win</v>
      </c>
      <c r="AU571" s="80" t="s">
        <v>640</v>
      </c>
      <c r="AV571" s="72" t="s">
        <v>874</v>
      </c>
      <c r="AW571" s="58">
        <v>2050</v>
      </c>
      <c r="AX571" s="73" t="str">
        <f t="shared" si="105"/>
        <v>*0.42</v>
      </c>
      <c r="AY571" s="70" t="str">
        <f t="shared" si="106"/>
        <v>REZoning_Sol-Win</v>
      </c>
    </row>
    <row r="572" spans="1:51">
      <c r="A572" s="67" t="s">
        <v>62</v>
      </c>
      <c r="C572" s="77" t="s">
        <v>641</v>
      </c>
      <c r="D572" s="68" t="s">
        <v>874</v>
      </c>
      <c r="E572" s="52">
        <v>2035</v>
      </c>
      <c r="F572" s="69" t="str">
        <f t="shared" si="96"/>
        <v>*0.6</v>
      </c>
      <c r="G572" s="70" t="str">
        <f t="shared" si="97"/>
        <v>REZoning_Sol-Win</v>
      </c>
      <c r="I572" s="77" t="s">
        <v>641</v>
      </c>
      <c r="J572" s="68" t="s">
        <v>874</v>
      </c>
      <c r="K572" s="52">
        <v>2050</v>
      </c>
      <c r="L572" s="62" t="str">
        <f t="shared" si="98"/>
        <v>*0.49</v>
      </c>
      <c r="M572" s="70" t="str">
        <f t="shared" si="99"/>
        <v>REZoning_Sol-Win</v>
      </c>
      <c r="N572" s="69"/>
      <c r="O572" s="69" t="s">
        <v>641</v>
      </c>
      <c r="P572" s="69" t="s">
        <v>874</v>
      </c>
      <c r="Q572" s="78">
        <v>2100</v>
      </c>
      <c r="R572" s="69" t="s">
        <v>876</v>
      </c>
      <c r="S572" s="69" t="s">
        <v>875</v>
      </c>
      <c r="T572" s="69"/>
      <c r="U572" s="69"/>
      <c r="V572" s="69"/>
      <c r="W572" s="69"/>
      <c r="AA572" s="79" t="s">
        <v>641</v>
      </c>
      <c r="AB572" s="71" t="s">
        <v>874</v>
      </c>
      <c r="AC572" s="55">
        <v>2035</v>
      </c>
      <c r="AD572" s="70" t="str">
        <f t="shared" si="100"/>
        <v>*0.58</v>
      </c>
      <c r="AE572" s="70" t="str">
        <f t="shared" si="107"/>
        <v>REZoning_Sol-Win</v>
      </c>
      <c r="AG572" s="79" t="s">
        <v>641</v>
      </c>
      <c r="AH572" s="71" t="s">
        <v>874</v>
      </c>
      <c r="AI572" s="55">
        <v>2050</v>
      </c>
      <c r="AJ572" s="70" t="str">
        <f t="shared" si="101"/>
        <v>*0.47</v>
      </c>
      <c r="AK572" s="70" t="str">
        <f t="shared" si="102"/>
        <v>REZoning_Sol-Win</v>
      </c>
      <c r="AO572" s="80" t="s">
        <v>641</v>
      </c>
      <c r="AP572" s="72" t="s">
        <v>874</v>
      </c>
      <c r="AQ572" s="58">
        <v>2035</v>
      </c>
      <c r="AR572" s="73" t="str">
        <f t="shared" si="103"/>
        <v>*0.55</v>
      </c>
      <c r="AS572" s="70" t="str">
        <f t="shared" si="104"/>
        <v>REZoning_Sol-Win</v>
      </c>
      <c r="AU572" s="80" t="s">
        <v>641</v>
      </c>
      <c r="AV572" s="72" t="s">
        <v>874</v>
      </c>
      <c r="AW572" s="58">
        <v>2050</v>
      </c>
      <c r="AX572" s="73" t="str">
        <f t="shared" si="105"/>
        <v>*0.42</v>
      </c>
      <c r="AY572" s="70" t="str">
        <f t="shared" si="106"/>
        <v>REZoning_Sol-Win</v>
      </c>
    </row>
    <row r="573" spans="1:51">
      <c r="A573" s="67" t="s">
        <v>62</v>
      </c>
      <c r="C573" s="77" t="s">
        <v>642</v>
      </c>
      <c r="D573" s="68" t="s">
        <v>874</v>
      </c>
      <c r="E573" s="52">
        <v>2035</v>
      </c>
      <c r="F573" s="69" t="str">
        <f t="shared" si="96"/>
        <v>*0.6</v>
      </c>
      <c r="G573" s="70" t="str">
        <f t="shared" si="97"/>
        <v>REZoning_Sol-Win</v>
      </c>
      <c r="I573" s="77" t="s">
        <v>642</v>
      </c>
      <c r="J573" s="68" t="s">
        <v>874</v>
      </c>
      <c r="K573" s="52">
        <v>2050</v>
      </c>
      <c r="L573" s="62" t="str">
        <f t="shared" si="98"/>
        <v>*0.49</v>
      </c>
      <c r="M573" s="70" t="str">
        <f t="shared" si="99"/>
        <v>REZoning_Sol-Win</v>
      </c>
      <c r="N573" s="69"/>
      <c r="O573" s="69" t="s">
        <v>642</v>
      </c>
      <c r="P573" s="69" t="s">
        <v>874</v>
      </c>
      <c r="Q573" s="78">
        <v>2100</v>
      </c>
      <c r="R573" s="69" t="s">
        <v>876</v>
      </c>
      <c r="S573" s="69" t="s">
        <v>875</v>
      </c>
      <c r="T573" s="69"/>
      <c r="U573" s="69"/>
      <c r="V573" s="69"/>
      <c r="W573" s="69"/>
      <c r="AA573" s="79" t="s">
        <v>642</v>
      </c>
      <c r="AB573" s="71" t="s">
        <v>874</v>
      </c>
      <c r="AC573" s="55">
        <v>2035</v>
      </c>
      <c r="AD573" s="70" t="str">
        <f t="shared" si="100"/>
        <v>*0.58</v>
      </c>
      <c r="AE573" s="70" t="str">
        <f t="shared" si="107"/>
        <v>REZoning_Sol-Win</v>
      </c>
      <c r="AG573" s="79" t="s">
        <v>642</v>
      </c>
      <c r="AH573" s="71" t="s">
        <v>874</v>
      </c>
      <c r="AI573" s="55">
        <v>2050</v>
      </c>
      <c r="AJ573" s="70" t="str">
        <f t="shared" si="101"/>
        <v>*0.47</v>
      </c>
      <c r="AK573" s="70" t="str">
        <f t="shared" si="102"/>
        <v>REZoning_Sol-Win</v>
      </c>
      <c r="AO573" s="80" t="s">
        <v>642</v>
      </c>
      <c r="AP573" s="72" t="s">
        <v>874</v>
      </c>
      <c r="AQ573" s="58">
        <v>2035</v>
      </c>
      <c r="AR573" s="73" t="str">
        <f t="shared" si="103"/>
        <v>*0.55</v>
      </c>
      <c r="AS573" s="70" t="str">
        <f t="shared" si="104"/>
        <v>REZoning_Sol-Win</v>
      </c>
      <c r="AU573" s="80" t="s">
        <v>642</v>
      </c>
      <c r="AV573" s="72" t="s">
        <v>874</v>
      </c>
      <c r="AW573" s="58">
        <v>2050</v>
      </c>
      <c r="AX573" s="73" t="str">
        <f t="shared" si="105"/>
        <v>*0.42</v>
      </c>
      <c r="AY573" s="70" t="str">
        <f t="shared" si="106"/>
        <v>REZoning_Sol-Win</v>
      </c>
    </row>
    <row r="574" spans="1:51">
      <c r="A574" s="67" t="s">
        <v>62</v>
      </c>
      <c r="C574" s="77" t="s">
        <v>643</v>
      </c>
      <c r="D574" s="68" t="s">
        <v>874</v>
      </c>
      <c r="E574" s="52">
        <v>2035</v>
      </c>
      <c r="F574" s="69" t="str">
        <f t="shared" si="96"/>
        <v>*0.6</v>
      </c>
      <c r="G574" s="70" t="str">
        <f t="shared" si="97"/>
        <v>REZoning_Sol-Win</v>
      </c>
      <c r="I574" s="77" t="s">
        <v>643</v>
      </c>
      <c r="J574" s="68" t="s">
        <v>874</v>
      </c>
      <c r="K574" s="52">
        <v>2050</v>
      </c>
      <c r="L574" s="62" t="str">
        <f t="shared" si="98"/>
        <v>*0.49</v>
      </c>
      <c r="M574" s="70" t="str">
        <f t="shared" si="99"/>
        <v>REZoning_Sol-Win</v>
      </c>
      <c r="N574" s="69"/>
      <c r="O574" s="69" t="s">
        <v>643</v>
      </c>
      <c r="P574" s="69" t="s">
        <v>874</v>
      </c>
      <c r="Q574" s="78">
        <v>2100</v>
      </c>
      <c r="R574" s="69" t="s">
        <v>876</v>
      </c>
      <c r="S574" s="69" t="s">
        <v>875</v>
      </c>
      <c r="T574" s="69"/>
      <c r="U574" s="69"/>
      <c r="V574" s="69"/>
      <c r="W574" s="69"/>
      <c r="AA574" s="79" t="s">
        <v>643</v>
      </c>
      <c r="AB574" s="71" t="s">
        <v>874</v>
      </c>
      <c r="AC574" s="55">
        <v>2035</v>
      </c>
      <c r="AD574" s="70" t="str">
        <f t="shared" si="100"/>
        <v>*0.58</v>
      </c>
      <c r="AE574" s="70" t="str">
        <f t="shared" si="107"/>
        <v>REZoning_Sol-Win</v>
      </c>
      <c r="AG574" s="79" t="s">
        <v>643</v>
      </c>
      <c r="AH574" s="71" t="s">
        <v>874</v>
      </c>
      <c r="AI574" s="55">
        <v>2050</v>
      </c>
      <c r="AJ574" s="70" t="str">
        <f t="shared" si="101"/>
        <v>*0.47</v>
      </c>
      <c r="AK574" s="70" t="str">
        <f t="shared" si="102"/>
        <v>REZoning_Sol-Win</v>
      </c>
      <c r="AO574" s="80" t="s">
        <v>643</v>
      </c>
      <c r="AP574" s="72" t="s">
        <v>874</v>
      </c>
      <c r="AQ574" s="58">
        <v>2035</v>
      </c>
      <c r="AR574" s="73" t="str">
        <f t="shared" si="103"/>
        <v>*0.55</v>
      </c>
      <c r="AS574" s="70" t="str">
        <f t="shared" si="104"/>
        <v>REZoning_Sol-Win</v>
      </c>
      <c r="AU574" s="80" t="s">
        <v>643</v>
      </c>
      <c r="AV574" s="72" t="s">
        <v>874</v>
      </c>
      <c r="AW574" s="58">
        <v>2050</v>
      </c>
      <c r="AX574" s="73" t="str">
        <f t="shared" si="105"/>
        <v>*0.42</v>
      </c>
      <c r="AY574" s="70" t="str">
        <f t="shared" si="106"/>
        <v>REZoning_Sol-Win</v>
      </c>
    </row>
    <row r="575" spans="1:51">
      <c r="A575" s="67" t="s">
        <v>62</v>
      </c>
      <c r="C575" s="77" t="s">
        <v>644</v>
      </c>
      <c r="D575" s="68" t="s">
        <v>874</v>
      </c>
      <c r="E575" s="52">
        <v>2035</v>
      </c>
      <c r="F575" s="69" t="str">
        <f t="shared" si="96"/>
        <v>*0.6</v>
      </c>
      <c r="G575" s="70" t="str">
        <f t="shared" si="97"/>
        <v>REZoning_Sol-Win</v>
      </c>
      <c r="I575" s="77" t="s">
        <v>644</v>
      </c>
      <c r="J575" s="68" t="s">
        <v>874</v>
      </c>
      <c r="K575" s="52">
        <v>2050</v>
      </c>
      <c r="L575" s="62" t="str">
        <f t="shared" si="98"/>
        <v>*0.49</v>
      </c>
      <c r="M575" s="70" t="str">
        <f t="shared" si="99"/>
        <v>REZoning_Sol-Win</v>
      </c>
      <c r="N575" s="69"/>
      <c r="O575" s="69" t="s">
        <v>644</v>
      </c>
      <c r="P575" s="69" t="s">
        <v>874</v>
      </c>
      <c r="Q575" s="78">
        <v>2100</v>
      </c>
      <c r="R575" s="69" t="s">
        <v>876</v>
      </c>
      <c r="S575" s="69" t="s">
        <v>875</v>
      </c>
      <c r="T575" s="69"/>
      <c r="U575" s="69"/>
      <c r="V575" s="69"/>
      <c r="W575" s="69"/>
      <c r="AA575" s="79" t="s">
        <v>644</v>
      </c>
      <c r="AB575" s="71" t="s">
        <v>874</v>
      </c>
      <c r="AC575" s="55">
        <v>2035</v>
      </c>
      <c r="AD575" s="70" t="str">
        <f t="shared" si="100"/>
        <v>*0.58</v>
      </c>
      <c r="AE575" s="70" t="str">
        <f t="shared" si="107"/>
        <v>REZoning_Sol-Win</v>
      </c>
      <c r="AG575" s="79" t="s">
        <v>644</v>
      </c>
      <c r="AH575" s="71" t="s">
        <v>874</v>
      </c>
      <c r="AI575" s="55">
        <v>2050</v>
      </c>
      <c r="AJ575" s="70" t="str">
        <f t="shared" si="101"/>
        <v>*0.47</v>
      </c>
      <c r="AK575" s="70" t="str">
        <f t="shared" si="102"/>
        <v>REZoning_Sol-Win</v>
      </c>
      <c r="AO575" s="80" t="s">
        <v>644</v>
      </c>
      <c r="AP575" s="72" t="s">
        <v>874</v>
      </c>
      <c r="AQ575" s="58">
        <v>2035</v>
      </c>
      <c r="AR575" s="73" t="str">
        <f t="shared" si="103"/>
        <v>*0.55</v>
      </c>
      <c r="AS575" s="70" t="str">
        <f t="shared" si="104"/>
        <v>REZoning_Sol-Win</v>
      </c>
      <c r="AU575" s="80" t="s">
        <v>644</v>
      </c>
      <c r="AV575" s="72" t="s">
        <v>874</v>
      </c>
      <c r="AW575" s="58">
        <v>2050</v>
      </c>
      <c r="AX575" s="73" t="str">
        <f t="shared" si="105"/>
        <v>*0.42</v>
      </c>
      <c r="AY575" s="70" t="str">
        <f t="shared" si="106"/>
        <v>REZoning_Sol-Win</v>
      </c>
    </row>
    <row r="576" spans="1:51">
      <c r="A576" s="67" t="s">
        <v>62</v>
      </c>
      <c r="C576" s="77" t="s">
        <v>645</v>
      </c>
      <c r="D576" s="68" t="s">
        <v>874</v>
      </c>
      <c r="E576" s="52">
        <v>2035</v>
      </c>
      <c r="F576" s="69" t="str">
        <f t="shared" si="96"/>
        <v>*0.6</v>
      </c>
      <c r="G576" s="70" t="str">
        <f t="shared" si="97"/>
        <v>REZoning_Sol-Win</v>
      </c>
      <c r="I576" s="77" t="s">
        <v>645</v>
      </c>
      <c r="J576" s="68" t="s">
        <v>874</v>
      </c>
      <c r="K576" s="52">
        <v>2050</v>
      </c>
      <c r="L576" s="62" t="str">
        <f t="shared" si="98"/>
        <v>*0.49</v>
      </c>
      <c r="M576" s="70" t="str">
        <f t="shared" si="99"/>
        <v>REZoning_Sol-Win</v>
      </c>
      <c r="N576" s="69"/>
      <c r="O576" s="69" t="s">
        <v>645</v>
      </c>
      <c r="P576" s="69" t="s">
        <v>874</v>
      </c>
      <c r="Q576" s="78">
        <v>2100</v>
      </c>
      <c r="R576" s="69" t="s">
        <v>876</v>
      </c>
      <c r="S576" s="69" t="s">
        <v>875</v>
      </c>
      <c r="T576" s="69"/>
      <c r="U576" s="69"/>
      <c r="V576" s="69"/>
      <c r="W576" s="69"/>
      <c r="AA576" s="79" t="s">
        <v>645</v>
      </c>
      <c r="AB576" s="71" t="s">
        <v>874</v>
      </c>
      <c r="AC576" s="55">
        <v>2035</v>
      </c>
      <c r="AD576" s="70" t="str">
        <f t="shared" si="100"/>
        <v>*0.58</v>
      </c>
      <c r="AE576" s="70" t="str">
        <f t="shared" si="107"/>
        <v>REZoning_Sol-Win</v>
      </c>
      <c r="AG576" s="79" t="s">
        <v>645</v>
      </c>
      <c r="AH576" s="71" t="s">
        <v>874</v>
      </c>
      <c r="AI576" s="55">
        <v>2050</v>
      </c>
      <c r="AJ576" s="70" t="str">
        <f t="shared" si="101"/>
        <v>*0.47</v>
      </c>
      <c r="AK576" s="70" t="str">
        <f t="shared" si="102"/>
        <v>REZoning_Sol-Win</v>
      </c>
      <c r="AO576" s="80" t="s">
        <v>645</v>
      </c>
      <c r="AP576" s="72" t="s">
        <v>874</v>
      </c>
      <c r="AQ576" s="58">
        <v>2035</v>
      </c>
      <c r="AR576" s="73" t="str">
        <f t="shared" si="103"/>
        <v>*0.55</v>
      </c>
      <c r="AS576" s="70" t="str">
        <f t="shared" si="104"/>
        <v>REZoning_Sol-Win</v>
      </c>
      <c r="AU576" s="80" t="s">
        <v>645</v>
      </c>
      <c r="AV576" s="72" t="s">
        <v>874</v>
      </c>
      <c r="AW576" s="58">
        <v>2050</v>
      </c>
      <c r="AX576" s="73" t="str">
        <f t="shared" si="105"/>
        <v>*0.42</v>
      </c>
      <c r="AY576" s="70" t="str">
        <f t="shared" si="106"/>
        <v>REZoning_Sol-Win</v>
      </c>
    </row>
    <row r="577" spans="1:51">
      <c r="A577" s="67" t="s">
        <v>62</v>
      </c>
      <c r="C577" s="77" t="s">
        <v>646</v>
      </c>
      <c r="D577" s="68" t="s">
        <v>874</v>
      </c>
      <c r="E577" s="52">
        <v>2035</v>
      </c>
      <c r="F577" s="69" t="str">
        <f t="shared" si="96"/>
        <v>*0.6</v>
      </c>
      <c r="G577" s="70" t="str">
        <f t="shared" si="97"/>
        <v>REZoning_Sol-Win</v>
      </c>
      <c r="I577" s="77" t="s">
        <v>646</v>
      </c>
      <c r="J577" s="68" t="s">
        <v>874</v>
      </c>
      <c r="K577" s="52">
        <v>2050</v>
      </c>
      <c r="L577" s="62" t="str">
        <f t="shared" si="98"/>
        <v>*0.49</v>
      </c>
      <c r="M577" s="70" t="str">
        <f t="shared" si="99"/>
        <v>REZoning_Sol-Win</v>
      </c>
      <c r="N577" s="69"/>
      <c r="O577" s="69" t="s">
        <v>646</v>
      </c>
      <c r="P577" s="69" t="s">
        <v>874</v>
      </c>
      <c r="Q577" s="78">
        <v>2100</v>
      </c>
      <c r="R577" s="69" t="s">
        <v>876</v>
      </c>
      <c r="S577" s="69" t="s">
        <v>875</v>
      </c>
      <c r="T577" s="69"/>
      <c r="U577" s="69"/>
      <c r="V577" s="69"/>
      <c r="W577" s="69"/>
      <c r="AA577" s="79" t="s">
        <v>646</v>
      </c>
      <c r="AB577" s="71" t="s">
        <v>874</v>
      </c>
      <c r="AC577" s="55">
        <v>2035</v>
      </c>
      <c r="AD577" s="70" t="str">
        <f t="shared" si="100"/>
        <v>*0.58</v>
      </c>
      <c r="AE577" s="70" t="str">
        <f t="shared" si="107"/>
        <v>REZoning_Sol-Win</v>
      </c>
      <c r="AG577" s="79" t="s">
        <v>646</v>
      </c>
      <c r="AH577" s="71" t="s">
        <v>874</v>
      </c>
      <c r="AI577" s="55">
        <v>2050</v>
      </c>
      <c r="AJ577" s="70" t="str">
        <f t="shared" si="101"/>
        <v>*0.47</v>
      </c>
      <c r="AK577" s="70" t="str">
        <f t="shared" si="102"/>
        <v>REZoning_Sol-Win</v>
      </c>
      <c r="AO577" s="80" t="s">
        <v>646</v>
      </c>
      <c r="AP577" s="72" t="s">
        <v>874</v>
      </c>
      <c r="AQ577" s="58">
        <v>2035</v>
      </c>
      <c r="AR577" s="73" t="str">
        <f t="shared" si="103"/>
        <v>*0.55</v>
      </c>
      <c r="AS577" s="70" t="str">
        <f t="shared" si="104"/>
        <v>REZoning_Sol-Win</v>
      </c>
      <c r="AU577" s="80" t="s">
        <v>646</v>
      </c>
      <c r="AV577" s="72" t="s">
        <v>874</v>
      </c>
      <c r="AW577" s="58">
        <v>2050</v>
      </c>
      <c r="AX577" s="73" t="str">
        <f t="shared" si="105"/>
        <v>*0.42</v>
      </c>
      <c r="AY577" s="70" t="str">
        <f t="shared" si="106"/>
        <v>REZoning_Sol-Win</v>
      </c>
    </row>
    <row r="578" spans="1:51">
      <c r="A578" s="67" t="s">
        <v>62</v>
      </c>
      <c r="C578" s="77" t="s">
        <v>647</v>
      </c>
      <c r="D578" s="68" t="s">
        <v>874</v>
      </c>
      <c r="E578" s="52">
        <v>2035</v>
      </c>
      <c r="F578" s="69" t="str">
        <f t="shared" si="96"/>
        <v>*0.6</v>
      </c>
      <c r="G578" s="70" t="str">
        <f t="shared" si="97"/>
        <v>REZoning_Sol-Win</v>
      </c>
      <c r="I578" s="77" t="s">
        <v>647</v>
      </c>
      <c r="J578" s="68" t="s">
        <v>874</v>
      </c>
      <c r="K578" s="52">
        <v>2050</v>
      </c>
      <c r="L578" s="62" t="str">
        <f t="shared" si="98"/>
        <v>*0.49</v>
      </c>
      <c r="M578" s="70" t="str">
        <f t="shared" si="99"/>
        <v>REZoning_Sol-Win</v>
      </c>
      <c r="N578" s="69"/>
      <c r="O578" s="69" t="s">
        <v>647</v>
      </c>
      <c r="P578" s="69" t="s">
        <v>874</v>
      </c>
      <c r="Q578" s="78">
        <v>2100</v>
      </c>
      <c r="R578" s="69" t="s">
        <v>876</v>
      </c>
      <c r="S578" s="69" t="s">
        <v>875</v>
      </c>
      <c r="T578" s="69"/>
      <c r="U578" s="69"/>
      <c r="V578" s="69"/>
      <c r="W578" s="69"/>
      <c r="AA578" s="79" t="s">
        <v>647</v>
      </c>
      <c r="AB578" s="71" t="s">
        <v>874</v>
      </c>
      <c r="AC578" s="55">
        <v>2035</v>
      </c>
      <c r="AD578" s="70" t="str">
        <f t="shared" si="100"/>
        <v>*0.58</v>
      </c>
      <c r="AE578" s="70" t="str">
        <f t="shared" si="107"/>
        <v>REZoning_Sol-Win</v>
      </c>
      <c r="AG578" s="79" t="s">
        <v>647</v>
      </c>
      <c r="AH578" s="71" t="s">
        <v>874</v>
      </c>
      <c r="AI578" s="55">
        <v>2050</v>
      </c>
      <c r="AJ578" s="70" t="str">
        <f t="shared" si="101"/>
        <v>*0.47</v>
      </c>
      <c r="AK578" s="70" t="str">
        <f t="shared" si="102"/>
        <v>REZoning_Sol-Win</v>
      </c>
      <c r="AO578" s="80" t="s">
        <v>647</v>
      </c>
      <c r="AP578" s="72" t="s">
        <v>874</v>
      </c>
      <c r="AQ578" s="58">
        <v>2035</v>
      </c>
      <c r="AR578" s="73" t="str">
        <f t="shared" si="103"/>
        <v>*0.55</v>
      </c>
      <c r="AS578" s="70" t="str">
        <f t="shared" si="104"/>
        <v>REZoning_Sol-Win</v>
      </c>
      <c r="AU578" s="80" t="s">
        <v>647</v>
      </c>
      <c r="AV578" s="72" t="s">
        <v>874</v>
      </c>
      <c r="AW578" s="58">
        <v>2050</v>
      </c>
      <c r="AX578" s="73" t="str">
        <f t="shared" si="105"/>
        <v>*0.42</v>
      </c>
      <c r="AY578" s="70" t="str">
        <f t="shared" si="106"/>
        <v>REZoning_Sol-Win</v>
      </c>
    </row>
    <row r="579" spans="1:51">
      <c r="A579" s="67" t="s">
        <v>87</v>
      </c>
      <c r="C579" s="77" t="s">
        <v>648</v>
      </c>
      <c r="D579" s="68" t="s">
        <v>874</v>
      </c>
      <c r="E579" s="52">
        <v>2035</v>
      </c>
      <c r="F579" s="69" t="str">
        <f t="shared" si="96"/>
        <v>*0.64</v>
      </c>
      <c r="G579" s="70" t="str">
        <f t="shared" si="97"/>
        <v>REZoning_Sol-Win</v>
      </c>
      <c r="I579" s="77" t="s">
        <v>648</v>
      </c>
      <c r="J579" s="68" t="s">
        <v>874</v>
      </c>
      <c r="K579" s="52">
        <v>2050</v>
      </c>
      <c r="L579" s="62" t="str">
        <f t="shared" si="98"/>
        <v>*0.54</v>
      </c>
      <c r="M579" s="70" t="str">
        <f t="shared" si="99"/>
        <v>REZoning_Sol-Win</v>
      </c>
      <c r="N579" s="69"/>
      <c r="O579" s="69" t="s">
        <v>648</v>
      </c>
      <c r="P579" s="69" t="s">
        <v>874</v>
      </c>
      <c r="Q579" s="78">
        <v>2100</v>
      </c>
      <c r="R579" s="69" t="s">
        <v>878</v>
      </c>
      <c r="S579" s="69" t="s">
        <v>875</v>
      </c>
      <c r="T579" s="69"/>
      <c r="U579" s="69"/>
      <c r="V579" s="69"/>
      <c r="W579" s="69"/>
      <c r="AA579" s="79" t="s">
        <v>648</v>
      </c>
      <c r="AB579" s="71" t="s">
        <v>874</v>
      </c>
      <c r="AC579" s="55">
        <v>2035</v>
      </c>
      <c r="AD579" s="70" t="str">
        <f t="shared" si="100"/>
        <v>*0.64</v>
      </c>
      <c r="AE579" s="70" t="str">
        <f t="shared" si="107"/>
        <v>REZoning_Sol-Win</v>
      </c>
      <c r="AG579" s="79" t="s">
        <v>648</v>
      </c>
      <c r="AH579" s="71" t="s">
        <v>874</v>
      </c>
      <c r="AI579" s="55">
        <v>2050</v>
      </c>
      <c r="AJ579" s="70" t="str">
        <f t="shared" si="101"/>
        <v>*0.53</v>
      </c>
      <c r="AK579" s="70" t="str">
        <f t="shared" si="102"/>
        <v>REZoning_Sol-Win</v>
      </c>
      <c r="AO579" s="80" t="s">
        <v>648</v>
      </c>
      <c r="AP579" s="72" t="s">
        <v>874</v>
      </c>
      <c r="AQ579" s="58">
        <v>2035</v>
      </c>
      <c r="AR579" s="73" t="str">
        <f t="shared" si="103"/>
        <v>*0.6</v>
      </c>
      <c r="AS579" s="70" t="str">
        <f t="shared" si="104"/>
        <v>REZoning_Sol-Win</v>
      </c>
      <c r="AU579" s="80" t="s">
        <v>648</v>
      </c>
      <c r="AV579" s="72" t="s">
        <v>874</v>
      </c>
      <c r="AW579" s="58">
        <v>2050</v>
      </c>
      <c r="AX579" s="73" t="str">
        <f t="shared" si="105"/>
        <v>*0.5</v>
      </c>
      <c r="AY579" s="70" t="str">
        <f t="shared" si="106"/>
        <v>REZoning_Sol-Win</v>
      </c>
    </row>
    <row r="580" spans="1:51">
      <c r="A580" s="67" t="s">
        <v>87</v>
      </c>
      <c r="C580" s="77" t="s">
        <v>649</v>
      </c>
      <c r="D580" s="68" t="s">
        <v>874</v>
      </c>
      <c r="E580" s="52">
        <v>2035</v>
      </c>
      <c r="F580" s="69" t="str">
        <f t="shared" si="96"/>
        <v>*0.64</v>
      </c>
      <c r="G580" s="70" t="str">
        <f t="shared" si="97"/>
        <v>REZoning_Sol-Win</v>
      </c>
      <c r="I580" s="77" t="s">
        <v>649</v>
      </c>
      <c r="J580" s="68" t="s">
        <v>874</v>
      </c>
      <c r="K580" s="52">
        <v>2050</v>
      </c>
      <c r="L580" s="62" t="str">
        <f t="shared" si="98"/>
        <v>*0.54</v>
      </c>
      <c r="M580" s="70" t="str">
        <f t="shared" si="99"/>
        <v>REZoning_Sol-Win</v>
      </c>
      <c r="N580" s="69"/>
      <c r="O580" s="69" t="s">
        <v>649</v>
      </c>
      <c r="P580" s="69" t="s">
        <v>874</v>
      </c>
      <c r="Q580" s="78">
        <v>2100</v>
      </c>
      <c r="R580" s="69" t="s">
        <v>878</v>
      </c>
      <c r="S580" s="69" t="s">
        <v>875</v>
      </c>
      <c r="T580" s="69"/>
      <c r="U580" s="69"/>
      <c r="V580" s="69"/>
      <c r="W580" s="69"/>
      <c r="AA580" s="79" t="s">
        <v>649</v>
      </c>
      <c r="AB580" s="71" t="s">
        <v>874</v>
      </c>
      <c r="AC580" s="55">
        <v>2035</v>
      </c>
      <c r="AD580" s="70" t="str">
        <f t="shared" si="100"/>
        <v>*0.64</v>
      </c>
      <c r="AE580" s="70" t="str">
        <f t="shared" si="107"/>
        <v>REZoning_Sol-Win</v>
      </c>
      <c r="AG580" s="79" t="s">
        <v>649</v>
      </c>
      <c r="AH580" s="71" t="s">
        <v>874</v>
      </c>
      <c r="AI580" s="55">
        <v>2050</v>
      </c>
      <c r="AJ580" s="70" t="str">
        <f t="shared" si="101"/>
        <v>*0.53</v>
      </c>
      <c r="AK580" s="70" t="str">
        <f t="shared" si="102"/>
        <v>REZoning_Sol-Win</v>
      </c>
      <c r="AO580" s="80" t="s">
        <v>649</v>
      </c>
      <c r="AP580" s="72" t="s">
        <v>874</v>
      </c>
      <c r="AQ580" s="58">
        <v>2035</v>
      </c>
      <c r="AR580" s="73" t="str">
        <f t="shared" si="103"/>
        <v>*0.6</v>
      </c>
      <c r="AS580" s="70" t="str">
        <f t="shared" si="104"/>
        <v>REZoning_Sol-Win</v>
      </c>
      <c r="AU580" s="80" t="s">
        <v>649</v>
      </c>
      <c r="AV580" s="72" t="s">
        <v>874</v>
      </c>
      <c r="AW580" s="58">
        <v>2050</v>
      </c>
      <c r="AX580" s="73" t="str">
        <f t="shared" si="105"/>
        <v>*0.5</v>
      </c>
      <c r="AY580" s="70" t="str">
        <f t="shared" si="106"/>
        <v>REZoning_Sol-Win</v>
      </c>
    </row>
    <row r="581" spans="1:51">
      <c r="A581" s="67" t="s">
        <v>87</v>
      </c>
      <c r="C581" s="77" t="s">
        <v>650</v>
      </c>
      <c r="D581" s="68" t="s">
        <v>874</v>
      </c>
      <c r="E581" s="52">
        <v>2035</v>
      </c>
      <c r="F581" s="69" t="str">
        <f t="shared" ref="F581:F644" si="108">"*"&amp;IF(AND(A581="EU",E581=2035),0.63,IF(AND(A581="EU",E581=2050),0.54,IF(AND(A581="USA",E581=2035),0.64,IF(AND(A581="USA",E581=2050),0.54,IF(AND(A581="Japan",E581=2035),0.68,IF(AND(A581="Japan",E581=2050),0.58,IF(AND(A581="Russia",E581=2035),0.65,IF(AND(A581="Russia",E581=2050),0.54,IF(AND(A581="China",E581=2035),0.61,IF(AND(A581="China",E581=2050),0.49,IF(AND(A581="India",E581=2035),0.6,IF(AND(A581="India",E581=2050),0.49,IF(AND(A581="Middle East",E581=2035),0.6,IF(AND(A581="Middle East",E581=2050),0.5,IF(AND(A581="Africa",E581=2035),0.61,IF(AND(A581="Africa",E581=2050),0.5,IF(AND(A581="Brazil",E581=2035),0.64,IF(AND(A581="Brazil",E581=2050),0.54,""))))))))))))))))))</f>
        <v>*0.64</v>
      </c>
      <c r="G581" s="70" t="str">
        <f t="shared" ref="G581:G644" si="109">G580</f>
        <v>REZoning_Sol-Win</v>
      </c>
      <c r="I581" s="77" t="s">
        <v>650</v>
      </c>
      <c r="J581" s="68" t="s">
        <v>874</v>
      </c>
      <c r="K581" s="52">
        <v>2050</v>
      </c>
      <c r="L581" s="62" t="str">
        <f t="shared" ref="L581:L644" si="110">"*"&amp;IF(AND(A581="EU",K581=2035),0.63,IF(AND(A581="EU",K581=2050),0.54,IF(AND(A581="USA",K581=2035),0.64,IF(AND(A581="USA",K581=2050),0.54,IF(AND(A581="Japan",K581=2035),0.68,IF(AND(A581="Japan",K581=2050),0.58,IF(AND(A581="Russia",K581=2035),0.65,IF(AND(A581="Russia",K581=2050),0.54,IF(AND(A581="China",K581=2035),0.61,IF(AND(A581="China",K581=2050),0.49,IF(AND(A581="India",K581=2035),0.6,IF(AND(A581="India",K581=2050),0.49,IF(AND(A581="Middle East",K581=2035),0.6,IF(AND(A581="Middle East",K581=2050),0.5,IF(AND(A581="Africa",K581=2035),0.61,IF(AND(A581="Africa",K581=2050),0.5,IF(AND(A581="Brazil",K581=2035),0.64,IF(AND(A581="Brazil",K581=2050),0.54,""))))))))))))))))))</f>
        <v>*0.54</v>
      </c>
      <c r="M581" s="70" t="str">
        <f t="shared" ref="M581:M644" si="111">M580</f>
        <v>REZoning_Sol-Win</v>
      </c>
      <c r="N581" s="69"/>
      <c r="O581" s="69" t="s">
        <v>650</v>
      </c>
      <c r="P581" s="69" t="s">
        <v>874</v>
      </c>
      <c r="Q581" s="78">
        <v>2100</v>
      </c>
      <c r="R581" s="69" t="s">
        <v>878</v>
      </c>
      <c r="S581" s="69" t="s">
        <v>875</v>
      </c>
      <c r="T581" s="69"/>
      <c r="U581" s="69"/>
      <c r="V581" s="69"/>
      <c r="W581" s="69"/>
      <c r="AA581" s="79" t="s">
        <v>650</v>
      </c>
      <c r="AB581" s="71" t="s">
        <v>874</v>
      </c>
      <c r="AC581" s="55">
        <v>2035</v>
      </c>
      <c r="AD581" s="70" t="str">
        <f t="shared" ref="AD581:AD644" si="112">"*"&amp;IF(AND(A581="EU",AC581=2035),0.62,IF(AND(A581="EU",AC581=2050),0.51,IF(AND(A581="USA",AC581=2035),0.62,IF(AND(A581="USA",AC581=2050),0.5,IF(AND(A581="Japan",AC581=2035),0.65,IF(AND(A581="Japan",AC581=2050),0.55,IF(AND(A581="Russia",AC581=2035),0.63,IF(AND(A581="Russia",AC581=2050),0.52,IF(AND(A581="China",AC581=2035),0.59,IF(AND(A581="China",AC581=2050),0.47,IF(AND(A581="India",AC581=2035),0.58,IF(AND(A581="India",AC581=2050),0.47,IF(AND(A581="Middle East",AC581=2035),0.59,IF(AND(A581="Middle East",AC581=2050),0.47,IF(AND(A581="Africa",AC581=2035),0.58,IF(AND(A581="Africa",AC581=2050),0.47,IF(AND(A581="Brazil",AC581=2035),0.64,IF(AND(A581="Brazil",AC581=2050),0.53,""))))))))))))))))))</f>
        <v>*0.64</v>
      </c>
      <c r="AE581" s="70" t="str">
        <f t="shared" si="107"/>
        <v>REZoning_Sol-Win</v>
      </c>
      <c r="AG581" s="79" t="s">
        <v>650</v>
      </c>
      <c r="AH581" s="71" t="s">
        <v>874</v>
      </c>
      <c r="AI581" s="55">
        <v>2050</v>
      </c>
      <c r="AJ581" s="70" t="str">
        <f t="shared" ref="AJ581:AJ644" si="113">"*"&amp;IF(AND(A581="EU",AI581=2035),0.62,IF(AND(A581="EU",AI581=2050),0.51,IF(AND(A581="USA",AI581=2035),0.62,IF(AND(A581="USA",AI581=2050),0.5,IF(AND(A581="Japan",AI581=2035),0.65,IF(AND(A581="Japan",AI581=2050),0.55,IF(AND(A581="Russia",AI581=2035),0.63,IF(AND(A581="Russia",AI581=2050),0.52,IF(AND(A581="China",AI581=2035),0.59,IF(AND(A581="China",AI581=2050),0.47,IF(AND(A581="India",AI581=2035),0.58,IF(AND(A581="India",AI581=2050),0.47,IF(AND(A581="Middle East",AI581=2035),0.59,IF(AND(A581="Middle East",AI581=2050),0.47,IF(AND(A581="Africa",AI581=2035),0.58,IF(AND(A581="Africa",AI581=2050),0.47,IF(AND(A581="Brazil",AI581=2035),0.64,IF(AND(A581="Brazil",AI581=2050),0.53,""))))))))))))))))))</f>
        <v>*0.53</v>
      </c>
      <c r="AK581" s="70" t="str">
        <f t="shared" ref="AK581:AK644" si="114">AK580</f>
        <v>REZoning_Sol-Win</v>
      </c>
      <c r="AO581" s="80" t="s">
        <v>650</v>
      </c>
      <c r="AP581" s="72" t="s">
        <v>874</v>
      </c>
      <c r="AQ581" s="58">
        <v>2035</v>
      </c>
      <c r="AR581" s="73" t="str">
        <f t="shared" ref="AR581:AR644" si="115">"*"&amp;IF(AND(A581="EU",AQ581=2035),0.58,IF(AND(A581="EU",AQ581=2050),0.49,IF(AND(A581="USA",AQ581=2035),0.56,IF(AND(A581="USA",AQ581=2050),0.45,IF(AND(A581="Japan",AQ581=2035),0.62,IF(AND(A581="Japan",AQ581=2050),0.51,IF(AND(A581="Russia",AQ581=2035),0.55,IF(AND(A581="Russia",AQ581=2050),0.41,IF(AND(A581="China",AQ581=2035),0.54,IF(AND(A581="China",AQ581=2050),0.44,IF(AND(A581="India",AQ581=2035),0.55,IF(AND(A581="India",AQ581=2050),0.42,IF(AND(A581="Middle East",AQ581=2035),0.53,IF(AND(A581="Middle East",AQ581=2050),0.41,IF(AND(A581="Africa",AQ581=2035),0.53,IF(AND(A581="Africa",AQ581=2050),0.41,IF(AND(A581="Brazil",AQ581=2035),0.6,IF(AND(A581="Brazil",AQ581=2050),0.5,""))))))))))))))))))</f>
        <v>*0.6</v>
      </c>
      <c r="AS581" s="70" t="str">
        <f t="shared" ref="AS581:AS644" si="116">AS580</f>
        <v>REZoning_Sol-Win</v>
      </c>
      <c r="AU581" s="80" t="s">
        <v>650</v>
      </c>
      <c r="AV581" s="72" t="s">
        <v>874</v>
      </c>
      <c r="AW581" s="58">
        <v>2050</v>
      </c>
      <c r="AX581" s="73" t="str">
        <f t="shared" ref="AX581:AX644" si="117">"*"&amp;IF(AND(A581="EU",AW581=2035),0.58,IF(AND(A581="EU",AW581=2050),0.49,IF(AND(A581="USA",AW581=2035),0.56,IF(AND(A581="USA",AW581=2050),0.45,IF(AND(A581="Japan",AW581=2035),0.62,IF(AND(A581="Japan",AW581=2050),0.51,IF(AND(A581="Russia",AW581=2035),0.55,IF(AND(A581="Russia",AW581=2050),0.41,IF(AND(A581="China",AW581=2035),0.54,IF(AND(A581="China",AW581=2050),0.44,IF(AND(A581="India",AW581=2035),0.55,IF(AND(A581="India",AW581=2050),0.42,IF(AND(A581="Middle East",AW581=2035),0.53,IF(AND(A581="Middle East",AW581=2050),0.41,IF(AND(A581="Africa",AW581=2035),0.53,IF(AND(A581="Africa",AW581=2050),0.41,IF(AND(A581="Brazil",AW581=2035),0.6,IF(AND(A581="Brazil",AW581=2050),0.5,""))))))))))))))))))</f>
        <v>*0.5</v>
      </c>
      <c r="AY581" s="70" t="str">
        <f t="shared" ref="AY581:AY644" si="118">AY580</f>
        <v>REZoning_Sol-Win</v>
      </c>
    </row>
    <row r="582" spans="1:51">
      <c r="A582" s="67" t="s">
        <v>87</v>
      </c>
      <c r="C582" s="77" t="s">
        <v>651</v>
      </c>
      <c r="D582" s="68" t="s">
        <v>874</v>
      </c>
      <c r="E582" s="52">
        <v>2035</v>
      </c>
      <c r="F582" s="69" t="str">
        <f t="shared" si="108"/>
        <v>*0.64</v>
      </c>
      <c r="G582" s="70" t="str">
        <f t="shared" si="109"/>
        <v>REZoning_Sol-Win</v>
      </c>
      <c r="I582" s="77" t="s">
        <v>651</v>
      </c>
      <c r="J582" s="68" t="s">
        <v>874</v>
      </c>
      <c r="K582" s="52">
        <v>2050</v>
      </c>
      <c r="L582" s="62" t="str">
        <f t="shared" si="110"/>
        <v>*0.54</v>
      </c>
      <c r="M582" s="70" t="str">
        <f t="shared" si="111"/>
        <v>REZoning_Sol-Win</v>
      </c>
      <c r="N582" s="69"/>
      <c r="O582" s="69" t="s">
        <v>651</v>
      </c>
      <c r="P582" s="69" t="s">
        <v>874</v>
      </c>
      <c r="Q582" s="78">
        <v>2100</v>
      </c>
      <c r="R582" s="69" t="s">
        <v>878</v>
      </c>
      <c r="S582" s="69" t="s">
        <v>875</v>
      </c>
      <c r="T582" s="69"/>
      <c r="U582" s="69"/>
      <c r="V582" s="69"/>
      <c r="W582" s="69"/>
      <c r="AA582" s="79" t="s">
        <v>651</v>
      </c>
      <c r="AB582" s="71" t="s">
        <v>874</v>
      </c>
      <c r="AC582" s="55">
        <v>2035</v>
      </c>
      <c r="AD582" s="70" t="str">
        <f t="shared" si="112"/>
        <v>*0.64</v>
      </c>
      <c r="AE582" s="70" t="str">
        <f t="shared" ref="AE582:AE645" si="119">AE581</f>
        <v>REZoning_Sol-Win</v>
      </c>
      <c r="AG582" s="79" t="s">
        <v>651</v>
      </c>
      <c r="AH582" s="71" t="s">
        <v>874</v>
      </c>
      <c r="AI582" s="55">
        <v>2050</v>
      </c>
      <c r="AJ582" s="70" t="str">
        <f t="shared" si="113"/>
        <v>*0.53</v>
      </c>
      <c r="AK582" s="70" t="str">
        <f t="shared" si="114"/>
        <v>REZoning_Sol-Win</v>
      </c>
      <c r="AO582" s="80" t="s">
        <v>651</v>
      </c>
      <c r="AP582" s="72" t="s">
        <v>874</v>
      </c>
      <c r="AQ582" s="58">
        <v>2035</v>
      </c>
      <c r="AR582" s="73" t="str">
        <f t="shared" si="115"/>
        <v>*0.6</v>
      </c>
      <c r="AS582" s="70" t="str">
        <f t="shared" si="116"/>
        <v>REZoning_Sol-Win</v>
      </c>
      <c r="AU582" s="80" t="s">
        <v>651</v>
      </c>
      <c r="AV582" s="72" t="s">
        <v>874</v>
      </c>
      <c r="AW582" s="58">
        <v>2050</v>
      </c>
      <c r="AX582" s="73" t="str">
        <f t="shared" si="117"/>
        <v>*0.5</v>
      </c>
      <c r="AY582" s="70" t="str">
        <f t="shared" si="118"/>
        <v>REZoning_Sol-Win</v>
      </c>
    </row>
    <row r="583" spans="1:51">
      <c r="A583" s="67" t="s">
        <v>87</v>
      </c>
      <c r="C583" s="77" t="s">
        <v>652</v>
      </c>
      <c r="D583" s="68" t="s">
        <v>874</v>
      </c>
      <c r="E583" s="52">
        <v>2035</v>
      </c>
      <c r="F583" s="69" t="str">
        <f t="shared" si="108"/>
        <v>*0.64</v>
      </c>
      <c r="G583" s="70" t="str">
        <f t="shared" si="109"/>
        <v>REZoning_Sol-Win</v>
      </c>
      <c r="I583" s="77" t="s">
        <v>652</v>
      </c>
      <c r="J583" s="68" t="s">
        <v>874</v>
      </c>
      <c r="K583" s="52">
        <v>2050</v>
      </c>
      <c r="L583" s="62" t="str">
        <f t="shared" si="110"/>
        <v>*0.54</v>
      </c>
      <c r="M583" s="70" t="str">
        <f t="shared" si="111"/>
        <v>REZoning_Sol-Win</v>
      </c>
      <c r="N583" s="69"/>
      <c r="O583" s="69" t="s">
        <v>652</v>
      </c>
      <c r="P583" s="69" t="s">
        <v>874</v>
      </c>
      <c r="Q583" s="78">
        <v>2100</v>
      </c>
      <c r="R583" s="69" t="s">
        <v>878</v>
      </c>
      <c r="S583" s="69" t="s">
        <v>875</v>
      </c>
      <c r="T583" s="69"/>
      <c r="U583" s="69"/>
      <c r="V583" s="69"/>
      <c r="W583" s="69"/>
      <c r="AA583" s="79" t="s">
        <v>652</v>
      </c>
      <c r="AB583" s="71" t="s">
        <v>874</v>
      </c>
      <c r="AC583" s="55">
        <v>2035</v>
      </c>
      <c r="AD583" s="70" t="str">
        <f t="shared" si="112"/>
        <v>*0.64</v>
      </c>
      <c r="AE583" s="70" t="str">
        <f t="shared" si="119"/>
        <v>REZoning_Sol-Win</v>
      </c>
      <c r="AG583" s="79" t="s">
        <v>652</v>
      </c>
      <c r="AH583" s="71" t="s">
        <v>874</v>
      </c>
      <c r="AI583" s="55">
        <v>2050</v>
      </c>
      <c r="AJ583" s="70" t="str">
        <f t="shared" si="113"/>
        <v>*0.53</v>
      </c>
      <c r="AK583" s="70" t="str">
        <f t="shared" si="114"/>
        <v>REZoning_Sol-Win</v>
      </c>
      <c r="AO583" s="80" t="s">
        <v>652</v>
      </c>
      <c r="AP583" s="72" t="s">
        <v>874</v>
      </c>
      <c r="AQ583" s="58">
        <v>2035</v>
      </c>
      <c r="AR583" s="73" t="str">
        <f t="shared" si="115"/>
        <v>*0.6</v>
      </c>
      <c r="AS583" s="70" t="str">
        <f t="shared" si="116"/>
        <v>REZoning_Sol-Win</v>
      </c>
      <c r="AU583" s="80" t="s">
        <v>652</v>
      </c>
      <c r="AV583" s="72" t="s">
        <v>874</v>
      </c>
      <c r="AW583" s="58">
        <v>2050</v>
      </c>
      <c r="AX583" s="73" t="str">
        <f t="shared" si="117"/>
        <v>*0.5</v>
      </c>
      <c r="AY583" s="70" t="str">
        <f t="shared" si="118"/>
        <v>REZoning_Sol-Win</v>
      </c>
    </row>
    <row r="584" spans="1:51">
      <c r="A584" s="67" t="s">
        <v>87</v>
      </c>
      <c r="C584" s="77" t="s">
        <v>653</v>
      </c>
      <c r="D584" s="68" t="s">
        <v>874</v>
      </c>
      <c r="E584" s="52">
        <v>2035</v>
      </c>
      <c r="F584" s="69" t="str">
        <f t="shared" si="108"/>
        <v>*0.64</v>
      </c>
      <c r="G584" s="70" t="str">
        <f t="shared" si="109"/>
        <v>REZoning_Sol-Win</v>
      </c>
      <c r="I584" s="77" t="s">
        <v>653</v>
      </c>
      <c r="J584" s="68" t="s">
        <v>874</v>
      </c>
      <c r="K584" s="52">
        <v>2050</v>
      </c>
      <c r="L584" s="62" t="str">
        <f t="shared" si="110"/>
        <v>*0.54</v>
      </c>
      <c r="M584" s="70" t="str">
        <f t="shared" si="111"/>
        <v>REZoning_Sol-Win</v>
      </c>
      <c r="N584" s="69"/>
      <c r="O584" s="69" t="s">
        <v>653</v>
      </c>
      <c r="P584" s="69" t="s">
        <v>874</v>
      </c>
      <c r="Q584" s="78">
        <v>2100</v>
      </c>
      <c r="R584" s="69" t="s">
        <v>878</v>
      </c>
      <c r="S584" s="69" t="s">
        <v>875</v>
      </c>
      <c r="T584" s="69"/>
      <c r="U584" s="69"/>
      <c r="V584" s="69"/>
      <c r="W584" s="69"/>
      <c r="AA584" s="79" t="s">
        <v>653</v>
      </c>
      <c r="AB584" s="71" t="s">
        <v>874</v>
      </c>
      <c r="AC584" s="55">
        <v>2035</v>
      </c>
      <c r="AD584" s="70" t="str">
        <f t="shared" si="112"/>
        <v>*0.64</v>
      </c>
      <c r="AE584" s="70" t="str">
        <f t="shared" si="119"/>
        <v>REZoning_Sol-Win</v>
      </c>
      <c r="AG584" s="79" t="s">
        <v>653</v>
      </c>
      <c r="AH584" s="71" t="s">
        <v>874</v>
      </c>
      <c r="AI584" s="55">
        <v>2050</v>
      </c>
      <c r="AJ584" s="70" t="str">
        <f t="shared" si="113"/>
        <v>*0.53</v>
      </c>
      <c r="AK584" s="70" t="str">
        <f t="shared" si="114"/>
        <v>REZoning_Sol-Win</v>
      </c>
      <c r="AO584" s="80" t="s">
        <v>653</v>
      </c>
      <c r="AP584" s="72" t="s">
        <v>874</v>
      </c>
      <c r="AQ584" s="58">
        <v>2035</v>
      </c>
      <c r="AR584" s="73" t="str">
        <f t="shared" si="115"/>
        <v>*0.6</v>
      </c>
      <c r="AS584" s="70" t="str">
        <f t="shared" si="116"/>
        <v>REZoning_Sol-Win</v>
      </c>
      <c r="AU584" s="80" t="s">
        <v>653</v>
      </c>
      <c r="AV584" s="72" t="s">
        <v>874</v>
      </c>
      <c r="AW584" s="58">
        <v>2050</v>
      </c>
      <c r="AX584" s="73" t="str">
        <f t="shared" si="117"/>
        <v>*0.5</v>
      </c>
      <c r="AY584" s="70" t="str">
        <f t="shared" si="118"/>
        <v>REZoning_Sol-Win</v>
      </c>
    </row>
    <row r="585" spans="1:51">
      <c r="A585" s="67" t="s">
        <v>87</v>
      </c>
      <c r="C585" s="77" t="s">
        <v>654</v>
      </c>
      <c r="D585" s="68" t="s">
        <v>874</v>
      </c>
      <c r="E585" s="52">
        <v>2035</v>
      </c>
      <c r="F585" s="69" t="str">
        <f t="shared" si="108"/>
        <v>*0.64</v>
      </c>
      <c r="G585" s="70" t="str">
        <f t="shared" si="109"/>
        <v>REZoning_Sol-Win</v>
      </c>
      <c r="I585" s="77" t="s">
        <v>654</v>
      </c>
      <c r="J585" s="68" t="s">
        <v>874</v>
      </c>
      <c r="K585" s="52">
        <v>2050</v>
      </c>
      <c r="L585" s="62" t="str">
        <f t="shared" si="110"/>
        <v>*0.54</v>
      </c>
      <c r="M585" s="70" t="str">
        <f t="shared" si="111"/>
        <v>REZoning_Sol-Win</v>
      </c>
      <c r="N585" s="69"/>
      <c r="O585" s="69" t="s">
        <v>654</v>
      </c>
      <c r="P585" s="69" t="s">
        <v>874</v>
      </c>
      <c r="Q585" s="78">
        <v>2100</v>
      </c>
      <c r="R585" s="69" t="s">
        <v>878</v>
      </c>
      <c r="S585" s="69" t="s">
        <v>875</v>
      </c>
      <c r="T585" s="69"/>
      <c r="U585" s="69"/>
      <c r="V585" s="69"/>
      <c r="W585" s="69"/>
      <c r="AA585" s="79" t="s">
        <v>654</v>
      </c>
      <c r="AB585" s="71" t="s">
        <v>874</v>
      </c>
      <c r="AC585" s="55">
        <v>2035</v>
      </c>
      <c r="AD585" s="70" t="str">
        <f t="shared" si="112"/>
        <v>*0.64</v>
      </c>
      <c r="AE585" s="70" t="str">
        <f t="shared" si="119"/>
        <v>REZoning_Sol-Win</v>
      </c>
      <c r="AG585" s="79" t="s">
        <v>654</v>
      </c>
      <c r="AH585" s="71" t="s">
        <v>874</v>
      </c>
      <c r="AI585" s="55">
        <v>2050</v>
      </c>
      <c r="AJ585" s="70" t="str">
        <f t="shared" si="113"/>
        <v>*0.53</v>
      </c>
      <c r="AK585" s="70" t="str">
        <f t="shared" si="114"/>
        <v>REZoning_Sol-Win</v>
      </c>
      <c r="AO585" s="80" t="s">
        <v>654</v>
      </c>
      <c r="AP585" s="72" t="s">
        <v>874</v>
      </c>
      <c r="AQ585" s="58">
        <v>2035</v>
      </c>
      <c r="AR585" s="73" t="str">
        <f t="shared" si="115"/>
        <v>*0.6</v>
      </c>
      <c r="AS585" s="70" t="str">
        <f t="shared" si="116"/>
        <v>REZoning_Sol-Win</v>
      </c>
      <c r="AU585" s="80" t="s">
        <v>654</v>
      </c>
      <c r="AV585" s="72" t="s">
        <v>874</v>
      </c>
      <c r="AW585" s="58">
        <v>2050</v>
      </c>
      <c r="AX585" s="73" t="str">
        <f t="shared" si="117"/>
        <v>*0.5</v>
      </c>
      <c r="AY585" s="70" t="str">
        <f t="shared" si="118"/>
        <v>REZoning_Sol-Win</v>
      </c>
    </row>
    <row r="586" spans="1:51">
      <c r="A586" s="67" t="s">
        <v>87</v>
      </c>
      <c r="C586" s="77" t="s">
        <v>655</v>
      </c>
      <c r="D586" s="68" t="s">
        <v>874</v>
      </c>
      <c r="E586" s="52">
        <v>2035</v>
      </c>
      <c r="F586" s="69" t="str">
        <f t="shared" si="108"/>
        <v>*0.64</v>
      </c>
      <c r="G586" s="70" t="str">
        <f t="shared" si="109"/>
        <v>REZoning_Sol-Win</v>
      </c>
      <c r="I586" s="77" t="s">
        <v>655</v>
      </c>
      <c r="J586" s="68" t="s">
        <v>874</v>
      </c>
      <c r="K586" s="52">
        <v>2050</v>
      </c>
      <c r="L586" s="62" t="str">
        <f t="shared" si="110"/>
        <v>*0.54</v>
      </c>
      <c r="M586" s="70" t="str">
        <f t="shared" si="111"/>
        <v>REZoning_Sol-Win</v>
      </c>
      <c r="N586" s="69"/>
      <c r="O586" s="69" t="s">
        <v>655</v>
      </c>
      <c r="P586" s="69" t="s">
        <v>874</v>
      </c>
      <c r="Q586" s="78">
        <v>2100</v>
      </c>
      <c r="R586" s="69" t="s">
        <v>878</v>
      </c>
      <c r="S586" s="69" t="s">
        <v>875</v>
      </c>
      <c r="T586" s="69"/>
      <c r="U586" s="69"/>
      <c r="V586" s="69"/>
      <c r="W586" s="69"/>
      <c r="AA586" s="79" t="s">
        <v>655</v>
      </c>
      <c r="AB586" s="71" t="s">
        <v>874</v>
      </c>
      <c r="AC586" s="55">
        <v>2035</v>
      </c>
      <c r="AD586" s="70" t="str">
        <f t="shared" si="112"/>
        <v>*0.64</v>
      </c>
      <c r="AE586" s="70" t="str">
        <f t="shared" si="119"/>
        <v>REZoning_Sol-Win</v>
      </c>
      <c r="AG586" s="79" t="s">
        <v>655</v>
      </c>
      <c r="AH586" s="71" t="s">
        <v>874</v>
      </c>
      <c r="AI586" s="55">
        <v>2050</v>
      </c>
      <c r="AJ586" s="70" t="str">
        <f t="shared" si="113"/>
        <v>*0.53</v>
      </c>
      <c r="AK586" s="70" t="str">
        <f t="shared" si="114"/>
        <v>REZoning_Sol-Win</v>
      </c>
      <c r="AO586" s="80" t="s">
        <v>655</v>
      </c>
      <c r="AP586" s="72" t="s">
        <v>874</v>
      </c>
      <c r="AQ586" s="58">
        <v>2035</v>
      </c>
      <c r="AR586" s="73" t="str">
        <f t="shared" si="115"/>
        <v>*0.6</v>
      </c>
      <c r="AS586" s="70" t="str">
        <f t="shared" si="116"/>
        <v>REZoning_Sol-Win</v>
      </c>
      <c r="AU586" s="80" t="s">
        <v>655</v>
      </c>
      <c r="AV586" s="72" t="s">
        <v>874</v>
      </c>
      <c r="AW586" s="58">
        <v>2050</v>
      </c>
      <c r="AX586" s="73" t="str">
        <f t="shared" si="117"/>
        <v>*0.5</v>
      </c>
      <c r="AY586" s="70" t="str">
        <f t="shared" si="118"/>
        <v>REZoning_Sol-Win</v>
      </c>
    </row>
    <row r="587" spans="1:51">
      <c r="A587" s="67" t="s">
        <v>87</v>
      </c>
      <c r="C587" s="77" t="s">
        <v>656</v>
      </c>
      <c r="D587" s="68" t="s">
        <v>874</v>
      </c>
      <c r="E587" s="52">
        <v>2035</v>
      </c>
      <c r="F587" s="69" t="str">
        <f t="shared" si="108"/>
        <v>*0.64</v>
      </c>
      <c r="G587" s="70" t="str">
        <f t="shared" si="109"/>
        <v>REZoning_Sol-Win</v>
      </c>
      <c r="I587" s="77" t="s">
        <v>656</v>
      </c>
      <c r="J587" s="68" t="s">
        <v>874</v>
      </c>
      <c r="K587" s="52">
        <v>2050</v>
      </c>
      <c r="L587" s="62" t="str">
        <f t="shared" si="110"/>
        <v>*0.54</v>
      </c>
      <c r="M587" s="70" t="str">
        <f t="shared" si="111"/>
        <v>REZoning_Sol-Win</v>
      </c>
      <c r="N587" s="69"/>
      <c r="O587" s="69" t="s">
        <v>656</v>
      </c>
      <c r="P587" s="69" t="s">
        <v>874</v>
      </c>
      <c r="Q587" s="78">
        <v>2100</v>
      </c>
      <c r="R587" s="69" t="s">
        <v>878</v>
      </c>
      <c r="S587" s="69" t="s">
        <v>875</v>
      </c>
      <c r="T587" s="69"/>
      <c r="U587" s="69"/>
      <c r="V587" s="69"/>
      <c r="W587" s="69"/>
      <c r="AA587" s="79" t="s">
        <v>656</v>
      </c>
      <c r="AB587" s="71" t="s">
        <v>874</v>
      </c>
      <c r="AC587" s="55">
        <v>2035</v>
      </c>
      <c r="AD587" s="70" t="str">
        <f t="shared" si="112"/>
        <v>*0.64</v>
      </c>
      <c r="AE587" s="70" t="str">
        <f t="shared" si="119"/>
        <v>REZoning_Sol-Win</v>
      </c>
      <c r="AG587" s="79" t="s">
        <v>656</v>
      </c>
      <c r="AH587" s="71" t="s">
        <v>874</v>
      </c>
      <c r="AI587" s="55">
        <v>2050</v>
      </c>
      <c r="AJ587" s="70" t="str">
        <f t="shared" si="113"/>
        <v>*0.53</v>
      </c>
      <c r="AK587" s="70" t="str">
        <f t="shared" si="114"/>
        <v>REZoning_Sol-Win</v>
      </c>
      <c r="AO587" s="80" t="s">
        <v>656</v>
      </c>
      <c r="AP587" s="72" t="s">
        <v>874</v>
      </c>
      <c r="AQ587" s="58">
        <v>2035</v>
      </c>
      <c r="AR587" s="73" t="str">
        <f t="shared" si="115"/>
        <v>*0.6</v>
      </c>
      <c r="AS587" s="70" t="str">
        <f t="shared" si="116"/>
        <v>REZoning_Sol-Win</v>
      </c>
      <c r="AU587" s="80" t="s">
        <v>656</v>
      </c>
      <c r="AV587" s="72" t="s">
        <v>874</v>
      </c>
      <c r="AW587" s="58">
        <v>2050</v>
      </c>
      <c r="AX587" s="73" t="str">
        <f t="shared" si="117"/>
        <v>*0.5</v>
      </c>
      <c r="AY587" s="70" t="str">
        <f t="shared" si="118"/>
        <v>REZoning_Sol-Win</v>
      </c>
    </row>
    <row r="588" spans="1:51">
      <c r="A588" s="67" t="s">
        <v>87</v>
      </c>
      <c r="C588" s="77" t="s">
        <v>657</v>
      </c>
      <c r="D588" s="68" t="s">
        <v>874</v>
      </c>
      <c r="E588" s="52">
        <v>2035</v>
      </c>
      <c r="F588" s="69" t="str">
        <f t="shared" si="108"/>
        <v>*0.64</v>
      </c>
      <c r="G588" s="70" t="str">
        <f t="shared" si="109"/>
        <v>REZoning_Sol-Win</v>
      </c>
      <c r="I588" s="77" t="s">
        <v>657</v>
      </c>
      <c r="J588" s="68" t="s">
        <v>874</v>
      </c>
      <c r="K588" s="52">
        <v>2050</v>
      </c>
      <c r="L588" s="62" t="str">
        <f t="shared" si="110"/>
        <v>*0.54</v>
      </c>
      <c r="M588" s="70" t="str">
        <f t="shared" si="111"/>
        <v>REZoning_Sol-Win</v>
      </c>
      <c r="N588" s="69"/>
      <c r="O588" s="69" t="s">
        <v>657</v>
      </c>
      <c r="P588" s="69" t="s">
        <v>874</v>
      </c>
      <c r="Q588" s="78">
        <v>2100</v>
      </c>
      <c r="R588" s="69" t="s">
        <v>878</v>
      </c>
      <c r="S588" s="69" t="s">
        <v>875</v>
      </c>
      <c r="T588" s="69"/>
      <c r="U588" s="69"/>
      <c r="V588" s="69"/>
      <c r="W588" s="69"/>
      <c r="AA588" s="79" t="s">
        <v>657</v>
      </c>
      <c r="AB588" s="71" t="s">
        <v>874</v>
      </c>
      <c r="AC588" s="55">
        <v>2035</v>
      </c>
      <c r="AD588" s="70" t="str">
        <f t="shared" si="112"/>
        <v>*0.64</v>
      </c>
      <c r="AE588" s="70" t="str">
        <f t="shared" si="119"/>
        <v>REZoning_Sol-Win</v>
      </c>
      <c r="AG588" s="79" t="s">
        <v>657</v>
      </c>
      <c r="AH588" s="71" t="s">
        <v>874</v>
      </c>
      <c r="AI588" s="55">
        <v>2050</v>
      </c>
      <c r="AJ588" s="70" t="str">
        <f t="shared" si="113"/>
        <v>*0.53</v>
      </c>
      <c r="AK588" s="70" t="str">
        <f t="shared" si="114"/>
        <v>REZoning_Sol-Win</v>
      </c>
      <c r="AO588" s="80" t="s">
        <v>657</v>
      </c>
      <c r="AP588" s="72" t="s">
        <v>874</v>
      </c>
      <c r="AQ588" s="58">
        <v>2035</v>
      </c>
      <c r="AR588" s="73" t="str">
        <f t="shared" si="115"/>
        <v>*0.6</v>
      </c>
      <c r="AS588" s="70" t="str">
        <f t="shared" si="116"/>
        <v>REZoning_Sol-Win</v>
      </c>
      <c r="AU588" s="80" t="s">
        <v>657</v>
      </c>
      <c r="AV588" s="72" t="s">
        <v>874</v>
      </c>
      <c r="AW588" s="58">
        <v>2050</v>
      </c>
      <c r="AX588" s="73" t="str">
        <f t="shared" si="117"/>
        <v>*0.5</v>
      </c>
      <c r="AY588" s="70" t="str">
        <f t="shared" si="118"/>
        <v>REZoning_Sol-Win</v>
      </c>
    </row>
    <row r="589" spans="1:51">
      <c r="A589" s="67" t="s">
        <v>87</v>
      </c>
      <c r="C589" s="77" t="s">
        <v>658</v>
      </c>
      <c r="D589" s="68" t="s">
        <v>874</v>
      </c>
      <c r="E589" s="52">
        <v>2035</v>
      </c>
      <c r="F589" s="69" t="str">
        <f t="shared" si="108"/>
        <v>*0.64</v>
      </c>
      <c r="G589" s="70" t="str">
        <f t="shared" si="109"/>
        <v>REZoning_Sol-Win</v>
      </c>
      <c r="I589" s="77" t="s">
        <v>658</v>
      </c>
      <c r="J589" s="68" t="s">
        <v>874</v>
      </c>
      <c r="K589" s="52">
        <v>2050</v>
      </c>
      <c r="L589" s="62" t="str">
        <f t="shared" si="110"/>
        <v>*0.54</v>
      </c>
      <c r="M589" s="70" t="str">
        <f t="shared" si="111"/>
        <v>REZoning_Sol-Win</v>
      </c>
      <c r="N589" s="69"/>
      <c r="O589" s="69" t="s">
        <v>658</v>
      </c>
      <c r="P589" s="69" t="s">
        <v>874</v>
      </c>
      <c r="Q589" s="78">
        <v>2100</v>
      </c>
      <c r="R589" s="69" t="s">
        <v>878</v>
      </c>
      <c r="S589" s="69" t="s">
        <v>875</v>
      </c>
      <c r="T589" s="69"/>
      <c r="U589" s="69"/>
      <c r="V589" s="69"/>
      <c r="W589" s="69"/>
      <c r="AA589" s="79" t="s">
        <v>658</v>
      </c>
      <c r="AB589" s="71" t="s">
        <v>874</v>
      </c>
      <c r="AC589" s="55">
        <v>2035</v>
      </c>
      <c r="AD589" s="70" t="str">
        <f t="shared" si="112"/>
        <v>*0.64</v>
      </c>
      <c r="AE589" s="70" t="str">
        <f t="shared" si="119"/>
        <v>REZoning_Sol-Win</v>
      </c>
      <c r="AG589" s="79" t="s">
        <v>658</v>
      </c>
      <c r="AH589" s="71" t="s">
        <v>874</v>
      </c>
      <c r="AI589" s="55">
        <v>2050</v>
      </c>
      <c r="AJ589" s="70" t="str">
        <f t="shared" si="113"/>
        <v>*0.53</v>
      </c>
      <c r="AK589" s="70" t="str">
        <f t="shared" si="114"/>
        <v>REZoning_Sol-Win</v>
      </c>
      <c r="AO589" s="80" t="s">
        <v>658</v>
      </c>
      <c r="AP589" s="72" t="s">
        <v>874</v>
      </c>
      <c r="AQ589" s="58">
        <v>2035</v>
      </c>
      <c r="AR589" s="73" t="str">
        <f t="shared" si="115"/>
        <v>*0.6</v>
      </c>
      <c r="AS589" s="70" t="str">
        <f t="shared" si="116"/>
        <v>REZoning_Sol-Win</v>
      </c>
      <c r="AU589" s="80" t="s">
        <v>658</v>
      </c>
      <c r="AV589" s="72" t="s">
        <v>874</v>
      </c>
      <c r="AW589" s="58">
        <v>2050</v>
      </c>
      <c r="AX589" s="73" t="str">
        <f t="shared" si="117"/>
        <v>*0.5</v>
      </c>
      <c r="AY589" s="70" t="str">
        <f t="shared" si="118"/>
        <v>REZoning_Sol-Win</v>
      </c>
    </row>
    <row r="590" spans="1:51">
      <c r="A590" s="67" t="s">
        <v>87</v>
      </c>
      <c r="C590" s="77" t="s">
        <v>659</v>
      </c>
      <c r="D590" s="68" t="s">
        <v>874</v>
      </c>
      <c r="E590" s="52">
        <v>2035</v>
      </c>
      <c r="F590" s="69" t="str">
        <f t="shared" si="108"/>
        <v>*0.64</v>
      </c>
      <c r="G590" s="70" t="str">
        <f t="shared" si="109"/>
        <v>REZoning_Sol-Win</v>
      </c>
      <c r="I590" s="77" t="s">
        <v>659</v>
      </c>
      <c r="J590" s="68" t="s">
        <v>874</v>
      </c>
      <c r="K590" s="52">
        <v>2050</v>
      </c>
      <c r="L590" s="62" t="str">
        <f t="shared" si="110"/>
        <v>*0.54</v>
      </c>
      <c r="M590" s="70" t="str">
        <f t="shared" si="111"/>
        <v>REZoning_Sol-Win</v>
      </c>
      <c r="N590" s="69"/>
      <c r="O590" s="69" t="s">
        <v>659</v>
      </c>
      <c r="P590" s="69" t="s">
        <v>874</v>
      </c>
      <c r="Q590" s="78">
        <v>2100</v>
      </c>
      <c r="R590" s="69" t="s">
        <v>878</v>
      </c>
      <c r="S590" s="69" t="s">
        <v>875</v>
      </c>
      <c r="T590" s="69"/>
      <c r="U590" s="69"/>
      <c r="V590" s="69"/>
      <c r="W590" s="69"/>
      <c r="AA590" s="79" t="s">
        <v>659</v>
      </c>
      <c r="AB590" s="71" t="s">
        <v>874</v>
      </c>
      <c r="AC590" s="55">
        <v>2035</v>
      </c>
      <c r="AD590" s="70" t="str">
        <f t="shared" si="112"/>
        <v>*0.64</v>
      </c>
      <c r="AE590" s="70" t="str">
        <f t="shared" si="119"/>
        <v>REZoning_Sol-Win</v>
      </c>
      <c r="AG590" s="79" t="s">
        <v>659</v>
      </c>
      <c r="AH590" s="71" t="s">
        <v>874</v>
      </c>
      <c r="AI590" s="55">
        <v>2050</v>
      </c>
      <c r="AJ590" s="70" t="str">
        <f t="shared" si="113"/>
        <v>*0.53</v>
      </c>
      <c r="AK590" s="70" t="str">
        <f t="shared" si="114"/>
        <v>REZoning_Sol-Win</v>
      </c>
      <c r="AO590" s="80" t="s">
        <v>659</v>
      </c>
      <c r="AP590" s="72" t="s">
        <v>874</v>
      </c>
      <c r="AQ590" s="58">
        <v>2035</v>
      </c>
      <c r="AR590" s="73" t="str">
        <f t="shared" si="115"/>
        <v>*0.6</v>
      </c>
      <c r="AS590" s="70" t="str">
        <f t="shared" si="116"/>
        <v>REZoning_Sol-Win</v>
      </c>
      <c r="AU590" s="80" t="s">
        <v>659</v>
      </c>
      <c r="AV590" s="72" t="s">
        <v>874</v>
      </c>
      <c r="AW590" s="58">
        <v>2050</v>
      </c>
      <c r="AX590" s="73" t="str">
        <f t="shared" si="117"/>
        <v>*0.5</v>
      </c>
      <c r="AY590" s="70" t="str">
        <f t="shared" si="118"/>
        <v>REZoning_Sol-Win</v>
      </c>
    </row>
    <row r="591" spans="1:51">
      <c r="A591" s="67" t="s">
        <v>87</v>
      </c>
      <c r="C591" s="77" t="s">
        <v>660</v>
      </c>
      <c r="D591" s="68" t="s">
        <v>874</v>
      </c>
      <c r="E591" s="52">
        <v>2035</v>
      </c>
      <c r="F591" s="69" t="str">
        <f t="shared" si="108"/>
        <v>*0.64</v>
      </c>
      <c r="G591" s="70" t="str">
        <f t="shared" si="109"/>
        <v>REZoning_Sol-Win</v>
      </c>
      <c r="I591" s="77" t="s">
        <v>660</v>
      </c>
      <c r="J591" s="68" t="s">
        <v>874</v>
      </c>
      <c r="K591" s="52">
        <v>2050</v>
      </c>
      <c r="L591" s="62" t="str">
        <f t="shared" si="110"/>
        <v>*0.54</v>
      </c>
      <c r="M591" s="70" t="str">
        <f t="shared" si="111"/>
        <v>REZoning_Sol-Win</v>
      </c>
      <c r="N591" s="69"/>
      <c r="O591" s="69" t="s">
        <v>660</v>
      </c>
      <c r="P591" s="69" t="s">
        <v>874</v>
      </c>
      <c r="Q591" s="78">
        <v>2100</v>
      </c>
      <c r="R591" s="69" t="s">
        <v>878</v>
      </c>
      <c r="S591" s="69" t="s">
        <v>875</v>
      </c>
      <c r="T591" s="69"/>
      <c r="U591" s="69"/>
      <c r="V591" s="69"/>
      <c r="W591" s="69"/>
      <c r="AA591" s="79" t="s">
        <v>660</v>
      </c>
      <c r="AB591" s="71" t="s">
        <v>874</v>
      </c>
      <c r="AC591" s="55">
        <v>2035</v>
      </c>
      <c r="AD591" s="70" t="str">
        <f t="shared" si="112"/>
        <v>*0.64</v>
      </c>
      <c r="AE591" s="70" t="str">
        <f t="shared" si="119"/>
        <v>REZoning_Sol-Win</v>
      </c>
      <c r="AG591" s="79" t="s">
        <v>660</v>
      </c>
      <c r="AH591" s="71" t="s">
        <v>874</v>
      </c>
      <c r="AI591" s="55">
        <v>2050</v>
      </c>
      <c r="AJ591" s="70" t="str">
        <f t="shared" si="113"/>
        <v>*0.53</v>
      </c>
      <c r="AK591" s="70" t="str">
        <f t="shared" si="114"/>
        <v>REZoning_Sol-Win</v>
      </c>
      <c r="AO591" s="80" t="s">
        <v>660</v>
      </c>
      <c r="AP591" s="72" t="s">
        <v>874</v>
      </c>
      <c r="AQ591" s="58">
        <v>2035</v>
      </c>
      <c r="AR591" s="73" t="str">
        <f t="shared" si="115"/>
        <v>*0.6</v>
      </c>
      <c r="AS591" s="70" t="str">
        <f t="shared" si="116"/>
        <v>REZoning_Sol-Win</v>
      </c>
      <c r="AU591" s="80" t="s">
        <v>660</v>
      </c>
      <c r="AV591" s="72" t="s">
        <v>874</v>
      </c>
      <c r="AW591" s="58">
        <v>2050</v>
      </c>
      <c r="AX591" s="73" t="str">
        <f t="shared" si="117"/>
        <v>*0.5</v>
      </c>
      <c r="AY591" s="70" t="str">
        <f t="shared" si="118"/>
        <v>REZoning_Sol-Win</v>
      </c>
    </row>
    <row r="592" spans="1:51">
      <c r="A592" s="67" t="s">
        <v>87</v>
      </c>
      <c r="C592" s="77" t="s">
        <v>661</v>
      </c>
      <c r="D592" s="68" t="s">
        <v>874</v>
      </c>
      <c r="E592" s="52">
        <v>2035</v>
      </c>
      <c r="F592" s="69" t="str">
        <f t="shared" si="108"/>
        <v>*0.64</v>
      </c>
      <c r="G592" s="70" t="str">
        <f t="shared" si="109"/>
        <v>REZoning_Sol-Win</v>
      </c>
      <c r="I592" s="77" t="s">
        <v>661</v>
      </c>
      <c r="J592" s="68" t="s">
        <v>874</v>
      </c>
      <c r="K592" s="52">
        <v>2050</v>
      </c>
      <c r="L592" s="62" t="str">
        <f t="shared" si="110"/>
        <v>*0.54</v>
      </c>
      <c r="M592" s="70" t="str">
        <f t="shared" si="111"/>
        <v>REZoning_Sol-Win</v>
      </c>
      <c r="N592" s="69"/>
      <c r="O592" s="69" t="s">
        <v>661</v>
      </c>
      <c r="P592" s="69" t="s">
        <v>874</v>
      </c>
      <c r="Q592" s="78">
        <v>2100</v>
      </c>
      <c r="R592" s="69" t="s">
        <v>878</v>
      </c>
      <c r="S592" s="69" t="s">
        <v>875</v>
      </c>
      <c r="T592" s="69"/>
      <c r="U592" s="69"/>
      <c r="V592" s="69"/>
      <c r="W592" s="69"/>
      <c r="AA592" s="79" t="s">
        <v>661</v>
      </c>
      <c r="AB592" s="71" t="s">
        <v>874</v>
      </c>
      <c r="AC592" s="55">
        <v>2035</v>
      </c>
      <c r="AD592" s="70" t="str">
        <f t="shared" si="112"/>
        <v>*0.64</v>
      </c>
      <c r="AE592" s="70" t="str">
        <f t="shared" si="119"/>
        <v>REZoning_Sol-Win</v>
      </c>
      <c r="AG592" s="79" t="s">
        <v>661</v>
      </c>
      <c r="AH592" s="71" t="s">
        <v>874</v>
      </c>
      <c r="AI592" s="55">
        <v>2050</v>
      </c>
      <c r="AJ592" s="70" t="str">
        <f t="shared" si="113"/>
        <v>*0.53</v>
      </c>
      <c r="AK592" s="70" t="str">
        <f t="shared" si="114"/>
        <v>REZoning_Sol-Win</v>
      </c>
      <c r="AO592" s="80" t="s">
        <v>661</v>
      </c>
      <c r="AP592" s="72" t="s">
        <v>874</v>
      </c>
      <c r="AQ592" s="58">
        <v>2035</v>
      </c>
      <c r="AR592" s="73" t="str">
        <f t="shared" si="115"/>
        <v>*0.6</v>
      </c>
      <c r="AS592" s="70" t="str">
        <f t="shared" si="116"/>
        <v>REZoning_Sol-Win</v>
      </c>
      <c r="AU592" s="80" t="s">
        <v>661</v>
      </c>
      <c r="AV592" s="72" t="s">
        <v>874</v>
      </c>
      <c r="AW592" s="58">
        <v>2050</v>
      </c>
      <c r="AX592" s="73" t="str">
        <f t="shared" si="117"/>
        <v>*0.5</v>
      </c>
      <c r="AY592" s="70" t="str">
        <f t="shared" si="118"/>
        <v>REZoning_Sol-Win</v>
      </c>
    </row>
    <row r="593" spans="1:51">
      <c r="A593" s="67" t="s">
        <v>87</v>
      </c>
      <c r="C593" s="77" t="s">
        <v>662</v>
      </c>
      <c r="D593" s="68" t="s">
        <v>874</v>
      </c>
      <c r="E593" s="52">
        <v>2035</v>
      </c>
      <c r="F593" s="69" t="str">
        <f t="shared" si="108"/>
        <v>*0.64</v>
      </c>
      <c r="G593" s="70" t="str">
        <f t="shared" si="109"/>
        <v>REZoning_Sol-Win</v>
      </c>
      <c r="I593" s="77" t="s">
        <v>662</v>
      </c>
      <c r="J593" s="68" t="s">
        <v>874</v>
      </c>
      <c r="K593" s="52">
        <v>2050</v>
      </c>
      <c r="L593" s="62" t="str">
        <f t="shared" si="110"/>
        <v>*0.54</v>
      </c>
      <c r="M593" s="70" t="str">
        <f t="shared" si="111"/>
        <v>REZoning_Sol-Win</v>
      </c>
      <c r="N593" s="69"/>
      <c r="O593" s="69" t="s">
        <v>662</v>
      </c>
      <c r="P593" s="69" t="s">
        <v>874</v>
      </c>
      <c r="Q593" s="78">
        <v>2100</v>
      </c>
      <c r="R593" s="69" t="s">
        <v>878</v>
      </c>
      <c r="S593" s="69" t="s">
        <v>875</v>
      </c>
      <c r="T593" s="69"/>
      <c r="U593" s="69"/>
      <c r="V593" s="69"/>
      <c r="W593" s="69"/>
      <c r="AA593" s="79" t="s">
        <v>662</v>
      </c>
      <c r="AB593" s="71" t="s">
        <v>874</v>
      </c>
      <c r="AC593" s="55">
        <v>2035</v>
      </c>
      <c r="AD593" s="70" t="str">
        <f t="shared" si="112"/>
        <v>*0.64</v>
      </c>
      <c r="AE593" s="70" t="str">
        <f t="shared" si="119"/>
        <v>REZoning_Sol-Win</v>
      </c>
      <c r="AG593" s="79" t="s">
        <v>662</v>
      </c>
      <c r="AH593" s="71" t="s">
        <v>874</v>
      </c>
      <c r="AI593" s="55">
        <v>2050</v>
      </c>
      <c r="AJ593" s="70" t="str">
        <f t="shared" si="113"/>
        <v>*0.53</v>
      </c>
      <c r="AK593" s="70" t="str">
        <f t="shared" si="114"/>
        <v>REZoning_Sol-Win</v>
      </c>
      <c r="AO593" s="80" t="s">
        <v>662</v>
      </c>
      <c r="AP593" s="72" t="s">
        <v>874</v>
      </c>
      <c r="AQ593" s="58">
        <v>2035</v>
      </c>
      <c r="AR593" s="73" t="str">
        <f t="shared" si="115"/>
        <v>*0.6</v>
      </c>
      <c r="AS593" s="70" t="str">
        <f t="shared" si="116"/>
        <v>REZoning_Sol-Win</v>
      </c>
      <c r="AU593" s="80" t="s">
        <v>662</v>
      </c>
      <c r="AV593" s="72" t="s">
        <v>874</v>
      </c>
      <c r="AW593" s="58">
        <v>2050</v>
      </c>
      <c r="AX593" s="73" t="str">
        <f t="shared" si="117"/>
        <v>*0.5</v>
      </c>
      <c r="AY593" s="70" t="str">
        <f t="shared" si="118"/>
        <v>REZoning_Sol-Win</v>
      </c>
    </row>
    <row r="594" spans="1:51">
      <c r="A594" s="67" t="s">
        <v>87</v>
      </c>
      <c r="C594" s="77" t="s">
        <v>663</v>
      </c>
      <c r="D594" s="68" t="s">
        <v>874</v>
      </c>
      <c r="E594" s="52">
        <v>2035</v>
      </c>
      <c r="F594" s="69" t="str">
        <f t="shared" si="108"/>
        <v>*0.64</v>
      </c>
      <c r="G594" s="70" t="str">
        <f t="shared" si="109"/>
        <v>REZoning_Sol-Win</v>
      </c>
      <c r="I594" s="77" t="s">
        <v>663</v>
      </c>
      <c r="J594" s="68" t="s">
        <v>874</v>
      </c>
      <c r="K594" s="52">
        <v>2050</v>
      </c>
      <c r="L594" s="62" t="str">
        <f t="shared" si="110"/>
        <v>*0.54</v>
      </c>
      <c r="M594" s="70" t="str">
        <f t="shared" si="111"/>
        <v>REZoning_Sol-Win</v>
      </c>
      <c r="N594" s="69"/>
      <c r="O594" s="69" t="s">
        <v>663</v>
      </c>
      <c r="P594" s="69" t="s">
        <v>874</v>
      </c>
      <c r="Q594" s="78">
        <v>2100</v>
      </c>
      <c r="R594" s="69" t="s">
        <v>878</v>
      </c>
      <c r="S594" s="69" t="s">
        <v>875</v>
      </c>
      <c r="T594" s="69"/>
      <c r="U594" s="69"/>
      <c r="V594" s="69"/>
      <c r="W594" s="69"/>
      <c r="AA594" s="79" t="s">
        <v>663</v>
      </c>
      <c r="AB594" s="71" t="s">
        <v>874</v>
      </c>
      <c r="AC594" s="55">
        <v>2035</v>
      </c>
      <c r="AD594" s="70" t="str">
        <f t="shared" si="112"/>
        <v>*0.64</v>
      </c>
      <c r="AE594" s="70" t="str">
        <f t="shared" si="119"/>
        <v>REZoning_Sol-Win</v>
      </c>
      <c r="AG594" s="79" t="s">
        <v>663</v>
      </c>
      <c r="AH594" s="71" t="s">
        <v>874</v>
      </c>
      <c r="AI594" s="55">
        <v>2050</v>
      </c>
      <c r="AJ594" s="70" t="str">
        <f t="shared" si="113"/>
        <v>*0.53</v>
      </c>
      <c r="AK594" s="70" t="str">
        <f t="shared" si="114"/>
        <v>REZoning_Sol-Win</v>
      </c>
      <c r="AO594" s="80" t="s">
        <v>663</v>
      </c>
      <c r="AP594" s="72" t="s">
        <v>874</v>
      </c>
      <c r="AQ594" s="58">
        <v>2035</v>
      </c>
      <c r="AR594" s="73" t="str">
        <f t="shared" si="115"/>
        <v>*0.6</v>
      </c>
      <c r="AS594" s="70" t="str">
        <f t="shared" si="116"/>
        <v>REZoning_Sol-Win</v>
      </c>
      <c r="AU594" s="80" t="s">
        <v>663</v>
      </c>
      <c r="AV594" s="72" t="s">
        <v>874</v>
      </c>
      <c r="AW594" s="58">
        <v>2050</v>
      </c>
      <c r="AX594" s="73" t="str">
        <f t="shared" si="117"/>
        <v>*0.5</v>
      </c>
      <c r="AY594" s="70" t="str">
        <f t="shared" si="118"/>
        <v>REZoning_Sol-Win</v>
      </c>
    </row>
    <row r="595" spans="1:51">
      <c r="A595" s="67" t="s">
        <v>87</v>
      </c>
      <c r="C595" s="77" t="s">
        <v>664</v>
      </c>
      <c r="D595" s="68" t="s">
        <v>874</v>
      </c>
      <c r="E595" s="52">
        <v>2035</v>
      </c>
      <c r="F595" s="69" t="str">
        <f t="shared" si="108"/>
        <v>*0.64</v>
      </c>
      <c r="G595" s="70" t="str">
        <f t="shared" si="109"/>
        <v>REZoning_Sol-Win</v>
      </c>
      <c r="I595" s="77" t="s">
        <v>664</v>
      </c>
      <c r="J595" s="68" t="s">
        <v>874</v>
      </c>
      <c r="K595" s="52">
        <v>2050</v>
      </c>
      <c r="L595" s="62" t="str">
        <f t="shared" si="110"/>
        <v>*0.54</v>
      </c>
      <c r="M595" s="70" t="str">
        <f t="shared" si="111"/>
        <v>REZoning_Sol-Win</v>
      </c>
      <c r="N595" s="69"/>
      <c r="O595" s="69" t="s">
        <v>664</v>
      </c>
      <c r="P595" s="69" t="s">
        <v>874</v>
      </c>
      <c r="Q595" s="78">
        <v>2100</v>
      </c>
      <c r="R595" s="69" t="s">
        <v>878</v>
      </c>
      <c r="S595" s="69" t="s">
        <v>875</v>
      </c>
      <c r="T595" s="69"/>
      <c r="U595" s="69"/>
      <c r="V595" s="69"/>
      <c r="W595" s="69"/>
      <c r="AA595" s="79" t="s">
        <v>664</v>
      </c>
      <c r="AB595" s="71" t="s">
        <v>874</v>
      </c>
      <c r="AC595" s="55">
        <v>2035</v>
      </c>
      <c r="AD595" s="70" t="str">
        <f t="shared" si="112"/>
        <v>*0.64</v>
      </c>
      <c r="AE595" s="70" t="str">
        <f t="shared" si="119"/>
        <v>REZoning_Sol-Win</v>
      </c>
      <c r="AG595" s="79" t="s">
        <v>664</v>
      </c>
      <c r="AH595" s="71" t="s">
        <v>874</v>
      </c>
      <c r="AI595" s="55">
        <v>2050</v>
      </c>
      <c r="AJ595" s="70" t="str">
        <f t="shared" si="113"/>
        <v>*0.53</v>
      </c>
      <c r="AK595" s="70" t="str">
        <f t="shared" si="114"/>
        <v>REZoning_Sol-Win</v>
      </c>
      <c r="AO595" s="80" t="s">
        <v>664</v>
      </c>
      <c r="AP595" s="72" t="s">
        <v>874</v>
      </c>
      <c r="AQ595" s="58">
        <v>2035</v>
      </c>
      <c r="AR595" s="73" t="str">
        <f t="shared" si="115"/>
        <v>*0.6</v>
      </c>
      <c r="AS595" s="70" t="str">
        <f t="shared" si="116"/>
        <v>REZoning_Sol-Win</v>
      </c>
      <c r="AU595" s="80" t="s">
        <v>664</v>
      </c>
      <c r="AV595" s="72" t="s">
        <v>874</v>
      </c>
      <c r="AW595" s="58">
        <v>2050</v>
      </c>
      <c r="AX595" s="73" t="str">
        <f t="shared" si="117"/>
        <v>*0.5</v>
      </c>
      <c r="AY595" s="70" t="str">
        <f t="shared" si="118"/>
        <v>REZoning_Sol-Win</v>
      </c>
    </row>
    <row r="596" spans="1:51">
      <c r="A596" s="67" t="s">
        <v>87</v>
      </c>
      <c r="C596" s="77" t="s">
        <v>665</v>
      </c>
      <c r="D596" s="68" t="s">
        <v>874</v>
      </c>
      <c r="E596" s="52">
        <v>2035</v>
      </c>
      <c r="F596" s="69" t="str">
        <f t="shared" si="108"/>
        <v>*0.64</v>
      </c>
      <c r="G596" s="70" t="str">
        <f t="shared" si="109"/>
        <v>REZoning_Sol-Win</v>
      </c>
      <c r="I596" s="77" t="s">
        <v>665</v>
      </c>
      <c r="J596" s="68" t="s">
        <v>874</v>
      </c>
      <c r="K596" s="52">
        <v>2050</v>
      </c>
      <c r="L596" s="62" t="str">
        <f t="shared" si="110"/>
        <v>*0.54</v>
      </c>
      <c r="M596" s="70" t="str">
        <f t="shared" si="111"/>
        <v>REZoning_Sol-Win</v>
      </c>
      <c r="N596" s="69"/>
      <c r="O596" s="69" t="s">
        <v>665</v>
      </c>
      <c r="P596" s="69" t="s">
        <v>874</v>
      </c>
      <c r="Q596" s="78">
        <v>2100</v>
      </c>
      <c r="R596" s="69" t="s">
        <v>878</v>
      </c>
      <c r="S596" s="69" t="s">
        <v>875</v>
      </c>
      <c r="T596" s="69"/>
      <c r="U596" s="69"/>
      <c r="V596" s="69"/>
      <c r="W596" s="69"/>
      <c r="AA596" s="79" t="s">
        <v>665</v>
      </c>
      <c r="AB596" s="71" t="s">
        <v>874</v>
      </c>
      <c r="AC596" s="55">
        <v>2035</v>
      </c>
      <c r="AD596" s="70" t="str">
        <f t="shared" si="112"/>
        <v>*0.64</v>
      </c>
      <c r="AE596" s="70" t="str">
        <f t="shared" si="119"/>
        <v>REZoning_Sol-Win</v>
      </c>
      <c r="AG596" s="79" t="s">
        <v>665</v>
      </c>
      <c r="AH596" s="71" t="s">
        <v>874</v>
      </c>
      <c r="AI596" s="55">
        <v>2050</v>
      </c>
      <c r="AJ596" s="70" t="str">
        <f t="shared" si="113"/>
        <v>*0.53</v>
      </c>
      <c r="AK596" s="70" t="str">
        <f t="shared" si="114"/>
        <v>REZoning_Sol-Win</v>
      </c>
      <c r="AO596" s="80" t="s">
        <v>665</v>
      </c>
      <c r="AP596" s="72" t="s">
        <v>874</v>
      </c>
      <c r="AQ596" s="58">
        <v>2035</v>
      </c>
      <c r="AR596" s="73" t="str">
        <f t="shared" si="115"/>
        <v>*0.6</v>
      </c>
      <c r="AS596" s="70" t="str">
        <f t="shared" si="116"/>
        <v>REZoning_Sol-Win</v>
      </c>
      <c r="AU596" s="80" t="s">
        <v>665</v>
      </c>
      <c r="AV596" s="72" t="s">
        <v>874</v>
      </c>
      <c r="AW596" s="58">
        <v>2050</v>
      </c>
      <c r="AX596" s="73" t="str">
        <f t="shared" si="117"/>
        <v>*0.5</v>
      </c>
      <c r="AY596" s="70" t="str">
        <f t="shared" si="118"/>
        <v>REZoning_Sol-Win</v>
      </c>
    </row>
    <row r="597" spans="1:51">
      <c r="A597" s="67" t="s">
        <v>87</v>
      </c>
      <c r="C597" s="77" t="s">
        <v>666</v>
      </c>
      <c r="D597" s="68" t="s">
        <v>874</v>
      </c>
      <c r="E597" s="52">
        <v>2035</v>
      </c>
      <c r="F597" s="69" t="str">
        <f t="shared" si="108"/>
        <v>*0.64</v>
      </c>
      <c r="G597" s="70" t="str">
        <f t="shared" si="109"/>
        <v>REZoning_Sol-Win</v>
      </c>
      <c r="I597" s="77" t="s">
        <v>666</v>
      </c>
      <c r="J597" s="68" t="s">
        <v>874</v>
      </c>
      <c r="K597" s="52">
        <v>2050</v>
      </c>
      <c r="L597" s="62" t="str">
        <f t="shared" si="110"/>
        <v>*0.54</v>
      </c>
      <c r="M597" s="70" t="str">
        <f t="shared" si="111"/>
        <v>REZoning_Sol-Win</v>
      </c>
      <c r="N597" s="69"/>
      <c r="O597" s="69" t="s">
        <v>666</v>
      </c>
      <c r="P597" s="69" t="s">
        <v>874</v>
      </c>
      <c r="Q597" s="78">
        <v>2100</v>
      </c>
      <c r="R597" s="69" t="s">
        <v>878</v>
      </c>
      <c r="S597" s="69" t="s">
        <v>875</v>
      </c>
      <c r="T597" s="69"/>
      <c r="U597" s="69"/>
      <c r="V597" s="69"/>
      <c r="W597" s="69"/>
      <c r="AA597" s="79" t="s">
        <v>666</v>
      </c>
      <c r="AB597" s="71" t="s">
        <v>874</v>
      </c>
      <c r="AC597" s="55">
        <v>2035</v>
      </c>
      <c r="AD597" s="70" t="str">
        <f t="shared" si="112"/>
        <v>*0.64</v>
      </c>
      <c r="AE597" s="70" t="str">
        <f t="shared" si="119"/>
        <v>REZoning_Sol-Win</v>
      </c>
      <c r="AG597" s="79" t="s">
        <v>666</v>
      </c>
      <c r="AH597" s="71" t="s">
        <v>874</v>
      </c>
      <c r="AI597" s="55">
        <v>2050</v>
      </c>
      <c r="AJ597" s="70" t="str">
        <f t="shared" si="113"/>
        <v>*0.53</v>
      </c>
      <c r="AK597" s="70" t="str">
        <f t="shared" si="114"/>
        <v>REZoning_Sol-Win</v>
      </c>
      <c r="AO597" s="80" t="s">
        <v>666</v>
      </c>
      <c r="AP597" s="72" t="s">
        <v>874</v>
      </c>
      <c r="AQ597" s="58">
        <v>2035</v>
      </c>
      <c r="AR597" s="73" t="str">
        <f t="shared" si="115"/>
        <v>*0.6</v>
      </c>
      <c r="AS597" s="70" t="str">
        <f t="shared" si="116"/>
        <v>REZoning_Sol-Win</v>
      </c>
      <c r="AU597" s="80" t="s">
        <v>666</v>
      </c>
      <c r="AV597" s="72" t="s">
        <v>874</v>
      </c>
      <c r="AW597" s="58">
        <v>2050</v>
      </c>
      <c r="AX597" s="73" t="str">
        <f t="shared" si="117"/>
        <v>*0.5</v>
      </c>
      <c r="AY597" s="70" t="str">
        <f t="shared" si="118"/>
        <v>REZoning_Sol-Win</v>
      </c>
    </row>
    <row r="598" spans="1:51">
      <c r="A598" s="67" t="s">
        <v>87</v>
      </c>
      <c r="C598" s="77" t="s">
        <v>667</v>
      </c>
      <c r="D598" s="68" t="s">
        <v>874</v>
      </c>
      <c r="E598" s="52">
        <v>2035</v>
      </c>
      <c r="F598" s="69" t="str">
        <f t="shared" si="108"/>
        <v>*0.64</v>
      </c>
      <c r="G598" s="70" t="str">
        <f t="shared" si="109"/>
        <v>REZoning_Sol-Win</v>
      </c>
      <c r="I598" s="77" t="s">
        <v>667</v>
      </c>
      <c r="J598" s="68" t="s">
        <v>874</v>
      </c>
      <c r="K598" s="52">
        <v>2050</v>
      </c>
      <c r="L598" s="62" t="str">
        <f t="shared" si="110"/>
        <v>*0.54</v>
      </c>
      <c r="M598" s="70" t="str">
        <f t="shared" si="111"/>
        <v>REZoning_Sol-Win</v>
      </c>
      <c r="N598" s="69"/>
      <c r="O598" s="69" t="s">
        <v>667</v>
      </c>
      <c r="P598" s="69" t="s">
        <v>874</v>
      </c>
      <c r="Q598" s="78">
        <v>2100</v>
      </c>
      <c r="R598" s="69" t="s">
        <v>878</v>
      </c>
      <c r="S598" s="69" t="s">
        <v>875</v>
      </c>
      <c r="T598" s="69"/>
      <c r="U598" s="69"/>
      <c r="V598" s="69"/>
      <c r="W598" s="69"/>
      <c r="AA598" s="79" t="s">
        <v>667</v>
      </c>
      <c r="AB598" s="71" t="s">
        <v>874</v>
      </c>
      <c r="AC598" s="55">
        <v>2035</v>
      </c>
      <c r="AD598" s="70" t="str">
        <f t="shared" si="112"/>
        <v>*0.64</v>
      </c>
      <c r="AE598" s="70" t="str">
        <f t="shared" si="119"/>
        <v>REZoning_Sol-Win</v>
      </c>
      <c r="AG598" s="79" t="s">
        <v>667</v>
      </c>
      <c r="AH598" s="71" t="s">
        <v>874</v>
      </c>
      <c r="AI598" s="55">
        <v>2050</v>
      </c>
      <c r="AJ598" s="70" t="str">
        <f t="shared" si="113"/>
        <v>*0.53</v>
      </c>
      <c r="AK598" s="70" t="str">
        <f t="shared" si="114"/>
        <v>REZoning_Sol-Win</v>
      </c>
      <c r="AO598" s="80" t="s">
        <v>667</v>
      </c>
      <c r="AP598" s="72" t="s">
        <v>874</v>
      </c>
      <c r="AQ598" s="58">
        <v>2035</v>
      </c>
      <c r="AR598" s="73" t="str">
        <f t="shared" si="115"/>
        <v>*0.6</v>
      </c>
      <c r="AS598" s="70" t="str">
        <f t="shared" si="116"/>
        <v>REZoning_Sol-Win</v>
      </c>
      <c r="AU598" s="80" t="s">
        <v>667</v>
      </c>
      <c r="AV598" s="72" t="s">
        <v>874</v>
      </c>
      <c r="AW598" s="58">
        <v>2050</v>
      </c>
      <c r="AX598" s="73" t="str">
        <f t="shared" si="117"/>
        <v>*0.5</v>
      </c>
      <c r="AY598" s="70" t="str">
        <f t="shared" si="118"/>
        <v>REZoning_Sol-Win</v>
      </c>
    </row>
    <row r="599" spans="1:51">
      <c r="A599" s="67" t="s">
        <v>171</v>
      </c>
      <c r="C599" s="77" t="s">
        <v>668</v>
      </c>
      <c r="D599" s="68" t="s">
        <v>874</v>
      </c>
      <c r="E599" s="52">
        <v>2035</v>
      </c>
      <c r="F599" s="69" t="str">
        <f t="shared" si="108"/>
        <v>*0.61</v>
      </c>
      <c r="G599" s="70" t="str">
        <f t="shared" si="109"/>
        <v>REZoning_Sol-Win</v>
      </c>
      <c r="I599" s="77" t="s">
        <v>668</v>
      </c>
      <c r="J599" s="68" t="s">
        <v>874</v>
      </c>
      <c r="K599" s="52">
        <v>2050</v>
      </c>
      <c r="L599" s="62" t="str">
        <f t="shared" si="110"/>
        <v>*0.49</v>
      </c>
      <c r="M599" s="70" t="str">
        <f t="shared" si="111"/>
        <v>REZoning_Sol-Win</v>
      </c>
      <c r="N599" s="69"/>
      <c r="O599" s="69" t="s">
        <v>668</v>
      </c>
      <c r="P599" s="69" t="s">
        <v>874</v>
      </c>
      <c r="Q599" s="78">
        <v>2100</v>
      </c>
      <c r="R599" s="69" t="s">
        <v>876</v>
      </c>
      <c r="S599" s="69" t="s">
        <v>875</v>
      </c>
      <c r="T599" s="69"/>
      <c r="U599" s="69"/>
      <c r="V599" s="69"/>
      <c r="W599" s="69"/>
      <c r="AA599" s="79" t="s">
        <v>668</v>
      </c>
      <c r="AB599" s="71" t="s">
        <v>874</v>
      </c>
      <c r="AC599" s="55">
        <v>2035</v>
      </c>
      <c r="AD599" s="70" t="str">
        <f t="shared" si="112"/>
        <v>*0.59</v>
      </c>
      <c r="AE599" s="70" t="str">
        <f t="shared" si="119"/>
        <v>REZoning_Sol-Win</v>
      </c>
      <c r="AG599" s="79" t="s">
        <v>668</v>
      </c>
      <c r="AH599" s="71" t="s">
        <v>874</v>
      </c>
      <c r="AI599" s="55">
        <v>2050</v>
      </c>
      <c r="AJ599" s="70" t="str">
        <f t="shared" si="113"/>
        <v>*0.47</v>
      </c>
      <c r="AK599" s="70" t="str">
        <f t="shared" si="114"/>
        <v>REZoning_Sol-Win</v>
      </c>
      <c r="AO599" s="80" t="s">
        <v>668</v>
      </c>
      <c r="AP599" s="72" t="s">
        <v>874</v>
      </c>
      <c r="AQ599" s="58">
        <v>2035</v>
      </c>
      <c r="AR599" s="73" t="str">
        <f t="shared" si="115"/>
        <v>*0.54</v>
      </c>
      <c r="AS599" s="70" t="str">
        <f t="shared" si="116"/>
        <v>REZoning_Sol-Win</v>
      </c>
      <c r="AU599" s="80" t="s">
        <v>668</v>
      </c>
      <c r="AV599" s="72" t="s">
        <v>874</v>
      </c>
      <c r="AW599" s="58">
        <v>2050</v>
      </c>
      <c r="AX599" s="73" t="str">
        <f t="shared" si="117"/>
        <v>*0.44</v>
      </c>
      <c r="AY599" s="70" t="str">
        <f t="shared" si="118"/>
        <v>REZoning_Sol-Win</v>
      </c>
    </row>
    <row r="600" spans="1:51">
      <c r="A600" s="67" t="s">
        <v>171</v>
      </c>
      <c r="C600" s="77" t="s">
        <v>669</v>
      </c>
      <c r="D600" s="68" t="s">
        <v>874</v>
      </c>
      <c r="E600" s="52">
        <v>2035</v>
      </c>
      <c r="F600" s="69" t="str">
        <f t="shared" si="108"/>
        <v>*0.61</v>
      </c>
      <c r="G600" s="70" t="str">
        <f t="shared" si="109"/>
        <v>REZoning_Sol-Win</v>
      </c>
      <c r="I600" s="77" t="s">
        <v>669</v>
      </c>
      <c r="J600" s="68" t="s">
        <v>874</v>
      </c>
      <c r="K600" s="52">
        <v>2050</v>
      </c>
      <c r="L600" s="62" t="str">
        <f t="shared" si="110"/>
        <v>*0.49</v>
      </c>
      <c r="M600" s="70" t="str">
        <f t="shared" si="111"/>
        <v>REZoning_Sol-Win</v>
      </c>
      <c r="N600" s="69"/>
      <c r="O600" s="69" t="s">
        <v>669</v>
      </c>
      <c r="P600" s="69" t="s">
        <v>874</v>
      </c>
      <c r="Q600" s="78">
        <v>2100</v>
      </c>
      <c r="R600" s="69" t="s">
        <v>876</v>
      </c>
      <c r="S600" s="69" t="s">
        <v>875</v>
      </c>
      <c r="T600" s="69"/>
      <c r="U600" s="69"/>
      <c r="V600" s="69"/>
      <c r="W600" s="69"/>
      <c r="AA600" s="79" t="s">
        <v>669</v>
      </c>
      <c r="AB600" s="71" t="s">
        <v>874</v>
      </c>
      <c r="AC600" s="55">
        <v>2035</v>
      </c>
      <c r="AD600" s="70" t="str">
        <f t="shared" si="112"/>
        <v>*0.59</v>
      </c>
      <c r="AE600" s="70" t="str">
        <f t="shared" si="119"/>
        <v>REZoning_Sol-Win</v>
      </c>
      <c r="AG600" s="79" t="s">
        <v>669</v>
      </c>
      <c r="AH600" s="71" t="s">
        <v>874</v>
      </c>
      <c r="AI600" s="55">
        <v>2050</v>
      </c>
      <c r="AJ600" s="70" t="str">
        <f t="shared" si="113"/>
        <v>*0.47</v>
      </c>
      <c r="AK600" s="70" t="str">
        <f t="shared" si="114"/>
        <v>REZoning_Sol-Win</v>
      </c>
      <c r="AO600" s="80" t="s">
        <v>669</v>
      </c>
      <c r="AP600" s="72" t="s">
        <v>874</v>
      </c>
      <c r="AQ600" s="58">
        <v>2035</v>
      </c>
      <c r="AR600" s="73" t="str">
        <f t="shared" si="115"/>
        <v>*0.54</v>
      </c>
      <c r="AS600" s="70" t="str">
        <f t="shared" si="116"/>
        <v>REZoning_Sol-Win</v>
      </c>
      <c r="AU600" s="80" t="s">
        <v>669</v>
      </c>
      <c r="AV600" s="72" t="s">
        <v>874</v>
      </c>
      <c r="AW600" s="58">
        <v>2050</v>
      </c>
      <c r="AX600" s="73" t="str">
        <f t="shared" si="117"/>
        <v>*0.44</v>
      </c>
      <c r="AY600" s="70" t="str">
        <f t="shared" si="118"/>
        <v>REZoning_Sol-Win</v>
      </c>
    </row>
    <row r="601" spans="1:51">
      <c r="A601" s="67" t="s">
        <v>171</v>
      </c>
      <c r="C601" s="77" t="s">
        <v>670</v>
      </c>
      <c r="D601" s="68" t="s">
        <v>874</v>
      </c>
      <c r="E601" s="52">
        <v>2035</v>
      </c>
      <c r="F601" s="69" t="str">
        <f t="shared" si="108"/>
        <v>*0.61</v>
      </c>
      <c r="G601" s="70" t="str">
        <f t="shared" si="109"/>
        <v>REZoning_Sol-Win</v>
      </c>
      <c r="I601" s="77" t="s">
        <v>670</v>
      </c>
      <c r="J601" s="68" t="s">
        <v>874</v>
      </c>
      <c r="K601" s="52">
        <v>2050</v>
      </c>
      <c r="L601" s="62" t="str">
        <f t="shared" si="110"/>
        <v>*0.49</v>
      </c>
      <c r="M601" s="70" t="str">
        <f t="shared" si="111"/>
        <v>REZoning_Sol-Win</v>
      </c>
      <c r="N601" s="69"/>
      <c r="O601" s="69" t="s">
        <v>670</v>
      </c>
      <c r="P601" s="69" t="s">
        <v>874</v>
      </c>
      <c r="Q601" s="78">
        <v>2100</v>
      </c>
      <c r="R601" s="69" t="s">
        <v>876</v>
      </c>
      <c r="S601" s="69" t="s">
        <v>875</v>
      </c>
      <c r="T601" s="69"/>
      <c r="U601" s="69"/>
      <c r="V601" s="69"/>
      <c r="W601" s="69"/>
      <c r="AA601" s="79" t="s">
        <v>670</v>
      </c>
      <c r="AB601" s="71" t="s">
        <v>874</v>
      </c>
      <c r="AC601" s="55">
        <v>2035</v>
      </c>
      <c r="AD601" s="70" t="str">
        <f t="shared" si="112"/>
        <v>*0.59</v>
      </c>
      <c r="AE601" s="70" t="str">
        <f t="shared" si="119"/>
        <v>REZoning_Sol-Win</v>
      </c>
      <c r="AG601" s="79" t="s">
        <v>670</v>
      </c>
      <c r="AH601" s="71" t="s">
        <v>874</v>
      </c>
      <c r="AI601" s="55">
        <v>2050</v>
      </c>
      <c r="AJ601" s="70" t="str">
        <f t="shared" si="113"/>
        <v>*0.47</v>
      </c>
      <c r="AK601" s="70" t="str">
        <f t="shared" si="114"/>
        <v>REZoning_Sol-Win</v>
      </c>
      <c r="AO601" s="80" t="s">
        <v>670</v>
      </c>
      <c r="AP601" s="72" t="s">
        <v>874</v>
      </c>
      <c r="AQ601" s="58">
        <v>2035</v>
      </c>
      <c r="AR601" s="73" t="str">
        <f t="shared" si="115"/>
        <v>*0.54</v>
      </c>
      <c r="AS601" s="70" t="str">
        <f t="shared" si="116"/>
        <v>REZoning_Sol-Win</v>
      </c>
      <c r="AU601" s="80" t="s">
        <v>670</v>
      </c>
      <c r="AV601" s="72" t="s">
        <v>874</v>
      </c>
      <c r="AW601" s="58">
        <v>2050</v>
      </c>
      <c r="AX601" s="73" t="str">
        <f t="shared" si="117"/>
        <v>*0.44</v>
      </c>
      <c r="AY601" s="70" t="str">
        <f t="shared" si="118"/>
        <v>REZoning_Sol-Win</v>
      </c>
    </row>
    <row r="602" spans="1:51">
      <c r="A602" s="67" t="s">
        <v>171</v>
      </c>
      <c r="C602" s="77" t="s">
        <v>671</v>
      </c>
      <c r="D602" s="68" t="s">
        <v>874</v>
      </c>
      <c r="E602" s="52">
        <v>2035</v>
      </c>
      <c r="F602" s="69" t="str">
        <f t="shared" si="108"/>
        <v>*0.61</v>
      </c>
      <c r="G602" s="70" t="str">
        <f t="shared" si="109"/>
        <v>REZoning_Sol-Win</v>
      </c>
      <c r="I602" s="77" t="s">
        <v>671</v>
      </c>
      <c r="J602" s="68" t="s">
        <v>874</v>
      </c>
      <c r="K602" s="52">
        <v>2050</v>
      </c>
      <c r="L602" s="62" t="str">
        <f t="shared" si="110"/>
        <v>*0.49</v>
      </c>
      <c r="M602" s="70" t="str">
        <f t="shared" si="111"/>
        <v>REZoning_Sol-Win</v>
      </c>
      <c r="N602" s="69"/>
      <c r="O602" s="69" t="s">
        <v>671</v>
      </c>
      <c r="P602" s="69" t="s">
        <v>874</v>
      </c>
      <c r="Q602" s="78">
        <v>2100</v>
      </c>
      <c r="R602" s="69" t="s">
        <v>876</v>
      </c>
      <c r="S602" s="69" t="s">
        <v>875</v>
      </c>
      <c r="T602" s="69"/>
      <c r="U602" s="69"/>
      <c r="V602" s="69"/>
      <c r="W602" s="69"/>
      <c r="AA602" s="79" t="s">
        <v>671</v>
      </c>
      <c r="AB602" s="71" t="s">
        <v>874</v>
      </c>
      <c r="AC602" s="55">
        <v>2035</v>
      </c>
      <c r="AD602" s="70" t="str">
        <f t="shared" si="112"/>
        <v>*0.59</v>
      </c>
      <c r="AE602" s="70" t="str">
        <f t="shared" si="119"/>
        <v>REZoning_Sol-Win</v>
      </c>
      <c r="AG602" s="79" t="s">
        <v>671</v>
      </c>
      <c r="AH602" s="71" t="s">
        <v>874</v>
      </c>
      <c r="AI602" s="55">
        <v>2050</v>
      </c>
      <c r="AJ602" s="70" t="str">
        <f t="shared" si="113"/>
        <v>*0.47</v>
      </c>
      <c r="AK602" s="70" t="str">
        <f t="shared" si="114"/>
        <v>REZoning_Sol-Win</v>
      </c>
      <c r="AO602" s="80" t="s">
        <v>671</v>
      </c>
      <c r="AP602" s="72" t="s">
        <v>874</v>
      </c>
      <c r="AQ602" s="58">
        <v>2035</v>
      </c>
      <c r="AR602" s="73" t="str">
        <f t="shared" si="115"/>
        <v>*0.54</v>
      </c>
      <c r="AS602" s="70" t="str">
        <f t="shared" si="116"/>
        <v>REZoning_Sol-Win</v>
      </c>
      <c r="AU602" s="80" t="s">
        <v>671</v>
      </c>
      <c r="AV602" s="72" t="s">
        <v>874</v>
      </c>
      <c r="AW602" s="58">
        <v>2050</v>
      </c>
      <c r="AX602" s="73" t="str">
        <f t="shared" si="117"/>
        <v>*0.44</v>
      </c>
      <c r="AY602" s="70" t="str">
        <f t="shared" si="118"/>
        <v>REZoning_Sol-Win</v>
      </c>
    </row>
    <row r="603" spans="1:51">
      <c r="A603" s="67" t="s">
        <v>171</v>
      </c>
      <c r="C603" s="77" t="s">
        <v>672</v>
      </c>
      <c r="D603" s="68" t="s">
        <v>874</v>
      </c>
      <c r="E603" s="52">
        <v>2035</v>
      </c>
      <c r="F603" s="69" t="str">
        <f t="shared" si="108"/>
        <v>*0.61</v>
      </c>
      <c r="G603" s="70" t="str">
        <f t="shared" si="109"/>
        <v>REZoning_Sol-Win</v>
      </c>
      <c r="I603" s="77" t="s">
        <v>672</v>
      </c>
      <c r="J603" s="68" t="s">
        <v>874</v>
      </c>
      <c r="K603" s="52">
        <v>2050</v>
      </c>
      <c r="L603" s="62" t="str">
        <f t="shared" si="110"/>
        <v>*0.49</v>
      </c>
      <c r="M603" s="70" t="str">
        <f t="shared" si="111"/>
        <v>REZoning_Sol-Win</v>
      </c>
      <c r="N603" s="69"/>
      <c r="O603" s="69" t="s">
        <v>672</v>
      </c>
      <c r="P603" s="69" t="s">
        <v>874</v>
      </c>
      <c r="Q603" s="78">
        <v>2100</v>
      </c>
      <c r="R603" s="69" t="s">
        <v>876</v>
      </c>
      <c r="S603" s="69" t="s">
        <v>875</v>
      </c>
      <c r="T603" s="69"/>
      <c r="U603" s="69"/>
      <c r="V603" s="69"/>
      <c r="W603" s="69"/>
      <c r="AA603" s="79" t="s">
        <v>672</v>
      </c>
      <c r="AB603" s="71" t="s">
        <v>874</v>
      </c>
      <c r="AC603" s="55">
        <v>2035</v>
      </c>
      <c r="AD603" s="70" t="str">
        <f t="shared" si="112"/>
        <v>*0.59</v>
      </c>
      <c r="AE603" s="70" t="str">
        <f t="shared" si="119"/>
        <v>REZoning_Sol-Win</v>
      </c>
      <c r="AG603" s="79" t="s">
        <v>672</v>
      </c>
      <c r="AH603" s="71" t="s">
        <v>874</v>
      </c>
      <c r="AI603" s="55">
        <v>2050</v>
      </c>
      <c r="AJ603" s="70" t="str">
        <f t="shared" si="113"/>
        <v>*0.47</v>
      </c>
      <c r="AK603" s="70" t="str">
        <f t="shared" si="114"/>
        <v>REZoning_Sol-Win</v>
      </c>
      <c r="AO603" s="80" t="s">
        <v>672</v>
      </c>
      <c r="AP603" s="72" t="s">
        <v>874</v>
      </c>
      <c r="AQ603" s="58">
        <v>2035</v>
      </c>
      <c r="AR603" s="73" t="str">
        <f t="shared" si="115"/>
        <v>*0.54</v>
      </c>
      <c r="AS603" s="70" t="str">
        <f t="shared" si="116"/>
        <v>REZoning_Sol-Win</v>
      </c>
      <c r="AU603" s="80" t="s">
        <v>672</v>
      </c>
      <c r="AV603" s="72" t="s">
        <v>874</v>
      </c>
      <c r="AW603" s="58">
        <v>2050</v>
      </c>
      <c r="AX603" s="73" t="str">
        <f t="shared" si="117"/>
        <v>*0.44</v>
      </c>
      <c r="AY603" s="70" t="str">
        <f t="shared" si="118"/>
        <v>REZoning_Sol-Win</v>
      </c>
    </row>
    <row r="604" spans="1:51">
      <c r="A604" s="67" t="s">
        <v>171</v>
      </c>
      <c r="C604" s="77" t="s">
        <v>673</v>
      </c>
      <c r="D604" s="68" t="s">
        <v>874</v>
      </c>
      <c r="E604" s="52">
        <v>2035</v>
      </c>
      <c r="F604" s="69" t="str">
        <f t="shared" si="108"/>
        <v>*0.61</v>
      </c>
      <c r="G604" s="70" t="str">
        <f t="shared" si="109"/>
        <v>REZoning_Sol-Win</v>
      </c>
      <c r="I604" s="77" t="s">
        <v>673</v>
      </c>
      <c r="J604" s="68" t="s">
        <v>874</v>
      </c>
      <c r="K604" s="52">
        <v>2050</v>
      </c>
      <c r="L604" s="62" t="str">
        <f t="shared" si="110"/>
        <v>*0.49</v>
      </c>
      <c r="M604" s="70" t="str">
        <f t="shared" si="111"/>
        <v>REZoning_Sol-Win</v>
      </c>
      <c r="N604" s="69"/>
      <c r="O604" s="69" t="s">
        <v>673</v>
      </c>
      <c r="P604" s="69" t="s">
        <v>874</v>
      </c>
      <c r="Q604" s="78">
        <v>2100</v>
      </c>
      <c r="R604" s="69" t="s">
        <v>876</v>
      </c>
      <c r="S604" s="69" t="s">
        <v>875</v>
      </c>
      <c r="T604" s="69"/>
      <c r="U604" s="69"/>
      <c r="V604" s="69"/>
      <c r="W604" s="69"/>
      <c r="AA604" s="79" t="s">
        <v>673</v>
      </c>
      <c r="AB604" s="71" t="s">
        <v>874</v>
      </c>
      <c r="AC604" s="55">
        <v>2035</v>
      </c>
      <c r="AD604" s="70" t="str">
        <f t="shared" si="112"/>
        <v>*0.59</v>
      </c>
      <c r="AE604" s="70" t="str">
        <f t="shared" si="119"/>
        <v>REZoning_Sol-Win</v>
      </c>
      <c r="AG604" s="79" t="s">
        <v>673</v>
      </c>
      <c r="AH604" s="71" t="s">
        <v>874</v>
      </c>
      <c r="AI604" s="55">
        <v>2050</v>
      </c>
      <c r="AJ604" s="70" t="str">
        <f t="shared" si="113"/>
        <v>*0.47</v>
      </c>
      <c r="AK604" s="70" t="str">
        <f t="shared" si="114"/>
        <v>REZoning_Sol-Win</v>
      </c>
      <c r="AO604" s="80" t="s">
        <v>673</v>
      </c>
      <c r="AP604" s="72" t="s">
        <v>874</v>
      </c>
      <c r="AQ604" s="58">
        <v>2035</v>
      </c>
      <c r="AR604" s="73" t="str">
        <f t="shared" si="115"/>
        <v>*0.54</v>
      </c>
      <c r="AS604" s="70" t="str">
        <f t="shared" si="116"/>
        <v>REZoning_Sol-Win</v>
      </c>
      <c r="AU604" s="80" t="s">
        <v>673</v>
      </c>
      <c r="AV604" s="72" t="s">
        <v>874</v>
      </c>
      <c r="AW604" s="58">
        <v>2050</v>
      </c>
      <c r="AX604" s="73" t="str">
        <f t="shared" si="117"/>
        <v>*0.44</v>
      </c>
      <c r="AY604" s="70" t="str">
        <f t="shared" si="118"/>
        <v>REZoning_Sol-Win</v>
      </c>
    </row>
    <row r="605" spans="1:51">
      <c r="A605" s="67" t="s">
        <v>171</v>
      </c>
      <c r="C605" s="77" t="s">
        <v>674</v>
      </c>
      <c r="D605" s="68" t="s">
        <v>874</v>
      </c>
      <c r="E605" s="52">
        <v>2035</v>
      </c>
      <c r="F605" s="69" t="str">
        <f t="shared" si="108"/>
        <v>*0.61</v>
      </c>
      <c r="G605" s="70" t="str">
        <f t="shared" si="109"/>
        <v>REZoning_Sol-Win</v>
      </c>
      <c r="I605" s="77" t="s">
        <v>674</v>
      </c>
      <c r="J605" s="68" t="s">
        <v>874</v>
      </c>
      <c r="K605" s="52">
        <v>2050</v>
      </c>
      <c r="L605" s="62" t="str">
        <f t="shared" si="110"/>
        <v>*0.49</v>
      </c>
      <c r="M605" s="70" t="str">
        <f t="shared" si="111"/>
        <v>REZoning_Sol-Win</v>
      </c>
      <c r="N605" s="69"/>
      <c r="O605" s="69" t="s">
        <v>674</v>
      </c>
      <c r="P605" s="69" t="s">
        <v>874</v>
      </c>
      <c r="Q605" s="78">
        <v>2100</v>
      </c>
      <c r="R605" s="69" t="s">
        <v>876</v>
      </c>
      <c r="S605" s="69" t="s">
        <v>875</v>
      </c>
      <c r="T605" s="69"/>
      <c r="U605" s="69"/>
      <c r="V605" s="69"/>
      <c r="W605" s="69"/>
      <c r="AA605" s="79" t="s">
        <v>674</v>
      </c>
      <c r="AB605" s="71" t="s">
        <v>874</v>
      </c>
      <c r="AC605" s="55">
        <v>2035</v>
      </c>
      <c r="AD605" s="70" t="str">
        <f t="shared" si="112"/>
        <v>*0.59</v>
      </c>
      <c r="AE605" s="70" t="str">
        <f t="shared" si="119"/>
        <v>REZoning_Sol-Win</v>
      </c>
      <c r="AG605" s="79" t="s">
        <v>674</v>
      </c>
      <c r="AH605" s="71" t="s">
        <v>874</v>
      </c>
      <c r="AI605" s="55">
        <v>2050</v>
      </c>
      <c r="AJ605" s="70" t="str">
        <f t="shared" si="113"/>
        <v>*0.47</v>
      </c>
      <c r="AK605" s="70" t="str">
        <f t="shared" si="114"/>
        <v>REZoning_Sol-Win</v>
      </c>
      <c r="AO605" s="80" t="s">
        <v>674</v>
      </c>
      <c r="AP605" s="72" t="s">
        <v>874</v>
      </c>
      <c r="AQ605" s="58">
        <v>2035</v>
      </c>
      <c r="AR605" s="73" t="str">
        <f t="shared" si="115"/>
        <v>*0.54</v>
      </c>
      <c r="AS605" s="70" t="str">
        <f t="shared" si="116"/>
        <v>REZoning_Sol-Win</v>
      </c>
      <c r="AU605" s="80" t="s">
        <v>674</v>
      </c>
      <c r="AV605" s="72" t="s">
        <v>874</v>
      </c>
      <c r="AW605" s="58">
        <v>2050</v>
      </c>
      <c r="AX605" s="73" t="str">
        <f t="shared" si="117"/>
        <v>*0.44</v>
      </c>
      <c r="AY605" s="70" t="str">
        <f t="shared" si="118"/>
        <v>REZoning_Sol-Win</v>
      </c>
    </row>
    <row r="606" spans="1:51">
      <c r="A606" s="67" t="s">
        <v>171</v>
      </c>
      <c r="C606" s="77" t="s">
        <v>675</v>
      </c>
      <c r="D606" s="68" t="s">
        <v>874</v>
      </c>
      <c r="E606" s="52">
        <v>2035</v>
      </c>
      <c r="F606" s="69" t="str">
        <f t="shared" si="108"/>
        <v>*0.61</v>
      </c>
      <c r="G606" s="70" t="str">
        <f t="shared" si="109"/>
        <v>REZoning_Sol-Win</v>
      </c>
      <c r="I606" s="77" t="s">
        <v>675</v>
      </c>
      <c r="J606" s="68" t="s">
        <v>874</v>
      </c>
      <c r="K606" s="52">
        <v>2050</v>
      </c>
      <c r="L606" s="62" t="str">
        <f t="shared" si="110"/>
        <v>*0.49</v>
      </c>
      <c r="M606" s="70" t="str">
        <f t="shared" si="111"/>
        <v>REZoning_Sol-Win</v>
      </c>
      <c r="N606" s="69"/>
      <c r="O606" s="69" t="s">
        <v>675</v>
      </c>
      <c r="P606" s="69" t="s">
        <v>874</v>
      </c>
      <c r="Q606" s="78">
        <v>2100</v>
      </c>
      <c r="R606" s="69" t="s">
        <v>876</v>
      </c>
      <c r="S606" s="69" t="s">
        <v>875</v>
      </c>
      <c r="T606" s="69"/>
      <c r="U606" s="69"/>
      <c r="V606" s="69"/>
      <c r="W606" s="69"/>
      <c r="AA606" s="79" t="s">
        <v>675</v>
      </c>
      <c r="AB606" s="71" t="s">
        <v>874</v>
      </c>
      <c r="AC606" s="55">
        <v>2035</v>
      </c>
      <c r="AD606" s="70" t="str">
        <f t="shared" si="112"/>
        <v>*0.59</v>
      </c>
      <c r="AE606" s="70" t="str">
        <f t="shared" si="119"/>
        <v>REZoning_Sol-Win</v>
      </c>
      <c r="AG606" s="79" t="s">
        <v>675</v>
      </c>
      <c r="AH606" s="71" t="s">
        <v>874</v>
      </c>
      <c r="AI606" s="55">
        <v>2050</v>
      </c>
      <c r="AJ606" s="70" t="str">
        <f t="shared" si="113"/>
        <v>*0.47</v>
      </c>
      <c r="AK606" s="70" t="str">
        <f t="shared" si="114"/>
        <v>REZoning_Sol-Win</v>
      </c>
      <c r="AO606" s="80" t="s">
        <v>675</v>
      </c>
      <c r="AP606" s="72" t="s">
        <v>874</v>
      </c>
      <c r="AQ606" s="58">
        <v>2035</v>
      </c>
      <c r="AR606" s="73" t="str">
        <f t="shared" si="115"/>
        <v>*0.54</v>
      </c>
      <c r="AS606" s="70" t="str">
        <f t="shared" si="116"/>
        <v>REZoning_Sol-Win</v>
      </c>
      <c r="AU606" s="80" t="s">
        <v>675</v>
      </c>
      <c r="AV606" s="72" t="s">
        <v>874</v>
      </c>
      <c r="AW606" s="58">
        <v>2050</v>
      </c>
      <c r="AX606" s="73" t="str">
        <f t="shared" si="117"/>
        <v>*0.44</v>
      </c>
      <c r="AY606" s="70" t="str">
        <f t="shared" si="118"/>
        <v>REZoning_Sol-Win</v>
      </c>
    </row>
    <row r="607" spans="1:51">
      <c r="A607" s="67" t="s">
        <v>171</v>
      </c>
      <c r="C607" s="77" t="s">
        <v>676</v>
      </c>
      <c r="D607" s="68" t="s">
        <v>874</v>
      </c>
      <c r="E607" s="52">
        <v>2035</v>
      </c>
      <c r="F607" s="69" t="str">
        <f t="shared" si="108"/>
        <v>*0.61</v>
      </c>
      <c r="G607" s="70" t="str">
        <f t="shared" si="109"/>
        <v>REZoning_Sol-Win</v>
      </c>
      <c r="I607" s="77" t="s">
        <v>676</v>
      </c>
      <c r="J607" s="68" t="s">
        <v>874</v>
      </c>
      <c r="K607" s="52">
        <v>2050</v>
      </c>
      <c r="L607" s="62" t="str">
        <f t="shared" si="110"/>
        <v>*0.49</v>
      </c>
      <c r="M607" s="70" t="str">
        <f t="shared" si="111"/>
        <v>REZoning_Sol-Win</v>
      </c>
      <c r="N607" s="69"/>
      <c r="O607" s="69" t="s">
        <v>676</v>
      </c>
      <c r="P607" s="69" t="s">
        <v>874</v>
      </c>
      <c r="Q607" s="78">
        <v>2100</v>
      </c>
      <c r="R607" s="69" t="s">
        <v>876</v>
      </c>
      <c r="S607" s="69" t="s">
        <v>875</v>
      </c>
      <c r="T607" s="69"/>
      <c r="U607" s="69"/>
      <c r="V607" s="69"/>
      <c r="W607" s="69"/>
      <c r="AA607" s="79" t="s">
        <v>676</v>
      </c>
      <c r="AB607" s="71" t="s">
        <v>874</v>
      </c>
      <c r="AC607" s="55">
        <v>2035</v>
      </c>
      <c r="AD607" s="70" t="str">
        <f t="shared" si="112"/>
        <v>*0.59</v>
      </c>
      <c r="AE607" s="70" t="str">
        <f t="shared" si="119"/>
        <v>REZoning_Sol-Win</v>
      </c>
      <c r="AG607" s="79" t="s">
        <v>676</v>
      </c>
      <c r="AH607" s="71" t="s">
        <v>874</v>
      </c>
      <c r="AI607" s="55">
        <v>2050</v>
      </c>
      <c r="AJ607" s="70" t="str">
        <f t="shared" si="113"/>
        <v>*0.47</v>
      </c>
      <c r="AK607" s="70" t="str">
        <f t="shared" si="114"/>
        <v>REZoning_Sol-Win</v>
      </c>
      <c r="AO607" s="80" t="s">
        <v>676</v>
      </c>
      <c r="AP607" s="72" t="s">
        <v>874</v>
      </c>
      <c r="AQ607" s="58">
        <v>2035</v>
      </c>
      <c r="AR607" s="73" t="str">
        <f t="shared" si="115"/>
        <v>*0.54</v>
      </c>
      <c r="AS607" s="70" t="str">
        <f t="shared" si="116"/>
        <v>REZoning_Sol-Win</v>
      </c>
      <c r="AU607" s="80" t="s">
        <v>676</v>
      </c>
      <c r="AV607" s="72" t="s">
        <v>874</v>
      </c>
      <c r="AW607" s="58">
        <v>2050</v>
      </c>
      <c r="AX607" s="73" t="str">
        <f t="shared" si="117"/>
        <v>*0.44</v>
      </c>
      <c r="AY607" s="70" t="str">
        <f t="shared" si="118"/>
        <v>REZoning_Sol-Win</v>
      </c>
    </row>
    <row r="608" spans="1:51">
      <c r="A608" s="67" t="s">
        <v>171</v>
      </c>
      <c r="C608" s="77" t="s">
        <v>677</v>
      </c>
      <c r="D608" s="68" t="s">
        <v>874</v>
      </c>
      <c r="E608" s="52">
        <v>2035</v>
      </c>
      <c r="F608" s="69" t="str">
        <f t="shared" si="108"/>
        <v>*0.61</v>
      </c>
      <c r="G608" s="70" t="str">
        <f t="shared" si="109"/>
        <v>REZoning_Sol-Win</v>
      </c>
      <c r="I608" s="77" t="s">
        <v>677</v>
      </c>
      <c r="J608" s="68" t="s">
        <v>874</v>
      </c>
      <c r="K608" s="52">
        <v>2050</v>
      </c>
      <c r="L608" s="62" t="str">
        <f t="shared" si="110"/>
        <v>*0.49</v>
      </c>
      <c r="M608" s="70" t="str">
        <f t="shared" si="111"/>
        <v>REZoning_Sol-Win</v>
      </c>
      <c r="N608" s="69"/>
      <c r="O608" s="69" t="s">
        <v>677</v>
      </c>
      <c r="P608" s="69" t="s">
        <v>874</v>
      </c>
      <c r="Q608" s="78">
        <v>2100</v>
      </c>
      <c r="R608" s="69" t="s">
        <v>876</v>
      </c>
      <c r="S608" s="69" t="s">
        <v>875</v>
      </c>
      <c r="T608" s="69"/>
      <c r="U608" s="69"/>
      <c r="V608" s="69"/>
      <c r="W608" s="69"/>
      <c r="AA608" s="79" t="s">
        <v>677</v>
      </c>
      <c r="AB608" s="71" t="s">
        <v>874</v>
      </c>
      <c r="AC608" s="55">
        <v>2035</v>
      </c>
      <c r="AD608" s="70" t="str">
        <f t="shared" si="112"/>
        <v>*0.59</v>
      </c>
      <c r="AE608" s="70" t="str">
        <f t="shared" si="119"/>
        <v>REZoning_Sol-Win</v>
      </c>
      <c r="AG608" s="79" t="s">
        <v>677</v>
      </c>
      <c r="AH608" s="71" t="s">
        <v>874</v>
      </c>
      <c r="AI608" s="55">
        <v>2050</v>
      </c>
      <c r="AJ608" s="70" t="str">
        <f t="shared" si="113"/>
        <v>*0.47</v>
      </c>
      <c r="AK608" s="70" t="str">
        <f t="shared" si="114"/>
        <v>REZoning_Sol-Win</v>
      </c>
      <c r="AO608" s="80" t="s">
        <v>677</v>
      </c>
      <c r="AP608" s="72" t="s">
        <v>874</v>
      </c>
      <c r="AQ608" s="58">
        <v>2035</v>
      </c>
      <c r="AR608" s="73" t="str">
        <f t="shared" si="115"/>
        <v>*0.54</v>
      </c>
      <c r="AS608" s="70" t="str">
        <f t="shared" si="116"/>
        <v>REZoning_Sol-Win</v>
      </c>
      <c r="AU608" s="80" t="s">
        <v>677</v>
      </c>
      <c r="AV608" s="72" t="s">
        <v>874</v>
      </c>
      <c r="AW608" s="58">
        <v>2050</v>
      </c>
      <c r="AX608" s="73" t="str">
        <f t="shared" si="117"/>
        <v>*0.44</v>
      </c>
      <c r="AY608" s="70" t="str">
        <f t="shared" si="118"/>
        <v>REZoning_Sol-Win</v>
      </c>
    </row>
    <row r="609" spans="1:51">
      <c r="A609" s="67" t="s">
        <v>171</v>
      </c>
      <c r="C609" s="77" t="s">
        <v>678</v>
      </c>
      <c r="D609" s="68" t="s">
        <v>874</v>
      </c>
      <c r="E609" s="52">
        <v>2035</v>
      </c>
      <c r="F609" s="69" t="str">
        <f t="shared" si="108"/>
        <v>*0.61</v>
      </c>
      <c r="G609" s="70" t="str">
        <f t="shared" si="109"/>
        <v>REZoning_Sol-Win</v>
      </c>
      <c r="I609" s="77" t="s">
        <v>678</v>
      </c>
      <c r="J609" s="68" t="s">
        <v>874</v>
      </c>
      <c r="K609" s="52">
        <v>2050</v>
      </c>
      <c r="L609" s="62" t="str">
        <f t="shared" si="110"/>
        <v>*0.49</v>
      </c>
      <c r="M609" s="70" t="str">
        <f t="shared" si="111"/>
        <v>REZoning_Sol-Win</v>
      </c>
      <c r="N609" s="69"/>
      <c r="O609" s="69" t="s">
        <v>678</v>
      </c>
      <c r="P609" s="69" t="s">
        <v>874</v>
      </c>
      <c r="Q609" s="78">
        <v>2100</v>
      </c>
      <c r="R609" s="69" t="s">
        <v>876</v>
      </c>
      <c r="S609" s="69" t="s">
        <v>875</v>
      </c>
      <c r="T609" s="69"/>
      <c r="U609" s="69"/>
      <c r="V609" s="69"/>
      <c r="W609" s="69"/>
      <c r="AA609" s="79" t="s">
        <v>678</v>
      </c>
      <c r="AB609" s="71" t="s">
        <v>874</v>
      </c>
      <c r="AC609" s="55">
        <v>2035</v>
      </c>
      <c r="AD609" s="70" t="str">
        <f t="shared" si="112"/>
        <v>*0.59</v>
      </c>
      <c r="AE609" s="70" t="str">
        <f t="shared" si="119"/>
        <v>REZoning_Sol-Win</v>
      </c>
      <c r="AG609" s="79" t="s">
        <v>678</v>
      </c>
      <c r="AH609" s="71" t="s">
        <v>874</v>
      </c>
      <c r="AI609" s="55">
        <v>2050</v>
      </c>
      <c r="AJ609" s="70" t="str">
        <f t="shared" si="113"/>
        <v>*0.47</v>
      </c>
      <c r="AK609" s="70" t="str">
        <f t="shared" si="114"/>
        <v>REZoning_Sol-Win</v>
      </c>
      <c r="AO609" s="80" t="s">
        <v>678</v>
      </c>
      <c r="AP609" s="72" t="s">
        <v>874</v>
      </c>
      <c r="AQ609" s="58">
        <v>2035</v>
      </c>
      <c r="AR609" s="73" t="str">
        <f t="shared" si="115"/>
        <v>*0.54</v>
      </c>
      <c r="AS609" s="70" t="str">
        <f t="shared" si="116"/>
        <v>REZoning_Sol-Win</v>
      </c>
      <c r="AU609" s="80" t="s">
        <v>678</v>
      </c>
      <c r="AV609" s="72" t="s">
        <v>874</v>
      </c>
      <c r="AW609" s="58">
        <v>2050</v>
      </c>
      <c r="AX609" s="73" t="str">
        <f t="shared" si="117"/>
        <v>*0.44</v>
      </c>
      <c r="AY609" s="70" t="str">
        <f t="shared" si="118"/>
        <v>REZoning_Sol-Win</v>
      </c>
    </row>
    <row r="610" spans="1:51">
      <c r="A610" s="67" t="s">
        <v>171</v>
      </c>
      <c r="C610" s="77" t="s">
        <v>679</v>
      </c>
      <c r="D610" s="68" t="s">
        <v>874</v>
      </c>
      <c r="E610" s="52">
        <v>2035</v>
      </c>
      <c r="F610" s="69" t="str">
        <f t="shared" si="108"/>
        <v>*0.61</v>
      </c>
      <c r="G610" s="70" t="str">
        <f t="shared" si="109"/>
        <v>REZoning_Sol-Win</v>
      </c>
      <c r="I610" s="77" t="s">
        <v>679</v>
      </c>
      <c r="J610" s="68" t="s">
        <v>874</v>
      </c>
      <c r="K610" s="52">
        <v>2050</v>
      </c>
      <c r="L610" s="62" t="str">
        <f t="shared" si="110"/>
        <v>*0.49</v>
      </c>
      <c r="M610" s="70" t="str">
        <f t="shared" si="111"/>
        <v>REZoning_Sol-Win</v>
      </c>
      <c r="N610" s="69"/>
      <c r="O610" s="69" t="s">
        <v>679</v>
      </c>
      <c r="P610" s="69" t="s">
        <v>874</v>
      </c>
      <c r="Q610" s="78">
        <v>2100</v>
      </c>
      <c r="R610" s="69" t="s">
        <v>876</v>
      </c>
      <c r="S610" s="69" t="s">
        <v>875</v>
      </c>
      <c r="T610" s="69"/>
      <c r="U610" s="69"/>
      <c r="V610" s="69"/>
      <c r="W610" s="69"/>
      <c r="AA610" s="79" t="s">
        <v>679</v>
      </c>
      <c r="AB610" s="71" t="s">
        <v>874</v>
      </c>
      <c r="AC610" s="55">
        <v>2035</v>
      </c>
      <c r="AD610" s="70" t="str">
        <f t="shared" si="112"/>
        <v>*0.59</v>
      </c>
      <c r="AE610" s="70" t="str">
        <f t="shared" si="119"/>
        <v>REZoning_Sol-Win</v>
      </c>
      <c r="AG610" s="79" t="s">
        <v>679</v>
      </c>
      <c r="AH610" s="71" t="s">
        <v>874</v>
      </c>
      <c r="AI610" s="55">
        <v>2050</v>
      </c>
      <c r="AJ610" s="70" t="str">
        <f t="shared" si="113"/>
        <v>*0.47</v>
      </c>
      <c r="AK610" s="70" t="str">
        <f t="shared" si="114"/>
        <v>REZoning_Sol-Win</v>
      </c>
      <c r="AO610" s="80" t="s">
        <v>679</v>
      </c>
      <c r="AP610" s="72" t="s">
        <v>874</v>
      </c>
      <c r="AQ610" s="58">
        <v>2035</v>
      </c>
      <c r="AR610" s="73" t="str">
        <f t="shared" si="115"/>
        <v>*0.54</v>
      </c>
      <c r="AS610" s="70" t="str">
        <f t="shared" si="116"/>
        <v>REZoning_Sol-Win</v>
      </c>
      <c r="AU610" s="80" t="s">
        <v>679</v>
      </c>
      <c r="AV610" s="72" t="s">
        <v>874</v>
      </c>
      <c r="AW610" s="58">
        <v>2050</v>
      </c>
      <c r="AX610" s="73" t="str">
        <f t="shared" si="117"/>
        <v>*0.44</v>
      </c>
      <c r="AY610" s="70" t="str">
        <f t="shared" si="118"/>
        <v>REZoning_Sol-Win</v>
      </c>
    </row>
    <row r="611" spans="1:51">
      <c r="A611" s="67" t="s">
        <v>171</v>
      </c>
      <c r="C611" s="77" t="s">
        <v>680</v>
      </c>
      <c r="D611" s="68" t="s">
        <v>874</v>
      </c>
      <c r="E611" s="52">
        <v>2035</v>
      </c>
      <c r="F611" s="69" t="str">
        <f t="shared" si="108"/>
        <v>*0.61</v>
      </c>
      <c r="G611" s="70" t="str">
        <f t="shared" si="109"/>
        <v>REZoning_Sol-Win</v>
      </c>
      <c r="I611" s="77" t="s">
        <v>680</v>
      </c>
      <c r="J611" s="68" t="s">
        <v>874</v>
      </c>
      <c r="K611" s="52">
        <v>2050</v>
      </c>
      <c r="L611" s="62" t="str">
        <f t="shared" si="110"/>
        <v>*0.49</v>
      </c>
      <c r="M611" s="70" t="str">
        <f t="shared" si="111"/>
        <v>REZoning_Sol-Win</v>
      </c>
      <c r="N611" s="69"/>
      <c r="O611" s="69" t="s">
        <v>680</v>
      </c>
      <c r="P611" s="69" t="s">
        <v>874</v>
      </c>
      <c r="Q611" s="78">
        <v>2100</v>
      </c>
      <c r="R611" s="69" t="s">
        <v>876</v>
      </c>
      <c r="S611" s="69" t="s">
        <v>875</v>
      </c>
      <c r="T611" s="69"/>
      <c r="U611" s="69"/>
      <c r="V611" s="69"/>
      <c r="W611" s="69"/>
      <c r="AA611" s="79" t="s">
        <v>680</v>
      </c>
      <c r="AB611" s="71" t="s">
        <v>874</v>
      </c>
      <c r="AC611" s="55">
        <v>2035</v>
      </c>
      <c r="AD611" s="70" t="str">
        <f t="shared" si="112"/>
        <v>*0.59</v>
      </c>
      <c r="AE611" s="70" t="str">
        <f t="shared" si="119"/>
        <v>REZoning_Sol-Win</v>
      </c>
      <c r="AG611" s="79" t="s">
        <v>680</v>
      </c>
      <c r="AH611" s="71" t="s">
        <v>874</v>
      </c>
      <c r="AI611" s="55">
        <v>2050</v>
      </c>
      <c r="AJ611" s="70" t="str">
        <f t="shared" si="113"/>
        <v>*0.47</v>
      </c>
      <c r="AK611" s="70" t="str">
        <f t="shared" si="114"/>
        <v>REZoning_Sol-Win</v>
      </c>
      <c r="AO611" s="80" t="s">
        <v>680</v>
      </c>
      <c r="AP611" s="72" t="s">
        <v>874</v>
      </c>
      <c r="AQ611" s="58">
        <v>2035</v>
      </c>
      <c r="AR611" s="73" t="str">
        <f t="shared" si="115"/>
        <v>*0.54</v>
      </c>
      <c r="AS611" s="70" t="str">
        <f t="shared" si="116"/>
        <v>REZoning_Sol-Win</v>
      </c>
      <c r="AU611" s="80" t="s">
        <v>680</v>
      </c>
      <c r="AV611" s="72" t="s">
        <v>874</v>
      </c>
      <c r="AW611" s="58">
        <v>2050</v>
      </c>
      <c r="AX611" s="73" t="str">
        <f t="shared" si="117"/>
        <v>*0.44</v>
      </c>
      <c r="AY611" s="70" t="str">
        <f t="shared" si="118"/>
        <v>REZoning_Sol-Win</v>
      </c>
    </row>
    <row r="612" spans="1:51">
      <c r="A612" s="67" t="s">
        <v>171</v>
      </c>
      <c r="C612" s="77" t="s">
        <v>681</v>
      </c>
      <c r="D612" s="68" t="s">
        <v>874</v>
      </c>
      <c r="E612" s="52">
        <v>2035</v>
      </c>
      <c r="F612" s="69" t="str">
        <f t="shared" si="108"/>
        <v>*0.61</v>
      </c>
      <c r="G612" s="70" t="str">
        <f t="shared" si="109"/>
        <v>REZoning_Sol-Win</v>
      </c>
      <c r="I612" s="77" t="s">
        <v>681</v>
      </c>
      <c r="J612" s="68" t="s">
        <v>874</v>
      </c>
      <c r="K612" s="52">
        <v>2050</v>
      </c>
      <c r="L612" s="62" t="str">
        <f t="shared" si="110"/>
        <v>*0.49</v>
      </c>
      <c r="M612" s="70" t="str">
        <f t="shared" si="111"/>
        <v>REZoning_Sol-Win</v>
      </c>
      <c r="N612" s="69"/>
      <c r="O612" s="69" t="s">
        <v>681</v>
      </c>
      <c r="P612" s="69" t="s">
        <v>874</v>
      </c>
      <c r="Q612" s="78">
        <v>2100</v>
      </c>
      <c r="R612" s="69" t="s">
        <v>876</v>
      </c>
      <c r="S612" s="69" t="s">
        <v>875</v>
      </c>
      <c r="T612" s="69"/>
      <c r="U612" s="69"/>
      <c r="V612" s="69"/>
      <c r="W612" s="69"/>
      <c r="AA612" s="79" t="s">
        <v>681</v>
      </c>
      <c r="AB612" s="71" t="s">
        <v>874</v>
      </c>
      <c r="AC612" s="55">
        <v>2035</v>
      </c>
      <c r="AD612" s="70" t="str">
        <f t="shared" si="112"/>
        <v>*0.59</v>
      </c>
      <c r="AE612" s="70" t="str">
        <f t="shared" si="119"/>
        <v>REZoning_Sol-Win</v>
      </c>
      <c r="AG612" s="79" t="s">
        <v>681</v>
      </c>
      <c r="AH612" s="71" t="s">
        <v>874</v>
      </c>
      <c r="AI612" s="55">
        <v>2050</v>
      </c>
      <c r="AJ612" s="70" t="str">
        <f t="shared" si="113"/>
        <v>*0.47</v>
      </c>
      <c r="AK612" s="70" t="str">
        <f t="shared" si="114"/>
        <v>REZoning_Sol-Win</v>
      </c>
      <c r="AO612" s="80" t="s">
        <v>681</v>
      </c>
      <c r="AP612" s="72" t="s">
        <v>874</v>
      </c>
      <c r="AQ612" s="58">
        <v>2035</v>
      </c>
      <c r="AR612" s="73" t="str">
        <f t="shared" si="115"/>
        <v>*0.54</v>
      </c>
      <c r="AS612" s="70" t="str">
        <f t="shared" si="116"/>
        <v>REZoning_Sol-Win</v>
      </c>
      <c r="AU612" s="80" t="s">
        <v>681</v>
      </c>
      <c r="AV612" s="72" t="s">
        <v>874</v>
      </c>
      <c r="AW612" s="58">
        <v>2050</v>
      </c>
      <c r="AX612" s="73" t="str">
        <f t="shared" si="117"/>
        <v>*0.44</v>
      </c>
      <c r="AY612" s="70" t="str">
        <f t="shared" si="118"/>
        <v>REZoning_Sol-Win</v>
      </c>
    </row>
    <row r="613" spans="1:51">
      <c r="A613" s="67" t="s">
        <v>171</v>
      </c>
      <c r="C613" s="77" t="s">
        <v>682</v>
      </c>
      <c r="D613" s="68" t="s">
        <v>874</v>
      </c>
      <c r="E613" s="52">
        <v>2035</v>
      </c>
      <c r="F613" s="69" t="str">
        <f t="shared" si="108"/>
        <v>*0.61</v>
      </c>
      <c r="G613" s="70" t="str">
        <f t="shared" si="109"/>
        <v>REZoning_Sol-Win</v>
      </c>
      <c r="I613" s="77" t="s">
        <v>682</v>
      </c>
      <c r="J613" s="68" t="s">
        <v>874</v>
      </c>
      <c r="K613" s="52">
        <v>2050</v>
      </c>
      <c r="L613" s="62" t="str">
        <f t="shared" si="110"/>
        <v>*0.49</v>
      </c>
      <c r="M613" s="70" t="str">
        <f t="shared" si="111"/>
        <v>REZoning_Sol-Win</v>
      </c>
      <c r="N613" s="69"/>
      <c r="O613" s="69" t="s">
        <v>682</v>
      </c>
      <c r="P613" s="69" t="s">
        <v>874</v>
      </c>
      <c r="Q613" s="78">
        <v>2100</v>
      </c>
      <c r="R613" s="69" t="s">
        <v>876</v>
      </c>
      <c r="S613" s="69" t="s">
        <v>875</v>
      </c>
      <c r="T613" s="69"/>
      <c r="U613" s="69"/>
      <c r="V613" s="69"/>
      <c r="W613" s="69"/>
      <c r="AA613" s="79" t="s">
        <v>682</v>
      </c>
      <c r="AB613" s="71" t="s">
        <v>874</v>
      </c>
      <c r="AC613" s="55">
        <v>2035</v>
      </c>
      <c r="AD613" s="70" t="str">
        <f t="shared" si="112"/>
        <v>*0.59</v>
      </c>
      <c r="AE613" s="70" t="str">
        <f t="shared" si="119"/>
        <v>REZoning_Sol-Win</v>
      </c>
      <c r="AG613" s="79" t="s">
        <v>682</v>
      </c>
      <c r="AH613" s="71" t="s">
        <v>874</v>
      </c>
      <c r="AI613" s="55">
        <v>2050</v>
      </c>
      <c r="AJ613" s="70" t="str">
        <f t="shared" si="113"/>
        <v>*0.47</v>
      </c>
      <c r="AK613" s="70" t="str">
        <f t="shared" si="114"/>
        <v>REZoning_Sol-Win</v>
      </c>
      <c r="AO613" s="80" t="s">
        <v>682</v>
      </c>
      <c r="AP613" s="72" t="s">
        <v>874</v>
      </c>
      <c r="AQ613" s="58">
        <v>2035</v>
      </c>
      <c r="AR613" s="73" t="str">
        <f t="shared" si="115"/>
        <v>*0.54</v>
      </c>
      <c r="AS613" s="70" t="str">
        <f t="shared" si="116"/>
        <v>REZoning_Sol-Win</v>
      </c>
      <c r="AU613" s="80" t="s">
        <v>682</v>
      </c>
      <c r="AV613" s="72" t="s">
        <v>874</v>
      </c>
      <c r="AW613" s="58">
        <v>2050</v>
      </c>
      <c r="AX613" s="73" t="str">
        <f t="shared" si="117"/>
        <v>*0.44</v>
      </c>
      <c r="AY613" s="70" t="str">
        <f t="shared" si="118"/>
        <v>REZoning_Sol-Win</v>
      </c>
    </row>
    <row r="614" spans="1:51">
      <c r="A614" s="67" t="s">
        <v>171</v>
      </c>
      <c r="C614" s="77" t="s">
        <v>683</v>
      </c>
      <c r="D614" s="68" t="s">
        <v>874</v>
      </c>
      <c r="E614" s="52">
        <v>2035</v>
      </c>
      <c r="F614" s="69" t="str">
        <f t="shared" si="108"/>
        <v>*0.61</v>
      </c>
      <c r="G614" s="70" t="str">
        <f t="shared" si="109"/>
        <v>REZoning_Sol-Win</v>
      </c>
      <c r="I614" s="77" t="s">
        <v>683</v>
      </c>
      <c r="J614" s="68" t="s">
        <v>874</v>
      </c>
      <c r="K614" s="52">
        <v>2050</v>
      </c>
      <c r="L614" s="62" t="str">
        <f t="shared" si="110"/>
        <v>*0.49</v>
      </c>
      <c r="M614" s="70" t="str">
        <f t="shared" si="111"/>
        <v>REZoning_Sol-Win</v>
      </c>
      <c r="N614" s="69"/>
      <c r="O614" s="69" t="s">
        <v>683</v>
      </c>
      <c r="P614" s="69" t="s">
        <v>874</v>
      </c>
      <c r="Q614" s="78">
        <v>2100</v>
      </c>
      <c r="R614" s="69" t="s">
        <v>876</v>
      </c>
      <c r="S614" s="69" t="s">
        <v>875</v>
      </c>
      <c r="T614" s="69"/>
      <c r="U614" s="69"/>
      <c r="V614" s="69"/>
      <c r="W614" s="69"/>
      <c r="AA614" s="79" t="s">
        <v>683</v>
      </c>
      <c r="AB614" s="71" t="s">
        <v>874</v>
      </c>
      <c r="AC614" s="55">
        <v>2035</v>
      </c>
      <c r="AD614" s="70" t="str">
        <f t="shared" si="112"/>
        <v>*0.59</v>
      </c>
      <c r="AE614" s="70" t="str">
        <f t="shared" si="119"/>
        <v>REZoning_Sol-Win</v>
      </c>
      <c r="AG614" s="79" t="s">
        <v>683</v>
      </c>
      <c r="AH614" s="71" t="s">
        <v>874</v>
      </c>
      <c r="AI614" s="55">
        <v>2050</v>
      </c>
      <c r="AJ614" s="70" t="str">
        <f t="shared" si="113"/>
        <v>*0.47</v>
      </c>
      <c r="AK614" s="70" t="str">
        <f t="shared" si="114"/>
        <v>REZoning_Sol-Win</v>
      </c>
      <c r="AO614" s="80" t="s">
        <v>683</v>
      </c>
      <c r="AP614" s="72" t="s">
        <v>874</v>
      </c>
      <c r="AQ614" s="58">
        <v>2035</v>
      </c>
      <c r="AR614" s="73" t="str">
        <f t="shared" si="115"/>
        <v>*0.54</v>
      </c>
      <c r="AS614" s="70" t="str">
        <f t="shared" si="116"/>
        <v>REZoning_Sol-Win</v>
      </c>
      <c r="AU614" s="80" t="s">
        <v>683</v>
      </c>
      <c r="AV614" s="72" t="s">
        <v>874</v>
      </c>
      <c r="AW614" s="58">
        <v>2050</v>
      </c>
      <c r="AX614" s="73" t="str">
        <f t="shared" si="117"/>
        <v>*0.44</v>
      </c>
      <c r="AY614" s="70" t="str">
        <f t="shared" si="118"/>
        <v>REZoning_Sol-Win</v>
      </c>
    </row>
    <row r="615" spans="1:51">
      <c r="A615" s="67" t="s">
        <v>171</v>
      </c>
      <c r="C615" s="77" t="s">
        <v>684</v>
      </c>
      <c r="D615" s="68" t="s">
        <v>874</v>
      </c>
      <c r="E615" s="52">
        <v>2035</v>
      </c>
      <c r="F615" s="69" t="str">
        <f t="shared" si="108"/>
        <v>*0.61</v>
      </c>
      <c r="G615" s="70" t="str">
        <f t="shared" si="109"/>
        <v>REZoning_Sol-Win</v>
      </c>
      <c r="I615" s="77" t="s">
        <v>684</v>
      </c>
      <c r="J615" s="68" t="s">
        <v>874</v>
      </c>
      <c r="K615" s="52">
        <v>2050</v>
      </c>
      <c r="L615" s="62" t="str">
        <f t="shared" si="110"/>
        <v>*0.49</v>
      </c>
      <c r="M615" s="70" t="str">
        <f t="shared" si="111"/>
        <v>REZoning_Sol-Win</v>
      </c>
      <c r="N615" s="69"/>
      <c r="O615" s="69" t="s">
        <v>684</v>
      </c>
      <c r="P615" s="69" t="s">
        <v>874</v>
      </c>
      <c r="Q615" s="78">
        <v>2100</v>
      </c>
      <c r="R615" s="69" t="s">
        <v>876</v>
      </c>
      <c r="S615" s="69" t="s">
        <v>875</v>
      </c>
      <c r="T615" s="69"/>
      <c r="U615" s="69"/>
      <c r="V615" s="69"/>
      <c r="W615" s="69"/>
      <c r="AA615" s="79" t="s">
        <v>684</v>
      </c>
      <c r="AB615" s="71" t="s">
        <v>874</v>
      </c>
      <c r="AC615" s="55">
        <v>2035</v>
      </c>
      <c r="AD615" s="70" t="str">
        <f t="shared" si="112"/>
        <v>*0.59</v>
      </c>
      <c r="AE615" s="70" t="str">
        <f t="shared" si="119"/>
        <v>REZoning_Sol-Win</v>
      </c>
      <c r="AG615" s="79" t="s">
        <v>684</v>
      </c>
      <c r="AH615" s="71" t="s">
        <v>874</v>
      </c>
      <c r="AI615" s="55">
        <v>2050</v>
      </c>
      <c r="AJ615" s="70" t="str">
        <f t="shared" si="113"/>
        <v>*0.47</v>
      </c>
      <c r="AK615" s="70" t="str">
        <f t="shared" si="114"/>
        <v>REZoning_Sol-Win</v>
      </c>
      <c r="AO615" s="80" t="s">
        <v>684</v>
      </c>
      <c r="AP615" s="72" t="s">
        <v>874</v>
      </c>
      <c r="AQ615" s="58">
        <v>2035</v>
      </c>
      <c r="AR615" s="73" t="str">
        <f t="shared" si="115"/>
        <v>*0.54</v>
      </c>
      <c r="AS615" s="70" t="str">
        <f t="shared" si="116"/>
        <v>REZoning_Sol-Win</v>
      </c>
      <c r="AU615" s="80" t="s">
        <v>684</v>
      </c>
      <c r="AV615" s="72" t="s">
        <v>874</v>
      </c>
      <c r="AW615" s="58">
        <v>2050</v>
      </c>
      <c r="AX615" s="73" t="str">
        <f t="shared" si="117"/>
        <v>*0.44</v>
      </c>
      <c r="AY615" s="70" t="str">
        <f t="shared" si="118"/>
        <v>REZoning_Sol-Win</v>
      </c>
    </row>
    <row r="616" spans="1:51">
      <c r="A616" s="67" t="s">
        <v>171</v>
      </c>
      <c r="C616" s="77" t="s">
        <v>685</v>
      </c>
      <c r="D616" s="68" t="s">
        <v>874</v>
      </c>
      <c r="E616" s="52">
        <v>2035</v>
      </c>
      <c r="F616" s="69" t="str">
        <f t="shared" si="108"/>
        <v>*0.61</v>
      </c>
      <c r="G616" s="70" t="str">
        <f t="shared" si="109"/>
        <v>REZoning_Sol-Win</v>
      </c>
      <c r="I616" s="77" t="s">
        <v>685</v>
      </c>
      <c r="J616" s="68" t="s">
        <v>874</v>
      </c>
      <c r="K616" s="52">
        <v>2050</v>
      </c>
      <c r="L616" s="62" t="str">
        <f t="shared" si="110"/>
        <v>*0.49</v>
      </c>
      <c r="M616" s="70" t="str">
        <f t="shared" si="111"/>
        <v>REZoning_Sol-Win</v>
      </c>
      <c r="N616" s="69"/>
      <c r="O616" s="69" t="s">
        <v>685</v>
      </c>
      <c r="P616" s="69" t="s">
        <v>874</v>
      </c>
      <c r="Q616" s="78">
        <v>2100</v>
      </c>
      <c r="R616" s="69" t="s">
        <v>876</v>
      </c>
      <c r="S616" s="69" t="s">
        <v>875</v>
      </c>
      <c r="T616" s="69"/>
      <c r="U616" s="69"/>
      <c r="V616" s="69"/>
      <c r="W616" s="69"/>
      <c r="AA616" s="79" t="s">
        <v>685</v>
      </c>
      <c r="AB616" s="71" t="s">
        <v>874</v>
      </c>
      <c r="AC616" s="55">
        <v>2035</v>
      </c>
      <c r="AD616" s="70" t="str">
        <f t="shared" si="112"/>
        <v>*0.59</v>
      </c>
      <c r="AE616" s="70" t="str">
        <f t="shared" si="119"/>
        <v>REZoning_Sol-Win</v>
      </c>
      <c r="AG616" s="79" t="s">
        <v>685</v>
      </c>
      <c r="AH616" s="71" t="s">
        <v>874</v>
      </c>
      <c r="AI616" s="55">
        <v>2050</v>
      </c>
      <c r="AJ616" s="70" t="str">
        <f t="shared" si="113"/>
        <v>*0.47</v>
      </c>
      <c r="AK616" s="70" t="str">
        <f t="shared" si="114"/>
        <v>REZoning_Sol-Win</v>
      </c>
      <c r="AO616" s="80" t="s">
        <v>685</v>
      </c>
      <c r="AP616" s="72" t="s">
        <v>874</v>
      </c>
      <c r="AQ616" s="58">
        <v>2035</v>
      </c>
      <c r="AR616" s="73" t="str">
        <f t="shared" si="115"/>
        <v>*0.54</v>
      </c>
      <c r="AS616" s="70" t="str">
        <f t="shared" si="116"/>
        <v>REZoning_Sol-Win</v>
      </c>
      <c r="AU616" s="80" t="s">
        <v>685</v>
      </c>
      <c r="AV616" s="72" t="s">
        <v>874</v>
      </c>
      <c r="AW616" s="58">
        <v>2050</v>
      </c>
      <c r="AX616" s="73" t="str">
        <f t="shared" si="117"/>
        <v>*0.44</v>
      </c>
      <c r="AY616" s="70" t="str">
        <f t="shared" si="118"/>
        <v>REZoning_Sol-Win</v>
      </c>
    </row>
    <row r="617" spans="1:51">
      <c r="A617" s="67" t="s">
        <v>171</v>
      </c>
      <c r="C617" s="77" t="s">
        <v>686</v>
      </c>
      <c r="D617" s="68" t="s">
        <v>874</v>
      </c>
      <c r="E617" s="52">
        <v>2035</v>
      </c>
      <c r="F617" s="69" t="str">
        <f t="shared" si="108"/>
        <v>*0.61</v>
      </c>
      <c r="G617" s="70" t="str">
        <f t="shared" si="109"/>
        <v>REZoning_Sol-Win</v>
      </c>
      <c r="I617" s="77" t="s">
        <v>686</v>
      </c>
      <c r="J617" s="68" t="s">
        <v>874</v>
      </c>
      <c r="K617" s="52">
        <v>2050</v>
      </c>
      <c r="L617" s="62" t="str">
        <f t="shared" si="110"/>
        <v>*0.49</v>
      </c>
      <c r="M617" s="70" t="str">
        <f t="shared" si="111"/>
        <v>REZoning_Sol-Win</v>
      </c>
      <c r="N617" s="69"/>
      <c r="O617" s="69" t="s">
        <v>686</v>
      </c>
      <c r="P617" s="69" t="s">
        <v>874</v>
      </c>
      <c r="Q617" s="78">
        <v>2100</v>
      </c>
      <c r="R617" s="69" t="s">
        <v>876</v>
      </c>
      <c r="S617" s="69" t="s">
        <v>875</v>
      </c>
      <c r="T617" s="69"/>
      <c r="U617" s="69"/>
      <c r="V617" s="69"/>
      <c r="W617" s="69"/>
      <c r="AA617" s="79" t="s">
        <v>686</v>
      </c>
      <c r="AB617" s="71" t="s">
        <v>874</v>
      </c>
      <c r="AC617" s="55">
        <v>2035</v>
      </c>
      <c r="AD617" s="70" t="str">
        <f t="shared" si="112"/>
        <v>*0.59</v>
      </c>
      <c r="AE617" s="70" t="str">
        <f t="shared" si="119"/>
        <v>REZoning_Sol-Win</v>
      </c>
      <c r="AG617" s="79" t="s">
        <v>686</v>
      </c>
      <c r="AH617" s="71" t="s">
        <v>874</v>
      </c>
      <c r="AI617" s="55">
        <v>2050</v>
      </c>
      <c r="AJ617" s="70" t="str">
        <f t="shared" si="113"/>
        <v>*0.47</v>
      </c>
      <c r="AK617" s="70" t="str">
        <f t="shared" si="114"/>
        <v>REZoning_Sol-Win</v>
      </c>
      <c r="AO617" s="80" t="s">
        <v>686</v>
      </c>
      <c r="AP617" s="72" t="s">
        <v>874</v>
      </c>
      <c r="AQ617" s="58">
        <v>2035</v>
      </c>
      <c r="AR617" s="73" t="str">
        <f t="shared" si="115"/>
        <v>*0.54</v>
      </c>
      <c r="AS617" s="70" t="str">
        <f t="shared" si="116"/>
        <v>REZoning_Sol-Win</v>
      </c>
      <c r="AU617" s="80" t="s">
        <v>686</v>
      </c>
      <c r="AV617" s="72" t="s">
        <v>874</v>
      </c>
      <c r="AW617" s="58">
        <v>2050</v>
      </c>
      <c r="AX617" s="73" t="str">
        <f t="shared" si="117"/>
        <v>*0.44</v>
      </c>
      <c r="AY617" s="70" t="str">
        <f t="shared" si="118"/>
        <v>REZoning_Sol-Win</v>
      </c>
    </row>
    <row r="618" spans="1:51">
      <c r="A618" s="67" t="s">
        <v>171</v>
      </c>
      <c r="C618" s="77" t="s">
        <v>687</v>
      </c>
      <c r="D618" s="68" t="s">
        <v>874</v>
      </c>
      <c r="E618" s="52">
        <v>2035</v>
      </c>
      <c r="F618" s="69" t="str">
        <f t="shared" si="108"/>
        <v>*0.61</v>
      </c>
      <c r="G618" s="70" t="str">
        <f t="shared" si="109"/>
        <v>REZoning_Sol-Win</v>
      </c>
      <c r="I618" s="77" t="s">
        <v>687</v>
      </c>
      <c r="J618" s="68" t="s">
        <v>874</v>
      </c>
      <c r="K618" s="52">
        <v>2050</v>
      </c>
      <c r="L618" s="62" t="str">
        <f t="shared" si="110"/>
        <v>*0.49</v>
      </c>
      <c r="M618" s="70" t="str">
        <f t="shared" si="111"/>
        <v>REZoning_Sol-Win</v>
      </c>
      <c r="N618" s="69"/>
      <c r="O618" s="69" t="s">
        <v>687</v>
      </c>
      <c r="P618" s="69" t="s">
        <v>874</v>
      </c>
      <c r="Q618" s="78">
        <v>2100</v>
      </c>
      <c r="R618" s="69" t="s">
        <v>876</v>
      </c>
      <c r="S618" s="69" t="s">
        <v>875</v>
      </c>
      <c r="T618" s="69"/>
      <c r="U618" s="69"/>
      <c r="V618" s="69"/>
      <c r="W618" s="69"/>
      <c r="AA618" s="79" t="s">
        <v>687</v>
      </c>
      <c r="AB618" s="71" t="s">
        <v>874</v>
      </c>
      <c r="AC618" s="55">
        <v>2035</v>
      </c>
      <c r="AD618" s="70" t="str">
        <f t="shared" si="112"/>
        <v>*0.59</v>
      </c>
      <c r="AE618" s="70" t="str">
        <f t="shared" si="119"/>
        <v>REZoning_Sol-Win</v>
      </c>
      <c r="AG618" s="79" t="s">
        <v>687</v>
      </c>
      <c r="AH618" s="71" t="s">
        <v>874</v>
      </c>
      <c r="AI618" s="55">
        <v>2050</v>
      </c>
      <c r="AJ618" s="70" t="str">
        <f t="shared" si="113"/>
        <v>*0.47</v>
      </c>
      <c r="AK618" s="70" t="str">
        <f t="shared" si="114"/>
        <v>REZoning_Sol-Win</v>
      </c>
      <c r="AO618" s="80" t="s">
        <v>687</v>
      </c>
      <c r="AP618" s="72" t="s">
        <v>874</v>
      </c>
      <c r="AQ618" s="58">
        <v>2035</v>
      </c>
      <c r="AR618" s="73" t="str">
        <f t="shared" si="115"/>
        <v>*0.54</v>
      </c>
      <c r="AS618" s="70" t="str">
        <f t="shared" si="116"/>
        <v>REZoning_Sol-Win</v>
      </c>
      <c r="AU618" s="80" t="s">
        <v>687</v>
      </c>
      <c r="AV618" s="72" t="s">
        <v>874</v>
      </c>
      <c r="AW618" s="58">
        <v>2050</v>
      </c>
      <c r="AX618" s="73" t="str">
        <f t="shared" si="117"/>
        <v>*0.44</v>
      </c>
      <c r="AY618" s="70" t="str">
        <f t="shared" si="118"/>
        <v>REZoning_Sol-Win</v>
      </c>
    </row>
    <row r="619" spans="1:51">
      <c r="A619" s="67" t="s">
        <v>171</v>
      </c>
      <c r="C619" s="77" t="s">
        <v>688</v>
      </c>
      <c r="D619" s="68" t="s">
        <v>874</v>
      </c>
      <c r="E619" s="52">
        <v>2035</v>
      </c>
      <c r="F619" s="69" t="str">
        <f t="shared" si="108"/>
        <v>*0.61</v>
      </c>
      <c r="G619" s="70" t="str">
        <f t="shared" si="109"/>
        <v>REZoning_Sol-Win</v>
      </c>
      <c r="I619" s="77" t="s">
        <v>688</v>
      </c>
      <c r="J619" s="68" t="s">
        <v>874</v>
      </c>
      <c r="K619" s="52">
        <v>2050</v>
      </c>
      <c r="L619" s="62" t="str">
        <f t="shared" si="110"/>
        <v>*0.49</v>
      </c>
      <c r="M619" s="70" t="str">
        <f t="shared" si="111"/>
        <v>REZoning_Sol-Win</v>
      </c>
      <c r="N619" s="69"/>
      <c r="O619" s="69" t="s">
        <v>688</v>
      </c>
      <c r="P619" s="69" t="s">
        <v>874</v>
      </c>
      <c r="Q619" s="78">
        <v>2100</v>
      </c>
      <c r="R619" s="69" t="s">
        <v>876</v>
      </c>
      <c r="S619" s="69" t="s">
        <v>875</v>
      </c>
      <c r="T619" s="69"/>
      <c r="U619" s="69"/>
      <c r="V619" s="69"/>
      <c r="W619" s="69"/>
      <c r="AA619" s="79" t="s">
        <v>688</v>
      </c>
      <c r="AB619" s="71" t="s">
        <v>874</v>
      </c>
      <c r="AC619" s="55">
        <v>2035</v>
      </c>
      <c r="AD619" s="70" t="str">
        <f t="shared" si="112"/>
        <v>*0.59</v>
      </c>
      <c r="AE619" s="70" t="str">
        <f t="shared" si="119"/>
        <v>REZoning_Sol-Win</v>
      </c>
      <c r="AG619" s="79" t="s">
        <v>688</v>
      </c>
      <c r="AH619" s="71" t="s">
        <v>874</v>
      </c>
      <c r="AI619" s="55">
        <v>2050</v>
      </c>
      <c r="AJ619" s="70" t="str">
        <f t="shared" si="113"/>
        <v>*0.47</v>
      </c>
      <c r="AK619" s="70" t="str">
        <f t="shared" si="114"/>
        <v>REZoning_Sol-Win</v>
      </c>
      <c r="AO619" s="80" t="s">
        <v>688</v>
      </c>
      <c r="AP619" s="72" t="s">
        <v>874</v>
      </c>
      <c r="AQ619" s="58">
        <v>2035</v>
      </c>
      <c r="AR619" s="73" t="str">
        <f t="shared" si="115"/>
        <v>*0.54</v>
      </c>
      <c r="AS619" s="70" t="str">
        <f t="shared" si="116"/>
        <v>REZoning_Sol-Win</v>
      </c>
      <c r="AU619" s="80" t="s">
        <v>688</v>
      </c>
      <c r="AV619" s="72" t="s">
        <v>874</v>
      </c>
      <c r="AW619" s="58">
        <v>2050</v>
      </c>
      <c r="AX619" s="73" t="str">
        <f t="shared" si="117"/>
        <v>*0.44</v>
      </c>
      <c r="AY619" s="70" t="str">
        <f t="shared" si="118"/>
        <v>REZoning_Sol-Win</v>
      </c>
    </row>
    <row r="620" spans="1:51">
      <c r="A620" s="67" t="s">
        <v>171</v>
      </c>
      <c r="C620" s="77" t="s">
        <v>689</v>
      </c>
      <c r="D620" s="68" t="s">
        <v>874</v>
      </c>
      <c r="E620" s="52">
        <v>2035</v>
      </c>
      <c r="F620" s="69" t="str">
        <f t="shared" si="108"/>
        <v>*0.61</v>
      </c>
      <c r="G620" s="70" t="str">
        <f t="shared" si="109"/>
        <v>REZoning_Sol-Win</v>
      </c>
      <c r="I620" s="77" t="s">
        <v>689</v>
      </c>
      <c r="J620" s="68" t="s">
        <v>874</v>
      </c>
      <c r="K620" s="52">
        <v>2050</v>
      </c>
      <c r="L620" s="62" t="str">
        <f t="shared" si="110"/>
        <v>*0.49</v>
      </c>
      <c r="M620" s="70" t="str">
        <f t="shared" si="111"/>
        <v>REZoning_Sol-Win</v>
      </c>
      <c r="N620" s="69"/>
      <c r="O620" s="69" t="s">
        <v>689</v>
      </c>
      <c r="P620" s="69" t="s">
        <v>874</v>
      </c>
      <c r="Q620" s="78">
        <v>2100</v>
      </c>
      <c r="R620" s="69" t="s">
        <v>876</v>
      </c>
      <c r="S620" s="69" t="s">
        <v>875</v>
      </c>
      <c r="T620" s="69"/>
      <c r="U620" s="69"/>
      <c r="V620" s="69"/>
      <c r="W620" s="69"/>
      <c r="AA620" s="79" t="s">
        <v>689</v>
      </c>
      <c r="AB620" s="71" t="s">
        <v>874</v>
      </c>
      <c r="AC620" s="55">
        <v>2035</v>
      </c>
      <c r="AD620" s="70" t="str">
        <f t="shared" si="112"/>
        <v>*0.59</v>
      </c>
      <c r="AE620" s="70" t="str">
        <f t="shared" si="119"/>
        <v>REZoning_Sol-Win</v>
      </c>
      <c r="AG620" s="79" t="s">
        <v>689</v>
      </c>
      <c r="AH620" s="71" t="s">
        <v>874</v>
      </c>
      <c r="AI620" s="55">
        <v>2050</v>
      </c>
      <c r="AJ620" s="70" t="str">
        <f t="shared" si="113"/>
        <v>*0.47</v>
      </c>
      <c r="AK620" s="70" t="str">
        <f t="shared" si="114"/>
        <v>REZoning_Sol-Win</v>
      </c>
      <c r="AO620" s="80" t="s">
        <v>689</v>
      </c>
      <c r="AP620" s="72" t="s">
        <v>874</v>
      </c>
      <c r="AQ620" s="58">
        <v>2035</v>
      </c>
      <c r="AR620" s="73" t="str">
        <f t="shared" si="115"/>
        <v>*0.54</v>
      </c>
      <c r="AS620" s="70" t="str">
        <f t="shared" si="116"/>
        <v>REZoning_Sol-Win</v>
      </c>
      <c r="AU620" s="80" t="s">
        <v>689</v>
      </c>
      <c r="AV620" s="72" t="s">
        <v>874</v>
      </c>
      <c r="AW620" s="58">
        <v>2050</v>
      </c>
      <c r="AX620" s="73" t="str">
        <f t="shared" si="117"/>
        <v>*0.44</v>
      </c>
      <c r="AY620" s="70" t="str">
        <f t="shared" si="118"/>
        <v>REZoning_Sol-Win</v>
      </c>
    </row>
    <row r="621" spans="1:51">
      <c r="A621" s="67" t="s">
        <v>78</v>
      </c>
      <c r="C621" s="77" t="s">
        <v>690</v>
      </c>
      <c r="D621" s="68" t="s">
        <v>874</v>
      </c>
      <c r="E621" s="52">
        <v>2035</v>
      </c>
      <c r="F621" s="69" t="str">
        <f t="shared" si="108"/>
        <v>*0.63</v>
      </c>
      <c r="G621" s="70" t="str">
        <f t="shared" si="109"/>
        <v>REZoning_Sol-Win</v>
      </c>
      <c r="I621" s="77" t="s">
        <v>690</v>
      </c>
      <c r="J621" s="68" t="s">
        <v>874</v>
      </c>
      <c r="K621" s="52">
        <v>2050</v>
      </c>
      <c r="L621" s="62" t="str">
        <f t="shared" si="110"/>
        <v>*0.54</v>
      </c>
      <c r="M621" s="70" t="str">
        <f t="shared" si="111"/>
        <v>REZoning_Sol-Win</v>
      </c>
      <c r="N621" s="69"/>
      <c r="O621" s="69" t="s">
        <v>690</v>
      </c>
      <c r="P621" s="69" t="s">
        <v>874</v>
      </c>
      <c r="Q621" s="78">
        <v>2100</v>
      </c>
      <c r="R621" s="69" t="s">
        <v>878</v>
      </c>
      <c r="S621" s="69" t="s">
        <v>875</v>
      </c>
      <c r="T621" s="69"/>
      <c r="U621" s="69"/>
      <c r="V621" s="69"/>
      <c r="W621" s="69"/>
      <c r="AA621" s="79" t="s">
        <v>690</v>
      </c>
      <c r="AB621" s="71" t="s">
        <v>874</v>
      </c>
      <c r="AC621" s="55">
        <v>2035</v>
      </c>
      <c r="AD621" s="70" t="str">
        <f t="shared" si="112"/>
        <v>*0.62</v>
      </c>
      <c r="AE621" s="70" t="str">
        <f t="shared" si="119"/>
        <v>REZoning_Sol-Win</v>
      </c>
      <c r="AG621" s="79" t="s">
        <v>690</v>
      </c>
      <c r="AH621" s="71" t="s">
        <v>874</v>
      </c>
      <c r="AI621" s="55">
        <v>2050</v>
      </c>
      <c r="AJ621" s="70" t="str">
        <f t="shared" si="113"/>
        <v>*0.51</v>
      </c>
      <c r="AK621" s="70" t="str">
        <f t="shared" si="114"/>
        <v>REZoning_Sol-Win</v>
      </c>
      <c r="AO621" s="80" t="s">
        <v>690</v>
      </c>
      <c r="AP621" s="72" t="s">
        <v>874</v>
      </c>
      <c r="AQ621" s="58">
        <v>2035</v>
      </c>
      <c r="AR621" s="73" t="str">
        <f t="shared" si="115"/>
        <v>*0.58</v>
      </c>
      <c r="AS621" s="70" t="str">
        <f t="shared" si="116"/>
        <v>REZoning_Sol-Win</v>
      </c>
      <c r="AU621" s="80" t="s">
        <v>690</v>
      </c>
      <c r="AV621" s="72" t="s">
        <v>874</v>
      </c>
      <c r="AW621" s="58">
        <v>2050</v>
      </c>
      <c r="AX621" s="73" t="str">
        <f t="shared" si="117"/>
        <v>*0.49</v>
      </c>
      <c r="AY621" s="70" t="str">
        <f t="shared" si="118"/>
        <v>REZoning_Sol-Win</v>
      </c>
    </row>
    <row r="622" spans="1:51">
      <c r="A622" s="67" t="s">
        <v>78</v>
      </c>
      <c r="C622" s="77" t="s">
        <v>691</v>
      </c>
      <c r="D622" s="68" t="s">
        <v>874</v>
      </c>
      <c r="E622" s="52">
        <v>2035</v>
      </c>
      <c r="F622" s="69" t="str">
        <f t="shared" si="108"/>
        <v>*0.63</v>
      </c>
      <c r="G622" s="70" t="str">
        <f t="shared" si="109"/>
        <v>REZoning_Sol-Win</v>
      </c>
      <c r="I622" s="77" t="s">
        <v>691</v>
      </c>
      <c r="J622" s="68" t="s">
        <v>874</v>
      </c>
      <c r="K622" s="52">
        <v>2050</v>
      </c>
      <c r="L622" s="62" t="str">
        <f t="shared" si="110"/>
        <v>*0.54</v>
      </c>
      <c r="M622" s="70" t="str">
        <f t="shared" si="111"/>
        <v>REZoning_Sol-Win</v>
      </c>
      <c r="N622" s="69"/>
      <c r="O622" s="69" t="s">
        <v>691</v>
      </c>
      <c r="P622" s="69" t="s">
        <v>874</v>
      </c>
      <c r="Q622" s="78">
        <v>2100</v>
      </c>
      <c r="R622" s="69" t="s">
        <v>878</v>
      </c>
      <c r="S622" s="69" t="s">
        <v>875</v>
      </c>
      <c r="T622" s="69"/>
      <c r="U622" s="69"/>
      <c r="V622" s="69"/>
      <c r="W622" s="69"/>
      <c r="AA622" s="79" t="s">
        <v>691</v>
      </c>
      <c r="AB622" s="71" t="s">
        <v>874</v>
      </c>
      <c r="AC622" s="55">
        <v>2035</v>
      </c>
      <c r="AD622" s="70" t="str">
        <f t="shared" si="112"/>
        <v>*0.62</v>
      </c>
      <c r="AE622" s="70" t="str">
        <f t="shared" si="119"/>
        <v>REZoning_Sol-Win</v>
      </c>
      <c r="AG622" s="79" t="s">
        <v>691</v>
      </c>
      <c r="AH622" s="71" t="s">
        <v>874</v>
      </c>
      <c r="AI622" s="55">
        <v>2050</v>
      </c>
      <c r="AJ622" s="70" t="str">
        <f t="shared" si="113"/>
        <v>*0.51</v>
      </c>
      <c r="AK622" s="70" t="str">
        <f t="shared" si="114"/>
        <v>REZoning_Sol-Win</v>
      </c>
      <c r="AO622" s="80" t="s">
        <v>691</v>
      </c>
      <c r="AP622" s="72" t="s">
        <v>874</v>
      </c>
      <c r="AQ622" s="58">
        <v>2035</v>
      </c>
      <c r="AR622" s="73" t="str">
        <f t="shared" si="115"/>
        <v>*0.58</v>
      </c>
      <c r="AS622" s="70" t="str">
        <f t="shared" si="116"/>
        <v>REZoning_Sol-Win</v>
      </c>
      <c r="AU622" s="80" t="s">
        <v>691</v>
      </c>
      <c r="AV622" s="72" t="s">
        <v>874</v>
      </c>
      <c r="AW622" s="58">
        <v>2050</v>
      </c>
      <c r="AX622" s="73" t="str">
        <f t="shared" si="117"/>
        <v>*0.49</v>
      </c>
      <c r="AY622" s="70" t="str">
        <f t="shared" si="118"/>
        <v>REZoning_Sol-Win</v>
      </c>
    </row>
    <row r="623" spans="1:51">
      <c r="A623" s="67" t="s">
        <v>78</v>
      </c>
      <c r="C623" s="77" t="s">
        <v>692</v>
      </c>
      <c r="D623" s="68" t="s">
        <v>874</v>
      </c>
      <c r="E623" s="52">
        <v>2035</v>
      </c>
      <c r="F623" s="69" t="str">
        <f t="shared" si="108"/>
        <v>*0.63</v>
      </c>
      <c r="G623" s="70" t="str">
        <f t="shared" si="109"/>
        <v>REZoning_Sol-Win</v>
      </c>
      <c r="I623" s="77" t="s">
        <v>692</v>
      </c>
      <c r="J623" s="68" t="s">
        <v>874</v>
      </c>
      <c r="K623" s="52">
        <v>2050</v>
      </c>
      <c r="L623" s="62" t="str">
        <f t="shared" si="110"/>
        <v>*0.54</v>
      </c>
      <c r="M623" s="70" t="str">
        <f t="shared" si="111"/>
        <v>REZoning_Sol-Win</v>
      </c>
      <c r="N623" s="69"/>
      <c r="O623" s="69" t="s">
        <v>692</v>
      </c>
      <c r="P623" s="69" t="s">
        <v>874</v>
      </c>
      <c r="Q623" s="78">
        <v>2100</v>
      </c>
      <c r="R623" s="69" t="s">
        <v>878</v>
      </c>
      <c r="S623" s="69" t="s">
        <v>875</v>
      </c>
      <c r="T623" s="69"/>
      <c r="U623" s="69"/>
      <c r="V623" s="69"/>
      <c r="W623" s="69"/>
      <c r="AA623" s="79" t="s">
        <v>692</v>
      </c>
      <c r="AB623" s="71" t="s">
        <v>874</v>
      </c>
      <c r="AC623" s="55">
        <v>2035</v>
      </c>
      <c r="AD623" s="70" t="str">
        <f t="shared" si="112"/>
        <v>*0.62</v>
      </c>
      <c r="AE623" s="70" t="str">
        <f t="shared" si="119"/>
        <v>REZoning_Sol-Win</v>
      </c>
      <c r="AG623" s="79" t="s">
        <v>692</v>
      </c>
      <c r="AH623" s="71" t="s">
        <v>874</v>
      </c>
      <c r="AI623" s="55">
        <v>2050</v>
      </c>
      <c r="AJ623" s="70" t="str">
        <f t="shared" si="113"/>
        <v>*0.51</v>
      </c>
      <c r="AK623" s="70" t="str">
        <f t="shared" si="114"/>
        <v>REZoning_Sol-Win</v>
      </c>
      <c r="AO623" s="80" t="s">
        <v>692</v>
      </c>
      <c r="AP623" s="72" t="s">
        <v>874</v>
      </c>
      <c r="AQ623" s="58">
        <v>2035</v>
      </c>
      <c r="AR623" s="73" t="str">
        <f t="shared" si="115"/>
        <v>*0.58</v>
      </c>
      <c r="AS623" s="70" t="str">
        <f t="shared" si="116"/>
        <v>REZoning_Sol-Win</v>
      </c>
      <c r="AU623" s="80" t="s">
        <v>692</v>
      </c>
      <c r="AV623" s="72" t="s">
        <v>874</v>
      </c>
      <c r="AW623" s="58">
        <v>2050</v>
      </c>
      <c r="AX623" s="73" t="str">
        <f t="shared" si="117"/>
        <v>*0.49</v>
      </c>
      <c r="AY623" s="70" t="str">
        <f t="shared" si="118"/>
        <v>REZoning_Sol-Win</v>
      </c>
    </row>
    <row r="624" spans="1:51">
      <c r="A624" s="67" t="s">
        <v>171</v>
      </c>
      <c r="C624" s="77" t="s">
        <v>693</v>
      </c>
      <c r="D624" s="68" t="s">
        <v>874</v>
      </c>
      <c r="E624" s="52">
        <v>2035</v>
      </c>
      <c r="F624" s="69" t="str">
        <f t="shared" si="108"/>
        <v>*0.61</v>
      </c>
      <c r="G624" s="70" t="str">
        <f t="shared" si="109"/>
        <v>REZoning_Sol-Win</v>
      </c>
      <c r="I624" s="77" t="s">
        <v>693</v>
      </c>
      <c r="J624" s="68" t="s">
        <v>874</v>
      </c>
      <c r="K624" s="52">
        <v>2050</v>
      </c>
      <c r="L624" s="62" t="str">
        <f t="shared" si="110"/>
        <v>*0.49</v>
      </c>
      <c r="M624" s="70" t="str">
        <f t="shared" si="111"/>
        <v>REZoning_Sol-Win</v>
      </c>
      <c r="N624" s="69"/>
      <c r="O624" s="69" t="s">
        <v>693</v>
      </c>
      <c r="P624" s="69" t="s">
        <v>874</v>
      </c>
      <c r="Q624" s="78">
        <v>2100</v>
      </c>
      <c r="R624" s="69" t="s">
        <v>876</v>
      </c>
      <c r="S624" s="69" t="s">
        <v>875</v>
      </c>
      <c r="T624" s="69"/>
      <c r="U624" s="69"/>
      <c r="V624" s="69"/>
      <c r="W624" s="69"/>
      <c r="AA624" s="79" t="s">
        <v>693</v>
      </c>
      <c r="AB624" s="71" t="s">
        <v>874</v>
      </c>
      <c r="AC624" s="55">
        <v>2035</v>
      </c>
      <c r="AD624" s="70" t="str">
        <f t="shared" si="112"/>
        <v>*0.59</v>
      </c>
      <c r="AE624" s="70" t="str">
        <f t="shared" si="119"/>
        <v>REZoning_Sol-Win</v>
      </c>
      <c r="AG624" s="79" t="s">
        <v>693</v>
      </c>
      <c r="AH624" s="71" t="s">
        <v>874</v>
      </c>
      <c r="AI624" s="55">
        <v>2050</v>
      </c>
      <c r="AJ624" s="70" t="str">
        <f t="shared" si="113"/>
        <v>*0.47</v>
      </c>
      <c r="AK624" s="70" t="str">
        <f t="shared" si="114"/>
        <v>REZoning_Sol-Win</v>
      </c>
      <c r="AO624" s="80" t="s">
        <v>693</v>
      </c>
      <c r="AP624" s="72" t="s">
        <v>874</v>
      </c>
      <c r="AQ624" s="58">
        <v>2035</v>
      </c>
      <c r="AR624" s="73" t="str">
        <f t="shared" si="115"/>
        <v>*0.54</v>
      </c>
      <c r="AS624" s="70" t="str">
        <f t="shared" si="116"/>
        <v>REZoning_Sol-Win</v>
      </c>
      <c r="AU624" s="80" t="s">
        <v>693</v>
      </c>
      <c r="AV624" s="72" t="s">
        <v>874</v>
      </c>
      <c r="AW624" s="58">
        <v>2050</v>
      </c>
      <c r="AX624" s="73" t="str">
        <f t="shared" si="117"/>
        <v>*0.44</v>
      </c>
      <c r="AY624" s="70" t="str">
        <f t="shared" si="118"/>
        <v>REZoning_Sol-Win</v>
      </c>
    </row>
    <row r="625" spans="1:51">
      <c r="A625" s="67" t="s">
        <v>171</v>
      </c>
      <c r="C625" s="77" t="s">
        <v>694</v>
      </c>
      <c r="D625" s="68" t="s">
        <v>874</v>
      </c>
      <c r="E625" s="52">
        <v>2035</v>
      </c>
      <c r="F625" s="69" t="str">
        <f t="shared" si="108"/>
        <v>*0.61</v>
      </c>
      <c r="G625" s="70" t="str">
        <f t="shared" si="109"/>
        <v>REZoning_Sol-Win</v>
      </c>
      <c r="I625" s="77" t="s">
        <v>694</v>
      </c>
      <c r="J625" s="68" t="s">
        <v>874</v>
      </c>
      <c r="K625" s="52">
        <v>2050</v>
      </c>
      <c r="L625" s="62" t="str">
        <f t="shared" si="110"/>
        <v>*0.49</v>
      </c>
      <c r="M625" s="70" t="str">
        <f t="shared" si="111"/>
        <v>REZoning_Sol-Win</v>
      </c>
      <c r="N625" s="69"/>
      <c r="O625" s="69" t="s">
        <v>694</v>
      </c>
      <c r="P625" s="69" t="s">
        <v>874</v>
      </c>
      <c r="Q625" s="78">
        <v>2100</v>
      </c>
      <c r="R625" s="69" t="s">
        <v>876</v>
      </c>
      <c r="S625" s="69" t="s">
        <v>875</v>
      </c>
      <c r="T625" s="69"/>
      <c r="U625" s="69"/>
      <c r="V625" s="69"/>
      <c r="W625" s="69"/>
      <c r="AA625" s="79" t="s">
        <v>694</v>
      </c>
      <c r="AB625" s="71" t="s">
        <v>874</v>
      </c>
      <c r="AC625" s="55">
        <v>2035</v>
      </c>
      <c r="AD625" s="70" t="str">
        <f t="shared" si="112"/>
        <v>*0.59</v>
      </c>
      <c r="AE625" s="70" t="str">
        <f t="shared" si="119"/>
        <v>REZoning_Sol-Win</v>
      </c>
      <c r="AG625" s="79" t="s">
        <v>694</v>
      </c>
      <c r="AH625" s="71" t="s">
        <v>874</v>
      </c>
      <c r="AI625" s="55">
        <v>2050</v>
      </c>
      <c r="AJ625" s="70" t="str">
        <f t="shared" si="113"/>
        <v>*0.47</v>
      </c>
      <c r="AK625" s="70" t="str">
        <f t="shared" si="114"/>
        <v>REZoning_Sol-Win</v>
      </c>
      <c r="AO625" s="80" t="s">
        <v>694</v>
      </c>
      <c r="AP625" s="72" t="s">
        <v>874</v>
      </c>
      <c r="AQ625" s="58">
        <v>2035</v>
      </c>
      <c r="AR625" s="73" t="str">
        <f t="shared" si="115"/>
        <v>*0.54</v>
      </c>
      <c r="AS625" s="70" t="str">
        <f t="shared" si="116"/>
        <v>REZoning_Sol-Win</v>
      </c>
      <c r="AU625" s="80" t="s">
        <v>694</v>
      </c>
      <c r="AV625" s="72" t="s">
        <v>874</v>
      </c>
      <c r="AW625" s="58">
        <v>2050</v>
      </c>
      <c r="AX625" s="73" t="str">
        <f t="shared" si="117"/>
        <v>*0.44</v>
      </c>
      <c r="AY625" s="70" t="str">
        <f t="shared" si="118"/>
        <v>REZoning_Sol-Win</v>
      </c>
    </row>
    <row r="626" spans="1:51">
      <c r="A626" s="67" t="s">
        <v>171</v>
      </c>
      <c r="C626" s="77" t="s">
        <v>695</v>
      </c>
      <c r="D626" s="68" t="s">
        <v>874</v>
      </c>
      <c r="E626" s="52">
        <v>2035</v>
      </c>
      <c r="F626" s="69" t="str">
        <f t="shared" si="108"/>
        <v>*0.61</v>
      </c>
      <c r="G626" s="70" t="str">
        <f t="shared" si="109"/>
        <v>REZoning_Sol-Win</v>
      </c>
      <c r="I626" s="77" t="s">
        <v>695</v>
      </c>
      <c r="J626" s="68" t="s">
        <v>874</v>
      </c>
      <c r="K626" s="52">
        <v>2050</v>
      </c>
      <c r="L626" s="62" t="str">
        <f t="shared" si="110"/>
        <v>*0.49</v>
      </c>
      <c r="M626" s="70" t="str">
        <f t="shared" si="111"/>
        <v>REZoning_Sol-Win</v>
      </c>
      <c r="N626" s="69"/>
      <c r="O626" s="69" t="s">
        <v>695</v>
      </c>
      <c r="P626" s="69" t="s">
        <v>874</v>
      </c>
      <c r="Q626" s="78">
        <v>2100</v>
      </c>
      <c r="R626" s="69" t="s">
        <v>876</v>
      </c>
      <c r="S626" s="69" t="s">
        <v>875</v>
      </c>
      <c r="T626" s="69"/>
      <c r="U626" s="69"/>
      <c r="V626" s="69"/>
      <c r="W626" s="69"/>
      <c r="AA626" s="79" t="s">
        <v>695</v>
      </c>
      <c r="AB626" s="71" t="s">
        <v>874</v>
      </c>
      <c r="AC626" s="55">
        <v>2035</v>
      </c>
      <c r="AD626" s="70" t="str">
        <f t="shared" si="112"/>
        <v>*0.59</v>
      </c>
      <c r="AE626" s="70" t="str">
        <f t="shared" si="119"/>
        <v>REZoning_Sol-Win</v>
      </c>
      <c r="AG626" s="79" t="s">
        <v>695</v>
      </c>
      <c r="AH626" s="71" t="s">
        <v>874</v>
      </c>
      <c r="AI626" s="55">
        <v>2050</v>
      </c>
      <c r="AJ626" s="70" t="str">
        <f t="shared" si="113"/>
        <v>*0.47</v>
      </c>
      <c r="AK626" s="70" t="str">
        <f t="shared" si="114"/>
        <v>REZoning_Sol-Win</v>
      </c>
      <c r="AO626" s="80" t="s">
        <v>695</v>
      </c>
      <c r="AP626" s="72" t="s">
        <v>874</v>
      </c>
      <c r="AQ626" s="58">
        <v>2035</v>
      </c>
      <c r="AR626" s="73" t="str">
        <f t="shared" si="115"/>
        <v>*0.54</v>
      </c>
      <c r="AS626" s="70" t="str">
        <f t="shared" si="116"/>
        <v>REZoning_Sol-Win</v>
      </c>
      <c r="AU626" s="80" t="s">
        <v>695</v>
      </c>
      <c r="AV626" s="72" t="s">
        <v>874</v>
      </c>
      <c r="AW626" s="58">
        <v>2050</v>
      </c>
      <c r="AX626" s="73" t="str">
        <f t="shared" si="117"/>
        <v>*0.44</v>
      </c>
      <c r="AY626" s="70" t="str">
        <f t="shared" si="118"/>
        <v>REZoning_Sol-Win</v>
      </c>
    </row>
    <row r="627" spans="1:51">
      <c r="A627" s="67" t="s">
        <v>171</v>
      </c>
      <c r="C627" s="77" t="s">
        <v>696</v>
      </c>
      <c r="D627" s="68" t="s">
        <v>874</v>
      </c>
      <c r="E627" s="52">
        <v>2035</v>
      </c>
      <c r="F627" s="69" t="str">
        <f t="shared" si="108"/>
        <v>*0.61</v>
      </c>
      <c r="G627" s="70" t="str">
        <f t="shared" si="109"/>
        <v>REZoning_Sol-Win</v>
      </c>
      <c r="I627" s="77" t="s">
        <v>696</v>
      </c>
      <c r="J627" s="68" t="s">
        <v>874</v>
      </c>
      <c r="K627" s="52">
        <v>2050</v>
      </c>
      <c r="L627" s="62" t="str">
        <f t="shared" si="110"/>
        <v>*0.49</v>
      </c>
      <c r="M627" s="70" t="str">
        <f t="shared" si="111"/>
        <v>REZoning_Sol-Win</v>
      </c>
      <c r="N627" s="69"/>
      <c r="O627" s="69" t="s">
        <v>696</v>
      </c>
      <c r="P627" s="69" t="s">
        <v>874</v>
      </c>
      <c r="Q627" s="78">
        <v>2100</v>
      </c>
      <c r="R627" s="69" t="s">
        <v>876</v>
      </c>
      <c r="S627" s="69" t="s">
        <v>875</v>
      </c>
      <c r="T627" s="69"/>
      <c r="U627" s="69"/>
      <c r="V627" s="69"/>
      <c r="W627" s="69"/>
      <c r="AA627" s="79" t="s">
        <v>696</v>
      </c>
      <c r="AB627" s="71" t="s">
        <v>874</v>
      </c>
      <c r="AC627" s="55">
        <v>2035</v>
      </c>
      <c r="AD627" s="70" t="str">
        <f t="shared" si="112"/>
        <v>*0.59</v>
      </c>
      <c r="AE627" s="70" t="str">
        <f t="shared" si="119"/>
        <v>REZoning_Sol-Win</v>
      </c>
      <c r="AG627" s="79" t="s">
        <v>696</v>
      </c>
      <c r="AH627" s="71" t="s">
        <v>874</v>
      </c>
      <c r="AI627" s="55">
        <v>2050</v>
      </c>
      <c r="AJ627" s="70" t="str">
        <f t="shared" si="113"/>
        <v>*0.47</v>
      </c>
      <c r="AK627" s="70" t="str">
        <f t="shared" si="114"/>
        <v>REZoning_Sol-Win</v>
      </c>
      <c r="AO627" s="80" t="s">
        <v>696</v>
      </c>
      <c r="AP627" s="72" t="s">
        <v>874</v>
      </c>
      <c r="AQ627" s="58">
        <v>2035</v>
      </c>
      <c r="AR627" s="73" t="str">
        <f t="shared" si="115"/>
        <v>*0.54</v>
      </c>
      <c r="AS627" s="70" t="str">
        <f t="shared" si="116"/>
        <v>REZoning_Sol-Win</v>
      </c>
      <c r="AU627" s="80" t="s">
        <v>696</v>
      </c>
      <c r="AV627" s="72" t="s">
        <v>874</v>
      </c>
      <c r="AW627" s="58">
        <v>2050</v>
      </c>
      <c r="AX627" s="73" t="str">
        <f t="shared" si="117"/>
        <v>*0.44</v>
      </c>
      <c r="AY627" s="70" t="str">
        <f t="shared" si="118"/>
        <v>REZoning_Sol-Win</v>
      </c>
    </row>
    <row r="628" spans="1:51">
      <c r="A628" s="67" t="s">
        <v>171</v>
      </c>
      <c r="C628" s="77" t="s">
        <v>697</v>
      </c>
      <c r="D628" s="68" t="s">
        <v>874</v>
      </c>
      <c r="E628" s="52">
        <v>2035</v>
      </c>
      <c r="F628" s="69" t="str">
        <f t="shared" si="108"/>
        <v>*0.61</v>
      </c>
      <c r="G628" s="70" t="str">
        <f t="shared" si="109"/>
        <v>REZoning_Sol-Win</v>
      </c>
      <c r="I628" s="77" t="s">
        <v>697</v>
      </c>
      <c r="J628" s="68" t="s">
        <v>874</v>
      </c>
      <c r="K628" s="52">
        <v>2050</v>
      </c>
      <c r="L628" s="62" t="str">
        <f t="shared" si="110"/>
        <v>*0.49</v>
      </c>
      <c r="M628" s="70" t="str">
        <f t="shared" si="111"/>
        <v>REZoning_Sol-Win</v>
      </c>
      <c r="N628" s="69"/>
      <c r="O628" s="69" t="s">
        <v>697</v>
      </c>
      <c r="P628" s="69" t="s">
        <v>874</v>
      </c>
      <c r="Q628" s="78">
        <v>2100</v>
      </c>
      <c r="R628" s="69" t="s">
        <v>876</v>
      </c>
      <c r="S628" s="69" t="s">
        <v>875</v>
      </c>
      <c r="T628" s="69"/>
      <c r="U628" s="69"/>
      <c r="V628" s="69"/>
      <c r="W628" s="69"/>
      <c r="AA628" s="79" t="s">
        <v>697</v>
      </c>
      <c r="AB628" s="71" t="s">
        <v>874</v>
      </c>
      <c r="AC628" s="55">
        <v>2035</v>
      </c>
      <c r="AD628" s="70" t="str">
        <f t="shared" si="112"/>
        <v>*0.59</v>
      </c>
      <c r="AE628" s="70" t="str">
        <f t="shared" si="119"/>
        <v>REZoning_Sol-Win</v>
      </c>
      <c r="AG628" s="79" t="s">
        <v>697</v>
      </c>
      <c r="AH628" s="71" t="s">
        <v>874</v>
      </c>
      <c r="AI628" s="55">
        <v>2050</v>
      </c>
      <c r="AJ628" s="70" t="str">
        <f t="shared" si="113"/>
        <v>*0.47</v>
      </c>
      <c r="AK628" s="70" t="str">
        <f t="shared" si="114"/>
        <v>REZoning_Sol-Win</v>
      </c>
      <c r="AO628" s="80" t="s">
        <v>697</v>
      </c>
      <c r="AP628" s="72" t="s">
        <v>874</v>
      </c>
      <c r="AQ628" s="58">
        <v>2035</v>
      </c>
      <c r="AR628" s="73" t="str">
        <f t="shared" si="115"/>
        <v>*0.54</v>
      </c>
      <c r="AS628" s="70" t="str">
        <f t="shared" si="116"/>
        <v>REZoning_Sol-Win</v>
      </c>
      <c r="AU628" s="80" t="s">
        <v>697</v>
      </c>
      <c r="AV628" s="72" t="s">
        <v>874</v>
      </c>
      <c r="AW628" s="58">
        <v>2050</v>
      </c>
      <c r="AX628" s="73" t="str">
        <f t="shared" si="117"/>
        <v>*0.44</v>
      </c>
      <c r="AY628" s="70" t="str">
        <f t="shared" si="118"/>
        <v>REZoning_Sol-Win</v>
      </c>
    </row>
    <row r="629" spans="1:51">
      <c r="A629" s="67" t="s">
        <v>171</v>
      </c>
      <c r="C629" s="77" t="s">
        <v>698</v>
      </c>
      <c r="D629" s="68" t="s">
        <v>874</v>
      </c>
      <c r="E629" s="52">
        <v>2035</v>
      </c>
      <c r="F629" s="69" t="str">
        <f t="shared" si="108"/>
        <v>*0.61</v>
      </c>
      <c r="G629" s="70" t="str">
        <f t="shared" si="109"/>
        <v>REZoning_Sol-Win</v>
      </c>
      <c r="I629" s="77" t="s">
        <v>698</v>
      </c>
      <c r="J629" s="68" t="s">
        <v>874</v>
      </c>
      <c r="K629" s="52">
        <v>2050</v>
      </c>
      <c r="L629" s="62" t="str">
        <f t="shared" si="110"/>
        <v>*0.49</v>
      </c>
      <c r="M629" s="70" t="str">
        <f t="shared" si="111"/>
        <v>REZoning_Sol-Win</v>
      </c>
      <c r="N629" s="69"/>
      <c r="O629" s="69" t="s">
        <v>698</v>
      </c>
      <c r="P629" s="69" t="s">
        <v>874</v>
      </c>
      <c r="Q629" s="78">
        <v>2100</v>
      </c>
      <c r="R629" s="69" t="s">
        <v>876</v>
      </c>
      <c r="S629" s="69" t="s">
        <v>875</v>
      </c>
      <c r="T629" s="69"/>
      <c r="U629" s="69"/>
      <c r="V629" s="69"/>
      <c r="W629" s="69"/>
      <c r="AA629" s="79" t="s">
        <v>698</v>
      </c>
      <c r="AB629" s="71" t="s">
        <v>874</v>
      </c>
      <c r="AC629" s="55">
        <v>2035</v>
      </c>
      <c r="AD629" s="70" t="str">
        <f t="shared" si="112"/>
        <v>*0.59</v>
      </c>
      <c r="AE629" s="70" t="str">
        <f t="shared" si="119"/>
        <v>REZoning_Sol-Win</v>
      </c>
      <c r="AG629" s="79" t="s">
        <v>698</v>
      </c>
      <c r="AH629" s="71" t="s">
        <v>874</v>
      </c>
      <c r="AI629" s="55">
        <v>2050</v>
      </c>
      <c r="AJ629" s="70" t="str">
        <f t="shared" si="113"/>
        <v>*0.47</v>
      </c>
      <c r="AK629" s="70" t="str">
        <f t="shared" si="114"/>
        <v>REZoning_Sol-Win</v>
      </c>
      <c r="AO629" s="80" t="s">
        <v>698</v>
      </c>
      <c r="AP629" s="72" t="s">
        <v>874</v>
      </c>
      <c r="AQ629" s="58">
        <v>2035</v>
      </c>
      <c r="AR629" s="73" t="str">
        <f t="shared" si="115"/>
        <v>*0.54</v>
      </c>
      <c r="AS629" s="70" t="str">
        <f t="shared" si="116"/>
        <v>REZoning_Sol-Win</v>
      </c>
      <c r="AU629" s="80" t="s">
        <v>698</v>
      </c>
      <c r="AV629" s="72" t="s">
        <v>874</v>
      </c>
      <c r="AW629" s="58">
        <v>2050</v>
      </c>
      <c r="AX629" s="73" t="str">
        <f t="shared" si="117"/>
        <v>*0.44</v>
      </c>
      <c r="AY629" s="70" t="str">
        <f t="shared" si="118"/>
        <v>REZoning_Sol-Win</v>
      </c>
    </row>
    <row r="630" spans="1:51">
      <c r="A630" s="67" t="s">
        <v>78</v>
      </c>
      <c r="C630" s="77" t="s">
        <v>699</v>
      </c>
      <c r="D630" s="68" t="s">
        <v>874</v>
      </c>
      <c r="E630" s="52">
        <v>2035</v>
      </c>
      <c r="F630" s="69" t="str">
        <f t="shared" si="108"/>
        <v>*0.63</v>
      </c>
      <c r="G630" s="70" t="str">
        <f t="shared" si="109"/>
        <v>REZoning_Sol-Win</v>
      </c>
      <c r="I630" s="77" t="s">
        <v>699</v>
      </c>
      <c r="J630" s="68" t="s">
        <v>874</v>
      </c>
      <c r="K630" s="52">
        <v>2050</v>
      </c>
      <c r="L630" s="62" t="str">
        <f t="shared" si="110"/>
        <v>*0.54</v>
      </c>
      <c r="M630" s="70" t="str">
        <f t="shared" si="111"/>
        <v>REZoning_Sol-Win</v>
      </c>
      <c r="N630" s="69"/>
      <c r="O630" s="69" t="s">
        <v>699</v>
      </c>
      <c r="P630" s="69" t="s">
        <v>874</v>
      </c>
      <c r="Q630" s="78">
        <v>2100</v>
      </c>
      <c r="R630" s="69" t="s">
        <v>878</v>
      </c>
      <c r="S630" s="69" t="s">
        <v>875</v>
      </c>
      <c r="T630" s="69"/>
      <c r="U630" s="69"/>
      <c r="V630" s="69"/>
      <c r="W630" s="69"/>
      <c r="AA630" s="79" t="s">
        <v>699</v>
      </c>
      <c r="AB630" s="71" t="s">
        <v>874</v>
      </c>
      <c r="AC630" s="55">
        <v>2035</v>
      </c>
      <c r="AD630" s="70" t="str">
        <f t="shared" si="112"/>
        <v>*0.62</v>
      </c>
      <c r="AE630" s="70" t="str">
        <f t="shared" si="119"/>
        <v>REZoning_Sol-Win</v>
      </c>
      <c r="AG630" s="79" t="s">
        <v>699</v>
      </c>
      <c r="AH630" s="71" t="s">
        <v>874</v>
      </c>
      <c r="AI630" s="55">
        <v>2050</v>
      </c>
      <c r="AJ630" s="70" t="str">
        <f t="shared" si="113"/>
        <v>*0.51</v>
      </c>
      <c r="AK630" s="70" t="str">
        <f t="shared" si="114"/>
        <v>REZoning_Sol-Win</v>
      </c>
      <c r="AO630" s="80" t="s">
        <v>699</v>
      </c>
      <c r="AP630" s="72" t="s">
        <v>874</v>
      </c>
      <c r="AQ630" s="58">
        <v>2035</v>
      </c>
      <c r="AR630" s="73" t="str">
        <f t="shared" si="115"/>
        <v>*0.58</v>
      </c>
      <c r="AS630" s="70" t="str">
        <f t="shared" si="116"/>
        <v>REZoning_Sol-Win</v>
      </c>
      <c r="AU630" s="80" t="s">
        <v>699</v>
      </c>
      <c r="AV630" s="72" t="s">
        <v>874</v>
      </c>
      <c r="AW630" s="58">
        <v>2050</v>
      </c>
      <c r="AX630" s="73" t="str">
        <f t="shared" si="117"/>
        <v>*0.49</v>
      </c>
      <c r="AY630" s="70" t="str">
        <f t="shared" si="118"/>
        <v>REZoning_Sol-Win</v>
      </c>
    </row>
    <row r="631" spans="1:51">
      <c r="A631" s="67" t="s">
        <v>78</v>
      </c>
      <c r="C631" s="77" t="s">
        <v>700</v>
      </c>
      <c r="D631" s="68" t="s">
        <v>874</v>
      </c>
      <c r="E631" s="52">
        <v>2035</v>
      </c>
      <c r="F631" s="69" t="str">
        <f t="shared" si="108"/>
        <v>*0.63</v>
      </c>
      <c r="G631" s="70" t="str">
        <f t="shared" si="109"/>
        <v>REZoning_Sol-Win</v>
      </c>
      <c r="I631" s="77" t="s">
        <v>700</v>
      </c>
      <c r="J631" s="68" t="s">
        <v>874</v>
      </c>
      <c r="K631" s="52">
        <v>2050</v>
      </c>
      <c r="L631" s="62" t="str">
        <f t="shared" si="110"/>
        <v>*0.54</v>
      </c>
      <c r="M631" s="70" t="str">
        <f t="shared" si="111"/>
        <v>REZoning_Sol-Win</v>
      </c>
      <c r="N631" s="69"/>
      <c r="O631" s="69" t="s">
        <v>700</v>
      </c>
      <c r="P631" s="69" t="s">
        <v>874</v>
      </c>
      <c r="Q631" s="78">
        <v>2100</v>
      </c>
      <c r="R631" s="69" t="s">
        <v>878</v>
      </c>
      <c r="S631" s="69" t="s">
        <v>875</v>
      </c>
      <c r="T631" s="69"/>
      <c r="U631" s="69"/>
      <c r="V631" s="69"/>
      <c r="W631" s="69"/>
      <c r="AA631" s="79" t="s">
        <v>700</v>
      </c>
      <c r="AB631" s="71" t="s">
        <v>874</v>
      </c>
      <c r="AC631" s="55">
        <v>2035</v>
      </c>
      <c r="AD631" s="70" t="str">
        <f t="shared" si="112"/>
        <v>*0.62</v>
      </c>
      <c r="AE631" s="70" t="str">
        <f t="shared" si="119"/>
        <v>REZoning_Sol-Win</v>
      </c>
      <c r="AG631" s="79" t="s">
        <v>700</v>
      </c>
      <c r="AH631" s="71" t="s">
        <v>874</v>
      </c>
      <c r="AI631" s="55">
        <v>2050</v>
      </c>
      <c r="AJ631" s="70" t="str">
        <f t="shared" si="113"/>
        <v>*0.51</v>
      </c>
      <c r="AK631" s="70" t="str">
        <f t="shared" si="114"/>
        <v>REZoning_Sol-Win</v>
      </c>
      <c r="AO631" s="80" t="s">
        <v>700</v>
      </c>
      <c r="AP631" s="72" t="s">
        <v>874</v>
      </c>
      <c r="AQ631" s="58">
        <v>2035</v>
      </c>
      <c r="AR631" s="73" t="str">
        <f t="shared" si="115"/>
        <v>*0.58</v>
      </c>
      <c r="AS631" s="70" t="str">
        <f t="shared" si="116"/>
        <v>REZoning_Sol-Win</v>
      </c>
      <c r="AU631" s="80" t="s">
        <v>700</v>
      </c>
      <c r="AV631" s="72" t="s">
        <v>874</v>
      </c>
      <c r="AW631" s="58">
        <v>2050</v>
      </c>
      <c r="AX631" s="73" t="str">
        <f t="shared" si="117"/>
        <v>*0.49</v>
      </c>
      <c r="AY631" s="70" t="str">
        <f t="shared" si="118"/>
        <v>REZoning_Sol-Win</v>
      </c>
    </row>
    <row r="632" spans="1:51">
      <c r="A632" s="67" t="s">
        <v>78</v>
      </c>
      <c r="C632" s="77" t="s">
        <v>701</v>
      </c>
      <c r="D632" s="68" t="s">
        <v>874</v>
      </c>
      <c r="E632" s="52">
        <v>2035</v>
      </c>
      <c r="F632" s="69" t="str">
        <f t="shared" si="108"/>
        <v>*0.63</v>
      </c>
      <c r="G632" s="70" t="str">
        <f t="shared" si="109"/>
        <v>REZoning_Sol-Win</v>
      </c>
      <c r="I632" s="77" t="s">
        <v>701</v>
      </c>
      <c r="J632" s="68" t="s">
        <v>874</v>
      </c>
      <c r="K632" s="52">
        <v>2050</v>
      </c>
      <c r="L632" s="62" t="str">
        <f t="shared" si="110"/>
        <v>*0.54</v>
      </c>
      <c r="M632" s="70" t="str">
        <f t="shared" si="111"/>
        <v>REZoning_Sol-Win</v>
      </c>
      <c r="N632" s="69"/>
      <c r="O632" s="69" t="s">
        <v>701</v>
      </c>
      <c r="P632" s="69" t="s">
        <v>874</v>
      </c>
      <c r="Q632" s="78">
        <v>2100</v>
      </c>
      <c r="R632" s="69" t="s">
        <v>878</v>
      </c>
      <c r="S632" s="69" t="s">
        <v>875</v>
      </c>
      <c r="T632" s="69"/>
      <c r="U632" s="69"/>
      <c r="V632" s="69"/>
      <c r="W632" s="69"/>
      <c r="AA632" s="79" t="s">
        <v>701</v>
      </c>
      <c r="AB632" s="71" t="s">
        <v>874</v>
      </c>
      <c r="AC632" s="55">
        <v>2035</v>
      </c>
      <c r="AD632" s="70" t="str">
        <f t="shared" si="112"/>
        <v>*0.62</v>
      </c>
      <c r="AE632" s="70" t="str">
        <f t="shared" si="119"/>
        <v>REZoning_Sol-Win</v>
      </c>
      <c r="AG632" s="79" t="s">
        <v>701</v>
      </c>
      <c r="AH632" s="71" t="s">
        <v>874</v>
      </c>
      <c r="AI632" s="55">
        <v>2050</v>
      </c>
      <c r="AJ632" s="70" t="str">
        <f t="shared" si="113"/>
        <v>*0.51</v>
      </c>
      <c r="AK632" s="70" t="str">
        <f t="shared" si="114"/>
        <v>REZoning_Sol-Win</v>
      </c>
      <c r="AO632" s="80" t="s">
        <v>701</v>
      </c>
      <c r="AP632" s="72" t="s">
        <v>874</v>
      </c>
      <c r="AQ632" s="58">
        <v>2035</v>
      </c>
      <c r="AR632" s="73" t="str">
        <f t="shared" si="115"/>
        <v>*0.58</v>
      </c>
      <c r="AS632" s="70" t="str">
        <f t="shared" si="116"/>
        <v>REZoning_Sol-Win</v>
      </c>
      <c r="AU632" s="80" t="s">
        <v>701</v>
      </c>
      <c r="AV632" s="72" t="s">
        <v>874</v>
      </c>
      <c r="AW632" s="58">
        <v>2050</v>
      </c>
      <c r="AX632" s="73" t="str">
        <f t="shared" si="117"/>
        <v>*0.49</v>
      </c>
      <c r="AY632" s="70" t="str">
        <f t="shared" si="118"/>
        <v>REZoning_Sol-Win</v>
      </c>
    </row>
    <row r="633" spans="1:51">
      <c r="A633" s="67" t="s">
        <v>87</v>
      </c>
      <c r="C633" s="77" t="s">
        <v>702</v>
      </c>
      <c r="D633" s="68" t="s">
        <v>874</v>
      </c>
      <c r="E633" s="52">
        <v>2035</v>
      </c>
      <c r="F633" s="69" t="str">
        <f t="shared" si="108"/>
        <v>*0.64</v>
      </c>
      <c r="G633" s="70" t="str">
        <f t="shared" si="109"/>
        <v>REZoning_Sol-Win</v>
      </c>
      <c r="I633" s="77" t="s">
        <v>702</v>
      </c>
      <c r="J633" s="68" t="s">
        <v>874</v>
      </c>
      <c r="K633" s="52">
        <v>2050</v>
      </c>
      <c r="L633" s="62" t="str">
        <f t="shared" si="110"/>
        <v>*0.54</v>
      </c>
      <c r="M633" s="70" t="str">
        <f t="shared" si="111"/>
        <v>REZoning_Sol-Win</v>
      </c>
      <c r="N633" s="69"/>
      <c r="O633" s="69" t="s">
        <v>702</v>
      </c>
      <c r="P633" s="69" t="s">
        <v>874</v>
      </c>
      <c r="Q633" s="78">
        <v>2100</v>
      </c>
      <c r="R633" s="69" t="s">
        <v>878</v>
      </c>
      <c r="S633" s="69" t="s">
        <v>875</v>
      </c>
      <c r="T633" s="69"/>
      <c r="U633" s="69"/>
      <c r="V633" s="69"/>
      <c r="W633" s="69"/>
      <c r="AA633" s="79" t="s">
        <v>702</v>
      </c>
      <c r="AB633" s="71" t="s">
        <v>874</v>
      </c>
      <c r="AC633" s="55">
        <v>2035</v>
      </c>
      <c r="AD633" s="70" t="str">
        <f t="shared" si="112"/>
        <v>*0.64</v>
      </c>
      <c r="AE633" s="70" t="str">
        <f t="shared" si="119"/>
        <v>REZoning_Sol-Win</v>
      </c>
      <c r="AG633" s="79" t="s">
        <v>702</v>
      </c>
      <c r="AH633" s="71" t="s">
        <v>874</v>
      </c>
      <c r="AI633" s="55">
        <v>2050</v>
      </c>
      <c r="AJ633" s="70" t="str">
        <f t="shared" si="113"/>
        <v>*0.53</v>
      </c>
      <c r="AK633" s="70" t="str">
        <f t="shared" si="114"/>
        <v>REZoning_Sol-Win</v>
      </c>
      <c r="AO633" s="80" t="s">
        <v>702</v>
      </c>
      <c r="AP633" s="72" t="s">
        <v>874</v>
      </c>
      <c r="AQ633" s="58">
        <v>2035</v>
      </c>
      <c r="AR633" s="73" t="str">
        <f t="shared" si="115"/>
        <v>*0.6</v>
      </c>
      <c r="AS633" s="70" t="str">
        <f t="shared" si="116"/>
        <v>REZoning_Sol-Win</v>
      </c>
      <c r="AU633" s="80" t="s">
        <v>702</v>
      </c>
      <c r="AV633" s="72" t="s">
        <v>874</v>
      </c>
      <c r="AW633" s="58">
        <v>2050</v>
      </c>
      <c r="AX633" s="73" t="str">
        <f t="shared" si="117"/>
        <v>*0.5</v>
      </c>
      <c r="AY633" s="70" t="str">
        <f t="shared" si="118"/>
        <v>REZoning_Sol-Win</v>
      </c>
    </row>
    <row r="634" spans="1:51">
      <c r="A634" s="67" t="s">
        <v>83</v>
      </c>
      <c r="C634" s="77" t="s">
        <v>703</v>
      </c>
      <c r="D634" s="68" t="s">
        <v>874</v>
      </c>
      <c r="E634" s="52">
        <v>2035</v>
      </c>
      <c r="F634" s="69" t="str">
        <f t="shared" si="108"/>
        <v>*0.6</v>
      </c>
      <c r="G634" s="70" t="str">
        <f t="shared" si="109"/>
        <v>REZoning_Sol-Win</v>
      </c>
      <c r="I634" s="77" t="s">
        <v>703</v>
      </c>
      <c r="J634" s="68" t="s">
        <v>874</v>
      </c>
      <c r="K634" s="52">
        <v>2050</v>
      </c>
      <c r="L634" s="62" t="str">
        <f t="shared" si="110"/>
        <v>*0.5</v>
      </c>
      <c r="M634" s="70" t="str">
        <f t="shared" si="111"/>
        <v>REZoning_Sol-Win</v>
      </c>
      <c r="N634" s="69"/>
      <c r="O634" s="69" t="s">
        <v>703</v>
      </c>
      <c r="P634" s="69" t="s">
        <v>874</v>
      </c>
      <c r="Q634" s="78">
        <v>2100</v>
      </c>
      <c r="R634" s="69" t="s">
        <v>877</v>
      </c>
      <c r="S634" s="69" t="s">
        <v>875</v>
      </c>
      <c r="T634" s="69"/>
      <c r="U634" s="69"/>
      <c r="V634" s="69"/>
      <c r="W634" s="69"/>
      <c r="AA634" s="79" t="s">
        <v>703</v>
      </c>
      <c r="AB634" s="71" t="s">
        <v>874</v>
      </c>
      <c r="AC634" s="55">
        <v>2035</v>
      </c>
      <c r="AD634" s="70" t="str">
        <f t="shared" si="112"/>
        <v>*0.59</v>
      </c>
      <c r="AE634" s="70" t="str">
        <f t="shared" si="119"/>
        <v>REZoning_Sol-Win</v>
      </c>
      <c r="AG634" s="79" t="s">
        <v>703</v>
      </c>
      <c r="AH634" s="71" t="s">
        <v>874</v>
      </c>
      <c r="AI634" s="55">
        <v>2050</v>
      </c>
      <c r="AJ634" s="70" t="str">
        <f t="shared" si="113"/>
        <v>*0.47</v>
      </c>
      <c r="AK634" s="70" t="str">
        <f t="shared" si="114"/>
        <v>REZoning_Sol-Win</v>
      </c>
      <c r="AO634" s="80" t="s">
        <v>703</v>
      </c>
      <c r="AP634" s="72" t="s">
        <v>874</v>
      </c>
      <c r="AQ634" s="58">
        <v>2035</v>
      </c>
      <c r="AR634" s="73" t="str">
        <f t="shared" si="115"/>
        <v>*0.53</v>
      </c>
      <c r="AS634" s="70" t="str">
        <f t="shared" si="116"/>
        <v>REZoning_Sol-Win</v>
      </c>
      <c r="AU634" s="80" t="s">
        <v>703</v>
      </c>
      <c r="AV634" s="72" t="s">
        <v>874</v>
      </c>
      <c r="AW634" s="58">
        <v>2050</v>
      </c>
      <c r="AX634" s="73" t="str">
        <f t="shared" si="117"/>
        <v>*0.41</v>
      </c>
      <c r="AY634" s="70" t="str">
        <f t="shared" si="118"/>
        <v>REZoning_Sol-Win</v>
      </c>
    </row>
    <row r="635" spans="1:51">
      <c r="A635" s="67" t="s">
        <v>83</v>
      </c>
      <c r="C635" s="77" t="s">
        <v>704</v>
      </c>
      <c r="D635" s="68" t="s">
        <v>874</v>
      </c>
      <c r="E635" s="52">
        <v>2035</v>
      </c>
      <c r="F635" s="69" t="str">
        <f t="shared" si="108"/>
        <v>*0.6</v>
      </c>
      <c r="G635" s="70" t="str">
        <f t="shared" si="109"/>
        <v>REZoning_Sol-Win</v>
      </c>
      <c r="I635" s="77" t="s">
        <v>704</v>
      </c>
      <c r="J635" s="68" t="s">
        <v>874</v>
      </c>
      <c r="K635" s="52">
        <v>2050</v>
      </c>
      <c r="L635" s="62" t="str">
        <f t="shared" si="110"/>
        <v>*0.5</v>
      </c>
      <c r="M635" s="70" t="str">
        <f t="shared" si="111"/>
        <v>REZoning_Sol-Win</v>
      </c>
      <c r="N635" s="69"/>
      <c r="O635" s="69" t="s">
        <v>704</v>
      </c>
      <c r="P635" s="69" t="s">
        <v>874</v>
      </c>
      <c r="Q635" s="78">
        <v>2100</v>
      </c>
      <c r="R635" s="69" t="s">
        <v>877</v>
      </c>
      <c r="S635" s="69" t="s">
        <v>875</v>
      </c>
      <c r="T635" s="69"/>
      <c r="U635" s="69"/>
      <c r="V635" s="69"/>
      <c r="W635" s="69"/>
      <c r="AA635" s="79" t="s">
        <v>704</v>
      </c>
      <c r="AB635" s="71" t="s">
        <v>874</v>
      </c>
      <c r="AC635" s="55">
        <v>2035</v>
      </c>
      <c r="AD635" s="70" t="str">
        <f t="shared" si="112"/>
        <v>*0.59</v>
      </c>
      <c r="AE635" s="70" t="str">
        <f t="shared" si="119"/>
        <v>REZoning_Sol-Win</v>
      </c>
      <c r="AG635" s="79" t="s">
        <v>704</v>
      </c>
      <c r="AH635" s="71" t="s">
        <v>874</v>
      </c>
      <c r="AI635" s="55">
        <v>2050</v>
      </c>
      <c r="AJ635" s="70" t="str">
        <f t="shared" si="113"/>
        <v>*0.47</v>
      </c>
      <c r="AK635" s="70" t="str">
        <f t="shared" si="114"/>
        <v>REZoning_Sol-Win</v>
      </c>
      <c r="AO635" s="80" t="s">
        <v>704</v>
      </c>
      <c r="AP635" s="72" t="s">
        <v>874</v>
      </c>
      <c r="AQ635" s="58">
        <v>2035</v>
      </c>
      <c r="AR635" s="73" t="str">
        <f t="shared" si="115"/>
        <v>*0.53</v>
      </c>
      <c r="AS635" s="70" t="str">
        <f t="shared" si="116"/>
        <v>REZoning_Sol-Win</v>
      </c>
      <c r="AU635" s="80" t="s">
        <v>704</v>
      </c>
      <c r="AV635" s="72" t="s">
        <v>874</v>
      </c>
      <c r="AW635" s="58">
        <v>2050</v>
      </c>
      <c r="AX635" s="73" t="str">
        <f t="shared" si="117"/>
        <v>*0.41</v>
      </c>
      <c r="AY635" s="70" t="str">
        <f t="shared" si="118"/>
        <v>REZoning_Sol-Win</v>
      </c>
    </row>
    <row r="636" spans="1:51">
      <c r="A636" s="67" t="s">
        <v>83</v>
      </c>
      <c r="C636" s="77" t="s">
        <v>705</v>
      </c>
      <c r="D636" s="68" t="s">
        <v>874</v>
      </c>
      <c r="E636" s="52">
        <v>2035</v>
      </c>
      <c r="F636" s="69" t="str">
        <f t="shared" si="108"/>
        <v>*0.6</v>
      </c>
      <c r="G636" s="70" t="str">
        <f t="shared" si="109"/>
        <v>REZoning_Sol-Win</v>
      </c>
      <c r="I636" s="77" t="s">
        <v>705</v>
      </c>
      <c r="J636" s="68" t="s">
        <v>874</v>
      </c>
      <c r="K636" s="52">
        <v>2050</v>
      </c>
      <c r="L636" s="62" t="str">
        <f t="shared" si="110"/>
        <v>*0.5</v>
      </c>
      <c r="M636" s="70" t="str">
        <f t="shared" si="111"/>
        <v>REZoning_Sol-Win</v>
      </c>
      <c r="N636" s="69"/>
      <c r="O636" s="69" t="s">
        <v>705</v>
      </c>
      <c r="P636" s="69" t="s">
        <v>874</v>
      </c>
      <c r="Q636" s="78">
        <v>2100</v>
      </c>
      <c r="R636" s="69" t="s">
        <v>877</v>
      </c>
      <c r="S636" s="69" t="s">
        <v>875</v>
      </c>
      <c r="T636" s="69"/>
      <c r="U636" s="69"/>
      <c r="V636" s="69"/>
      <c r="W636" s="69"/>
      <c r="AA636" s="79" t="s">
        <v>705</v>
      </c>
      <c r="AB636" s="71" t="s">
        <v>874</v>
      </c>
      <c r="AC636" s="55">
        <v>2035</v>
      </c>
      <c r="AD636" s="70" t="str">
        <f t="shared" si="112"/>
        <v>*0.59</v>
      </c>
      <c r="AE636" s="70" t="str">
        <f t="shared" si="119"/>
        <v>REZoning_Sol-Win</v>
      </c>
      <c r="AG636" s="79" t="s">
        <v>705</v>
      </c>
      <c r="AH636" s="71" t="s">
        <v>874</v>
      </c>
      <c r="AI636" s="55">
        <v>2050</v>
      </c>
      <c r="AJ636" s="70" t="str">
        <f t="shared" si="113"/>
        <v>*0.47</v>
      </c>
      <c r="AK636" s="70" t="str">
        <f t="shared" si="114"/>
        <v>REZoning_Sol-Win</v>
      </c>
      <c r="AO636" s="80" t="s">
        <v>705</v>
      </c>
      <c r="AP636" s="72" t="s">
        <v>874</v>
      </c>
      <c r="AQ636" s="58">
        <v>2035</v>
      </c>
      <c r="AR636" s="73" t="str">
        <f t="shared" si="115"/>
        <v>*0.53</v>
      </c>
      <c r="AS636" s="70" t="str">
        <f t="shared" si="116"/>
        <v>REZoning_Sol-Win</v>
      </c>
      <c r="AU636" s="80" t="s">
        <v>705</v>
      </c>
      <c r="AV636" s="72" t="s">
        <v>874</v>
      </c>
      <c r="AW636" s="58">
        <v>2050</v>
      </c>
      <c r="AX636" s="73" t="str">
        <f t="shared" si="117"/>
        <v>*0.41</v>
      </c>
      <c r="AY636" s="70" t="str">
        <f t="shared" si="118"/>
        <v>REZoning_Sol-Win</v>
      </c>
    </row>
    <row r="637" spans="1:51">
      <c r="A637" s="67" t="s">
        <v>78</v>
      </c>
      <c r="C637" s="77" t="s">
        <v>706</v>
      </c>
      <c r="D637" s="68" t="s">
        <v>874</v>
      </c>
      <c r="E637" s="52">
        <v>2035</v>
      </c>
      <c r="F637" s="69" t="str">
        <f t="shared" si="108"/>
        <v>*0.63</v>
      </c>
      <c r="G637" s="70" t="str">
        <f t="shared" si="109"/>
        <v>REZoning_Sol-Win</v>
      </c>
      <c r="I637" s="77" t="s">
        <v>706</v>
      </c>
      <c r="J637" s="68" t="s">
        <v>874</v>
      </c>
      <c r="K637" s="52">
        <v>2050</v>
      </c>
      <c r="L637" s="62" t="str">
        <f t="shared" si="110"/>
        <v>*0.54</v>
      </c>
      <c r="M637" s="70" t="str">
        <f t="shared" si="111"/>
        <v>REZoning_Sol-Win</v>
      </c>
      <c r="N637" s="69"/>
      <c r="O637" s="69" t="s">
        <v>706</v>
      </c>
      <c r="P637" s="69" t="s">
        <v>874</v>
      </c>
      <c r="Q637" s="78">
        <v>2100</v>
      </c>
      <c r="R637" s="69" t="s">
        <v>878</v>
      </c>
      <c r="S637" s="69" t="s">
        <v>875</v>
      </c>
      <c r="T637" s="69"/>
      <c r="U637" s="69"/>
      <c r="V637" s="69"/>
      <c r="W637" s="69"/>
      <c r="AA637" s="79" t="s">
        <v>706</v>
      </c>
      <c r="AB637" s="71" t="s">
        <v>874</v>
      </c>
      <c r="AC637" s="55">
        <v>2035</v>
      </c>
      <c r="AD637" s="70" t="str">
        <f t="shared" si="112"/>
        <v>*0.62</v>
      </c>
      <c r="AE637" s="70" t="str">
        <f t="shared" si="119"/>
        <v>REZoning_Sol-Win</v>
      </c>
      <c r="AG637" s="79" t="s">
        <v>706</v>
      </c>
      <c r="AH637" s="71" t="s">
        <v>874</v>
      </c>
      <c r="AI637" s="55">
        <v>2050</v>
      </c>
      <c r="AJ637" s="70" t="str">
        <f t="shared" si="113"/>
        <v>*0.51</v>
      </c>
      <c r="AK637" s="70" t="str">
        <f t="shared" si="114"/>
        <v>REZoning_Sol-Win</v>
      </c>
      <c r="AO637" s="80" t="s">
        <v>706</v>
      </c>
      <c r="AP637" s="72" t="s">
        <v>874</v>
      </c>
      <c r="AQ637" s="58">
        <v>2035</v>
      </c>
      <c r="AR637" s="73" t="str">
        <f t="shared" si="115"/>
        <v>*0.58</v>
      </c>
      <c r="AS637" s="70" t="str">
        <f t="shared" si="116"/>
        <v>REZoning_Sol-Win</v>
      </c>
      <c r="AU637" s="80" t="s">
        <v>706</v>
      </c>
      <c r="AV637" s="72" t="s">
        <v>874</v>
      </c>
      <c r="AW637" s="58">
        <v>2050</v>
      </c>
      <c r="AX637" s="73" t="str">
        <f t="shared" si="117"/>
        <v>*0.49</v>
      </c>
      <c r="AY637" s="70" t="str">
        <f t="shared" si="118"/>
        <v>REZoning_Sol-Win</v>
      </c>
    </row>
    <row r="638" spans="1:51">
      <c r="A638" s="67" t="s">
        <v>78</v>
      </c>
      <c r="C638" s="77" t="s">
        <v>707</v>
      </c>
      <c r="D638" s="68" t="s">
        <v>874</v>
      </c>
      <c r="E638" s="52">
        <v>2035</v>
      </c>
      <c r="F638" s="69" t="str">
        <f t="shared" si="108"/>
        <v>*0.63</v>
      </c>
      <c r="G638" s="70" t="str">
        <f t="shared" si="109"/>
        <v>REZoning_Sol-Win</v>
      </c>
      <c r="I638" s="77" t="s">
        <v>707</v>
      </c>
      <c r="J638" s="68" t="s">
        <v>874</v>
      </c>
      <c r="K638" s="52">
        <v>2050</v>
      </c>
      <c r="L638" s="62" t="str">
        <f t="shared" si="110"/>
        <v>*0.54</v>
      </c>
      <c r="M638" s="70" t="str">
        <f t="shared" si="111"/>
        <v>REZoning_Sol-Win</v>
      </c>
      <c r="N638" s="69"/>
      <c r="O638" s="69" t="s">
        <v>707</v>
      </c>
      <c r="P638" s="69" t="s">
        <v>874</v>
      </c>
      <c r="Q638" s="78">
        <v>2100</v>
      </c>
      <c r="R638" s="69" t="s">
        <v>878</v>
      </c>
      <c r="S638" s="69" t="s">
        <v>875</v>
      </c>
      <c r="T638" s="69"/>
      <c r="U638" s="69"/>
      <c r="V638" s="69"/>
      <c r="W638" s="69"/>
      <c r="AA638" s="79" t="s">
        <v>707</v>
      </c>
      <c r="AB638" s="71" t="s">
        <v>874</v>
      </c>
      <c r="AC638" s="55">
        <v>2035</v>
      </c>
      <c r="AD638" s="70" t="str">
        <f t="shared" si="112"/>
        <v>*0.62</v>
      </c>
      <c r="AE638" s="70" t="str">
        <f t="shared" si="119"/>
        <v>REZoning_Sol-Win</v>
      </c>
      <c r="AG638" s="79" t="s">
        <v>707</v>
      </c>
      <c r="AH638" s="71" t="s">
        <v>874</v>
      </c>
      <c r="AI638" s="55">
        <v>2050</v>
      </c>
      <c r="AJ638" s="70" t="str">
        <f t="shared" si="113"/>
        <v>*0.51</v>
      </c>
      <c r="AK638" s="70" t="str">
        <f t="shared" si="114"/>
        <v>REZoning_Sol-Win</v>
      </c>
      <c r="AO638" s="80" t="s">
        <v>707</v>
      </c>
      <c r="AP638" s="72" t="s">
        <v>874</v>
      </c>
      <c r="AQ638" s="58">
        <v>2035</v>
      </c>
      <c r="AR638" s="73" t="str">
        <f t="shared" si="115"/>
        <v>*0.58</v>
      </c>
      <c r="AS638" s="70" t="str">
        <f t="shared" si="116"/>
        <v>REZoning_Sol-Win</v>
      </c>
      <c r="AU638" s="80" t="s">
        <v>707</v>
      </c>
      <c r="AV638" s="72" t="s">
        <v>874</v>
      </c>
      <c r="AW638" s="58">
        <v>2050</v>
      </c>
      <c r="AX638" s="73" t="str">
        <f t="shared" si="117"/>
        <v>*0.49</v>
      </c>
      <c r="AY638" s="70" t="str">
        <f t="shared" si="118"/>
        <v>REZoning_Sol-Win</v>
      </c>
    </row>
    <row r="639" spans="1:51">
      <c r="A639" s="67" t="s">
        <v>98</v>
      </c>
      <c r="C639" s="77" t="s">
        <v>708</v>
      </c>
      <c r="D639" s="68" t="s">
        <v>874</v>
      </c>
      <c r="E639" s="52">
        <v>2035</v>
      </c>
      <c r="F639" s="69" t="str">
        <f t="shared" si="108"/>
        <v>*0.65</v>
      </c>
      <c r="G639" s="70" t="str">
        <f t="shared" si="109"/>
        <v>REZoning_Sol-Win</v>
      </c>
      <c r="I639" s="77" t="s">
        <v>708</v>
      </c>
      <c r="J639" s="68" t="s">
        <v>874</v>
      </c>
      <c r="K639" s="52">
        <v>2050</v>
      </c>
      <c r="L639" s="62" t="str">
        <f t="shared" si="110"/>
        <v>*0.54</v>
      </c>
      <c r="M639" s="70" t="str">
        <f t="shared" si="111"/>
        <v>REZoning_Sol-Win</v>
      </c>
      <c r="N639" s="69"/>
      <c r="O639" s="69" t="s">
        <v>708</v>
      </c>
      <c r="P639" s="69" t="s">
        <v>874</v>
      </c>
      <c r="Q639" s="78">
        <v>2100</v>
      </c>
      <c r="R639" s="69" t="s">
        <v>878</v>
      </c>
      <c r="S639" s="69" t="s">
        <v>875</v>
      </c>
      <c r="T639" s="69"/>
      <c r="U639" s="69"/>
      <c r="V639" s="69"/>
      <c r="W639" s="69"/>
      <c r="AA639" s="79" t="s">
        <v>708</v>
      </c>
      <c r="AB639" s="71" t="s">
        <v>874</v>
      </c>
      <c r="AC639" s="55">
        <v>2035</v>
      </c>
      <c r="AD639" s="70" t="str">
        <f t="shared" si="112"/>
        <v>*0.63</v>
      </c>
      <c r="AE639" s="70" t="str">
        <f t="shared" si="119"/>
        <v>REZoning_Sol-Win</v>
      </c>
      <c r="AG639" s="79" t="s">
        <v>708</v>
      </c>
      <c r="AH639" s="71" t="s">
        <v>874</v>
      </c>
      <c r="AI639" s="55">
        <v>2050</v>
      </c>
      <c r="AJ639" s="70" t="str">
        <f t="shared" si="113"/>
        <v>*0.52</v>
      </c>
      <c r="AK639" s="70" t="str">
        <f t="shared" si="114"/>
        <v>REZoning_Sol-Win</v>
      </c>
      <c r="AO639" s="80" t="s">
        <v>708</v>
      </c>
      <c r="AP639" s="72" t="s">
        <v>874</v>
      </c>
      <c r="AQ639" s="58">
        <v>2035</v>
      </c>
      <c r="AR639" s="73" t="str">
        <f t="shared" si="115"/>
        <v>*0.55</v>
      </c>
      <c r="AS639" s="70" t="str">
        <f t="shared" si="116"/>
        <v>REZoning_Sol-Win</v>
      </c>
      <c r="AU639" s="80" t="s">
        <v>708</v>
      </c>
      <c r="AV639" s="72" t="s">
        <v>874</v>
      </c>
      <c r="AW639" s="58">
        <v>2050</v>
      </c>
      <c r="AX639" s="73" t="str">
        <f t="shared" si="117"/>
        <v>*0.41</v>
      </c>
      <c r="AY639" s="70" t="str">
        <f t="shared" si="118"/>
        <v>REZoning_Sol-Win</v>
      </c>
    </row>
    <row r="640" spans="1:51">
      <c r="A640" s="67" t="s">
        <v>98</v>
      </c>
      <c r="C640" s="77" t="s">
        <v>709</v>
      </c>
      <c r="D640" s="68" t="s">
        <v>874</v>
      </c>
      <c r="E640" s="52">
        <v>2035</v>
      </c>
      <c r="F640" s="69" t="str">
        <f t="shared" si="108"/>
        <v>*0.65</v>
      </c>
      <c r="G640" s="70" t="str">
        <f t="shared" si="109"/>
        <v>REZoning_Sol-Win</v>
      </c>
      <c r="I640" s="77" t="s">
        <v>709</v>
      </c>
      <c r="J640" s="68" t="s">
        <v>874</v>
      </c>
      <c r="K640" s="52">
        <v>2050</v>
      </c>
      <c r="L640" s="62" t="str">
        <f t="shared" si="110"/>
        <v>*0.54</v>
      </c>
      <c r="M640" s="70" t="str">
        <f t="shared" si="111"/>
        <v>REZoning_Sol-Win</v>
      </c>
      <c r="N640" s="69"/>
      <c r="O640" s="69" t="s">
        <v>709</v>
      </c>
      <c r="P640" s="69" t="s">
        <v>874</v>
      </c>
      <c r="Q640" s="78">
        <v>2100</v>
      </c>
      <c r="R640" s="69" t="s">
        <v>878</v>
      </c>
      <c r="S640" s="69" t="s">
        <v>875</v>
      </c>
      <c r="T640" s="69"/>
      <c r="U640" s="69"/>
      <c r="V640" s="69"/>
      <c r="W640" s="69"/>
      <c r="AA640" s="79" t="s">
        <v>709</v>
      </c>
      <c r="AB640" s="71" t="s">
        <v>874</v>
      </c>
      <c r="AC640" s="55">
        <v>2035</v>
      </c>
      <c r="AD640" s="70" t="str">
        <f t="shared" si="112"/>
        <v>*0.63</v>
      </c>
      <c r="AE640" s="70" t="str">
        <f t="shared" si="119"/>
        <v>REZoning_Sol-Win</v>
      </c>
      <c r="AG640" s="79" t="s">
        <v>709</v>
      </c>
      <c r="AH640" s="71" t="s">
        <v>874</v>
      </c>
      <c r="AI640" s="55">
        <v>2050</v>
      </c>
      <c r="AJ640" s="70" t="str">
        <f t="shared" si="113"/>
        <v>*0.52</v>
      </c>
      <c r="AK640" s="70" t="str">
        <f t="shared" si="114"/>
        <v>REZoning_Sol-Win</v>
      </c>
      <c r="AO640" s="80" t="s">
        <v>709</v>
      </c>
      <c r="AP640" s="72" t="s">
        <v>874</v>
      </c>
      <c r="AQ640" s="58">
        <v>2035</v>
      </c>
      <c r="AR640" s="73" t="str">
        <f t="shared" si="115"/>
        <v>*0.55</v>
      </c>
      <c r="AS640" s="70" t="str">
        <f t="shared" si="116"/>
        <v>REZoning_Sol-Win</v>
      </c>
      <c r="AU640" s="80" t="s">
        <v>709</v>
      </c>
      <c r="AV640" s="72" t="s">
        <v>874</v>
      </c>
      <c r="AW640" s="58">
        <v>2050</v>
      </c>
      <c r="AX640" s="73" t="str">
        <f t="shared" si="117"/>
        <v>*0.41</v>
      </c>
      <c r="AY640" s="70" t="str">
        <f t="shared" si="118"/>
        <v>REZoning_Sol-Win</v>
      </c>
    </row>
    <row r="641" spans="1:51">
      <c r="A641" s="67" t="s">
        <v>98</v>
      </c>
      <c r="C641" s="77" t="s">
        <v>710</v>
      </c>
      <c r="D641" s="68" t="s">
        <v>874</v>
      </c>
      <c r="E641" s="52">
        <v>2035</v>
      </c>
      <c r="F641" s="69" t="str">
        <f t="shared" si="108"/>
        <v>*0.65</v>
      </c>
      <c r="G641" s="70" t="str">
        <f t="shared" si="109"/>
        <v>REZoning_Sol-Win</v>
      </c>
      <c r="I641" s="77" t="s">
        <v>710</v>
      </c>
      <c r="J641" s="68" t="s">
        <v>874</v>
      </c>
      <c r="K641" s="52">
        <v>2050</v>
      </c>
      <c r="L641" s="62" t="str">
        <f t="shared" si="110"/>
        <v>*0.54</v>
      </c>
      <c r="M641" s="70" t="str">
        <f t="shared" si="111"/>
        <v>REZoning_Sol-Win</v>
      </c>
      <c r="N641" s="69"/>
      <c r="O641" s="69" t="s">
        <v>710</v>
      </c>
      <c r="P641" s="69" t="s">
        <v>874</v>
      </c>
      <c r="Q641" s="78">
        <v>2100</v>
      </c>
      <c r="R641" s="69" t="s">
        <v>878</v>
      </c>
      <c r="S641" s="69" t="s">
        <v>875</v>
      </c>
      <c r="T641" s="69"/>
      <c r="U641" s="69"/>
      <c r="V641" s="69"/>
      <c r="W641" s="69"/>
      <c r="AA641" s="79" t="s">
        <v>710</v>
      </c>
      <c r="AB641" s="71" t="s">
        <v>874</v>
      </c>
      <c r="AC641" s="55">
        <v>2035</v>
      </c>
      <c r="AD641" s="70" t="str">
        <f t="shared" si="112"/>
        <v>*0.63</v>
      </c>
      <c r="AE641" s="70" t="str">
        <f t="shared" si="119"/>
        <v>REZoning_Sol-Win</v>
      </c>
      <c r="AG641" s="79" t="s">
        <v>710</v>
      </c>
      <c r="AH641" s="71" t="s">
        <v>874</v>
      </c>
      <c r="AI641" s="55">
        <v>2050</v>
      </c>
      <c r="AJ641" s="70" t="str">
        <f t="shared" si="113"/>
        <v>*0.52</v>
      </c>
      <c r="AK641" s="70" t="str">
        <f t="shared" si="114"/>
        <v>REZoning_Sol-Win</v>
      </c>
      <c r="AO641" s="80" t="s">
        <v>710</v>
      </c>
      <c r="AP641" s="72" t="s">
        <v>874</v>
      </c>
      <c r="AQ641" s="58">
        <v>2035</v>
      </c>
      <c r="AR641" s="73" t="str">
        <f t="shared" si="115"/>
        <v>*0.55</v>
      </c>
      <c r="AS641" s="70" t="str">
        <f t="shared" si="116"/>
        <v>REZoning_Sol-Win</v>
      </c>
      <c r="AU641" s="80" t="s">
        <v>710</v>
      </c>
      <c r="AV641" s="72" t="s">
        <v>874</v>
      </c>
      <c r="AW641" s="58">
        <v>2050</v>
      </c>
      <c r="AX641" s="73" t="str">
        <f t="shared" si="117"/>
        <v>*0.41</v>
      </c>
      <c r="AY641" s="70" t="str">
        <f t="shared" si="118"/>
        <v>REZoning_Sol-Win</v>
      </c>
    </row>
    <row r="642" spans="1:51">
      <c r="A642" s="67" t="s">
        <v>98</v>
      </c>
      <c r="C642" s="77" t="s">
        <v>711</v>
      </c>
      <c r="D642" s="68" t="s">
        <v>874</v>
      </c>
      <c r="E642" s="52">
        <v>2035</v>
      </c>
      <c r="F642" s="69" t="str">
        <f t="shared" si="108"/>
        <v>*0.65</v>
      </c>
      <c r="G642" s="70" t="str">
        <f t="shared" si="109"/>
        <v>REZoning_Sol-Win</v>
      </c>
      <c r="I642" s="77" t="s">
        <v>711</v>
      </c>
      <c r="J642" s="68" t="s">
        <v>874</v>
      </c>
      <c r="K642" s="52">
        <v>2050</v>
      </c>
      <c r="L642" s="62" t="str">
        <f t="shared" si="110"/>
        <v>*0.54</v>
      </c>
      <c r="M642" s="70" t="str">
        <f t="shared" si="111"/>
        <v>REZoning_Sol-Win</v>
      </c>
      <c r="N642" s="69"/>
      <c r="O642" s="69" t="s">
        <v>711</v>
      </c>
      <c r="P642" s="69" t="s">
        <v>874</v>
      </c>
      <c r="Q642" s="78">
        <v>2100</v>
      </c>
      <c r="R642" s="69" t="s">
        <v>878</v>
      </c>
      <c r="S642" s="69" t="s">
        <v>875</v>
      </c>
      <c r="T642" s="69"/>
      <c r="U642" s="69"/>
      <c r="V642" s="69"/>
      <c r="W642" s="69"/>
      <c r="AA642" s="79" t="s">
        <v>711</v>
      </c>
      <c r="AB642" s="71" t="s">
        <v>874</v>
      </c>
      <c r="AC642" s="55">
        <v>2035</v>
      </c>
      <c r="AD642" s="70" t="str">
        <f t="shared" si="112"/>
        <v>*0.63</v>
      </c>
      <c r="AE642" s="70" t="str">
        <f t="shared" si="119"/>
        <v>REZoning_Sol-Win</v>
      </c>
      <c r="AG642" s="79" t="s">
        <v>711</v>
      </c>
      <c r="AH642" s="71" t="s">
        <v>874</v>
      </c>
      <c r="AI642" s="55">
        <v>2050</v>
      </c>
      <c r="AJ642" s="70" t="str">
        <f t="shared" si="113"/>
        <v>*0.52</v>
      </c>
      <c r="AK642" s="70" t="str">
        <f t="shared" si="114"/>
        <v>REZoning_Sol-Win</v>
      </c>
      <c r="AO642" s="80" t="s">
        <v>711</v>
      </c>
      <c r="AP642" s="72" t="s">
        <v>874</v>
      </c>
      <c r="AQ642" s="58">
        <v>2035</v>
      </c>
      <c r="AR642" s="73" t="str">
        <f t="shared" si="115"/>
        <v>*0.55</v>
      </c>
      <c r="AS642" s="70" t="str">
        <f t="shared" si="116"/>
        <v>REZoning_Sol-Win</v>
      </c>
      <c r="AU642" s="80" t="s">
        <v>711</v>
      </c>
      <c r="AV642" s="72" t="s">
        <v>874</v>
      </c>
      <c r="AW642" s="58">
        <v>2050</v>
      </c>
      <c r="AX642" s="73" t="str">
        <f t="shared" si="117"/>
        <v>*0.41</v>
      </c>
      <c r="AY642" s="70" t="str">
        <f t="shared" si="118"/>
        <v>REZoning_Sol-Win</v>
      </c>
    </row>
    <row r="643" spans="1:51">
      <c r="A643" s="67" t="s">
        <v>98</v>
      </c>
      <c r="C643" s="77" t="s">
        <v>712</v>
      </c>
      <c r="D643" s="68" t="s">
        <v>874</v>
      </c>
      <c r="E643" s="52">
        <v>2035</v>
      </c>
      <c r="F643" s="69" t="str">
        <f t="shared" si="108"/>
        <v>*0.65</v>
      </c>
      <c r="G643" s="70" t="str">
        <f t="shared" si="109"/>
        <v>REZoning_Sol-Win</v>
      </c>
      <c r="I643" s="77" t="s">
        <v>712</v>
      </c>
      <c r="J643" s="68" t="s">
        <v>874</v>
      </c>
      <c r="K643" s="52">
        <v>2050</v>
      </c>
      <c r="L643" s="62" t="str">
        <f t="shared" si="110"/>
        <v>*0.54</v>
      </c>
      <c r="M643" s="70" t="str">
        <f t="shared" si="111"/>
        <v>REZoning_Sol-Win</v>
      </c>
      <c r="N643" s="69"/>
      <c r="O643" s="69" t="s">
        <v>712</v>
      </c>
      <c r="P643" s="69" t="s">
        <v>874</v>
      </c>
      <c r="Q643" s="78">
        <v>2100</v>
      </c>
      <c r="R643" s="69" t="s">
        <v>878</v>
      </c>
      <c r="S643" s="69" t="s">
        <v>875</v>
      </c>
      <c r="T643" s="69"/>
      <c r="U643" s="69"/>
      <c r="V643" s="69"/>
      <c r="W643" s="69"/>
      <c r="AA643" s="79" t="s">
        <v>712</v>
      </c>
      <c r="AB643" s="71" t="s">
        <v>874</v>
      </c>
      <c r="AC643" s="55">
        <v>2035</v>
      </c>
      <c r="AD643" s="70" t="str">
        <f t="shared" si="112"/>
        <v>*0.63</v>
      </c>
      <c r="AE643" s="70" t="str">
        <f t="shared" si="119"/>
        <v>REZoning_Sol-Win</v>
      </c>
      <c r="AG643" s="79" t="s">
        <v>712</v>
      </c>
      <c r="AH643" s="71" t="s">
        <v>874</v>
      </c>
      <c r="AI643" s="55">
        <v>2050</v>
      </c>
      <c r="AJ643" s="70" t="str">
        <f t="shared" si="113"/>
        <v>*0.52</v>
      </c>
      <c r="AK643" s="70" t="str">
        <f t="shared" si="114"/>
        <v>REZoning_Sol-Win</v>
      </c>
      <c r="AO643" s="80" t="s">
        <v>712</v>
      </c>
      <c r="AP643" s="72" t="s">
        <v>874</v>
      </c>
      <c r="AQ643" s="58">
        <v>2035</v>
      </c>
      <c r="AR643" s="73" t="str">
        <f t="shared" si="115"/>
        <v>*0.55</v>
      </c>
      <c r="AS643" s="70" t="str">
        <f t="shared" si="116"/>
        <v>REZoning_Sol-Win</v>
      </c>
      <c r="AU643" s="80" t="s">
        <v>712</v>
      </c>
      <c r="AV643" s="72" t="s">
        <v>874</v>
      </c>
      <c r="AW643" s="58">
        <v>2050</v>
      </c>
      <c r="AX643" s="73" t="str">
        <f t="shared" si="117"/>
        <v>*0.41</v>
      </c>
      <c r="AY643" s="70" t="str">
        <f t="shared" si="118"/>
        <v>REZoning_Sol-Win</v>
      </c>
    </row>
    <row r="644" spans="1:51">
      <c r="A644" s="67" t="s">
        <v>98</v>
      </c>
      <c r="C644" s="77" t="s">
        <v>713</v>
      </c>
      <c r="D644" s="68" t="s">
        <v>874</v>
      </c>
      <c r="E644" s="52">
        <v>2035</v>
      </c>
      <c r="F644" s="69" t="str">
        <f t="shared" si="108"/>
        <v>*0.65</v>
      </c>
      <c r="G644" s="70" t="str">
        <f t="shared" si="109"/>
        <v>REZoning_Sol-Win</v>
      </c>
      <c r="I644" s="77" t="s">
        <v>713</v>
      </c>
      <c r="J644" s="68" t="s">
        <v>874</v>
      </c>
      <c r="K644" s="52">
        <v>2050</v>
      </c>
      <c r="L644" s="62" t="str">
        <f t="shared" si="110"/>
        <v>*0.54</v>
      </c>
      <c r="M644" s="70" t="str">
        <f t="shared" si="111"/>
        <v>REZoning_Sol-Win</v>
      </c>
      <c r="N644" s="69"/>
      <c r="O644" s="69" t="s">
        <v>713</v>
      </c>
      <c r="P644" s="69" t="s">
        <v>874</v>
      </c>
      <c r="Q644" s="78">
        <v>2100</v>
      </c>
      <c r="R644" s="69" t="s">
        <v>878</v>
      </c>
      <c r="S644" s="69" t="s">
        <v>875</v>
      </c>
      <c r="T644" s="69"/>
      <c r="U644" s="69"/>
      <c r="V644" s="69"/>
      <c r="W644" s="69"/>
      <c r="AA644" s="79" t="s">
        <v>713</v>
      </c>
      <c r="AB644" s="71" t="s">
        <v>874</v>
      </c>
      <c r="AC644" s="55">
        <v>2035</v>
      </c>
      <c r="AD644" s="70" t="str">
        <f t="shared" si="112"/>
        <v>*0.63</v>
      </c>
      <c r="AE644" s="70" t="str">
        <f t="shared" si="119"/>
        <v>REZoning_Sol-Win</v>
      </c>
      <c r="AG644" s="79" t="s">
        <v>713</v>
      </c>
      <c r="AH644" s="71" t="s">
        <v>874</v>
      </c>
      <c r="AI644" s="55">
        <v>2050</v>
      </c>
      <c r="AJ644" s="70" t="str">
        <f t="shared" si="113"/>
        <v>*0.52</v>
      </c>
      <c r="AK644" s="70" t="str">
        <f t="shared" si="114"/>
        <v>REZoning_Sol-Win</v>
      </c>
      <c r="AO644" s="80" t="s">
        <v>713</v>
      </c>
      <c r="AP644" s="72" t="s">
        <v>874</v>
      </c>
      <c r="AQ644" s="58">
        <v>2035</v>
      </c>
      <c r="AR644" s="73" t="str">
        <f t="shared" si="115"/>
        <v>*0.55</v>
      </c>
      <c r="AS644" s="70" t="str">
        <f t="shared" si="116"/>
        <v>REZoning_Sol-Win</v>
      </c>
      <c r="AU644" s="80" t="s">
        <v>713</v>
      </c>
      <c r="AV644" s="72" t="s">
        <v>874</v>
      </c>
      <c r="AW644" s="58">
        <v>2050</v>
      </c>
      <c r="AX644" s="73" t="str">
        <f t="shared" si="117"/>
        <v>*0.41</v>
      </c>
      <c r="AY644" s="70" t="str">
        <f t="shared" si="118"/>
        <v>REZoning_Sol-Win</v>
      </c>
    </row>
    <row r="645" spans="1:51">
      <c r="A645" s="67" t="s">
        <v>98</v>
      </c>
      <c r="C645" s="77" t="s">
        <v>714</v>
      </c>
      <c r="D645" s="68" t="s">
        <v>874</v>
      </c>
      <c r="E645" s="52">
        <v>2035</v>
      </c>
      <c r="F645" s="69" t="str">
        <f t="shared" ref="F645:F708" si="120">"*"&amp;IF(AND(A645="EU",E645=2035),0.63,IF(AND(A645="EU",E645=2050),0.54,IF(AND(A645="USA",E645=2035),0.64,IF(AND(A645="USA",E645=2050),0.54,IF(AND(A645="Japan",E645=2035),0.68,IF(AND(A645="Japan",E645=2050),0.58,IF(AND(A645="Russia",E645=2035),0.65,IF(AND(A645="Russia",E645=2050),0.54,IF(AND(A645="China",E645=2035),0.61,IF(AND(A645="China",E645=2050),0.49,IF(AND(A645="India",E645=2035),0.6,IF(AND(A645="India",E645=2050),0.49,IF(AND(A645="Middle East",E645=2035),0.6,IF(AND(A645="Middle East",E645=2050),0.5,IF(AND(A645="Africa",E645=2035),0.61,IF(AND(A645="Africa",E645=2050),0.5,IF(AND(A645="Brazil",E645=2035),0.64,IF(AND(A645="Brazil",E645=2050),0.54,""))))))))))))))))))</f>
        <v>*0.65</v>
      </c>
      <c r="G645" s="70" t="str">
        <f t="shared" ref="G645:G708" si="121">G644</f>
        <v>REZoning_Sol-Win</v>
      </c>
      <c r="I645" s="77" t="s">
        <v>714</v>
      </c>
      <c r="J645" s="68" t="s">
        <v>874</v>
      </c>
      <c r="K645" s="52">
        <v>2050</v>
      </c>
      <c r="L645" s="62" t="str">
        <f t="shared" ref="L645:L708" si="122">"*"&amp;IF(AND(A645="EU",K645=2035),0.63,IF(AND(A645="EU",K645=2050),0.54,IF(AND(A645="USA",K645=2035),0.64,IF(AND(A645="USA",K645=2050),0.54,IF(AND(A645="Japan",K645=2035),0.68,IF(AND(A645="Japan",K645=2050),0.58,IF(AND(A645="Russia",K645=2035),0.65,IF(AND(A645="Russia",K645=2050),0.54,IF(AND(A645="China",K645=2035),0.61,IF(AND(A645="China",K645=2050),0.49,IF(AND(A645="India",K645=2035),0.6,IF(AND(A645="India",K645=2050),0.49,IF(AND(A645="Middle East",K645=2035),0.6,IF(AND(A645="Middle East",K645=2050),0.5,IF(AND(A645="Africa",K645=2035),0.61,IF(AND(A645="Africa",K645=2050),0.5,IF(AND(A645="Brazil",K645=2035),0.64,IF(AND(A645="Brazil",K645=2050),0.54,""))))))))))))))))))</f>
        <v>*0.54</v>
      </c>
      <c r="M645" s="70" t="str">
        <f t="shared" ref="M645:M708" si="123">M644</f>
        <v>REZoning_Sol-Win</v>
      </c>
      <c r="N645" s="69"/>
      <c r="O645" s="69" t="s">
        <v>714</v>
      </c>
      <c r="P645" s="69" t="s">
        <v>874</v>
      </c>
      <c r="Q645" s="78">
        <v>2100</v>
      </c>
      <c r="R645" s="69" t="s">
        <v>878</v>
      </c>
      <c r="S645" s="69" t="s">
        <v>875</v>
      </c>
      <c r="T645" s="69"/>
      <c r="U645" s="69"/>
      <c r="V645" s="69"/>
      <c r="W645" s="69"/>
      <c r="AA645" s="79" t="s">
        <v>714</v>
      </c>
      <c r="AB645" s="71" t="s">
        <v>874</v>
      </c>
      <c r="AC645" s="55">
        <v>2035</v>
      </c>
      <c r="AD645" s="70" t="str">
        <f t="shared" ref="AD645:AD708" si="124">"*"&amp;IF(AND(A645="EU",AC645=2035),0.62,IF(AND(A645="EU",AC645=2050),0.51,IF(AND(A645="USA",AC645=2035),0.62,IF(AND(A645="USA",AC645=2050),0.5,IF(AND(A645="Japan",AC645=2035),0.65,IF(AND(A645="Japan",AC645=2050),0.55,IF(AND(A645="Russia",AC645=2035),0.63,IF(AND(A645="Russia",AC645=2050),0.52,IF(AND(A645="China",AC645=2035),0.59,IF(AND(A645="China",AC645=2050),0.47,IF(AND(A645="India",AC645=2035),0.58,IF(AND(A645="India",AC645=2050),0.47,IF(AND(A645="Middle East",AC645=2035),0.59,IF(AND(A645="Middle East",AC645=2050),0.47,IF(AND(A645="Africa",AC645=2035),0.58,IF(AND(A645="Africa",AC645=2050),0.47,IF(AND(A645="Brazil",AC645=2035),0.64,IF(AND(A645="Brazil",AC645=2050),0.53,""))))))))))))))))))</f>
        <v>*0.63</v>
      </c>
      <c r="AE645" s="70" t="str">
        <f t="shared" si="119"/>
        <v>REZoning_Sol-Win</v>
      </c>
      <c r="AG645" s="79" t="s">
        <v>714</v>
      </c>
      <c r="AH645" s="71" t="s">
        <v>874</v>
      </c>
      <c r="AI645" s="55">
        <v>2050</v>
      </c>
      <c r="AJ645" s="70" t="str">
        <f t="shared" ref="AJ645:AJ708" si="125">"*"&amp;IF(AND(A645="EU",AI645=2035),0.62,IF(AND(A645="EU",AI645=2050),0.51,IF(AND(A645="USA",AI645=2035),0.62,IF(AND(A645="USA",AI645=2050),0.5,IF(AND(A645="Japan",AI645=2035),0.65,IF(AND(A645="Japan",AI645=2050),0.55,IF(AND(A645="Russia",AI645=2035),0.63,IF(AND(A645="Russia",AI645=2050),0.52,IF(AND(A645="China",AI645=2035),0.59,IF(AND(A645="China",AI645=2050),0.47,IF(AND(A645="India",AI645=2035),0.58,IF(AND(A645="India",AI645=2050),0.47,IF(AND(A645="Middle East",AI645=2035),0.59,IF(AND(A645="Middle East",AI645=2050),0.47,IF(AND(A645="Africa",AI645=2035),0.58,IF(AND(A645="Africa",AI645=2050),0.47,IF(AND(A645="Brazil",AI645=2035),0.64,IF(AND(A645="Brazil",AI645=2050),0.53,""))))))))))))))))))</f>
        <v>*0.52</v>
      </c>
      <c r="AK645" s="70" t="str">
        <f t="shared" ref="AK645:AK708" si="126">AK644</f>
        <v>REZoning_Sol-Win</v>
      </c>
      <c r="AO645" s="80" t="s">
        <v>714</v>
      </c>
      <c r="AP645" s="72" t="s">
        <v>874</v>
      </c>
      <c r="AQ645" s="58">
        <v>2035</v>
      </c>
      <c r="AR645" s="73" t="str">
        <f t="shared" ref="AR645:AR708" si="127">"*"&amp;IF(AND(A645="EU",AQ645=2035),0.58,IF(AND(A645="EU",AQ645=2050),0.49,IF(AND(A645="USA",AQ645=2035),0.56,IF(AND(A645="USA",AQ645=2050),0.45,IF(AND(A645="Japan",AQ645=2035),0.62,IF(AND(A645="Japan",AQ645=2050),0.51,IF(AND(A645="Russia",AQ645=2035),0.55,IF(AND(A645="Russia",AQ645=2050),0.41,IF(AND(A645="China",AQ645=2035),0.54,IF(AND(A645="China",AQ645=2050),0.44,IF(AND(A645="India",AQ645=2035),0.55,IF(AND(A645="India",AQ645=2050),0.42,IF(AND(A645="Middle East",AQ645=2035),0.53,IF(AND(A645="Middle East",AQ645=2050),0.41,IF(AND(A645="Africa",AQ645=2035),0.53,IF(AND(A645="Africa",AQ645=2050),0.41,IF(AND(A645="Brazil",AQ645=2035),0.6,IF(AND(A645="Brazil",AQ645=2050),0.5,""))))))))))))))))))</f>
        <v>*0.55</v>
      </c>
      <c r="AS645" s="70" t="str">
        <f t="shared" ref="AS645:AS708" si="128">AS644</f>
        <v>REZoning_Sol-Win</v>
      </c>
      <c r="AU645" s="80" t="s">
        <v>714</v>
      </c>
      <c r="AV645" s="72" t="s">
        <v>874</v>
      </c>
      <c r="AW645" s="58">
        <v>2050</v>
      </c>
      <c r="AX645" s="73" t="str">
        <f t="shared" ref="AX645:AX708" si="129">"*"&amp;IF(AND(A645="EU",AW645=2035),0.58,IF(AND(A645="EU",AW645=2050),0.49,IF(AND(A645="USA",AW645=2035),0.56,IF(AND(A645="USA",AW645=2050),0.45,IF(AND(A645="Japan",AW645=2035),0.62,IF(AND(A645="Japan",AW645=2050),0.51,IF(AND(A645="Russia",AW645=2035),0.55,IF(AND(A645="Russia",AW645=2050),0.41,IF(AND(A645="China",AW645=2035),0.54,IF(AND(A645="China",AW645=2050),0.44,IF(AND(A645="India",AW645=2035),0.55,IF(AND(A645="India",AW645=2050),0.42,IF(AND(A645="Middle East",AW645=2035),0.53,IF(AND(A645="Middle East",AW645=2050),0.41,IF(AND(A645="Africa",AW645=2035),0.53,IF(AND(A645="Africa",AW645=2050),0.41,IF(AND(A645="Brazil",AW645=2035),0.6,IF(AND(A645="Brazil",AW645=2050),0.5,""))))))))))))))))))</f>
        <v>*0.41</v>
      </c>
      <c r="AY645" s="70" t="str">
        <f t="shared" ref="AY645:AY708" si="130">AY644</f>
        <v>REZoning_Sol-Win</v>
      </c>
    </row>
    <row r="646" spans="1:51">
      <c r="A646" s="67" t="s">
        <v>98</v>
      </c>
      <c r="C646" s="77" t="s">
        <v>715</v>
      </c>
      <c r="D646" s="68" t="s">
        <v>874</v>
      </c>
      <c r="E646" s="52">
        <v>2035</v>
      </c>
      <c r="F646" s="69" t="str">
        <f t="shared" si="120"/>
        <v>*0.65</v>
      </c>
      <c r="G646" s="70" t="str">
        <f t="shared" si="121"/>
        <v>REZoning_Sol-Win</v>
      </c>
      <c r="I646" s="77" t="s">
        <v>715</v>
      </c>
      <c r="J646" s="68" t="s">
        <v>874</v>
      </c>
      <c r="K646" s="52">
        <v>2050</v>
      </c>
      <c r="L646" s="62" t="str">
        <f t="shared" si="122"/>
        <v>*0.54</v>
      </c>
      <c r="M646" s="70" t="str">
        <f t="shared" si="123"/>
        <v>REZoning_Sol-Win</v>
      </c>
      <c r="N646" s="69"/>
      <c r="O646" s="69" t="s">
        <v>715</v>
      </c>
      <c r="P646" s="69" t="s">
        <v>874</v>
      </c>
      <c r="Q646" s="78">
        <v>2100</v>
      </c>
      <c r="R646" s="69" t="s">
        <v>878</v>
      </c>
      <c r="S646" s="69" t="s">
        <v>875</v>
      </c>
      <c r="T646" s="69"/>
      <c r="U646" s="69"/>
      <c r="V646" s="69"/>
      <c r="W646" s="69"/>
      <c r="AA646" s="79" t="s">
        <v>715</v>
      </c>
      <c r="AB646" s="71" t="s">
        <v>874</v>
      </c>
      <c r="AC646" s="55">
        <v>2035</v>
      </c>
      <c r="AD646" s="70" t="str">
        <f t="shared" si="124"/>
        <v>*0.63</v>
      </c>
      <c r="AE646" s="70" t="str">
        <f t="shared" ref="AE646:AE709" si="131">AE645</f>
        <v>REZoning_Sol-Win</v>
      </c>
      <c r="AG646" s="79" t="s">
        <v>715</v>
      </c>
      <c r="AH646" s="71" t="s">
        <v>874</v>
      </c>
      <c r="AI646" s="55">
        <v>2050</v>
      </c>
      <c r="AJ646" s="70" t="str">
        <f t="shared" si="125"/>
        <v>*0.52</v>
      </c>
      <c r="AK646" s="70" t="str">
        <f t="shared" si="126"/>
        <v>REZoning_Sol-Win</v>
      </c>
      <c r="AO646" s="80" t="s">
        <v>715</v>
      </c>
      <c r="AP646" s="72" t="s">
        <v>874</v>
      </c>
      <c r="AQ646" s="58">
        <v>2035</v>
      </c>
      <c r="AR646" s="73" t="str">
        <f t="shared" si="127"/>
        <v>*0.55</v>
      </c>
      <c r="AS646" s="70" t="str">
        <f t="shared" si="128"/>
        <v>REZoning_Sol-Win</v>
      </c>
      <c r="AU646" s="80" t="s">
        <v>715</v>
      </c>
      <c r="AV646" s="72" t="s">
        <v>874</v>
      </c>
      <c r="AW646" s="58">
        <v>2050</v>
      </c>
      <c r="AX646" s="73" t="str">
        <f t="shared" si="129"/>
        <v>*0.41</v>
      </c>
      <c r="AY646" s="70" t="str">
        <f t="shared" si="130"/>
        <v>REZoning_Sol-Win</v>
      </c>
    </row>
    <row r="647" spans="1:51">
      <c r="A647" s="67" t="s">
        <v>98</v>
      </c>
      <c r="C647" s="77" t="s">
        <v>716</v>
      </c>
      <c r="D647" s="68" t="s">
        <v>874</v>
      </c>
      <c r="E647" s="52">
        <v>2035</v>
      </c>
      <c r="F647" s="69" t="str">
        <f t="shared" si="120"/>
        <v>*0.65</v>
      </c>
      <c r="G647" s="70" t="str">
        <f t="shared" si="121"/>
        <v>REZoning_Sol-Win</v>
      </c>
      <c r="I647" s="77" t="s">
        <v>716</v>
      </c>
      <c r="J647" s="68" t="s">
        <v>874</v>
      </c>
      <c r="K647" s="52">
        <v>2050</v>
      </c>
      <c r="L647" s="62" t="str">
        <f t="shared" si="122"/>
        <v>*0.54</v>
      </c>
      <c r="M647" s="70" t="str">
        <f t="shared" si="123"/>
        <v>REZoning_Sol-Win</v>
      </c>
      <c r="N647" s="69"/>
      <c r="O647" s="69" t="s">
        <v>716</v>
      </c>
      <c r="P647" s="69" t="s">
        <v>874</v>
      </c>
      <c r="Q647" s="78">
        <v>2100</v>
      </c>
      <c r="R647" s="69" t="s">
        <v>878</v>
      </c>
      <c r="S647" s="69" t="s">
        <v>875</v>
      </c>
      <c r="T647" s="69"/>
      <c r="U647" s="69"/>
      <c r="V647" s="69"/>
      <c r="W647" s="69"/>
      <c r="AA647" s="79" t="s">
        <v>716</v>
      </c>
      <c r="AB647" s="71" t="s">
        <v>874</v>
      </c>
      <c r="AC647" s="55">
        <v>2035</v>
      </c>
      <c r="AD647" s="70" t="str">
        <f t="shared" si="124"/>
        <v>*0.63</v>
      </c>
      <c r="AE647" s="70" t="str">
        <f t="shared" si="131"/>
        <v>REZoning_Sol-Win</v>
      </c>
      <c r="AG647" s="79" t="s">
        <v>716</v>
      </c>
      <c r="AH647" s="71" t="s">
        <v>874</v>
      </c>
      <c r="AI647" s="55">
        <v>2050</v>
      </c>
      <c r="AJ647" s="70" t="str">
        <f t="shared" si="125"/>
        <v>*0.52</v>
      </c>
      <c r="AK647" s="70" t="str">
        <f t="shared" si="126"/>
        <v>REZoning_Sol-Win</v>
      </c>
      <c r="AO647" s="80" t="s">
        <v>716</v>
      </c>
      <c r="AP647" s="72" t="s">
        <v>874</v>
      </c>
      <c r="AQ647" s="58">
        <v>2035</v>
      </c>
      <c r="AR647" s="73" t="str">
        <f t="shared" si="127"/>
        <v>*0.55</v>
      </c>
      <c r="AS647" s="70" t="str">
        <f t="shared" si="128"/>
        <v>REZoning_Sol-Win</v>
      </c>
      <c r="AU647" s="80" t="s">
        <v>716</v>
      </c>
      <c r="AV647" s="72" t="s">
        <v>874</v>
      </c>
      <c r="AW647" s="58">
        <v>2050</v>
      </c>
      <c r="AX647" s="73" t="str">
        <f t="shared" si="129"/>
        <v>*0.41</v>
      </c>
      <c r="AY647" s="70" t="str">
        <f t="shared" si="130"/>
        <v>REZoning_Sol-Win</v>
      </c>
    </row>
    <row r="648" spans="1:51">
      <c r="A648" s="67" t="s">
        <v>98</v>
      </c>
      <c r="C648" s="77" t="s">
        <v>717</v>
      </c>
      <c r="D648" s="68" t="s">
        <v>874</v>
      </c>
      <c r="E648" s="52">
        <v>2035</v>
      </c>
      <c r="F648" s="69" t="str">
        <f t="shared" si="120"/>
        <v>*0.65</v>
      </c>
      <c r="G648" s="70" t="str">
        <f t="shared" si="121"/>
        <v>REZoning_Sol-Win</v>
      </c>
      <c r="I648" s="77" t="s">
        <v>717</v>
      </c>
      <c r="J648" s="68" t="s">
        <v>874</v>
      </c>
      <c r="K648" s="52">
        <v>2050</v>
      </c>
      <c r="L648" s="62" t="str">
        <f t="shared" si="122"/>
        <v>*0.54</v>
      </c>
      <c r="M648" s="70" t="str">
        <f t="shared" si="123"/>
        <v>REZoning_Sol-Win</v>
      </c>
      <c r="N648" s="69"/>
      <c r="O648" s="69" t="s">
        <v>717</v>
      </c>
      <c r="P648" s="69" t="s">
        <v>874</v>
      </c>
      <c r="Q648" s="78">
        <v>2100</v>
      </c>
      <c r="R648" s="69" t="s">
        <v>878</v>
      </c>
      <c r="S648" s="69" t="s">
        <v>875</v>
      </c>
      <c r="T648" s="69"/>
      <c r="U648" s="69"/>
      <c r="V648" s="69"/>
      <c r="W648" s="69"/>
      <c r="AA648" s="79" t="s">
        <v>717</v>
      </c>
      <c r="AB648" s="71" t="s">
        <v>874</v>
      </c>
      <c r="AC648" s="55">
        <v>2035</v>
      </c>
      <c r="AD648" s="70" t="str">
        <f t="shared" si="124"/>
        <v>*0.63</v>
      </c>
      <c r="AE648" s="70" t="str">
        <f t="shared" si="131"/>
        <v>REZoning_Sol-Win</v>
      </c>
      <c r="AG648" s="79" t="s">
        <v>717</v>
      </c>
      <c r="AH648" s="71" t="s">
        <v>874</v>
      </c>
      <c r="AI648" s="55">
        <v>2050</v>
      </c>
      <c r="AJ648" s="70" t="str">
        <f t="shared" si="125"/>
        <v>*0.52</v>
      </c>
      <c r="AK648" s="70" t="str">
        <f t="shared" si="126"/>
        <v>REZoning_Sol-Win</v>
      </c>
      <c r="AO648" s="80" t="s">
        <v>717</v>
      </c>
      <c r="AP648" s="72" t="s">
        <v>874</v>
      </c>
      <c r="AQ648" s="58">
        <v>2035</v>
      </c>
      <c r="AR648" s="73" t="str">
        <f t="shared" si="127"/>
        <v>*0.55</v>
      </c>
      <c r="AS648" s="70" t="str">
        <f t="shared" si="128"/>
        <v>REZoning_Sol-Win</v>
      </c>
      <c r="AU648" s="80" t="s">
        <v>717</v>
      </c>
      <c r="AV648" s="72" t="s">
        <v>874</v>
      </c>
      <c r="AW648" s="58">
        <v>2050</v>
      </c>
      <c r="AX648" s="73" t="str">
        <f t="shared" si="129"/>
        <v>*0.41</v>
      </c>
      <c r="AY648" s="70" t="str">
        <f t="shared" si="130"/>
        <v>REZoning_Sol-Win</v>
      </c>
    </row>
    <row r="649" spans="1:51">
      <c r="A649" s="67" t="s">
        <v>98</v>
      </c>
      <c r="C649" s="77" t="s">
        <v>718</v>
      </c>
      <c r="D649" s="68" t="s">
        <v>874</v>
      </c>
      <c r="E649" s="52">
        <v>2035</v>
      </c>
      <c r="F649" s="69" t="str">
        <f t="shared" si="120"/>
        <v>*0.65</v>
      </c>
      <c r="G649" s="70" t="str">
        <f t="shared" si="121"/>
        <v>REZoning_Sol-Win</v>
      </c>
      <c r="I649" s="77" t="s">
        <v>718</v>
      </c>
      <c r="J649" s="68" t="s">
        <v>874</v>
      </c>
      <c r="K649" s="52">
        <v>2050</v>
      </c>
      <c r="L649" s="62" t="str">
        <f t="shared" si="122"/>
        <v>*0.54</v>
      </c>
      <c r="M649" s="70" t="str">
        <f t="shared" si="123"/>
        <v>REZoning_Sol-Win</v>
      </c>
      <c r="N649" s="69"/>
      <c r="O649" s="69" t="s">
        <v>718</v>
      </c>
      <c r="P649" s="69" t="s">
        <v>874</v>
      </c>
      <c r="Q649" s="78">
        <v>2100</v>
      </c>
      <c r="R649" s="69" t="s">
        <v>878</v>
      </c>
      <c r="S649" s="69" t="s">
        <v>875</v>
      </c>
      <c r="T649" s="69"/>
      <c r="U649" s="69"/>
      <c r="V649" s="69"/>
      <c r="W649" s="69"/>
      <c r="AA649" s="79" t="s">
        <v>718</v>
      </c>
      <c r="AB649" s="71" t="s">
        <v>874</v>
      </c>
      <c r="AC649" s="55">
        <v>2035</v>
      </c>
      <c r="AD649" s="70" t="str">
        <f t="shared" si="124"/>
        <v>*0.63</v>
      </c>
      <c r="AE649" s="70" t="str">
        <f t="shared" si="131"/>
        <v>REZoning_Sol-Win</v>
      </c>
      <c r="AG649" s="79" t="s">
        <v>718</v>
      </c>
      <c r="AH649" s="71" t="s">
        <v>874</v>
      </c>
      <c r="AI649" s="55">
        <v>2050</v>
      </c>
      <c r="AJ649" s="70" t="str">
        <f t="shared" si="125"/>
        <v>*0.52</v>
      </c>
      <c r="AK649" s="70" t="str">
        <f t="shared" si="126"/>
        <v>REZoning_Sol-Win</v>
      </c>
      <c r="AO649" s="80" t="s">
        <v>718</v>
      </c>
      <c r="AP649" s="72" t="s">
        <v>874</v>
      </c>
      <c r="AQ649" s="58">
        <v>2035</v>
      </c>
      <c r="AR649" s="73" t="str">
        <f t="shared" si="127"/>
        <v>*0.55</v>
      </c>
      <c r="AS649" s="70" t="str">
        <f t="shared" si="128"/>
        <v>REZoning_Sol-Win</v>
      </c>
      <c r="AU649" s="80" t="s">
        <v>718</v>
      </c>
      <c r="AV649" s="72" t="s">
        <v>874</v>
      </c>
      <c r="AW649" s="58">
        <v>2050</v>
      </c>
      <c r="AX649" s="73" t="str">
        <f t="shared" si="129"/>
        <v>*0.41</v>
      </c>
      <c r="AY649" s="70" t="str">
        <f t="shared" si="130"/>
        <v>REZoning_Sol-Win</v>
      </c>
    </row>
    <row r="650" spans="1:51">
      <c r="A650" s="67" t="s">
        <v>98</v>
      </c>
      <c r="C650" s="77" t="s">
        <v>719</v>
      </c>
      <c r="D650" s="68" t="s">
        <v>874</v>
      </c>
      <c r="E650" s="52">
        <v>2035</v>
      </c>
      <c r="F650" s="69" t="str">
        <f t="shared" si="120"/>
        <v>*0.65</v>
      </c>
      <c r="G650" s="70" t="str">
        <f t="shared" si="121"/>
        <v>REZoning_Sol-Win</v>
      </c>
      <c r="I650" s="77" t="s">
        <v>719</v>
      </c>
      <c r="J650" s="68" t="s">
        <v>874</v>
      </c>
      <c r="K650" s="52">
        <v>2050</v>
      </c>
      <c r="L650" s="62" t="str">
        <f t="shared" si="122"/>
        <v>*0.54</v>
      </c>
      <c r="M650" s="70" t="str">
        <f t="shared" si="123"/>
        <v>REZoning_Sol-Win</v>
      </c>
      <c r="N650" s="69"/>
      <c r="O650" s="69" t="s">
        <v>719</v>
      </c>
      <c r="P650" s="69" t="s">
        <v>874</v>
      </c>
      <c r="Q650" s="78">
        <v>2100</v>
      </c>
      <c r="R650" s="69" t="s">
        <v>878</v>
      </c>
      <c r="S650" s="69" t="s">
        <v>875</v>
      </c>
      <c r="T650" s="69"/>
      <c r="U650" s="69"/>
      <c r="V650" s="69"/>
      <c r="W650" s="69"/>
      <c r="AA650" s="79" t="s">
        <v>719</v>
      </c>
      <c r="AB650" s="71" t="s">
        <v>874</v>
      </c>
      <c r="AC650" s="55">
        <v>2035</v>
      </c>
      <c r="AD650" s="70" t="str">
        <f t="shared" si="124"/>
        <v>*0.63</v>
      </c>
      <c r="AE650" s="70" t="str">
        <f t="shared" si="131"/>
        <v>REZoning_Sol-Win</v>
      </c>
      <c r="AG650" s="79" t="s">
        <v>719</v>
      </c>
      <c r="AH650" s="71" t="s">
        <v>874</v>
      </c>
      <c r="AI650" s="55">
        <v>2050</v>
      </c>
      <c r="AJ650" s="70" t="str">
        <f t="shared" si="125"/>
        <v>*0.52</v>
      </c>
      <c r="AK650" s="70" t="str">
        <f t="shared" si="126"/>
        <v>REZoning_Sol-Win</v>
      </c>
      <c r="AO650" s="80" t="s">
        <v>719</v>
      </c>
      <c r="AP650" s="72" t="s">
        <v>874</v>
      </c>
      <c r="AQ650" s="58">
        <v>2035</v>
      </c>
      <c r="AR650" s="73" t="str">
        <f t="shared" si="127"/>
        <v>*0.55</v>
      </c>
      <c r="AS650" s="70" t="str">
        <f t="shared" si="128"/>
        <v>REZoning_Sol-Win</v>
      </c>
      <c r="AU650" s="80" t="s">
        <v>719</v>
      </c>
      <c r="AV650" s="72" t="s">
        <v>874</v>
      </c>
      <c r="AW650" s="58">
        <v>2050</v>
      </c>
      <c r="AX650" s="73" t="str">
        <f t="shared" si="129"/>
        <v>*0.41</v>
      </c>
      <c r="AY650" s="70" t="str">
        <f t="shared" si="130"/>
        <v>REZoning_Sol-Win</v>
      </c>
    </row>
    <row r="651" spans="1:51">
      <c r="A651" s="67" t="s">
        <v>98</v>
      </c>
      <c r="C651" s="77" t="s">
        <v>720</v>
      </c>
      <c r="D651" s="68" t="s">
        <v>874</v>
      </c>
      <c r="E651" s="52">
        <v>2035</v>
      </c>
      <c r="F651" s="69" t="str">
        <f t="shared" si="120"/>
        <v>*0.65</v>
      </c>
      <c r="G651" s="70" t="str">
        <f t="shared" si="121"/>
        <v>REZoning_Sol-Win</v>
      </c>
      <c r="I651" s="77" t="s">
        <v>720</v>
      </c>
      <c r="J651" s="68" t="s">
        <v>874</v>
      </c>
      <c r="K651" s="52">
        <v>2050</v>
      </c>
      <c r="L651" s="62" t="str">
        <f t="shared" si="122"/>
        <v>*0.54</v>
      </c>
      <c r="M651" s="70" t="str">
        <f t="shared" si="123"/>
        <v>REZoning_Sol-Win</v>
      </c>
      <c r="N651" s="69"/>
      <c r="O651" s="69" t="s">
        <v>720</v>
      </c>
      <c r="P651" s="69" t="s">
        <v>874</v>
      </c>
      <c r="Q651" s="78">
        <v>2100</v>
      </c>
      <c r="R651" s="69" t="s">
        <v>878</v>
      </c>
      <c r="S651" s="69" t="s">
        <v>875</v>
      </c>
      <c r="T651" s="69"/>
      <c r="U651" s="69"/>
      <c r="V651" s="69"/>
      <c r="W651" s="69"/>
      <c r="AA651" s="79" t="s">
        <v>720</v>
      </c>
      <c r="AB651" s="71" t="s">
        <v>874</v>
      </c>
      <c r="AC651" s="55">
        <v>2035</v>
      </c>
      <c r="AD651" s="70" t="str">
        <f t="shared" si="124"/>
        <v>*0.63</v>
      </c>
      <c r="AE651" s="70" t="str">
        <f t="shared" si="131"/>
        <v>REZoning_Sol-Win</v>
      </c>
      <c r="AG651" s="79" t="s">
        <v>720</v>
      </c>
      <c r="AH651" s="71" t="s">
        <v>874</v>
      </c>
      <c r="AI651" s="55">
        <v>2050</v>
      </c>
      <c r="AJ651" s="70" t="str">
        <f t="shared" si="125"/>
        <v>*0.52</v>
      </c>
      <c r="AK651" s="70" t="str">
        <f t="shared" si="126"/>
        <v>REZoning_Sol-Win</v>
      </c>
      <c r="AO651" s="80" t="s">
        <v>720</v>
      </c>
      <c r="AP651" s="72" t="s">
        <v>874</v>
      </c>
      <c r="AQ651" s="58">
        <v>2035</v>
      </c>
      <c r="AR651" s="73" t="str">
        <f t="shared" si="127"/>
        <v>*0.55</v>
      </c>
      <c r="AS651" s="70" t="str">
        <f t="shared" si="128"/>
        <v>REZoning_Sol-Win</v>
      </c>
      <c r="AU651" s="80" t="s">
        <v>720</v>
      </c>
      <c r="AV651" s="72" t="s">
        <v>874</v>
      </c>
      <c r="AW651" s="58">
        <v>2050</v>
      </c>
      <c r="AX651" s="73" t="str">
        <f t="shared" si="129"/>
        <v>*0.41</v>
      </c>
      <c r="AY651" s="70" t="str">
        <f t="shared" si="130"/>
        <v>REZoning_Sol-Win</v>
      </c>
    </row>
    <row r="652" spans="1:51">
      <c r="A652" s="67" t="s">
        <v>98</v>
      </c>
      <c r="C652" s="77" t="s">
        <v>721</v>
      </c>
      <c r="D652" s="68" t="s">
        <v>874</v>
      </c>
      <c r="E652" s="52">
        <v>2035</v>
      </c>
      <c r="F652" s="69" t="str">
        <f t="shared" si="120"/>
        <v>*0.65</v>
      </c>
      <c r="G652" s="70" t="str">
        <f t="shared" si="121"/>
        <v>REZoning_Sol-Win</v>
      </c>
      <c r="I652" s="77" t="s">
        <v>721</v>
      </c>
      <c r="J652" s="68" t="s">
        <v>874</v>
      </c>
      <c r="K652" s="52">
        <v>2050</v>
      </c>
      <c r="L652" s="62" t="str">
        <f t="shared" si="122"/>
        <v>*0.54</v>
      </c>
      <c r="M652" s="70" t="str">
        <f t="shared" si="123"/>
        <v>REZoning_Sol-Win</v>
      </c>
      <c r="N652" s="69"/>
      <c r="O652" s="69" t="s">
        <v>721</v>
      </c>
      <c r="P652" s="69" t="s">
        <v>874</v>
      </c>
      <c r="Q652" s="78">
        <v>2100</v>
      </c>
      <c r="R652" s="69" t="s">
        <v>878</v>
      </c>
      <c r="S652" s="69" t="s">
        <v>875</v>
      </c>
      <c r="T652" s="69"/>
      <c r="U652" s="69"/>
      <c r="V652" s="69"/>
      <c r="W652" s="69"/>
      <c r="AA652" s="79" t="s">
        <v>721</v>
      </c>
      <c r="AB652" s="71" t="s">
        <v>874</v>
      </c>
      <c r="AC652" s="55">
        <v>2035</v>
      </c>
      <c r="AD652" s="70" t="str">
        <f t="shared" si="124"/>
        <v>*0.63</v>
      </c>
      <c r="AE652" s="70" t="str">
        <f t="shared" si="131"/>
        <v>REZoning_Sol-Win</v>
      </c>
      <c r="AG652" s="79" t="s">
        <v>721</v>
      </c>
      <c r="AH652" s="71" t="s">
        <v>874</v>
      </c>
      <c r="AI652" s="55">
        <v>2050</v>
      </c>
      <c r="AJ652" s="70" t="str">
        <f t="shared" si="125"/>
        <v>*0.52</v>
      </c>
      <c r="AK652" s="70" t="str">
        <f t="shared" si="126"/>
        <v>REZoning_Sol-Win</v>
      </c>
      <c r="AO652" s="80" t="s">
        <v>721</v>
      </c>
      <c r="AP652" s="72" t="s">
        <v>874</v>
      </c>
      <c r="AQ652" s="58">
        <v>2035</v>
      </c>
      <c r="AR652" s="73" t="str">
        <f t="shared" si="127"/>
        <v>*0.55</v>
      </c>
      <c r="AS652" s="70" t="str">
        <f t="shared" si="128"/>
        <v>REZoning_Sol-Win</v>
      </c>
      <c r="AU652" s="80" t="s">
        <v>721</v>
      </c>
      <c r="AV652" s="72" t="s">
        <v>874</v>
      </c>
      <c r="AW652" s="58">
        <v>2050</v>
      </c>
      <c r="AX652" s="73" t="str">
        <f t="shared" si="129"/>
        <v>*0.41</v>
      </c>
      <c r="AY652" s="70" t="str">
        <f t="shared" si="130"/>
        <v>REZoning_Sol-Win</v>
      </c>
    </row>
    <row r="653" spans="1:51">
      <c r="A653" s="67" t="s">
        <v>98</v>
      </c>
      <c r="C653" s="77" t="s">
        <v>722</v>
      </c>
      <c r="D653" s="68" t="s">
        <v>874</v>
      </c>
      <c r="E653" s="52">
        <v>2035</v>
      </c>
      <c r="F653" s="69" t="str">
        <f t="shared" si="120"/>
        <v>*0.65</v>
      </c>
      <c r="G653" s="70" t="str">
        <f t="shared" si="121"/>
        <v>REZoning_Sol-Win</v>
      </c>
      <c r="I653" s="77" t="s">
        <v>722</v>
      </c>
      <c r="J653" s="68" t="s">
        <v>874</v>
      </c>
      <c r="K653" s="52">
        <v>2050</v>
      </c>
      <c r="L653" s="62" t="str">
        <f t="shared" si="122"/>
        <v>*0.54</v>
      </c>
      <c r="M653" s="70" t="str">
        <f t="shared" si="123"/>
        <v>REZoning_Sol-Win</v>
      </c>
      <c r="N653" s="69"/>
      <c r="O653" s="69" t="s">
        <v>722</v>
      </c>
      <c r="P653" s="69" t="s">
        <v>874</v>
      </c>
      <c r="Q653" s="78">
        <v>2100</v>
      </c>
      <c r="R653" s="69" t="s">
        <v>878</v>
      </c>
      <c r="S653" s="69" t="s">
        <v>875</v>
      </c>
      <c r="T653" s="69"/>
      <c r="U653" s="69"/>
      <c r="V653" s="69"/>
      <c r="W653" s="69"/>
      <c r="AA653" s="79" t="s">
        <v>722</v>
      </c>
      <c r="AB653" s="71" t="s">
        <v>874</v>
      </c>
      <c r="AC653" s="55">
        <v>2035</v>
      </c>
      <c r="AD653" s="70" t="str">
        <f t="shared" si="124"/>
        <v>*0.63</v>
      </c>
      <c r="AE653" s="70" t="str">
        <f t="shared" si="131"/>
        <v>REZoning_Sol-Win</v>
      </c>
      <c r="AG653" s="79" t="s">
        <v>722</v>
      </c>
      <c r="AH653" s="71" t="s">
        <v>874</v>
      </c>
      <c r="AI653" s="55">
        <v>2050</v>
      </c>
      <c r="AJ653" s="70" t="str">
        <f t="shared" si="125"/>
        <v>*0.52</v>
      </c>
      <c r="AK653" s="70" t="str">
        <f t="shared" si="126"/>
        <v>REZoning_Sol-Win</v>
      </c>
      <c r="AO653" s="80" t="s">
        <v>722</v>
      </c>
      <c r="AP653" s="72" t="s">
        <v>874</v>
      </c>
      <c r="AQ653" s="58">
        <v>2035</v>
      </c>
      <c r="AR653" s="73" t="str">
        <f t="shared" si="127"/>
        <v>*0.55</v>
      </c>
      <c r="AS653" s="70" t="str">
        <f t="shared" si="128"/>
        <v>REZoning_Sol-Win</v>
      </c>
      <c r="AU653" s="80" t="s">
        <v>722</v>
      </c>
      <c r="AV653" s="72" t="s">
        <v>874</v>
      </c>
      <c r="AW653" s="58">
        <v>2050</v>
      </c>
      <c r="AX653" s="73" t="str">
        <f t="shared" si="129"/>
        <v>*0.41</v>
      </c>
      <c r="AY653" s="70" t="str">
        <f t="shared" si="130"/>
        <v>REZoning_Sol-Win</v>
      </c>
    </row>
    <row r="654" spans="1:51">
      <c r="A654" s="67" t="s">
        <v>70</v>
      </c>
      <c r="C654" s="77" t="s">
        <v>723</v>
      </c>
      <c r="D654" s="68" t="s">
        <v>874</v>
      </c>
      <c r="E654" s="52">
        <v>2035</v>
      </c>
      <c r="F654" s="69" t="str">
        <f t="shared" si="120"/>
        <v>*0.61</v>
      </c>
      <c r="G654" s="70" t="str">
        <f t="shared" si="121"/>
        <v>REZoning_Sol-Win</v>
      </c>
      <c r="I654" s="77" t="s">
        <v>723</v>
      </c>
      <c r="J654" s="68" t="s">
        <v>874</v>
      </c>
      <c r="K654" s="52">
        <v>2050</v>
      </c>
      <c r="L654" s="62" t="str">
        <f t="shared" si="122"/>
        <v>*0.5</v>
      </c>
      <c r="M654" s="70" t="str">
        <f t="shared" si="123"/>
        <v>REZoning_Sol-Win</v>
      </c>
      <c r="N654" s="69"/>
      <c r="O654" s="69" t="s">
        <v>723</v>
      </c>
      <c r="P654" s="69" t="s">
        <v>874</v>
      </c>
      <c r="Q654" s="78">
        <v>2100</v>
      </c>
      <c r="R654" s="69" t="s">
        <v>877</v>
      </c>
      <c r="S654" s="69" t="s">
        <v>875</v>
      </c>
      <c r="T654" s="69"/>
      <c r="U654" s="69"/>
      <c r="V654" s="69"/>
      <c r="W654" s="69"/>
      <c r="AA654" s="79" t="s">
        <v>723</v>
      </c>
      <c r="AB654" s="71" t="s">
        <v>874</v>
      </c>
      <c r="AC654" s="55">
        <v>2035</v>
      </c>
      <c r="AD654" s="70" t="str">
        <f t="shared" si="124"/>
        <v>*0.58</v>
      </c>
      <c r="AE654" s="70" t="str">
        <f t="shared" si="131"/>
        <v>REZoning_Sol-Win</v>
      </c>
      <c r="AG654" s="79" t="s">
        <v>723</v>
      </c>
      <c r="AH654" s="71" t="s">
        <v>874</v>
      </c>
      <c r="AI654" s="55">
        <v>2050</v>
      </c>
      <c r="AJ654" s="70" t="str">
        <f t="shared" si="125"/>
        <v>*0.47</v>
      </c>
      <c r="AK654" s="70" t="str">
        <f t="shared" si="126"/>
        <v>REZoning_Sol-Win</v>
      </c>
      <c r="AO654" s="80" t="s">
        <v>723</v>
      </c>
      <c r="AP654" s="72" t="s">
        <v>874</v>
      </c>
      <c r="AQ654" s="58">
        <v>2035</v>
      </c>
      <c r="AR654" s="73" t="str">
        <f t="shared" si="127"/>
        <v>*0.53</v>
      </c>
      <c r="AS654" s="70" t="str">
        <f t="shared" si="128"/>
        <v>REZoning_Sol-Win</v>
      </c>
      <c r="AU654" s="80" t="s">
        <v>723</v>
      </c>
      <c r="AV654" s="72" t="s">
        <v>874</v>
      </c>
      <c r="AW654" s="58">
        <v>2050</v>
      </c>
      <c r="AX654" s="73" t="str">
        <f t="shared" si="129"/>
        <v>*0.41</v>
      </c>
      <c r="AY654" s="70" t="str">
        <f t="shared" si="130"/>
        <v>REZoning_Sol-Win</v>
      </c>
    </row>
    <row r="655" spans="1:51">
      <c r="A655" s="67" t="s">
        <v>70</v>
      </c>
      <c r="C655" s="77" t="s">
        <v>724</v>
      </c>
      <c r="D655" s="68" t="s">
        <v>874</v>
      </c>
      <c r="E655" s="52">
        <v>2035</v>
      </c>
      <c r="F655" s="69" t="str">
        <f t="shared" si="120"/>
        <v>*0.61</v>
      </c>
      <c r="G655" s="70" t="str">
        <f t="shared" si="121"/>
        <v>REZoning_Sol-Win</v>
      </c>
      <c r="I655" s="77" t="s">
        <v>724</v>
      </c>
      <c r="J655" s="68" t="s">
        <v>874</v>
      </c>
      <c r="K655" s="52">
        <v>2050</v>
      </c>
      <c r="L655" s="62" t="str">
        <f t="shared" si="122"/>
        <v>*0.5</v>
      </c>
      <c r="M655" s="70" t="str">
        <f t="shared" si="123"/>
        <v>REZoning_Sol-Win</v>
      </c>
      <c r="N655" s="69"/>
      <c r="O655" s="69" t="s">
        <v>724</v>
      </c>
      <c r="P655" s="69" t="s">
        <v>874</v>
      </c>
      <c r="Q655" s="78">
        <v>2100</v>
      </c>
      <c r="R655" s="69" t="s">
        <v>877</v>
      </c>
      <c r="S655" s="69" t="s">
        <v>875</v>
      </c>
      <c r="T655" s="69"/>
      <c r="U655" s="69"/>
      <c r="V655" s="69"/>
      <c r="W655" s="69"/>
      <c r="AA655" s="79" t="s">
        <v>724</v>
      </c>
      <c r="AB655" s="71" t="s">
        <v>874</v>
      </c>
      <c r="AC655" s="55">
        <v>2035</v>
      </c>
      <c r="AD655" s="70" t="str">
        <f t="shared" si="124"/>
        <v>*0.58</v>
      </c>
      <c r="AE655" s="70" t="str">
        <f t="shared" si="131"/>
        <v>REZoning_Sol-Win</v>
      </c>
      <c r="AG655" s="79" t="s">
        <v>724</v>
      </c>
      <c r="AH655" s="71" t="s">
        <v>874</v>
      </c>
      <c r="AI655" s="55">
        <v>2050</v>
      </c>
      <c r="AJ655" s="70" t="str">
        <f t="shared" si="125"/>
        <v>*0.47</v>
      </c>
      <c r="AK655" s="70" t="str">
        <f t="shared" si="126"/>
        <v>REZoning_Sol-Win</v>
      </c>
      <c r="AO655" s="80" t="s">
        <v>724</v>
      </c>
      <c r="AP655" s="72" t="s">
        <v>874</v>
      </c>
      <c r="AQ655" s="58">
        <v>2035</v>
      </c>
      <c r="AR655" s="73" t="str">
        <f t="shared" si="127"/>
        <v>*0.53</v>
      </c>
      <c r="AS655" s="70" t="str">
        <f t="shared" si="128"/>
        <v>REZoning_Sol-Win</v>
      </c>
      <c r="AU655" s="80" t="s">
        <v>724</v>
      </c>
      <c r="AV655" s="72" t="s">
        <v>874</v>
      </c>
      <c r="AW655" s="58">
        <v>2050</v>
      </c>
      <c r="AX655" s="73" t="str">
        <f t="shared" si="129"/>
        <v>*0.41</v>
      </c>
      <c r="AY655" s="70" t="str">
        <f t="shared" si="130"/>
        <v>REZoning_Sol-Win</v>
      </c>
    </row>
    <row r="656" spans="1:51">
      <c r="A656" s="67" t="s">
        <v>70</v>
      </c>
      <c r="C656" s="77" t="s">
        <v>725</v>
      </c>
      <c r="D656" s="68" t="s">
        <v>874</v>
      </c>
      <c r="E656" s="52">
        <v>2035</v>
      </c>
      <c r="F656" s="69" t="str">
        <f t="shared" si="120"/>
        <v>*0.61</v>
      </c>
      <c r="G656" s="70" t="str">
        <f t="shared" si="121"/>
        <v>REZoning_Sol-Win</v>
      </c>
      <c r="I656" s="77" t="s">
        <v>725</v>
      </c>
      <c r="J656" s="68" t="s">
        <v>874</v>
      </c>
      <c r="K656" s="52">
        <v>2050</v>
      </c>
      <c r="L656" s="62" t="str">
        <f t="shared" si="122"/>
        <v>*0.5</v>
      </c>
      <c r="M656" s="70" t="str">
        <f t="shared" si="123"/>
        <v>REZoning_Sol-Win</v>
      </c>
      <c r="N656" s="69"/>
      <c r="O656" s="69" t="s">
        <v>725</v>
      </c>
      <c r="P656" s="69" t="s">
        <v>874</v>
      </c>
      <c r="Q656" s="78">
        <v>2100</v>
      </c>
      <c r="R656" s="69" t="s">
        <v>877</v>
      </c>
      <c r="S656" s="69" t="s">
        <v>875</v>
      </c>
      <c r="T656" s="69"/>
      <c r="U656" s="69"/>
      <c r="V656" s="69"/>
      <c r="W656" s="69"/>
      <c r="AA656" s="79" t="s">
        <v>725</v>
      </c>
      <c r="AB656" s="71" t="s">
        <v>874</v>
      </c>
      <c r="AC656" s="55">
        <v>2035</v>
      </c>
      <c r="AD656" s="70" t="str">
        <f t="shared" si="124"/>
        <v>*0.58</v>
      </c>
      <c r="AE656" s="70" t="str">
        <f t="shared" si="131"/>
        <v>REZoning_Sol-Win</v>
      </c>
      <c r="AG656" s="79" t="s">
        <v>725</v>
      </c>
      <c r="AH656" s="71" t="s">
        <v>874</v>
      </c>
      <c r="AI656" s="55">
        <v>2050</v>
      </c>
      <c r="AJ656" s="70" t="str">
        <f t="shared" si="125"/>
        <v>*0.47</v>
      </c>
      <c r="AK656" s="70" t="str">
        <f t="shared" si="126"/>
        <v>REZoning_Sol-Win</v>
      </c>
      <c r="AO656" s="80" t="s">
        <v>725</v>
      </c>
      <c r="AP656" s="72" t="s">
        <v>874</v>
      </c>
      <c r="AQ656" s="58">
        <v>2035</v>
      </c>
      <c r="AR656" s="73" t="str">
        <f t="shared" si="127"/>
        <v>*0.53</v>
      </c>
      <c r="AS656" s="70" t="str">
        <f t="shared" si="128"/>
        <v>REZoning_Sol-Win</v>
      </c>
      <c r="AU656" s="80" t="s">
        <v>725</v>
      </c>
      <c r="AV656" s="72" t="s">
        <v>874</v>
      </c>
      <c r="AW656" s="58">
        <v>2050</v>
      </c>
      <c r="AX656" s="73" t="str">
        <f t="shared" si="129"/>
        <v>*0.41</v>
      </c>
      <c r="AY656" s="70" t="str">
        <f t="shared" si="130"/>
        <v>REZoning_Sol-Win</v>
      </c>
    </row>
    <row r="657" spans="1:51">
      <c r="A657" s="67" t="s">
        <v>70</v>
      </c>
      <c r="C657" s="77" t="s">
        <v>726</v>
      </c>
      <c r="D657" s="68" t="s">
        <v>874</v>
      </c>
      <c r="E657" s="52">
        <v>2035</v>
      </c>
      <c r="F657" s="69" t="str">
        <f t="shared" si="120"/>
        <v>*0.61</v>
      </c>
      <c r="G657" s="70" t="str">
        <f t="shared" si="121"/>
        <v>REZoning_Sol-Win</v>
      </c>
      <c r="I657" s="77" t="s">
        <v>726</v>
      </c>
      <c r="J657" s="68" t="s">
        <v>874</v>
      </c>
      <c r="K657" s="52">
        <v>2050</v>
      </c>
      <c r="L657" s="62" t="str">
        <f t="shared" si="122"/>
        <v>*0.5</v>
      </c>
      <c r="M657" s="70" t="str">
        <f t="shared" si="123"/>
        <v>REZoning_Sol-Win</v>
      </c>
      <c r="N657" s="69"/>
      <c r="O657" s="69" t="s">
        <v>726</v>
      </c>
      <c r="P657" s="69" t="s">
        <v>874</v>
      </c>
      <c r="Q657" s="78">
        <v>2100</v>
      </c>
      <c r="R657" s="69" t="s">
        <v>877</v>
      </c>
      <c r="S657" s="69" t="s">
        <v>875</v>
      </c>
      <c r="T657" s="69"/>
      <c r="U657" s="69"/>
      <c r="V657" s="69"/>
      <c r="W657" s="69"/>
      <c r="AA657" s="79" t="s">
        <v>726</v>
      </c>
      <c r="AB657" s="71" t="s">
        <v>874</v>
      </c>
      <c r="AC657" s="55">
        <v>2035</v>
      </c>
      <c r="AD657" s="70" t="str">
        <f t="shared" si="124"/>
        <v>*0.58</v>
      </c>
      <c r="AE657" s="70" t="str">
        <f t="shared" si="131"/>
        <v>REZoning_Sol-Win</v>
      </c>
      <c r="AG657" s="79" t="s">
        <v>726</v>
      </c>
      <c r="AH657" s="71" t="s">
        <v>874</v>
      </c>
      <c r="AI657" s="55">
        <v>2050</v>
      </c>
      <c r="AJ657" s="70" t="str">
        <f t="shared" si="125"/>
        <v>*0.47</v>
      </c>
      <c r="AK657" s="70" t="str">
        <f t="shared" si="126"/>
        <v>REZoning_Sol-Win</v>
      </c>
      <c r="AO657" s="80" t="s">
        <v>726</v>
      </c>
      <c r="AP657" s="72" t="s">
        <v>874</v>
      </c>
      <c r="AQ657" s="58">
        <v>2035</v>
      </c>
      <c r="AR657" s="73" t="str">
        <f t="shared" si="127"/>
        <v>*0.53</v>
      </c>
      <c r="AS657" s="70" t="str">
        <f t="shared" si="128"/>
        <v>REZoning_Sol-Win</v>
      </c>
      <c r="AU657" s="80" t="s">
        <v>726</v>
      </c>
      <c r="AV657" s="72" t="s">
        <v>874</v>
      </c>
      <c r="AW657" s="58">
        <v>2050</v>
      </c>
      <c r="AX657" s="73" t="str">
        <f t="shared" si="129"/>
        <v>*0.41</v>
      </c>
      <c r="AY657" s="70" t="str">
        <f t="shared" si="130"/>
        <v>REZoning_Sol-Win</v>
      </c>
    </row>
    <row r="658" spans="1:51">
      <c r="A658" s="67" t="s">
        <v>83</v>
      </c>
      <c r="C658" s="77" t="s">
        <v>727</v>
      </c>
      <c r="D658" s="68" t="s">
        <v>874</v>
      </c>
      <c r="E658" s="52">
        <v>2035</v>
      </c>
      <c r="F658" s="69" t="str">
        <f t="shared" si="120"/>
        <v>*0.6</v>
      </c>
      <c r="G658" s="70" t="str">
        <f t="shared" si="121"/>
        <v>REZoning_Sol-Win</v>
      </c>
      <c r="I658" s="77" t="s">
        <v>727</v>
      </c>
      <c r="J658" s="68" t="s">
        <v>874</v>
      </c>
      <c r="K658" s="52">
        <v>2050</v>
      </c>
      <c r="L658" s="62" t="str">
        <f t="shared" si="122"/>
        <v>*0.5</v>
      </c>
      <c r="M658" s="70" t="str">
        <f t="shared" si="123"/>
        <v>REZoning_Sol-Win</v>
      </c>
      <c r="N658" s="69"/>
      <c r="O658" s="69" t="s">
        <v>727</v>
      </c>
      <c r="P658" s="69" t="s">
        <v>874</v>
      </c>
      <c r="Q658" s="78">
        <v>2100</v>
      </c>
      <c r="R658" s="69" t="s">
        <v>877</v>
      </c>
      <c r="S658" s="69" t="s">
        <v>875</v>
      </c>
      <c r="T658" s="69"/>
      <c r="U658" s="69"/>
      <c r="V658" s="69"/>
      <c r="W658" s="69"/>
      <c r="AA658" s="79" t="s">
        <v>727</v>
      </c>
      <c r="AB658" s="71" t="s">
        <v>874</v>
      </c>
      <c r="AC658" s="55">
        <v>2035</v>
      </c>
      <c r="AD658" s="70" t="str">
        <f t="shared" si="124"/>
        <v>*0.59</v>
      </c>
      <c r="AE658" s="70" t="str">
        <f t="shared" si="131"/>
        <v>REZoning_Sol-Win</v>
      </c>
      <c r="AG658" s="79" t="s">
        <v>727</v>
      </c>
      <c r="AH658" s="71" t="s">
        <v>874</v>
      </c>
      <c r="AI658" s="55">
        <v>2050</v>
      </c>
      <c r="AJ658" s="70" t="str">
        <f t="shared" si="125"/>
        <v>*0.47</v>
      </c>
      <c r="AK658" s="70" t="str">
        <f t="shared" si="126"/>
        <v>REZoning_Sol-Win</v>
      </c>
      <c r="AO658" s="80" t="s">
        <v>727</v>
      </c>
      <c r="AP658" s="72" t="s">
        <v>874</v>
      </c>
      <c r="AQ658" s="58">
        <v>2035</v>
      </c>
      <c r="AR658" s="73" t="str">
        <f t="shared" si="127"/>
        <v>*0.53</v>
      </c>
      <c r="AS658" s="70" t="str">
        <f t="shared" si="128"/>
        <v>REZoning_Sol-Win</v>
      </c>
      <c r="AU658" s="80" t="s">
        <v>727</v>
      </c>
      <c r="AV658" s="72" t="s">
        <v>874</v>
      </c>
      <c r="AW658" s="58">
        <v>2050</v>
      </c>
      <c r="AX658" s="73" t="str">
        <f t="shared" si="129"/>
        <v>*0.41</v>
      </c>
      <c r="AY658" s="70" t="str">
        <f t="shared" si="130"/>
        <v>REZoning_Sol-Win</v>
      </c>
    </row>
    <row r="659" spans="1:51">
      <c r="A659" s="67" t="s">
        <v>83</v>
      </c>
      <c r="C659" s="77" t="s">
        <v>728</v>
      </c>
      <c r="D659" s="68" t="s">
        <v>874</v>
      </c>
      <c r="E659" s="52">
        <v>2035</v>
      </c>
      <c r="F659" s="69" t="str">
        <f t="shared" si="120"/>
        <v>*0.6</v>
      </c>
      <c r="G659" s="70" t="str">
        <f t="shared" si="121"/>
        <v>REZoning_Sol-Win</v>
      </c>
      <c r="I659" s="77" t="s">
        <v>728</v>
      </c>
      <c r="J659" s="68" t="s">
        <v>874</v>
      </c>
      <c r="K659" s="52">
        <v>2050</v>
      </c>
      <c r="L659" s="62" t="str">
        <f t="shared" si="122"/>
        <v>*0.5</v>
      </c>
      <c r="M659" s="70" t="str">
        <f t="shared" si="123"/>
        <v>REZoning_Sol-Win</v>
      </c>
      <c r="N659" s="69"/>
      <c r="O659" s="69" t="s">
        <v>728</v>
      </c>
      <c r="P659" s="69" t="s">
        <v>874</v>
      </c>
      <c r="Q659" s="78">
        <v>2100</v>
      </c>
      <c r="R659" s="69" t="s">
        <v>877</v>
      </c>
      <c r="S659" s="69" t="s">
        <v>875</v>
      </c>
      <c r="T659" s="69"/>
      <c r="U659" s="69"/>
      <c r="V659" s="69"/>
      <c r="W659" s="69"/>
      <c r="AA659" s="79" t="s">
        <v>728</v>
      </c>
      <c r="AB659" s="71" t="s">
        <v>874</v>
      </c>
      <c r="AC659" s="55">
        <v>2035</v>
      </c>
      <c r="AD659" s="70" t="str">
        <f t="shared" si="124"/>
        <v>*0.59</v>
      </c>
      <c r="AE659" s="70" t="str">
        <f t="shared" si="131"/>
        <v>REZoning_Sol-Win</v>
      </c>
      <c r="AG659" s="79" t="s">
        <v>728</v>
      </c>
      <c r="AH659" s="71" t="s">
        <v>874</v>
      </c>
      <c r="AI659" s="55">
        <v>2050</v>
      </c>
      <c r="AJ659" s="70" t="str">
        <f t="shared" si="125"/>
        <v>*0.47</v>
      </c>
      <c r="AK659" s="70" t="str">
        <f t="shared" si="126"/>
        <v>REZoning_Sol-Win</v>
      </c>
      <c r="AO659" s="80" t="s">
        <v>728</v>
      </c>
      <c r="AP659" s="72" t="s">
        <v>874</v>
      </c>
      <c r="AQ659" s="58">
        <v>2035</v>
      </c>
      <c r="AR659" s="73" t="str">
        <f t="shared" si="127"/>
        <v>*0.53</v>
      </c>
      <c r="AS659" s="70" t="str">
        <f t="shared" si="128"/>
        <v>REZoning_Sol-Win</v>
      </c>
      <c r="AU659" s="80" t="s">
        <v>728</v>
      </c>
      <c r="AV659" s="72" t="s">
        <v>874</v>
      </c>
      <c r="AW659" s="58">
        <v>2050</v>
      </c>
      <c r="AX659" s="73" t="str">
        <f t="shared" si="129"/>
        <v>*0.41</v>
      </c>
      <c r="AY659" s="70" t="str">
        <f t="shared" si="130"/>
        <v>REZoning_Sol-Win</v>
      </c>
    </row>
    <row r="660" spans="1:51">
      <c r="A660" s="67" t="s">
        <v>83</v>
      </c>
      <c r="C660" s="77" t="s">
        <v>729</v>
      </c>
      <c r="D660" s="68" t="s">
        <v>874</v>
      </c>
      <c r="E660" s="52">
        <v>2035</v>
      </c>
      <c r="F660" s="69" t="str">
        <f t="shared" si="120"/>
        <v>*0.6</v>
      </c>
      <c r="G660" s="70" t="str">
        <f t="shared" si="121"/>
        <v>REZoning_Sol-Win</v>
      </c>
      <c r="I660" s="77" t="s">
        <v>729</v>
      </c>
      <c r="J660" s="68" t="s">
        <v>874</v>
      </c>
      <c r="K660" s="52">
        <v>2050</v>
      </c>
      <c r="L660" s="62" t="str">
        <f t="shared" si="122"/>
        <v>*0.5</v>
      </c>
      <c r="M660" s="70" t="str">
        <f t="shared" si="123"/>
        <v>REZoning_Sol-Win</v>
      </c>
      <c r="N660" s="69"/>
      <c r="O660" s="69" t="s">
        <v>729</v>
      </c>
      <c r="P660" s="69" t="s">
        <v>874</v>
      </c>
      <c r="Q660" s="78">
        <v>2100</v>
      </c>
      <c r="R660" s="69" t="s">
        <v>877</v>
      </c>
      <c r="S660" s="69" t="s">
        <v>875</v>
      </c>
      <c r="T660" s="69"/>
      <c r="U660" s="69"/>
      <c r="V660" s="69"/>
      <c r="W660" s="69"/>
      <c r="AA660" s="79" t="s">
        <v>729</v>
      </c>
      <c r="AB660" s="71" t="s">
        <v>874</v>
      </c>
      <c r="AC660" s="55">
        <v>2035</v>
      </c>
      <c r="AD660" s="70" t="str">
        <f t="shared" si="124"/>
        <v>*0.59</v>
      </c>
      <c r="AE660" s="70" t="str">
        <f t="shared" si="131"/>
        <v>REZoning_Sol-Win</v>
      </c>
      <c r="AG660" s="79" t="s">
        <v>729</v>
      </c>
      <c r="AH660" s="71" t="s">
        <v>874</v>
      </c>
      <c r="AI660" s="55">
        <v>2050</v>
      </c>
      <c r="AJ660" s="70" t="str">
        <f t="shared" si="125"/>
        <v>*0.47</v>
      </c>
      <c r="AK660" s="70" t="str">
        <f t="shared" si="126"/>
        <v>REZoning_Sol-Win</v>
      </c>
      <c r="AO660" s="80" t="s">
        <v>729</v>
      </c>
      <c r="AP660" s="72" t="s">
        <v>874</v>
      </c>
      <c r="AQ660" s="58">
        <v>2035</v>
      </c>
      <c r="AR660" s="73" t="str">
        <f t="shared" si="127"/>
        <v>*0.53</v>
      </c>
      <c r="AS660" s="70" t="str">
        <f t="shared" si="128"/>
        <v>REZoning_Sol-Win</v>
      </c>
      <c r="AU660" s="80" t="s">
        <v>729</v>
      </c>
      <c r="AV660" s="72" t="s">
        <v>874</v>
      </c>
      <c r="AW660" s="58">
        <v>2050</v>
      </c>
      <c r="AX660" s="73" t="str">
        <f t="shared" si="129"/>
        <v>*0.41</v>
      </c>
      <c r="AY660" s="70" t="str">
        <f t="shared" si="130"/>
        <v>REZoning_Sol-Win</v>
      </c>
    </row>
    <row r="661" spans="1:51">
      <c r="A661" s="67" t="s">
        <v>83</v>
      </c>
      <c r="C661" s="77" t="s">
        <v>730</v>
      </c>
      <c r="D661" s="68" t="s">
        <v>874</v>
      </c>
      <c r="E661" s="52">
        <v>2035</v>
      </c>
      <c r="F661" s="69" t="str">
        <f t="shared" si="120"/>
        <v>*0.6</v>
      </c>
      <c r="G661" s="70" t="str">
        <f t="shared" si="121"/>
        <v>REZoning_Sol-Win</v>
      </c>
      <c r="I661" s="77" t="s">
        <v>730</v>
      </c>
      <c r="J661" s="68" t="s">
        <v>874</v>
      </c>
      <c r="K661" s="52">
        <v>2050</v>
      </c>
      <c r="L661" s="62" t="str">
        <f t="shared" si="122"/>
        <v>*0.5</v>
      </c>
      <c r="M661" s="70" t="str">
        <f t="shared" si="123"/>
        <v>REZoning_Sol-Win</v>
      </c>
      <c r="N661" s="69"/>
      <c r="O661" s="69" t="s">
        <v>730</v>
      </c>
      <c r="P661" s="69" t="s">
        <v>874</v>
      </c>
      <c r="Q661" s="78">
        <v>2100</v>
      </c>
      <c r="R661" s="69" t="s">
        <v>877</v>
      </c>
      <c r="S661" s="69" t="s">
        <v>875</v>
      </c>
      <c r="T661" s="69"/>
      <c r="U661" s="69"/>
      <c r="V661" s="69"/>
      <c r="W661" s="69"/>
      <c r="AA661" s="79" t="s">
        <v>730</v>
      </c>
      <c r="AB661" s="71" t="s">
        <v>874</v>
      </c>
      <c r="AC661" s="55">
        <v>2035</v>
      </c>
      <c r="AD661" s="70" t="str">
        <f t="shared" si="124"/>
        <v>*0.59</v>
      </c>
      <c r="AE661" s="70" t="str">
        <f t="shared" si="131"/>
        <v>REZoning_Sol-Win</v>
      </c>
      <c r="AG661" s="79" t="s">
        <v>730</v>
      </c>
      <c r="AH661" s="71" t="s">
        <v>874</v>
      </c>
      <c r="AI661" s="55">
        <v>2050</v>
      </c>
      <c r="AJ661" s="70" t="str">
        <f t="shared" si="125"/>
        <v>*0.47</v>
      </c>
      <c r="AK661" s="70" t="str">
        <f t="shared" si="126"/>
        <v>REZoning_Sol-Win</v>
      </c>
      <c r="AO661" s="80" t="s">
        <v>730</v>
      </c>
      <c r="AP661" s="72" t="s">
        <v>874</v>
      </c>
      <c r="AQ661" s="58">
        <v>2035</v>
      </c>
      <c r="AR661" s="73" t="str">
        <f t="shared" si="127"/>
        <v>*0.53</v>
      </c>
      <c r="AS661" s="70" t="str">
        <f t="shared" si="128"/>
        <v>REZoning_Sol-Win</v>
      </c>
      <c r="AU661" s="80" t="s">
        <v>730</v>
      </c>
      <c r="AV661" s="72" t="s">
        <v>874</v>
      </c>
      <c r="AW661" s="58">
        <v>2050</v>
      </c>
      <c r="AX661" s="73" t="str">
        <f t="shared" si="129"/>
        <v>*0.41</v>
      </c>
      <c r="AY661" s="70" t="str">
        <f t="shared" si="130"/>
        <v>REZoning_Sol-Win</v>
      </c>
    </row>
    <row r="662" spans="1:51">
      <c r="A662" s="67" t="s">
        <v>83</v>
      </c>
      <c r="C662" s="77" t="s">
        <v>731</v>
      </c>
      <c r="D662" s="68" t="s">
        <v>874</v>
      </c>
      <c r="E662" s="52">
        <v>2035</v>
      </c>
      <c r="F662" s="69" t="str">
        <f t="shared" si="120"/>
        <v>*0.6</v>
      </c>
      <c r="G662" s="70" t="str">
        <f t="shared" si="121"/>
        <v>REZoning_Sol-Win</v>
      </c>
      <c r="I662" s="77" t="s">
        <v>731</v>
      </c>
      <c r="J662" s="68" t="s">
        <v>874</v>
      </c>
      <c r="K662" s="52">
        <v>2050</v>
      </c>
      <c r="L662" s="62" t="str">
        <f t="shared" si="122"/>
        <v>*0.5</v>
      </c>
      <c r="M662" s="70" t="str">
        <f t="shared" si="123"/>
        <v>REZoning_Sol-Win</v>
      </c>
      <c r="N662" s="69"/>
      <c r="O662" s="69" t="s">
        <v>731</v>
      </c>
      <c r="P662" s="69" t="s">
        <v>874</v>
      </c>
      <c r="Q662" s="78">
        <v>2100</v>
      </c>
      <c r="R662" s="69" t="s">
        <v>877</v>
      </c>
      <c r="S662" s="69" t="s">
        <v>875</v>
      </c>
      <c r="T662" s="69"/>
      <c r="U662" s="69"/>
      <c r="V662" s="69"/>
      <c r="W662" s="69"/>
      <c r="AA662" s="79" t="s">
        <v>731</v>
      </c>
      <c r="AB662" s="71" t="s">
        <v>874</v>
      </c>
      <c r="AC662" s="55">
        <v>2035</v>
      </c>
      <c r="AD662" s="70" t="str">
        <f t="shared" si="124"/>
        <v>*0.59</v>
      </c>
      <c r="AE662" s="70" t="str">
        <f t="shared" si="131"/>
        <v>REZoning_Sol-Win</v>
      </c>
      <c r="AG662" s="79" t="s">
        <v>731</v>
      </c>
      <c r="AH662" s="71" t="s">
        <v>874</v>
      </c>
      <c r="AI662" s="55">
        <v>2050</v>
      </c>
      <c r="AJ662" s="70" t="str">
        <f t="shared" si="125"/>
        <v>*0.47</v>
      </c>
      <c r="AK662" s="70" t="str">
        <f t="shared" si="126"/>
        <v>REZoning_Sol-Win</v>
      </c>
      <c r="AO662" s="80" t="s">
        <v>731</v>
      </c>
      <c r="AP662" s="72" t="s">
        <v>874</v>
      </c>
      <c r="AQ662" s="58">
        <v>2035</v>
      </c>
      <c r="AR662" s="73" t="str">
        <f t="shared" si="127"/>
        <v>*0.53</v>
      </c>
      <c r="AS662" s="70" t="str">
        <f t="shared" si="128"/>
        <v>REZoning_Sol-Win</v>
      </c>
      <c r="AU662" s="80" t="s">
        <v>731</v>
      </c>
      <c r="AV662" s="72" t="s">
        <v>874</v>
      </c>
      <c r="AW662" s="58">
        <v>2050</v>
      </c>
      <c r="AX662" s="73" t="str">
        <f t="shared" si="129"/>
        <v>*0.41</v>
      </c>
      <c r="AY662" s="70" t="str">
        <f t="shared" si="130"/>
        <v>REZoning_Sol-Win</v>
      </c>
    </row>
    <row r="663" spans="1:51">
      <c r="A663" s="67" t="s">
        <v>70</v>
      </c>
      <c r="C663" s="77" t="s">
        <v>732</v>
      </c>
      <c r="D663" s="68" t="s">
        <v>874</v>
      </c>
      <c r="E663" s="52">
        <v>2035</v>
      </c>
      <c r="F663" s="69" t="str">
        <f t="shared" si="120"/>
        <v>*0.61</v>
      </c>
      <c r="G663" s="70" t="str">
        <f t="shared" si="121"/>
        <v>REZoning_Sol-Win</v>
      </c>
      <c r="I663" s="77" t="s">
        <v>732</v>
      </c>
      <c r="J663" s="68" t="s">
        <v>874</v>
      </c>
      <c r="K663" s="52">
        <v>2050</v>
      </c>
      <c r="L663" s="62" t="str">
        <f t="shared" si="122"/>
        <v>*0.5</v>
      </c>
      <c r="M663" s="70" t="str">
        <f t="shared" si="123"/>
        <v>REZoning_Sol-Win</v>
      </c>
      <c r="N663" s="69"/>
      <c r="O663" s="69" t="s">
        <v>732</v>
      </c>
      <c r="P663" s="69" t="s">
        <v>874</v>
      </c>
      <c r="Q663" s="78">
        <v>2100</v>
      </c>
      <c r="R663" s="69" t="s">
        <v>877</v>
      </c>
      <c r="S663" s="69" t="s">
        <v>875</v>
      </c>
      <c r="T663" s="69"/>
      <c r="U663" s="69"/>
      <c r="V663" s="69"/>
      <c r="W663" s="69"/>
      <c r="AA663" s="79" t="s">
        <v>732</v>
      </c>
      <c r="AB663" s="71" t="s">
        <v>874</v>
      </c>
      <c r="AC663" s="55">
        <v>2035</v>
      </c>
      <c r="AD663" s="70" t="str">
        <f t="shared" si="124"/>
        <v>*0.58</v>
      </c>
      <c r="AE663" s="70" t="str">
        <f t="shared" si="131"/>
        <v>REZoning_Sol-Win</v>
      </c>
      <c r="AG663" s="79" t="s">
        <v>732</v>
      </c>
      <c r="AH663" s="71" t="s">
        <v>874</v>
      </c>
      <c r="AI663" s="55">
        <v>2050</v>
      </c>
      <c r="AJ663" s="70" t="str">
        <f t="shared" si="125"/>
        <v>*0.47</v>
      </c>
      <c r="AK663" s="70" t="str">
        <f t="shared" si="126"/>
        <v>REZoning_Sol-Win</v>
      </c>
      <c r="AO663" s="80" t="s">
        <v>732</v>
      </c>
      <c r="AP663" s="72" t="s">
        <v>874</v>
      </c>
      <c r="AQ663" s="58">
        <v>2035</v>
      </c>
      <c r="AR663" s="73" t="str">
        <f t="shared" si="127"/>
        <v>*0.53</v>
      </c>
      <c r="AS663" s="70" t="str">
        <f t="shared" si="128"/>
        <v>REZoning_Sol-Win</v>
      </c>
      <c r="AU663" s="80" t="s">
        <v>732</v>
      </c>
      <c r="AV663" s="72" t="s">
        <v>874</v>
      </c>
      <c r="AW663" s="58">
        <v>2050</v>
      </c>
      <c r="AX663" s="73" t="str">
        <f t="shared" si="129"/>
        <v>*0.41</v>
      </c>
      <c r="AY663" s="70" t="str">
        <f t="shared" si="130"/>
        <v>REZoning_Sol-Win</v>
      </c>
    </row>
    <row r="664" spans="1:51">
      <c r="A664" s="67" t="s">
        <v>70</v>
      </c>
      <c r="C664" s="77" t="s">
        <v>733</v>
      </c>
      <c r="D664" s="68" t="s">
        <v>874</v>
      </c>
      <c r="E664" s="52">
        <v>2035</v>
      </c>
      <c r="F664" s="69" t="str">
        <f t="shared" si="120"/>
        <v>*0.61</v>
      </c>
      <c r="G664" s="70" t="str">
        <f t="shared" si="121"/>
        <v>REZoning_Sol-Win</v>
      </c>
      <c r="I664" s="77" t="s">
        <v>733</v>
      </c>
      <c r="J664" s="68" t="s">
        <v>874</v>
      </c>
      <c r="K664" s="52">
        <v>2050</v>
      </c>
      <c r="L664" s="62" t="str">
        <f t="shared" si="122"/>
        <v>*0.5</v>
      </c>
      <c r="M664" s="70" t="str">
        <f t="shared" si="123"/>
        <v>REZoning_Sol-Win</v>
      </c>
      <c r="N664" s="69"/>
      <c r="O664" s="69" t="s">
        <v>733</v>
      </c>
      <c r="P664" s="69" t="s">
        <v>874</v>
      </c>
      <c r="Q664" s="78">
        <v>2100</v>
      </c>
      <c r="R664" s="69" t="s">
        <v>877</v>
      </c>
      <c r="S664" s="69" t="s">
        <v>875</v>
      </c>
      <c r="T664" s="69"/>
      <c r="U664" s="69"/>
      <c r="V664" s="69"/>
      <c r="W664" s="69"/>
      <c r="AA664" s="79" t="s">
        <v>733</v>
      </c>
      <c r="AB664" s="71" t="s">
        <v>874</v>
      </c>
      <c r="AC664" s="55">
        <v>2035</v>
      </c>
      <c r="AD664" s="70" t="str">
        <f t="shared" si="124"/>
        <v>*0.58</v>
      </c>
      <c r="AE664" s="70" t="str">
        <f t="shared" si="131"/>
        <v>REZoning_Sol-Win</v>
      </c>
      <c r="AG664" s="79" t="s">
        <v>733</v>
      </c>
      <c r="AH664" s="71" t="s">
        <v>874</v>
      </c>
      <c r="AI664" s="55">
        <v>2050</v>
      </c>
      <c r="AJ664" s="70" t="str">
        <f t="shared" si="125"/>
        <v>*0.47</v>
      </c>
      <c r="AK664" s="70" t="str">
        <f t="shared" si="126"/>
        <v>REZoning_Sol-Win</v>
      </c>
      <c r="AO664" s="80" t="s">
        <v>733</v>
      </c>
      <c r="AP664" s="72" t="s">
        <v>874</v>
      </c>
      <c r="AQ664" s="58">
        <v>2035</v>
      </c>
      <c r="AR664" s="73" t="str">
        <f t="shared" si="127"/>
        <v>*0.53</v>
      </c>
      <c r="AS664" s="70" t="str">
        <f t="shared" si="128"/>
        <v>REZoning_Sol-Win</v>
      </c>
      <c r="AU664" s="80" t="s">
        <v>733</v>
      </c>
      <c r="AV664" s="72" t="s">
        <v>874</v>
      </c>
      <c r="AW664" s="58">
        <v>2050</v>
      </c>
      <c r="AX664" s="73" t="str">
        <f t="shared" si="129"/>
        <v>*0.41</v>
      </c>
      <c r="AY664" s="70" t="str">
        <f t="shared" si="130"/>
        <v>REZoning_Sol-Win</v>
      </c>
    </row>
    <row r="665" spans="1:51">
      <c r="A665" s="67" t="s">
        <v>70</v>
      </c>
      <c r="C665" s="77" t="s">
        <v>734</v>
      </c>
      <c r="D665" s="68" t="s">
        <v>874</v>
      </c>
      <c r="E665" s="52">
        <v>2035</v>
      </c>
      <c r="F665" s="69" t="str">
        <f t="shared" si="120"/>
        <v>*0.61</v>
      </c>
      <c r="G665" s="70" t="str">
        <f t="shared" si="121"/>
        <v>REZoning_Sol-Win</v>
      </c>
      <c r="I665" s="77" t="s">
        <v>734</v>
      </c>
      <c r="J665" s="68" t="s">
        <v>874</v>
      </c>
      <c r="K665" s="52">
        <v>2050</v>
      </c>
      <c r="L665" s="62" t="str">
        <f t="shared" si="122"/>
        <v>*0.5</v>
      </c>
      <c r="M665" s="70" t="str">
        <f t="shared" si="123"/>
        <v>REZoning_Sol-Win</v>
      </c>
      <c r="N665" s="69"/>
      <c r="O665" s="69" t="s">
        <v>734</v>
      </c>
      <c r="P665" s="69" t="s">
        <v>874</v>
      </c>
      <c r="Q665" s="78">
        <v>2100</v>
      </c>
      <c r="R665" s="69" t="s">
        <v>877</v>
      </c>
      <c r="S665" s="69" t="s">
        <v>875</v>
      </c>
      <c r="T665" s="69"/>
      <c r="U665" s="69"/>
      <c r="V665" s="69"/>
      <c r="W665" s="69"/>
      <c r="AA665" s="79" t="s">
        <v>734</v>
      </c>
      <c r="AB665" s="71" t="s">
        <v>874</v>
      </c>
      <c r="AC665" s="55">
        <v>2035</v>
      </c>
      <c r="AD665" s="70" t="str">
        <f t="shared" si="124"/>
        <v>*0.58</v>
      </c>
      <c r="AE665" s="70" t="str">
        <f t="shared" si="131"/>
        <v>REZoning_Sol-Win</v>
      </c>
      <c r="AG665" s="79" t="s">
        <v>734</v>
      </c>
      <c r="AH665" s="71" t="s">
        <v>874</v>
      </c>
      <c r="AI665" s="55">
        <v>2050</v>
      </c>
      <c r="AJ665" s="70" t="str">
        <f t="shared" si="125"/>
        <v>*0.47</v>
      </c>
      <c r="AK665" s="70" t="str">
        <f t="shared" si="126"/>
        <v>REZoning_Sol-Win</v>
      </c>
      <c r="AO665" s="80" t="s">
        <v>734</v>
      </c>
      <c r="AP665" s="72" t="s">
        <v>874</v>
      </c>
      <c r="AQ665" s="58">
        <v>2035</v>
      </c>
      <c r="AR665" s="73" t="str">
        <f t="shared" si="127"/>
        <v>*0.53</v>
      </c>
      <c r="AS665" s="70" t="str">
        <f t="shared" si="128"/>
        <v>REZoning_Sol-Win</v>
      </c>
      <c r="AU665" s="80" t="s">
        <v>734</v>
      </c>
      <c r="AV665" s="72" t="s">
        <v>874</v>
      </c>
      <c r="AW665" s="58">
        <v>2050</v>
      </c>
      <c r="AX665" s="73" t="str">
        <f t="shared" si="129"/>
        <v>*0.41</v>
      </c>
      <c r="AY665" s="70" t="str">
        <f t="shared" si="130"/>
        <v>REZoning_Sol-Win</v>
      </c>
    </row>
    <row r="666" spans="1:51">
      <c r="A666" s="67" t="s">
        <v>70</v>
      </c>
      <c r="C666" s="77" t="s">
        <v>735</v>
      </c>
      <c r="D666" s="68" t="s">
        <v>874</v>
      </c>
      <c r="E666" s="52">
        <v>2035</v>
      </c>
      <c r="F666" s="69" t="str">
        <f t="shared" si="120"/>
        <v>*0.61</v>
      </c>
      <c r="G666" s="70" t="str">
        <f t="shared" si="121"/>
        <v>REZoning_Sol-Win</v>
      </c>
      <c r="I666" s="77" t="s">
        <v>735</v>
      </c>
      <c r="J666" s="68" t="s">
        <v>874</v>
      </c>
      <c r="K666" s="52">
        <v>2050</v>
      </c>
      <c r="L666" s="62" t="str">
        <f t="shared" si="122"/>
        <v>*0.5</v>
      </c>
      <c r="M666" s="70" t="str">
        <f t="shared" si="123"/>
        <v>REZoning_Sol-Win</v>
      </c>
      <c r="N666" s="69"/>
      <c r="O666" s="69" t="s">
        <v>735</v>
      </c>
      <c r="P666" s="69" t="s">
        <v>874</v>
      </c>
      <c r="Q666" s="78">
        <v>2100</v>
      </c>
      <c r="R666" s="69" t="s">
        <v>877</v>
      </c>
      <c r="S666" s="69" t="s">
        <v>875</v>
      </c>
      <c r="T666" s="69"/>
      <c r="U666" s="69"/>
      <c r="V666" s="69"/>
      <c r="W666" s="69"/>
      <c r="AA666" s="79" t="s">
        <v>735</v>
      </c>
      <c r="AB666" s="71" t="s">
        <v>874</v>
      </c>
      <c r="AC666" s="55">
        <v>2035</v>
      </c>
      <c r="AD666" s="70" t="str">
        <f t="shared" si="124"/>
        <v>*0.58</v>
      </c>
      <c r="AE666" s="70" t="str">
        <f t="shared" si="131"/>
        <v>REZoning_Sol-Win</v>
      </c>
      <c r="AG666" s="79" t="s">
        <v>735</v>
      </c>
      <c r="AH666" s="71" t="s">
        <v>874</v>
      </c>
      <c r="AI666" s="55">
        <v>2050</v>
      </c>
      <c r="AJ666" s="70" t="str">
        <f t="shared" si="125"/>
        <v>*0.47</v>
      </c>
      <c r="AK666" s="70" t="str">
        <f t="shared" si="126"/>
        <v>REZoning_Sol-Win</v>
      </c>
      <c r="AO666" s="80" t="s">
        <v>735</v>
      </c>
      <c r="AP666" s="72" t="s">
        <v>874</v>
      </c>
      <c r="AQ666" s="58">
        <v>2035</v>
      </c>
      <c r="AR666" s="73" t="str">
        <f t="shared" si="127"/>
        <v>*0.53</v>
      </c>
      <c r="AS666" s="70" t="str">
        <f t="shared" si="128"/>
        <v>REZoning_Sol-Win</v>
      </c>
      <c r="AU666" s="80" t="s">
        <v>735</v>
      </c>
      <c r="AV666" s="72" t="s">
        <v>874</v>
      </c>
      <c r="AW666" s="58">
        <v>2050</v>
      </c>
      <c r="AX666" s="73" t="str">
        <f t="shared" si="129"/>
        <v>*0.41</v>
      </c>
      <c r="AY666" s="70" t="str">
        <f t="shared" si="130"/>
        <v>REZoning_Sol-Win</v>
      </c>
    </row>
    <row r="667" spans="1:51">
      <c r="A667" s="67" t="s">
        <v>70</v>
      </c>
      <c r="C667" s="77" t="s">
        <v>736</v>
      </c>
      <c r="D667" s="68" t="s">
        <v>874</v>
      </c>
      <c r="E667" s="52">
        <v>2035</v>
      </c>
      <c r="F667" s="69" t="str">
        <f t="shared" si="120"/>
        <v>*0.61</v>
      </c>
      <c r="G667" s="70" t="str">
        <f t="shared" si="121"/>
        <v>REZoning_Sol-Win</v>
      </c>
      <c r="I667" s="77" t="s">
        <v>736</v>
      </c>
      <c r="J667" s="68" t="s">
        <v>874</v>
      </c>
      <c r="K667" s="52">
        <v>2050</v>
      </c>
      <c r="L667" s="62" t="str">
        <f t="shared" si="122"/>
        <v>*0.5</v>
      </c>
      <c r="M667" s="70" t="str">
        <f t="shared" si="123"/>
        <v>REZoning_Sol-Win</v>
      </c>
      <c r="N667" s="69"/>
      <c r="O667" s="69" t="s">
        <v>736</v>
      </c>
      <c r="P667" s="69" t="s">
        <v>874</v>
      </c>
      <c r="Q667" s="78">
        <v>2100</v>
      </c>
      <c r="R667" s="69" t="s">
        <v>877</v>
      </c>
      <c r="S667" s="69" t="s">
        <v>875</v>
      </c>
      <c r="T667" s="69"/>
      <c r="U667" s="69"/>
      <c r="V667" s="69"/>
      <c r="W667" s="69"/>
      <c r="AA667" s="79" t="s">
        <v>736</v>
      </c>
      <c r="AB667" s="71" t="s">
        <v>874</v>
      </c>
      <c r="AC667" s="55">
        <v>2035</v>
      </c>
      <c r="AD667" s="70" t="str">
        <f t="shared" si="124"/>
        <v>*0.58</v>
      </c>
      <c r="AE667" s="70" t="str">
        <f t="shared" si="131"/>
        <v>REZoning_Sol-Win</v>
      </c>
      <c r="AG667" s="79" t="s">
        <v>736</v>
      </c>
      <c r="AH667" s="71" t="s">
        <v>874</v>
      </c>
      <c r="AI667" s="55">
        <v>2050</v>
      </c>
      <c r="AJ667" s="70" t="str">
        <f t="shared" si="125"/>
        <v>*0.47</v>
      </c>
      <c r="AK667" s="70" t="str">
        <f t="shared" si="126"/>
        <v>REZoning_Sol-Win</v>
      </c>
      <c r="AO667" s="80" t="s">
        <v>736</v>
      </c>
      <c r="AP667" s="72" t="s">
        <v>874</v>
      </c>
      <c r="AQ667" s="58">
        <v>2035</v>
      </c>
      <c r="AR667" s="73" t="str">
        <f t="shared" si="127"/>
        <v>*0.53</v>
      </c>
      <c r="AS667" s="70" t="str">
        <f t="shared" si="128"/>
        <v>REZoning_Sol-Win</v>
      </c>
      <c r="AU667" s="80" t="s">
        <v>736</v>
      </c>
      <c r="AV667" s="72" t="s">
        <v>874</v>
      </c>
      <c r="AW667" s="58">
        <v>2050</v>
      </c>
      <c r="AX667" s="73" t="str">
        <f t="shared" si="129"/>
        <v>*0.41</v>
      </c>
      <c r="AY667" s="70" t="str">
        <f t="shared" si="130"/>
        <v>REZoning_Sol-Win</v>
      </c>
    </row>
    <row r="668" spans="1:51">
      <c r="A668" s="67" t="s">
        <v>70</v>
      </c>
      <c r="C668" s="77" t="s">
        <v>737</v>
      </c>
      <c r="D668" s="68" t="s">
        <v>874</v>
      </c>
      <c r="E668" s="52">
        <v>2035</v>
      </c>
      <c r="F668" s="69" t="str">
        <f t="shared" si="120"/>
        <v>*0.61</v>
      </c>
      <c r="G668" s="70" t="str">
        <f t="shared" si="121"/>
        <v>REZoning_Sol-Win</v>
      </c>
      <c r="I668" s="77" t="s">
        <v>737</v>
      </c>
      <c r="J668" s="68" t="s">
        <v>874</v>
      </c>
      <c r="K668" s="52">
        <v>2050</v>
      </c>
      <c r="L668" s="62" t="str">
        <f t="shared" si="122"/>
        <v>*0.5</v>
      </c>
      <c r="M668" s="70" t="str">
        <f t="shared" si="123"/>
        <v>REZoning_Sol-Win</v>
      </c>
      <c r="N668" s="69"/>
      <c r="O668" s="69" t="s">
        <v>737</v>
      </c>
      <c r="P668" s="69" t="s">
        <v>874</v>
      </c>
      <c r="Q668" s="78">
        <v>2100</v>
      </c>
      <c r="R668" s="69" t="s">
        <v>877</v>
      </c>
      <c r="S668" s="69" t="s">
        <v>875</v>
      </c>
      <c r="T668" s="69"/>
      <c r="U668" s="69"/>
      <c r="V668" s="69"/>
      <c r="W668" s="69"/>
      <c r="AA668" s="79" t="s">
        <v>737</v>
      </c>
      <c r="AB668" s="71" t="s">
        <v>874</v>
      </c>
      <c r="AC668" s="55">
        <v>2035</v>
      </c>
      <c r="AD668" s="70" t="str">
        <f t="shared" si="124"/>
        <v>*0.58</v>
      </c>
      <c r="AE668" s="70" t="str">
        <f t="shared" si="131"/>
        <v>REZoning_Sol-Win</v>
      </c>
      <c r="AG668" s="79" t="s">
        <v>737</v>
      </c>
      <c r="AH668" s="71" t="s">
        <v>874</v>
      </c>
      <c r="AI668" s="55">
        <v>2050</v>
      </c>
      <c r="AJ668" s="70" t="str">
        <f t="shared" si="125"/>
        <v>*0.47</v>
      </c>
      <c r="AK668" s="70" t="str">
        <f t="shared" si="126"/>
        <v>REZoning_Sol-Win</v>
      </c>
      <c r="AO668" s="80" t="s">
        <v>737</v>
      </c>
      <c r="AP668" s="72" t="s">
        <v>874</v>
      </c>
      <c r="AQ668" s="58">
        <v>2035</v>
      </c>
      <c r="AR668" s="73" t="str">
        <f t="shared" si="127"/>
        <v>*0.53</v>
      </c>
      <c r="AS668" s="70" t="str">
        <f t="shared" si="128"/>
        <v>REZoning_Sol-Win</v>
      </c>
      <c r="AU668" s="80" t="s">
        <v>737</v>
      </c>
      <c r="AV668" s="72" t="s">
        <v>874</v>
      </c>
      <c r="AW668" s="58">
        <v>2050</v>
      </c>
      <c r="AX668" s="73" t="str">
        <f t="shared" si="129"/>
        <v>*0.41</v>
      </c>
      <c r="AY668" s="70" t="str">
        <f t="shared" si="130"/>
        <v>REZoning_Sol-Win</v>
      </c>
    </row>
    <row r="669" spans="1:51">
      <c r="A669" s="67" t="s">
        <v>87</v>
      </c>
      <c r="C669" s="77" t="s">
        <v>738</v>
      </c>
      <c r="D669" s="68" t="s">
        <v>874</v>
      </c>
      <c r="E669" s="52">
        <v>2035</v>
      </c>
      <c r="F669" s="69" t="str">
        <f t="shared" si="120"/>
        <v>*0.64</v>
      </c>
      <c r="G669" s="70" t="str">
        <f t="shared" si="121"/>
        <v>REZoning_Sol-Win</v>
      </c>
      <c r="I669" s="77" t="s">
        <v>738</v>
      </c>
      <c r="J669" s="68" t="s">
        <v>874</v>
      </c>
      <c r="K669" s="52">
        <v>2050</v>
      </c>
      <c r="L669" s="62" t="str">
        <f t="shared" si="122"/>
        <v>*0.54</v>
      </c>
      <c r="M669" s="70" t="str">
        <f t="shared" si="123"/>
        <v>REZoning_Sol-Win</v>
      </c>
      <c r="N669" s="69"/>
      <c r="O669" s="69" t="s">
        <v>738</v>
      </c>
      <c r="P669" s="69" t="s">
        <v>874</v>
      </c>
      <c r="Q669" s="78">
        <v>2100</v>
      </c>
      <c r="R669" s="69" t="s">
        <v>878</v>
      </c>
      <c r="S669" s="69" t="s">
        <v>875</v>
      </c>
      <c r="T669" s="69"/>
      <c r="U669" s="69"/>
      <c r="V669" s="69"/>
      <c r="W669" s="69"/>
      <c r="AA669" s="79" t="s">
        <v>738</v>
      </c>
      <c r="AB669" s="71" t="s">
        <v>874</v>
      </c>
      <c r="AC669" s="55">
        <v>2035</v>
      </c>
      <c r="AD669" s="70" t="str">
        <f t="shared" si="124"/>
        <v>*0.64</v>
      </c>
      <c r="AE669" s="70" t="str">
        <f t="shared" si="131"/>
        <v>REZoning_Sol-Win</v>
      </c>
      <c r="AG669" s="79" t="s">
        <v>738</v>
      </c>
      <c r="AH669" s="71" t="s">
        <v>874</v>
      </c>
      <c r="AI669" s="55">
        <v>2050</v>
      </c>
      <c r="AJ669" s="70" t="str">
        <f t="shared" si="125"/>
        <v>*0.53</v>
      </c>
      <c r="AK669" s="70" t="str">
        <f t="shared" si="126"/>
        <v>REZoning_Sol-Win</v>
      </c>
      <c r="AO669" s="80" t="s">
        <v>738</v>
      </c>
      <c r="AP669" s="72" t="s">
        <v>874</v>
      </c>
      <c r="AQ669" s="58">
        <v>2035</v>
      </c>
      <c r="AR669" s="73" t="str">
        <f t="shared" si="127"/>
        <v>*0.6</v>
      </c>
      <c r="AS669" s="70" t="str">
        <f t="shared" si="128"/>
        <v>REZoning_Sol-Win</v>
      </c>
      <c r="AU669" s="80" t="s">
        <v>738</v>
      </c>
      <c r="AV669" s="72" t="s">
        <v>874</v>
      </c>
      <c r="AW669" s="58">
        <v>2050</v>
      </c>
      <c r="AX669" s="73" t="str">
        <f t="shared" si="129"/>
        <v>*0.5</v>
      </c>
      <c r="AY669" s="70" t="str">
        <f t="shared" si="130"/>
        <v>REZoning_Sol-Win</v>
      </c>
    </row>
    <row r="670" spans="1:51">
      <c r="A670" s="67" t="s">
        <v>70</v>
      </c>
      <c r="C670" s="77" t="s">
        <v>739</v>
      </c>
      <c r="D670" s="68" t="s">
        <v>874</v>
      </c>
      <c r="E670" s="52">
        <v>2035</v>
      </c>
      <c r="F670" s="69" t="str">
        <f t="shared" si="120"/>
        <v>*0.61</v>
      </c>
      <c r="G670" s="70" t="str">
        <f t="shared" si="121"/>
        <v>REZoning_Sol-Win</v>
      </c>
      <c r="I670" s="77" t="s">
        <v>739</v>
      </c>
      <c r="J670" s="68" t="s">
        <v>874</v>
      </c>
      <c r="K670" s="52">
        <v>2050</v>
      </c>
      <c r="L670" s="62" t="str">
        <f t="shared" si="122"/>
        <v>*0.5</v>
      </c>
      <c r="M670" s="70" t="str">
        <f t="shared" si="123"/>
        <v>REZoning_Sol-Win</v>
      </c>
      <c r="N670" s="69"/>
      <c r="O670" s="69" t="s">
        <v>739</v>
      </c>
      <c r="P670" s="69" t="s">
        <v>874</v>
      </c>
      <c r="Q670" s="78">
        <v>2100</v>
      </c>
      <c r="R670" s="69" t="s">
        <v>877</v>
      </c>
      <c r="S670" s="69" t="s">
        <v>875</v>
      </c>
      <c r="T670" s="69"/>
      <c r="U670" s="69"/>
      <c r="V670" s="69"/>
      <c r="W670" s="69"/>
      <c r="AA670" s="79" t="s">
        <v>739</v>
      </c>
      <c r="AB670" s="71" t="s">
        <v>874</v>
      </c>
      <c r="AC670" s="55">
        <v>2035</v>
      </c>
      <c r="AD670" s="70" t="str">
        <f t="shared" si="124"/>
        <v>*0.58</v>
      </c>
      <c r="AE670" s="70" t="str">
        <f t="shared" si="131"/>
        <v>REZoning_Sol-Win</v>
      </c>
      <c r="AG670" s="79" t="s">
        <v>739</v>
      </c>
      <c r="AH670" s="71" t="s">
        <v>874</v>
      </c>
      <c r="AI670" s="55">
        <v>2050</v>
      </c>
      <c r="AJ670" s="70" t="str">
        <f t="shared" si="125"/>
        <v>*0.47</v>
      </c>
      <c r="AK670" s="70" t="str">
        <f t="shared" si="126"/>
        <v>REZoning_Sol-Win</v>
      </c>
      <c r="AO670" s="80" t="s">
        <v>739</v>
      </c>
      <c r="AP670" s="72" t="s">
        <v>874</v>
      </c>
      <c r="AQ670" s="58">
        <v>2035</v>
      </c>
      <c r="AR670" s="73" t="str">
        <f t="shared" si="127"/>
        <v>*0.53</v>
      </c>
      <c r="AS670" s="70" t="str">
        <f t="shared" si="128"/>
        <v>REZoning_Sol-Win</v>
      </c>
      <c r="AU670" s="80" t="s">
        <v>739</v>
      </c>
      <c r="AV670" s="72" t="s">
        <v>874</v>
      </c>
      <c r="AW670" s="58">
        <v>2050</v>
      </c>
      <c r="AX670" s="73" t="str">
        <f t="shared" si="129"/>
        <v>*0.41</v>
      </c>
      <c r="AY670" s="70" t="str">
        <f t="shared" si="130"/>
        <v>REZoning_Sol-Win</v>
      </c>
    </row>
    <row r="671" spans="1:51">
      <c r="A671" s="67" t="s">
        <v>78</v>
      </c>
      <c r="C671" s="77" t="s">
        <v>740</v>
      </c>
      <c r="D671" s="68" t="s">
        <v>874</v>
      </c>
      <c r="E671" s="52">
        <v>2035</v>
      </c>
      <c r="F671" s="69" t="str">
        <f t="shared" si="120"/>
        <v>*0.63</v>
      </c>
      <c r="G671" s="70" t="str">
        <f t="shared" si="121"/>
        <v>REZoning_Sol-Win</v>
      </c>
      <c r="I671" s="77" t="s">
        <v>740</v>
      </c>
      <c r="J671" s="68" t="s">
        <v>874</v>
      </c>
      <c r="K671" s="52">
        <v>2050</v>
      </c>
      <c r="L671" s="62" t="str">
        <f t="shared" si="122"/>
        <v>*0.54</v>
      </c>
      <c r="M671" s="70" t="str">
        <f t="shared" si="123"/>
        <v>REZoning_Sol-Win</v>
      </c>
      <c r="N671" s="69"/>
      <c r="O671" s="69" t="s">
        <v>740</v>
      </c>
      <c r="P671" s="69" t="s">
        <v>874</v>
      </c>
      <c r="Q671" s="78">
        <v>2100</v>
      </c>
      <c r="R671" s="69" t="s">
        <v>878</v>
      </c>
      <c r="S671" s="69" t="s">
        <v>875</v>
      </c>
      <c r="T671" s="69"/>
      <c r="U671" s="69"/>
      <c r="V671" s="69"/>
      <c r="W671" s="69"/>
      <c r="AA671" s="79" t="s">
        <v>740</v>
      </c>
      <c r="AB671" s="71" t="s">
        <v>874</v>
      </c>
      <c r="AC671" s="55">
        <v>2035</v>
      </c>
      <c r="AD671" s="70" t="str">
        <f t="shared" si="124"/>
        <v>*0.62</v>
      </c>
      <c r="AE671" s="70" t="str">
        <f t="shared" si="131"/>
        <v>REZoning_Sol-Win</v>
      </c>
      <c r="AG671" s="79" t="s">
        <v>740</v>
      </c>
      <c r="AH671" s="71" t="s">
        <v>874</v>
      </c>
      <c r="AI671" s="55">
        <v>2050</v>
      </c>
      <c r="AJ671" s="70" t="str">
        <f t="shared" si="125"/>
        <v>*0.51</v>
      </c>
      <c r="AK671" s="70" t="str">
        <f t="shared" si="126"/>
        <v>REZoning_Sol-Win</v>
      </c>
      <c r="AO671" s="80" t="s">
        <v>740</v>
      </c>
      <c r="AP671" s="72" t="s">
        <v>874</v>
      </c>
      <c r="AQ671" s="58">
        <v>2035</v>
      </c>
      <c r="AR671" s="73" t="str">
        <f t="shared" si="127"/>
        <v>*0.58</v>
      </c>
      <c r="AS671" s="70" t="str">
        <f t="shared" si="128"/>
        <v>REZoning_Sol-Win</v>
      </c>
      <c r="AU671" s="80" t="s">
        <v>740</v>
      </c>
      <c r="AV671" s="72" t="s">
        <v>874</v>
      </c>
      <c r="AW671" s="58">
        <v>2050</v>
      </c>
      <c r="AX671" s="73" t="str">
        <f t="shared" si="129"/>
        <v>*0.49</v>
      </c>
      <c r="AY671" s="70" t="str">
        <f t="shared" si="130"/>
        <v>REZoning_Sol-Win</v>
      </c>
    </row>
    <row r="672" spans="1:51">
      <c r="A672" s="67" t="s">
        <v>78</v>
      </c>
      <c r="C672" s="77" t="s">
        <v>741</v>
      </c>
      <c r="D672" s="68" t="s">
        <v>874</v>
      </c>
      <c r="E672" s="52">
        <v>2035</v>
      </c>
      <c r="F672" s="69" t="str">
        <f t="shared" si="120"/>
        <v>*0.63</v>
      </c>
      <c r="G672" s="70" t="str">
        <f t="shared" si="121"/>
        <v>REZoning_Sol-Win</v>
      </c>
      <c r="I672" s="77" t="s">
        <v>741</v>
      </c>
      <c r="J672" s="68" t="s">
        <v>874</v>
      </c>
      <c r="K672" s="52">
        <v>2050</v>
      </c>
      <c r="L672" s="62" t="str">
        <f t="shared" si="122"/>
        <v>*0.54</v>
      </c>
      <c r="M672" s="70" t="str">
        <f t="shared" si="123"/>
        <v>REZoning_Sol-Win</v>
      </c>
      <c r="N672" s="69"/>
      <c r="O672" s="69" t="s">
        <v>741</v>
      </c>
      <c r="P672" s="69" t="s">
        <v>874</v>
      </c>
      <c r="Q672" s="78">
        <v>2100</v>
      </c>
      <c r="R672" s="69" t="s">
        <v>878</v>
      </c>
      <c r="S672" s="69" t="s">
        <v>875</v>
      </c>
      <c r="T672" s="69"/>
      <c r="U672" s="69"/>
      <c r="V672" s="69"/>
      <c r="W672" s="69"/>
      <c r="AA672" s="79" t="s">
        <v>741</v>
      </c>
      <c r="AB672" s="71" t="s">
        <v>874</v>
      </c>
      <c r="AC672" s="55">
        <v>2035</v>
      </c>
      <c r="AD672" s="70" t="str">
        <f t="shared" si="124"/>
        <v>*0.62</v>
      </c>
      <c r="AE672" s="70" t="str">
        <f t="shared" si="131"/>
        <v>REZoning_Sol-Win</v>
      </c>
      <c r="AG672" s="79" t="s">
        <v>741</v>
      </c>
      <c r="AH672" s="71" t="s">
        <v>874</v>
      </c>
      <c r="AI672" s="55">
        <v>2050</v>
      </c>
      <c r="AJ672" s="70" t="str">
        <f t="shared" si="125"/>
        <v>*0.51</v>
      </c>
      <c r="AK672" s="70" t="str">
        <f t="shared" si="126"/>
        <v>REZoning_Sol-Win</v>
      </c>
      <c r="AO672" s="80" t="s">
        <v>741</v>
      </c>
      <c r="AP672" s="72" t="s">
        <v>874</v>
      </c>
      <c r="AQ672" s="58">
        <v>2035</v>
      </c>
      <c r="AR672" s="73" t="str">
        <f t="shared" si="127"/>
        <v>*0.58</v>
      </c>
      <c r="AS672" s="70" t="str">
        <f t="shared" si="128"/>
        <v>REZoning_Sol-Win</v>
      </c>
      <c r="AU672" s="80" t="s">
        <v>741</v>
      </c>
      <c r="AV672" s="72" t="s">
        <v>874</v>
      </c>
      <c r="AW672" s="58">
        <v>2050</v>
      </c>
      <c r="AX672" s="73" t="str">
        <f t="shared" si="129"/>
        <v>*0.49</v>
      </c>
      <c r="AY672" s="70" t="str">
        <f t="shared" si="130"/>
        <v>REZoning_Sol-Win</v>
      </c>
    </row>
    <row r="673" spans="1:51">
      <c r="A673" s="67" t="s">
        <v>70</v>
      </c>
      <c r="C673" s="77" t="s">
        <v>742</v>
      </c>
      <c r="D673" s="68" t="s">
        <v>874</v>
      </c>
      <c r="E673" s="52">
        <v>2035</v>
      </c>
      <c r="F673" s="69" t="str">
        <f t="shared" si="120"/>
        <v>*0.61</v>
      </c>
      <c r="G673" s="70" t="str">
        <f t="shared" si="121"/>
        <v>REZoning_Sol-Win</v>
      </c>
      <c r="I673" s="77" t="s">
        <v>742</v>
      </c>
      <c r="J673" s="68" t="s">
        <v>874</v>
      </c>
      <c r="K673" s="52">
        <v>2050</v>
      </c>
      <c r="L673" s="62" t="str">
        <f t="shared" si="122"/>
        <v>*0.5</v>
      </c>
      <c r="M673" s="70" t="str">
        <f t="shared" si="123"/>
        <v>REZoning_Sol-Win</v>
      </c>
      <c r="N673" s="69"/>
      <c r="O673" s="69" t="s">
        <v>742</v>
      </c>
      <c r="P673" s="69" t="s">
        <v>874</v>
      </c>
      <c r="Q673" s="78">
        <v>2100</v>
      </c>
      <c r="R673" s="69" t="s">
        <v>877</v>
      </c>
      <c r="S673" s="69" t="s">
        <v>875</v>
      </c>
      <c r="T673" s="69"/>
      <c r="U673" s="69"/>
      <c r="V673" s="69"/>
      <c r="W673" s="69"/>
      <c r="AA673" s="79" t="s">
        <v>742</v>
      </c>
      <c r="AB673" s="71" t="s">
        <v>874</v>
      </c>
      <c r="AC673" s="55">
        <v>2035</v>
      </c>
      <c r="AD673" s="70" t="str">
        <f t="shared" si="124"/>
        <v>*0.58</v>
      </c>
      <c r="AE673" s="70" t="str">
        <f t="shared" si="131"/>
        <v>REZoning_Sol-Win</v>
      </c>
      <c r="AG673" s="79" t="s">
        <v>742</v>
      </c>
      <c r="AH673" s="71" t="s">
        <v>874</v>
      </c>
      <c r="AI673" s="55">
        <v>2050</v>
      </c>
      <c r="AJ673" s="70" t="str">
        <f t="shared" si="125"/>
        <v>*0.47</v>
      </c>
      <c r="AK673" s="70" t="str">
        <f t="shared" si="126"/>
        <v>REZoning_Sol-Win</v>
      </c>
      <c r="AO673" s="80" t="s">
        <v>742</v>
      </c>
      <c r="AP673" s="72" t="s">
        <v>874</v>
      </c>
      <c r="AQ673" s="58">
        <v>2035</v>
      </c>
      <c r="AR673" s="73" t="str">
        <f t="shared" si="127"/>
        <v>*0.53</v>
      </c>
      <c r="AS673" s="70" t="str">
        <f t="shared" si="128"/>
        <v>REZoning_Sol-Win</v>
      </c>
      <c r="AU673" s="80" t="s">
        <v>742</v>
      </c>
      <c r="AV673" s="72" t="s">
        <v>874</v>
      </c>
      <c r="AW673" s="58">
        <v>2050</v>
      </c>
      <c r="AX673" s="73" t="str">
        <f t="shared" si="129"/>
        <v>*0.41</v>
      </c>
      <c r="AY673" s="70" t="str">
        <f t="shared" si="130"/>
        <v>REZoning_Sol-Win</v>
      </c>
    </row>
    <row r="674" spans="1:51">
      <c r="A674" s="67" t="s">
        <v>70</v>
      </c>
      <c r="C674" s="77" t="s">
        <v>743</v>
      </c>
      <c r="D674" s="68" t="s">
        <v>874</v>
      </c>
      <c r="E674" s="52">
        <v>2035</v>
      </c>
      <c r="F674" s="69" t="str">
        <f t="shared" si="120"/>
        <v>*0.61</v>
      </c>
      <c r="G674" s="70" t="str">
        <f t="shared" si="121"/>
        <v>REZoning_Sol-Win</v>
      </c>
      <c r="I674" s="77" t="s">
        <v>743</v>
      </c>
      <c r="J674" s="68" t="s">
        <v>874</v>
      </c>
      <c r="K674" s="52">
        <v>2050</v>
      </c>
      <c r="L674" s="62" t="str">
        <f t="shared" si="122"/>
        <v>*0.5</v>
      </c>
      <c r="M674" s="70" t="str">
        <f t="shared" si="123"/>
        <v>REZoning_Sol-Win</v>
      </c>
      <c r="N674" s="69"/>
      <c r="O674" s="69" t="s">
        <v>743</v>
      </c>
      <c r="P674" s="69" t="s">
        <v>874</v>
      </c>
      <c r="Q674" s="78">
        <v>2100</v>
      </c>
      <c r="R674" s="69" t="s">
        <v>877</v>
      </c>
      <c r="S674" s="69" t="s">
        <v>875</v>
      </c>
      <c r="T674" s="69"/>
      <c r="U674" s="69"/>
      <c r="V674" s="69"/>
      <c r="W674" s="69"/>
      <c r="AA674" s="79" t="s">
        <v>743</v>
      </c>
      <c r="AB674" s="71" t="s">
        <v>874</v>
      </c>
      <c r="AC674" s="55">
        <v>2035</v>
      </c>
      <c r="AD674" s="70" t="str">
        <f t="shared" si="124"/>
        <v>*0.58</v>
      </c>
      <c r="AE674" s="70" t="str">
        <f t="shared" si="131"/>
        <v>REZoning_Sol-Win</v>
      </c>
      <c r="AG674" s="79" t="s">
        <v>743</v>
      </c>
      <c r="AH674" s="71" t="s">
        <v>874</v>
      </c>
      <c r="AI674" s="55">
        <v>2050</v>
      </c>
      <c r="AJ674" s="70" t="str">
        <f t="shared" si="125"/>
        <v>*0.47</v>
      </c>
      <c r="AK674" s="70" t="str">
        <f t="shared" si="126"/>
        <v>REZoning_Sol-Win</v>
      </c>
      <c r="AO674" s="80" t="s">
        <v>743</v>
      </c>
      <c r="AP674" s="72" t="s">
        <v>874</v>
      </c>
      <c r="AQ674" s="58">
        <v>2035</v>
      </c>
      <c r="AR674" s="73" t="str">
        <f t="shared" si="127"/>
        <v>*0.53</v>
      </c>
      <c r="AS674" s="70" t="str">
        <f t="shared" si="128"/>
        <v>REZoning_Sol-Win</v>
      </c>
      <c r="AU674" s="80" t="s">
        <v>743</v>
      </c>
      <c r="AV674" s="72" t="s">
        <v>874</v>
      </c>
      <c r="AW674" s="58">
        <v>2050</v>
      </c>
      <c r="AX674" s="73" t="str">
        <f t="shared" si="129"/>
        <v>*0.41</v>
      </c>
      <c r="AY674" s="70" t="str">
        <f t="shared" si="130"/>
        <v>REZoning_Sol-Win</v>
      </c>
    </row>
    <row r="675" spans="1:51">
      <c r="A675" s="67" t="s">
        <v>70</v>
      </c>
      <c r="C675" s="77" t="s">
        <v>744</v>
      </c>
      <c r="D675" s="68" t="s">
        <v>874</v>
      </c>
      <c r="E675" s="52">
        <v>2035</v>
      </c>
      <c r="F675" s="69" t="str">
        <f t="shared" si="120"/>
        <v>*0.61</v>
      </c>
      <c r="G675" s="70" t="str">
        <f t="shared" si="121"/>
        <v>REZoning_Sol-Win</v>
      </c>
      <c r="I675" s="77" t="s">
        <v>744</v>
      </c>
      <c r="J675" s="68" t="s">
        <v>874</v>
      </c>
      <c r="K675" s="52">
        <v>2050</v>
      </c>
      <c r="L675" s="62" t="str">
        <f t="shared" si="122"/>
        <v>*0.5</v>
      </c>
      <c r="M675" s="70" t="str">
        <f t="shared" si="123"/>
        <v>REZoning_Sol-Win</v>
      </c>
      <c r="N675" s="69"/>
      <c r="O675" s="69" t="s">
        <v>744</v>
      </c>
      <c r="P675" s="69" t="s">
        <v>874</v>
      </c>
      <c r="Q675" s="78">
        <v>2100</v>
      </c>
      <c r="R675" s="69" t="s">
        <v>877</v>
      </c>
      <c r="S675" s="69" t="s">
        <v>875</v>
      </c>
      <c r="T675" s="69"/>
      <c r="U675" s="69"/>
      <c r="V675" s="69"/>
      <c r="W675" s="69"/>
      <c r="AA675" s="79" t="s">
        <v>744</v>
      </c>
      <c r="AB675" s="71" t="s">
        <v>874</v>
      </c>
      <c r="AC675" s="55">
        <v>2035</v>
      </c>
      <c r="AD675" s="70" t="str">
        <f t="shared" si="124"/>
        <v>*0.58</v>
      </c>
      <c r="AE675" s="70" t="str">
        <f t="shared" si="131"/>
        <v>REZoning_Sol-Win</v>
      </c>
      <c r="AG675" s="79" t="s">
        <v>744</v>
      </c>
      <c r="AH675" s="71" t="s">
        <v>874</v>
      </c>
      <c r="AI675" s="55">
        <v>2050</v>
      </c>
      <c r="AJ675" s="70" t="str">
        <f t="shared" si="125"/>
        <v>*0.47</v>
      </c>
      <c r="AK675" s="70" t="str">
        <f t="shared" si="126"/>
        <v>REZoning_Sol-Win</v>
      </c>
      <c r="AO675" s="80" t="s">
        <v>744</v>
      </c>
      <c r="AP675" s="72" t="s">
        <v>874</v>
      </c>
      <c r="AQ675" s="58">
        <v>2035</v>
      </c>
      <c r="AR675" s="73" t="str">
        <f t="shared" si="127"/>
        <v>*0.53</v>
      </c>
      <c r="AS675" s="70" t="str">
        <f t="shared" si="128"/>
        <v>REZoning_Sol-Win</v>
      </c>
      <c r="AU675" s="80" t="s">
        <v>744</v>
      </c>
      <c r="AV675" s="72" t="s">
        <v>874</v>
      </c>
      <c r="AW675" s="58">
        <v>2050</v>
      </c>
      <c r="AX675" s="73" t="str">
        <f t="shared" si="129"/>
        <v>*0.41</v>
      </c>
      <c r="AY675" s="70" t="str">
        <f t="shared" si="130"/>
        <v>REZoning_Sol-Win</v>
      </c>
    </row>
    <row r="676" spans="1:51">
      <c r="A676" s="67" t="s">
        <v>70</v>
      </c>
      <c r="C676" s="77" t="s">
        <v>745</v>
      </c>
      <c r="D676" s="68" t="s">
        <v>874</v>
      </c>
      <c r="E676" s="52">
        <v>2035</v>
      </c>
      <c r="F676" s="69" t="str">
        <f t="shared" si="120"/>
        <v>*0.61</v>
      </c>
      <c r="G676" s="70" t="str">
        <f t="shared" si="121"/>
        <v>REZoning_Sol-Win</v>
      </c>
      <c r="I676" s="77" t="s">
        <v>745</v>
      </c>
      <c r="J676" s="68" t="s">
        <v>874</v>
      </c>
      <c r="K676" s="52">
        <v>2050</v>
      </c>
      <c r="L676" s="62" t="str">
        <f t="shared" si="122"/>
        <v>*0.5</v>
      </c>
      <c r="M676" s="70" t="str">
        <f t="shared" si="123"/>
        <v>REZoning_Sol-Win</v>
      </c>
      <c r="N676" s="69"/>
      <c r="O676" s="69" t="s">
        <v>745</v>
      </c>
      <c r="P676" s="69" t="s">
        <v>874</v>
      </c>
      <c r="Q676" s="78">
        <v>2100</v>
      </c>
      <c r="R676" s="69" t="s">
        <v>877</v>
      </c>
      <c r="S676" s="69" t="s">
        <v>875</v>
      </c>
      <c r="T676" s="69"/>
      <c r="U676" s="69"/>
      <c r="V676" s="69"/>
      <c r="W676" s="69"/>
      <c r="AA676" s="79" t="s">
        <v>745</v>
      </c>
      <c r="AB676" s="71" t="s">
        <v>874</v>
      </c>
      <c r="AC676" s="55">
        <v>2035</v>
      </c>
      <c r="AD676" s="70" t="str">
        <f t="shared" si="124"/>
        <v>*0.58</v>
      </c>
      <c r="AE676" s="70" t="str">
        <f t="shared" si="131"/>
        <v>REZoning_Sol-Win</v>
      </c>
      <c r="AG676" s="79" t="s">
        <v>745</v>
      </c>
      <c r="AH676" s="71" t="s">
        <v>874</v>
      </c>
      <c r="AI676" s="55">
        <v>2050</v>
      </c>
      <c r="AJ676" s="70" t="str">
        <f t="shared" si="125"/>
        <v>*0.47</v>
      </c>
      <c r="AK676" s="70" t="str">
        <f t="shared" si="126"/>
        <v>REZoning_Sol-Win</v>
      </c>
      <c r="AO676" s="80" t="s">
        <v>745</v>
      </c>
      <c r="AP676" s="72" t="s">
        <v>874</v>
      </c>
      <c r="AQ676" s="58">
        <v>2035</v>
      </c>
      <c r="AR676" s="73" t="str">
        <f t="shared" si="127"/>
        <v>*0.53</v>
      </c>
      <c r="AS676" s="70" t="str">
        <f t="shared" si="128"/>
        <v>REZoning_Sol-Win</v>
      </c>
      <c r="AU676" s="80" t="s">
        <v>745</v>
      </c>
      <c r="AV676" s="72" t="s">
        <v>874</v>
      </c>
      <c r="AW676" s="58">
        <v>2050</v>
      </c>
      <c r="AX676" s="73" t="str">
        <f t="shared" si="129"/>
        <v>*0.41</v>
      </c>
      <c r="AY676" s="70" t="str">
        <f t="shared" si="130"/>
        <v>REZoning_Sol-Win</v>
      </c>
    </row>
    <row r="677" spans="1:51">
      <c r="A677" s="67" t="s">
        <v>70</v>
      </c>
      <c r="C677" s="77" t="s">
        <v>746</v>
      </c>
      <c r="D677" s="68" t="s">
        <v>874</v>
      </c>
      <c r="E677" s="52">
        <v>2035</v>
      </c>
      <c r="F677" s="69" t="str">
        <f t="shared" si="120"/>
        <v>*0.61</v>
      </c>
      <c r="G677" s="70" t="str">
        <f t="shared" si="121"/>
        <v>REZoning_Sol-Win</v>
      </c>
      <c r="I677" s="77" t="s">
        <v>746</v>
      </c>
      <c r="J677" s="68" t="s">
        <v>874</v>
      </c>
      <c r="K677" s="52">
        <v>2050</v>
      </c>
      <c r="L677" s="62" t="str">
        <f t="shared" si="122"/>
        <v>*0.5</v>
      </c>
      <c r="M677" s="70" t="str">
        <f t="shared" si="123"/>
        <v>REZoning_Sol-Win</v>
      </c>
      <c r="N677" s="69"/>
      <c r="O677" s="69" t="s">
        <v>746</v>
      </c>
      <c r="P677" s="69" t="s">
        <v>874</v>
      </c>
      <c r="Q677" s="78">
        <v>2100</v>
      </c>
      <c r="R677" s="69" t="s">
        <v>877</v>
      </c>
      <c r="S677" s="69" t="s">
        <v>875</v>
      </c>
      <c r="T677" s="69"/>
      <c r="U677" s="69"/>
      <c r="V677" s="69"/>
      <c r="W677" s="69"/>
      <c r="AA677" s="79" t="s">
        <v>746</v>
      </c>
      <c r="AB677" s="71" t="s">
        <v>874</v>
      </c>
      <c r="AC677" s="55">
        <v>2035</v>
      </c>
      <c r="AD677" s="70" t="str">
        <f t="shared" si="124"/>
        <v>*0.58</v>
      </c>
      <c r="AE677" s="70" t="str">
        <f t="shared" si="131"/>
        <v>REZoning_Sol-Win</v>
      </c>
      <c r="AG677" s="79" t="s">
        <v>746</v>
      </c>
      <c r="AH677" s="71" t="s">
        <v>874</v>
      </c>
      <c r="AI677" s="55">
        <v>2050</v>
      </c>
      <c r="AJ677" s="70" t="str">
        <f t="shared" si="125"/>
        <v>*0.47</v>
      </c>
      <c r="AK677" s="70" t="str">
        <f t="shared" si="126"/>
        <v>REZoning_Sol-Win</v>
      </c>
      <c r="AO677" s="80" t="s">
        <v>746</v>
      </c>
      <c r="AP677" s="72" t="s">
        <v>874</v>
      </c>
      <c r="AQ677" s="58">
        <v>2035</v>
      </c>
      <c r="AR677" s="73" t="str">
        <f t="shared" si="127"/>
        <v>*0.53</v>
      </c>
      <c r="AS677" s="70" t="str">
        <f t="shared" si="128"/>
        <v>REZoning_Sol-Win</v>
      </c>
      <c r="AU677" s="80" t="s">
        <v>746</v>
      </c>
      <c r="AV677" s="72" t="s">
        <v>874</v>
      </c>
      <c r="AW677" s="58">
        <v>2050</v>
      </c>
      <c r="AX677" s="73" t="str">
        <f t="shared" si="129"/>
        <v>*0.41</v>
      </c>
      <c r="AY677" s="70" t="str">
        <f t="shared" si="130"/>
        <v>REZoning_Sol-Win</v>
      </c>
    </row>
    <row r="678" spans="1:51">
      <c r="A678" s="67" t="s">
        <v>70</v>
      </c>
      <c r="C678" s="77" t="s">
        <v>747</v>
      </c>
      <c r="D678" s="68" t="s">
        <v>874</v>
      </c>
      <c r="E678" s="52">
        <v>2035</v>
      </c>
      <c r="F678" s="69" t="str">
        <f t="shared" si="120"/>
        <v>*0.61</v>
      </c>
      <c r="G678" s="70" t="str">
        <f t="shared" si="121"/>
        <v>REZoning_Sol-Win</v>
      </c>
      <c r="I678" s="77" t="s">
        <v>747</v>
      </c>
      <c r="J678" s="68" t="s">
        <v>874</v>
      </c>
      <c r="K678" s="52">
        <v>2050</v>
      </c>
      <c r="L678" s="62" t="str">
        <f t="shared" si="122"/>
        <v>*0.5</v>
      </c>
      <c r="M678" s="70" t="str">
        <f t="shared" si="123"/>
        <v>REZoning_Sol-Win</v>
      </c>
      <c r="N678" s="69"/>
      <c r="O678" s="69" t="s">
        <v>747</v>
      </c>
      <c r="P678" s="69" t="s">
        <v>874</v>
      </c>
      <c r="Q678" s="78">
        <v>2100</v>
      </c>
      <c r="R678" s="69" t="s">
        <v>877</v>
      </c>
      <c r="S678" s="69" t="s">
        <v>875</v>
      </c>
      <c r="T678" s="69"/>
      <c r="U678" s="69"/>
      <c r="V678" s="69"/>
      <c r="W678" s="69"/>
      <c r="AA678" s="79" t="s">
        <v>747</v>
      </c>
      <c r="AB678" s="71" t="s">
        <v>874</v>
      </c>
      <c r="AC678" s="55">
        <v>2035</v>
      </c>
      <c r="AD678" s="70" t="str">
        <f t="shared" si="124"/>
        <v>*0.58</v>
      </c>
      <c r="AE678" s="70" t="str">
        <f t="shared" si="131"/>
        <v>REZoning_Sol-Win</v>
      </c>
      <c r="AG678" s="79" t="s">
        <v>747</v>
      </c>
      <c r="AH678" s="71" t="s">
        <v>874</v>
      </c>
      <c r="AI678" s="55">
        <v>2050</v>
      </c>
      <c r="AJ678" s="70" t="str">
        <f t="shared" si="125"/>
        <v>*0.47</v>
      </c>
      <c r="AK678" s="70" t="str">
        <f t="shared" si="126"/>
        <v>REZoning_Sol-Win</v>
      </c>
      <c r="AO678" s="80" t="s">
        <v>747</v>
      </c>
      <c r="AP678" s="72" t="s">
        <v>874</v>
      </c>
      <c r="AQ678" s="58">
        <v>2035</v>
      </c>
      <c r="AR678" s="73" t="str">
        <f t="shared" si="127"/>
        <v>*0.53</v>
      </c>
      <c r="AS678" s="70" t="str">
        <f t="shared" si="128"/>
        <v>REZoning_Sol-Win</v>
      </c>
      <c r="AU678" s="80" t="s">
        <v>747</v>
      </c>
      <c r="AV678" s="72" t="s">
        <v>874</v>
      </c>
      <c r="AW678" s="58">
        <v>2050</v>
      </c>
      <c r="AX678" s="73" t="str">
        <f t="shared" si="129"/>
        <v>*0.41</v>
      </c>
      <c r="AY678" s="70" t="str">
        <f t="shared" si="130"/>
        <v>REZoning_Sol-Win</v>
      </c>
    </row>
    <row r="679" spans="1:51">
      <c r="A679" s="67" t="s">
        <v>70</v>
      </c>
      <c r="C679" s="77" t="s">
        <v>748</v>
      </c>
      <c r="D679" s="68" t="s">
        <v>874</v>
      </c>
      <c r="E679" s="52">
        <v>2035</v>
      </c>
      <c r="F679" s="69" t="str">
        <f t="shared" si="120"/>
        <v>*0.61</v>
      </c>
      <c r="G679" s="70" t="str">
        <f t="shared" si="121"/>
        <v>REZoning_Sol-Win</v>
      </c>
      <c r="I679" s="77" t="s">
        <v>748</v>
      </c>
      <c r="J679" s="68" t="s">
        <v>874</v>
      </c>
      <c r="K679" s="52">
        <v>2050</v>
      </c>
      <c r="L679" s="62" t="str">
        <f t="shared" si="122"/>
        <v>*0.5</v>
      </c>
      <c r="M679" s="70" t="str">
        <f t="shared" si="123"/>
        <v>REZoning_Sol-Win</v>
      </c>
      <c r="N679" s="69"/>
      <c r="O679" s="69" t="s">
        <v>748</v>
      </c>
      <c r="P679" s="69" t="s">
        <v>874</v>
      </c>
      <c r="Q679" s="78">
        <v>2100</v>
      </c>
      <c r="R679" s="69" t="s">
        <v>877</v>
      </c>
      <c r="S679" s="69" t="s">
        <v>875</v>
      </c>
      <c r="T679" s="69"/>
      <c r="U679" s="69"/>
      <c r="V679" s="69"/>
      <c r="W679" s="69"/>
      <c r="AA679" s="79" t="s">
        <v>748</v>
      </c>
      <c r="AB679" s="71" t="s">
        <v>874</v>
      </c>
      <c r="AC679" s="55">
        <v>2035</v>
      </c>
      <c r="AD679" s="70" t="str">
        <f t="shared" si="124"/>
        <v>*0.58</v>
      </c>
      <c r="AE679" s="70" t="str">
        <f t="shared" si="131"/>
        <v>REZoning_Sol-Win</v>
      </c>
      <c r="AG679" s="79" t="s">
        <v>748</v>
      </c>
      <c r="AH679" s="71" t="s">
        <v>874</v>
      </c>
      <c r="AI679" s="55">
        <v>2050</v>
      </c>
      <c r="AJ679" s="70" t="str">
        <f t="shared" si="125"/>
        <v>*0.47</v>
      </c>
      <c r="AK679" s="70" t="str">
        <f t="shared" si="126"/>
        <v>REZoning_Sol-Win</v>
      </c>
      <c r="AO679" s="80" t="s">
        <v>748</v>
      </c>
      <c r="AP679" s="72" t="s">
        <v>874</v>
      </c>
      <c r="AQ679" s="58">
        <v>2035</v>
      </c>
      <c r="AR679" s="73" t="str">
        <f t="shared" si="127"/>
        <v>*0.53</v>
      </c>
      <c r="AS679" s="70" t="str">
        <f t="shared" si="128"/>
        <v>REZoning_Sol-Win</v>
      </c>
      <c r="AU679" s="80" t="s">
        <v>748</v>
      </c>
      <c r="AV679" s="72" t="s">
        <v>874</v>
      </c>
      <c r="AW679" s="58">
        <v>2050</v>
      </c>
      <c r="AX679" s="73" t="str">
        <f t="shared" si="129"/>
        <v>*0.41</v>
      </c>
      <c r="AY679" s="70" t="str">
        <f t="shared" si="130"/>
        <v>REZoning_Sol-Win</v>
      </c>
    </row>
    <row r="680" spans="1:51">
      <c r="A680" s="67" t="s">
        <v>70</v>
      </c>
      <c r="C680" s="77" t="s">
        <v>749</v>
      </c>
      <c r="D680" s="68" t="s">
        <v>874</v>
      </c>
      <c r="E680" s="52">
        <v>2035</v>
      </c>
      <c r="F680" s="69" t="str">
        <f t="shared" si="120"/>
        <v>*0.61</v>
      </c>
      <c r="G680" s="70" t="str">
        <f t="shared" si="121"/>
        <v>REZoning_Sol-Win</v>
      </c>
      <c r="I680" s="77" t="s">
        <v>749</v>
      </c>
      <c r="J680" s="68" t="s">
        <v>874</v>
      </c>
      <c r="K680" s="52">
        <v>2050</v>
      </c>
      <c r="L680" s="62" t="str">
        <f t="shared" si="122"/>
        <v>*0.5</v>
      </c>
      <c r="M680" s="70" t="str">
        <f t="shared" si="123"/>
        <v>REZoning_Sol-Win</v>
      </c>
      <c r="N680" s="69"/>
      <c r="O680" s="69" t="s">
        <v>749</v>
      </c>
      <c r="P680" s="69" t="s">
        <v>874</v>
      </c>
      <c r="Q680" s="78">
        <v>2100</v>
      </c>
      <c r="R680" s="69" t="s">
        <v>877</v>
      </c>
      <c r="S680" s="69" t="s">
        <v>875</v>
      </c>
      <c r="T680" s="69"/>
      <c r="U680" s="69"/>
      <c r="V680" s="69"/>
      <c r="W680" s="69"/>
      <c r="AA680" s="79" t="s">
        <v>749</v>
      </c>
      <c r="AB680" s="71" t="s">
        <v>874</v>
      </c>
      <c r="AC680" s="55">
        <v>2035</v>
      </c>
      <c r="AD680" s="70" t="str">
        <f t="shared" si="124"/>
        <v>*0.58</v>
      </c>
      <c r="AE680" s="70" t="str">
        <f t="shared" si="131"/>
        <v>REZoning_Sol-Win</v>
      </c>
      <c r="AG680" s="79" t="s">
        <v>749</v>
      </c>
      <c r="AH680" s="71" t="s">
        <v>874</v>
      </c>
      <c r="AI680" s="55">
        <v>2050</v>
      </c>
      <c r="AJ680" s="70" t="str">
        <f t="shared" si="125"/>
        <v>*0.47</v>
      </c>
      <c r="AK680" s="70" t="str">
        <f t="shared" si="126"/>
        <v>REZoning_Sol-Win</v>
      </c>
      <c r="AO680" s="80" t="s">
        <v>749</v>
      </c>
      <c r="AP680" s="72" t="s">
        <v>874</v>
      </c>
      <c r="AQ680" s="58">
        <v>2035</v>
      </c>
      <c r="AR680" s="73" t="str">
        <f t="shared" si="127"/>
        <v>*0.53</v>
      </c>
      <c r="AS680" s="70" t="str">
        <f t="shared" si="128"/>
        <v>REZoning_Sol-Win</v>
      </c>
      <c r="AU680" s="80" t="s">
        <v>749</v>
      </c>
      <c r="AV680" s="72" t="s">
        <v>874</v>
      </c>
      <c r="AW680" s="58">
        <v>2050</v>
      </c>
      <c r="AX680" s="73" t="str">
        <f t="shared" si="129"/>
        <v>*0.41</v>
      </c>
      <c r="AY680" s="70" t="str">
        <f t="shared" si="130"/>
        <v>REZoning_Sol-Win</v>
      </c>
    </row>
    <row r="681" spans="1:51">
      <c r="A681" s="67" t="s">
        <v>87</v>
      </c>
      <c r="C681" s="77" t="s">
        <v>750</v>
      </c>
      <c r="D681" s="68" t="s">
        <v>874</v>
      </c>
      <c r="E681" s="52">
        <v>2035</v>
      </c>
      <c r="F681" s="69" t="str">
        <f t="shared" si="120"/>
        <v>*0.64</v>
      </c>
      <c r="G681" s="70" t="str">
        <f t="shared" si="121"/>
        <v>REZoning_Sol-Win</v>
      </c>
      <c r="I681" s="77" t="s">
        <v>750</v>
      </c>
      <c r="J681" s="68" t="s">
        <v>874</v>
      </c>
      <c r="K681" s="52">
        <v>2050</v>
      </c>
      <c r="L681" s="62" t="str">
        <f t="shared" si="122"/>
        <v>*0.54</v>
      </c>
      <c r="M681" s="70" t="str">
        <f t="shared" si="123"/>
        <v>REZoning_Sol-Win</v>
      </c>
      <c r="N681" s="69"/>
      <c r="O681" s="69" t="s">
        <v>750</v>
      </c>
      <c r="P681" s="69" t="s">
        <v>874</v>
      </c>
      <c r="Q681" s="78">
        <v>2100</v>
      </c>
      <c r="R681" s="69" t="s">
        <v>878</v>
      </c>
      <c r="S681" s="69" t="s">
        <v>875</v>
      </c>
      <c r="T681" s="69"/>
      <c r="U681" s="69"/>
      <c r="V681" s="69"/>
      <c r="W681" s="69"/>
      <c r="AA681" s="79" t="s">
        <v>750</v>
      </c>
      <c r="AB681" s="71" t="s">
        <v>874</v>
      </c>
      <c r="AC681" s="55">
        <v>2035</v>
      </c>
      <c r="AD681" s="70" t="str">
        <f t="shared" si="124"/>
        <v>*0.64</v>
      </c>
      <c r="AE681" s="70" t="str">
        <f t="shared" si="131"/>
        <v>REZoning_Sol-Win</v>
      </c>
      <c r="AG681" s="79" t="s">
        <v>750</v>
      </c>
      <c r="AH681" s="71" t="s">
        <v>874</v>
      </c>
      <c r="AI681" s="55">
        <v>2050</v>
      </c>
      <c r="AJ681" s="70" t="str">
        <f t="shared" si="125"/>
        <v>*0.53</v>
      </c>
      <c r="AK681" s="70" t="str">
        <f t="shared" si="126"/>
        <v>REZoning_Sol-Win</v>
      </c>
      <c r="AO681" s="80" t="s">
        <v>750</v>
      </c>
      <c r="AP681" s="72" t="s">
        <v>874</v>
      </c>
      <c r="AQ681" s="58">
        <v>2035</v>
      </c>
      <c r="AR681" s="73" t="str">
        <f t="shared" si="127"/>
        <v>*0.6</v>
      </c>
      <c r="AS681" s="70" t="str">
        <f t="shared" si="128"/>
        <v>REZoning_Sol-Win</v>
      </c>
      <c r="AU681" s="80" t="s">
        <v>750</v>
      </c>
      <c r="AV681" s="72" t="s">
        <v>874</v>
      </c>
      <c r="AW681" s="58">
        <v>2050</v>
      </c>
      <c r="AX681" s="73" t="str">
        <f t="shared" si="129"/>
        <v>*0.5</v>
      </c>
      <c r="AY681" s="70" t="str">
        <f t="shared" si="130"/>
        <v>REZoning_Sol-Win</v>
      </c>
    </row>
    <row r="682" spans="1:51">
      <c r="A682" s="67" t="s">
        <v>87</v>
      </c>
      <c r="C682" s="77" t="s">
        <v>751</v>
      </c>
      <c r="D682" s="68" t="s">
        <v>874</v>
      </c>
      <c r="E682" s="52">
        <v>2035</v>
      </c>
      <c r="F682" s="69" t="str">
        <f t="shared" si="120"/>
        <v>*0.64</v>
      </c>
      <c r="G682" s="70" t="str">
        <f t="shared" si="121"/>
        <v>REZoning_Sol-Win</v>
      </c>
      <c r="I682" s="77" t="s">
        <v>751</v>
      </c>
      <c r="J682" s="68" t="s">
        <v>874</v>
      </c>
      <c r="K682" s="52">
        <v>2050</v>
      </c>
      <c r="L682" s="62" t="str">
        <f t="shared" si="122"/>
        <v>*0.54</v>
      </c>
      <c r="M682" s="70" t="str">
        <f t="shared" si="123"/>
        <v>REZoning_Sol-Win</v>
      </c>
      <c r="N682" s="69"/>
      <c r="O682" s="69" t="s">
        <v>751</v>
      </c>
      <c r="P682" s="69" t="s">
        <v>874</v>
      </c>
      <c r="Q682" s="78">
        <v>2100</v>
      </c>
      <c r="R682" s="69" t="s">
        <v>878</v>
      </c>
      <c r="S682" s="69" t="s">
        <v>875</v>
      </c>
      <c r="T682" s="69"/>
      <c r="U682" s="69"/>
      <c r="V682" s="69"/>
      <c r="W682" s="69"/>
      <c r="AA682" s="79" t="s">
        <v>751</v>
      </c>
      <c r="AB682" s="71" t="s">
        <v>874</v>
      </c>
      <c r="AC682" s="55">
        <v>2035</v>
      </c>
      <c r="AD682" s="70" t="str">
        <f t="shared" si="124"/>
        <v>*0.64</v>
      </c>
      <c r="AE682" s="70" t="str">
        <f t="shared" si="131"/>
        <v>REZoning_Sol-Win</v>
      </c>
      <c r="AG682" s="79" t="s">
        <v>751</v>
      </c>
      <c r="AH682" s="71" t="s">
        <v>874</v>
      </c>
      <c r="AI682" s="55">
        <v>2050</v>
      </c>
      <c r="AJ682" s="70" t="str">
        <f t="shared" si="125"/>
        <v>*0.53</v>
      </c>
      <c r="AK682" s="70" t="str">
        <f t="shared" si="126"/>
        <v>REZoning_Sol-Win</v>
      </c>
      <c r="AO682" s="80" t="s">
        <v>751</v>
      </c>
      <c r="AP682" s="72" t="s">
        <v>874</v>
      </c>
      <c r="AQ682" s="58">
        <v>2035</v>
      </c>
      <c r="AR682" s="73" t="str">
        <f t="shared" si="127"/>
        <v>*0.6</v>
      </c>
      <c r="AS682" s="70" t="str">
        <f t="shared" si="128"/>
        <v>REZoning_Sol-Win</v>
      </c>
      <c r="AU682" s="80" t="s">
        <v>751</v>
      </c>
      <c r="AV682" s="72" t="s">
        <v>874</v>
      </c>
      <c r="AW682" s="58">
        <v>2050</v>
      </c>
      <c r="AX682" s="73" t="str">
        <f t="shared" si="129"/>
        <v>*0.5</v>
      </c>
      <c r="AY682" s="70" t="str">
        <f t="shared" si="130"/>
        <v>REZoning_Sol-Win</v>
      </c>
    </row>
    <row r="683" spans="1:51">
      <c r="A683" s="67" t="s">
        <v>87</v>
      </c>
      <c r="C683" s="77" t="s">
        <v>752</v>
      </c>
      <c r="D683" s="68" t="s">
        <v>874</v>
      </c>
      <c r="E683" s="52">
        <v>2035</v>
      </c>
      <c r="F683" s="69" t="str">
        <f t="shared" si="120"/>
        <v>*0.64</v>
      </c>
      <c r="G683" s="70" t="str">
        <f t="shared" si="121"/>
        <v>REZoning_Sol-Win</v>
      </c>
      <c r="I683" s="77" t="s">
        <v>752</v>
      </c>
      <c r="J683" s="68" t="s">
        <v>874</v>
      </c>
      <c r="K683" s="52">
        <v>2050</v>
      </c>
      <c r="L683" s="62" t="str">
        <f t="shared" si="122"/>
        <v>*0.54</v>
      </c>
      <c r="M683" s="70" t="str">
        <f t="shared" si="123"/>
        <v>REZoning_Sol-Win</v>
      </c>
      <c r="N683" s="69"/>
      <c r="O683" s="69" t="s">
        <v>752</v>
      </c>
      <c r="P683" s="69" t="s">
        <v>874</v>
      </c>
      <c r="Q683" s="78">
        <v>2100</v>
      </c>
      <c r="R683" s="69" t="s">
        <v>878</v>
      </c>
      <c r="S683" s="69" t="s">
        <v>875</v>
      </c>
      <c r="T683" s="69"/>
      <c r="U683" s="69"/>
      <c r="V683" s="69"/>
      <c r="W683" s="69"/>
      <c r="AA683" s="79" t="s">
        <v>752</v>
      </c>
      <c r="AB683" s="71" t="s">
        <v>874</v>
      </c>
      <c r="AC683" s="55">
        <v>2035</v>
      </c>
      <c r="AD683" s="70" t="str">
        <f t="shared" si="124"/>
        <v>*0.64</v>
      </c>
      <c r="AE683" s="70" t="str">
        <f t="shared" si="131"/>
        <v>REZoning_Sol-Win</v>
      </c>
      <c r="AG683" s="79" t="s">
        <v>752</v>
      </c>
      <c r="AH683" s="71" t="s">
        <v>874</v>
      </c>
      <c r="AI683" s="55">
        <v>2050</v>
      </c>
      <c r="AJ683" s="70" t="str">
        <f t="shared" si="125"/>
        <v>*0.53</v>
      </c>
      <c r="AK683" s="70" t="str">
        <f t="shared" si="126"/>
        <v>REZoning_Sol-Win</v>
      </c>
      <c r="AO683" s="80" t="s">
        <v>752</v>
      </c>
      <c r="AP683" s="72" t="s">
        <v>874</v>
      </c>
      <c r="AQ683" s="58">
        <v>2035</v>
      </c>
      <c r="AR683" s="73" t="str">
        <f t="shared" si="127"/>
        <v>*0.6</v>
      </c>
      <c r="AS683" s="70" t="str">
        <f t="shared" si="128"/>
        <v>REZoning_Sol-Win</v>
      </c>
      <c r="AU683" s="80" t="s">
        <v>752</v>
      </c>
      <c r="AV683" s="72" t="s">
        <v>874</v>
      </c>
      <c r="AW683" s="58">
        <v>2050</v>
      </c>
      <c r="AX683" s="73" t="str">
        <f t="shared" si="129"/>
        <v>*0.5</v>
      </c>
      <c r="AY683" s="70" t="str">
        <f t="shared" si="130"/>
        <v>REZoning_Sol-Win</v>
      </c>
    </row>
    <row r="684" spans="1:51">
      <c r="A684" s="67" t="s">
        <v>87</v>
      </c>
      <c r="C684" s="77" t="s">
        <v>753</v>
      </c>
      <c r="D684" s="68" t="s">
        <v>874</v>
      </c>
      <c r="E684" s="52">
        <v>2035</v>
      </c>
      <c r="F684" s="69" t="str">
        <f t="shared" si="120"/>
        <v>*0.64</v>
      </c>
      <c r="G684" s="70" t="str">
        <f t="shared" si="121"/>
        <v>REZoning_Sol-Win</v>
      </c>
      <c r="I684" s="77" t="s">
        <v>753</v>
      </c>
      <c r="J684" s="68" t="s">
        <v>874</v>
      </c>
      <c r="K684" s="52">
        <v>2050</v>
      </c>
      <c r="L684" s="62" t="str">
        <f t="shared" si="122"/>
        <v>*0.54</v>
      </c>
      <c r="M684" s="70" t="str">
        <f t="shared" si="123"/>
        <v>REZoning_Sol-Win</v>
      </c>
      <c r="N684" s="69"/>
      <c r="O684" s="69" t="s">
        <v>753</v>
      </c>
      <c r="P684" s="69" t="s">
        <v>874</v>
      </c>
      <c r="Q684" s="78">
        <v>2100</v>
      </c>
      <c r="R684" s="69" t="s">
        <v>878</v>
      </c>
      <c r="S684" s="69" t="s">
        <v>875</v>
      </c>
      <c r="T684" s="69"/>
      <c r="U684" s="69"/>
      <c r="V684" s="69"/>
      <c r="W684" s="69"/>
      <c r="AA684" s="79" t="s">
        <v>753</v>
      </c>
      <c r="AB684" s="71" t="s">
        <v>874</v>
      </c>
      <c r="AC684" s="55">
        <v>2035</v>
      </c>
      <c r="AD684" s="70" t="str">
        <f t="shared" si="124"/>
        <v>*0.64</v>
      </c>
      <c r="AE684" s="70" t="str">
        <f t="shared" si="131"/>
        <v>REZoning_Sol-Win</v>
      </c>
      <c r="AG684" s="79" t="s">
        <v>753</v>
      </c>
      <c r="AH684" s="71" t="s">
        <v>874</v>
      </c>
      <c r="AI684" s="55">
        <v>2050</v>
      </c>
      <c r="AJ684" s="70" t="str">
        <f t="shared" si="125"/>
        <v>*0.53</v>
      </c>
      <c r="AK684" s="70" t="str">
        <f t="shared" si="126"/>
        <v>REZoning_Sol-Win</v>
      </c>
      <c r="AO684" s="80" t="s">
        <v>753</v>
      </c>
      <c r="AP684" s="72" t="s">
        <v>874</v>
      </c>
      <c r="AQ684" s="58">
        <v>2035</v>
      </c>
      <c r="AR684" s="73" t="str">
        <f t="shared" si="127"/>
        <v>*0.6</v>
      </c>
      <c r="AS684" s="70" t="str">
        <f t="shared" si="128"/>
        <v>REZoning_Sol-Win</v>
      </c>
      <c r="AU684" s="80" t="s">
        <v>753</v>
      </c>
      <c r="AV684" s="72" t="s">
        <v>874</v>
      </c>
      <c r="AW684" s="58">
        <v>2050</v>
      </c>
      <c r="AX684" s="73" t="str">
        <f t="shared" si="129"/>
        <v>*0.5</v>
      </c>
      <c r="AY684" s="70" t="str">
        <f t="shared" si="130"/>
        <v>REZoning_Sol-Win</v>
      </c>
    </row>
    <row r="685" spans="1:51">
      <c r="A685" s="67" t="s">
        <v>78</v>
      </c>
      <c r="C685" s="77" t="s">
        <v>754</v>
      </c>
      <c r="D685" s="68" t="s">
        <v>874</v>
      </c>
      <c r="E685" s="52">
        <v>2035</v>
      </c>
      <c r="F685" s="69" t="str">
        <f t="shared" si="120"/>
        <v>*0.63</v>
      </c>
      <c r="G685" s="70" t="str">
        <f t="shared" si="121"/>
        <v>REZoning_Sol-Win</v>
      </c>
      <c r="I685" s="77" t="s">
        <v>754</v>
      </c>
      <c r="J685" s="68" t="s">
        <v>874</v>
      </c>
      <c r="K685" s="52">
        <v>2050</v>
      </c>
      <c r="L685" s="62" t="str">
        <f t="shared" si="122"/>
        <v>*0.54</v>
      </c>
      <c r="M685" s="70" t="str">
        <f t="shared" si="123"/>
        <v>REZoning_Sol-Win</v>
      </c>
      <c r="N685" s="69"/>
      <c r="O685" s="69" t="s">
        <v>754</v>
      </c>
      <c r="P685" s="69" t="s">
        <v>874</v>
      </c>
      <c r="Q685" s="78">
        <v>2100</v>
      </c>
      <c r="R685" s="69" t="s">
        <v>878</v>
      </c>
      <c r="S685" s="69" t="s">
        <v>875</v>
      </c>
      <c r="T685" s="69"/>
      <c r="U685" s="69"/>
      <c r="V685" s="69"/>
      <c r="W685" s="69"/>
      <c r="AA685" s="79" t="s">
        <v>754</v>
      </c>
      <c r="AB685" s="71" t="s">
        <v>874</v>
      </c>
      <c r="AC685" s="55">
        <v>2035</v>
      </c>
      <c r="AD685" s="70" t="str">
        <f t="shared" si="124"/>
        <v>*0.62</v>
      </c>
      <c r="AE685" s="70" t="str">
        <f t="shared" si="131"/>
        <v>REZoning_Sol-Win</v>
      </c>
      <c r="AG685" s="79" t="s">
        <v>754</v>
      </c>
      <c r="AH685" s="71" t="s">
        <v>874</v>
      </c>
      <c r="AI685" s="55">
        <v>2050</v>
      </c>
      <c r="AJ685" s="70" t="str">
        <f t="shared" si="125"/>
        <v>*0.51</v>
      </c>
      <c r="AK685" s="70" t="str">
        <f t="shared" si="126"/>
        <v>REZoning_Sol-Win</v>
      </c>
      <c r="AO685" s="80" t="s">
        <v>754</v>
      </c>
      <c r="AP685" s="72" t="s">
        <v>874</v>
      </c>
      <c r="AQ685" s="58">
        <v>2035</v>
      </c>
      <c r="AR685" s="73" t="str">
        <f t="shared" si="127"/>
        <v>*0.58</v>
      </c>
      <c r="AS685" s="70" t="str">
        <f t="shared" si="128"/>
        <v>REZoning_Sol-Win</v>
      </c>
      <c r="AU685" s="80" t="s">
        <v>754</v>
      </c>
      <c r="AV685" s="72" t="s">
        <v>874</v>
      </c>
      <c r="AW685" s="58">
        <v>2050</v>
      </c>
      <c r="AX685" s="73" t="str">
        <f t="shared" si="129"/>
        <v>*0.49</v>
      </c>
      <c r="AY685" s="70" t="str">
        <f t="shared" si="130"/>
        <v>REZoning_Sol-Win</v>
      </c>
    </row>
    <row r="686" spans="1:51">
      <c r="A686" s="67" t="s">
        <v>78</v>
      </c>
      <c r="C686" s="77" t="s">
        <v>755</v>
      </c>
      <c r="D686" s="68" t="s">
        <v>874</v>
      </c>
      <c r="E686" s="52">
        <v>2035</v>
      </c>
      <c r="F686" s="69" t="str">
        <f t="shared" si="120"/>
        <v>*0.63</v>
      </c>
      <c r="G686" s="70" t="str">
        <f t="shared" si="121"/>
        <v>REZoning_Sol-Win</v>
      </c>
      <c r="I686" s="77" t="s">
        <v>755</v>
      </c>
      <c r="J686" s="68" t="s">
        <v>874</v>
      </c>
      <c r="K686" s="52">
        <v>2050</v>
      </c>
      <c r="L686" s="62" t="str">
        <f t="shared" si="122"/>
        <v>*0.54</v>
      </c>
      <c r="M686" s="70" t="str">
        <f t="shared" si="123"/>
        <v>REZoning_Sol-Win</v>
      </c>
      <c r="N686" s="69"/>
      <c r="O686" s="69" t="s">
        <v>755</v>
      </c>
      <c r="P686" s="69" t="s">
        <v>874</v>
      </c>
      <c r="Q686" s="78">
        <v>2100</v>
      </c>
      <c r="R686" s="69" t="s">
        <v>878</v>
      </c>
      <c r="S686" s="69" t="s">
        <v>875</v>
      </c>
      <c r="T686" s="69"/>
      <c r="U686" s="69"/>
      <c r="V686" s="69"/>
      <c r="W686" s="69"/>
      <c r="AA686" s="79" t="s">
        <v>755</v>
      </c>
      <c r="AB686" s="71" t="s">
        <v>874</v>
      </c>
      <c r="AC686" s="55">
        <v>2035</v>
      </c>
      <c r="AD686" s="70" t="str">
        <f t="shared" si="124"/>
        <v>*0.62</v>
      </c>
      <c r="AE686" s="70" t="str">
        <f t="shared" si="131"/>
        <v>REZoning_Sol-Win</v>
      </c>
      <c r="AG686" s="79" t="s">
        <v>755</v>
      </c>
      <c r="AH686" s="71" t="s">
        <v>874</v>
      </c>
      <c r="AI686" s="55">
        <v>2050</v>
      </c>
      <c r="AJ686" s="70" t="str">
        <f t="shared" si="125"/>
        <v>*0.51</v>
      </c>
      <c r="AK686" s="70" t="str">
        <f t="shared" si="126"/>
        <v>REZoning_Sol-Win</v>
      </c>
      <c r="AO686" s="80" t="s">
        <v>755</v>
      </c>
      <c r="AP686" s="72" t="s">
        <v>874</v>
      </c>
      <c r="AQ686" s="58">
        <v>2035</v>
      </c>
      <c r="AR686" s="73" t="str">
        <f t="shared" si="127"/>
        <v>*0.58</v>
      </c>
      <c r="AS686" s="70" t="str">
        <f t="shared" si="128"/>
        <v>REZoning_Sol-Win</v>
      </c>
      <c r="AU686" s="80" t="s">
        <v>755</v>
      </c>
      <c r="AV686" s="72" t="s">
        <v>874</v>
      </c>
      <c r="AW686" s="58">
        <v>2050</v>
      </c>
      <c r="AX686" s="73" t="str">
        <f t="shared" si="129"/>
        <v>*0.49</v>
      </c>
      <c r="AY686" s="70" t="str">
        <f t="shared" si="130"/>
        <v>REZoning_Sol-Win</v>
      </c>
    </row>
    <row r="687" spans="1:51">
      <c r="A687" s="67" t="s">
        <v>78</v>
      </c>
      <c r="C687" s="77" t="s">
        <v>756</v>
      </c>
      <c r="D687" s="68" t="s">
        <v>874</v>
      </c>
      <c r="E687" s="52">
        <v>2035</v>
      </c>
      <c r="F687" s="69" t="str">
        <f t="shared" si="120"/>
        <v>*0.63</v>
      </c>
      <c r="G687" s="70" t="str">
        <f t="shared" si="121"/>
        <v>REZoning_Sol-Win</v>
      </c>
      <c r="I687" s="77" t="s">
        <v>756</v>
      </c>
      <c r="J687" s="68" t="s">
        <v>874</v>
      </c>
      <c r="K687" s="52">
        <v>2050</v>
      </c>
      <c r="L687" s="62" t="str">
        <f t="shared" si="122"/>
        <v>*0.54</v>
      </c>
      <c r="M687" s="70" t="str">
        <f t="shared" si="123"/>
        <v>REZoning_Sol-Win</v>
      </c>
      <c r="N687" s="69"/>
      <c r="O687" s="69" t="s">
        <v>756</v>
      </c>
      <c r="P687" s="69" t="s">
        <v>874</v>
      </c>
      <c r="Q687" s="78">
        <v>2100</v>
      </c>
      <c r="R687" s="69" t="s">
        <v>878</v>
      </c>
      <c r="S687" s="69" t="s">
        <v>875</v>
      </c>
      <c r="T687" s="69"/>
      <c r="U687" s="69"/>
      <c r="V687" s="69"/>
      <c r="W687" s="69"/>
      <c r="AA687" s="79" t="s">
        <v>756</v>
      </c>
      <c r="AB687" s="71" t="s">
        <v>874</v>
      </c>
      <c r="AC687" s="55">
        <v>2035</v>
      </c>
      <c r="AD687" s="70" t="str">
        <f t="shared" si="124"/>
        <v>*0.62</v>
      </c>
      <c r="AE687" s="70" t="str">
        <f t="shared" si="131"/>
        <v>REZoning_Sol-Win</v>
      </c>
      <c r="AG687" s="79" t="s">
        <v>756</v>
      </c>
      <c r="AH687" s="71" t="s">
        <v>874</v>
      </c>
      <c r="AI687" s="55">
        <v>2050</v>
      </c>
      <c r="AJ687" s="70" t="str">
        <f t="shared" si="125"/>
        <v>*0.51</v>
      </c>
      <c r="AK687" s="70" t="str">
        <f t="shared" si="126"/>
        <v>REZoning_Sol-Win</v>
      </c>
      <c r="AO687" s="80" t="s">
        <v>756</v>
      </c>
      <c r="AP687" s="72" t="s">
        <v>874</v>
      </c>
      <c r="AQ687" s="58">
        <v>2035</v>
      </c>
      <c r="AR687" s="73" t="str">
        <f t="shared" si="127"/>
        <v>*0.58</v>
      </c>
      <c r="AS687" s="70" t="str">
        <f t="shared" si="128"/>
        <v>REZoning_Sol-Win</v>
      </c>
      <c r="AU687" s="80" t="s">
        <v>756</v>
      </c>
      <c r="AV687" s="72" t="s">
        <v>874</v>
      </c>
      <c r="AW687" s="58">
        <v>2050</v>
      </c>
      <c r="AX687" s="73" t="str">
        <f t="shared" si="129"/>
        <v>*0.49</v>
      </c>
      <c r="AY687" s="70" t="str">
        <f t="shared" si="130"/>
        <v>REZoning_Sol-Win</v>
      </c>
    </row>
    <row r="688" spans="1:51">
      <c r="A688" s="67" t="s">
        <v>78</v>
      </c>
      <c r="C688" s="77" t="s">
        <v>757</v>
      </c>
      <c r="D688" s="68" t="s">
        <v>874</v>
      </c>
      <c r="E688" s="52">
        <v>2035</v>
      </c>
      <c r="F688" s="69" t="str">
        <f t="shared" si="120"/>
        <v>*0.63</v>
      </c>
      <c r="G688" s="70" t="str">
        <f t="shared" si="121"/>
        <v>REZoning_Sol-Win</v>
      </c>
      <c r="I688" s="77" t="s">
        <v>757</v>
      </c>
      <c r="J688" s="68" t="s">
        <v>874</v>
      </c>
      <c r="K688" s="52">
        <v>2050</v>
      </c>
      <c r="L688" s="62" t="str">
        <f t="shared" si="122"/>
        <v>*0.54</v>
      </c>
      <c r="M688" s="70" t="str">
        <f t="shared" si="123"/>
        <v>REZoning_Sol-Win</v>
      </c>
      <c r="N688" s="69"/>
      <c r="O688" s="69" t="s">
        <v>757</v>
      </c>
      <c r="P688" s="69" t="s">
        <v>874</v>
      </c>
      <c r="Q688" s="78">
        <v>2100</v>
      </c>
      <c r="R688" s="69" t="s">
        <v>878</v>
      </c>
      <c r="S688" s="69" t="s">
        <v>875</v>
      </c>
      <c r="T688" s="69"/>
      <c r="U688" s="69"/>
      <c r="V688" s="69"/>
      <c r="W688" s="69"/>
      <c r="AA688" s="79" t="s">
        <v>757</v>
      </c>
      <c r="AB688" s="71" t="s">
        <v>874</v>
      </c>
      <c r="AC688" s="55">
        <v>2035</v>
      </c>
      <c r="AD688" s="70" t="str">
        <f t="shared" si="124"/>
        <v>*0.62</v>
      </c>
      <c r="AE688" s="70" t="str">
        <f t="shared" si="131"/>
        <v>REZoning_Sol-Win</v>
      </c>
      <c r="AG688" s="79" t="s">
        <v>757</v>
      </c>
      <c r="AH688" s="71" t="s">
        <v>874</v>
      </c>
      <c r="AI688" s="55">
        <v>2050</v>
      </c>
      <c r="AJ688" s="70" t="str">
        <f t="shared" si="125"/>
        <v>*0.51</v>
      </c>
      <c r="AK688" s="70" t="str">
        <f t="shared" si="126"/>
        <v>REZoning_Sol-Win</v>
      </c>
      <c r="AO688" s="80" t="s">
        <v>757</v>
      </c>
      <c r="AP688" s="72" t="s">
        <v>874</v>
      </c>
      <c r="AQ688" s="58">
        <v>2035</v>
      </c>
      <c r="AR688" s="73" t="str">
        <f t="shared" si="127"/>
        <v>*0.58</v>
      </c>
      <c r="AS688" s="70" t="str">
        <f t="shared" si="128"/>
        <v>REZoning_Sol-Win</v>
      </c>
      <c r="AU688" s="80" t="s">
        <v>757</v>
      </c>
      <c r="AV688" s="72" t="s">
        <v>874</v>
      </c>
      <c r="AW688" s="58">
        <v>2050</v>
      </c>
      <c r="AX688" s="73" t="str">
        <f t="shared" si="129"/>
        <v>*0.49</v>
      </c>
      <c r="AY688" s="70" t="str">
        <f t="shared" si="130"/>
        <v>REZoning_Sol-Win</v>
      </c>
    </row>
    <row r="689" spans="1:51">
      <c r="A689" s="67" t="s">
        <v>78</v>
      </c>
      <c r="C689" s="77" t="s">
        <v>758</v>
      </c>
      <c r="D689" s="68" t="s">
        <v>874</v>
      </c>
      <c r="E689" s="52">
        <v>2035</v>
      </c>
      <c r="F689" s="69" t="str">
        <f t="shared" si="120"/>
        <v>*0.63</v>
      </c>
      <c r="G689" s="70" t="str">
        <f t="shared" si="121"/>
        <v>REZoning_Sol-Win</v>
      </c>
      <c r="I689" s="77" t="s">
        <v>758</v>
      </c>
      <c r="J689" s="68" t="s">
        <v>874</v>
      </c>
      <c r="K689" s="52">
        <v>2050</v>
      </c>
      <c r="L689" s="62" t="str">
        <f t="shared" si="122"/>
        <v>*0.54</v>
      </c>
      <c r="M689" s="70" t="str">
        <f t="shared" si="123"/>
        <v>REZoning_Sol-Win</v>
      </c>
      <c r="N689" s="69"/>
      <c r="O689" s="69" t="s">
        <v>758</v>
      </c>
      <c r="P689" s="69" t="s">
        <v>874</v>
      </c>
      <c r="Q689" s="78">
        <v>2100</v>
      </c>
      <c r="R689" s="69" t="s">
        <v>878</v>
      </c>
      <c r="S689" s="69" t="s">
        <v>875</v>
      </c>
      <c r="T689" s="69"/>
      <c r="U689" s="69"/>
      <c r="V689" s="69"/>
      <c r="W689" s="69"/>
      <c r="AA689" s="79" t="s">
        <v>758</v>
      </c>
      <c r="AB689" s="71" t="s">
        <v>874</v>
      </c>
      <c r="AC689" s="55">
        <v>2035</v>
      </c>
      <c r="AD689" s="70" t="str">
        <f t="shared" si="124"/>
        <v>*0.62</v>
      </c>
      <c r="AE689" s="70" t="str">
        <f t="shared" si="131"/>
        <v>REZoning_Sol-Win</v>
      </c>
      <c r="AG689" s="79" t="s">
        <v>758</v>
      </c>
      <c r="AH689" s="71" t="s">
        <v>874</v>
      </c>
      <c r="AI689" s="55">
        <v>2050</v>
      </c>
      <c r="AJ689" s="70" t="str">
        <f t="shared" si="125"/>
        <v>*0.51</v>
      </c>
      <c r="AK689" s="70" t="str">
        <f t="shared" si="126"/>
        <v>REZoning_Sol-Win</v>
      </c>
      <c r="AO689" s="80" t="s">
        <v>758</v>
      </c>
      <c r="AP689" s="72" t="s">
        <v>874</v>
      </c>
      <c r="AQ689" s="58">
        <v>2035</v>
      </c>
      <c r="AR689" s="73" t="str">
        <f t="shared" si="127"/>
        <v>*0.58</v>
      </c>
      <c r="AS689" s="70" t="str">
        <f t="shared" si="128"/>
        <v>REZoning_Sol-Win</v>
      </c>
      <c r="AU689" s="80" t="s">
        <v>758</v>
      </c>
      <c r="AV689" s="72" t="s">
        <v>874</v>
      </c>
      <c r="AW689" s="58">
        <v>2050</v>
      </c>
      <c r="AX689" s="73" t="str">
        <f t="shared" si="129"/>
        <v>*0.49</v>
      </c>
      <c r="AY689" s="70" t="str">
        <f t="shared" si="130"/>
        <v>REZoning_Sol-Win</v>
      </c>
    </row>
    <row r="690" spans="1:51">
      <c r="A690" s="67" t="s">
        <v>78</v>
      </c>
      <c r="C690" s="77" t="s">
        <v>759</v>
      </c>
      <c r="D690" s="68" t="s">
        <v>874</v>
      </c>
      <c r="E690" s="52">
        <v>2035</v>
      </c>
      <c r="F690" s="69" t="str">
        <f t="shared" si="120"/>
        <v>*0.63</v>
      </c>
      <c r="G690" s="70" t="str">
        <f t="shared" si="121"/>
        <v>REZoning_Sol-Win</v>
      </c>
      <c r="I690" s="77" t="s">
        <v>759</v>
      </c>
      <c r="J690" s="68" t="s">
        <v>874</v>
      </c>
      <c r="K690" s="52">
        <v>2050</v>
      </c>
      <c r="L690" s="62" t="str">
        <f t="shared" si="122"/>
        <v>*0.54</v>
      </c>
      <c r="M690" s="70" t="str">
        <f t="shared" si="123"/>
        <v>REZoning_Sol-Win</v>
      </c>
      <c r="N690" s="69"/>
      <c r="O690" s="69" t="s">
        <v>759</v>
      </c>
      <c r="P690" s="69" t="s">
        <v>874</v>
      </c>
      <c r="Q690" s="78">
        <v>2100</v>
      </c>
      <c r="R690" s="69" t="s">
        <v>878</v>
      </c>
      <c r="S690" s="69" t="s">
        <v>875</v>
      </c>
      <c r="T690" s="69"/>
      <c r="U690" s="69"/>
      <c r="V690" s="69"/>
      <c r="W690" s="69"/>
      <c r="AA690" s="79" t="s">
        <v>759</v>
      </c>
      <c r="AB690" s="71" t="s">
        <v>874</v>
      </c>
      <c r="AC690" s="55">
        <v>2035</v>
      </c>
      <c r="AD690" s="70" t="str">
        <f t="shared" si="124"/>
        <v>*0.62</v>
      </c>
      <c r="AE690" s="70" t="str">
        <f t="shared" si="131"/>
        <v>REZoning_Sol-Win</v>
      </c>
      <c r="AG690" s="79" t="s">
        <v>759</v>
      </c>
      <c r="AH690" s="71" t="s">
        <v>874</v>
      </c>
      <c r="AI690" s="55">
        <v>2050</v>
      </c>
      <c r="AJ690" s="70" t="str">
        <f t="shared" si="125"/>
        <v>*0.51</v>
      </c>
      <c r="AK690" s="70" t="str">
        <f t="shared" si="126"/>
        <v>REZoning_Sol-Win</v>
      </c>
      <c r="AO690" s="80" t="s">
        <v>759</v>
      </c>
      <c r="AP690" s="72" t="s">
        <v>874</v>
      </c>
      <c r="AQ690" s="58">
        <v>2035</v>
      </c>
      <c r="AR690" s="73" t="str">
        <f t="shared" si="127"/>
        <v>*0.58</v>
      </c>
      <c r="AS690" s="70" t="str">
        <f t="shared" si="128"/>
        <v>REZoning_Sol-Win</v>
      </c>
      <c r="AU690" s="80" t="s">
        <v>759</v>
      </c>
      <c r="AV690" s="72" t="s">
        <v>874</v>
      </c>
      <c r="AW690" s="58">
        <v>2050</v>
      </c>
      <c r="AX690" s="73" t="str">
        <f t="shared" si="129"/>
        <v>*0.49</v>
      </c>
      <c r="AY690" s="70" t="str">
        <f t="shared" si="130"/>
        <v>REZoning_Sol-Win</v>
      </c>
    </row>
    <row r="691" spans="1:51">
      <c r="A691" s="67" t="s">
        <v>70</v>
      </c>
      <c r="C691" s="77" t="s">
        <v>760</v>
      </c>
      <c r="D691" s="68" t="s">
        <v>874</v>
      </c>
      <c r="E691" s="52">
        <v>2035</v>
      </c>
      <c r="F691" s="69" t="str">
        <f t="shared" si="120"/>
        <v>*0.61</v>
      </c>
      <c r="G691" s="70" t="str">
        <f t="shared" si="121"/>
        <v>REZoning_Sol-Win</v>
      </c>
      <c r="I691" s="77" t="s">
        <v>760</v>
      </c>
      <c r="J691" s="68" t="s">
        <v>874</v>
      </c>
      <c r="K691" s="52">
        <v>2050</v>
      </c>
      <c r="L691" s="62" t="str">
        <f t="shared" si="122"/>
        <v>*0.5</v>
      </c>
      <c r="M691" s="70" t="str">
        <f t="shared" si="123"/>
        <v>REZoning_Sol-Win</v>
      </c>
      <c r="N691" s="69"/>
      <c r="O691" s="69" t="s">
        <v>760</v>
      </c>
      <c r="P691" s="69" t="s">
        <v>874</v>
      </c>
      <c r="Q691" s="78">
        <v>2100</v>
      </c>
      <c r="R691" s="69" t="s">
        <v>877</v>
      </c>
      <c r="S691" s="69" t="s">
        <v>875</v>
      </c>
      <c r="T691" s="69"/>
      <c r="U691" s="69"/>
      <c r="V691" s="69"/>
      <c r="W691" s="69"/>
      <c r="AA691" s="79" t="s">
        <v>760</v>
      </c>
      <c r="AB691" s="71" t="s">
        <v>874</v>
      </c>
      <c r="AC691" s="55">
        <v>2035</v>
      </c>
      <c r="AD691" s="70" t="str">
        <f t="shared" si="124"/>
        <v>*0.58</v>
      </c>
      <c r="AE691" s="70" t="str">
        <f t="shared" si="131"/>
        <v>REZoning_Sol-Win</v>
      </c>
      <c r="AG691" s="79" t="s">
        <v>760</v>
      </c>
      <c r="AH691" s="71" t="s">
        <v>874</v>
      </c>
      <c r="AI691" s="55">
        <v>2050</v>
      </c>
      <c r="AJ691" s="70" t="str">
        <f t="shared" si="125"/>
        <v>*0.47</v>
      </c>
      <c r="AK691" s="70" t="str">
        <f t="shared" si="126"/>
        <v>REZoning_Sol-Win</v>
      </c>
      <c r="AO691" s="80" t="s">
        <v>760</v>
      </c>
      <c r="AP691" s="72" t="s">
        <v>874</v>
      </c>
      <c r="AQ691" s="58">
        <v>2035</v>
      </c>
      <c r="AR691" s="73" t="str">
        <f t="shared" si="127"/>
        <v>*0.53</v>
      </c>
      <c r="AS691" s="70" t="str">
        <f t="shared" si="128"/>
        <v>REZoning_Sol-Win</v>
      </c>
      <c r="AU691" s="80" t="s">
        <v>760</v>
      </c>
      <c r="AV691" s="72" t="s">
        <v>874</v>
      </c>
      <c r="AW691" s="58">
        <v>2050</v>
      </c>
      <c r="AX691" s="73" t="str">
        <f t="shared" si="129"/>
        <v>*0.41</v>
      </c>
      <c r="AY691" s="70" t="str">
        <f t="shared" si="130"/>
        <v>REZoning_Sol-Win</v>
      </c>
    </row>
    <row r="692" spans="1:51">
      <c r="A692" s="67" t="s">
        <v>70</v>
      </c>
      <c r="C692" s="77" t="s">
        <v>761</v>
      </c>
      <c r="D692" s="68" t="s">
        <v>874</v>
      </c>
      <c r="E692" s="52">
        <v>2035</v>
      </c>
      <c r="F692" s="69" t="str">
        <f t="shared" si="120"/>
        <v>*0.61</v>
      </c>
      <c r="G692" s="70" t="str">
        <f t="shared" si="121"/>
        <v>REZoning_Sol-Win</v>
      </c>
      <c r="I692" s="77" t="s">
        <v>761</v>
      </c>
      <c r="J692" s="68" t="s">
        <v>874</v>
      </c>
      <c r="K692" s="52">
        <v>2050</v>
      </c>
      <c r="L692" s="62" t="str">
        <f t="shared" si="122"/>
        <v>*0.5</v>
      </c>
      <c r="M692" s="70" t="str">
        <f t="shared" si="123"/>
        <v>REZoning_Sol-Win</v>
      </c>
      <c r="N692" s="69"/>
      <c r="O692" s="69" t="s">
        <v>761</v>
      </c>
      <c r="P692" s="69" t="s">
        <v>874</v>
      </c>
      <c r="Q692" s="78">
        <v>2100</v>
      </c>
      <c r="R692" s="69" t="s">
        <v>877</v>
      </c>
      <c r="S692" s="69" t="s">
        <v>875</v>
      </c>
      <c r="T692" s="69"/>
      <c r="U692" s="69"/>
      <c r="V692" s="69"/>
      <c r="W692" s="69"/>
      <c r="AA692" s="79" t="s">
        <v>761</v>
      </c>
      <c r="AB692" s="71" t="s">
        <v>874</v>
      </c>
      <c r="AC692" s="55">
        <v>2035</v>
      </c>
      <c r="AD692" s="70" t="str">
        <f t="shared" si="124"/>
        <v>*0.58</v>
      </c>
      <c r="AE692" s="70" t="str">
        <f t="shared" si="131"/>
        <v>REZoning_Sol-Win</v>
      </c>
      <c r="AG692" s="79" t="s">
        <v>761</v>
      </c>
      <c r="AH692" s="71" t="s">
        <v>874</v>
      </c>
      <c r="AI692" s="55">
        <v>2050</v>
      </c>
      <c r="AJ692" s="70" t="str">
        <f t="shared" si="125"/>
        <v>*0.47</v>
      </c>
      <c r="AK692" s="70" t="str">
        <f t="shared" si="126"/>
        <v>REZoning_Sol-Win</v>
      </c>
      <c r="AO692" s="80" t="s">
        <v>761</v>
      </c>
      <c r="AP692" s="72" t="s">
        <v>874</v>
      </c>
      <c r="AQ692" s="58">
        <v>2035</v>
      </c>
      <c r="AR692" s="73" t="str">
        <f t="shared" si="127"/>
        <v>*0.53</v>
      </c>
      <c r="AS692" s="70" t="str">
        <f t="shared" si="128"/>
        <v>REZoning_Sol-Win</v>
      </c>
      <c r="AU692" s="80" t="s">
        <v>761</v>
      </c>
      <c r="AV692" s="72" t="s">
        <v>874</v>
      </c>
      <c r="AW692" s="58">
        <v>2050</v>
      </c>
      <c r="AX692" s="73" t="str">
        <f t="shared" si="129"/>
        <v>*0.41</v>
      </c>
      <c r="AY692" s="70" t="str">
        <f t="shared" si="130"/>
        <v>REZoning_Sol-Win</v>
      </c>
    </row>
    <row r="693" spans="1:51">
      <c r="A693" s="67" t="s">
        <v>70</v>
      </c>
      <c r="C693" s="77" t="s">
        <v>762</v>
      </c>
      <c r="D693" s="68" t="s">
        <v>874</v>
      </c>
      <c r="E693" s="52">
        <v>2035</v>
      </c>
      <c r="F693" s="69" t="str">
        <f t="shared" si="120"/>
        <v>*0.61</v>
      </c>
      <c r="G693" s="70" t="str">
        <f t="shared" si="121"/>
        <v>REZoning_Sol-Win</v>
      </c>
      <c r="I693" s="77" t="s">
        <v>762</v>
      </c>
      <c r="J693" s="68" t="s">
        <v>874</v>
      </c>
      <c r="K693" s="52">
        <v>2050</v>
      </c>
      <c r="L693" s="62" t="str">
        <f t="shared" si="122"/>
        <v>*0.5</v>
      </c>
      <c r="M693" s="70" t="str">
        <f t="shared" si="123"/>
        <v>REZoning_Sol-Win</v>
      </c>
      <c r="N693" s="69"/>
      <c r="O693" s="69" t="s">
        <v>762</v>
      </c>
      <c r="P693" s="69" t="s">
        <v>874</v>
      </c>
      <c r="Q693" s="78">
        <v>2100</v>
      </c>
      <c r="R693" s="69" t="s">
        <v>877</v>
      </c>
      <c r="S693" s="69" t="s">
        <v>875</v>
      </c>
      <c r="T693" s="69"/>
      <c r="U693" s="69"/>
      <c r="V693" s="69"/>
      <c r="W693" s="69"/>
      <c r="AA693" s="79" t="s">
        <v>762</v>
      </c>
      <c r="AB693" s="71" t="s">
        <v>874</v>
      </c>
      <c r="AC693" s="55">
        <v>2035</v>
      </c>
      <c r="AD693" s="70" t="str">
        <f t="shared" si="124"/>
        <v>*0.58</v>
      </c>
      <c r="AE693" s="70" t="str">
        <f t="shared" si="131"/>
        <v>REZoning_Sol-Win</v>
      </c>
      <c r="AG693" s="79" t="s">
        <v>762</v>
      </c>
      <c r="AH693" s="71" t="s">
        <v>874</v>
      </c>
      <c r="AI693" s="55">
        <v>2050</v>
      </c>
      <c r="AJ693" s="70" t="str">
        <f t="shared" si="125"/>
        <v>*0.47</v>
      </c>
      <c r="AK693" s="70" t="str">
        <f t="shared" si="126"/>
        <v>REZoning_Sol-Win</v>
      </c>
      <c r="AO693" s="80" t="s">
        <v>762</v>
      </c>
      <c r="AP693" s="72" t="s">
        <v>874</v>
      </c>
      <c r="AQ693" s="58">
        <v>2035</v>
      </c>
      <c r="AR693" s="73" t="str">
        <f t="shared" si="127"/>
        <v>*0.53</v>
      </c>
      <c r="AS693" s="70" t="str">
        <f t="shared" si="128"/>
        <v>REZoning_Sol-Win</v>
      </c>
      <c r="AU693" s="80" t="s">
        <v>762</v>
      </c>
      <c r="AV693" s="72" t="s">
        <v>874</v>
      </c>
      <c r="AW693" s="58">
        <v>2050</v>
      </c>
      <c r="AX693" s="73" t="str">
        <f t="shared" si="129"/>
        <v>*0.41</v>
      </c>
      <c r="AY693" s="70" t="str">
        <f t="shared" si="130"/>
        <v>REZoning_Sol-Win</v>
      </c>
    </row>
    <row r="694" spans="1:51">
      <c r="A694" s="67" t="s">
        <v>83</v>
      </c>
      <c r="C694" s="77" t="s">
        <v>763</v>
      </c>
      <c r="D694" s="68" t="s">
        <v>874</v>
      </c>
      <c r="E694" s="52">
        <v>2035</v>
      </c>
      <c r="F694" s="69" t="str">
        <f t="shared" si="120"/>
        <v>*0.6</v>
      </c>
      <c r="G694" s="70" t="str">
        <f t="shared" si="121"/>
        <v>REZoning_Sol-Win</v>
      </c>
      <c r="I694" s="77" t="s">
        <v>763</v>
      </c>
      <c r="J694" s="68" t="s">
        <v>874</v>
      </c>
      <c r="K694" s="52">
        <v>2050</v>
      </c>
      <c r="L694" s="62" t="str">
        <f t="shared" si="122"/>
        <v>*0.5</v>
      </c>
      <c r="M694" s="70" t="str">
        <f t="shared" si="123"/>
        <v>REZoning_Sol-Win</v>
      </c>
      <c r="N694" s="69"/>
      <c r="O694" s="69" t="s">
        <v>763</v>
      </c>
      <c r="P694" s="69" t="s">
        <v>874</v>
      </c>
      <c r="Q694" s="78">
        <v>2100</v>
      </c>
      <c r="R694" s="69" t="s">
        <v>877</v>
      </c>
      <c r="S694" s="69" t="s">
        <v>875</v>
      </c>
      <c r="T694" s="69"/>
      <c r="U694" s="69"/>
      <c r="V694" s="69"/>
      <c r="W694" s="69"/>
      <c r="AA694" s="79" t="s">
        <v>763</v>
      </c>
      <c r="AB694" s="71" t="s">
        <v>874</v>
      </c>
      <c r="AC694" s="55">
        <v>2035</v>
      </c>
      <c r="AD694" s="70" t="str">
        <f t="shared" si="124"/>
        <v>*0.59</v>
      </c>
      <c r="AE694" s="70" t="str">
        <f t="shared" si="131"/>
        <v>REZoning_Sol-Win</v>
      </c>
      <c r="AG694" s="79" t="s">
        <v>763</v>
      </c>
      <c r="AH694" s="71" t="s">
        <v>874</v>
      </c>
      <c r="AI694" s="55">
        <v>2050</v>
      </c>
      <c r="AJ694" s="70" t="str">
        <f t="shared" si="125"/>
        <v>*0.47</v>
      </c>
      <c r="AK694" s="70" t="str">
        <f t="shared" si="126"/>
        <v>REZoning_Sol-Win</v>
      </c>
      <c r="AO694" s="80" t="s">
        <v>763</v>
      </c>
      <c r="AP694" s="72" t="s">
        <v>874</v>
      </c>
      <c r="AQ694" s="58">
        <v>2035</v>
      </c>
      <c r="AR694" s="73" t="str">
        <f t="shared" si="127"/>
        <v>*0.53</v>
      </c>
      <c r="AS694" s="70" t="str">
        <f t="shared" si="128"/>
        <v>REZoning_Sol-Win</v>
      </c>
      <c r="AU694" s="80" t="s">
        <v>763</v>
      </c>
      <c r="AV694" s="72" t="s">
        <v>874</v>
      </c>
      <c r="AW694" s="58">
        <v>2050</v>
      </c>
      <c r="AX694" s="73" t="str">
        <f t="shared" si="129"/>
        <v>*0.41</v>
      </c>
      <c r="AY694" s="70" t="str">
        <f t="shared" si="130"/>
        <v>REZoning_Sol-Win</v>
      </c>
    </row>
    <row r="695" spans="1:51">
      <c r="A695" s="67" t="s">
        <v>83</v>
      </c>
      <c r="C695" s="77" t="s">
        <v>764</v>
      </c>
      <c r="D695" s="68" t="s">
        <v>874</v>
      </c>
      <c r="E695" s="52">
        <v>2035</v>
      </c>
      <c r="F695" s="69" t="str">
        <f t="shared" si="120"/>
        <v>*0.6</v>
      </c>
      <c r="G695" s="70" t="str">
        <f t="shared" si="121"/>
        <v>REZoning_Sol-Win</v>
      </c>
      <c r="I695" s="77" t="s">
        <v>764</v>
      </c>
      <c r="J695" s="68" t="s">
        <v>874</v>
      </c>
      <c r="K695" s="52">
        <v>2050</v>
      </c>
      <c r="L695" s="62" t="str">
        <f t="shared" si="122"/>
        <v>*0.5</v>
      </c>
      <c r="M695" s="70" t="str">
        <f t="shared" si="123"/>
        <v>REZoning_Sol-Win</v>
      </c>
      <c r="N695" s="69"/>
      <c r="O695" s="69" t="s">
        <v>764</v>
      </c>
      <c r="P695" s="69" t="s">
        <v>874</v>
      </c>
      <c r="Q695" s="78">
        <v>2100</v>
      </c>
      <c r="R695" s="69" t="s">
        <v>877</v>
      </c>
      <c r="S695" s="69" t="s">
        <v>875</v>
      </c>
      <c r="T695" s="69"/>
      <c r="U695" s="69"/>
      <c r="V695" s="69"/>
      <c r="W695" s="69"/>
      <c r="AA695" s="79" t="s">
        <v>764</v>
      </c>
      <c r="AB695" s="71" t="s">
        <v>874</v>
      </c>
      <c r="AC695" s="55">
        <v>2035</v>
      </c>
      <c r="AD695" s="70" t="str">
        <f t="shared" si="124"/>
        <v>*0.59</v>
      </c>
      <c r="AE695" s="70" t="str">
        <f t="shared" si="131"/>
        <v>REZoning_Sol-Win</v>
      </c>
      <c r="AG695" s="79" t="s">
        <v>764</v>
      </c>
      <c r="AH695" s="71" t="s">
        <v>874</v>
      </c>
      <c r="AI695" s="55">
        <v>2050</v>
      </c>
      <c r="AJ695" s="70" t="str">
        <f t="shared" si="125"/>
        <v>*0.47</v>
      </c>
      <c r="AK695" s="70" t="str">
        <f t="shared" si="126"/>
        <v>REZoning_Sol-Win</v>
      </c>
      <c r="AO695" s="80" t="s">
        <v>764</v>
      </c>
      <c r="AP695" s="72" t="s">
        <v>874</v>
      </c>
      <c r="AQ695" s="58">
        <v>2035</v>
      </c>
      <c r="AR695" s="73" t="str">
        <f t="shared" si="127"/>
        <v>*0.53</v>
      </c>
      <c r="AS695" s="70" t="str">
        <f t="shared" si="128"/>
        <v>REZoning_Sol-Win</v>
      </c>
      <c r="AU695" s="80" t="s">
        <v>764</v>
      </c>
      <c r="AV695" s="72" t="s">
        <v>874</v>
      </c>
      <c r="AW695" s="58">
        <v>2050</v>
      </c>
      <c r="AX695" s="73" t="str">
        <f t="shared" si="129"/>
        <v>*0.41</v>
      </c>
      <c r="AY695" s="70" t="str">
        <f t="shared" si="130"/>
        <v>REZoning_Sol-Win</v>
      </c>
    </row>
    <row r="696" spans="1:51">
      <c r="A696" s="67" t="s">
        <v>83</v>
      </c>
      <c r="C696" s="77" t="s">
        <v>765</v>
      </c>
      <c r="D696" s="68" t="s">
        <v>874</v>
      </c>
      <c r="E696" s="52">
        <v>2035</v>
      </c>
      <c r="F696" s="69" t="str">
        <f t="shared" si="120"/>
        <v>*0.6</v>
      </c>
      <c r="G696" s="70" t="str">
        <f t="shared" si="121"/>
        <v>REZoning_Sol-Win</v>
      </c>
      <c r="I696" s="77" t="s">
        <v>765</v>
      </c>
      <c r="J696" s="68" t="s">
        <v>874</v>
      </c>
      <c r="K696" s="52">
        <v>2050</v>
      </c>
      <c r="L696" s="62" t="str">
        <f t="shared" si="122"/>
        <v>*0.5</v>
      </c>
      <c r="M696" s="70" t="str">
        <f t="shared" si="123"/>
        <v>REZoning_Sol-Win</v>
      </c>
      <c r="N696" s="69"/>
      <c r="O696" s="69" t="s">
        <v>765</v>
      </c>
      <c r="P696" s="69" t="s">
        <v>874</v>
      </c>
      <c r="Q696" s="78">
        <v>2100</v>
      </c>
      <c r="R696" s="69" t="s">
        <v>877</v>
      </c>
      <c r="S696" s="69" t="s">
        <v>875</v>
      </c>
      <c r="T696" s="69"/>
      <c r="U696" s="69"/>
      <c r="V696" s="69"/>
      <c r="W696" s="69"/>
      <c r="AA696" s="79" t="s">
        <v>765</v>
      </c>
      <c r="AB696" s="71" t="s">
        <v>874</v>
      </c>
      <c r="AC696" s="55">
        <v>2035</v>
      </c>
      <c r="AD696" s="70" t="str">
        <f t="shared" si="124"/>
        <v>*0.59</v>
      </c>
      <c r="AE696" s="70" t="str">
        <f t="shared" si="131"/>
        <v>REZoning_Sol-Win</v>
      </c>
      <c r="AG696" s="79" t="s">
        <v>765</v>
      </c>
      <c r="AH696" s="71" t="s">
        <v>874</v>
      </c>
      <c r="AI696" s="55">
        <v>2050</v>
      </c>
      <c r="AJ696" s="70" t="str">
        <f t="shared" si="125"/>
        <v>*0.47</v>
      </c>
      <c r="AK696" s="70" t="str">
        <f t="shared" si="126"/>
        <v>REZoning_Sol-Win</v>
      </c>
      <c r="AO696" s="80" t="s">
        <v>765</v>
      </c>
      <c r="AP696" s="72" t="s">
        <v>874</v>
      </c>
      <c r="AQ696" s="58">
        <v>2035</v>
      </c>
      <c r="AR696" s="73" t="str">
        <f t="shared" si="127"/>
        <v>*0.53</v>
      </c>
      <c r="AS696" s="70" t="str">
        <f t="shared" si="128"/>
        <v>REZoning_Sol-Win</v>
      </c>
      <c r="AU696" s="80" t="s">
        <v>765</v>
      </c>
      <c r="AV696" s="72" t="s">
        <v>874</v>
      </c>
      <c r="AW696" s="58">
        <v>2050</v>
      </c>
      <c r="AX696" s="73" t="str">
        <f t="shared" si="129"/>
        <v>*0.41</v>
      </c>
      <c r="AY696" s="70" t="str">
        <f t="shared" si="130"/>
        <v>REZoning_Sol-Win</v>
      </c>
    </row>
    <row r="697" spans="1:51">
      <c r="A697" s="67" t="s">
        <v>83</v>
      </c>
      <c r="C697" s="77" t="s">
        <v>766</v>
      </c>
      <c r="D697" s="68" t="s">
        <v>874</v>
      </c>
      <c r="E697" s="52">
        <v>2035</v>
      </c>
      <c r="F697" s="69" t="str">
        <f t="shared" si="120"/>
        <v>*0.6</v>
      </c>
      <c r="G697" s="70" t="str">
        <f t="shared" si="121"/>
        <v>REZoning_Sol-Win</v>
      </c>
      <c r="I697" s="77" t="s">
        <v>766</v>
      </c>
      <c r="J697" s="68" t="s">
        <v>874</v>
      </c>
      <c r="K697" s="52">
        <v>2050</v>
      </c>
      <c r="L697" s="62" t="str">
        <f t="shared" si="122"/>
        <v>*0.5</v>
      </c>
      <c r="M697" s="70" t="str">
        <f t="shared" si="123"/>
        <v>REZoning_Sol-Win</v>
      </c>
      <c r="N697" s="69"/>
      <c r="O697" s="69" t="s">
        <v>766</v>
      </c>
      <c r="P697" s="69" t="s">
        <v>874</v>
      </c>
      <c r="Q697" s="78">
        <v>2100</v>
      </c>
      <c r="R697" s="69" t="s">
        <v>877</v>
      </c>
      <c r="S697" s="69" t="s">
        <v>875</v>
      </c>
      <c r="T697" s="69"/>
      <c r="U697" s="69"/>
      <c r="V697" s="69"/>
      <c r="W697" s="69"/>
      <c r="AA697" s="79" t="s">
        <v>766</v>
      </c>
      <c r="AB697" s="71" t="s">
        <v>874</v>
      </c>
      <c r="AC697" s="55">
        <v>2035</v>
      </c>
      <c r="AD697" s="70" t="str">
        <f t="shared" si="124"/>
        <v>*0.59</v>
      </c>
      <c r="AE697" s="70" t="str">
        <f t="shared" si="131"/>
        <v>REZoning_Sol-Win</v>
      </c>
      <c r="AG697" s="79" t="s">
        <v>766</v>
      </c>
      <c r="AH697" s="71" t="s">
        <v>874</v>
      </c>
      <c r="AI697" s="55">
        <v>2050</v>
      </c>
      <c r="AJ697" s="70" t="str">
        <f t="shared" si="125"/>
        <v>*0.47</v>
      </c>
      <c r="AK697" s="70" t="str">
        <f t="shared" si="126"/>
        <v>REZoning_Sol-Win</v>
      </c>
      <c r="AO697" s="80" t="s">
        <v>766</v>
      </c>
      <c r="AP697" s="72" t="s">
        <v>874</v>
      </c>
      <c r="AQ697" s="58">
        <v>2035</v>
      </c>
      <c r="AR697" s="73" t="str">
        <f t="shared" si="127"/>
        <v>*0.53</v>
      </c>
      <c r="AS697" s="70" t="str">
        <f t="shared" si="128"/>
        <v>REZoning_Sol-Win</v>
      </c>
      <c r="AU697" s="80" t="s">
        <v>766</v>
      </c>
      <c r="AV697" s="72" t="s">
        <v>874</v>
      </c>
      <c r="AW697" s="58">
        <v>2050</v>
      </c>
      <c r="AX697" s="73" t="str">
        <f t="shared" si="129"/>
        <v>*0.41</v>
      </c>
      <c r="AY697" s="70" t="str">
        <f t="shared" si="130"/>
        <v>REZoning_Sol-Win</v>
      </c>
    </row>
    <row r="698" spans="1:51">
      <c r="A698" s="67" t="s">
        <v>83</v>
      </c>
      <c r="C698" s="77" t="s">
        <v>767</v>
      </c>
      <c r="D698" s="68" t="s">
        <v>874</v>
      </c>
      <c r="E698" s="52">
        <v>2035</v>
      </c>
      <c r="F698" s="69" t="str">
        <f t="shared" si="120"/>
        <v>*0.6</v>
      </c>
      <c r="G698" s="70" t="str">
        <f t="shared" si="121"/>
        <v>REZoning_Sol-Win</v>
      </c>
      <c r="I698" s="77" t="s">
        <v>767</v>
      </c>
      <c r="J698" s="68" t="s">
        <v>874</v>
      </c>
      <c r="K698" s="52">
        <v>2050</v>
      </c>
      <c r="L698" s="62" t="str">
        <f t="shared" si="122"/>
        <v>*0.5</v>
      </c>
      <c r="M698" s="70" t="str">
        <f t="shared" si="123"/>
        <v>REZoning_Sol-Win</v>
      </c>
      <c r="N698" s="69"/>
      <c r="O698" s="69" t="s">
        <v>767</v>
      </c>
      <c r="P698" s="69" t="s">
        <v>874</v>
      </c>
      <c r="Q698" s="78">
        <v>2100</v>
      </c>
      <c r="R698" s="69" t="s">
        <v>877</v>
      </c>
      <c r="S698" s="69" t="s">
        <v>875</v>
      </c>
      <c r="T698" s="69"/>
      <c r="U698" s="69"/>
      <c r="V698" s="69"/>
      <c r="W698" s="69"/>
      <c r="AA698" s="79" t="s">
        <v>767</v>
      </c>
      <c r="AB698" s="71" t="s">
        <v>874</v>
      </c>
      <c r="AC698" s="55">
        <v>2035</v>
      </c>
      <c r="AD698" s="70" t="str">
        <f t="shared" si="124"/>
        <v>*0.59</v>
      </c>
      <c r="AE698" s="70" t="str">
        <f t="shared" si="131"/>
        <v>REZoning_Sol-Win</v>
      </c>
      <c r="AG698" s="79" t="s">
        <v>767</v>
      </c>
      <c r="AH698" s="71" t="s">
        <v>874</v>
      </c>
      <c r="AI698" s="55">
        <v>2050</v>
      </c>
      <c r="AJ698" s="70" t="str">
        <f t="shared" si="125"/>
        <v>*0.47</v>
      </c>
      <c r="AK698" s="70" t="str">
        <f t="shared" si="126"/>
        <v>REZoning_Sol-Win</v>
      </c>
      <c r="AO698" s="80" t="s">
        <v>767</v>
      </c>
      <c r="AP698" s="72" t="s">
        <v>874</v>
      </c>
      <c r="AQ698" s="58">
        <v>2035</v>
      </c>
      <c r="AR698" s="73" t="str">
        <f t="shared" si="127"/>
        <v>*0.53</v>
      </c>
      <c r="AS698" s="70" t="str">
        <f t="shared" si="128"/>
        <v>REZoning_Sol-Win</v>
      </c>
      <c r="AU698" s="80" t="s">
        <v>767</v>
      </c>
      <c r="AV698" s="72" t="s">
        <v>874</v>
      </c>
      <c r="AW698" s="58">
        <v>2050</v>
      </c>
      <c r="AX698" s="73" t="str">
        <f t="shared" si="129"/>
        <v>*0.41</v>
      </c>
      <c r="AY698" s="70" t="str">
        <f t="shared" si="130"/>
        <v>REZoning_Sol-Win</v>
      </c>
    </row>
    <row r="699" spans="1:51">
      <c r="A699" s="67" t="s">
        <v>70</v>
      </c>
      <c r="C699" s="77" t="s">
        <v>768</v>
      </c>
      <c r="D699" s="68" t="s">
        <v>874</v>
      </c>
      <c r="E699" s="52">
        <v>2035</v>
      </c>
      <c r="F699" s="69" t="str">
        <f t="shared" si="120"/>
        <v>*0.61</v>
      </c>
      <c r="G699" s="70" t="str">
        <f t="shared" si="121"/>
        <v>REZoning_Sol-Win</v>
      </c>
      <c r="I699" s="77" t="s">
        <v>768</v>
      </c>
      <c r="J699" s="68" t="s">
        <v>874</v>
      </c>
      <c r="K699" s="52">
        <v>2050</v>
      </c>
      <c r="L699" s="62" t="str">
        <f t="shared" si="122"/>
        <v>*0.5</v>
      </c>
      <c r="M699" s="70" t="str">
        <f t="shared" si="123"/>
        <v>REZoning_Sol-Win</v>
      </c>
      <c r="N699" s="69"/>
      <c r="O699" s="69" t="s">
        <v>768</v>
      </c>
      <c r="P699" s="69" t="s">
        <v>874</v>
      </c>
      <c r="Q699" s="78">
        <v>2100</v>
      </c>
      <c r="R699" s="69" t="s">
        <v>877</v>
      </c>
      <c r="S699" s="69" t="s">
        <v>875</v>
      </c>
      <c r="T699" s="69"/>
      <c r="U699" s="69"/>
      <c r="V699" s="69"/>
      <c r="W699" s="69"/>
      <c r="AA699" s="79" t="s">
        <v>768</v>
      </c>
      <c r="AB699" s="71" t="s">
        <v>874</v>
      </c>
      <c r="AC699" s="55">
        <v>2035</v>
      </c>
      <c r="AD699" s="70" t="str">
        <f t="shared" si="124"/>
        <v>*0.58</v>
      </c>
      <c r="AE699" s="70" t="str">
        <f t="shared" si="131"/>
        <v>REZoning_Sol-Win</v>
      </c>
      <c r="AG699" s="79" t="s">
        <v>768</v>
      </c>
      <c r="AH699" s="71" t="s">
        <v>874</v>
      </c>
      <c r="AI699" s="55">
        <v>2050</v>
      </c>
      <c r="AJ699" s="70" t="str">
        <f t="shared" si="125"/>
        <v>*0.47</v>
      </c>
      <c r="AK699" s="70" t="str">
        <f t="shared" si="126"/>
        <v>REZoning_Sol-Win</v>
      </c>
      <c r="AO699" s="80" t="s">
        <v>768</v>
      </c>
      <c r="AP699" s="72" t="s">
        <v>874</v>
      </c>
      <c r="AQ699" s="58">
        <v>2035</v>
      </c>
      <c r="AR699" s="73" t="str">
        <f t="shared" si="127"/>
        <v>*0.53</v>
      </c>
      <c r="AS699" s="70" t="str">
        <f t="shared" si="128"/>
        <v>REZoning_Sol-Win</v>
      </c>
      <c r="AU699" s="80" t="s">
        <v>768</v>
      </c>
      <c r="AV699" s="72" t="s">
        <v>874</v>
      </c>
      <c r="AW699" s="58">
        <v>2050</v>
      </c>
      <c r="AX699" s="73" t="str">
        <f t="shared" si="129"/>
        <v>*0.41</v>
      </c>
      <c r="AY699" s="70" t="str">
        <f t="shared" si="130"/>
        <v>REZoning_Sol-Win</v>
      </c>
    </row>
    <row r="700" spans="1:51">
      <c r="A700" s="67" t="s">
        <v>70</v>
      </c>
      <c r="C700" s="77" t="s">
        <v>769</v>
      </c>
      <c r="D700" s="68" t="s">
        <v>874</v>
      </c>
      <c r="E700" s="52">
        <v>2035</v>
      </c>
      <c r="F700" s="69" t="str">
        <f t="shared" si="120"/>
        <v>*0.61</v>
      </c>
      <c r="G700" s="70" t="str">
        <f t="shared" si="121"/>
        <v>REZoning_Sol-Win</v>
      </c>
      <c r="I700" s="77" t="s">
        <v>769</v>
      </c>
      <c r="J700" s="68" t="s">
        <v>874</v>
      </c>
      <c r="K700" s="52">
        <v>2050</v>
      </c>
      <c r="L700" s="62" t="str">
        <f t="shared" si="122"/>
        <v>*0.5</v>
      </c>
      <c r="M700" s="70" t="str">
        <f t="shared" si="123"/>
        <v>REZoning_Sol-Win</v>
      </c>
      <c r="N700" s="69"/>
      <c r="O700" s="69" t="s">
        <v>769</v>
      </c>
      <c r="P700" s="69" t="s">
        <v>874</v>
      </c>
      <c r="Q700" s="78">
        <v>2100</v>
      </c>
      <c r="R700" s="69" t="s">
        <v>877</v>
      </c>
      <c r="S700" s="69" t="s">
        <v>875</v>
      </c>
      <c r="T700" s="69"/>
      <c r="U700" s="69"/>
      <c r="V700" s="69"/>
      <c r="W700" s="69"/>
      <c r="AA700" s="79" t="s">
        <v>769</v>
      </c>
      <c r="AB700" s="71" t="s">
        <v>874</v>
      </c>
      <c r="AC700" s="55">
        <v>2035</v>
      </c>
      <c r="AD700" s="70" t="str">
        <f t="shared" si="124"/>
        <v>*0.58</v>
      </c>
      <c r="AE700" s="70" t="str">
        <f t="shared" si="131"/>
        <v>REZoning_Sol-Win</v>
      </c>
      <c r="AG700" s="79" t="s">
        <v>769</v>
      </c>
      <c r="AH700" s="71" t="s">
        <v>874</v>
      </c>
      <c r="AI700" s="55">
        <v>2050</v>
      </c>
      <c r="AJ700" s="70" t="str">
        <f t="shared" si="125"/>
        <v>*0.47</v>
      </c>
      <c r="AK700" s="70" t="str">
        <f t="shared" si="126"/>
        <v>REZoning_Sol-Win</v>
      </c>
      <c r="AO700" s="80" t="s">
        <v>769</v>
      </c>
      <c r="AP700" s="72" t="s">
        <v>874</v>
      </c>
      <c r="AQ700" s="58">
        <v>2035</v>
      </c>
      <c r="AR700" s="73" t="str">
        <f t="shared" si="127"/>
        <v>*0.53</v>
      </c>
      <c r="AS700" s="70" t="str">
        <f t="shared" si="128"/>
        <v>REZoning_Sol-Win</v>
      </c>
      <c r="AU700" s="80" t="s">
        <v>769</v>
      </c>
      <c r="AV700" s="72" t="s">
        <v>874</v>
      </c>
      <c r="AW700" s="58">
        <v>2050</v>
      </c>
      <c r="AX700" s="73" t="str">
        <f t="shared" si="129"/>
        <v>*0.41</v>
      </c>
      <c r="AY700" s="70" t="str">
        <f t="shared" si="130"/>
        <v>REZoning_Sol-Win</v>
      </c>
    </row>
    <row r="701" spans="1:51">
      <c r="A701" s="67" t="s">
        <v>70</v>
      </c>
      <c r="C701" s="77" t="s">
        <v>770</v>
      </c>
      <c r="D701" s="68" t="s">
        <v>874</v>
      </c>
      <c r="E701" s="52">
        <v>2035</v>
      </c>
      <c r="F701" s="69" t="str">
        <f t="shared" si="120"/>
        <v>*0.61</v>
      </c>
      <c r="G701" s="70" t="str">
        <f t="shared" si="121"/>
        <v>REZoning_Sol-Win</v>
      </c>
      <c r="I701" s="77" t="s">
        <v>770</v>
      </c>
      <c r="J701" s="68" t="s">
        <v>874</v>
      </c>
      <c r="K701" s="52">
        <v>2050</v>
      </c>
      <c r="L701" s="62" t="str">
        <f t="shared" si="122"/>
        <v>*0.5</v>
      </c>
      <c r="M701" s="70" t="str">
        <f t="shared" si="123"/>
        <v>REZoning_Sol-Win</v>
      </c>
      <c r="N701" s="69"/>
      <c r="O701" s="69" t="s">
        <v>770</v>
      </c>
      <c r="P701" s="69" t="s">
        <v>874</v>
      </c>
      <c r="Q701" s="78">
        <v>2100</v>
      </c>
      <c r="R701" s="69" t="s">
        <v>877</v>
      </c>
      <c r="S701" s="69" t="s">
        <v>875</v>
      </c>
      <c r="T701" s="69"/>
      <c r="U701" s="69"/>
      <c r="V701" s="69"/>
      <c r="W701" s="69"/>
      <c r="AA701" s="79" t="s">
        <v>770</v>
      </c>
      <c r="AB701" s="71" t="s">
        <v>874</v>
      </c>
      <c r="AC701" s="55">
        <v>2035</v>
      </c>
      <c r="AD701" s="70" t="str">
        <f t="shared" si="124"/>
        <v>*0.58</v>
      </c>
      <c r="AE701" s="70" t="str">
        <f t="shared" si="131"/>
        <v>REZoning_Sol-Win</v>
      </c>
      <c r="AG701" s="79" t="s">
        <v>770</v>
      </c>
      <c r="AH701" s="71" t="s">
        <v>874</v>
      </c>
      <c r="AI701" s="55">
        <v>2050</v>
      </c>
      <c r="AJ701" s="70" t="str">
        <f t="shared" si="125"/>
        <v>*0.47</v>
      </c>
      <c r="AK701" s="70" t="str">
        <f t="shared" si="126"/>
        <v>REZoning_Sol-Win</v>
      </c>
      <c r="AO701" s="80" t="s">
        <v>770</v>
      </c>
      <c r="AP701" s="72" t="s">
        <v>874</v>
      </c>
      <c r="AQ701" s="58">
        <v>2035</v>
      </c>
      <c r="AR701" s="73" t="str">
        <f t="shared" si="127"/>
        <v>*0.53</v>
      </c>
      <c r="AS701" s="70" t="str">
        <f t="shared" si="128"/>
        <v>REZoning_Sol-Win</v>
      </c>
      <c r="AU701" s="80" t="s">
        <v>770</v>
      </c>
      <c r="AV701" s="72" t="s">
        <v>874</v>
      </c>
      <c r="AW701" s="58">
        <v>2050</v>
      </c>
      <c r="AX701" s="73" t="str">
        <f t="shared" si="129"/>
        <v>*0.41</v>
      </c>
      <c r="AY701" s="70" t="str">
        <f t="shared" si="130"/>
        <v>REZoning_Sol-Win</v>
      </c>
    </row>
    <row r="702" spans="1:51">
      <c r="A702" s="67" t="s">
        <v>171</v>
      </c>
      <c r="C702" s="77" t="s">
        <v>771</v>
      </c>
      <c r="D702" s="68" t="s">
        <v>874</v>
      </c>
      <c r="E702" s="52">
        <v>2035</v>
      </c>
      <c r="F702" s="69" t="str">
        <f t="shared" si="120"/>
        <v>*0.61</v>
      </c>
      <c r="G702" s="70" t="str">
        <f t="shared" si="121"/>
        <v>REZoning_Sol-Win</v>
      </c>
      <c r="I702" s="77" t="s">
        <v>771</v>
      </c>
      <c r="J702" s="68" t="s">
        <v>874</v>
      </c>
      <c r="K702" s="52">
        <v>2050</v>
      </c>
      <c r="L702" s="62" t="str">
        <f t="shared" si="122"/>
        <v>*0.49</v>
      </c>
      <c r="M702" s="70" t="str">
        <f t="shared" si="123"/>
        <v>REZoning_Sol-Win</v>
      </c>
      <c r="N702" s="69"/>
      <c r="O702" s="69" t="s">
        <v>771</v>
      </c>
      <c r="P702" s="69" t="s">
        <v>874</v>
      </c>
      <c r="Q702" s="78">
        <v>2100</v>
      </c>
      <c r="R702" s="69" t="s">
        <v>876</v>
      </c>
      <c r="S702" s="69" t="s">
        <v>875</v>
      </c>
      <c r="T702" s="69"/>
      <c r="U702" s="69"/>
      <c r="V702" s="69"/>
      <c r="W702" s="69"/>
      <c r="AA702" s="79" t="s">
        <v>771</v>
      </c>
      <c r="AB702" s="71" t="s">
        <v>874</v>
      </c>
      <c r="AC702" s="55">
        <v>2035</v>
      </c>
      <c r="AD702" s="70" t="str">
        <f t="shared" si="124"/>
        <v>*0.59</v>
      </c>
      <c r="AE702" s="70" t="str">
        <f t="shared" si="131"/>
        <v>REZoning_Sol-Win</v>
      </c>
      <c r="AG702" s="79" t="s">
        <v>771</v>
      </c>
      <c r="AH702" s="71" t="s">
        <v>874</v>
      </c>
      <c r="AI702" s="55">
        <v>2050</v>
      </c>
      <c r="AJ702" s="70" t="str">
        <f t="shared" si="125"/>
        <v>*0.47</v>
      </c>
      <c r="AK702" s="70" t="str">
        <f t="shared" si="126"/>
        <v>REZoning_Sol-Win</v>
      </c>
      <c r="AO702" s="80" t="s">
        <v>771</v>
      </c>
      <c r="AP702" s="72" t="s">
        <v>874</v>
      </c>
      <c r="AQ702" s="58">
        <v>2035</v>
      </c>
      <c r="AR702" s="73" t="str">
        <f t="shared" si="127"/>
        <v>*0.54</v>
      </c>
      <c r="AS702" s="70" t="str">
        <f t="shared" si="128"/>
        <v>REZoning_Sol-Win</v>
      </c>
      <c r="AU702" s="80" t="s">
        <v>771</v>
      </c>
      <c r="AV702" s="72" t="s">
        <v>874</v>
      </c>
      <c r="AW702" s="58">
        <v>2050</v>
      </c>
      <c r="AX702" s="73" t="str">
        <f t="shared" si="129"/>
        <v>*0.44</v>
      </c>
      <c r="AY702" s="70" t="str">
        <f t="shared" si="130"/>
        <v>REZoning_Sol-Win</v>
      </c>
    </row>
    <row r="703" spans="1:51">
      <c r="A703" s="67" t="s">
        <v>171</v>
      </c>
      <c r="C703" s="77" t="s">
        <v>772</v>
      </c>
      <c r="D703" s="68" t="s">
        <v>874</v>
      </c>
      <c r="E703" s="52">
        <v>2035</v>
      </c>
      <c r="F703" s="69" t="str">
        <f t="shared" si="120"/>
        <v>*0.61</v>
      </c>
      <c r="G703" s="70" t="str">
        <f t="shared" si="121"/>
        <v>REZoning_Sol-Win</v>
      </c>
      <c r="I703" s="77" t="s">
        <v>772</v>
      </c>
      <c r="J703" s="68" t="s">
        <v>874</v>
      </c>
      <c r="K703" s="52">
        <v>2050</v>
      </c>
      <c r="L703" s="62" t="str">
        <f t="shared" si="122"/>
        <v>*0.49</v>
      </c>
      <c r="M703" s="70" t="str">
        <f t="shared" si="123"/>
        <v>REZoning_Sol-Win</v>
      </c>
      <c r="N703" s="69"/>
      <c r="O703" s="69" t="s">
        <v>772</v>
      </c>
      <c r="P703" s="69" t="s">
        <v>874</v>
      </c>
      <c r="Q703" s="78">
        <v>2100</v>
      </c>
      <c r="R703" s="69" t="s">
        <v>876</v>
      </c>
      <c r="S703" s="69" t="s">
        <v>875</v>
      </c>
      <c r="T703" s="69"/>
      <c r="U703" s="69"/>
      <c r="V703" s="69"/>
      <c r="W703" s="69"/>
      <c r="AA703" s="79" t="s">
        <v>772</v>
      </c>
      <c r="AB703" s="71" t="s">
        <v>874</v>
      </c>
      <c r="AC703" s="55">
        <v>2035</v>
      </c>
      <c r="AD703" s="70" t="str">
        <f t="shared" si="124"/>
        <v>*0.59</v>
      </c>
      <c r="AE703" s="70" t="str">
        <f t="shared" si="131"/>
        <v>REZoning_Sol-Win</v>
      </c>
      <c r="AG703" s="79" t="s">
        <v>772</v>
      </c>
      <c r="AH703" s="71" t="s">
        <v>874</v>
      </c>
      <c r="AI703" s="55">
        <v>2050</v>
      </c>
      <c r="AJ703" s="70" t="str">
        <f t="shared" si="125"/>
        <v>*0.47</v>
      </c>
      <c r="AK703" s="70" t="str">
        <f t="shared" si="126"/>
        <v>REZoning_Sol-Win</v>
      </c>
      <c r="AO703" s="80" t="s">
        <v>772</v>
      </c>
      <c r="AP703" s="72" t="s">
        <v>874</v>
      </c>
      <c r="AQ703" s="58">
        <v>2035</v>
      </c>
      <c r="AR703" s="73" t="str">
        <f t="shared" si="127"/>
        <v>*0.54</v>
      </c>
      <c r="AS703" s="70" t="str">
        <f t="shared" si="128"/>
        <v>REZoning_Sol-Win</v>
      </c>
      <c r="AU703" s="80" t="s">
        <v>772</v>
      </c>
      <c r="AV703" s="72" t="s">
        <v>874</v>
      </c>
      <c r="AW703" s="58">
        <v>2050</v>
      </c>
      <c r="AX703" s="73" t="str">
        <f t="shared" si="129"/>
        <v>*0.44</v>
      </c>
      <c r="AY703" s="70" t="str">
        <f t="shared" si="130"/>
        <v>REZoning_Sol-Win</v>
      </c>
    </row>
    <row r="704" spans="1:51">
      <c r="A704" s="67" t="s">
        <v>171</v>
      </c>
      <c r="C704" s="77" t="s">
        <v>773</v>
      </c>
      <c r="D704" s="68" t="s">
        <v>874</v>
      </c>
      <c r="E704" s="52">
        <v>2035</v>
      </c>
      <c r="F704" s="69" t="str">
        <f t="shared" si="120"/>
        <v>*0.61</v>
      </c>
      <c r="G704" s="70" t="str">
        <f t="shared" si="121"/>
        <v>REZoning_Sol-Win</v>
      </c>
      <c r="I704" s="77" t="s">
        <v>773</v>
      </c>
      <c r="J704" s="68" t="s">
        <v>874</v>
      </c>
      <c r="K704" s="52">
        <v>2050</v>
      </c>
      <c r="L704" s="62" t="str">
        <f t="shared" si="122"/>
        <v>*0.49</v>
      </c>
      <c r="M704" s="70" t="str">
        <f t="shared" si="123"/>
        <v>REZoning_Sol-Win</v>
      </c>
      <c r="N704" s="69"/>
      <c r="O704" s="69" t="s">
        <v>773</v>
      </c>
      <c r="P704" s="69" t="s">
        <v>874</v>
      </c>
      <c r="Q704" s="78">
        <v>2100</v>
      </c>
      <c r="R704" s="69" t="s">
        <v>876</v>
      </c>
      <c r="S704" s="69" t="s">
        <v>875</v>
      </c>
      <c r="T704" s="69"/>
      <c r="U704" s="69"/>
      <c r="V704" s="69"/>
      <c r="W704" s="69"/>
      <c r="AA704" s="79" t="s">
        <v>773</v>
      </c>
      <c r="AB704" s="71" t="s">
        <v>874</v>
      </c>
      <c r="AC704" s="55">
        <v>2035</v>
      </c>
      <c r="AD704" s="70" t="str">
        <f t="shared" si="124"/>
        <v>*0.59</v>
      </c>
      <c r="AE704" s="70" t="str">
        <f t="shared" si="131"/>
        <v>REZoning_Sol-Win</v>
      </c>
      <c r="AG704" s="79" t="s">
        <v>773</v>
      </c>
      <c r="AH704" s="71" t="s">
        <v>874</v>
      </c>
      <c r="AI704" s="55">
        <v>2050</v>
      </c>
      <c r="AJ704" s="70" t="str">
        <f t="shared" si="125"/>
        <v>*0.47</v>
      </c>
      <c r="AK704" s="70" t="str">
        <f t="shared" si="126"/>
        <v>REZoning_Sol-Win</v>
      </c>
      <c r="AO704" s="80" t="s">
        <v>773</v>
      </c>
      <c r="AP704" s="72" t="s">
        <v>874</v>
      </c>
      <c r="AQ704" s="58">
        <v>2035</v>
      </c>
      <c r="AR704" s="73" t="str">
        <f t="shared" si="127"/>
        <v>*0.54</v>
      </c>
      <c r="AS704" s="70" t="str">
        <f t="shared" si="128"/>
        <v>REZoning_Sol-Win</v>
      </c>
      <c r="AU704" s="80" t="s">
        <v>773</v>
      </c>
      <c r="AV704" s="72" t="s">
        <v>874</v>
      </c>
      <c r="AW704" s="58">
        <v>2050</v>
      </c>
      <c r="AX704" s="73" t="str">
        <f t="shared" si="129"/>
        <v>*0.44</v>
      </c>
      <c r="AY704" s="70" t="str">
        <f t="shared" si="130"/>
        <v>REZoning_Sol-Win</v>
      </c>
    </row>
    <row r="705" spans="1:51">
      <c r="A705" s="67" t="s">
        <v>98</v>
      </c>
      <c r="C705" s="77" t="s">
        <v>774</v>
      </c>
      <c r="D705" s="68" t="s">
        <v>874</v>
      </c>
      <c r="E705" s="52">
        <v>2035</v>
      </c>
      <c r="F705" s="69" t="str">
        <f t="shared" si="120"/>
        <v>*0.65</v>
      </c>
      <c r="G705" s="70" t="str">
        <f t="shared" si="121"/>
        <v>REZoning_Sol-Win</v>
      </c>
      <c r="I705" s="77" t="s">
        <v>774</v>
      </c>
      <c r="J705" s="68" t="s">
        <v>874</v>
      </c>
      <c r="K705" s="52">
        <v>2050</v>
      </c>
      <c r="L705" s="62" t="str">
        <f t="shared" si="122"/>
        <v>*0.54</v>
      </c>
      <c r="M705" s="70" t="str">
        <f t="shared" si="123"/>
        <v>REZoning_Sol-Win</v>
      </c>
      <c r="N705" s="69"/>
      <c r="O705" s="69" t="s">
        <v>774</v>
      </c>
      <c r="P705" s="69" t="s">
        <v>874</v>
      </c>
      <c r="Q705" s="78">
        <v>2100</v>
      </c>
      <c r="R705" s="69" t="s">
        <v>878</v>
      </c>
      <c r="S705" s="69" t="s">
        <v>875</v>
      </c>
      <c r="T705" s="69"/>
      <c r="U705" s="69"/>
      <c r="V705" s="69"/>
      <c r="W705" s="69"/>
      <c r="AA705" s="79" t="s">
        <v>774</v>
      </c>
      <c r="AB705" s="71" t="s">
        <v>874</v>
      </c>
      <c r="AC705" s="55">
        <v>2035</v>
      </c>
      <c r="AD705" s="70" t="str">
        <f t="shared" si="124"/>
        <v>*0.63</v>
      </c>
      <c r="AE705" s="70" t="str">
        <f t="shared" si="131"/>
        <v>REZoning_Sol-Win</v>
      </c>
      <c r="AG705" s="79" t="s">
        <v>774</v>
      </c>
      <c r="AH705" s="71" t="s">
        <v>874</v>
      </c>
      <c r="AI705" s="55">
        <v>2050</v>
      </c>
      <c r="AJ705" s="70" t="str">
        <f t="shared" si="125"/>
        <v>*0.52</v>
      </c>
      <c r="AK705" s="70" t="str">
        <f t="shared" si="126"/>
        <v>REZoning_Sol-Win</v>
      </c>
      <c r="AO705" s="80" t="s">
        <v>774</v>
      </c>
      <c r="AP705" s="72" t="s">
        <v>874</v>
      </c>
      <c r="AQ705" s="58">
        <v>2035</v>
      </c>
      <c r="AR705" s="73" t="str">
        <f t="shared" si="127"/>
        <v>*0.55</v>
      </c>
      <c r="AS705" s="70" t="str">
        <f t="shared" si="128"/>
        <v>REZoning_Sol-Win</v>
      </c>
      <c r="AU705" s="80" t="s">
        <v>774</v>
      </c>
      <c r="AV705" s="72" t="s">
        <v>874</v>
      </c>
      <c r="AW705" s="58">
        <v>2050</v>
      </c>
      <c r="AX705" s="73" t="str">
        <f t="shared" si="129"/>
        <v>*0.41</v>
      </c>
      <c r="AY705" s="70" t="str">
        <f t="shared" si="130"/>
        <v>REZoning_Sol-Win</v>
      </c>
    </row>
    <row r="706" spans="1:51">
      <c r="A706" s="67" t="s">
        <v>98</v>
      </c>
      <c r="C706" s="77" t="s">
        <v>775</v>
      </c>
      <c r="D706" s="68" t="s">
        <v>874</v>
      </c>
      <c r="E706" s="52">
        <v>2035</v>
      </c>
      <c r="F706" s="69" t="str">
        <f t="shared" si="120"/>
        <v>*0.65</v>
      </c>
      <c r="G706" s="70" t="str">
        <f t="shared" si="121"/>
        <v>REZoning_Sol-Win</v>
      </c>
      <c r="I706" s="77" t="s">
        <v>775</v>
      </c>
      <c r="J706" s="68" t="s">
        <v>874</v>
      </c>
      <c r="K706" s="52">
        <v>2050</v>
      </c>
      <c r="L706" s="62" t="str">
        <f t="shared" si="122"/>
        <v>*0.54</v>
      </c>
      <c r="M706" s="70" t="str">
        <f t="shared" si="123"/>
        <v>REZoning_Sol-Win</v>
      </c>
      <c r="N706" s="69"/>
      <c r="O706" s="69" t="s">
        <v>775</v>
      </c>
      <c r="P706" s="69" t="s">
        <v>874</v>
      </c>
      <c r="Q706" s="78">
        <v>2100</v>
      </c>
      <c r="R706" s="69" t="s">
        <v>878</v>
      </c>
      <c r="S706" s="69" t="s">
        <v>875</v>
      </c>
      <c r="T706" s="69"/>
      <c r="U706" s="69"/>
      <c r="V706" s="69"/>
      <c r="W706" s="69"/>
      <c r="AA706" s="79" t="s">
        <v>775</v>
      </c>
      <c r="AB706" s="71" t="s">
        <v>874</v>
      </c>
      <c r="AC706" s="55">
        <v>2035</v>
      </c>
      <c r="AD706" s="70" t="str">
        <f t="shared" si="124"/>
        <v>*0.63</v>
      </c>
      <c r="AE706" s="70" t="str">
        <f t="shared" si="131"/>
        <v>REZoning_Sol-Win</v>
      </c>
      <c r="AG706" s="79" t="s">
        <v>775</v>
      </c>
      <c r="AH706" s="71" t="s">
        <v>874</v>
      </c>
      <c r="AI706" s="55">
        <v>2050</v>
      </c>
      <c r="AJ706" s="70" t="str">
        <f t="shared" si="125"/>
        <v>*0.52</v>
      </c>
      <c r="AK706" s="70" t="str">
        <f t="shared" si="126"/>
        <v>REZoning_Sol-Win</v>
      </c>
      <c r="AO706" s="80" t="s">
        <v>775</v>
      </c>
      <c r="AP706" s="72" t="s">
        <v>874</v>
      </c>
      <c r="AQ706" s="58">
        <v>2035</v>
      </c>
      <c r="AR706" s="73" t="str">
        <f t="shared" si="127"/>
        <v>*0.55</v>
      </c>
      <c r="AS706" s="70" t="str">
        <f t="shared" si="128"/>
        <v>REZoning_Sol-Win</v>
      </c>
      <c r="AU706" s="80" t="s">
        <v>775</v>
      </c>
      <c r="AV706" s="72" t="s">
        <v>874</v>
      </c>
      <c r="AW706" s="58">
        <v>2050</v>
      </c>
      <c r="AX706" s="73" t="str">
        <f t="shared" si="129"/>
        <v>*0.41</v>
      </c>
      <c r="AY706" s="70" t="str">
        <f t="shared" si="130"/>
        <v>REZoning_Sol-Win</v>
      </c>
    </row>
    <row r="707" spans="1:51">
      <c r="A707" s="67" t="s">
        <v>98</v>
      </c>
      <c r="C707" s="77" t="s">
        <v>776</v>
      </c>
      <c r="D707" s="68" t="s">
        <v>874</v>
      </c>
      <c r="E707" s="52">
        <v>2035</v>
      </c>
      <c r="F707" s="69" t="str">
        <f t="shared" si="120"/>
        <v>*0.65</v>
      </c>
      <c r="G707" s="70" t="str">
        <f t="shared" si="121"/>
        <v>REZoning_Sol-Win</v>
      </c>
      <c r="I707" s="77" t="s">
        <v>776</v>
      </c>
      <c r="J707" s="68" t="s">
        <v>874</v>
      </c>
      <c r="K707" s="52">
        <v>2050</v>
      </c>
      <c r="L707" s="62" t="str">
        <f t="shared" si="122"/>
        <v>*0.54</v>
      </c>
      <c r="M707" s="70" t="str">
        <f t="shared" si="123"/>
        <v>REZoning_Sol-Win</v>
      </c>
      <c r="N707" s="69"/>
      <c r="O707" s="69" t="s">
        <v>776</v>
      </c>
      <c r="P707" s="69" t="s">
        <v>874</v>
      </c>
      <c r="Q707" s="78">
        <v>2100</v>
      </c>
      <c r="R707" s="69" t="s">
        <v>878</v>
      </c>
      <c r="S707" s="69" t="s">
        <v>875</v>
      </c>
      <c r="T707" s="69"/>
      <c r="U707" s="69"/>
      <c r="V707" s="69"/>
      <c r="W707" s="69"/>
      <c r="AA707" s="79" t="s">
        <v>776</v>
      </c>
      <c r="AB707" s="71" t="s">
        <v>874</v>
      </c>
      <c r="AC707" s="55">
        <v>2035</v>
      </c>
      <c r="AD707" s="70" t="str">
        <f t="shared" si="124"/>
        <v>*0.63</v>
      </c>
      <c r="AE707" s="70" t="str">
        <f t="shared" si="131"/>
        <v>REZoning_Sol-Win</v>
      </c>
      <c r="AG707" s="79" t="s">
        <v>776</v>
      </c>
      <c r="AH707" s="71" t="s">
        <v>874</v>
      </c>
      <c r="AI707" s="55">
        <v>2050</v>
      </c>
      <c r="AJ707" s="70" t="str">
        <f t="shared" si="125"/>
        <v>*0.52</v>
      </c>
      <c r="AK707" s="70" t="str">
        <f t="shared" si="126"/>
        <v>REZoning_Sol-Win</v>
      </c>
      <c r="AO707" s="80" t="s">
        <v>776</v>
      </c>
      <c r="AP707" s="72" t="s">
        <v>874</v>
      </c>
      <c r="AQ707" s="58">
        <v>2035</v>
      </c>
      <c r="AR707" s="73" t="str">
        <f t="shared" si="127"/>
        <v>*0.55</v>
      </c>
      <c r="AS707" s="70" t="str">
        <f t="shared" si="128"/>
        <v>REZoning_Sol-Win</v>
      </c>
      <c r="AU707" s="80" t="s">
        <v>776</v>
      </c>
      <c r="AV707" s="72" t="s">
        <v>874</v>
      </c>
      <c r="AW707" s="58">
        <v>2050</v>
      </c>
      <c r="AX707" s="73" t="str">
        <f t="shared" si="129"/>
        <v>*0.41</v>
      </c>
      <c r="AY707" s="70" t="str">
        <f t="shared" si="130"/>
        <v>REZoning_Sol-Win</v>
      </c>
    </row>
    <row r="708" spans="1:51">
      <c r="A708" s="67" t="s">
        <v>98</v>
      </c>
      <c r="C708" s="77" t="s">
        <v>777</v>
      </c>
      <c r="D708" s="68" t="s">
        <v>874</v>
      </c>
      <c r="E708" s="52">
        <v>2035</v>
      </c>
      <c r="F708" s="69" t="str">
        <f t="shared" si="120"/>
        <v>*0.65</v>
      </c>
      <c r="G708" s="70" t="str">
        <f t="shared" si="121"/>
        <v>REZoning_Sol-Win</v>
      </c>
      <c r="I708" s="77" t="s">
        <v>777</v>
      </c>
      <c r="J708" s="68" t="s">
        <v>874</v>
      </c>
      <c r="K708" s="52">
        <v>2050</v>
      </c>
      <c r="L708" s="62" t="str">
        <f t="shared" si="122"/>
        <v>*0.54</v>
      </c>
      <c r="M708" s="70" t="str">
        <f t="shared" si="123"/>
        <v>REZoning_Sol-Win</v>
      </c>
      <c r="N708" s="69"/>
      <c r="O708" s="69" t="s">
        <v>777</v>
      </c>
      <c r="P708" s="69" t="s">
        <v>874</v>
      </c>
      <c r="Q708" s="78">
        <v>2100</v>
      </c>
      <c r="R708" s="69" t="s">
        <v>878</v>
      </c>
      <c r="S708" s="69" t="s">
        <v>875</v>
      </c>
      <c r="T708" s="69"/>
      <c r="U708" s="69"/>
      <c r="V708" s="69"/>
      <c r="W708" s="69"/>
      <c r="AA708" s="79" t="s">
        <v>777</v>
      </c>
      <c r="AB708" s="71" t="s">
        <v>874</v>
      </c>
      <c r="AC708" s="55">
        <v>2035</v>
      </c>
      <c r="AD708" s="70" t="str">
        <f t="shared" si="124"/>
        <v>*0.63</v>
      </c>
      <c r="AE708" s="70" t="str">
        <f t="shared" si="131"/>
        <v>REZoning_Sol-Win</v>
      </c>
      <c r="AG708" s="79" t="s">
        <v>777</v>
      </c>
      <c r="AH708" s="71" t="s">
        <v>874</v>
      </c>
      <c r="AI708" s="55">
        <v>2050</v>
      </c>
      <c r="AJ708" s="70" t="str">
        <f t="shared" si="125"/>
        <v>*0.52</v>
      </c>
      <c r="AK708" s="70" t="str">
        <f t="shared" si="126"/>
        <v>REZoning_Sol-Win</v>
      </c>
      <c r="AO708" s="80" t="s">
        <v>777</v>
      </c>
      <c r="AP708" s="72" t="s">
        <v>874</v>
      </c>
      <c r="AQ708" s="58">
        <v>2035</v>
      </c>
      <c r="AR708" s="73" t="str">
        <f t="shared" si="127"/>
        <v>*0.55</v>
      </c>
      <c r="AS708" s="70" t="str">
        <f t="shared" si="128"/>
        <v>REZoning_Sol-Win</v>
      </c>
      <c r="AU708" s="80" t="s">
        <v>777</v>
      </c>
      <c r="AV708" s="72" t="s">
        <v>874</v>
      </c>
      <c r="AW708" s="58">
        <v>2050</v>
      </c>
      <c r="AX708" s="73" t="str">
        <f t="shared" si="129"/>
        <v>*0.41</v>
      </c>
      <c r="AY708" s="70" t="str">
        <f t="shared" si="130"/>
        <v>REZoning_Sol-Win</v>
      </c>
    </row>
    <row r="709" spans="1:51">
      <c r="A709" s="67" t="s">
        <v>98</v>
      </c>
      <c r="C709" s="77" t="s">
        <v>778</v>
      </c>
      <c r="D709" s="68" t="s">
        <v>874</v>
      </c>
      <c r="E709" s="52">
        <v>2035</v>
      </c>
      <c r="F709" s="69" t="str">
        <f t="shared" ref="F709:F772" si="132">"*"&amp;IF(AND(A709="EU",E709=2035),0.63,IF(AND(A709="EU",E709=2050),0.54,IF(AND(A709="USA",E709=2035),0.64,IF(AND(A709="USA",E709=2050),0.54,IF(AND(A709="Japan",E709=2035),0.68,IF(AND(A709="Japan",E709=2050),0.58,IF(AND(A709="Russia",E709=2035),0.65,IF(AND(A709="Russia",E709=2050),0.54,IF(AND(A709="China",E709=2035),0.61,IF(AND(A709="China",E709=2050),0.49,IF(AND(A709="India",E709=2035),0.6,IF(AND(A709="India",E709=2050),0.49,IF(AND(A709="Middle East",E709=2035),0.6,IF(AND(A709="Middle East",E709=2050),0.5,IF(AND(A709="Africa",E709=2035),0.61,IF(AND(A709="Africa",E709=2050),0.5,IF(AND(A709="Brazil",E709=2035),0.64,IF(AND(A709="Brazil",E709=2050),0.54,""))))))))))))))))))</f>
        <v>*0.65</v>
      </c>
      <c r="G709" s="70" t="str">
        <f t="shared" ref="G709:G772" si="133">G708</f>
        <v>REZoning_Sol-Win</v>
      </c>
      <c r="I709" s="77" t="s">
        <v>778</v>
      </c>
      <c r="J709" s="68" t="s">
        <v>874</v>
      </c>
      <c r="K709" s="52">
        <v>2050</v>
      </c>
      <c r="L709" s="62" t="str">
        <f t="shared" ref="L709:L772" si="134">"*"&amp;IF(AND(A709="EU",K709=2035),0.63,IF(AND(A709="EU",K709=2050),0.54,IF(AND(A709="USA",K709=2035),0.64,IF(AND(A709="USA",K709=2050),0.54,IF(AND(A709="Japan",K709=2035),0.68,IF(AND(A709="Japan",K709=2050),0.58,IF(AND(A709="Russia",K709=2035),0.65,IF(AND(A709="Russia",K709=2050),0.54,IF(AND(A709="China",K709=2035),0.61,IF(AND(A709="China",K709=2050),0.49,IF(AND(A709="India",K709=2035),0.6,IF(AND(A709="India",K709=2050),0.49,IF(AND(A709="Middle East",K709=2035),0.6,IF(AND(A709="Middle East",K709=2050),0.5,IF(AND(A709="Africa",K709=2035),0.61,IF(AND(A709="Africa",K709=2050),0.5,IF(AND(A709="Brazil",K709=2035),0.64,IF(AND(A709="Brazil",K709=2050),0.54,""))))))))))))))))))</f>
        <v>*0.54</v>
      </c>
      <c r="M709" s="70" t="str">
        <f t="shared" ref="M709:M772" si="135">M708</f>
        <v>REZoning_Sol-Win</v>
      </c>
      <c r="N709" s="69"/>
      <c r="O709" s="69" t="s">
        <v>778</v>
      </c>
      <c r="P709" s="69" t="s">
        <v>874</v>
      </c>
      <c r="Q709" s="78">
        <v>2100</v>
      </c>
      <c r="R709" s="69" t="s">
        <v>878</v>
      </c>
      <c r="S709" s="69" t="s">
        <v>875</v>
      </c>
      <c r="T709" s="69"/>
      <c r="U709" s="69"/>
      <c r="V709" s="69"/>
      <c r="W709" s="69"/>
      <c r="AA709" s="79" t="s">
        <v>778</v>
      </c>
      <c r="AB709" s="71" t="s">
        <v>874</v>
      </c>
      <c r="AC709" s="55">
        <v>2035</v>
      </c>
      <c r="AD709" s="70" t="str">
        <f t="shared" ref="AD709:AD772" si="136">"*"&amp;IF(AND(A709="EU",AC709=2035),0.62,IF(AND(A709="EU",AC709=2050),0.51,IF(AND(A709="USA",AC709=2035),0.62,IF(AND(A709="USA",AC709=2050),0.5,IF(AND(A709="Japan",AC709=2035),0.65,IF(AND(A709="Japan",AC709=2050),0.55,IF(AND(A709="Russia",AC709=2035),0.63,IF(AND(A709="Russia",AC709=2050),0.52,IF(AND(A709="China",AC709=2035),0.59,IF(AND(A709="China",AC709=2050),0.47,IF(AND(A709="India",AC709=2035),0.58,IF(AND(A709="India",AC709=2050),0.47,IF(AND(A709="Middle East",AC709=2035),0.59,IF(AND(A709="Middle East",AC709=2050),0.47,IF(AND(A709="Africa",AC709=2035),0.58,IF(AND(A709="Africa",AC709=2050),0.47,IF(AND(A709="Brazil",AC709=2035),0.64,IF(AND(A709="Brazil",AC709=2050),0.53,""))))))))))))))))))</f>
        <v>*0.63</v>
      </c>
      <c r="AE709" s="70" t="str">
        <f t="shared" si="131"/>
        <v>REZoning_Sol-Win</v>
      </c>
      <c r="AG709" s="79" t="s">
        <v>778</v>
      </c>
      <c r="AH709" s="71" t="s">
        <v>874</v>
      </c>
      <c r="AI709" s="55">
        <v>2050</v>
      </c>
      <c r="AJ709" s="70" t="str">
        <f t="shared" ref="AJ709:AJ772" si="137">"*"&amp;IF(AND(A709="EU",AI709=2035),0.62,IF(AND(A709="EU",AI709=2050),0.51,IF(AND(A709="USA",AI709=2035),0.62,IF(AND(A709="USA",AI709=2050),0.5,IF(AND(A709="Japan",AI709=2035),0.65,IF(AND(A709="Japan",AI709=2050),0.55,IF(AND(A709="Russia",AI709=2035),0.63,IF(AND(A709="Russia",AI709=2050),0.52,IF(AND(A709="China",AI709=2035),0.59,IF(AND(A709="China",AI709=2050),0.47,IF(AND(A709="India",AI709=2035),0.58,IF(AND(A709="India",AI709=2050),0.47,IF(AND(A709="Middle East",AI709=2035),0.59,IF(AND(A709="Middle East",AI709=2050),0.47,IF(AND(A709="Africa",AI709=2035),0.58,IF(AND(A709="Africa",AI709=2050),0.47,IF(AND(A709="Brazil",AI709=2035),0.64,IF(AND(A709="Brazil",AI709=2050),0.53,""))))))))))))))))))</f>
        <v>*0.52</v>
      </c>
      <c r="AK709" s="70" t="str">
        <f t="shared" ref="AK709:AK772" si="138">AK708</f>
        <v>REZoning_Sol-Win</v>
      </c>
      <c r="AO709" s="80" t="s">
        <v>778</v>
      </c>
      <c r="AP709" s="72" t="s">
        <v>874</v>
      </c>
      <c r="AQ709" s="58">
        <v>2035</v>
      </c>
      <c r="AR709" s="73" t="str">
        <f t="shared" ref="AR709:AR772" si="139">"*"&amp;IF(AND(A709="EU",AQ709=2035),0.58,IF(AND(A709="EU",AQ709=2050),0.49,IF(AND(A709="USA",AQ709=2035),0.56,IF(AND(A709="USA",AQ709=2050),0.45,IF(AND(A709="Japan",AQ709=2035),0.62,IF(AND(A709="Japan",AQ709=2050),0.51,IF(AND(A709="Russia",AQ709=2035),0.55,IF(AND(A709="Russia",AQ709=2050),0.41,IF(AND(A709="China",AQ709=2035),0.54,IF(AND(A709="China",AQ709=2050),0.44,IF(AND(A709="India",AQ709=2035),0.55,IF(AND(A709="India",AQ709=2050),0.42,IF(AND(A709="Middle East",AQ709=2035),0.53,IF(AND(A709="Middle East",AQ709=2050),0.41,IF(AND(A709="Africa",AQ709=2035),0.53,IF(AND(A709="Africa",AQ709=2050),0.41,IF(AND(A709="Brazil",AQ709=2035),0.6,IF(AND(A709="Brazil",AQ709=2050),0.5,""))))))))))))))))))</f>
        <v>*0.55</v>
      </c>
      <c r="AS709" s="70" t="str">
        <f t="shared" ref="AS709:AS772" si="140">AS708</f>
        <v>REZoning_Sol-Win</v>
      </c>
      <c r="AU709" s="80" t="s">
        <v>778</v>
      </c>
      <c r="AV709" s="72" t="s">
        <v>874</v>
      </c>
      <c r="AW709" s="58">
        <v>2050</v>
      </c>
      <c r="AX709" s="73" t="str">
        <f t="shared" ref="AX709:AX772" si="141">"*"&amp;IF(AND(A709="EU",AW709=2035),0.58,IF(AND(A709="EU",AW709=2050),0.49,IF(AND(A709="USA",AW709=2035),0.56,IF(AND(A709="USA",AW709=2050),0.45,IF(AND(A709="Japan",AW709=2035),0.62,IF(AND(A709="Japan",AW709=2050),0.51,IF(AND(A709="Russia",AW709=2035),0.55,IF(AND(A709="Russia",AW709=2050),0.41,IF(AND(A709="China",AW709=2035),0.54,IF(AND(A709="China",AW709=2050),0.44,IF(AND(A709="India",AW709=2035),0.55,IF(AND(A709="India",AW709=2050),0.42,IF(AND(A709="Middle East",AW709=2035),0.53,IF(AND(A709="Middle East",AW709=2050),0.41,IF(AND(A709="Africa",AW709=2035),0.53,IF(AND(A709="Africa",AW709=2050),0.41,IF(AND(A709="Brazil",AW709=2035),0.6,IF(AND(A709="Brazil",AW709=2050),0.5,""))))))))))))))))))</f>
        <v>*0.41</v>
      </c>
      <c r="AY709" s="70" t="str">
        <f t="shared" ref="AY709:AY772" si="142">AY708</f>
        <v>REZoning_Sol-Win</v>
      </c>
    </row>
    <row r="710" spans="1:51">
      <c r="A710" s="67" t="s">
        <v>98</v>
      </c>
      <c r="C710" s="77" t="s">
        <v>779</v>
      </c>
      <c r="D710" s="68" t="s">
        <v>874</v>
      </c>
      <c r="E710" s="52">
        <v>2035</v>
      </c>
      <c r="F710" s="69" t="str">
        <f t="shared" si="132"/>
        <v>*0.65</v>
      </c>
      <c r="G710" s="70" t="str">
        <f t="shared" si="133"/>
        <v>REZoning_Sol-Win</v>
      </c>
      <c r="I710" s="77" t="s">
        <v>779</v>
      </c>
      <c r="J710" s="68" t="s">
        <v>874</v>
      </c>
      <c r="K710" s="52">
        <v>2050</v>
      </c>
      <c r="L710" s="62" t="str">
        <f t="shared" si="134"/>
        <v>*0.54</v>
      </c>
      <c r="M710" s="70" t="str">
        <f t="shared" si="135"/>
        <v>REZoning_Sol-Win</v>
      </c>
      <c r="N710" s="69"/>
      <c r="O710" s="69" t="s">
        <v>779</v>
      </c>
      <c r="P710" s="69" t="s">
        <v>874</v>
      </c>
      <c r="Q710" s="78">
        <v>2100</v>
      </c>
      <c r="R710" s="69" t="s">
        <v>878</v>
      </c>
      <c r="S710" s="69" t="s">
        <v>875</v>
      </c>
      <c r="T710" s="69"/>
      <c r="U710" s="69"/>
      <c r="V710" s="69"/>
      <c r="W710" s="69"/>
      <c r="AA710" s="79" t="s">
        <v>779</v>
      </c>
      <c r="AB710" s="71" t="s">
        <v>874</v>
      </c>
      <c r="AC710" s="55">
        <v>2035</v>
      </c>
      <c r="AD710" s="70" t="str">
        <f t="shared" si="136"/>
        <v>*0.63</v>
      </c>
      <c r="AE710" s="70" t="str">
        <f t="shared" ref="AE710:AE773" si="143">AE709</f>
        <v>REZoning_Sol-Win</v>
      </c>
      <c r="AG710" s="79" t="s">
        <v>779</v>
      </c>
      <c r="AH710" s="71" t="s">
        <v>874</v>
      </c>
      <c r="AI710" s="55">
        <v>2050</v>
      </c>
      <c r="AJ710" s="70" t="str">
        <f t="shared" si="137"/>
        <v>*0.52</v>
      </c>
      <c r="AK710" s="70" t="str">
        <f t="shared" si="138"/>
        <v>REZoning_Sol-Win</v>
      </c>
      <c r="AO710" s="80" t="s">
        <v>779</v>
      </c>
      <c r="AP710" s="72" t="s">
        <v>874</v>
      </c>
      <c r="AQ710" s="58">
        <v>2035</v>
      </c>
      <c r="AR710" s="73" t="str">
        <f t="shared" si="139"/>
        <v>*0.55</v>
      </c>
      <c r="AS710" s="70" t="str">
        <f t="shared" si="140"/>
        <v>REZoning_Sol-Win</v>
      </c>
      <c r="AU710" s="80" t="s">
        <v>779</v>
      </c>
      <c r="AV710" s="72" t="s">
        <v>874</v>
      </c>
      <c r="AW710" s="58">
        <v>2050</v>
      </c>
      <c r="AX710" s="73" t="str">
        <f t="shared" si="141"/>
        <v>*0.41</v>
      </c>
      <c r="AY710" s="70" t="str">
        <f t="shared" si="142"/>
        <v>REZoning_Sol-Win</v>
      </c>
    </row>
    <row r="711" spans="1:51">
      <c r="A711" s="67" t="s">
        <v>98</v>
      </c>
      <c r="C711" s="77" t="s">
        <v>780</v>
      </c>
      <c r="D711" s="68" t="s">
        <v>874</v>
      </c>
      <c r="E711" s="52">
        <v>2035</v>
      </c>
      <c r="F711" s="69" t="str">
        <f t="shared" si="132"/>
        <v>*0.65</v>
      </c>
      <c r="G711" s="70" t="str">
        <f t="shared" si="133"/>
        <v>REZoning_Sol-Win</v>
      </c>
      <c r="I711" s="77" t="s">
        <v>780</v>
      </c>
      <c r="J711" s="68" t="s">
        <v>874</v>
      </c>
      <c r="K711" s="52">
        <v>2050</v>
      </c>
      <c r="L711" s="62" t="str">
        <f t="shared" si="134"/>
        <v>*0.54</v>
      </c>
      <c r="M711" s="70" t="str">
        <f t="shared" si="135"/>
        <v>REZoning_Sol-Win</v>
      </c>
      <c r="N711" s="69"/>
      <c r="O711" s="69" t="s">
        <v>780</v>
      </c>
      <c r="P711" s="69" t="s">
        <v>874</v>
      </c>
      <c r="Q711" s="78">
        <v>2100</v>
      </c>
      <c r="R711" s="69" t="s">
        <v>878</v>
      </c>
      <c r="S711" s="69" t="s">
        <v>875</v>
      </c>
      <c r="T711" s="69"/>
      <c r="U711" s="69"/>
      <c r="V711" s="69"/>
      <c r="W711" s="69"/>
      <c r="AA711" s="79" t="s">
        <v>780</v>
      </c>
      <c r="AB711" s="71" t="s">
        <v>874</v>
      </c>
      <c r="AC711" s="55">
        <v>2035</v>
      </c>
      <c r="AD711" s="70" t="str">
        <f t="shared" si="136"/>
        <v>*0.63</v>
      </c>
      <c r="AE711" s="70" t="str">
        <f t="shared" si="143"/>
        <v>REZoning_Sol-Win</v>
      </c>
      <c r="AG711" s="79" t="s">
        <v>780</v>
      </c>
      <c r="AH711" s="71" t="s">
        <v>874</v>
      </c>
      <c r="AI711" s="55">
        <v>2050</v>
      </c>
      <c r="AJ711" s="70" t="str">
        <f t="shared" si="137"/>
        <v>*0.52</v>
      </c>
      <c r="AK711" s="70" t="str">
        <f t="shared" si="138"/>
        <v>REZoning_Sol-Win</v>
      </c>
      <c r="AO711" s="80" t="s">
        <v>780</v>
      </c>
      <c r="AP711" s="72" t="s">
        <v>874</v>
      </c>
      <c r="AQ711" s="58">
        <v>2035</v>
      </c>
      <c r="AR711" s="73" t="str">
        <f t="shared" si="139"/>
        <v>*0.55</v>
      </c>
      <c r="AS711" s="70" t="str">
        <f t="shared" si="140"/>
        <v>REZoning_Sol-Win</v>
      </c>
      <c r="AU711" s="80" t="s">
        <v>780</v>
      </c>
      <c r="AV711" s="72" t="s">
        <v>874</v>
      </c>
      <c r="AW711" s="58">
        <v>2050</v>
      </c>
      <c r="AX711" s="73" t="str">
        <f t="shared" si="141"/>
        <v>*0.41</v>
      </c>
      <c r="AY711" s="70" t="str">
        <f t="shared" si="142"/>
        <v>REZoning_Sol-Win</v>
      </c>
    </row>
    <row r="712" spans="1:51">
      <c r="A712" s="67" t="s">
        <v>87</v>
      </c>
      <c r="C712" s="77" t="s">
        <v>781</v>
      </c>
      <c r="D712" s="68" t="s">
        <v>874</v>
      </c>
      <c r="E712" s="52">
        <v>2035</v>
      </c>
      <c r="F712" s="69" t="str">
        <f t="shared" si="132"/>
        <v>*0.64</v>
      </c>
      <c r="G712" s="70" t="str">
        <f t="shared" si="133"/>
        <v>REZoning_Sol-Win</v>
      </c>
      <c r="I712" s="77" t="s">
        <v>781</v>
      </c>
      <c r="J712" s="68" t="s">
        <v>874</v>
      </c>
      <c r="K712" s="52">
        <v>2050</v>
      </c>
      <c r="L712" s="62" t="str">
        <f t="shared" si="134"/>
        <v>*0.54</v>
      </c>
      <c r="M712" s="70" t="str">
        <f t="shared" si="135"/>
        <v>REZoning_Sol-Win</v>
      </c>
      <c r="N712" s="69"/>
      <c r="O712" s="69" t="s">
        <v>781</v>
      </c>
      <c r="P712" s="69" t="s">
        <v>874</v>
      </c>
      <c r="Q712" s="78">
        <v>2100</v>
      </c>
      <c r="R712" s="69" t="s">
        <v>878</v>
      </c>
      <c r="S712" s="69" t="s">
        <v>875</v>
      </c>
      <c r="T712" s="69"/>
      <c r="U712" s="69"/>
      <c r="V712" s="69"/>
      <c r="W712" s="69"/>
      <c r="AA712" s="79" t="s">
        <v>781</v>
      </c>
      <c r="AB712" s="71" t="s">
        <v>874</v>
      </c>
      <c r="AC712" s="55">
        <v>2035</v>
      </c>
      <c r="AD712" s="70" t="str">
        <f t="shared" si="136"/>
        <v>*0.64</v>
      </c>
      <c r="AE712" s="70" t="str">
        <f t="shared" si="143"/>
        <v>REZoning_Sol-Win</v>
      </c>
      <c r="AG712" s="79" t="s">
        <v>781</v>
      </c>
      <c r="AH712" s="71" t="s">
        <v>874</v>
      </c>
      <c r="AI712" s="55">
        <v>2050</v>
      </c>
      <c r="AJ712" s="70" t="str">
        <f t="shared" si="137"/>
        <v>*0.53</v>
      </c>
      <c r="AK712" s="70" t="str">
        <f t="shared" si="138"/>
        <v>REZoning_Sol-Win</v>
      </c>
      <c r="AO712" s="80" t="s">
        <v>781</v>
      </c>
      <c r="AP712" s="72" t="s">
        <v>874</v>
      </c>
      <c r="AQ712" s="58">
        <v>2035</v>
      </c>
      <c r="AR712" s="73" t="str">
        <f t="shared" si="139"/>
        <v>*0.6</v>
      </c>
      <c r="AS712" s="70" t="str">
        <f t="shared" si="140"/>
        <v>REZoning_Sol-Win</v>
      </c>
      <c r="AU712" s="80" t="s">
        <v>781</v>
      </c>
      <c r="AV712" s="72" t="s">
        <v>874</v>
      </c>
      <c r="AW712" s="58">
        <v>2050</v>
      </c>
      <c r="AX712" s="73" t="str">
        <f t="shared" si="141"/>
        <v>*0.5</v>
      </c>
      <c r="AY712" s="70" t="str">
        <f t="shared" si="142"/>
        <v>REZoning_Sol-Win</v>
      </c>
    </row>
    <row r="713" spans="1:51">
      <c r="A713" s="67" t="s">
        <v>83</v>
      </c>
      <c r="C713" s="77" t="s">
        <v>782</v>
      </c>
      <c r="D713" s="68" t="s">
        <v>874</v>
      </c>
      <c r="E713" s="52">
        <v>2035</v>
      </c>
      <c r="F713" s="69" t="str">
        <f t="shared" si="132"/>
        <v>*0.6</v>
      </c>
      <c r="G713" s="70" t="str">
        <f t="shared" si="133"/>
        <v>REZoning_Sol-Win</v>
      </c>
      <c r="I713" s="77" t="s">
        <v>782</v>
      </c>
      <c r="J713" s="68" t="s">
        <v>874</v>
      </c>
      <c r="K713" s="52">
        <v>2050</v>
      </c>
      <c r="L713" s="62" t="str">
        <f t="shared" si="134"/>
        <v>*0.5</v>
      </c>
      <c r="M713" s="70" t="str">
        <f t="shared" si="135"/>
        <v>REZoning_Sol-Win</v>
      </c>
      <c r="N713" s="69"/>
      <c r="O713" s="69" t="s">
        <v>782</v>
      </c>
      <c r="P713" s="69" t="s">
        <v>874</v>
      </c>
      <c r="Q713" s="78">
        <v>2100</v>
      </c>
      <c r="R713" s="69" t="s">
        <v>877</v>
      </c>
      <c r="S713" s="69" t="s">
        <v>875</v>
      </c>
      <c r="T713" s="69"/>
      <c r="U713" s="69"/>
      <c r="V713" s="69"/>
      <c r="W713" s="69"/>
      <c r="AA713" s="79" t="s">
        <v>782</v>
      </c>
      <c r="AB713" s="71" t="s">
        <v>874</v>
      </c>
      <c r="AC713" s="55">
        <v>2035</v>
      </c>
      <c r="AD713" s="70" t="str">
        <f t="shared" si="136"/>
        <v>*0.59</v>
      </c>
      <c r="AE713" s="70" t="str">
        <f t="shared" si="143"/>
        <v>REZoning_Sol-Win</v>
      </c>
      <c r="AG713" s="79" t="s">
        <v>782</v>
      </c>
      <c r="AH713" s="71" t="s">
        <v>874</v>
      </c>
      <c r="AI713" s="55">
        <v>2050</v>
      </c>
      <c r="AJ713" s="70" t="str">
        <f t="shared" si="137"/>
        <v>*0.47</v>
      </c>
      <c r="AK713" s="70" t="str">
        <f t="shared" si="138"/>
        <v>REZoning_Sol-Win</v>
      </c>
      <c r="AO713" s="80" t="s">
        <v>782</v>
      </c>
      <c r="AP713" s="72" t="s">
        <v>874</v>
      </c>
      <c r="AQ713" s="58">
        <v>2035</v>
      </c>
      <c r="AR713" s="73" t="str">
        <f t="shared" si="139"/>
        <v>*0.53</v>
      </c>
      <c r="AS713" s="70" t="str">
        <f t="shared" si="140"/>
        <v>REZoning_Sol-Win</v>
      </c>
      <c r="AU713" s="80" t="s">
        <v>782</v>
      </c>
      <c r="AV713" s="72" t="s">
        <v>874</v>
      </c>
      <c r="AW713" s="58">
        <v>2050</v>
      </c>
      <c r="AX713" s="73" t="str">
        <f t="shared" si="141"/>
        <v>*0.41</v>
      </c>
      <c r="AY713" s="70" t="str">
        <f t="shared" si="142"/>
        <v>REZoning_Sol-Win</v>
      </c>
    </row>
    <row r="714" spans="1:51">
      <c r="A714" s="67" t="s">
        <v>83</v>
      </c>
      <c r="C714" s="77" t="s">
        <v>783</v>
      </c>
      <c r="D714" s="68" t="s">
        <v>874</v>
      </c>
      <c r="E714" s="52">
        <v>2035</v>
      </c>
      <c r="F714" s="69" t="str">
        <f t="shared" si="132"/>
        <v>*0.6</v>
      </c>
      <c r="G714" s="70" t="str">
        <f t="shared" si="133"/>
        <v>REZoning_Sol-Win</v>
      </c>
      <c r="I714" s="77" t="s">
        <v>783</v>
      </c>
      <c r="J714" s="68" t="s">
        <v>874</v>
      </c>
      <c r="K714" s="52">
        <v>2050</v>
      </c>
      <c r="L714" s="62" t="str">
        <f t="shared" si="134"/>
        <v>*0.5</v>
      </c>
      <c r="M714" s="70" t="str">
        <f t="shared" si="135"/>
        <v>REZoning_Sol-Win</v>
      </c>
      <c r="N714" s="69"/>
      <c r="O714" s="69" t="s">
        <v>783</v>
      </c>
      <c r="P714" s="69" t="s">
        <v>874</v>
      </c>
      <c r="Q714" s="78">
        <v>2100</v>
      </c>
      <c r="R714" s="69" t="s">
        <v>877</v>
      </c>
      <c r="S714" s="69" t="s">
        <v>875</v>
      </c>
      <c r="T714" s="69"/>
      <c r="U714" s="69"/>
      <c r="V714" s="69"/>
      <c r="W714" s="69"/>
      <c r="AA714" s="79" t="s">
        <v>783</v>
      </c>
      <c r="AB714" s="71" t="s">
        <v>874</v>
      </c>
      <c r="AC714" s="55">
        <v>2035</v>
      </c>
      <c r="AD714" s="70" t="str">
        <f t="shared" si="136"/>
        <v>*0.59</v>
      </c>
      <c r="AE714" s="70" t="str">
        <f t="shared" si="143"/>
        <v>REZoning_Sol-Win</v>
      </c>
      <c r="AG714" s="79" t="s">
        <v>783</v>
      </c>
      <c r="AH714" s="71" t="s">
        <v>874</v>
      </c>
      <c r="AI714" s="55">
        <v>2050</v>
      </c>
      <c r="AJ714" s="70" t="str">
        <f t="shared" si="137"/>
        <v>*0.47</v>
      </c>
      <c r="AK714" s="70" t="str">
        <f t="shared" si="138"/>
        <v>REZoning_Sol-Win</v>
      </c>
      <c r="AO714" s="80" t="s">
        <v>783</v>
      </c>
      <c r="AP714" s="72" t="s">
        <v>874</v>
      </c>
      <c r="AQ714" s="58">
        <v>2035</v>
      </c>
      <c r="AR714" s="73" t="str">
        <f t="shared" si="139"/>
        <v>*0.53</v>
      </c>
      <c r="AS714" s="70" t="str">
        <f t="shared" si="140"/>
        <v>REZoning_Sol-Win</v>
      </c>
      <c r="AU714" s="80" t="s">
        <v>783</v>
      </c>
      <c r="AV714" s="72" t="s">
        <v>874</v>
      </c>
      <c r="AW714" s="58">
        <v>2050</v>
      </c>
      <c r="AX714" s="73" t="str">
        <f t="shared" si="141"/>
        <v>*0.41</v>
      </c>
      <c r="AY714" s="70" t="str">
        <f t="shared" si="142"/>
        <v>REZoning_Sol-Win</v>
      </c>
    </row>
    <row r="715" spans="1:51">
      <c r="A715" s="67" t="s">
        <v>83</v>
      </c>
      <c r="C715" s="77" t="s">
        <v>784</v>
      </c>
      <c r="D715" s="68" t="s">
        <v>874</v>
      </c>
      <c r="E715" s="52">
        <v>2035</v>
      </c>
      <c r="F715" s="69" t="str">
        <f t="shared" si="132"/>
        <v>*0.6</v>
      </c>
      <c r="G715" s="70" t="str">
        <f t="shared" si="133"/>
        <v>REZoning_Sol-Win</v>
      </c>
      <c r="I715" s="77" t="s">
        <v>784</v>
      </c>
      <c r="J715" s="68" t="s">
        <v>874</v>
      </c>
      <c r="K715" s="52">
        <v>2050</v>
      </c>
      <c r="L715" s="62" t="str">
        <f t="shared" si="134"/>
        <v>*0.5</v>
      </c>
      <c r="M715" s="70" t="str">
        <f t="shared" si="135"/>
        <v>REZoning_Sol-Win</v>
      </c>
      <c r="N715" s="69"/>
      <c r="O715" s="69" t="s">
        <v>784</v>
      </c>
      <c r="P715" s="69" t="s">
        <v>874</v>
      </c>
      <c r="Q715" s="78">
        <v>2100</v>
      </c>
      <c r="R715" s="69" t="s">
        <v>877</v>
      </c>
      <c r="S715" s="69" t="s">
        <v>875</v>
      </c>
      <c r="T715" s="69"/>
      <c r="U715" s="69"/>
      <c r="V715" s="69"/>
      <c r="W715" s="69"/>
      <c r="AA715" s="79" t="s">
        <v>784</v>
      </c>
      <c r="AB715" s="71" t="s">
        <v>874</v>
      </c>
      <c r="AC715" s="55">
        <v>2035</v>
      </c>
      <c r="AD715" s="70" t="str">
        <f t="shared" si="136"/>
        <v>*0.59</v>
      </c>
      <c r="AE715" s="70" t="str">
        <f t="shared" si="143"/>
        <v>REZoning_Sol-Win</v>
      </c>
      <c r="AG715" s="79" t="s">
        <v>784</v>
      </c>
      <c r="AH715" s="71" t="s">
        <v>874</v>
      </c>
      <c r="AI715" s="55">
        <v>2050</v>
      </c>
      <c r="AJ715" s="70" t="str">
        <f t="shared" si="137"/>
        <v>*0.47</v>
      </c>
      <c r="AK715" s="70" t="str">
        <f t="shared" si="138"/>
        <v>REZoning_Sol-Win</v>
      </c>
      <c r="AO715" s="80" t="s">
        <v>784</v>
      </c>
      <c r="AP715" s="72" t="s">
        <v>874</v>
      </c>
      <c r="AQ715" s="58">
        <v>2035</v>
      </c>
      <c r="AR715" s="73" t="str">
        <f t="shared" si="139"/>
        <v>*0.53</v>
      </c>
      <c r="AS715" s="70" t="str">
        <f t="shared" si="140"/>
        <v>REZoning_Sol-Win</v>
      </c>
      <c r="AU715" s="80" t="s">
        <v>784</v>
      </c>
      <c r="AV715" s="72" t="s">
        <v>874</v>
      </c>
      <c r="AW715" s="58">
        <v>2050</v>
      </c>
      <c r="AX715" s="73" t="str">
        <f t="shared" si="141"/>
        <v>*0.41</v>
      </c>
      <c r="AY715" s="70" t="str">
        <f t="shared" si="142"/>
        <v>REZoning_Sol-Win</v>
      </c>
    </row>
    <row r="716" spans="1:51">
      <c r="A716" s="67" t="s">
        <v>83</v>
      </c>
      <c r="C716" s="77" t="s">
        <v>785</v>
      </c>
      <c r="D716" s="68" t="s">
        <v>874</v>
      </c>
      <c r="E716" s="52">
        <v>2035</v>
      </c>
      <c r="F716" s="69" t="str">
        <f t="shared" si="132"/>
        <v>*0.6</v>
      </c>
      <c r="G716" s="70" t="str">
        <f t="shared" si="133"/>
        <v>REZoning_Sol-Win</v>
      </c>
      <c r="I716" s="77" t="s">
        <v>785</v>
      </c>
      <c r="J716" s="68" t="s">
        <v>874</v>
      </c>
      <c r="K716" s="52">
        <v>2050</v>
      </c>
      <c r="L716" s="62" t="str">
        <f t="shared" si="134"/>
        <v>*0.5</v>
      </c>
      <c r="M716" s="70" t="str">
        <f t="shared" si="135"/>
        <v>REZoning_Sol-Win</v>
      </c>
      <c r="N716" s="69"/>
      <c r="O716" s="69" t="s">
        <v>785</v>
      </c>
      <c r="P716" s="69" t="s">
        <v>874</v>
      </c>
      <c r="Q716" s="78">
        <v>2100</v>
      </c>
      <c r="R716" s="69" t="s">
        <v>877</v>
      </c>
      <c r="S716" s="69" t="s">
        <v>875</v>
      </c>
      <c r="T716" s="69"/>
      <c r="U716" s="69"/>
      <c r="V716" s="69"/>
      <c r="W716" s="69"/>
      <c r="AA716" s="79" t="s">
        <v>785</v>
      </c>
      <c r="AB716" s="71" t="s">
        <v>874</v>
      </c>
      <c r="AC716" s="55">
        <v>2035</v>
      </c>
      <c r="AD716" s="70" t="str">
        <f t="shared" si="136"/>
        <v>*0.59</v>
      </c>
      <c r="AE716" s="70" t="str">
        <f t="shared" si="143"/>
        <v>REZoning_Sol-Win</v>
      </c>
      <c r="AG716" s="79" t="s">
        <v>785</v>
      </c>
      <c r="AH716" s="71" t="s">
        <v>874</v>
      </c>
      <c r="AI716" s="55">
        <v>2050</v>
      </c>
      <c r="AJ716" s="70" t="str">
        <f t="shared" si="137"/>
        <v>*0.47</v>
      </c>
      <c r="AK716" s="70" t="str">
        <f t="shared" si="138"/>
        <v>REZoning_Sol-Win</v>
      </c>
      <c r="AO716" s="80" t="s">
        <v>785</v>
      </c>
      <c r="AP716" s="72" t="s">
        <v>874</v>
      </c>
      <c r="AQ716" s="58">
        <v>2035</v>
      </c>
      <c r="AR716" s="73" t="str">
        <f t="shared" si="139"/>
        <v>*0.53</v>
      </c>
      <c r="AS716" s="70" t="str">
        <f t="shared" si="140"/>
        <v>REZoning_Sol-Win</v>
      </c>
      <c r="AU716" s="80" t="s">
        <v>785</v>
      </c>
      <c r="AV716" s="72" t="s">
        <v>874</v>
      </c>
      <c r="AW716" s="58">
        <v>2050</v>
      </c>
      <c r="AX716" s="73" t="str">
        <f t="shared" si="141"/>
        <v>*0.41</v>
      </c>
      <c r="AY716" s="70" t="str">
        <f t="shared" si="142"/>
        <v>REZoning_Sol-Win</v>
      </c>
    </row>
    <row r="717" spans="1:51">
      <c r="A717" s="67" t="s">
        <v>83</v>
      </c>
      <c r="C717" s="77" t="s">
        <v>786</v>
      </c>
      <c r="D717" s="68" t="s">
        <v>874</v>
      </c>
      <c r="E717" s="52">
        <v>2035</v>
      </c>
      <c r="F717" s="69" t="str">
        <f t="shared" si="132"/>
        <v>*0.6</v>
      </c>
      <c r="G717" s="70" t="str">
        <f t="shared" si="133"/>
        <v>REZoning_Sol-Win</v>
      </c>
      <c r="I717" s="77" t="s">
        <v>786</v>
      </c>
      <c r="J717" s="68" t="s">
        <v>874</v>
      </c>
      <c r="K717" s="52">
        <v>2050</v>
      </c>
      <c r="L717" s="62" t="str">
        <f t="shared" si="134"/>
        <v>*0.5</v>
      </c>
      <c r="M717" s="70" t="str">
        <f t="shared" si="135"/>
        <v>REZoning_Sol-Win</v>
      </c>
      <c r="N717" s="69"/>
      <c r="O717" s="69" t="s">
        <v>786</v>
      </c>
      <c r="P717" s="69" t="s">
        <v>874</v>
      </c>
      <c r="Q717" s="78">
        <v>2100</v>
      </c>
      <c r="R717" s="69" t="s">
        <v>877</v>
      </c>
      <c r="S717" s="69" t="s">
        <v>875</v>
      </c>
      <c r="T717" s="69"/>
      <c r="U717" s="69"/>
      <c r="V717" s="69"/>
      <c r="W717" s="69"/>
      <c r="AA717" s="79" t="s">
        <v>786</v>
      </c>
      <c r="AB717" s="71" t="s">
        <v>874</v>
      </c>
      <c r="AC717" s="55">
        <v>2035</v>
      </c>
      <c r="AD717" s="70" t="str">
        <f t="shared" si="136"/>
        <v>*0.59</v>
      </c>
      <c r="AE717" s="70" t="str">
        <f t="shared" si="143"/>
        <v>REZoning_Sol-Win</v>
      </c>
      <c r="AG717" s="79" t="s">
        <v>786</v>
      </c>
      <c r="AH717" s="71" t="s">
        <v>874</v>
      </c>
      <c r="AI717" s="55">
        <v>2050</v>
      </c>
      <c r="AJ717" s="70" t="str">
        <f t="shared" si="137"/>
        <v>*0.47</v>
      </c>
      <c r="AK717" s="70" t="str">
        <f t="shared" si="138"/>
        <v>REZoning_Sol-Win</v>
      </c>
      <c r="AO717" s="80" t="s">
        <v>786</v>
      </c>
      <c r="AP717" s="72" t="s">
        <v>874</v>
      </c>
      <c r="AQ717" s="58">
        <v>2035</v>
      </c>
      <c r="AR717" s="73" t="str">
        <f t="shared" si="139"/>
        <v>*0.53</v>
      </c>
      <c r="AS717" s="70" t="str">
        <f t="shared" si="140"/>
        <v>REZoning_Sol-Win</v>
      </c>
      <c r="AU717" s="80" t="s">
        <v>786</v>
      </c>
      <c r="AV717" s="72" t="s">
        <v>874</v>
      </c>
      <c r="AW717" s="58">
        <v>2050</v>
      </c>
      <c r="AX717" s="73" t="str">
        <f t="shared" si="141"/>
        <v>*0.41</v>
      </c>
      <c r="AY717" s="70" t="str">
        <f t="shared" si="142"/>
        <v>REZoning_Sol-Win</v>
      </c>
    </row>
    <row r="718" spans="1:51">
      <c r="A718" s="67" t="s">
        <v>83</v>
      </c>
      <c r="C718" s="77" t="s">
        <v>787</v>
      </c>
      <c r="D718" s="68" t="s">
        <v>874</v>
      </c>
      <c r="E718" s="52">
        <v>2035</v>
      </c>
      <c r="F718" s="69" t="str">
        <f t="shared" si="132"/>
        <v>*0.6</v>
      </c>
      <c r="G718" s="70" t="str">
        <f t="shared" si="133"/>
        <v>REZoning_Sol-Win</v>
      </c>
      <c r="I718" s="77" t="s">
        <v>787</v>
      </c>
      <c r="J718" s="68" t="s">
        <v>874</v>
      </c>
      <c r="K718" s="52">
        <v>2050</v>
      </c>
      <c r="L718" s="62" t="str">
        <f t="shared" si="134"/>
        <v>*0.5</v>
      </c>
      <c r="M718" s="70" t="str">
        <f t="shared" si="135"/>
        <v>REZoning_Sol-Win</v>
      </c>
      <c r="N718" s="69"/>
      <c r="O718" s="69" t="s">
        <v>787</v>
      </c>
      <c r="P718" s="69" t="s">
        <v>874</v>
      </c>
      <c r="Q718" s="78">
        <v>2100</v>
      </c>
      <c r="R718" s="69" t="s">
        <v>877</v>
      </c>
      <c r="S718" s="69" t="s">
        <v>875</v>
      </c>
      <c r="T718" s="69"/>
      <c r="U718" s="69"/>
      <c r="V718" s="69"/>
      <c r="W718" s="69"/>
      <c r="AA718" s="79" t="s">
        <v>787</v>
      </c>
      <c r="AB718" s="71" t="s">
        <v>874</v>
      </c>
      <c r="AC718" s="55">
        <v>2035</v>
      </c>
      <c r="AD718" s="70" t="str">
        <f t="shared" si="136"/>
        <v>*0.59</v>
      </c>
      <c r="AE718" s="70" t="str">
        <f t="shared" si="143"/>
        <v>REZoning_Sol-Win</v>
      </c>
      <c r="AG718" s="79" t="s">
        <v>787</v>
      </c>
      <c r="AH718" s="71" t="s">
        <v>874</v>
      </c>
      <c r="AI718" s="55">
        <v>2050</v>
      </c>
      <c r="AJ718" s="70" t="str">
        <f t="shared" si="137"/>
        <v>*0.47</v>
      </c>
      <c r="AK718" s="70" t="str">
        <f t="shared" si="138"/>
        <v>REZoning_Sol-Win</v>
      </c>
      <c r="AO718" s="80" t="s">
        <v>787</v>
      </c>
      <c r="AP718" s="72" t="s">
        <v>874</v>
      </c>
      <c r="AQ718" s="58">
        <v>2035</v>
      </c>
      <c r="AR718" s="73" t="str">
        <f t="shared" si="139"/>
        <v>*0.53</v>
      </c>
      <c r="AS718" s="70" t="str">
        <f t="shared" si="140"/>
        <v>REZoning_Sol-Win</v>
      </c>
      <c r="AU718" s="80" t="s">
        <v>787</v>
      </c>
      <c r="AV718" s="72" t="s">
        <v>874</v>
      </c>
      <c r="AW718" s="58">
        <v>2050</v>
      </c>
      <c r="AX718" s="73" t="str">
        <f t="shared" si="141"/>
        <v>*0.41</v>
      </c>
      <c r="AY718" s="70" t="str">
        <f t="shared" si="142"/>
        <v>REZoning_Sol-Win</v>
      </c>
    </row>
    <row r="719" spans="1:51">
      <c r="A719" s="67" t="s">
        <v>83</v>
      </c>
      <c r="C719" s="77" t="s">
        <v>788</v>
      </c>
      <c r="D719" s="68" t="s">
        <v>874</v>
      </c>
      <c r="E719" s="52">
        <v>2035</v>
      </c>
      <c r="F719" s="69" t="str">
        <f t="shared" si="132"/>
        <v>*0.6</v>
      </c>
      <c r="G719" s="70" t="str">
        <f t="shared" si="133"/>
        <v>REZoning_Sol-Win</v>
      </c>
      <c r="I719" s="77" t="s">
        <v>788</v>
      </c>
      <c r="J719" s="68" t="s">
        <v>874</v>
      </c>
      <c r="K719" s="52">
        <v>2050</v>
      </c>
      <c r="L719" s="62" t="str">
        <f t="shared" si="134"/>
        <v>*0.5</v>
      </c>
      <c r="M719" s="70" t="str">
        <f t="shared" si="135"/>
        <v>REZoning_Sol-Win</v>
      </c>
      <c r="N719" s="69"/>
      <c r="O719" s="69" t="s">
        <v>788</v>
      </c>
      <c r="P719" s="69" t="s">
        <v>874</v>
      </c>
      <c r="Q719" s="78">
        <v>2100</v>
      </c>
      <c r="R719" s="69" t="s">
        <v>877</v>
      </c>
      <c r="S719" s="69" t="s">
        <v>875</v>
      </c>
      <c r="T719" s="69"/>
      <c r="U719" s="69"/>
      <c r="V719" s="69"/>
      <c r="W719" s="69"/>
      <c r="AA719" s="79" t="s">
        <v>788</v>
      </c>
      <c r="AB719" s="71" t="s">
        <v>874</v>
      </c>
      <c r="AC719" s="55">
        <v>2035</v>
      </c>
      <c r="AD719" s="70" t="str">
        <f t="shared" si="136"/>
        <v>*0.59</v>
      </c>
      <c r="AE719" s="70" t="str">
        <f t="shared" si="143"/>
        <v>REZoning_Sol-Win</v>
      </c>
      <c r="AG719" s="79" t="s">
        <v>788</v>
      </c>
      <c r="AH719" s="71" t="s">
        <v>874</v>
      </c>
      <c r="AI719" s="55">
        <v>2050</v>
      </c>
      <c r="AJ719" s="70" t="str">
        <f t="shared" si="137"/>
        <v>*0.47</v>
      </c>
      <c r="AK719" s="70" t="str">
        <f t="shared" si="138"/>
        <v>REZoning_Sol-Win</v>
      </c>
      <c r="AO719" s="80" t="s">
        <v>788</v>
      </c>
      <c r="AP719" s="72" t="s">
        <v>874</v>
      </c>
      <c r="AQ719" s="58">
        <v>2035</v>
      </c>
      <c r="AR719" s="73" t="str">
        <f t="shared" si="139"/>
        <v>*0.53</v>
      </c>
      <c r="AS719" s="70" t="str">
        <f t="shared" si="140"/>
        <v>REZoning_Sol-Win</v>
      </c>
      <c r="AU719" s="80" t="s">
        <v>788</v>
      </c>
      <c r="AV719" s="72" t="s">
        <v>874</v>
      </c>
      <c r="AW719" s="58">
        <v>2050</v>
      </c>
      <c r="AX719" s="73" t="str">
        <f t="shared" si="141"/>
        <v>*0.41</v>
      </c>
      <c r="AY719" s="70" t="str">
        <f t="shared" si="142"/>
        <v>REZoning_Sol-Win</v>
      </c>
    </row>
    <row r="720" spans="1:51">
      <c r="A720" s="67" t="s">
        <v>83</v>
      </c>
      <c r="C720" s="77" t="s">
        <v>789</v>
      </c>
      <c r="D720" s="68" t="s">
        <v>874</v>
      </c>
      <c r="E720" s="52">
        <v>2035</v>
      </c>
      <c r="F720" s="69" t="str">
        <f t="shared" si="132"/>
        <v>*0.6</v>
      </c>
      <c r="G720" s="70" t="str">
        <f t="shared" si="133"/>
        <v>REZoning_Sol-Win</v>
      </c>
      <c r="I720" s="77" t="s">
        <v>789</v>
      </c>
      <c r="J720" s="68" t="s">
        <v>874</v>
      </c>
      <c r="K720" s="52">
        <v>2050</v>
      </c>
      <c r="L720" s="62" t="str">
        <f t="shared" si="134"/>
        <v>*0.5</v>
      </c>
      <c r="M720" s="70" t="str">
        <f t="shared" si="135"/>
        <v>REZoning_Sol-Win</v>
      </c>
      <c r="N720" s="69"/>
      <c r="O720" s="69" t="s">
        <v>789</v>
      </c>
      <c r="P720" s="69" t="s">
        <v>874</v>
      </c>
      <c r="Q720" s="78">
        <v>2100</v>
      </c>
      <c r="R720" s="69" t="s">
        <v>877</v>
      </c>
      <c r="S720" s="69" t="s">
        <v>875</v>
      </c>
      <c r="T720" s="69"/>
      <c r="U720" s="69"/>
      <c r="V720" s="69"/>
      <c r="W720" s="69"/>
      <c r="AA720" s="79" t="s">
        <v>789</v>
      </c>
      <c r="AB720" s="71" t="s">
        <v>874</v>
      </c>
      <c r="AC720" s="55">
        <v>2035</v>
      </c>
      <c r="AD720" s="70" t="str">
        <f t="shared" si="136"/>
        <v>*0.59</v>
      </c>
      <c r="AE720" s="70" t="str">
        <f t="shared" si="143"/>
        <v>REZoning_Sol-Win</v>
      </c>
      <c r="AG720" s="79" t="s">
        <v>789</v>
      </c>
      <c r="AH720" s="71" t="s">
        <v>874</v>
      </c>
      <c r="AI720" s="55">
        <v>2050</v>
      </c>
      <c r="AJ720" s="70" t="str">
        <f t="shared" si="137"/>
        <v>*0.47</v>
      </c>
      <c r="AK720" s="70" t="str">
        <f t="shared" si="138"/>
        <v>REZoning_Sol-Win</v>
      </c>
      <c r="AO720" s="80" t="s">
        <v>789</v>
      </c>
      <c r="AP720" s="72" t="s">
        <v>874</v>
      </c>
      <c r="AQ720" s="58">
        <v>2035</v>
      </c>
      <c r="AR720" s="73" t="str">
        <f t="shared" si="139"/>
        <v>*0.53</v>
      </c>
      <c r="AS720" s="70" t="str">
        <f t="shared" si="140"/>
        <v>REZoning_Sol-Win</v>
      </c>
      <c r="AU720" s="80" t="s">
        <v>789</v>
      </c>
      <c r="AV720" s="72" t="s">
        <v>874</v>
      </c>
      <c r="AW720" s="58">
        <v>2050</v>
      </c>
      <c r="AX720" s="73" t="str">
        <f t="shared" si="141"/>
        <v>*0.41</v>
      </c>
      <c r="AY720" s="70" t="str">
        <f t="shared" si="142"/>
        <v>REZoning_Sol-Win</v>
      </c>
    </row>
    <row r="721" spans="1:51">
      <c r="A721" s="67" t="s">
        <v>83</v>
      </c>
      <c r="C721" s="77" t="s">
        <v>790</v>
      </c>
      <c r="D721" s="68" t="s">
        <v>874</v>
      </c>
      <c r="E721" s="52">
        <v>2035</v>
      </c>
      <c r="F721" s="69" t="str">
        <f t="shared" si="132"/>
        <v>*0.6</v>
      </c>
      <c r="G721" s="70" t="str">
        <f t="shared" si="133"/>
        <v>REZoning_Sol-Win</v>
      </c>
      <c r="I721" s="77" t="s">
        <v>790</v>
      </c>
      <c r="J721" s="68" t="s">
        <v>874</v>
      </c>
      <c r="K721" s="52">
        <v>2050</v>
      </c>
      <c r="L721" s="62" t="str">
        <f t="shared" si="134"/>
        <v>*0.5</v>
      </c>
      <c r="M721" s="70" t="str">
        <f t="shared" si="135"/>
        <v>REZoning_Sol-Win</v>
      </c>
      <c r="N721" s="69"/>
      <c r="O721" s="69" t="s">
        <v>790</v>
      </c>
      <c r="P721" s="69" t="s">
        <v>874</v>
      </c>
      <c r="Q721" s="78">
        <v>2100</v>
      </c>
      <c r="R721" s="69" t="s">
        <v>877</v>
      </c>
      <c r="S721" s="69" t="s">
        <v>875</v>
      </c>
      <c r="T721" s="69"/>
      <c r="U721" s="69"/>
      <c r="V721" s="69"/>
      <c r="W721" s="69"/>
      <c r="AA721" s="79" t="s">
        <v>790</v>
      </c>
      <c r="AB721" s="71" t="s">
        <v>874</v>
      </c>
      <c r="AC721" s="55">
        <v>2035</v>
      </c>
      <c r="AD721" s="70" t="str">
        <f t="shared" si="136"/>
        <v>*0.59</v>
      </c>
      <c r="AE721" s="70" t="str">
        <f t="shared" si="143"/>
        <v>REZoning_Sol-Win</v>
      </c>
      <c r="AG721" s="79" t="s">
        <v>790</v>
      </c>
      <c r="AH721" s="71" t="s">
        <v>874</v>
      </c>
      <c r="AI721" s="55">
        <v>2050</v>
      </c>
      <c r="AJ721" s="70" t="str">
        <f t="shared" si="137"/>
        <v>*0.47</v>
      </c>
      <c r="AK721" s="70" t="str">
        <f t="shared" si="138"/>
        <v>REZoning_Sol-Win</v>
      </c>
      <c r="AO721" s="80" t="s">
        <v>790</v>
      </c>
      <c r="AP721" s="72" t="s">
        <v>874</v>
      </c>
      <c r="AQ721" s="58">
        <v>2035</v>
      </c>
      <c r="AR721" s="73" t="str">
        <f t="shared" si="139"/>
        <v>*0.53</v>
      </c>
      <c r="AS721" s="70" t="str">
        <f t="shared" si="140"/>
        <v>REZoning_Sol-Win</v>
      </c>
      <c r="AU721" s="80" t="s">
        <v>790</v>
      </c>
      <c r="AV721" s="72" t="s">
        <v>874</v>
      </c>
      <c r="AW721" s="58">
        <v>2050</v>
      </c>
      <c r="AX721" s="73" t="str">
        <f t="shared" si="141"/>
        <v>*0.41</v>
      </c>
      <c r="AY721" s="70" t="str">
        <f t="shared" si="142"/>
        <v>REZoning_Sol-Win</v>
      </c>
    </row>
    <row r="722" spans="1:51">
      <c r="A722" s="67" t="s">
        <v>83</v>
      </c>
      <c r="C722" s="77" t="s">
        <v>791</v>
      </c>
      <c r="D722" s="68" t="s">
        <v>874</v>
      </c>
      <c r="E722" s="52">
        <v>2035</v>
      </c>
      <c r="F722" s="69" t="str">
        <f t="shared" si="132"/>
        <v>*0.6</v>
      </c>
      <c r="G722" s="70" t="str">
        <f t="shared" si="133"/>
        <v>REZoning_Sol-Win</v>
      </c>
      <c r="I722" s="77" t="s">
        <v>791</v>
      </c>
      <c r="J722" s="68" t="s">
        <v>874</v>
      </c>
      <c r="K722" s="52">
        <v>2050</v>
      </c>
      <c r="L722" s="62" t="str">
        <f t="shared" si="134"/>
        <v>*0.5</v>
      </c>
      <c r="M722" s="70" t="str">
        <f t="shared" si="135"/>
        <v>REZoning_Sol-Win</v>
      </c>
      <c r="N722" s="69"/>
      <c r="O722" s="69" t="s">
        <v>791</v>
      </c>
      <c r="P722" s="69" t="s">
        <v>874</v>
      </c>
      <c r="Q722" s="78">
        <v>2100</v>
      </c>
      <c r="R722" s="69" t="s">
        <v>877</v>
      </c>
      <c r="S722" s="69" t="s">
        <v>875</v>
      </c>
      <c r="T722" s="69"/>
      <c r="U722" s="69"/>
      <c r="V722" s="69"/>
      <c r="W722" s="69"/>
      <c r="AA722" s="79" t="s">
        <v>791</v>
      </c>
      <c r="AB722" s="71" t="s">
        <v>874</v>
      </c>
      <c r="AC722" s="55">
        <v>2035</v>
      </c>
      <c r="AD722" s="70" t="str">
        <f t="shared" si="136"/>
        <v>*0.59</v>
      </c>
      <c r="AE722" s="70" t="str">
        <f t="shared" si="143"/>
        <v>REZoning_Sol-Win</v>
      </c>
      <c r="AG722" s="79" t="s">
        <v>791</v>
      </c>
      <c r="AH722" s="71" t="s">
        <v>874</v>
      </c>
      <c r="AI722" s="55">
        <v>2050</v>
      </c>
      <c r="AJ722" s="70" t="str">
        <f t="shared" si="137"/>
        <v>*0.47</v>
      </c>
      <c r="AK722" s="70" t="str">
        <f t="shared" si="138"/>
        <v>REZoning_Sol-Win</v>
      </c>
      <c r="AO722" s="80" t="s">
        <v>791</v>
      </c>
      <c r="AP722" s="72" t="s">
        <v>874</v>
      </c>
      <c r="AQ722" s="58">
        <v>2035</v>
      </c>
      <c r="AR722" s="73" t="str">
        <f t="shared" si="139"/>
        <v>*0.53</v>
      </c>
      <c r="AS722" s="70" t="str">
        <f t="shared" si="140"/>
        <v>REZoning_Sol-Win</v>
      </c>
      <c r="AU722" s="80" t="s">
        <v>791</v>
      </c>
      <c r="AV722" s="72" t="s">
        <v>874</v>
      </c>
      <c r="AW722" s="58">
        <v>2050</v>
      </c>
      <c r="AX722" s="73" t="str">
        <f t="shared" si="141"/>
        <v>*0.41</v>
      </c>
      <c r="AY722" s="70" t="str">
        <f t="shared" si="142"/>
        <v>REZoning_Sol-Win</v>
      </c>
    </row>
    <row r="723" spans="1:51">
      <c r="A723" s="67" t="s">
        <v>83</v>
      </c>
      <c r="C723" s="77" t="s">
        <v>792</v>
      </c>
      <c r="D723" s="68" t="s">
        <v>874</v>
      </c>
      <c r="E723" s="52">
        <v>2035</v>
      </c>
      <c r="F723" s="69" t="str">
        <f t="shared" si="132"/>
        <v>*0.6</v>
      </c>
      <c r="G723" s="70" t="str">
        <f t="shared" si="133"/>
        <v>REZoning_Sol-Win</v>
      </c>
      <c r="I723" s="77" t="s">
        <v>792</v>
      </c>
      <c r="J723" s="68" t="s">
        <v>874</v>
      </c>
      <c r="K723" s="52">
        <v>2050</v>
      </c>
      <c r="L723" s="62" t="str">
        <f t="shared" si="134"/>
        <v>*0.5</v>
      </c>
      <c r="M723" s="70" t="str">
        <f t="shared" si="135"/>
        <v>REZoning_Sol-Win</v>
      </c>
      <c r="N723" s="69"/>
      <c r="O723" s="69" t="s">
        <v>792</v>
      </c>
      <c r="P723" s="69" t="s">
        <v>874</v>
      </c>
      <c r="Q723" s="78">
        <v>2100</v>
      </c>
      <c r="R723" s="69" t="s">
        <v>877</v>
      </c>
      <c r="S723" s="69" t="s">
        <v>875</v>
      </c>
      <c r="T723" s="69"/>
      <c r="U723" s="69"/>
      <c r="V723" s="69"/>
      <c r="W723" s="69"/>
      <c r="AA723" s="79" t="s">
        <v>792</v>
      </c>
      <c r="AB723" s="71" t="s">
        <v>874</v>
      </c>
      <c r="AC723" s="55">
        <v>2035</v>
      </c>
      <c r="AD723" s="70" t="str">
        <f t="shared" si="136"/>
        <v>*0.59</v>
      </c>
      <c r="AE723" s="70" t="str">
        <f t="shared" si="143"/>
        <v>REZoning_Sol-Win</v>
      </c>
      <c r="AG723" s="79" t="s">
        <v>792</v>
      </c>
      <c r="AH723" s="71" t="s">
        <v>874</v>
      </c>
      <c r="AI723" s="55">
        <v>2050</v>
      </c>
      <c r="AJ723" s="70" t="str">
        <f t="shared" si="137"/>
        <v>*0.47</v>
      </c>
      <c r="AK723" s="70" t="str">
        <f t="shared" si="138"/>
        <v>REZoning_Sol-Win</v>
      </c>
      <c r="AO723" s="80" t="s">
        <v>792</v>
      </c>
      <c r="AP723" s="72" t="s">
        <v>874</v>
      </c>
      <c r="AQ723" s="58">
        <v>2035</v>
      </c>
      <c r="AR723" s="73" t="str">
        <f t="shared" si="139"/>
        <v>*0.53</v>
      </c>
      <c r="AS723" s="70" t="str">
        <f t="shared" si="140"/>
        <v>REZoning_Sol-Win</v>
      </c>
      <c r="AU723" s="80" t="s">
        <v>792</v>
      </c>
      <c r="AV723" s="72" t="s">
        <v>874</v>
      </c>
      <c r="AW723" s="58">
        <v>2050</v>
      </c>
      <c r="AX723" s="73" t="str">
        <f t="shared" si="141"/>
        <v>*0.41</v>
      </c>
      <c r="AY723" s="70" t="str">
        <f t="shared" si="142"/>
        <v>REZoning_Sol-Win</v>
      </c>
    </row>
    <row r="724" spans="1:51">
      <c r="A724" s="67" t="s">
        <v>83</v>
      </c>
      <c r="C724" s="77" t="s">
        <v>793</v>
      </c>
      <c r="D724" s="68" t="s">
        <v>874</v>
      </c>
      <c r="E724" s="52">
        <v>2035</v>
      </c>
      <c r="F724" s="69" t="str">
        <f t="shared" si="132"/>
        <v>*0.6</v>
      </c>
      <c r="G724" s="70" t="str">
        <f t="shared" si="133"/>
        <v>REZoning_Sol-Win</v>
      </c>
      <c r="I724" s="77" t="s">
        <v>793</v>
      </c>
      <c r="J724" s="68" t="s">
        <v>874</v>
      </c>
      <c r="K724" s="52">
        <v>2050</v>
      </c>
      <c r="L724" s="62" t="str">
        <f t="shared" si="134"/>
        <v>*0.5</v>
      </c>
      <c r="M724" s="70" t="str">
        <f t="shared" si="135"/>
        <v>REZoning_Sol-Win</v>
      </c>
      <c r="N724" s="69"/>
      <c r="O724" s="69" t="s">
        <v>793</v>
      </c>
      <c r="P724" s="69" t="s">
        <v>874</v>
      </c>
      <c r="Q724" s="78">
        <v>2100</v>
      </c>
      <c r="R724" s="69" t="s">
        <v>877</v>
      </c>
      <c r="S724" s="69" t="s">
        <v>875</v>
      </c>
      <c r="T724" s="69"/>
      <c r="U724" s="69"/>
      <c r="V724" s="69"/>
      <c r="W724" s="69"/>
      <c r="AA724" s="79" t="s">
        <v>793</v>
      </c>
      <c r="AB724" s="71" t="s">
        <v>874</v>
      </c>
      <c r="AC724" s="55">
        <v>2035</v>
      </c>
      <c r="AD724" s="70" t="str">
        <f t="shared" si="136"/>
        <v>*0.59</v>
      </c>
      <c r="AE724" s="70" t="str">
        <f t="shared" si="143"/>
        <v>REZoning_Sol-Win</v>
      </c>
      <c r="AG724" s="79" t="s">
        <v>793</v>
      </c>
      <c r="AH724" s="71" t="s">
        <v>874</v>
      </c>
      <c r="AI724" s="55">
        <v>2050</v>
      </c>
      <c r="AJ724" s="70" t="str">
        <f t="shared" si="137"/>
        <v>*0.47</v>
      </c>
      <c r="AK724" s="70" t="str">
        <f t="shared" si="138"/>
        <v>REZoning_Sol-Win</v>
      </c>
      <c r="AO724" s="80" t="s">
        <v>793</v>
      </c>
      <c r="AP724" s="72" t="s">
        <v>874</v>
      </c>
      <c r="AQ724" s="58">
        <v>2035</v>
      </c>
      <c r="AR724" s="73" t="str">
        <f t="shared" si="139"/>
        <v>*0.53</v>
      </c>
      <c r="AS724" s="70" t="str">
        <f t="shared" si="140"/>
        <v>REZoning_Sol-Win</v>
      </c>
      <c r="AU724" s="80" t="s">
        <v>793</v>
      </c>
      <c r="AV724" s="72" t="s">
        <v>874</v>
      </c>
      <c r="AW724" s="58">
        <v>2050</v>
      </c>
      <c r="AX724" s="73" t="str">
        <f t="shared" si="141"/>
        <v>*0.41</v>
      </c>
      <c r="AY724" s="70" t="str">
        <f t="shared" si="142"/>
        <v>REZoning_Sol-Win</v>
      </c>
    </row>
    <row r="725" spans="1:51">
      <c r="A725" s="67" t="s">
        <v>70</v>
      </c>
      <c r="C725" s="77" t="s">
        <v>794</v>
      </c>
      <c r="D725" s="68" t="s">
        <v>874</v>
      </c>
      <c r="E725" s="52">
        <v>2035</v>
      </c>
      <c r="F725" s="69" t="str">
        <f t="shared" si="132"/>
        <v>*0.61</v>
      </c>
      <c r="G725" s="70" t="str">
        <f t="shared" si="133"/>
        <v>REZoning_Sol-Win</v>
      </c>
      <c r="I725" s="77" t="s">
        <v>794</v>
      </c>
      <c r="J725" s="68" t="s">
        <v>874</v>
      </c>
      <c r="K725" s="52">
        <v>2050</v>
      </c>
      <c r="L725" s="62" t="str">
        <f t="shared" si="134"/>
        <v>*0.5</v>
      </c>
      <c r="M725" s="70" t="str">
        <f t="shared" si="135"/>
        <v>REZoning_Sol-Win</v>
      </c>
      <c r="N725" s="69"/>
      <c r="O725" s="69" t="s">
        <v>794</v>
      </c>
      <c r="P725" s="69" t="s">
        <v>874</v>
      </c>
      <c r="Q725" s="78">
        <v>2100</v>
      </c>
      <c r="R725" s="69" t="s">
        <v>877</v>
      </c>
      <c r="S725" s="69" t="s">
        <v>875</v>
      </c>
      <c r="T725" s="69"/>
      <c r="U725" s="69"/>
      <c r="V725" s="69"/>
      <c r="W725" s="69"/>
      <c r="AA725" s="79" t="s">
        <v>794</v>
      </c>
      <c r="AB725" s="71" t="s">
        <v>874</v>
      </c>
      <c r="AC725" s="55">
        <v>2035</v>
      </c>
      <c r="AD725" s="70" t="str">
        <f t="shared" si="136"/>
        <v>*0.58</v>
      </c>
      <c r="AE725" s="70" t="str">
        <f t="shared" si="143"/>
        <v>REZoning_Sol-Win</v>
      </c>
      <c r="AG725" s="79" t="s">
        <v>794</v>
      </c>
      <c r="AH725" s="71" t="s">
        <v>874</v>
      </c>
      <c r="AI725" s="55">
        <v>2050</v>
      </c>
      <c r="AJ725" s="70" t="str">
        <f t="shared" si="137"/>
        <v>*0.47</v>
      </c>
      <c r="AK725" s="70" t="str">
        <f t="shared" si="138"/>
        <v>REZoning_Sol-Win</v>
      </c>
      <c r="AO725" s="80" t="s">
        <v>794</v>
      </c>
      <c r="AP725" s="72" t="s">
        <v>874</v>
      </c>
      <c r="AQ725" s="58">
        <v>2035</v>
      </c>
      <c r="AR725" s="73" t="str">
        <f t="shared" si="139"/>
        <v>*0.53</v>
      </c>
      <c r="AS725" s="70" t="str">
        <f t="shared" si="140"/>
        <v>REZoning_Sol-Win</v>
      </c>
      <c r="AU725" s="80" t="s">
        <v>794</v>
      </c>
      <c r="AV725" s="72" t="s">
        <v>874</v>
      </c>
      <c r="AW725" s="58">
        <v>2050</v>
      </c>
      <c r="AX725" s="73" t="str">
        <f t="shared" si="141"/>
        <v>*0.41</v>
      </c>
      <c r="AY725" s="70" t="str">
        <f t="shared" si="142"/>
        <v>REZoning_Sol-Win</v>
      </c>
    </row>
    <row r="726" spans="1:51">
      <c r="A726" s="67" t="s">
        <v>70</v>
      </c>
      <c r="C726" s="77" t="s">
        <v>795</v>
      </c>
      <c r="D726" s="68" t="s">
        <v>874</v>
      </c>
      <c r="E726" s="52">
        <v>2035</v>
      </c>
      <c r="F726" s="69" t="str">
        <f t="shared" si="132"/>
        <v>*0.61</v>
      </c>
      <c r="G726" s="70" t="str">
        <f t="shared" si="133"/>
        <v>REZoning_Sol-Win</v>
      </c>
      <c r="I726" s="77" t="s">
        <v>795</v>
      </c>
      <c r="J726" s="68" t="s">
        <v>874</v>
      </c>
      <c r="K726" s="52">
        <v>2050</v>
      </c>
      <c r="L726" s="62" t="str">
        <f t="shared" si="134"/>
        <v>*0.5</v>
      </c>
      <c r="M726" s="70" t="str">
        <f t="shared" si="135"/>
        <v>REZoning_Sol-Win</v>
      </c>
      <c r="N726" s="69"/>
      <c r="O726" s="69" t="s">
        <v>795</v>
      </c>
      <c r="P726" s="69" t="s">
        <v>874</v>
      </c>
      <c r="Q726" s="78">
        <v>2100</v>
      </c>
      <c r="R726" s="69" t="s">
        <v>877</v>
      </c>
      <c r="S726" s="69" t="s">
        <v>875</v>
      </c>
      <c r="T726" s="69"/>
      <c r="U726" s="69"/>
      <c r="V726" s="69"/>
      <c r="W726" s="69"/>
      <c r="AA726" s="79" t="s">
        <v>795</v>
      </c>
      <c r="AB726" s="71" t="s">
        <v>874</v>
      </c>
      <c r="AC726" s="55">
        <v>2035</v>
      </c>
      <c r="AD726" s="70" t="str">
        <f t="shared" si="136"/>
        <v>*0.58</v>
      </c>
      <c r="AE726" s="70" t="str">
        <f t="shared" si="143"/>
        <v>REZoning_Sol-Win</v>
      </c>
      <c r="AG726" s="79" t="s">
        <v>795</v>
      </c>
      <c r="AH726" s="71" t="s">
        <v>874</v>
      </c>
      <c r="AI726" s="55">
        <v>2050</v>
      </c>
      <c r="AJ726" s="70" t="str">
        <f t="shared" si="137"/>
        <v>*0.47</v>
      </c>
      <c r="AK726" s="70" t="str">
        <f t="shared" si="138"/>
        <v>REZoning_Sol-Win</v>
      </c>
      <c r="AO726" s="80" t="s">
        <v>795</v>
      </c>
      <c r="AP726" s="72" t="s">
        <v>874</v>
      </c>
      <c r="AQ726" s="58">
        <v>2035</v>
      </c>
      <c r="AR726" s="73" t="str">
        <f t="shared" si="139"/>
        <v>*0.53</v>
      </c>
      <c r="AS726" s="70" t="str">
        <f t="shared" si="140"/>
        <v>REZoning_Sol-Win</v>
      </c>
      <c r="AU726" s="80" t="s">
        <v>795</v>
      </c>
      <c r="AV726" s="72" t="s">
        <v>874</v>
      </c>
      <c r="AW726" s="58">
        <v>2050</v>
      </c>
      <c r="AX726" s="73" t="str">
        <f t="shared" si="141"/>
        <v>*0.41</v>
      </c>
      <c r="AY726" s="70" t="str">
        <f t="shared" si="142"/>
        <v>REZoning_Sol-Win</v>
      </c>
    </row>
    <row r="727" spans="1:51">
      <c r="A727" s="67" t="s">
        <v>70</v>
      </c>
      <c r="C727" s="77" t="s">
        <v>796</v>
      </c>
      <c r="D727" s="68" t="s">
        <v>874</v>
      </c>
      <c r="E727" s="52">
        <v>2035</v>
      </c>
      <c r="F727" s="69" t="str">
        <f t="shared" si="132"/>
        <v>*0.61</v>
      </c>
      <c r="G727" s="70" t="str">
        <f t="shared" si="133"/>
        <v>REZoning_Sol-Win</v>
      </c>
      <c r="I727" s="77" t="s">
        <v>796</v>
      </c>
      <c r="J727" s="68" t="s">
        <v>874</v>
      </c>
      <c r="K727" s="52">
        <v>2050</v>
      </c>
      <c r="L727" s="62" t="str">
        <f t="shared" si="134"/>
        <v>*0.5</v>
      </c>
      <c r="M727" s="70" t="str">
        <f t="shared" si="135"/>
        <v>REZoning_Sol-Win</v>
      </c>
      <c r="N727" s="69"/>
      <c r="O727" s="69" t="s">
        <v>796</v>
      </c>
      <c r="P727" s="69" t="s">
        <v>874</v>
      </c>
      <c r="Q727" s="78">
        <v>2100</v>
      </c>
      <c r="R727" s="69" t="s">
        <v>877</v>
      </c>
      <c r="S727" s="69" t="s">
        <v>875</v>
      </c>
      <c r="T727" s="69"/>
      <c r="U727" s="69"/>
      <c r="V727" s="69"/>
      <c r="W727" s="69"/>
      <c r="AA727" s="79" t="s">
        <v>796</v>
      </c>
      <c r="AB727" s="71" t="s">
        <v>874</v>
      </c>
      <c r="AC727" s="55">
        <v>2035</v>
      </c>
      <c r="AD727" s="70" t="str">
        <f t="shared" si="136"/>
        <v>*0.58</v>
      </c>
      <c r="AE727" s="70" t="str">
        <f t="shared" si="143"/>
        <v>REZoning_Sol-Win</v>
      </c>
      <c r="AG727" s="79" t="s">
        <v>796</v>
      </c>
      <c r="AH727" s="71" t="s">
        <v>874</v>
      </c>
      <c r="AI727" s="55">
        <v>2050</v>
      </c>
      <c r="AJ727" s="70" t="str">
        <f t="shared" si="137"/>
        <v>*0.47</v>
      </c>
      <c r="AK727" s="70" t="str">
        <f t="shared" si="138"/>
        <v>REZoning_Sol-Win</v>
      </c>
      <c r="AO727" s="80" t="s">
        <v>796</v>
      </c>
      <c r="AP727" s="72" t="s">
        <v>874</v>
      </c>
      <c r="AQ727" s="58">
        <v>2035</v>
      </c>
      <c r="AR727" s="73" t="str">
        <f t="shared" si="139"/>
        <v>*0.53</v>
      </c>
      <c r="AS727" s="70" t="str">
        <f t="shared" si="140"/>
        <v>REZoning_Sol-Win</v>
      </c>
      <c r="AU727" s="80" t="s">
        <v>796</v>
      </c>
      <c r="AV727" s="72" t="s">
        <v>874</v>
      </c>
      <c r="AW727" s="58">
        <v>2050</v>
      </c>
      <c r="AX727" s="73" t="str">
        <f t="shared" si="141"/>
        <v>*0.41</v>
      </c>
      <c r="AY727" s="70" t="str">
        <f t="shared" si="142"/>
        <v>REZoning_Sol-Win</v>
      </c>
    </row>
    <row r="728" spans="1:51">
      <c r="A728" s="67" t="s">
        <v>70</v>
      </c>
      <c r="C728" s="77" t="s">
        <v>797</v>
      </c>
      <c r="D728" s="68" t="s">
        <v>874</v>
      </c>
      <c r="E728" s="52">
        <v>2035</v>
      </c>
      <c r="F728" s="69" t="str">
        <f t="shared" si="132"/>
        <v>*0.61</v>
      </c>
      <c r="G728" s="70" t="str">
        <f t="shared" si="133"/>
        <v>REZoning_Sol-Win</v>
      </c>
      <c r="I728" s="77" t="s">
        <v>797</v>
      </c>
      <c r="J728" s="68" t="s">
        <v>874</v>
      </c>
      <c r="K728" s="52">
        <v>2050</v>
      </c>
      <c r="L728" s="62" t="str">
        <f t="shared" si="134"/>
        <v>*0.5</v>
      </c>
      <c r="M728" s="70" t="str">
        <f t="shared" si="135"/>
        <v>REZoning_Sol-Win</v>
      </c>
      <c r="N728" s="69"/>
      <c r="O728" s="69" t="s">
        <v>797</v>
      </c>
      <c r="P728" s="69" t="s">
        <v>874</v>
      </c>
      <c r="Q728" s="78">
        <v>2100</v>
      </c>
      <c r="R728" s="69" t="s">
        <v>877</v>
      </c>
      <c r="S728" s="69" t="s">
        <v>875</v>
      </c>
      <c r="T728" s="69"/>
      <c r="U728" s="69"/>
      <c r="V728" s="69"/>
      <c r="W728" s="69"/>
      <c r="AA728" s="79" t="s">
        <v>797</v>
      </c>
      <c r="AB728" s="71" t="s">
        <v>874</v>
      </c>
      <c r="AC728" s="55">
        <v>2035</v>
      </c>
      <c r="AD728" s="70" t="str">
        <f t="shared" si="136"/>
        <v>*0.58</v>
      </c>
      <c r="AE728" s="70" t="str">
        <f t="shared" si="143"/>
        <v>REZoning_Sol-Win</v>
      </c>
      <c r="AG728" s="79" t="s">
        <v>797</v>
      </c>
      <c r="AH728" s="71" t="s">
        <v>874</v>
      </c>
      <c r="AI728" s="55">
        <v>2050</v>
      </c>
      <c r="AJ728" s="70" t="str">
        <f t="shared" si="137"/>
        <v>*0.47</v>
      </c>
      <c r="AK728" s="70" t="str">
        <f t="shared" si="138"/>
        <v>REZoning_Sol-Win</v>
      </c>
      <c r="AO728" s="80" t="s">
        <v>797</v>
      </c>
      <c r="AP728" s="72" t="s">
        <v>874</v>
      </c>
      <c r="AQ728" s="58">
        <v>2035</v>
      </c>
      <c r="AR728" s="73" t="str">
        <f t="shared" si="139"/>
        <v>*0.53</v>
      </c>
      <c r="AS728" s="70" t="str">
        <f t="shared" si="140"/>
        <v>REZoning_Sol-Win</v>
      </c>
      <c r="AU728" s="80" t="s">
        <v>797</v>
      </c>
      <c r="AV728" s="72" t="s">
        <v>874</v>
      </c>
      <c r="AW728" s="58">
        <v>2050</v>
      </c>
      <c r="AX728" s="73" t="str">
        <f t="shared" si="141"/>
        <v>*0.41</v>
      </c>
      <c r="AY728" s="70" t="str">
        <f t="shared" si="142"/>
        <v>REZoning_Sol-Win</v>
      </c>
    </row>
    <row r="729" spans="1:51">
      <c r="A729" s="67" t="s">
        <v>70</v>
      </c>
      <c r="C729" s="77" t="s">
        <v>798</v>
      </c>
      <c r="D729" s="68" t="s">
        <v>874</v>
      </c>
      <c r="E729" s="52">
        <v>2035</v>
      </c>
      <c r="F729" s="69" t="str">
        <f t="shared" si="132"/>
        <v>*0.61</v>
      </c>
      <c r="G729" s="70" t="str">
        <f t="shared" si="133"/>
        <v>REZoning_Sol-Win</v>
      </c>
      <c r="I729" s="77" t="s">
        <v>798</v>
      </c>
      <c r="J729" s="68" t="s">
        <v>874</v>
      </c>
      <c r="K729" s="52">
        <v>2050</v>
      </c>
      <c r="L729" s="62" t="str">
        <f t="shared" si="134"/>
        <v>*0.5</v>
      </c>
      <c r="M729" s="70" t="str">
        <f t="shared" si="135"/>
        <v>REZoning_Sol-Win</v>
      </c>
      <c r="N729" s="69"/>
      <c r="O729" s="69" t="s">
        <v>798</v>
      </c>
      <c r="P729" s="69" t="s">
        <v>874</v>
      </c>
      <c r="Q729" s="78">
        <v>2100</v>
      </c>
      <c r="R729" s="69" t="s">
        <v>877</v>
      </c>
      <c r="S729" s="69" t="s">
        <v>875</v>
      </c>
      <c r="T729" s="69"/>
      <c r="U729" s="69"/>
      <c r="V729" s="69"/>
      <c r="W729" s="69"/>
      <c r="AA729" s="79" t="s">
        <v>798</v>
      </c>
      <c r="AB729" s="71" t="s">
        <v>874</v>
      </c>
      <c r="AC729" s="55">
        <v>2035</v>
      </c>
      <c r="AD729" s="70" t="str">
        <f t="shared" si="136"/>
        <v>*0.58</v>
      </c>
      <c r="AE729" s="70" t="str">
        <f t="shared" si="143"/>
        <v>REZoning_Sol-Win</v>
      </c>
      <c r="AG729" s="79" t="s">
        <v>798</v>
      </c>
      <c r="AH729" s="71" t="s">
        <v>874</v>
      </c>
      <c r="AI729" s="55">
        <v>2050</v>
      </c>
      <c r="AJ729" s="70" t="str">
        <f t="shared" si="137"/>
        <v>*0.47</v>
      </c>
      <c r="AK729" s="70" t="str">
        <f t="shared" si="138"/>
        <v>REZoning_Sol-Win</v>
      </c>
      <c r="AO729" s="80" t="s">
        <v>798</v>
      </c>
      <c r="AP729" s="72" t="s">
        <v>874</v>
      </c>
      <c r="AQ729" s="58">
        <v>2035</v>
      </c>
      <c r="AR729" s="73" t="str">
        <f t="shared" si="139"/>
        <v>*0.53</v>
      </c>
      <c r="AS729" s="70" t="str">
        <f t="shared" si="140"/>
        <v>REZoning_Sol-Win</v>
      </c>
      <c r="AU729" s="80" t="s">
        <v>798</v>
      </c>
      <c r="AV729" s="72" t="s">
        <v>874</v>
      </c>
      <c r="AW729" s="58">
        <v>2050</v>
      </c>
      <c r="AX729" s="73" t="str">
        <f t="shared" si="141"/>
        <v>*0.41</v>
      </c>
      <c r="AY729" s="70" t="str">
        <f t="shared" si="142"/>
        <v>REZoning_Sol-Win</v>
      </c>
    </row>
    <row r="730" spans="1:51">
      <c r="A730" s="67" t="s">
        <v>70</v>
      </c>
      <c r="C730" s="77" t="s">
        <v>799</v>
      </c>
      <c r="D730" s="68" t="s">
        <v>874</v>
      </c>
      <c r="E730" s="52">
        <v>2035</v>
      </c>
      <c r="F730" s="69" t="str">
        <f t="shared" si="132"/>
        <v>*0.61</v>
      </c>
      <c r="G730" s="70" t="str">
        <f t="shared" si="133"/>
        <v>REZoning_Sol-Win</v>
      </c>
      <c r="I730" s="77" t="s">
        <v>799</v>
      </c>
      <c r="J730" s="68" t="s">
        <v>874</v>
      </c>
      <c r="K730" s="52">
        <v>2050</v>
      </c>
      <c r="L730" s="62" t="str">
        <f t="shared" si="134"/>
        <v>*0.5</v>
      </c>
      <c r="M730" s="70" t="str">
        <f t="shared" si="135"/>
        <v>REZoning_Sol-Win</v>
      </c>
      <c r="N730" s="69"/>
      <c r="O730" s="69" t="s">
        <v>799</v>
      </c>
      <c r="P730" s="69" t="s">
        <v>874</v>
      </c>
      <c r="Q730" s="78">
        <v>2100</v>
      </c>
      <c r="R730" s="69" t="s">
        <v>877</v>
      </c>
      <c r="S730" s="69" t="s">
        <v>875</v>
      </c>
      <c r="T730" s="69"/>
      <c r="U730" s="69"/>
      <c r="V730" s="69"/>
      <c r="W730" s="69"/>
      <c r="AA730" s="79" t="s">
        <v>799</v>
      </c>
      <c r="AB730" s="71" t="s">
        <v>874</v>
      </c>
      <c r="AC730" s="55">
        <v>2035</v>
      </c>
      <c r="AD730" s="70" t="str">
        <f t="shared" si="136"/>
        <v>*0.58</v>
      </c>
      <c r="AE730" s="70" t="str">
        <f t="shared" si="143"/>
        <v>REZoning_Sol-Win</v>
      </c>
      <c r="AG730" s="79" t="s">
        <v>799</v>
      </c>
      <c r="AH730" s="71" t="s">
        <v>874</v>
      </c>
      <c r="AI730" s="55">
        <v>2050</v>
      </c>
      <c r="AJ730" s="70" t="str">
        <f t="shared" si="137"/>
        <v>*0.47</v>
      </c>
      <c r="AK730" s="70" t="str">
        <f t="shared" si="138"/>
        <v>REZoning_Sol-Win</v>
      </c>
      <c r="AO730" s="80" t="s">
        <v>799</v>
      </c>
      <c r="AP730" s="72" t="s">
        <v>874</v>
      </c>
      <c r="AQ730" s="58">
        <v>2035</v>
      </c>
      <c r="AR730" s="73" t="str">
        <f t="shared" si="139"/>
        <v>*0.53</v>
      </c>
      <c r="AS730" s="70" t="str">
        <f t="shared" si="140"/>
        <v>REZoning_Sol-Win</v>
      </c>
      <c r="AU730" s="80" t="s">
        <v>799</v>
      </c>
      <c r="AV730" s="72" t="s">
        <v>874</v>
      </c>
      <c r="AW730" s="58">
        <v>2050</v>
      </c>
      <c r="AX730" s="73" t="str">
        <f t="shared" si="141"/>
        <v>*0.41</v>
      </c>
      <c r="AY730" s="70" t="str">
        <f t="shared" si="142"/>
        <v>REZoning_Sol-Win</v>
      </c>
    </row>
    <row r="731" spans="1:51">
      <c r="A731" s="67" t="s">
        <v>98</v>
      </c>
      <c r="C731" s="77" t="s">
        <v>800</v>
      </c>
      <c r="D731" s="68" t="s">
        <v>874</v>
      </c>
      <c r="E731" s="52">
        <v>2035</v>
      </c>
      <c r="F731" s="69" t="str">
        <f t="shared" si="132"/>
        <v>*0.65</v>
      </c>
      <c r="G731" s="70" t="str">
        <f t="shared" si="133"/>
        <v>REZoning_Sol-Win</v>
      </c>
      <c r="I731" s="77" t="s">
        <v>800</v>
      </c>
      <c r="J731" s="68" t="s">
        <v>874</v>
      </c>
      <c r="K731" s="52">
        <v>2050</v>
      </c>
      <c r="L731" s="62" t="str">
        <f t="shared" si="134"/>
        <v>*0.54</v>
      </c>
      <c r="M731" s="70" t="str">
        <f t="shared" si="135"/>
        <v>REZoning_Sol-Win</v>
      </c>
      <c r="N731" s="69"/>
      <c r="O731" s="69" t="s">
        <v>800</v>
      </c>
      <c r="P731" s="69" t="s">
        <v>874</v>
      </c>
      <c r="Q731" s="78">
        <v>2100</v>
      </c>
      <c r="R731" s="69" t="s">
        <v>878</v>
      </c>
      <c r="S731" s="69" t="s">
        <v>875</v>
      </c>
      <c r="T731" s="69"/>
      <c r="U731" s="69"/>
      <c r="V731" s="69"/>
      <c r="W731" s="69"/>
      <c r="AA731" s="79" t="s">
        <v>800</v>
      </c>
      <c r="AB731" s="71" t="s">
        <v>874</v>
      </c>
      <c r="AC731" s="55">
        <v>2035</v>
      </c>
      <c r="AD731" s="70" t="str">
        <f t="shared" si="136"/>
        <v>*0.63</v>
      </c>
      <c r="AE731" s="70" t="str">
        <f t="shared" si="143"/>
        <v>REZoning_Sol-Win</v>
      </c>
      <c r="AG731" s="79" t="s">
        <v>800</v>
      </c>
      <c r="AH731" s="71" t="s">
        <v>874</v>
      </c>
      <c r="AI731" s="55">
        <v>2050</v>
      </c>
      <c r="AJ731" s="70" t="str">
        <f t="shared" si="137"/>
        <v>*0.52</v>
      </c>
      <c r="AK731" s="70" t="str">
        <f t="shared" si="138"/>
        <v>REZoning_Sol-Win</v>
      </c>
      <c r="AO731" s="80" t="s">
        <v>800</v>
      </c>
      <c r="AP731" s="72" t="s">
        <v>874</v>
      </c>
      <c r="AQ731" s="58">
        <v>2035</v>
      </c>
      <c r="AR731" s="73" t="str">
        <f t="shared" si="139"/>
        <v>*0.55</v>
      </c>
      <c r="AS731" s="70" t="str">
        <f t="shared" si="140"/>
        <v>REZoning_Sol-Win</v>
      </c>
      <c r="AU731" s="80" t="s">
        <v>800</v>
      </c>
      <c r="AV731" s="72" t="s">
        <v>874</v>
      </c>
      <c r="AW731" s="58">
        <v>2050</v>
      </c>
      <c r="AX731" s="73" t="str">
        <f t="shared" si="141"/>
        <v>*0.41</v>
      </c>
      <c r="AY731" s="70" t="str">
        <f t="shared" si="142"/>
        <v>REZoning_Sol-Win</v>
      </c>
    </row>
    <row r="732" spans="1:51">
      <c r="A732" s="67" t="s">
        <v>98</v>
      </c>
      <c r="C732" s="77" t="s">
        <v>801</v>
      </c>
      <c r="D732" s="68" t="s">
        <v>874</v>
      </c>
      <c r="E732" s="52">
        <v>2035</v>
      </c>
      <c r="F732" s="69" t="str">
        <f t="shared" si="132"/>
        <v>*0.65</v>
      </c>
      <c r="G732" s="70" t="str">
        <f t="shared" si="133"/>
        <v>REZoning_Sol-Win</v>
      </c>
      <c r="I732" s="77" t="s">
        <v>801</v>
      </c>
      <c r="J732" s="68" t="s">
        <v>874</v>
      </c>
      <c r="K732" s="52">
        <v>2050</v>
      </c>
      <c r="L732" s="62" t="str">
        <f t="shared" si="134"/>
        <v>*0.54</v>
      </c>
      <c r="M732" s="70" t="str">
        <f t="shared" si="135"/>
        <v>REZoning_Sol-Win</v>
      </c>
      <c r="N732" s="69"/>
      <c r="O732" s="69" t="s">
        <v>801</v>
      </c>
      <c r="P732" s="69" t="s">
        <v>874</v>
      </c>
      <c r="Q732" s="78">
        <v>2100</v>
      </c>
      <c r="R732" s="69" t="s">
        <v>878</v>
      </c>
      <c r="S732" s="69" t="s">
        <v>875</v>
      </c>
      <c r="T732" s="69"/>
      <c r="U732" s="69"/>
      <c r="V732" s="69"/>
      <c r="W732" s="69"/>
      <c r="AA732" s="79" t="s">
        <v>801</v>
      </c>
      <c r="AB732" s="71" t="s">
        <v>874</v>
      </c>
      <c r="AC732" s="55">
        <v>2035</v>
      </c>
      <c r="AD732" s="70" t="str">
        <f t="shared" si="136"/>
        <v>*0.63</v>
      </c>
      <c r="AE732" s="70" t="str">
        <f t="shared" si="143"/>
        <v>REZoning_Sol-Win</v>
      </c>
      <c r="AG732" s="79" t="s">
        <v>801</v>
      </c>
      <c r="AH732" s="71" t="s">
        <v>874</v>
      </c>
      <c r="AI732" s="55">
        <v>2050</v>
      </c>
      <c r="AJ732" s="70" t="str">
        <f t="shared" si="137"/>
        <v>*0.52</v>
      </c>
      <c r="AK732" s="70" t="str">
        <f t="shared" si="138"/>
        <v>REZoning_Sol-Win</v>
      </c>
      <c r="AO732" s="80" t="s">
        <v>801</v>
      </c>
      <c r="AP732" s="72" t="s">
        <v>874</v>
      </c>
      <c r="AQ732" s="58">
        <v>2035</v>
      </c>
      <c r="AR732" s="73" t="str">
        <f t="shared" si="139"/>
        <v>*0.55</v>
      </c>
      <c r="AS732" s="70" t="str">
        <f t="shared" si="140"/>
        <v>REZoning_Sol-Win</v>
      </c>
      <c r="AU732" s="80" t="s">
        <v>801</v>
      </c>
      <c r="AV732" s="72" t="s">
        <v>874</v>
      </c>
      <c r="AW732" s="58">
        <v>2050</v>
      </c>
      <c r="AX732" s="73" t="str">
        <f t="shared" si="141"/>
        <v>*0.41</v>
      </c>
      <c r="AY732" s="70" t="str">
        <f t="shared" si="142"/>
        <v>REZoning_Sol-Win</v>
      </c>
    </row>
    <row r="733" spans="1:51">
      <c r="A733" s="67" t="s">
        <v>87</v>
      </c>
      <c r="C733" s="77" t="s">
        <v>802</v>
      </c>
      <c r="D733" s="68" t="s">
        <v>874</v>
      </c>
      <c r="E733" s="52">
        <v>2035</v>
      </c>
      <c r="F733" s="69" t="str">
        <f t="shared" si="132"/>
        <v>*0.64</v>
      </c>
      <c r="G733" s="70" t="str">
        <f t="shared" si="133"/>
        <v>REZoning_Sol-Win</v>
      </c>
      <c r="I733" s="77" t="s">
        <v>802</v>
      </c>
      <c r="J733" s="68" t="s">
        <v>874</v>
      </c>
      <c r="K733" s="52">
        <v>2050</v>
      </c>
      <c r="L733" s="62" t="str">
        <f t="shared" si="134"/>
        <v>*0.54</v>
      </c>
      <c r="M733" s="70" t="str">
        <f t="shared" si="135"/>
        <v>REZoning_Sol-Win</v>
      </c>
      <c r="N733" s="69"/>
      <c r="O733" s="69" t="s">
        <v>802</v>
      </c>
      <c r="P733" s="69" t="s">
        <v>874</v>
      </c>
      <c r="Q733" s="78">
        <v>2100</v>
      </c>
      <c r="R733" s="69" t="s">
        <v>878</v>
      </c>
      <c r="S733" s="69" t="s">
        <v>875</v>
      </c>
      <c r="T733" s="69"/>
      <c r="U733" s="69"/>
      <c r="V733" s="69"/>
      <c r="W733" s="69"/>
      <c r="AA733" s="79" t="s">
        <v>802</v>
      </c>
      <c r="AB733" s="71" t="s">
        <v>874</v>
      </c>
      <c r="AC733" s="55">
        <v>2035</v>
      </c>
      <c r="AD733" s="70" t="str">
        <f t="shared" si="136"/>
        <v>*0.64</v>
      </c>
      <c r="AE733" s="70" t="str">
        <f t="shared" si="143"/>
        <v>REZoning_Sol-Win</v>
      </c>
      <c r="AG733" s="79" t="s">
        <v>802</v>
      </c>
      <c r="AH733" s="71" t="s">
        <v>874</v>
      </c>
      <c r="AI733" s="55">
        <v>2050</v>
      </c>
      <c r="AJ733" s="70" t="str">
        <f t="shared" si="137"/>
        <v>*0.53</v>
      </c>
      <c r="AK733" s="70" t="str">
        <f t="shared" si="138"/>
        <v>REZoning_Sol-Win</v>
      </c>
      <c r="AO733" s="80" t="s">
        <v>802</v>
      </c>
      <c r="AP733" s="72" t="s">
        <v>874</v>
      </c>
      <c r="AQ733" s="58">
        <v>2035</v>
      </c>
      <c r="AR733" s="73" t="str">
        <f t="shared" si="139"/>
        <v>*0.6</v>
      </c>
      <c r="AS733" s="70" t="str">
        <f t="shared" si="140"/>
        <v>REZoning_Sol-Win</v>
      </c>
      <c r="AU733" s="80" t="s">
        <v>802</v>
      </c>
      <c r="AV733" s="72" t="s">
        <v>874</v>
      </c>
      <c r="AW733" s="58">
        <v>2050</v>
      </c>
      <c r="AX733" s="73" t="str">
        <f t="shared" si="141"/>
        <v>*0.5</v>
      </c>
      <c r="AY733" s="70" t="str">
        <f t="shared" si="142"/>
        <v>REZoning_Sol-Win</v>
      </c>
    </row>
    <row r="734" spans="1:51">
      <c r="A734" s="67" t="s">
        <v>101</v>
      </c>
      <c r="C734" s="77" t="s">
        <v>803</v>
      </c>
      <c r="D734" s="68" t="s">
        <v>874</v>
      </c>
      <c r="E734" s="52">
        <v>2035</v>
      </c>
      <c r="F734" s="69" t="str">
        <f t="shared" si="132"/>
        <v>*0.64</v>
      </c>
      <c r="G734" s="70" t="str">
        <f t="shared" si="133"/>
        <v>REZoning_Sol-Win</v>
      </c>
      <c r="I734" s="77" t="s">
        <v>803</v>
      </c>
      <c r="J734" s="68" t="s">
        <v>874</v>
      </c>
      <c r="K734" s="52">
        <v>2050</v>
      </c>
      <c r="L734" s="62" t="str">
        <f t="shared" si="134"/>
        <v>*0.54</v>
      </c>
      <c r="M734" s="70" t="str">
        <f t="shared" si="135"/>
        <v>REZoning_Sol-Win</v>
      </c>
      <c r="N734" s="69"/>
      <c r="O734" s="69" t="s">
        <v>803</v>
      </c>
      <c r="P734" s="69" t="s">
        <v>874</v>
      </c>
      <c r="Q734" s="78">
        <v>2100</v>
      </c>
      <c r="R734" s="69" t="s">
        <v>878</v>
      </c>
      <c r="S734" s="69" t="s">
        <v>875</v>
      </c>
      <c r="T734" s="69"/>
      <c r="U734" s="69"/>
      <c r="V734" s="69"/>
      <c r="W734" s="69"/>
      <c r="AA734" s="79" t="s">
        <v>803</v>
      </c>
      <c r="AB734" s="71" t="s">
        <v>874</v>
      </c>
      <c r="AC734" s="55">
        <v>2035</v>
      </c>
      <c r="AD734" s="70" t="str">
        <f t="shared" si="136"/>
        <v>*0.62</v>
      </c>
      <c r="AE734" s="70" t="str">
        <f t="shared" si="143"/>
        <v>REZoning_Sol-Win</v>
      </c>
      <c r="AG734" s="79" t="s">
        <v>803</v>
      </c>
      <c r="AH734" s="71" t="s">
        <v>874</v>
      </c>
      <c r="AI734" s="55">
        <v>2050</v>
      </c>
      <c r="AJ734" s="70" t="str">
        <f t="shared" si="137"/>
        <v>*0.5</v>
      </c>
      <c r="AK734" s="70" t="str">
        <f t="shared" si="138"/>
        <v>REZoning_Sol-Win</v>
      </c>
      <c r="AO734" s="80" t="s">
        <v>803</v>
      </c>
      <c r="AP734" s="72" t="s">
        <v>874</v>
      </c>
      <c r="AQ734" s="58">
        <v>2035</v>
      </c>
      <c r="AR734" s="73" t="str">
        <f t="shared" si="139"/>
        <v>*0.56</v>
      </c>
      <c r="AS734" s="70" t="str">
        <f t="shared" si="140"/>
        <v>REZoning_Sol-Win</v>
      </c>
      <c r="AU734" s="80" t="s">
        <v>803</v>
      </c>
      <c r="AV734" s="72" t="s">
        <v>874</v>
      </c>
      <c r="AW734" s="58">
        <v>2050</v>
      </c>
      <c r="AX734" s="73" t="str">
        <f t="shared" si="141"/>
        <v>*0.45</v>
      </c>
      <c r="AY734" s="70" t="str">
        <f t="shared" si="142"/>
        <v>REZoning_Sol-Win</v>
      </c>
    </row>
    <row r="735" spans="1:51">
      <c r="A735" s="67" t="s">
        <v>101</v>
      </c>
      <c r="C735" s="77" t="s">
        <v>804</v>
      </c>
      <c r="D735" s="68" t="s">
        <v>874</v>
      </c>
      <c r="E735" s="52">
        <v>2035</v>
      </c>
      <c r="F735" s="69" t="str">
        <f t="shared" si="132"/>
        <v>*0.64</v>
      </c>
      <c r="G735" s="70" t="str">
        <f t="shared" si="133"/>
        <v>REZoning_Sol-Win</v>
      </c>
      <c r="I735" s="77" t="s">
        <v>804</v>
      </c>
      <c r="J735" s="68" t="s">
        <v>874</v>
      </c>
      <c r="K735" s="52">
        <v>2050</v>
      </c>
      <c r="L735" s="62" t="str">
        <f t="shared" si="134"/>
        <v>*0.54</v>
      </c>
      <c r="M735" s="70" t="str">
        <f t="shared" si="135"/>
        <v>REZoning_Sol-Win</v>
      </c>
      <c r="N735" s="69"/>
      <c r="O735" s="69" t="s">
        <v>804</v>
      </c>
      <c r="P735" s="69" t="s">
        <v>874</v>
      </c>
      <c r="Q735" s="78">
        <v>2100</v>
      </c>
      <c r="R735" s="69" t="s">
        <v>878</v>
      </c>
      <c r="S735" s="69" t="s">
        <v>875</v>
      </c>
      <c r="T735" s="69"/>
      <c r="U735" s="69"/>
      <c r="V735" s="69"/>
      <c r="W735" s="69"/>
      <c r="AA735" s="79" t="s">
        <v>804</v>
      </c>
      <c r="AB735" s="71" t="s">
        <v>874</v>
      </c>
      <c r="AC735" s="55">
        <v>2035</v>
      </c>
      <c r="AD735" s="70" t="str">
        <f t="shared" si="136"/>
        <v>*0.62</v>
      </c>
      <c r="AE735" s="70" t="str">
        <f t="shared" si="143"/>
        <v>REZoning_Sol-Win</v>
      </c>
      <c r="AG735" s="79" t="s">
        <v>804</v>
      </c>
      <c r="AH735" s="71" t="s">
        <v>874</v>
      </c>
      <c r="AI735" s="55">
        <v>2050</v>
      </c>
      <c r="AJ735" s="70" t="str">
        <f t="shared" si="137"/>
        <v>*0.5</v>
      </c>
      <c r="AK735" s="70" t="str">
        <f t="shared" si="138"/>
        <v>REZoning_Sol-Win</v>
      </c>
      <c r="AO735" s="80" t="s">
        <v>804</v>
      </c>
      <c r="AP735" s="72" t="s">
        <v>874</v>
      </c>
      <c r="AQ735" s="58">
        <v>2035</v>
      </c>
      <c r="AR735" s="73" t="str">
        <f t="shared" si="139"/>
        <v>*0.56</v>
      </c>
      <c r="AS735" s="70" t="str">
        <f t="shared" si="140"/>
        <v>REZoning_Sol-Win</v>
      </c>
      <c r="AU735" s="80" t="s">
        <v>804</v>
      </c>
      <c r="AV735" s="72" t="s">
        <v>874</v>
      </c>
      <c r="AW735" s="58">
        <v>2050</v>
      </c>
      <c r="AX735" s="73" t="str">
        <f t="shared" si="141"/>
        <v>*0.45</v>
      </c>
      <c r="AY735" s="70" t="str">
        <f t="shared" si="142"/>
        <v>REZoning_Sol-Win</v>
      </c>
    </row>
    <row r="736" spans="1:51">
      <c r="A736" s="67" t="s">
        <v>101</v>
      </c>
      <c r="C736" s="77" t="s">
        <v>805</v>
      </c>
      <c r="D736" s="68" t="s">
        <v>874</v>
      </c>
      <c r="E736" s="52">
        <v>2035</v>
      </c>
      <c r="F736" s="69" t="str">
        <f t="shared" si="132"/>
        <v>*0.64</v>
      </c>
      <c r="G736" s="70" t="str">
        <f t="shared" si="133"/>
        <v>REZoning_Sol-Win</v>
      </c>
      <c r="I736" s="77" t="s">
        <v>805</v>
      </c>
      <c r="J736" s="68" t="s">
        <v>874</v>
      </c>
      <c r="K736" s="52">
        <v>2050</v>
      </c>
      <c r="L736" s="62" t="str">
        <f t="shared" si="134"/>
        <v>*0.54</v>
      </c>
      <c r="M736" s="70" t="str">
        <f t="shared" si="135"/>
        <v>REZoning_Sol-Win</v>
      </c>
      <c r="N736" s="69"/>
      <c r="O736" s="69" t="s">
        <v>805</v>
      </c>
      <c r="P736" s="69" t="s">
        <v>874</v>
      </c>
      <c r="Q736" s="78">
        <v>2100</v>
      </c>
      <c r="R736" s="69" t="s">
        <v>878</v>
      </c>
      <c r="S736" s="69" t="s">
        <v>875</v>
      </c>
      <c r="T736" s="69"/>
      <c r="U736" s="69"/>
      <c r="V736" s="69"/>
      <c r="W736" s="69"/>
      <c r="AA736" s="79" t="s">
        <v>805</v>
      </c>
      <c r="AB736" s="71" t="s">
        <v>874</v>
      </c>
      <c r="AC736" s="55">
        <v>2035</v>
      </c>
      <c r="AD736" s="70" t="str">
        <f t="shared" si="136"/>
        <v>*0.62</v>
      </c>
      <c r="AE736" s="70" t="str">
        <f t="shared" si="143"/>
        <v>REZoning_Sol-Win</v>
      </c>
      <c r="AG736" s="79" t="s">
        <v>805</v>
      </c>
      <c r="AH736" s="71" t="s">
        <v>874</v>
      </c>
      <c r="AI736" s="55">
        <v>2050</v>
      </c>
      <c r="AJ736" s="70" t="str">
        <f t="shared" si="137"/>
        <v>*0.5</v>
      </c>
      <c r="AK736" s="70" t="str">
        <f t="shared" si="138"/>
        <v>REZoning_Sol-Win</v>
      </c>
      <c r="AO736" s="80" t="s">
        <v>805</v>
      </c>
      <c r="AP736" s="72" t="s">
        <v>874</v>
      </c>
      <c r="AQ736" s="58">
        <v>2035</v>
      </c>
      <c r="AR736" s="73" t="str">
        <f t="shared" si="139"/>
        <v>*0.56</v>
      </c>
      <c r="AS736" s="70" t="str">
        <f t="shared" si="140"/>
        <v>REZoning_Sol-Win</v>
      </c>
      <c r="AU736" s="80" t="s">
        <v>805</v>
      </c>
      <c r="AV736" s="72" t="s">
        <v>874</v>
      </c>
      <c r="AW736" s="58">
        <v>2050</v>
      </c>
      <c r="AX736" s="73" t="str">
        <f t="shared" si="141"/>
        <v>*0.45</v>
      </c>
      <c r="AY736" s="70" t="str">
        <f t="shared" si="142"/>
        <v>REZoning_Sol-Win</v>
      </c>
    </row>
    <row r="737" spans="1:51">
      <c r="A737" s="67" t="s">
        <v>101</v>
      </c>
      <c r="C737" s="77" t="s">
        <v>806</v>
      </c>
      <c r="D737" s="68" t="s">
        <v>874</v>
      </c>
      <c r="E737" s="52">
        <v>2035</v>
      </c>
      <c r="F737" s="69" t="str">
        <f t="shared" si="132"/>
        <v>*0.64</v>
      </c>
      <c r="G737" s="70" t="str">
        <f t="shared" si="133"/>
        <v>REZoning_Sol-Win</v>
      </c>
      <c r="I737" s="77" t="s">
        <v>806</v>
      </c>
      <c r="J737" s="68" t="s">
        <v>874</v>
      </c>
      <c r="K737" s="52">
        <v>2050</v>
      </c>
      <c r="L737" s="62" t="str">
        <f t="shared" si="134"/>
        <v>*0.54</v>
      </c>
      <c r="M737" s="70" t="str">
        <f t="shared" si="135"/>
        <v>REZoning_Sol-Win</v>
      </c>
      <c r="N737" s="69"/>
      <c r="O737" s="69" t="s">
        <v>806</v>
      </c>
      <c r="P737" s="69" t="s">
        <v>874</v>
      </c>
      <c r="Q737" s="78">
        <v>2100</v>
      </c>
      <c r="R737" s="69" t="s">
        <v>878</v>
      </c>
      <c r="S737" s="69" t="s">
        <v>875</v>
      </c>
      <c r="T737" s="69"/>
      <c r="U737" s="69"/>
      <c r="V737" s="69"/>
      <c r="W737" s="69"/>
      <c r="AA737" s="79" t="s">
        <v>806</v>
      </c>
      <c r="AB737" s="71" t="s">
        <v>874</v>
      </c>
      <c r="AC737" s="55">
        <v>2035</v>
      </c>
      <c r="AD737" s="70" t="str">
        <f t="shared" si="136"/>
        <v>*0.62</v>
      </c>
      <c r="AE737" s="70" t="str">
        <f t="shared" si="143"/>
        <v>REZoning_Sol-Win</v>
      </c>
      <c r="AG737" s="79" t="s">
        <v>806</v>
      </c>
      <c r="AH737" s="71" t="s">
        <v>874</v>
      </c>
      <c r="AI737" s="55">
        <v>2050</v>
      </c>
      <c r="AJ737" s="70" t="str">
        <f t="shared" si="137"/>
        <v>*0.5</v>
      </c>
      <c r="AK737" s="70" t="str">
        <f t="shared" si="138"/>
        <v>REZoning_Sol-Win</v>
      </c>
      <c r="AO737" s="80" t="s">
        <v>806</v>
      </c>
      <c r="AP737" s="72" t="s">
        <v>874</v>
      </c>
      <c r="AQ737" s="58">
        <v>2035</v>
      </c>
      <c r="AR737" s="73" t="str">
        <f t="shared" si="139"/>
        <v>*0.56</v>
      </c>
      <c r="AS737" s="70" t="str">
        <f t="shared" si="140"/>
        <v>REZoning_Sol-Win</v>
      </c>
      <c r="AU737" s="80" t="s">
        <v>806</v>
      </c>
      <c r="AV737" s="72" t="s">
        <v>874</v>
      </c>
      <c r="AW737" s="58">
        <v>2050</v>
      </c>
      <c r="AX737" s="73" t="str">
        <f t="shared" si="141"/>
        <v>*0.45</v>
      </c>
      <c r="AY737" s="70" t="str">
        <f t="shared" si="142"/>
        <v>REZoning_Sol-Win</v>
      </c>
    </row>
    <row r="738" spans="1:51">
      <c r="A738" s="67" t="s">
        <v>101</v>
      </c>
      <c r="C738" s="77" t="s">
        <v>807</v>
      </c>
      <c r="D738" s="68" t="s">
        <v>874</v>
      </c>
      <c r="E738" s="52">
        <v>2035</v>
      </c>
      <c r="F738" s="69" t="str">
        <f t="shared" si="132"/>
        <v>*0.64</v>
      </c>
      <c r="G738" s="70" t="str">
        <f t="shared" si="133"/>
        <v>REZoning_Sol-Win</v>
      </c>
      <c r="I738" s="77" t="s">
        <v>807</v>
      </c>
      <c r="J738" s="68" t="s">
        <v>874</v>
      </c>
      <c r="K738" s="52">
        <v>2050</v>
      </c>
      <c r="L738" s="62" t="str">
        <f t="shared" si="134"/>
        <v>*0.54</v>
      </c>
      <c r="M738" s="70" t="str">
        <f t="shared" si="135"/>
        <v>REZoning_Sol-Win</v>
      </c>
      <c r="N738" s="69"/>
      <c r="O738" s="69" t="s">
        <v>807</v>
      </c>
      <c r="P738" s="69" t="s">
        <v>874</v>
      </c>
      <c r="Q738" s="78">
        <v>2100</v>
      </c>
      <c r="R738" s="69" t="s">
        <v>878</v>
      </c>
      <c r="S738" s="69" t="s">
        <v>875</v>
      </c>
      <c r="T738" s="69"/>
      <c r="U738" s="69"/>
      <c r="V738" s="69"/>
      <c r="W738" s="69"/>
      <c r="AA738" s="79" t="s">
        <v>807</v>
      </c>
      <c r="AB738" s="71" t="s">
        <v>874</v>
      </c>
      <c r="AC738" s="55">
        <v>2035</v>
      </c>
      <c r="AD738" s="70" t="str">
        <f t="shared" si="136"/>
        <v>*0.62</v>
      </c>
      <c r="AE738" s="70" t="str">
        <f t="shared" si="143"/>
        <v>REZoning_Sol-Win</v>
      </c>
      <c r="AG738" s="79" t="s">
        <v>807</v>
      </c>
      <c r="AH738" s="71" t="s">
        <v>874</v>
      </c>
      <c r="AI738" s="55">
        <v>2050</v>
      </c>
      <c r="AJ738" s="70" t="str">
        <f t="shared" si="137"/>
        <v>*0.5</v>
      </c>
      <c r="AK738" s="70" t="str">
        <f t="shared" si="138"/>
        <v>REZoning_Sol-Win</v>
      </c>
      <c r="AO738" s="80" t="s">
        <v>807</v>
      </c>
      <c r="AP738" s="72" t="s">
        <v>874</v>
      </c>
      <c r="AQ738" s="58">
        <v>2035</v>
      </c>
      <c r="AR738" s="73" t="str">
        <f t="shared" si="139"/>
        <v>*0.56</v>
      </c>
      <c r="AS738" s="70" t="str">
        <f t="shared" si="140"/>
        <v>REZoning_Sol-Win</v>
      </c>
      <c r="AU738" s="80" t="s">
        <v>807</v>
      </c>
      <c r="AV738" s="72" t="s">
        <v>874</v>
      </c>
      <c r="AW738" s="58">
        <v>2050</v>
      </c>
      <c r="AX738" s="73" t="str">
        <f t="shared" si="141"/>
        <v>*0.45</v>
      </c>
      <c r="AY738" s="70" t="str">
        <f t="shared" si="142"/>
        <v>REZoning_Sol-Win</v>
      </c>
    </row>
    <row r="739" spans="1:51">
      <c r="A739" s="67" t="s">
        <v>101</v>
      </c>
      <c r="C739" s="77" t="s">
        <v>808</v>
      </c>
      <c r="D739" s="68" t="s">
        <v>874</v>
      </c>
      <c r="E739" s="52">
        <v>2035</v>
      </c>
      <c r="F739" s="69" t="str">
        <f t="shared" si="132"/>
        <v>*0.64</v>
      </c>
      <c r="G739" s="70" t="str">
        <f t="shared" si="133"/>
        <v>REZoning_Sol-Win</v>
      </c>
      <c r="I739" s="77" t="s">
        <v>808</v>
      </c>
      <c r="J739" s="68" t="s">
        <v>874</v>
      </c>
      <c r="K739" s="52">
        <v>2050</v>
      </c>
      <c r="L739" s="62" t="str">
        <f t="shared" si="134"/>
        <v>*0.54</v>
      </c>
      <c r="M739" s="70" t="str">
        <f t="shared" si="135"/>
        <v>REZoning_Sol-Win</v>
      </c>
      <c r="N739" s="69"/>
      <c r="O739" s="69" t="s">
        <v>808</v>
      </c>
      <c r="P739" s="69" t="s">
        <v>874</v>
      </c>
      <c r="Q739" s="78">
        <v>2100</v>
      </c>
      <c r="R739" s="69" t="s">
        <v>878</v>
      </c>
      <c r="S739" s="69" t="s">
        <v>875</v>
      </c>
      <c r="T739" s="69"/>
      <c r="U739" s="69"/>
      <c r="V739" s="69"/>
      <c r="W739" s="69"/>
      <c r="AA739" s="79" t="s">
        <v>808</v>
      </c>
      <c r="AB739" s="71" t="s">
        <v>874</v>
      </c>
      <c r="AC739" s="55">
        <v>2035</v>
      </c>
      <c r="AD739" s="70" t="str">
        <f t="shared" si="136"/>
        <v>*0.62</v>
      </c>
      <c r="AE739" s="70" t="str">
        <f t="shared" si="143"/>
        <v>REZoning_Sol-Win</v>
      </c>
      <c r="AG739" s="79" t="s">
        <v>808</v>
      </c>
      <c r="AH739" s="71" t="s">
        <v>874</v>
      </c>
      <c r="AI739" s="55">
        <v>2050</v>
      </c>
      <c r="AJ739" s="70" t="str">
        <f t="shared" si="137"/>
        <v>*0.5</v>
      </c>
      <c r="AK739" s="70" t="str">
        <f t="shared" si="138"/>
        <v>REZoning_Sol-Win</v>
      </c>
      <c r="AO739" s="80" t="s">
        <v>808</v>
      </c>
      <c r="AP739" s="72" t="s">
        <v>874</v>
      </c>
      <c r="AQ739" s="58">
        <v>2035</v>
      </c>
      <c r="AR739" s="73" t="str">
        <f t="shared" si="139"/>
        <v>*0.56</v>
      </c>
      <c r="AS739" s="70" t="str">
        <f t="shared" si="140"/>
        <v>REZoning_Sol-Win</v>
      </c>
      <c r="AU739" s="80" t="s">
        <v>808</v>
      </c>
      <c r="AV739" s="72" t="s">
        <v>874</v>
      </c>
      <c r="AW739" s="58">
        <v>2050</v>
      </c>
      <c r="AX739" s="73" t="str">
        <f t="shared" si="141"/>
        <v>*0.45</v>
      </c>
      <c r="AY739" s="70" t="str">
        <f t="shared" si="142"/>
        <v>REZoning_Sol-Win</v>
      </c>
    </row>
    <row r="740" spans="1:51">
      <c r="A740" s="67" t="s">
        <v>101</v>
      </c>
      <c r="C740" s="77" t="s">
        <v>809</v>
      </c>
      <c r="D740" s="68" t="s">
        <v>874</v>
      </c>
      <c r="E740" s="52">
        <v>2035</v>
      </c>
      <c r="F740" s="69" t="str">
        <f t="shared" si="132"/>
        <v>*0.64</v>
      </c>
      <c r="G740" s="70" t="str">
        <f t="shared" si="133"/>
        <v>REZoning_Sol-Win</v>
      </c>
      <c r="I740" s="77" t="s">
        <v>809</v>
      </c>
      <c r="J740" s="68" t="s">
        <v>874</v>
      </c>
      <c r="K740" s="52">
        <v>2050</v>
      </c>
      <c r="L740" s="62" t="str">
        <f t="shared" si="134"/>
        <v>*0.54</v>
      </c>
      <c r="M740" s="70" t="str">
        <f t="shared" si="135"/>
        <v>REZoning_Sol-Win</v>
      </c>
      <c r="N740" s="69"/>
      <c r="O740" s="69" t="s">
        <v>809</v>
      </c>
      <c r="P740" s="69" t="s">
        <v>874</v>
      </c>
      <c r="Q740" s="78">
        <v>2100</v>
      </c>
      <c r="R740" s="69" t="s">
        <v>878</v>
      </c>
      <c r="S740" s="69" t="s">
        <v>875</v>
      </c>
      <c r="T740" s="69"/>
      <c r="U740" s="69"/>
      <c r="V740" s="69"/>
      <c r="W740" s="69"/>
      <c r="AA740" s="79" t="s">
        <v>809</v>
      </c>
      <c r="AB740" s="71" t="s">
        <v>874</v>
      </c>
      <c r="AC740" s="55">
        <v>2035</v>
      </c>
      <c r="AD740" s="70" t="str">
        <f t="shared" si="136"/>
        <v>*0.62</v>
      </c>
      <c r="AE740" s="70" t="str">
        <f t="shared" si="143"/>
        <v>REZoning_Sol-Win</v>
      </c>
      <c r="AG740" s="79" t="s">
        <v>809</v>
      </c>
      <c r="AH740" s="71" t="s">
        <v>874</v>
      </c>
      <c r="AI740" s="55">
        <v>2050</v>
      </c>
      <c r="AJ740" s="70" t="str">
        <f t="shared" si="137"/>
        <v>*0.5</v>
      </c>
      <c r="AK740" s="70" t="str">
        <f t="shared" si="138"/>
        <v>REZoning_Sol-Win</v>
      </c>
      <c r="AO740" s="80" t="s">
        <v>809</v>
      </c>
      <c r="AP740" s="72" t="s">
        <v>874</v>
      </c>
      <c r="AQ740" s="58">
        <v>2035</v>
      </c>
      <c r="AR740" s="73" t="str">
        <f t="shared" si="139"/>
        <v>*0.56</v>
      </c>
      <c r="AS740" s="70" t="str">
        <f t="shared" si="140"/>
        <v>REZoning_Sol-Win</v>
      </c>
      <c r="AU740" s="80" t="s">
        <v>809</v>
      </c>
      <c r="AV740" s="72" t="s">
        <v>874</v>
      </c>
      <c r="AW740" s="58">
        <v>2050</v>
      </c>
      <c r="AX740" s="73" t="str">
        <f t="shared" si="141"/>
        <v>*0.45</v>
      </c>
      <c r="AY740" s="70" t="str">
        <f t="shared" si="142"/>
        <v>REZoning_Sol-Win</v>
      </c>
    </row>
    <row r="741" spans="1:51">
      <c r="A741" s="67" t="s">
        <v>101</v>
      </c>
      <c r="C741" s="77" t="s">
        <v>810</v>
      </c>
      <c r="D741" s="68" t="s">
        <v>874</v>
      </c>
      <c r="E741" s="52">
        <v>2035</v>
      </c>
      <c r="F741" s="69" t="str">
        <f t="shared" si="132"/>
        <v>*0.64</v>
      </c>
      <c r="G741" s="70" t="str">
        <f t="shared" si="133"/>
        <v>REZoning_Sol-Win</v>
      </c>
      <c r="I741" s="77" t="s">
        <v>810</v>
      </c>
      <c r="J741" s="68" t="s">
        <v>874</v>
      </c>
      <c r="K741" s="52">
        <v>2050</v>
      </c>
      <c r="L741" s="62" t="str">
        <f t="shared" si="134"/>
        <v>*0.54</v>
      </c>
      <c r="M741" s="70" t="str">
        <f t="shared" si="135"/>
        <v>REZoning_Sol-Win</v>
      </c>
      <c r="N741" s="69"/>
      <c r="O741" s="69" t="s">
        <v>810</v>
      </c>
      <c r="P741" s="69" t="s">
        <v>874</v>
      </c>
      <c r="Q741" s="78">
        <v>2100</v>
      </c>
      <c r="R741" s="69" t="s">
        <v>878</v>
      </c>
      <c r="S741" s="69" t="s">
        <v>875</v>
      </c>
      <c r="T741" s="69"/>
      <c r="U741" s="69"/>
      <c r="V741" s="69"/>
      <c r="W741" s="69"/>
      <c r="AA741" s="79" t="s">
        <v>810</v>
      </c>
      <c r="AB741" s="71" t="s">
        <v>874</v>
      </c>
      <c r="AC741" s="55">
        <v>2035</v>
      </c>
      <c r="AD741" s="70" t="str">
        <f t="shared" si="136"/>
        <v>*0.62</v>
      </c>
      <c r="AE741" s="70" t="str">
        <f t="shared" si="143"/>
        <v>REZoning_Sol-Win</v>
      </c>
      <c r="AG741" s="79" t="s">
        <v>810</v>
      </c>
      <c r="AH741" s="71" t="s">
        <v>874</v>
      </c>
      <c r="AI741" s="55">
        <v>2050</v>
      </c>
      <c r="AJ741" s="70" t="str">
        <f t="shared" si="137"/>
        <v>*0.5</v>
      </c>
      <c r="AK741" s="70" t="str">
        <f t="shared" si="138"/>
        <v>REZoning_Sol-Win</v>
      </c>
      <c r="AO741" s="80" t="s">
        <v>810</v>
      </c>
      <c r="AP741" s="72" t="s">
        <v>874</v>
      </c>
      <c r="AQ741" s="58">
        <v>2035</v>
      </c>
      <c r="AR741" s="73" t="str">
        <f t="shared" si="139"/>
        <v>*0.56</v>
      </c>
      <c r="AS741" s="70" t="str">
        <f t="shared" si="140"/>
        <v>REZoning_Sol-Win</v>
      </c>
      <c r="AU741" s="80" t="s">
        <v>810</v>
      </c>
      <c r="AV741" s="72" t="s">
        <v>874</v>
      </c>
      <c r="AW741" s="58">
        <v>2050</v>
      </c>
      <c r="AX741" s="73" t="str">
        <f t="shared" si="141"/>
        <v>*0.45</v>
      </c>
      <c r="AY741" s="70" t="str">
        <f t="shared" si="142"/>
        <v>REZoning_Sol-Win</v>
      </c>
    </row>
    <row r="742" spans="1:51">
      <c r="A742" s="67" t="s">
        <v>101</v>
      </c>
      <c r="C742" s="77" t="s">
        <v>811</v>
      </c>
      <c r="D742" s="68" t="s">
        <v>874</v>
      </c>
      <c r="E742" s="52">
        <v>2035</v>
      </c>
      <c r="F742" s="69" t="str">
        <f t="shared" si="132"/>
        <v>*0.64</v>
      </c>
      <c r="G742" s="70" t="str">
        <f t="shared" si="133"/>
        <v>REZoning_Sol-Win</v>
      </c>
      <c r="I742" s="77" t="s">
        <v>811</v>
      </c>
      <c r="J742" s="68" t="s">
        <v>874</v>
      </c>
      <c r="K742" s="52">
        <v>2050</v>
      </c>
      <c r="L742" s="62" t="str">
        <f t="shared" si="134"/>
        <v>*0.54</v>
      </c>
      <c r="M742" s="70" t="str">
        <f t="shared" si="135"/>
        <v>REZoning_Sol-Win</v>
      </c>
      <c r="N742" s="69"/>
      <c r="O742" s="69" t="s">
        <v>811</v>
      </c>
      <c r="P742" s="69" t="s">
        <v>874</v>
      </c>
      <c r="Q742" s="78">
        <v>2100</v>
      </c>
      <c r="R742" s="69" t="s">
        <v>878</v>
      </c>
      <c r="S742" s="69" t="s">
        <v>875</v>
      </c>
      <c r="T742" s="69"/>
      <c r="U742" s="69"/>
      <c r="V742" s="69"/>
      <c r="W742" s="69"/>
      <c r="AA742" s="79" t="s">
        <v>811</v>
      </c>
      <c r="AB742" s="71" t="s">
        <v>874</v>
      </c>
      <c r="AC742" s="55">
        <v>2035</v>
      </c>
      <c r="AD742" s="70" t="str">
        <f t="shared" si="136"/>
        <v>*0.62</v>
      </c>
      <c r="AE742" s="70" t="str">
        <f t="shared" si="143"/>
        <v>REZoning_Sol-Win</v>
      </c>
      <c r="AG742" s="79" t="s">
        <v>811</v>
      </c>
      <c r="AH742" s="71" t="s">
        <v>874</v>
      </c>
      <c r="AI742" s="55">
        <v>2050</v>
      </c>
      <c r="AJ742" s="70" t="str">
        <f t="shared" si="137"/>
        <v>*0.5</v>
      </c>
      <c r="AK742" s="70" t="str">
        <f t="shared" si="138"/>
        <v>REZoning_Sol-Win</v>
      </c>
      <c r="AO742" s="80" t="s">
        <v>811</v>
      </c>
      <c r="AP742" s="72" t="s">
        <v>874</v>
      </c>
      <c r="AQ742" s="58">
        <v>2035</v>
      </c>
      <c r="AR742" s="73" t="str">
        <f t="shared" si="139"/>
        <v>*0.56</v>
      </c>
      <c r="AS742" s="70" t="str">
        <f t="shared" si="140"/>
        <v>REZoning_Sol-Win</v>
      </c>
      <c r="AU742" s="80" t="s">
        <v>811</v>
      </c>
      <c r="AV742" s="72" t="s">
        <v>874</v>
      </c>
      <c r="AW742" s="58">
        <v>2050</v>
      </c>
      <c r="AX742" s="73" t="str">
        <f t="shared" si="141"/>
        <v>*0.45</v>
      </c>
      <c r="AY742" s="70" t="str">
        <f t="shared" si="142"/>
        <v>REZoning_Sol-Win</v>
      </c>
    </row>
    <row r="743" spans="1:51">
      <c r="A743" s="67" t="s">
        <v>101</v>
      </c>
      <c r="C743" s="77" t="s">
        <v>812</v>
      </c>
      <c r="D743" s="68" t="s">
        <v>874</v>
      </c>
      <c r="E743" s="52">
        <v>2035</v>
      </c>
      <c r="F743" s="69" t="str">
        <f t="shared" si="132"/>
        <v>*0.64</v>
      </c>
      <c r="G743" s="70" t="str">
        <f t="shared" si="133"/>
        <v>REZoning_Sol-Win</v>
      </c>
      <c r="I743" s="77" t="s">
        <v>812</v>
      </c>
      <c r="J743" s="68" t="s">
        <v>874</v>
      </c>
      <c r="K743" s="52">
        <v>2050</v>
      </c>
      <c r="L743" s="62" t="str">
        <f t="shared" si="134"/>
        <v>*0.54</v>
      </c>
      <c r="M743" s="70" t="str">
        <f t="shared" si="135"/>
        <v>REZoning_Sol-Win</v>
      </c>
      <c r="N743" s="69"/>
      <c r="O743" s="69" t="s">
        <v>812</v>
      </c>
      <c r="P743" s="69" t="s">
        <v>874</v>
      </c>
      <c r="Q743" s="78">
        <v>2100</v>
      </c>
      <c r="R743" s="69" t="s">
        <v>878</v>
      </c>
      <c r="S743" s="69" t="s">
        <v>875</v>
      </c>
      <c r="T743" s="69"/>
      <c r="U743" s="69"/>
      <c r="V743" s="69"/>
      <c r="W743" s="69"/>
      <c r="AA743" s="79" t="s">
        <v>812</v>
      </c>
      <c r="AB743" s="71" t="s">
        <v>874</v>
      </c>
      <c r="AC743" s="55">
        <v>2035</v>
      </c>
      <c r="AD743" s="70" t="str">
        <f t="shared" si="136"/>
        <v>*0.62</v>
      </c>
      <c r="AE743" s="70" t="str">
        <f t="shared" si="143"/>
        <v>REZoning_Sol-Win</v>
      </c>
      <c r="AG743" s="79" t="s">
        <v>812</v>
      </c>
      <c r="AH743" s="71" t="s">
        <v>874</v>
      </c>
      <c r="AI743" s="55">
        <v>2050</v>
      </c>
      <c r="AJ743" s="70" t="str">
        <f t="shared" si="137"/>
        <v>*0.5</v>
      </c>
      <c r="AK743" s="70" t="str">
        <f t="shared" si="138"/>
        <v>REZoning_Sol-Win</v>
      </c>
      <c r="AO743" s="80" t="s">
        <v>812</v>
      </c>
      <c r="AP743" s="72" t="s">
        <v>874</v>
      </c>
      <c r="AQ743" s="58">
        <v>2035</v>
      </c>
      <c r="AR743" s="73" t="str">
        <f t="shared" si="139"/>
        <v>*0.56</v>
      </c>
      <c r="AS743" s="70" t="str">
        <f t="shared" si="140"/>
        <v>REZoning_Sol-Win</v>
      </c>
      <c r="AU743" s="80" t="s">
        <v>812</v>
      </c>
      <c r="AV743" s="72" t="s">
        <v>874</v>
      </c>
      <c r="AW743" s="58">
        <v>2050</v>
      </c>
      <c r="AX743" s="73" t="str">
        <f t="shared" si="141"/>
        <v>*0.45</v>
      </c>
      <c r="AY743" s="70" t="str">
        <f t="shared" si="142"/>
        <v>REZoning_Sol-Win</v>
      </c>
    </row>
    <row r="744" spans="1:51">
      <c r="A744" s="67" t="s">
        <v>101</v>
      </c>
      <c r="C744" s="77" t="s">
        <v>813</v>
      </c>
      <c r="D744" s="68" t="s">
        <v>874</v>
      </c>
      <c r="E744" s="52">
        <v>2035</v>
      </c>
      <c r="F744" s="69" t="str">
        <f t="shared" si="132"/>
        <v>*0.64</v>
      </c>
      <c r="G744" s="70" t="str">
        <f t="shared" si="133"/>
        <v>REZoning_Sol-Win</v>
      </c>
      <c r="I744" s="77" t="s">
        <v>813</v>
      </c>
      <c r="J744" s="68" t="s">
        <v>874</v>
      </c>
      <c r="K744" s="52">
        <v>2050</v>
      </c>
      <c r="L744" s="62" t="str">
        <f t="shared" si="134"/>
        <v>*0.54</v>
      </c>
      <c r="M744" s="70" t="str">
        <f t="shared" si="135"/>
        <v>REZoning_Sol-Win</v>
      </c>
      <c r="N744" s="69"/>
      <c r="O744" s="69" t="s">
        <v>813</v>
      </c>
      <c r="P744" s="69" t="s">
        <v>874</v>
      </c>
      <c r="Q744" s="78">
        <v>2100</v>
      </c>
      <c r="R744" s="69" t="s">
        <v>878</v>
      </c>
      <c r="S744" s="69" t="s">
        <v>875</v>
      </c>
      <c r="T744" s="69"/>
      <c r="U744" s="69"/>
      <c r="V744" s="69"/>
      <c r="W744" s="69"/>
      <c r="AA744" s="79" t="s">
        <v>813</v>
      </c>
      <c r="AB744" s="71" t="s">
        <v>874</v>
      </c>
      <c r="AC744" s="55">
        <v>2035</v>
      </c>
      <c r="AD744" s="70" t="str">
        <f t="shared" si="136"/>
        <v>*0.62</v>
      </c>
      <c r="AE744" s="70" t="str">
        <f t="shared" si="143"/>
        <v>REZoning_Sol-Win</v>
      </c>
      <c r="AG744" s="79" t="s">
        <v>813</v>
      </c>
      <c r="AH744" s="71" t="s">
        <v>874</v>
      </c>
      <c r="AI744" s="55">
        <v>2050</v>
      </c>
      <c r="AJ744" s="70" t="str">
        <f t="shared" si="137"/>
        <v>*0.5</v>
      </c>
      <c r="AK744" s="70" t="str">
        <f t="shared" si="138"/>
        <v>REZoning_Sol-Win</v>
      </c>
      <c r="AO744" s="80" t="s">
        <v>813</v>
      </c>
      <c r="AP744" s="72" t="s">
        <v>874</v>
      </c>
      <c r="AQ744" s="58">
        <v>2035</v>
      </c>
      <c r="AR744" s="73" t="str">
        <f t="shared" si="139"/>
        <v>*0.56</v>
      </c>
      <c r="AS744" s="70" t="str">
        <f t="shared" si="140"/>
        <v>REZoning_Sol-Win</v>
      </c>
      <c r="AU744" s="80" t="s">
        <v>813</v>
      </c>
      <c r="AV744" s="72" t="s">
        <v>874</v>
      </c>
      <c r="AW744" s="58">
        <v>2050</v>
      </c>
      <c r="AX744" s="73" t="str">
        <f t="shared" si="141"/>
        <v>*0.45</v>
      </c>
      <c r="AY744" s="70" t="str">
        <f t="shared" si="142"/>
        <v>REZoning_Sol-Win</v>
      </c>
    </row>
    <row r="745" spans="1:51">
      <c r="A745" s="67" t="s">
        <v>101</v>
      </c>
      <c r="C745" s="77" t="s">
        <v>814</v>
      </c>
      <c r="D745" s="68" t="s">
        <v>874</v>
      </c>
      <c r="E745" s="52">
        <v>2035</v>
      </c>
      <c r="F745" s="69" t="str">
        <f t="shared" si="132"/>
        <v>*0.64</v>
      </c>
      <c r="G745" s="70" t="str">
        <f t="shared" si="133"/>
        <v>REZoning_Sol-Win</v>
      </c>
      <c r="I745" s="77" t="s">
        <v>814</v>
      </c>
      <c r="J745" s="68" t="s">
        <v>874</v>
      </c>
      <c r="K745" s="52">
        <v>2050</v>
      </c>
      <c r="L745" s="62" t="str">
        <f t="shared" si="134"/>
        <v>*0.54</v>
      </c>
      <c r="M745" s="70" t="str">
        <f t="shared" si="135"/>
        <v>REZoning_Sol-Win</v>
      </c>
      <c r="N745" s="69"/>
      <c r="O745" s="69" t="s">
        <v>814</v>
      </c>
      <c r="P745" s="69" t="s">
        <v>874</v>
      </c>
      <c r="Q745" s="78">
        <v>2100</v>
      </c>
      <c r="R745" s="69" t="s">
        <v>878</v>
      </c>
      <c r="S745" s="69" t="s">
        <v>875</v>
      </c>
      <c r="T745" s="69"/>
      <c r="U745" s="69"/>
      <c r="V745" s="69"/>
      <c r="W745" s="69"/>
      <c r="AA745" s="79" t="s">
        <v>814</v>
      </c>
      <c r="AB745" s="71" t="s">
        <v>874</v>
      </c>
      <c r="AC745" s="55">
        <v>2035</v>
      </c>
      <c r="AD745" s="70" t="str">
        <f t="shared" si="136"/>
        <v>*0.62</v>
      </c>
      <c r="AE745" s="70" t="str">
        <f t="shared" si="143"/>
        <v>REZoning_Sol-Win</v>
      </c>
      <c r="AG745" s="79" t="s">
        <v>814</v>
      </c>
      <c r="AH745" s="71" t="s">
        <v>874</v>
      </c>
      <c r="AI745" s="55">
        <v>2050</v>
      </c>
      <c r="AJ745" s="70" t="str">
        <f t="shared" si="137"/>
        <v>*0.5</v>
      </c>
      <c r="AK745" s="70" t="str">
        <f t="shared" si="138"/>
        <v>REZoning_Sol-Win</v>
      </c>
      <c r="AO745" s="80" t="s">
        <v>814</v>
      </c>
      <c r="AP745" s="72" t="s">
        <v>874</v>
      </c>
      <c r="AQ745" s="58">
        <v>2035</v>
      </c>
      <c r="AR745" s="73" t="str">
        <f t="shared" si="139"/>
        <v>*0.56</v>
      </c>
      <c r="AS745" s="70" t="str">
        <f t="shared" si="140"/>
        <v>REZoning_Sol-Win</v>
      </c>
      <c r="AU745" s="80" t="s">
        <v>814</v>
      </c>
      <c r="AV745" s="72" t="s">
        <v>874</v>
      </c>
      <c r="AW745" s="58">
        <v>2050</v>
      </c>
      <c r="AX745" s="73" t="str">
        <f t="shared" si="141"/>
        <v>*0.45</v>
      </c>
      <c r="AY745" s="70" t="str">
        <f t="shared" si="142"/>
        <v>REZoning_Sol-Win</v>
      </c>
    </row>
    <row r="746" spans="1:51">
      <c r="A746" s="67" t="s">
        <v>101</v>
      </c>
      <c r="C746" s="77" t="s">
        <v>815</v>
      </c>
      <c r="D746" s="68" t="s">
        <v>874</v>
      </c>
      <c r="E746" s="52">
        <v>2035</v>
      </c>
      <c r="F746" s="69" t="str">
        <f t="shared" si="132"/>
        <v>*0.64</v>
      </c>
      <c r="G746" s="70" t="str">
        <f t="shared" si="133"/>
        <v>REZoning_Sol-Win</v>
      </c>
      <c r="I746" s="77" t="s">
        <v>815</v>
      </c>
      <c r="J746" s="68" t="s">
        <v>874</v>
      </c>
      <c r="K746" s="52">
        <v>2050</v>
      </c>
      <c r="L746" s="62" t="str">
        <f t="shared" si="134"/>
        <v>*0.54</v>
      </c>
      <c r="M746" s="70" t="str">
        <f t="shared" si="135"/>
        <v>REZoning_Sol-Win</v>
      </c>
      <c r="N746" s="69"/>
      <c r="O746" s="69" t="s">
        <v>815</v>
      </c>
      <c r="P746" s="69" t="s">
        <v>874</v>
      </c>
      <c r="Q746" s="78">
        <v>2100</v>
      </c>
      <c r="R746" s="69" t="s">
        <v>878</v>
      </c>
      <c r="S746" s="69" t="s">
        <v>875</v>
      </c>
      <c r="T746" s="69"/>
      <c r="U746" s="69"/>
      <c r="V746" s="69"/>
      <c r="W746" s="69"/>
      <c r="AA746" s="79" t="s">
        <v>815</v>
      </c>
      <c r="AB746" s="71" t="s">
        <v>874</v>
      </c>
      <c r="AC746" s="55">
        <v>2035</v>
      </c>
      <c r="AD746" s="70" t="str">
        <f t="shared" si="136"/>
        <v>*0.62</v>
      </c>
      <c r="AE746" s="70" t="str">
        <f t="shared" si="143"/>
        <v>REZoning_Sol-Win</v>
      </c>
      <c r="AG746" s="79" t="s">
        <v>815</v>
      </c>
      <c r="AH746" s="71" t="s">
        <v>874</v>
      </c>
      <c r="AI746" s="55">
        <v>2050</v>
      </c>
      <c r="AJ746" s="70" t="str">
        <f t="shared" si="137"/>
        <v>*0.5</v>
      </c>
      <c r="AK746" s="70" t="str">
        <f t="shared" si="138"/>
        <v>REZoning_Sol-Win</v>
      </c>
      <c r="AO746" s="80" t="s">
        <v>815</v>
      </c>
      <c r="AP746" s="72" t="s">
        <v>874</v>
      </c>
      <c r="AQ746" s="58">
        <v>2035</v>
      </c>
      <c r="AR746" s="73" t="str">
        <f t="shared" si="139"/>
        <v>*0.56</v>
      </c>
      <c r="AS746" s="70" t="str">
        <f t="shared" si="140"/>
        <v>REZoning_Sol-Win</v>
      </c>
      <c r="AU746" s="80" t="s">
        <v>815</v>
      </c>
      <c r="AV746" s="72" t="s">
        <v>874</v>
      </c>
      <c r="AW746" s="58">
        <v>2050</v>
      </c>
      <c r="AX746" s="73" t="str">
        <f t="shared" si="141"/>
        <v>*0.45</v>
      </c>
      <c r="AY746" s="70" t="str">
        <f t="shared" si="142"/>
        <v>REZoning_Sol-Win</v>
      </c>
    </row>
    <row r="747" spans="1:51">
      <c r="A747" s="67" t="s">
        <v>101</v>
      </c>
      <c r="C747" s="77" t="s">
        <v>816</v>
      </c>
      <c r="D747" s="68" t="s">
        <v>874</v>
      </c>
      <c r="E747" s="52">
        <v>2035</v>
      </c>
      <c r="F747" s="69" t="str">
        <f t="shared" si="132"/>
        <v>*0.64</v>
      </c>
      <c r="G747" s="70" t="str">
        <f t="shared" si="133"/>
        <v>REZoning_Sol-Win</v>
      </c>
      <c r="I747" s="77" t="s">
        <v>816</v>
      </c>
      <c r="J747" s="68" t="s">
        <v>874</v>
      </c>
      <c r="K747" s="52">
        <v>2050</v>
      </c>
      <c r="L747" s="62" t="str">
        <f t="shared" si="134"/>
        <v>*0.54</v>
      </c>
      <c r="M747" s="70" t="str">
        <f t="shared" si="135"/>
        <v>REZoning_Sol-Win</v>
      </c>
      <c r="N747" s="69"/>
      <c r="O747" s="69" t="s">
        <v>816</v>
      </c>
      <c r="P747" s="69" t="s">
        <v>874</v>
      </c>
      <c r="Q747" s="78">
        <v>2100</v>
      </c>
      <c r="R747" s="69" t="s">
        <v>878</v>
      </c>
      <c r="S747" s="69" t="s">
        <v>875</v>
      </c>
      <c r="T747" s="69"/>
      <c r="U747" s="69"/>
      <c r="V747" s="69"/>
      <c r="W747" s="69"/>
      <c r="AA747" s="79" t="s">
        <v>816</v>
      </c>
      <c r="AB747" s="71" t="s">
        <v>874</v>
      </c>
      <c r="AC747" s="55">
        <v>2035</v>
      </c>
      <c r="AD747" s="70" t="str">
        <f t="shared" si="136"/>
        <v>*0.62</v>
      </c>
      <c r="AE747" s="70" t="str">
        <f t="shared" si="143"/>
        <v>REZoning_Sol-Win</v>
      </c>
      <c r="AG747" s="79" t="s">
        <v>816</v>
      </c>
      <c r="AH747" s="71" t="s">
        <v>874</v>
      </c>
      <c r="AI747" s="55">
        <v>2050</v>
      </c>
      <c r="AJ747" s="70" t="str">
        <f t="shared" si="137"/>
        <v>*0.5</v>
      </c>
      <c r="AK747" s="70" t="str">
        <f t="shared" si="138"/>
        <v>REZoning_Sol-Win</v>
      </c>
      <c r="AO747" s="80" t="s">
        <v>816</v>
      </c>
      <c r="AP747" s="72" t="s">
        <v>874</v>
      </c>
      <c r="AQ747" s="58">
        <v>2035</v>
      </c>
      <c r="AR747" s="73" t="str">
        <f t="shared" si="139"/>
        <v>*0.56</v>
      </c>
      <c r="AS747" s="70" t="str">
        <f t="shared" si="140"/>
        <v>REZoning_Sol-Win</v>
      </c>
      <c r="AU747" s="80" t="s">
        <v>816</v>
      </c>
      <c r="AV747" s="72" t="s">
        <v>874</v>
      </c>
      <c r="AW747" s="58">
        <v>2050</v>
      </c>
      <c r="AX747" s="73" t="str">
        <f t="shared" si="141"/>
        <v>*0.45</v>
      </c>
      <c r="AY747" s="70" t="str">
        <f t="shared" si="142"/>
        <v>REZoning_Sol-Win</v>
      </c>
    </row>
    <row r="748" spans="1:51">
      <c r="A748" s="67" t="s">
        <v>101</v>
      </c>
      <c r="C748" s="77" t="s">
        <v>817</v>
      </c>
      <c r="D748" s="68" t="s">
        <v>874</v>
      </c>
      <c r="E748" s="52">
        <v>2035</v>
      </c>
      <c r="F748" s="69" t="str">
        <f t="shared" si="132"/>
        <v>*0.64</v>
      </c>
      <c r="G748" s="70" t="str">
        <f t="shared" si="133"/>
        <v>REZoning_Sol-Win</v>
      </c>
      <c r="I748" s="77" t="s">
        <v>817</v>
      </c>
      <c r="J748" s="68" t="s">
        <v>874</v>
      </c>
      <c r="K748" s="52">
        <v>2050</v>
      </c>
      <c r="L748" s="62" t="str">
        <f t="shared" si="134"/>
        <v>*0.54</v>
      </c>
      <c r="M748" s="70" t="str">
        <f t="shared" si="135"/>
        <v>REZoning_Sol-Win</v>
      </c>
      <c r="N748" s="69"/>
      <c r="O748" s="69" t="s">
        <v>817</v>
      </c>
      <c r="P748" s="69" t="s">
        <v>874</v>
      </c>
      <c r="Q748" s="78">
        <v>2100</v>
      </c>
      <c r="R748" s="69" t="s">
        <v>878</v>
      </c>
      <c r="S748" s="69" t="s">
        <v>875</v>
      </c>
      <c r="T748" s="69"/>
      <c r="U748" s="69"/>
      <c r="V748" s="69"/>
      <c r="W748" s="69"/>
      <c r="AA748" s="79" t="s">
        <v>817</v>
      </c>
      <c r="AB748" s="71" t="s">
        <v>874</v>
      </c>
      <c r="AC748" s="55">
        <v>2035</v>
      </c>
      <c r="AD748" s="70" t="str">
        <f t="shared" si="136"/>
        <v>*0.62</v>
      </c>
      <c r="AE748" s="70" t="str">
        <f t="shared" si="143"/>
        <v>REZoning_Sol-Win</v>
      </c>
      <c r="AG748" s="79" t="s">
        <v>817</v>
      </c>
      <c r="AH748" s="71" t="s">
        <v>874</v>
      </c>
      <c r="AI748" s="55">
        <v>2050</v>
      </c>
      <c r="AJ748" s="70" t="str">
        <f t="shared" si="137"/>
        <v>*0.5</v>
      </c>
      <c r="AK748" s="70" t="str">
        <f t="shared" si="138"/>
        <v>REZoning_Sol-Win</v>
      </c>
      <c r="AO748" s="80" t="s">
        <v>817</v>
      </c>
      <c r="AP748" s="72" t="s">
        <v>874</v>
      </c>
      <c r="AQ748" s="58">
        <v>2035</v>
      </c>
      <c r="AR748" s="73" t="str">
        <f t="shared" si="139"/>
        <v>*0.56</v>
      </c>
      <c r="AS748" s="70" t="str">
        <f t="shared" si="140"/>
        <v>REZoning_Sol-Win</v>
      </c>
      <c r="AU748" s="80" t="s">
        <v>817</v>
      </c>
      <c r="AV748" s="72" t="s">
        <v>874</v>
      </c>
      <c r="AW748" s="58">
        <v>2050</v>
      </c>
      <c r="AX748" s="73" t="str">
        <f t="shared" si="141"/>
        <v>*0.45</v>
      </c>
      <c r="AY748" s="70" t="str">
        <f t="shared" si="142"/>
        <v>REZoning_Sol-Win</v>
      </c>
    </row>
    <row r="749" spans="1:51">
      <c r="A749" s="67" t="s">
        <v>101</v>
      </c>
      <c r="C749" s="77" t="s">
        <v>818</v>
      </c>
      <c r="D749" s="68" t="s">
        <v>874</v>
      </c>
      <c r="E749" s="52">
        <v>2035</v>
      </c>
      <c r="F749" s="69" t="str">
        <f t="shared" si="132"/>
        <v>*0.64</v>
      </c>
      <c r="G749" s="70" t="str">
        <f t="shared" si="133"/>
        <v>REZoning_Sol-Win</v>
      </c>
      <c r="I749" s="77" t="s">
        <v>818</v>
      </c>
      <c r="J749" s="68" t="s">
        <v>874</v>
      </c>
      <c r="K749" s="52">
        <v>2050</v>
      </c>
      <c r="L749" s="62" t="str">
        <f t="shared" si="134"/>
        <v>*0.54</v>
      </c>
      <c r="M749" s="70" t="str">
        <f t="shared" si="135"/>
        <v>REZoning_Sol-Win</v>
      </c>
      <c r="N749" s="69"/>
      <c r="O749" s="69" t="s">
        <v>818</v>
      </c>
      <c r="P749" s="69" t="s">
        <v>874</v>
      </c>
      <c r="Q749" s="78">
        <v>2100</v>
      </c>
      <c r="R749" s="69" t="s">
        <v>878</v>
      </c>
      <c r="S749" s="69" t="s">
        <v>875</v>
      </c>
      <c r="T749" s="69"/>
      <c r="U749" s="69"/>
      <c r="V749" s="69"/>
      <c r="W749" s="69"/>
      <c r="AA749" s="79" t="s">
        <v>818</v>
      </c>
      <c r="AB749" s="71" t="s">
        <v>874</v>
      </c>
      <c r="AC749" s="55">
        <v>2035</v>
      </c>
      <c r="AD749" s="70" t="str">
        <f t="shared" si="136"/>
        <v>*0.62</v>
      </c>
      <c r="AE749" s="70" t="str">
        <f t="shared" si="143"/>
        <v>REZoning_Sol-Win</v>
      </c>
      <c r="AG749" s="79" t="s">
        <v>818</v>
      </c>
      <c r="AH749" s="71" t="s">
        <v>874</v>
      </c>
      <c r="AI749" s="55">
        <v>2050</v>
      </c>
      <c r="AJ749" s="70" t="str">
        <f t="shared" si="137"/>
        <v>*0.5</v>
      </c>
      <c r="AK749" s="70" t="str">
        <f t="shared" si="138"/>
        <v>REZoning_Sol-Win</v>
      </c>
      <c r="AO749" s="80" t="s">
        <v>818</v>
      </c>
      <c r="AP749" s="72" t="s">
        <v>874</v>
      </c>
      <c r="AQ749" s="58">
        <v>2035</v>
      </c>
      <c r="AR749" s="73" t="str">
        <f t="shared" si="139"/>
        <v>*0.56</v>
      </c>
      <c r="AS749" s="70" t="str">
        <f t="shared" si="140"/>
        <v>REZoning_Sol-Win</v>
      </c>
      <c r="AU749" s="80" t="s">
        <v>818</v>
      </c>
      <c r="AV749" s="72" t="s">
        <v>874</v>
      </c>
      <c r="AW749" s="58">
        <v>2050</v>
      </c>
      <c r="AX749" s="73" t="str">
        <f t="shared" si="141"/>
        <v>*0.45</v>
      </c>
      <c r="AY749" s="70" t="str">
        <f t="shared" si="142"/>
        <v>REZoning_Sol-Win</v>
      </c>
    </row>
    <row r="750" spans="1:51">
      <c r="A750" s="67" t="s">
        <v>101</v>
      </c>
      <c r="C750" s="77" t="s">
        <v>819</v>
      </c>
      <c r="D750" s="68" t="s">
        <v>874</v>
      </c>
      <c r="E750" s="52">
        <v>2035</v>
      </c>
      <c r="F750" s="69" t="str">
        <f t="shared" si="132"/>
        <v>*0.64</v>
      </c>
      <c r="G750" s="70" t="str">
        <f t="shared" si="133"/>
        <v>REZoning_Sol-Win</v>
      </c>
      <c r="I750" s="77" t="s">
        <v>819</v>
      </c>
      <c r="J750" s="68" t="s">
        <v>874</v>
      </c>
      <c r="K750" s="52">
        <v>2050</v>
      </c>
      <c r="L750" s="62" t="str">
        <f t="shared" si="134"/>
        <v>*0.54</v>
      </c>
      <c r="M750" s="70" t="str">
        <f t="shared" si="135"/>
        <v>REZoning_Sol-Win</v>
      </c>
      <c r="N750" s="69"/>
      <c r="O750" s="69" t="s">
        <v>819</v>
      </c>
      <c r="P750" s="69" t="s">
        <v>874</v>
      </c>
      <c r="Q750" s="78">
        <v>2100</v>
      </c>
      <c r="R750" s="69" t="s">
        <v>878</v>
      </c>
      <c r="S750" s="69" t="s">
        <v>875</v>
      </c>
      <c r="T750" s="69"/>
      <c r="U750" s="69"/>
      <c r="V750" s="69"/>
      <c r="W750" s="69"/>
      <c r="AA750" s="79" t="s">
        <v>819</v>
      </c>
      <c r="AB750" s="71" t="s">
        <v>874</v>
      </c>
      <c r="AC750" s="55">
        <v>2035</v>
      </c>
      <c r="AD750" s="70" t="str">
        <f t="shared" si="136"/>
        <v>*0.62</v>
      </c>
      <c r="AE750" s="70" t="str">
        <f t="shared" si="143"/>
        <v>REZoning_Sol-Win</v>
      </c>
      <c r="AG750" s="79" t="s">
        <v>819</v>
      </c>
      <c r="AH750" s="71" t="s">
        <v>874</v>
      </c>
      <c r="AI750" s="55">
        <v>2050</v>
      </c>
      <c r="AJ750" s="70" t="str">
        <f t="shared" si="137"/>
        <v>*0.5</v>
      </c>
      <c r="AK750" s="70" t="str">
        <f t="shared" si="138"/>
        <v>REZoning_Sol-Win</v>
      </c>
      <c r="AO750" s="80" t="s">
        <v>819</v>
      </c>
      <c r="AP750" s="72" t="s">
        <v>874</v>
      </c>
      <c r="AQ750" s="58">
        <v>2035</v>
      </c>
      <c r="AR750" s="73" t="str">
        <f t="shared" si="139"/>
        <v>*0.56</v>
      </c>
      <c r="AS750" s="70" t="str">
        <f t="shared" si="140"/>
        <v>REZoning_Sol-Win</v>
      </c>
      <c r="AU750" s="80" t="s">
        <v>819</v>
      </c>
      <c r="AV750" s="72" t="s">
        <v>874</v>
      </c>
      <c r="AW750" s="58">
        <v>2050</v>
      </c>
      <c r="AX750" s="73" t="str">
        <f t="shared" si="141"/>
        <v>*0.45</v>
      </c>
      <c r="AY750" s="70" t="str">
        <f t="shared" si="142"/>
        <v>REZoning_Sol-Win</v>
      </c>
    </row>
    <row r="751" spans="1:51">
      <c r="A751" s="67" t="s">
        <v>101</v>
      </c>
      <c r="C751" s="77" t="s">
        <v>820</v>
      </c>
      <c r="D751" s="68" t="s">
        <v>874</v>
      </c>
      <c r="E751" s="52">
        <v>2035</v>
      </c>
      <c r="F751" s="69" t="str">
        <f t="shared" si="132"/>
        <v>*0.64</v>
      </c>
      <c r="G751" s="70" t="str">
        <f t="shared" si="133"/>
        <v>REZoning_Sol-Win</v>
      </c>
      <c r="I751" s="77" t="s">
        <v>820</v>
      </c>
      <c r="J751" s="68" t="s">
        <v>874</v>
      </c>
      <c r="K751" s="52">
        <v>2050</v>
      </c>
      <c r="L751" s="62" t="str">
        <f t="shared" si="134"/>
        <v>*0.54</v>
      </c>
      <c r="M751" s="70" t="str">
        <f t="shared" si="135"/>
        <v>REZoning_Sol-Win</v>
      </c>
      <c r="N751" s="69"/>
      <c r="O751" s="69" t="s">
        <v>820</v>
      </c>
      <c r="P751" s="69" t="s">
        <v>874</v>
      </c>
      <c r="Q751" s="78">
        <v>2100</v>
      </c>
      <c r="R751" s="69" t="s">
        <v>878</v>
      </c>
      <c r="S751" s="69" t="s">
        <v>875</v>
      </c>
      <c r="T751" s="69"/>
      <c r="U751" s="69"/>
      <c r="V751" s="69"/>
      <c r="W751" s="69"/>
      <c r="AA751" s="79" t="s">
        <v>820</v>
      </c>
      <c r="AB751" s="71" t="s">
        <v>874</v>
      </c>
      <c r="AC751" s="55">
        <v>2035</v>
      </c>
      <c r="AD751" s="70" t="str">
        <f t="shared" si="136"/>
        <v>*0.62</v>
      </c>
      <c r="AE751" s="70" t="str">
        <f t="shared" si="143"/>
        <v>REZoning_Sol-Win</v>
      </c>
      <c r="AG751" s="79" t="s">
        <v>820</v>
      </c>
      <c r="AH751" s="71" t="s">
        <v>874</v>
      </c>
      <c r="AI751" s="55">
        <v>2050</v>
      </c>
      <c r="AJ751" s="70" t="str">
        <f t="shared" si="137"/>
        <v>*0.5</v>
      </c>
      <c r="AK751" s="70" t="str">
        <f t="shared" si="138"/>
        <v>REZoning_Sol-Win</v>
      </c>
      <c r="AO751" s="80" t="s">
        <v>820</v>
      </c>
      <c r="AP751" s="72" t="s">
        <v>874</v>
      </c>
      <c r="AQ751" s="58">
        <v>2035</v>
      </c>
      <c r="AR751" s="73" t="str">
        <f t="shared" si="139"/>
        <v>*0.56</v>
      </c>
      <c r="AS751" s="70" t="str">
        <f t="shared" si="140"/>
        <v>REZoning_Sol-Win</v>
      </c>
      <c r="AU751" s="80" t="s">
        <v>820</v>
      </c>
      <c r="AV751" s="72" t="s">
        <v>874</v>
      </c>
      <c r="AW751" s="58">
        <v>2050</v>
      </c>
      <c r="AX751" s="73" t="str">
        <f t="shared" si="141"/>
        <v>*0.45</v>
      </c>
      <c r="AY751" s="70" t="str">
        <f t="shared" si="142"/>
        <v>REZoning_Sol-Win</v>
      </c>
    </row>
    <row r="752" spans="1:51">
      <c r="A752" s="67" t="s">
        <v>101</v>
      </c>
      <c r="C752" s="77" t="s">
        <v>821</v>
      </c>
      <c r="D752" s="68" t="s">
        <v>874</v>
      </c>
      <c r="E752" s="52">
        <v>2035</v>
      </c>
      <c r="F752" s="69" t="str">
        <f t="shared" si="132"/>
        <v>*0.64</v>
      </c>
      <c r="G752" s="70" t="str">
        <f t="shared" si="133"/>
        <v>REZoning_Sol-Win</v>
      </c>
      <c r="I752" s="77" t="s">
        <v>821</v>
      </c>
      <c r="J752" s="68" t="s">
        <v>874</v>
      </c>
      <c r="K752" s="52">
        <v>2050</v>
      </c>
      <c r="L752" s="62" t="str">
        <f t="shared" si="134"/>
        <v>*0.54</v>
      </c>
      <c r="M752" s="70" t="str">
        <f t="shared" si="135"/>
        <v>REZoning_Sol-Win</v>
      </c>
      <c r="N752" s="69"/>
      <c r="O752" s="69" t="s">
        <v>821</v>
      </c>
      <c r="P752" s="69" t="s">
        <v>874</v>
      </c>
      <c r="Q752" s="78">
        <v>2100</v>
      </c>
      <c r="R752" s="69" t="s">
        <v>878</v>
      </c>
      <c r="S752" s="69" t="s">
        <v>875</v>
      </c>
      <c r="T752" s="69"/>
      <c r="U752" s="69"/>
      <c r="V752" s="69"/>
      <c r="W752" s="69"/>
      <c r="AA752" s="79" t="s">
        <v>821</v>
      </c>
      <c r="AB752" s="71" t="s">
        <v>874</v>
      </c>
      <c r="AC752" s="55">
        <v>2035</v>
      </c>
      <c r="AD752" s="70" t="str">
        <f t="shared" si="136"/>
        <v>*0.62</v>
      </c>
      <c r="AE752" s="70" t="str">
        <f t="shared" si="143"/>
        <v>REZoning_Sol-Win</v>
      </c>
      <c r="AG752" s="79" t="s">
        <v>821</v>
      </c>
      <c r="AH752" s="71" t="s">
        <v>874</v>
      </c>
      <c r="AI752" s="55">
        <v>2050</v>
      </c>
      <c r="AJ752" s="70" t="str">
        <f t="shared" si="137"/>
        <v>*0.5</v>
      </c>
      <c r="AK752" s="70" t="str">
        <f t="shared" si="138"/>
        <v>REZoning_Sol-Win</v>
      </c>
      <c r="AO752" s="80" t="s">
        <v>821</v>
      </c>
      <c r="AP752" s="72" t="s">
        <v>874</v>
      </c>
      <c r="AQ752" s="58">
        <v>2035</v>
      </c>
      <c r="AR752" s="73" t="str">
        <f t="shared" si="139"/>
        <v>*0.56</v>
      </c>
      <c r="AS752" s="70" t="str">
        <f t="shared" si="140"/>
        <v>REZoning_Sol-Win</v>
      </c>
      <c r="AU752" s="80" t="s">
        <v>821</v>
      </c>
      <c r="AV752" s="72" t="s">
        <v>874</v>
      </c>
      <c r="AW752" s="58">
        <v>2050</v>
      </c>
      <c r="AX752" s="73" t="str">
        <f t="shared" si="141"/>
        <v>*0.45</v>
      </c>
      <c r="AY752" s="70" t="str">
        <f t="shared" si="142"/>
        <v>REZoning_Sol-Win</v>
      </c>
    </row>
    <row r="753" spans="1:51">
      <c r="A753" s="67" t="s">
        <v>101</v>
      </c>
      <c r="C753" s="77" t="s">
        <v>822</v>
      </c>
      <c r="D753" s="68" t="s">
        <v>874</v>
      </c>
      <c r="E753" s="52">
        <v>2035</v>
      </c>
      <c r="F753" s="69" t="str">
        <f t="shared" si="132"/>
        <v>*0.64</v>
      </c>
      <c r="G753" s="70" t="str">
        <f t="shared" si="133"/>
        <v>REZoning_Sol-Win</v>
      </c>
      <c r="I753" s="77" t="s">
        <v>822</v>
      </c>
      <c r="J753" s="68" t="s">
        <v>874</v>
      </c>
      <c r="K753" s="52">
        <v>2050</v>
      </c>
      <c r="L753" s="62" t="str">
        <f t="shared" si="134"/>
        <v>*0.54</v>
      </c>
      <c r="M753" s="70" t="str">
        <f t="shared" si="135"/>
        <v>REZoning_Sol-Win</v>
      </c>
      <c r="N753" s="69"/>
      <c r="O753" s="69" t="s">
        <v>822</v>
      </c>
      <c r="P753" s="69" t="s">
        <v>874</v>
      </c>
      <c r="Q753" s="78">
        <v>2100</v>
      </c>
      <c r="R753" s="69" t="s">
        <v>878</v>
      </c>
      <c r="S753" s="69" t="s">
        <v>875</v>
      </c>
      <c r="T753" s="69"/>
      <c r="U753" s="69"/>
      <c r="V753" s="69"/>
      <c r="W753" s="69"/>
      <c r="AA753" s="79" t="s">
        <v>822</v>
      </c>
      <c r="AB753" s="71" t="s">
        <v>874</v>
      </c>
      <c r="AC753" s="55">
        <v>2035</v>
      </c>
      <c r="AD753" s="70" t="str">
        <f t="shared" si="136"/>
        <v>*0.62</v>
      </c>
      <c r="AE753" s="70" t="str">
        <f t="shared" si="143"/>
        <v>REZoning_Sol-Win</v>
      </c>
      <c r="AG753" s="79" t="s">
        <v>822</v>
      </c>
      <c r="AH753" s="71" t="s">
        <v>874</v>
      </c>
      <c r="AI753" s="55">
        <v>2050</v>
      </c>
      <c r="AJ753" s="70" t="str">
        <f t="shared" si="137"/>
        <v>*0.5</v>
      </c>
      <c r="AK753" s="70" t="str">
        <f t="shared" si="138"/>
        <v>REZoning_Sol-Win</v>
      </c>
      <c r="AO753" s="80" t="s">
        <v>822</v>
      </c>
      <c r="AP753" s="72" t="s">
        <v>874</v>
      </c>
      <c r="AQ753" s="58">
        <v>2035</v>
      </c>
      <c r="AR753" s="73" t="str">
        <f t="shared" si="139"/>
        <v>*0.56</v>
      </c>
      <c r="AS753" s="70" t="str">
        <f t="shared" si="140"/>
        <v>REZoning_Sol-Win</v>
      </c>
      <c r="AU753" s="80" t="s">
        <v>822</v>
      </c>
      <c r="AV753" s="72" t="s">
        <v>874</v>
      </c>
      <c r="AW753" s="58">
        <v>2050</v>
      </c>
      <c r="AX753" s="73" t="str">
        <f t="shared" si="141"/>
        <v>*0.45</v>
      </c>
      <c r="AY753" s="70" t="str">
        <f t="shared" si="142"/>
        <v>REZoning_Sol-Win</v>
      </c>
    </row>
    <row r="754" spans="1:51">
      <c r="A754" s="67" t="s">
        <v>101</v>
      </c>
      <c r="C754" s="77" t="s">
        <v>823</v>
      </c>
      <c r="D754" s="68" t="s">
        <v>874</v>
      </c>
      <c r="E754" s="52">
        <v>2035</v>
      </c>
      <c r="F754" s="69" t="str">
        <f t="shared" si="132"/>
        <v>*0.64</v>
      </c>
      <c r="G754" s="70" t="str">
        <f t="shared" si="133"/>
        <v>REZoning_Sol-Win</v>
      </c>
      <c r="I754" s="77" t="s">
        <v>823</v>
      </c>
      <c r="J754" s="68" t="s">
        <v>874</v>
      </c>
      <c r="K754" s="52">
        <v>2050</v>
      </c>
      <c r="L754" s="62" t="str">
        <f t="shared" si="134"/>
        <v>*0.54</v>
      </c>
      <c r="M754" s="70" t="str">
        <f t="shared" si="135"/>
        <v>REZoning_Sol-Win</v>
      </c>
      <c r="N754" s="69"/>
      <c r="O754" s="69" t="s">
        <v>823</v>
      </c>
      <c r="P754" s="69" t="s">
        <v>874</v>
      </c>
      <c r="Q754" s="78">
        <v>2100</v>
      </c>
      <c r="R754" s="69" t="s">
        <v>878</v>
      </c>
      <c r="S754" s="69" t="s">
        <v>875</v>
      </c>
      <c r="T754" s="69"/>
      <c r="U754" s="69"/>
      <c r="V754" s="69"/>
      <c r="W754" s="69"/>
      <c r="AA754" s="79" t="s">
        <v>823</v>
      </c>
      <c r="AB754" s="71" t="s">
        <v>874</v>
      </c>
      <c r="AC754" s="55">
        <v>2035</v>
      </c>
      <c r="AD754" s="70" t="str">
        <f t="shared" si="136"/>
        <v>*0.62</v>
      </c>
      <c r="AE754" s="70" t="str">
        <f t="shared" si="143"/>
        <v>REZoning_Sol-Win</v>
      </c>
      <c r="AG754" s="79" t="s">
        <v>823</v>
      </c>
      <c r="AH754" s="71" t="s">
        <v>874</v>
      </c>
      <c r="AI754" s="55">
        <v>2050</v>
      </c>
      <c r="AJ754" s="70" t="str">
        <f t="shared" si="137"/>
        <v>*0.5</v>
      </c>
      <c r="AK754" s="70" t="str">
        <f t="shared" si="138"/>
        <v>REZoning_Sol-Win</v>
      </c>
      <c r="AO754" s="80" t="s">
        <v>823</v>
      </c>
      <c r="AP754" s="72" t="s">
        <v>874</v>
      </c>
      <c r="AQ754" s="58">
        <v>2035</v>
      </c>
      <c r="AR754" s="73" t="str">
        <f t="shared" si="139"/>
        <v>*0.56</v>
      </c>
      <c r="AS754" s="70" t="str">
        <f t="shared" si="140"/>
        <v>REZoning_Sol-Win</v>
      </c>
      <c r="AU754" s="80" t="s">
        <v>823</v>
      </c>
      <c r="AV754" s="72" t="s">
        <v>874</v>
      </c>
      <c r="AW754" s="58">
        <v>2050</v>
      </c>
      <c r="AX754" s="73" t="str">
        <f t="shared" si="141"/>
        <v>*0.45</v>
      </c>
      <c r="AY754" s="70" t="str">
        <f t="shared" si="142"/>
        <v>REZoning_Sol-Win</v>
      </c>
    </row>
    <row r="755" spans="1:51">
      <c r="A755" s="67" t="s">
        <v>101</v>
      </c>
      <c r="C755" s="77" t="s">
        <v>824</v>
      </c>
      <c r="D755" s="68" t="s">
        <v>874</v>
      </c>
      <c r="E755" s="52">
        <v>2035</v>
      </c>
      <c r="F755" s="69" t="str">
        <f t="shared" si="132"/>
        <v>*0.64</v>
      </c>
      <c r="G755" s="70" t="str">
        <f t="shared" si="133"/>
        <v>REZoning_Sol-Win</v>
      </c>
      <c r="I755" s="77" t="s">
        <v>824</v>
      </c>
      <c r="J755" s="68" t="s">
        <v>874</v>
      </c>
      <c r="K755" s="52">
        <v>2050</v>
      </c>
      <c r="L755" s="62" t="str">
        <f t="shared" si="134"/>
        <v>*0.54</v>
      </c>
      <c r="M755" s="70" t="str">
        <f t="shared" si="135"/>
        <v>REZoning_Sol-Win</v>
      </c>
      <c r="N755" s="69"/>
      <c r="O755" s="69" t="s">
        <v>824</v>
      </c>
      <c r="P755" s="69" t="s">
        <v>874</v>
      </c>
      <c r="Q755" s="78">
        <v>2100</v>
      </c>
      <c r="R755" s="69" t="s">
        <v>878</v>
      </c>
      <c r="S755" s="69" t="s">
        <v>875</v>
      </c>
      <c r="T755" s="69"/>
      <c r="U755" s="69"/>
      <c r="V755" s="69"/>
      <c r="W755" s="69"/>
      <c r="AA755" s="79" t="s">
        <v>824</v>
      </c>
      <c r="AB755" s="71" t="s">
        <v>874</v>
      </c>
      <c r="AC755" s="55">
        <v>2035</v>
      </c>
      <c r="AD755" s="70" t="str">
        <f t="shared" si="136"/>
        <v>*0.62</v>
      </c>
      <c r="AE755" s="70" t="str">
        <f t="shared" si="143"/>
        <v>REZoning_Sol-Win</v>
      </c>
      <c r="AG755" s="79" t="s">
        <v>824</v>
      </c>
      <c r="AH755" s="71" t="s">
        <v>874</v>
      </c>
      <c r="AI755" s="55">
        <v>2050</v>
      </c>
      <c r="AJ755" s="70" t="str">
        <f t="shared" si="137"/>
        <v>*0.5</v>
      </c>
      <c r="AK755" s="70" t="str">
        <f t="shared" si="138"/>
        <v>REZoning_Sol-Win</v>
      </c>
      <c r="AO755" s="80" t="s">
        <v>824</v>
      </c>
      <c r="AP755" s="72" t="s">
        <v>874</v>
      </c>
      <c r="AQ755" s="58">
        <v>2035</v>
      </c>
      <c r="AR755" s="73" t="str">
        <f t="shared" si="139"/>
        <v>*0.56</v>
      </c>
      <c r="AS755" s="70" t="str">
        <f t="shared" si="140"/>
        <v>REZoning_Sol-Win</v>
      </c>
      <c r="AU755" s="80" t="s">
        <v>824</v>
      </c>
      <c r="AV755" s="72" t="s">
        <v>874</v>
      </c>
      <c r="AW755" s="58">
        <v>2050</v>
      </c>
      <c r="AX755" s="73" t="str">
        <f t="shared" si="141"/>
        <v>*0.45</v>
      </c>
      <c r="AY755" s="70" t="str">
        <f t="shared" si="142"/>
        <v>REZoning_Sol-Win</v>
      </c>
    </row>
    <row r="756" spans="1:51">
      <c r="A756" s="67" t="s">
        <v>101</v>
      </c>
      <c r="C756" s="77" t="s">
        <v>825</v>
      </c>
      <c r="D756" s="68" t="s">
        <v>874</v>
      </c>
      <c r="E756" s="52">
        <v>2035</v>
      </c>
      <c r="F756" s="69" t="str">
        <f t="shared" si="132"/>
        <v>*0.64</v>
      </c>
      <c r="G756" s="70" t="str">
        <f t="shared" si="133"/>
        <v>REZoning_Sol-Win</v>
      </c>
      <c r="I756" s="77" t="s">
        <v>825</v>
      </c>
      <c r="J756" s="68" t="s">
        <v>874</v>
      </c>
      <c r="K756" s="52">
        <v>2050</v>
      </c>
      <c r="L756" s="62" t="str">
        <f t="shared" si="134"/>
        <v>*0.54</v>
      </c>
      <c r="M756" s="70" t="str">
        <f t="shared" si="135"/>
        <v>REZoning_Sol-Win</v>
      </c>
      <c r="N756" s="69"/>
      <c r="O756" s="69" t="s">
        <v>825</v>
      </c>
      <c r="P756" s="69" t="s">
        <v>874</v>
      </c>
      <c r="Q756" s="78">
        <v>2100</v>
      </c>
      <c r="R756" s="69" t="s">
        <v>878</v>
      </c>
      <c r="S756" s="69" t="s">
        <v>875</v>
      </c>
      <c r="T756" s="69"/>
      <c r="U756" s="69"/>
      <c r="V756" s="69"/>
      <c r="W756" s="69"/>
      <c r="AA756" s="79" t="s">
        <v>825</v>
      </c>
      <c r="AB756" s="71" t="s">
        <v>874</v>
      </c>
      <c r="AC756" s="55">
        <v>2035</v>
      </c>
      <c r="AD756" s="70" t="str">
        <f t="shared" si="136"/>
        <v>*0.62</v>
      </c>
      <c r="AE756" s="70" t="str">
        <f t="shared" si="143"/>
        <v>REZoning_Sol-Win</v>
      </c>
      <c r="AG756" s="79" t="s">
        <v>825</v>
      </c>
      <c r="AH756" s="71" t="s">
        <v>874</v>
      </c>
      <c r="AI756" s="55">
        <v>2050</v>
      </c>
      <c r="AJ756" s="70" t="str">
        <f t="shared" si="137"/>
        <v>*0.5</v>
      </c>
      <c r="AK756" s="70" t="str">
        <f t="shared" si="138"/>
        <v>REZoning_Sol-Win</v>
      </c>
      <c r="AO756" s="80" t="s">
        <v>825</v>
      </c>
      <c r="AP756" s="72" t="s">
        <v>874</v>
      </c>
      <c r="AQ756" s="58">
        <v>2035</v>
      </c>
      <c r="AR756" s="73" t="str">
        <f t="shared" si="139"/>
        <v>*0.56</v>
      </c>
      <c r="AS756" s="70" t="str">
        <f t="shared" si="140"/>
        <v>REZoning_Sol-Win</v>
      </c>
      <c r="AU756" s="80" t="s">
        <v>825</v>
      </c>
      <c r="AV756" s="72" t="s">
        <v>874</v>
      </c>
      <c r="AW756" s="58">
        <v>2050</v>
      </c>
      <c r="AX756" s="73" t="str">
        <f t="shared" si="141"/>
        <v>*0.45</v>
      </c>
      <c r="AY756" s="70" t="str">
        <f t="shared" si="142"/>
        <v>REZoning_Sol-Win</v>
      </c>
    </row>
    <row r="757" spans="1:51">
      <c r="A757" s="67" t="s">
        <v>101</v>
      </c>
      <c r="C757" s="77" t="s">
        <v>826</v>
      </c>
      <c r="D757" s="68" t="s">
        <v>874</v>
      </c>
      <c r="E757" s="52">
        <v>2035</v>
      </c>
      <c r="F757" s="69" t="str">
        <f t="shared" si="132"/>
        <v>*0.64</v>
      </c>
      <c r="G757" s="70" t="str">
        <f t="shared" si="133"/>
        <v>REZoning_Sol-Win</v>
      </c>
      <c r="I757" s="77" t="s">
        <v>826</v>
      </c>
      <c r="J757" s="68" t="s">
        <v>874</v>
      </c>
      <c r="K757" s="52">
        <v>2050</v>
      </c>
      <c r="L757" s="62" t="str">
        <f t="shared" si="134"/>
        <v>*0.54</v>
      </c>
      <c r="M757" s="70" t="str">
        <f t="shared" si="135"/>
        <v>REZoning_Sol-Win</v>
      </c>
      <c r="N757" s="69"/>
      <c r="O757" s="69" t="s">
        <v>826</v>
      </c>
      <c r="P757" s="69" t="s">
        <v>874</v>
      </c>
      <c r="Q757" s="78">
        <v>2100</v>
      </c>
      <c r="R757" s="69" t="s">
        <v>878</v>
      </c>
      <c r="S757" s="69" t="s">
        <v>875</v>
      </c>
      <c r="T757" s="69"/>
      <c r="U757" s="69"/>
      <c r="V757" s="69"/>
      <c r="W757" s="69"/>
      <c r="AA757" s="79" t="s">
        <v>826</v>
      </c>
      <c r="AB757" s="71" t="s">
        <v>874</v>
      </c>
      <c r="AC757" s="55">
        <v>2035</v>
      </c>
      <c r="AD757" s="70" t="str">
        <f t="shared" si="136"/>
        <v>*0.62</v>
      </c>
      <c r="AE757" s="70" t="str">
        <f t="shared" si="143"/>
        <v>REZoning_Sol-Win</v>
      </c>
      <c r="AG757" s="79" t="s">
        <v>826</v>
      </c>
      <c r="AH757" s="71" t="s">
        <v>874</v>
      </c>
      <c r="AI757" s="55">
        <v>2050</v>
      </c>
      <c r="AJ757" s="70" t="str">
        <f t="shared" si="137"/>
        <v>*0.5</v>
      </c>
      <c r="AK757" s="70" t="str">
        <f t="shared" si="138"/>
        <v>REZoning_Sol-Win</v>
      </c>
      <c r="AO757" s="80" t="s">
        <v>826</v>
      </c>
      <c r="AP757" s="72" t="s">
        <v>874</v>
      </c>
      <c r="AQ757" s="58">
        <v>2035</v>
      </c>
      <c r="AR757" s="73" t="str">
        <f t="shared" si="139"/>
        <v>*0.56</v>
      </c>
      <c r="AS757" s="70" t="str">
        <f t="shared" si="140"/>
        <v>REZoning_Sol-Win</v>
      </c>
      <c r="AU757" s="80" t="s">
        <v>826</v>
      </c>
      <c r="AV757" s="72" t="s">
        <v>874</v>
      </c>
      <c r="AW757" s="58">
        <v>2050</v>
      </c>
      <c r="AX757" s="73" t="str">
        <f t="shared" si="141"/>
        <v>*0.45</v>
      </c>
      <c r="AY757" s="70" t="str">
        <f t="shared" si="142"/>
        <v>REZoning_Sol-Win</v>
      </c>
    </row>
    <row r="758" spans="1:51">
      <c r="A758" s="67" t="s">
        <v>101</v>
      </c>
      <c r="C758" s="77" t="s">
        <v>827</v>
      </c>
      <c r="D758" s="68" t="s">
        <v>874</v>
      </c>
      <c r="E758" s="52">
        <v>2035</v>
      </c>
      <c r="F758" s="69" t="str">
        <f t="shared" si="132"/>
        <v>*0.64</v>
      </c>
      <c r="G758" s="70" t="str">
        <f t="shared" si="133"/>
        <v>REZoning_Sol-Win</v>
      </c>
      <c r="I758" s="77" t="s">
        <v>827</v>
      </c>
      <c r="J758" s="68" t="s">
        <v>874</v>
      </c>
      <c r="K758" s="52">
        <v>2050</v>
      </c>
      <c r="L758" s="62" t="str">
        <f t="shared" si="134"/>
        <v>*0.54</v>
      </c>
      <c r="M758" s="70" t="str">
        <f t="shared" si="135"/>
        <v>REZoning_Sol-Win</v>
      </c>
      <c r="N758" s="69"/>
      <c r="O758" s="69" t="s">
        <v>827</v>
      </c>
      <c r="P758" s="69" t="s">
        <v>874</v>
      </c>
      <c r="Q758" s="78">
        <v>2100</v>
      </c>
      <c r="R758" s="69" t="s">
        <v>878</v>
      </c>
      <c r="S758" s="69" t="s">
        <v>875</v>
      </c>
      <c r="T758" s="69"/>
      <c r="U758" s="69"/>
      <c r="V758" s="69"/>
      <c r="W758" s="69"/>
      <c r="AA758" s="79" t="s">
        <v>827</v>
      </c>
      <c r="AB758" s="71" t="s">
        <v>874</v>
      </c>
      <c r="AC758" s="55">
        <v>2035</v>
      </c>
      <c r="AD758" s="70" t="str">
        <f t="shared" si="136"/>
        <v>*0.62</v>
      </c>
      <c r="AE758" s="70" t="str">
        <f t="shared" si="143"/>
        <v>REZoning_Sol-Win</v>
      </c>
      <c r="AG758" s="79" t="s">
        <v>827</v>
      </c>
      <c r="AH758" s="71" t="s">
        <v>874</v>
      </c>
      <c r="AI758" s="55">
        <v>2050</v>
      </c>
      <c r="AJ758" s="70" t="str">
        <f t="shared" si="137"/>
        <v>*0.5</v>
      </c>
      <c r="AK758" s="70" t="str">
        <f t="shared" si="138"/>
        <v>REZoning_Sol-Win</v>
      </c>
      <c r="AO758" s="80" t="s">
        <v>827</v>
      </c>
      <c r="AP758" s="72" t="s">
        <v>874</v>
      </c>
      <c r="AQ758" s="58">
        <v>2035</v>
      </c>
      <c r="AR758" s="73" t="str">
        <f t="shared" si="139"/>
        <v>*0.56</v>
      </c>
      <c r="AS758" s="70" t="str">
        <f t="shared" si="140"/>
        <v>REZoning_Sol-Win</v>
      </c>
      <c r="AU758" s="80" t="s">
        <v>827</v>
      </c>
      <c r="AV758" s="72" t="s">
        <v>874</v>
      </c>
      <c r="AW758" s="58">
        <v>2050</v>
      </c>
      <c r="AX758" s="73" t="str">
        <f t="shared" si="141"/>
        <v>*0.45</v>
      </c>
      <c r="AY758" s="70" t="str">
        <f t="shared" si="142"/>
        <v>REZoning_Sol-Win</v>
      </c>
    </row>
    <row r="759" spans="1:51">
      <c r="A759" s="67" t="s">
        <v>101</v>
      </c>
      <c r="C759" s="77" t="s">
        <v>828</v>
      </c>
      <c r="D759" s="68" t="s">
        <v>874</v>
      </c>
      <c r="E759" s="52">
        <v>2035</v>
      </c>
      <c r="F759" s="69" t="str">
        <f t="shared" si="132"/>
        <v>*0.64</v>
      </c>
      <c r="G759" s="70" t="str">
        <f t="shared" si="133"/>
        <v>REZoning_Sol-Win</v>
      </c>
      <c r="I759" s="77" t="s">
        <v>828</v>
      </c>
      <c r="J759" s="68" t="s">
        <v>874</v>
      </c>
      <c r="K759" s="52">
        <v>2050</v>
      </c>
      <c r="L759" s="62" t="str">
        <f t="shared" si="134"/>
        <v>*0.54</v>
      </c>
      <c r="M759" s="70" t="str">
        <f t="shared" si="135"/>
        <v>REZoning_Sol-Win</v>
      </c>
      <c r="N759" s="69"/>
      <c r="O759" s="69" t="s">
        <v>828</v>
      </c>
      <c r="P759" s="69" t="s">
        <v>874</v>
      </c>
      <c r="Q759" s="78">
        <v>2100</v>
      </c>
      <c r="R759" s="69" t="s">
        <v>878</v>
      </c>
      <c r="S759" s="69" t="s">
        <v>875</v>
      </c>
      <c r="T759" s="69"/>
      <c r="U759" s="69"/>
      <c r="V759" s="69"/>
      <c r="W759" s="69"/>
      <c r="AA759" s="79" t="s">
        <v>828</v>
      </c>
      <c r="AB759" s="71" t="s">
        <v>874</v>
      </c>
      <c r="AC759" s="55">
        <v>2035</v>
      </c>
      <c r="AD759" s="70" t="str">
        <f t="shared" si="136"/>
        <v>*0.62</v>
      </c>
      <c r="AE759" s="70" t="str">
        <f t="shared" si="143"/>
        <v>REZoning_Sol-Win</v>
      </c>
      <c r="AG759" s="79" t="s">
        <v>828</v>
      </c>
      <c r="AH759" s="71" t="s">
        <v>874</v>
      </c>
      <c r="AI759" s="55">
        <v>2050</v>
      </c>
      <c r="AJ759" s="70" t="str">
        <f t="shared" si="137"/>
        <v>*0.5</v>
      </c>
      <c r="AK759" s="70" t="str">
        <f t="shared" si="138"/>
        <v>REZoning_Sol-Win</v>
      </c>
      <c r="AO759" s="80" t="s">
        <v>828</v>
      </c>
      <c r="AP759" s="72" t="s">
        <v>874</v>
      </c>
      <c r="AQ759" s="58">
        <v>2035</v>
      </c>
      <c r="AR759" s="73" t="str">
        <f t="shared" si="139"/>
        <v>*0.56</v>
      </c>
      <c r="AS759" s="70" t="str">
        <f t="shared" si="140"/>
        <v>REZoning_Sol-Win</v>
      </c>
      <c r="AU759" s="80" t="s">
        <v>828</v>
      </c>
      <c r="AV759" s="72" t="s">
        <v>874</v>
      </c>
      <c r="AW759" s="58">
        <v>2050</v>
      </c>
      <c r="AX759" s="73" t="str">
        <f t="shared" si="141"/>
        <v>*0.45</v>
      </c>
      <c r="AY759" s="70" t="str">
        <f t="shared" si="142"/>
        <v>REZoning_Sol-Win</v>
      </c>
    </row>
    <row r="760" spans="1:51">
      <c r="A760" s="67" t="s">
        <v>101</v>
      </c>
      <c r="C760" s="77" t="s">
        <v>829</v>
      </c>
      <c r="D760" s="68" t="s">
        <v>874</v>
      </c>
      <c r="E760" s="52">
        <v>2035</v>
      </c>
      <c r="F760" s="69" t="str">
        <f t="shared" si="132"/>
        <v>*0.64</v>
      </c>
      <c r="G760" s="70" t="str">
        <f t="shared" si="133"/>
        <v>REZoning_Sol-Win</v>
      </c>
      <c r="I760" s="77" t="s">
        <v>829</v>
      </c>
      <c r="J760" s="68" t="s">
        <v>874</v>
      </c>
      <c r="K760" s="52">
        <v>2050</v>
      </c>
      <c r="L760" s="62" t="str">
        <f t="shared" si="134"/>
        <v>*0.54</v>
      </c>
      <c r="M760" s="70" t="str">
        <f t="shared" si="135"/>
        <v>REZoning_Sol-Win</v>
      </c>
      <c r="N760" s="69"/>
      <c r="O760" s="69" t="s">
        <v>829</v>
      </c>
      <c r="P760" s="69" t="s">
        <v>874</v>
      </c>
      <c r="Q760" s="78">
        <v>2100</v>
      </c>
      <c r="R760" s="69" t="s">
        <v>878</v>
      </c>
      <c r="S760" s="69" t="s">
        <v>875</v>
      </c>
      <c r="T760" s="69"/>
      <c r="U760" s="69"/>
      <c r="V760" s="69"/>
      <c r="W760" s="69"/>
      <c r="AA760" s="79" t="s">
        <v>829</v>
      </c>
      <c r="AB760" s="71" t="s">
        <v>874</v>
      </c>
      <c r="AC760" s="55">
        <v>2035</v>
      </c>
      <c r="AD760" s="70" t="str">
        <f t="shared" si="136"/>
        <v>*0.62</v>
      </c>
      <c r="AE760" s="70" t="str">
        <f t="shared" si="143"/>
        <v>REZoning_Sol-Win</v>
      </c>
      <c r="AG760" s="79" t="s">
        <v>829</v>
      </c>
      <c r="AH760" s="71" t="s">
        <v>874</v>
      </c>
      <c r="AI760" s="55">
        <v>2050</v>
      </c>
      <c r="AJ760" s="70" t="str">
        <f t="shared" si="137"/>
        <v>*0.5</v>
      </c>
      <c r="AK760" s="70" t="str">
        <f t="shared" si="138"/>
        <v>REZoning_Sol-Win</v>
      </c>
      <c r="AO760" s="80" t="s">
        <v>829</v>
      </c>
      <c r="AP760" s="72" t="s">
        <v>874</v>
      </c>
      <c r="AQ760" s="58">
        <v>2035</v>
      </c>
      <c r="AR760" s="73" t="str">
        <f t="shared" si="139"/>
        <v>*0.56</v>
      </c>
      <c r="AS760" s="70" t="str">
        <f t="shared" si="140"/>
        <v>REZoning_Sol-Win</v>
      </c>
      <c r="AU760" s="80" t="s">
        <v>829</v>
      </c>
      <c r="AV760" s="72" t="s">
        <v>874</v>
      </c>
      <c r="AW760" s="58">
        <v>2050</v>
      </c>
      <c r="AX760" s="73" t="str">
        <f t="shared" si="141"/>
        <v>*0.45</v>
      </c>
      <c r="AY760" s="70" t="str">
        <f t="shared" si="142"/>
        <v>REZoning_Sol-Win</v>
      </c>
    </row>
    <row r="761" spans="1:51">
      <c r="A761" s="67" t="s">
        <v>101</v>
      </c>
      <c r="C761" s="77" t="s">
        <v>830</v>
      </c>
      <c r="D761" s="68" t="s">
        <v>874</v>
      </c>
      <c r="E761" s="52">
        <v>2035</v>
      </c>
      <c r="F761" s="69" t="str">
        <f t="shared" si="132"/>
        <v>*0.64</v>
      </c>
      <c r="G761" s="70" t="str">
        <f t="shared" si="133"/>
        <v>REZoning_Sol-Win</v>
      </c>
      <c r="I761" s="77" t="s">
        <v>830</v>
      </c>
      <c r="J761" s="68" t="s">
        <v>874</v>
      </c>
      <c r="K761" s="52">
        <v>2050</v>
      </c>
      <c r="L761" s="62" t="str">
        <f t="shared" si="134"/>
        <v>*0.54</v>
      </c>
      <c r="M761" s="70" t="str">
        <f t="shared" si="135"/>
        <v>REZoning_Sol-Win</v>
      </c>
      <c r="N761" s="69"/>
      <c r="O761" s="69" t="s">
        <v>830</v>
      </c>
      <c r="P761" s="69" t="s">
        <v>874</v>
      </c>
      <c r="Q761" s="78">
        <v>2100</v>
      </c>
      <c r="R761" s="69" t="s">
        <v>878</v>
      </c>
      <c r="S761" s="69" t="s">
        <v>875</v>
      </c>
      <c r="T761" s="69"/>
      <c r="U761" s="69"/>
      <c r="V761" s="69"/>
      <c r="W761" s="69"/>
      <c r="AA761" s="79" t="s">
        <v>830</v>
      </c>
      <c r="AB761" s="71" t="s">
        <v>874</v>
      </c>
      <c r="AC761" s="55">
        <v>2035</v>
      </c>
      <c r="AD761" s="70" t="str">
        <f t="shared" si="136"/>
        <v>*0.62</v>
      </c>
      <c r="AE761" s="70" t="str">
        <f t="shared" si="143"/>
        <v>REZoning_Sol-Win</v>
      </c>
      <c r="AG761" s="79" t="s">
        <v>830</v>
      </c>
      <c r="AH761" s="71" t="s">
        <v>874</v>
      </c>
      <c r="AI761" s="55">
        <v>2050</v>
      </c>
      <c r="AJ761" s="70" t="str">
        <f t="shared" si="137"/>
        <v>*0.5</v>
      </c>
      <c r="AK761" s="70" t="str">
        <f t="shared" si="138"/>
        <v>REZoning_Sol-Win</v>
      </c>
      <c r="AO761" s="80" t="s">
        <v>830</v>
      </c>
      <c r="AP761" s="72" t="s">
        <v>874</v>
      </c>
      <c r="AQ761" s="58">
        <v>2035</v>
      </c>
      <c r="AR761" s="73" t="str">
        <f t="shared" si="139"/>
        <v>*0.56</v>
      </c>
      <c r="AS761" s="70" t="str">
        <f t="shared" si="140"/>
        <v>REZoning_Sol-Win</v>
      </c>
      <c r="AU761" s="80" t="s">
        <v>830</v>
      </c>
      <c r="AV761" s="72" t="s">
        <v>874</v>
      </c>
      <c r="AW761" s="58">
        <v>2050</v>
      </c>
      <c r="AX761" s="73" t="str">
        <f t="shared" si="141"/>
        <v>*0.45</v>
      </c>
      <c r="AY761" s="70" t="str">
        <f t="shared" si="142"/>
        <v>REZoning_Sol-Win</v>
      </c>
    </row>
    <row r="762" spans="1:51">
      <c r="A762" s="67" t="s">
        <v>101</v>
      </c>
      <c r="C762" s="77" t="s">
        <v>831</v>
      </c>
      <c r="D762" s="68" t="s">
        <v>874</v>
      </c>
      <c r="E762" s="52">
        <v>2035</v>
      </c>
      <c r="F762" s="69" t="str">
        <f t="shared" si="132"/>
        <v>*0.64</v>
      </c>
      <c r="G762" s="70" t="str">
        <f t="shared" si="133"/>
        <v>REZoning_Sol-Win</v>
      </c>
      <c r="I762" s="77" t="s">
        <v>831</v>
      </c>
      <c r="J762" s="68" t="s">
        <v>874</v>
      </c>
      <c r="K762" s="52">
        <v>2050</v>
      </c>
      <c r="L762" s="62" t="str">
        <f t="shared" si="134"/>
        <v>*0.54</v>
      </c>
      <c r="M762" s="70" t="str">
        <f t="shared" si="135"/>
        <v>REZoning_Sol-Win</v>
      </c>
      <c r="N762" s="69"/>
      <c r="O762" s="69" t="s">
        <v>831</v>
      </c>
      <c r="P762" s="69" t="s">
        <v>874</v>
      </c>
      <c r="Q762" s="78">
        <v>2100</v>
      </c>
      <c r="R762" s="69" t="s">
        <v>878</v>
      </c>
      <c r="S762" s="69" t="s">
        <v>875</v>
      </c>
      <c r="T762" s="69"/>
      <c r="U762" s="69"/>
      <c r="V762" s="69"/>
      <c r="W762" s="69"/>
      <c r="AA762" s="79" t="s">
        <v>831</v>
      </c>
      <c r="AB762" s="71" t="s">
        <v>874</v>
      </c>
      <c r="AC762" s="55">
        <v>2035</v>
      </c>
      <c r="AD762" s="70" t="str">
        <f t="shared" si="136"/>
        <v>*0.62</v>
      </c>
      <c r="AE762" s="70" t="str">
        <f t="shared" si="143"/>
        <v>REZoning_Sol-Win</v>
      </c>
      <c r="AG762" s="79" t="s">
        <v>831</v>
      </c>
      <c r="AH762" s="71" t="s">
        <v>874</v>
      </c>
      <c r="AI762" s="55">
        <v>2050</v>
      </c>
      <c r="AJ762" s="70" t="str">
        <f t="shared" si="137"/>
        <v>*0.5</v>
      </c>
      <c r="AK762" s="70" t="str">
        <f t="shared" si="138"/>
        <v>REZoning_Sol-Win</v>
      </c>
      <c r="AO762" s="80" t="s">
        <v>831</v>
      </c>
      <c r="AP762" s="72" t="s">
        <v>874</v>
      </c>
      <c r="AQ762" s="58">
        <v>2035</v>
      </c>
      <c r="AR762" s="73" t="str">
        <f t="shared" si="139"/>
        <v>*0.56</v>
      </c>
      <c r="AS762" s="70" t="str">
        <f t="shared" si="140"/>
        <v>REZoning_Sol-Win</v>
      </c>
      <c r="AU762" s="80" t="s">
        <v>831</v>
      </c>
      <c r="AV762" s="72" t="s">
        <v>874</v>
      </c>
      <c r="AW762" s="58">
        <v>2050</v>
      </c>
      <c r="AX762" s="73" t="str">
        <f t="shared" si="141"/>
        <v>*0.45</v>
      </c>
      <c r="AY762" s="70" t="str">
        <f t="shared" si="142"/>
        <v>REZoning_Sol-Win</v>
      </c>
    </row>
    <row r="763" spans="1:51">
      <c r="A763" s="67" t="s">
        <v>98</v>
      </c>
      <c r="C763" s="77" t="s">
        <v>832</v>
      </c>
      <c r="D763" s="68" t="s">
        <v>874</v>
      </c>
      <c r="E763" s="52">
        <v>2035</v>
      </c>
      <c r="F763" s="69" t="str">
        <f t="shared" si="132"/>
        <v>*0.65</v>
      </c>
      <c r="G763" s="70" t="str">
        <f t="shared" si="133"/>
        <v>REZoning_Sol-Win</v>
      </c>
      <c r="I763" s="77" t="s">
        <v>832</v>
      </c>
      <c r="J763" s="68" t="s">
        <v>874</v>
      </c>
      <c r="K763" s="52">
        <v>2050</v>
      </c>
      <c r="L763" s="62" t="str">
        <f t="shared" si="134"/>
        <v>*0.54</v>
      </c>
      <c r="M763" s="70" t="str">
        <f t="shared" si="135"/>
        <v>REZoning_Sol-Win</v>
      </c>
      <c r="N763" s="69"/>
      <c r="O763" s="69" t="s">
        <v>832</v>
      </c>
      <c r="P763" s="69" t="s">
        <v>874</v>
      </c>
      <c r="Q763" s="78">
        <v>2100</v>
      </c>
      <c r="R763" s="69" t="s">
        <v>878</v>
      </c>
      <c r="S763" s="69" t="s">
        <v>875</v>
      </c>
      <c r="T763" s="69"/>
      <c r="U763" s="69"/>
      <c r="V763" s="69"/>
      <c r="W763" s="69"/>
      <c r="AA763" s="79" t="s">
        <v>832</v>
      </c>
      <c r="AB763" s="71" t="s">
        <v>874</v>
      </c>
      <c r="AC763" s="55">
        <v>2035</v>
      </c>
      <c r="AD763" s="70" t="str">
        <f t="shared" si="136"/>
        <v>*0.63</v>
      </c>
      <c r="AE763" s="70" t="str">
        <f t="shared" si="143"/>
        <v>REZoning_Sol-Win</v>
      </c>
      <c r="AG763" s="79" t="s">
        <v>832</v>
      </c>
      <c r="AH763" s="71" t="s">
        <v>874</v>
      </c>
      <c r="AI763" s="55">
        <v>2050</v>
      </c>
      <c r="AJ763" s="70" t="str">
        <f t="shared" si="137"/>
        <v>*0.52</v>
      </c>
      <c r="AK763" s="70" t="str">
        <f t="shared" si="138"/>
        <v>REZoning_Sol-Win</v>
      </c>
      <c r="AO763" s="80" t="s">
        <v>832</v>
      </c>
      <c r="AP763" s="72" t="s">
        <v>874</v>
      </c>
      <c r="AQ763" s="58">
        <v>2035</v>
      </c>
      <c r="AR763" s="73" t="str">
        <f t="shared" si="139"/>
        <v>*0.55</v>
      </c>
      <c r="AS763" s="70" t="str">
        <f t="shared" si="140"/>
        <v>REZoning_Sol-Win</v>
      </c>
      <c r="AU763" s="80" t="s">
        <v>832</v>
      </c>
      <c r="AV763" s="72" t="s">
        <v>874</v>
      </c>
      <c r="AW763" s="58">
        <v>2050</v>
      </c>
      <c r="AX763" s="73" t="str">
        <f t="shared" si="141"/>
        <v>*0.41</v>
      </c>
      <c r="AY763" s="70" t="str">
        <f t="shared" si="142"/>
        <v>REZoning_Sol-Win</v>
      </c>
    </row>
    <row r="764" spans="1:51">
      <c r="A764" s="67" t="s">
        <v>98</v>
      </c>
      <c r="C764" s="77" t="s">
        <v>833</v>
      </c>
      <c r="D764" s="68" t="s">
        <v>874</v>
      </c>
      <c r="E764" s="52">
        <v>2035</v>
      </c>
      <c r="F764" s="69" t="str">
        <f t="shared" si="132"/>
        <v>*0.65</v>
      </c>
      <c r="G764" s="70" t="str">
        <f t="shared" si="133"/>
        <v>REZoning_Sol-Win</v>
      </c>
      <c r="I764" s="77" t="s">
        <v>833</v>
      </c>
      <c r="J764" s="68" t="s">
        <v>874</v>
      </c>
      <c r="K764" s="52">
        <v>2050</v>
      </c>
      <c r="L764" s="62" t="str">
        <f t="shared" si="134"/>
        <v>*0.54</v>
      </c>
      <c r="M764" s="70" t="str">
        <f t="shared" si="135"/>
        <v>REZoning_Sol-Win</v>
      </c>
      <c r="N764" s="69"/>
      <c r="O764" s="69" t="s">
        <v>833</v>
      </c>
      <c r="P764" s="69" t="s">
        <v>874</v>
      </c>
      <c r="Q764" s="78">
        <v>2100</v>
      </c>
      <c r="R764" s="69" t="s">
        <v>878</v>
      </c>
      <c r="S764" s="69" t="s">
        <v>875</v>
      </c>
      <c r="T764" s="69"/>
      <c r="U764" s="69"/>
      <c r="V764" s="69"/>
      <c r="W764" s="69"/>
      <c r="AA764" s="79" t="s">
        <v>833</v>
      </c>
      <c r="AB764" s="71" t="s">
        <v>874</v>
      </c>
      <c r="AC764" s="55">
        <v>2035</v>
      </c>
      <c r="AD764" s="70" t="str">
        <f t="shared" si="136"/>
        <v>*0.63</v>
      </c>
      <c r="AE764" s="70" t="str">
        <f t="shared" si="143"/>
        <v>REZoning_Sol-Win</v>
      </c>
      <c r="AG764" s="79" t="s">
        <v>833</v>
      </c>
      <c r="AH764" s="71" t="s">
        <v>874</v>
      </c>
      <c r="AI764" s="55">
        <v>2050</v>
      </c>
      <c r="AJ764" s="70" t="str">
        <f t="shared" si="137"/>
        <v>*0.52</v>
      </c>
      <c r="AK764" s="70" t="str">
        <f t="shared" si="138"/>
        <v>REZoning_Sol-Win</v>
      </c>
      <c r="AO764" s="80" t="s">
        <v>833</v>
      </c>
      <c r="AP764" s="72" t="s">
        <v>874</v>
      </c>
      <c r="AQ764" s="58">
        <v>2035</v>
      </c>
      <c r="AR764" s="73" t="str">
        <f t="shared" si="139"/>
        <v>*0.55</v>
      </c>
      <c r="AS764" s="70" t="str">
        <f t="shared" si="140"/>
        <v>REZoning_Sol-Win</v>
      </c>
      <c r="AU764" s="80" t="s">
        <v>833</v>
      </c>
      <c r="AV764" s="72" t="s">
        <v>874</v>
      </c>
      <c r="AW764" s="58">
        <v>2050</v>
      </c>
      <c r="AX764" s="73" t="str">
        <f t="shared" si="141"/>
        <v>*0.41</v>
      </c>
      <c r="AY764" s="70" t="str">
        <f t="shared" si="142"/>
        <v>REZoning_Sol-Win</v>
      </c>
    </row>
    <row r="765" spans="1:51">
      <c r="A765" s="67" t="s">
        <v>87</v>
      </c>
      <c r="C765" s="77" t="s">
        <v>834</v>
      </c>
      <c r="D765" s="68" t="s">
        <v>874</v>
      </c>
      <c r="E765" s="52">
        <v>2035</v>
      </c>
      <c r="F765" s="69" t="str">
        <f t="shared" si="132"/>
        <v>*0.64</v>
      </c>
      <c r="G765" s="70" t="str">
        <f t="shared" si="133"/>
        <v>REZoning_Sol-Win</v>
      </c>
      <c r="I765" s="77" t="s">
        <v>834</v>
      </c>
      <c r="J765" s="68" t="s">
        <v>874</v>
      </c>
      <c r="K765" s="52">
        <v>2050</v>
      </c>
      <c r="L765" s="62" t="str">
        <f t="shared" si="134"/>
        <v>*0.54</v>
      </c>
      <c r="M765" s="70" t="str">
        <f t="shared" si="135"/>
        <v>REZoning_Sol-Win</v>
      </c>
      <c r="N765" s="69"/>
      <c r="O765" s="69" t="s">
        <v>834</v>
      </c>
      <c r="P765" s="69" t="s">
        <v>874</v>
      </c>
      <c r="Q765" s="78">
        <v>2100</v>
      </c>
      <c r="R765" s="69" t="s">
        <v>878</v>
      </c>
      <c r="S765" s="69" t="s">
        <v>875</v>
      </c>
      <c r="T765" s="69"/>
      <c r="U765" s="69"/>
      <c r="V765" s="69"/>
      <c r="W765" s="69"/>
      <c r="AA765" s="79" t="s">
        <v>834</v>
      </c>
      <c r="AB765" s="71" t="s">
        <v>874</v>
      </c>
      <c r="AC765" s="55">
        <v>2035</v>
      </c>
      <c r="AD765" s="70" t="str">
        <f t="shared" si="136"/>
        <v>*0.64</v>
      </c>
      <c r="AE765" s="70" t="str">
        <f t="shared" si="143"/>
        <v>REZoning_Sol-Win</v>
      </c>
      <c r="AG765" s="79" t="s">
        <v>834</v>
      </c>
      <c r="AH765" s="71" t="s">
        <v>874</v>
      </c>
      <c r="AI765" s="55">
        <v>2050</v>
      </c>
      <c r="AJ765" s="70" t="str">
        <f t="shared" si="137"/>
        <v>*0.53</v>
      </c>
      <c r="AK765" s="70" t="str">
        <f t="shared" si="138"/>
        <v>REZoning_Sol-Win</v>
      </c>
      <c r="AO765" s="80" t="s">
        <v>834</v>
      </c>
      <c r="AP765" s="72" t="s">
        <v>874</v>
      </c>
      <c r="AQ765" s="58">
        <v>2035</v>
      </c>
      <c r="AR765" s="73" t="str">
        <f t="shared" si="139"/>
        <v>*0.6</v>
      </c>
      <c r="AS765" s="70" t="str">
        <f t="shared" si="140"/>
        <v>REZoning_Sol-Win</v>
      </c>
      <c r="AU765" s="80" t="s">
        <v>834</v>
      </c>
      <c r="AV765" s="72" t="s">
        <v>874</v>
      </c>
      <c r="AW765" s="58">
        <v>2050</v>
      </c>
      <c r="AX765" s="73" t="str">
        <f t="shared" si="141"/>
        <v>*0.5</v>
      </c>
      <c r="AY765" s="70" t="str">
        <f t="shared" si="142"/>
        <v>REZoning_Sol-Win</v>
      </c>
    </row>
    <row r="766" spans="1:51">
      <c r="A766" s="67" t="s">
        <v>87</v>
      </c>
      <c r="C766" s="77" t="s">
        <v>835</v>
      </c>
      <c r="D766" s="68" t="s">
        <v>874</v>
      </c>
      <c r="E766" s="52">
        <v>2035</v>
      </c>
      <c r="F766" s="69" t="str">
        <f t="shared" si="132"/>
        <v>*0.64</v>
      </c>
      <c r="G766" s="70" t="str">
        <f t="shared" si="133"/>
        <v>REZoning_Sol-Win</v>
      </c>
      <c r="I766" s="77" t="s">
        <v>835</v>
      </c>
      <c r="J766" s="68" t="s">
        <v>874</v>
      </c>
      <c r="K766" s="52">
        <v>2050</v>
      </c>
      <c r="L766" s="62" t="str">
        <f t="shared" si="134"/>
        <v>*0.54</v>
      </c>
      <c r="M766" s="70" t="str">
        <f t="shared" si="135"/>
        <v>REZoning_Sol-Win</v>
      </c>
      <c r="N766" s="69"/>
      <c r="O766" s="69" t="s">
        <v>835</v>
      </c>
      <c r="P766" s="69" t="s">
        <v>874</v>
      </c>
      <c r="Q766" s="78">
        <v>2100</v>
      </c>
      <c r="R766" s="69" t="s">
        <v>878</v>
      </c>
      <c r="S766" s="69" t="s">
        <v>875</v>
      </c>
      <c r="T766" s="69"/>
      <c r="U766" s="69"/>
      <c r="V766" s="69"/>
      <c r="W766" s="69"/>
      <c r="AA766" s="79" t="s">
        <v>835</v>
      </c>
      <c r="AB766" s="71" t="s">
        <v>874</v>
      </c>
      <c r="AC766" s="55">
        <v>2035</v>
      </c>
      <c r="AD766" s="70" t="str">
        <f t="shared" si="136"/>
        <v>*0.64</v>
      </c>
      <c r="AE766" s="70" t="str">
        <f t="shared" si="143"/>
        <v>REZoning_Sol-Win</v>
      </c>
      <c r="AG766" s="79" t="s">
        <v>835</v>
      </c>
      <c r="AH766" s="71" t="s">
        <v>874</v>
      </c>
      <c r="AI766" s="55">
        <v>2050</v>
      </c>
      <c r="AJ766" s="70" t="str">
        <f t="shared" si="137"/>
        <v>*0.53</v>
      </c>
      <c r="AK766" s="70" t="str">
        <f t="shared" si="138"/>
        <v>REZoning_Sol-Win</v>
      </c>
      <c r="AO766" s="80" t="s">
        <v>835</v>
      </c>
      <c r="AP766" s="72" t="s">
        <v>874</v>
      </c>
      <c r="AQ766" s="58">
        <v>2035</v>
      </c>
      <c r="AR766" s="73" t="str">
        <f t="shared" si="139"/>
        <v>*0.6</v>
      </c>
      <c r="AS766" s="70" t="str">
        <f t="shared" si="140"/>
        <v>REZoning_Sol-Win</v>
      </c>
      <c r="AU766" s="80" t="s">
        <v>835</v>
      </c>
      <c r="AV766" s="72" t="s">
        <v>874</v>
      </c>
      <c r="AW766" s="58">
        <v>2050</v>
      </c>
      <c r="AX766" s="73" t="str">
        <f t="shared" si="141"/>
        <v>*0.5</v>
      </c>
      <c r="AY766" s="70" t="str">
        <f t="shared" si="142"/>
        <v>REZoning_Sol-Win</v>
      </c>
    </row>
    <row r="767" spans="1:51">
      <c r="A767" s="67" t="s">
        <v>87</v>
      </c>
      <c r="C767" s="77" t="s">
        <v>836</v>
      </c>
      <c r="D767" s="68" t="s">
        <v>874</v>
      </c>
      <c r="E767" s="52">
        <v>2035</v>
      </c>
      <c r="F767" s="69" t="str">
        <f t="shared" si="132"/>
        <v>*0.64</v>
      </c>
      <c r="G767" s="70" t="str">
        <f t="shared" si="133"/>
        <v>REZoning_Sol-Win</v>
      </c>
      <c r="I767" s="77" t="s">
        <v>836</v>
      </c>
      <c r="J767" s="68" t="s">
        <v>874</v>
      </c>
      <c r="K767" s="52">
        <v>2050</v>
      </c>
      <c r="L767" s="62" t="str">
        <f t="shared" si="134"/>
        <v>*0.54</v>
      </c>
      <c r="M767" s="70" t="str">
        <f t="shared" si="135"/>
        <v>REZoning_Sol-Win</v>
      </c>
      <c r="N767" s="69"/>
      <c r="O767" s="69" t="s">
        <v>836</v>
      </c>
      <c r="P767" s="69" t="s">
        <v>874</v>
      </c>
      <c r="Q767" s="78">
        <v>2100</v>
      </c>
      <c r="R767" s="69" t="s">
        <v>878</v>
      </c>
      <c r="S767" s="69" t="s">
        <v>875</v>
      </c>
      <c r="T767" s="69"/>
      <c r="U767" s="69"/>
      <c r="V767" s="69"/>
      <c r="W767" s="69"/>
      <c r="AA767" s="79" t="s">
        <v>836</v>
      </c>
      <c r="AB767" s="71" t="s">
        <v>874</v>
      </c>
      <c r="AC767" s="55">
        <v>2035</v>
      </c>
      <c r="AD767" s="70" t="str">
        <f t="shared" si="136"/>
        <v>*0.64</v>
      </c>
      <c r="AE767" s="70" t="str">
        <f t="shared" si="143"/>
        <v>REZoning_Sol-Win</v>
      </c>
      <c r="AG767" s="79" t="s">
        <v>836</v>
      </c>
      <c r="AH767" s="71" t="s">
        <v>874</v>
      </c>
      <c r="AI767" s="55">
        <v>2050</v>
      </c>
      <c r="AJ767" s="70" t="str">
        <f t="shared" si="137"/>
        <v>*0.53</v>
      </c>
      <c r="AK767" s="70" t="str">
        <f t="shared" si="138"/>
        <v>REZoning_Sol-Win</v>
      </c>
      <c r="AO767" s="80" t="s">
        <v>836</v>
      </c>
      <c r="AP767" s="72" t="s">
        <v>874</v>
      </c>
      <c r="AQ767" s="58">
        <v>2035</v>
      </c>
      <c r="AR767" s="73" t="str">
        <f t="shared" si="139"/>
        <v>*0.6</v>
      </c>
      <c r="AS767" s="70" t="str">
        <f t="shared" si="140"/>
        <v>REZoning_Sol-Win</v>
      </c>
      <c r="AU767" s="80" t="s">
        <v>836</v>
      </c>
      <c r="AV767" s="72" t="s">
        <v>874</v>
      </c>
      <c r="AW767" s="58">
        <v>2050</v>
      </c>
      <c r="AX767" s="73" t="str">
        <f t="shared" si="141"/>
        <v>*0.5</v>
      </c>
      <c r="AY767" s="70" t="str">
        <f t="shared" si="142"/>
        <v>REZoning_Sol-Win</v>
      </c>
    </row>
    <row r="768" spans="1:51">
      <c r="A768" s="67" t="s">
        <v>87</v>
      </c>
      <c r="C768" s="77" t="s">
        <v>837</v>
      </c>
      <c r="D768" s="68" t="s">
        <v>874</v>
      </c>
      <c r="E768" s="52">
        <v>2035</v>
      </c>
      <c r="F768" s="69" t="str">
        <f t="shared" si="132"/>
        <v>*0.64</v>
      </c>
      <c r="G768" s="70" t="str">
        <f t="shared" si="133"/>
        <v>REZoning_Sol-Win</v>
      </c>
      <c r="I768" s="77" t="s">
        <v>837</v>
      </c>
      <c r="J768" s="68" t="s">
        <v>874</v>
      </c>
      <c r="K768" s="52">
        <v>2050</v>
      </c>
      <c r="L768" s="62" t="str">
        <f t="shared" si="134"/>
        <v>*0.54</v>
      </c>
      <c r="M768" s="70" t="str">
        <f t="shared" si="135"/>
        <v>REZoning_Sol-Win</v>
      </c>
      <c r="N768" s="69"/>
      <c r="O768" s="69" t="s">
        <v>837</v>
      </c>
      <c r="P768" s="69" t="s">
        <v>874</v>
      </c>
      <c r="Q768" s="78">
        <v>2100</v>
      </c>
      <c r="R768" s="69" t="s">
        <v>878</v>
      </c>
      <c r="S768" s="69" t="s">
        <v>875</v>
      </c>
      <c r="T768" s="69"/>
      <c r="U768" s="69"/>
      <c r="V768" s="69"/>
      <c r="W768" s="69"/>
      <c r="AA768" s="79" t="s">
        <v>837</v>
      </c>
      <c r="AB768" s="71" t="s">
        <v>874</v>
      </c>
      <c r="AC768" s="55">
        <v>2035</v>
      </c>
      <c r="AD768" s="70" t="str">
        <f t="shared" si="136"/>
        <v>*0.64</v>
      </c>
      <c r="AE768" s="70" t="str">
        <f t="shared" si="143"/>
        <v>REZoning_Sol-Win</v>
      </c>
      <c r="AG768" s="79" t="s">
        <v>837</v>
      </c>
      <c r="AH768" s="71" t="s">
        <v>874</v>
      </c>
      <c r="AI768" s="55">
        <v>2050</v>
      </c>
      <c r="AJ768" s="70" t="str">
        <f t="shared" si="137"/>
        <v>*0.53</v>
      </c>
      <c r="AK768" s="70" t="str">
        <f t="shared" si="138"/>
        <v>REZoning_Sol-Win</v>
      </c>
      <c r="AO768" s="80" t="s">
        <v>837</v>
      </c>
      <c r="AP768" s="72" t="s">
        <v>874</v>
      </c>
      <c r="AQ768" s="58">
        <v>2035</v>
      </c>
      <c r="AR768" s="73" t="str">
        <f t="shared" si="139"/>
        <v>*0.6</v>
      </c>
      <c r="AS768" s="70" t="str">
        <f t="shared" si="140"/>
        <v>REZoning_Sol-Win</v>
      </c>
      <c r="AU768" s="80" t="s">
        <v>837</v>
      </c>
      <c r="AV768" s="72" t="s">
        <v>874</v>
      </c>
      <c r="AW768" s="58">
        <v>2050</v>
      </c>
      <c r="AX768" s="73" t="str">
        <f t="shared" si="141"/>
        <v>*0.5</v>
      </c>
      <c r="AY768" s="70" t="str">
        <f t="shared" si="142"/>
        <v>REZoning_Sol-Win</v>
      </c>
    </row>
    <row r="769" spans="1:51">
      <c r="A769" s="67" t="s">
        <v>87</v>
      </c>
      <c r="C769" s="77" t="s">
        <v>838</v>
      </c>
      <c r="D769" s="68" t="s">
        <v>874</v>
      </c>
      <c r="E769" s="52">
        <v>2035</v>
      </c>
      <c r="F769" s="69" t="str">
        <f t="shared" si="132"/>
        <v>*0.64</v>
      </c>
      <c r="G769" s="70" t="str">
        <f t="shared" si="133"/>
        <v>REZoning_Sol-Win</v>
      </c>
      <c r="I769" s="77" t="s">
        <v>838</v>
      </c>
      <c r="J769" s="68" t="s">
        <v>874</v>
      </c>
      <c r="K769" s="52">
        <v>2050</v>
      </c>
      <c r="L769" s="62" t="str">
        <f t="shared" si="134"/>
        <v>*0.54</v>
      </c>
      <c r="M769" s="70" t="str">
        <f t="shared" si="135"/>
        <v>REZoning_Sol-Win</v>
      </c>
      <c r="N769" s="69"/>
      <c r="O769" s="69" t="s">
        <v>838</v>
      </c>
      <c r="P769" s="69" t="s">
        <v>874</v>
      </c>
      <c r="Q769" s="78">
        <v>2100</v>
      </c>
      <c r="R769" s="69" t="s">
        <v>878</v>
      </c>
      <c r="S769" s="69" t="s">
        <v>875</v>
      </c>
      <c r="T769" s="69"/>
      <c r="U769" s="69"/>
      <c r="V769" s="69"/>
      <c r="W769" s="69"/>
      <c r="AA769" s="79" t="s">
        <v>838</v>
      </c>
      <c r="AB769" s="71" t="s">
        <v>874</v>
      </c>
      <c r="AC769" s="55">
        <v>2035</v>
      </c>
      <c r="AD769" s="70" t="str">
        <f t="shared" si="136"/>
        <v>*0.64</v>
      </c>
      <c r="AE769" s="70" t="str">
        <f t="shared" si="143"/>
        <v>REZoning_Sol-Win</v>
      </c>
      <c r="AG769" s="79" t="s">
        <v>838</v>
      </c>
      <c r="AH769" s="71" t="s">
        <v>874</v>
      </c>
      <c r="AI769" s="55">
        <v>2050</v>
      </c>
      <c r="AJ769" s="70" t="str">
        <f t="shared" si="137"/>
        <v>*0.53</v>
      </c>
      <c r="AK769" s="70" t="str">
        <f t="shared" si="138"/>
        <v>REZoning_Sol-Win</v>
      </c>
      <c r="AO769" s="80" t="s">
        <v>838</v>
      </c>
      <c r="AP769" s="72" t="s">
        <v>874</v>
      </c>
      <c r="AQ769" s="58">
        <v>2035</v>
      </c>
      <c r="AR769" s="73" t="str">
        <f t="shared" si="139"/>
        <v>*0.6</v>
      </c>
      <c r="AS769" s="70" t="str">
        <f t="shared" si="140"/>
        <v>REZoning_Sol-Win</v>
      </c>
      <c r="AU769" s="80" t="s">
        <v>838</v>
      </c>
      <c r="AV769" s="72" t="s">
        <v>874</v>
      </c>
      <c r="AW769" s="58">
        <v>2050</v>
      </c>
      <c r="AX769" s="73" t="str">
        <f t="shared" si="141"/>
        <v>*0.5</v>
      </c>
      <c r="AY769" s="70" t="str">
        <f t="shared" si="142"/>
        <v>REZoning_Sol-Win</v>
      </c>
    </row>
    <row r="770" spans="1:51">
      <c r="A770" s="67" t="s">
        <v>87</v>
      </c>
      <c r="C770" s="77" t="s">
        <v>839</v>
      </c>
      <c r="D770" s="68" t="s">
        <v>874</v>
      </c>
      <c r="E770" s="52">
        <v>2035</v>
      </c>
      <c r="F770" s="69" t="str">
        <f t="shared" si="132"/>
        <v>*0.64</v>
      </c>
      <c r="G770" s="70" t="str">
        <f t="shared" si="133"/>
        <v>REZoning_Sol-Win</v>
      </c>
      <c r="I770" s="77" t="s">
        <v>839</v>
      </c>
      <c r="J770" s="68" t="s">
        <v>874</v>
      </c>
      <c r="K770" s="52">
        <v>2050</v>
      </c>
      <c r="L770" s="62" t="str">
        <f t="shared" si="134"/>
        <v>*0.54</v>
      </c>
      <c r="M770" s="70" t="str">
        <f t="shared" si="135"/>
        <v>REZoning_Sol-Win</v>
      </c>
      <c r="N770" s="69"/>
      <c r="O770" s="69" t="s">
        <v>839</v>
      </c>
      <c r="P770" s="69" t="s">
        <v>874</v>
      </c>
      <c r="Q770" s="78">
        <v>2100</v>
      </c>
      <c r="R770" s="69" t="s">
        <v>878</v>
      </c>
      <c r="S770" s="69" t="s">
        <v>875</v>
      </c>
      <c r="T770" s="69"/>
      <c r="U770" s="69"/>
      <c r="V770" s="69"/>
      <c r="W770" s="69"/>
      <c r="AA770" s="79" t="s">
        <v>839</v>
      </c>
      <c r="AB770" s="71" t="s">
        <v>874</v>
      </c>
      <c r="AC770" s="55">
        <v>2035</v>
      </c>
      <c r="AD770" s="70" t="str">
        <f t="shared" si="136"/>
        <v>*0.64</v>
      </c>
      <c r="AE770" s="70" t="str">
        <f t="shared" si="143"/>
        <v>REZoning_Sol-Win</v>
      </c>
      <c r="AG770" s="79" t="s">
        <v>839</v>
      </c>
      <c r="AH770" s="71" t="s">
        <v>874</v>
      </c>
      <c r="AI770" s="55">
        <v>2050</v>
      </c>
      <c r="AJ770" s="70" t="str">
        <f t="shared" si="137"/>
        <v>*0.53</v>
      </c>
      <c r="AK770" s="70" t="str">
        <f t="shared" si="138"/>
        <v>REZoning_Sol-Win</v>
      </c>
      <c r="AO770" s="80" t="s">
        <v>839</v>
      </c>
      <c r="AP770" s="72" t="s">
        <v>874</v>
      </c>
      <c r="AQ770" s="58">
        <v>2035</v>
      </c>
      <c r="AR770" s="73" t="str">
        <f t="shared" si="139"/>
        <v>*0.6</v>
      </c>
      <c r="AS770" s="70" t="str">
        <f t="shared" si="140"/>
        <v>REZoning_Sol-Win</v>
      </c>
      <c r="AU770" s="80" t="s">
        <v>839</v>
      </c>
      <c r="AV770" s="72" t="s">
        <v>874</v>
      </c>
      <c r="AW770" s="58">
        <v>2050</v>
      </c>
      <c r="AX770" s="73" t="str">
        <f t="shared" si="141"/>
        <v>*0.5</v>
      </c>
      <c r="AY770" s="70" t="str">
        <f t="shared" si="142"/>
        <v>REZoning_Sol-Win</v>
      </c>
    </row>
    <row r="771" spans="1:51">
      <c r="A771" s="67" t="s">
        <v>87</v>
      </c>
      <c r="C771" s="77" t="s">
        <v>840</v>
      </c>
      <c r="D771" s="68" t="s">
        <v>874</v>
      </c>
      <c r="E771" s="52">
        <v>2035</v>
      </c>
      <c r="F771" s="69" t="str">
        <f t="shared" si="132"/>
        <v>*0.64</v>
      </c>
      <c r="G771" s="70" t="str">
        <f t="shared" si="133"/>
        <v>REZoning_Sol-Win</v>
      </c>
      <c r="I771" s="77" t="s">
        <v>840</v>
      </c>
      <c r="J771" s="68" t="s">
        <v>874</v>
      </c>
      <c r="K771" s="52">
        <v>2050</v>
      </c>
      <c r="L771" s="62" t="str">
        <f t="shared" si="134"/>
        <v>*0.54</v>
      </c>
      <c r="M771" s="70" t="str">
        <f t="shared" si="135"/>
        <v>REZoning_Sol-Win</v>
      </c>
      <c r="N771" s="69"/>
      <c r="O771" s="69" t="s">
        <v>840</v>
      </c>
      <c r="P771" s="69" t="s">
        <v>874</v>
      </c>
      <c r="Q771" s="78">
        <v>2100</v>
      </c>
      <c r="R771" s="69" t="s">
        <v>878</v>
      </c>
      <c r="S771" s="69" t="s">
        <v>875</v>
      </c>
      <c r="T771" s="69"/>
      <c r="U771" s="69"/>
      <c r="V771" s="69"/>
      <c r="W771" s="69"/>
      <c r="AA771" s="79" t="s">
        <v>840</v>
      </c>
      <c r="AB771" s="71" t="s">
        <v>874</v>
      </c>
      <c r="AC771" s="55">
        <v>2035</v>
      </c>
      <c r="AD771" s="70" t="str">
        <f t="shared" si="136"/>
        <v>*0.64</v>
      </c>
      <c r="AE771" s="70" t="str">
        <f t="shared" si="143"/>
        <v>REZoning_Sol-Win</v>
      </c>
      <c r="AG771" s="79" t="s">
        <v>840</v>
      </c>
      <c r="AH771" s="71" t="s">
        <v>874</v>
      </c>
      <c r="AI771" s="55">
        <v>2050</v>
      </c>
      <c r="AJ771" s="70" t="str">
        <f t="shared" si="137"/>
        <v>*0.53</v>
      </c>
      <c r="AK771" s="70" t="str">
        <f t="shared" si="138"/>
        <v>REZoning_Sol-Win</v>
      </c>
      <c r="AO771" s="80" t="s">
        <v>840</v>
      </c>
      <c r="AP771" s="72" t="s">
        <v>874</v>
      </c>
      <c r="AQ771" s="58">
        <v>2035</v>
      </c>
      <c r="AR771" s="73" t="str">
        <f t="shared" si="139"/>
        <v>*0.6</v>
      </c>
      <c r="AS771" s="70" t="str">
        <f t="shared" si="140"/>
        <v>REZoning_Sol-Win</v>
      </c>
      <c r="AU771" s="80" t="s">
        <v>840</v>
      </c>
      <c r="AV771" s="72" t="s">
        <v>874</v>
      </c>
      <c r="AW771" s="58">
        <v>2050</v>
      </c>
      <c r="AX771" s="73" t="str">
        <f t="shared" si="141"/>
        <v>*0.5</v>
      </c>
      <c r="AY771" s="70" t="str">
        <f t="shared" si="142"/>
        <v>REZoning_Sol-Win</v>
      </c>
    </row>
    <row r="772" spans="1:51">
      <c r="A772" s="67" t="s">
        <v>87</v>
      </c>
      <c r="C772" s="77" t="s">
        <v>841</v>
      </c>
      <c r="D772" s="68" t="s">
        <v>874</v>
      </c>
      <c r="E772" s="52">
        <v>2035</v>
      </c>
      <c r="F772" s="69" t="str">
        <f t="shared" si="132"/>
        <v>*0.64</v>
      </c>
      <c r="G772" s="70" t="str">
        <f t="shared" si="133"/>
        <v>REZoning_Sol-Win</v>
      </c>
      <c r="I772" s="77" t="s">
        <v>841</v>
      </c>
      <c r="J772" s="68" t="s">
        <v>874</v>
      </c>
      <c r="K772" s="52">
        <v>2050</v>
      </c>
      <c r="L772" s="62" t="str">
        <f t="shared" si="134"/>
        <v>*0.54</v>
      </c>
      <c r="M772" s="70" t="str">
        <f t="shared" si="135"/>
        <v>REZoning_Sol-Win</v>
      </c>
      <c r="N772" s="69"/>
      <c r="O772" s="69" t="s">
        <v>841</v>
      </c>
      <c r="P772" s="69" t="s">
        <v>874</v>
      </c>
      <c r="Q772" s="78">
        <v>2100</v>
      </c>
      <c r="R772" s="69" t="s">
        <v>878</v>
      </c>
      <c r="S772" s="69" t="s">
        <v>875</v>
      </c>
      <c r="T772" s="69"/>
      <c r="U772" s="69"/>
      <c r="V772" s="69"/>
      <c r="W772" s="69"/>
      <c r="AA772" s="79" t="s">
        <v>841</v>
      </c>
      <c r="AB772" s="71" t="s">
        <v>874</v>
      </c>
      <c r="AC772" s="55">
        <v>2035</v>
      </c>
      <c r="AD772" s="70" t="str">
        <f t="shared" si="136"/>
        <v>*0.64</v>
      </c>
      <c r="AE772" s="70" t="str">
        <f t="shared" si="143"/>
        <v>REZoning_Sol-Win</v>
      </c>
      <c r="AG772" s="79" t="s">
        <v>841</v>
      </c>
      <c r="AH772" s="71" t="s">
        <v>874</v>
      </c>
      <c r="AI772" s="55">
        <v>2050</v>
      </c>
      <c r="AJ772" s="70" t="str">
        <f t="shared" si="137"/>
        <v>*0.53</v>
      </c>
      <c r="AK772" s="70" t="str">
        <f t="shared" si="138"/>
        <v>REZoning_Sol-Win</v>
      </c>
      <c r="AO772" s="80" t="s">
        <v>841</v>
      </c>
      <c r="AP772" s="72" t="s">
        <v>874</v>
      </c>
      <c r="AQ772" s="58">
        <v>2035</v>
      </c>
      <c r="AR772" s="73" t="str">
        <f t="shared" si="139"/>
        <v>*0.6</v>
      </c>
      <c r="AS772" s="70" t="str">
        <f t="shared" si="140"/>
        <v>REZoning_Sol-Win</v>
      </c>
      <c r="AU772" s="80" t="s">
        <v>841</v>
      </c>
      <c r="AV772" s="72" t="s">
        <v>874</v>
      </c>
      <c r="AW772" s="58">
        <v>2050</v>
      </c>
      <c r="AX772" s="73" t="str">
        <f t="shared" si="141"/>
        <v>*0.5</v>
      </c>
      <c r="AY772" s="70" t="str">
        <f t="shared" si="142"/>
        <v>REZoning_Sol-Win</v>
      </c>
    </row>
    <row r="773" spans="1:51">
      <c r="A773" s="67" t="s">
        <v>87</v>
      </c>
      <c r="C773" s="77" t="s">
        <v>842</v>
      </c>
      <c r="D773" s="68" t="s">
        <v>874</v>
      </c>
      <c r="E773" s="52">
        <v>2035</v>
      </c>
      <c r="F773" s="69" t="str">
        <f t="shared" ref="F773:F802" si="144">"*"&amp;IF(AND(A773="EU",E773=2035),0.63,IF(AND(A773="EU",E773=2050),0.54,IF(AND(A773="USA",E773=2035),0.64,IF(AND(A773="USA",E773=2050),0.54,IF(AND(A773="Japan",E773=2035),0.68,IF(AND(A773="Japan",E773=2050),0.58,IF(AND(A773="Russia",E773=2035),0.65,IF(AND(A773="Russia",E773=2050),0.54,IF(AND(A773="China",E773=2035),0.61,IF(AND(A773="China",E773=2050),0.49,IF(AND(A773="India",E773=2035),0.6,IF(AND(A773="India",E773=2050),0.49,IF(AND(A773="Middle East",E773=2035),0.6,IF(AND(A773="Middle East",E773=2050),0.5,IF(AND(A773="Africa",E773=2035),0.61,IF(AND(A773="Africa",E773=2050),0.5,IF(AND(A773="Brazil",E773=2035),0.64,IF(AND(A773="Brazil",E773=2050),0.54,""))))))))))))))))))</f>
        <v>*0.64</v>
      </c>
      <c r="G773" s="70" t="str">
        <f t="shared" ref="G773:G802" si="145">G772</f>
        <v>REZoning_Sol-Win</v>
      </c>
      <c r="I773" s="77" t="s">
        <v>842</v>
      </c>
      <c r="J773" s="68" t="s">
        <v>874</v>
      </c>
      <c r="K773" s="52">
        <v>2050</v>
      </c>
      <c r="L773" s="62" t="str">
        <f t="shared" ref="L773:L802" si="146">"*"&amp;IF(AND(A773="EU",K773=2035),0.63,IF(AND(A773="EU",K773=2050),0.54,IF(AND(A773="USA",K773=2035),0.64,IF(AND(A773="USA",K773=2050),0.54,IF(AND(A773="Japan",K773=2035),0.68,IF(AND(A773="Japan",K773=2050),0.58,IF(AND(A773="Russia",K773=2035),0.65,IF(AND(A773="Russia",K773=2050),0.54,IF(AND(A773="China",K773=2035),0.61,IF(AND(A773="China",K773=2050),0.49,IF(AND(A773="India",K773=2035),0.6,IF(AND(A773="India",K773=2050),0.49,IF(AND(A773="Middle East",K773=2035),0.6,IF(AND(A773="Middle East",K773=2050),0.5,IF(AND(A773="Africa",K773=2035),0.61,IF(AND(A773="Africa",K773=2050),0.5,IF(AND(A773="Brazil",K773=2035),0.64,IF(AND(A773="Brazil",K773=2050),0.54,""))))))))))))))))))</f>
        <v>*0.54</v>
      </c>
      <c r="M773" s="70" t="str">
        <f t="shared" ref="M773:M802" si="147">M772</f>
        <v>REZoning_Sol-Win</v>
      </c>
      <c r="N773" s="69"/>
      <c r="O773" s="69" t="s">
        <v>842</v>
      </c>
      <c r="P773" s="69" t="s">
        <v>874</v>
      </c>
      <c r="Q773" s="78">
        <v>2100</v>
      </c>
      <c r="R773" s="69" t="s">
        <v>878</v>
      </c>
      <c r="S773" s="69" t="s">
        <v>875</v>
      </c>
      <c r="T773" s="69"/>
      <c r="U773" s="69"/>
      <c r="V773" s="69"/>
      <c r="W773" s="69"/>
      <c r="AA773" s="79" t="s">
        <v>842</v>
      </c>
      <c r="AB773" s="71" t="s">
        <v>874</v>
      </c>
      <c r="AC773" s="55">
        <v>2035</v>
      </c>
      <c r="AD773" s="70" t="str">
        <f t="shared" ref="AD773:AD802" si="148">"*"&amp;IF(AND(A773="EU",AC773=2035),0.62,IF(AND(A773="EU",AC773=2050),0.51,IF(AND(A773="USA",AC773=2035),0.62,IF(AND(A773="USA",AC773=2050),0.5,IF(AND(A773="Japan",AC773=2035),0.65,IF(AND(A773="Japan",AC773=2050),0.55,IF(AND(A773="Russia",AC773=2035),0.63,IF(AND(A773="Russia",AC773=2050),0.52,IF(AND(A773="China",AC773=2035),0.59,IF(AND(A773="China",AC773=2050),0.47,IF(AND(A773="India",AC773=2035),0.58,IF(AND(A773="India",AC773=2050),0.47,IF(AND(A773="Middle East",AC773=2035),0.59,IF(AND(A773="Middle East",AC773=2050),0.47,IF(AND(A773="Africa",AC773=2035),0.58,IF(AND(A773="Africa",AC773=2050),0.47,IF(AND(A773="Brazil",AC773=2035),0.64,IF(AND(A773="Brazil",AC773=2050),0.53,""))))))))))))))))))</f>
        <v>*0.64</v>
      </c>
      <c r="AE773" s="70" t="str">
        <f t="shared" si="143"/>
        <v>REZoning_Sol-Win</v>
      </c>
      <c r="AG773" s="79" t="s">
        <v>842</v>
      </c>
      <c r="AH773" s="71" t="s">
        <v>874</v>
      </c>
      <c r="AI773" s="55">
        <v>2050</v>
      </c>
      <c r="AJ773" s="70" t="str">
        <f t="shared" ref="AJ773:AJ802" si="149">"*"&amp;IF(AND(A773="EU",AI773=2035),0.62,IF(AND(A773="EU",AI773=2050),0.51,IF(AND(A773="USA",AI773=2035),0.62,IF(AND(A773="USA",AI773=2050),0.5,IF(AND(A773="Japan",AI773=2035),0.65,IF(AND(A773="Japan",AI773=2050),0.55,IF(AND(A773="Russia",AI773=2035),0.63,IF(AND(A773="Russia",AI773=2050),0.52,IF(AND(A773="China",AI773=2035),0.59,IF(AND(A773="China",AI773=2050),0.47,IF(AND(A773="India",AI773=2035),0.58,IF(AND(A773="India",AI773=2050),0.47,IF(AND(A773="Middle East",AI773=2035),0.59,IF(AND(A773="Middle East",AI773=2050),0.47,IF(AND(A773="Africa",AI773=2035),0.58,IF(AND(A773="Africa",AI773=2050),0.47,IF(AND(A773="Brazil",AI773=2035),0.64,IF(AND(A773="Brazil",AI773=2050),0.53,""))))))))))))))))))</f>
        <v>*0.53</v>
      </c>
      <c r="AK773" s="70" t="str">
        <f t="shared" ref="AK773:AK802" si="150">AK772</f>
        <v>REZoning_Sol-Win</v>
      </c>
      <c r="AO773" s="80" t="s">
        <v>842</v>
      </c>
      <c r="AP773" s="72" t="s">
        <v>874</v>
      </c>
      <c r="AQ773" s="58">
        <v>2035</v>
      </c>
      <c r="AR773" s="73" t="str">
        <f t="shared" ref="AR773:AR802" si="151">"*"&amp;IF(AND(A773="EU",AQ773=2035),0.58,IF(AND(A773="EU",AQ773=2050),0.49,IF(AND(A773="USA",AQ773=2035),0.56,IF(AND(A773="USA",AQ773=2050),0.45,IF(AND(A773="Japan",AQ773=2035),0.62,IF(AND(A773="Japan",AQ773=2050),0.51,IF(AND(A773="Russia",AQ773=2035),0.55,IF(AND(A773="Russia",AQ773=2050),0.41,IF(AND(A773="China",AQ773=2035),0.54,IF(AND(A773="China",AQ773=2050),0.44,IF(AND(A773="India",AQ773=2035),0.55,IF(AND(A773="India",AQ773=2050),0.42,IF(AND(A773="Middle East",AQ773=2035),0.53,IF(AND(A773="Middle East",AQ773=2050),0.41,IF(AND(A773="Africa",AQ773=2035),0.53,IF(AND(A773="Africa",AQ773=2050),0.41,IF(AND(A773="Brazil",AQ773=2035),0.6,IF(AND(A773="Brazil",AQ773=2050),0.5,""))))))))))))))))))</f>
        <v>*0.6</v>
      </c>
      <c r="AS773" s="70" t="str">
        <f t="shared" ref="AS773:AS802" si="152">AS772</f>
        <v>REZoning_Sol-Win</v>
      </c>
      <c r="AU773" s="80" t="s">
        <v>842</v>
      </c>
      <c r="AV773" s="72" t="s">
        <v>874</v>
      </c>
      <c r="AW773" s="58">
        <v>2050</v>
      </c>
      <c r="AX773" s="73" t="str">
        <f t="shared" ref="AX773:AX802" si="153">"*"&amp;IF(AND(A773="EU",AW773=2035),0.58,IF(AND(A773="EU",AW773=2050),0.49,IF(AND(A773="USA",AW773=2035),0.56,IF(AND(A773="USA",AW773=2050),0.45,IF(AND(A773="Japan",AW773=2035),0.62,IF(AND(A773="Japan",AW773=2050),0.51,IF(AND(A773="Russia",AW773=2035),0.55,IF(AND(A773="Russia",AW773=2050),0.41,IF(AND(A773="China",AW773=2035),0.54,IF(AND(A773="China",AW773=2050),0.44,IF(AND(A773="India",AW773=2035),0.55,IF(AND(A773="India",AW773=2050),0.42,IF(AND(A773="Middle East",AW773=2035),0.53,IF(AND(A773="Middle East",AW773=2050),0.41,IF(AND(A773="Africa",AW773=2035),0.53,IF(AND(A773="Africa",AW773=2050),0.41,IF(AND(A773="Brazil",AW773=2035),0.6,IF(AND(A773="Brazil",AW773=2050),0.5,""))))))))))))))))))</f>
        <v>*0.5</v>
      </c>
      <c r="AY773" s="70" t="str">
        <f t="shared" ref="AY773:AY802" si="154">AY772</f>
        <v>REZoning_Sol-Win</v>
      </c>
    </row>
    <row r="774" spans="1:51">
      <c r="A774" s="67" t="s">
        <v>87</v>
      </c>
      <c r="C774" s="77" t="s">
        <v>843</v>
      </c>
      <c r="D774" s="68" t="s">
        <v>874</v>
      </c>
      <c r="E774" s="52">
        <v>2035</v>
      </c>
      <c r="F774" s="69" t="str">
        <f t="shared" si="144"/>
        <v>*0.64</v>
      </c>
      <c r="G774" s="70" t="str">
        <f t="shared" si="145"/>
        <v>REZoning_Sol-Win</v>
      </c>
      <c r="I774" s="77" t="s">
        <v>843</v>
      </c>
      <c r="J774" s="68" t="s">
        <v>874</v>
      </c>
      <c r="K774" s="52">
        <v>2050</v>
      </c>
      <c r="L774" s="62" t="str">
        <f t="shared" si="146"/>
        <v>*0.54</v>
      </c>
      <c r="M774" s="70" t="str">
        <f t="shared" si="147"/>
        <v>REZoning_Sol-Win</v>
      </c>
      <c r="N774" s="69"/>
      <c r="O774" s="69" t="s">
        <v>843</v>
      </c>
      <c r="P774" s="69" t="s">
        <v>874</v>
      </c>
      <c r="Q774" s="78">
        <v>2100</v>
      </c>
      <c r="R774" s="69" t="s">
        <v>878</v>
      </c>
      <c r="S774" s="69" t="s">
        <v>875</v>
      </c>
      <c r="T774" s="69"/>
      <c r="U774" s="69"/>
      <c r="V774" s="69"/>
      <c r="W774" s="69"/>
      <c r="AA774" s="79" t="s">
        <v>843</v>
      </c>
      <c r="AB774" s="71" t="s">
        <v>874</v>
      </c>
      <c r="AC774" s="55">
        <v>2035</v>
      </c>
      <c r="AD774" s="70" t="str">
        <f t="shared" si="148"/>
        <v>*0.64</v>
      </c>
      <c r="AE774" s="70" t="str">
        <f t="shared" ref="AE774:AE802" si="155">AE773</f>
        <v>REZoning_Sol-Win</v>
      </c>
      <c r="AG774" s="79" t="s">
        <v>843</v>
      </c>
      <c r="AH774" s="71" t="s">
        <v>874</v>
      </c>
      <c r="AI774" s="55">
        <v>2050</v>
      </c>
      <c r="AJ774" s="70" t="str">
        <f t="shared" si="149"/>
        <v>*0.53</v>
      </c>
      <c r="AK774" s="70" t="str">
        <f t="shared" si="150"/>
        <v>REZoning_Sol-Win</v>
      </c>
      <c r="AO774" s="80" t="s">
        <v>843</v>
      </c>
      <c r="AP774" s="72" t="s">
        <v>874</v>
      </c>
      <c r="AQ774" s="58">
        <v>2035</v>
      </c>
      <c r="AR774" s="73" t="str">
        <f t="shared" si="151"/>
        <v>*0.6</v>
      </c>
      <c r="AS774" s="70" t="str">
        <f t="shared" si="152"/>
        <v>REZoning_Sol-Win</v>
      </c>
      <c r="AU774" s="80" t="s">
        <v>843</v>
      </c>
      <c r="AV774" s="72" t="s">
        <v>874</v>
      </c>
      <c r="AW774" s="58">
        <v>2050</v>
      </c>
      <c r="AX774" s="73" t="str">
        <f t="shared" si="153"/>
        <v>*0.5</v>
      </c>
      <c r="AY774" s="70" t="str">
        <f t="shared" si="154"/>
        <v>REZoning_Sol-Win</v>
      </c>
    </row>
    <row r="775" spans="1:51">
      <c r="A775" s="67" t="s">
        <v>87</v>
      </c>
      <c r="C775" s="77" t="s">
        <v>844</v>
      </c>
      <c r="D775" s="68" t="s">
        <v>874</v>
      </c>
      <c r="E775" s="52">
        <v>2035</v>
      </c>
      <c r="F775" s="69" t="str">
        <f t="shared" si="144"/>
        <v>*0.64</v>
      </c>
      <c r="G775" s="70" t="str">
        <f t="shared" si="145"/>
        <v>REZoning_Sol-Win</v>
      </c>
      <c r="I775" s="77" t="s">
        <v>844</v>
      </c>
      <c r="J775" s="68" t="s">
        <v>874</v>
      </c>
      <c r="K775" s="52">
        <v>2050</v>
      </c>
      <c r="L775" s="62" t="str">
        <f t="shared" si="146"/>
        <v>*0.54</v>
      </c>
      <c r="M775" s="70" t="str">
        <f t="shared" si="147"/>
        <v>REZoning_Sol-Win</v>
      </c>
      <c r="N775" s="69"/>
      <c r="O775" s="69" t="s">
        <v>844</v>
      </c>
      <c r="P775" s="69" t="s">
        <v>874</v>
      </c>
      <c r="Q775" s="78">
        <v>2100</v>
      </c>
      <c r="R775" s="69" t="s">
        <v>878</v>
      </c>
      <c r="S775" s="69" t="s">
        <v>875</v>
      </c>
      <c r="T775" s="69"/>
      <c r="U775" s="69"/>
      <c r="V775" s="69"/>
      <c r="W775" s="69"/>
      <c r="AA775" s="79" t="s">
        <v>844</v>
      </c>
      <c r="AB775" s="71" t="s">
        <v>874</v>
      </c>
      <c r="AC775" s="55">
        <v>2035</v>
      </c>
      <c r="AD775" s="70" t="str">
        <f t="shared" si="148"/>
        <v>*0.64</v>
      </c>
      <c r="AE775" s="70" t="str">
        <f t="shared" si="155"/>
        <v>REZoning_Sol-Win</v>
      </c>
      <c r="AG775" s="79" t="s">
        <v>844</v>
      </c>
      <c r="AH775" s="71" t="s">
        <v>874</v>
      </c>
      <c r="AI775" s="55">
        <v>2050</v>
      </c>
      <c r="AJ775" s="70" t="str">
        <f t="shared" si="149"/>
        <v>*0.53</v>
      </c>
      <c r="AK775" s="70" t="str">
        <f t="shared" si="150"/>
        <v>REZoning_Sol-Win</v>
      </c>
      <c r="AO775" s="80" t="s">
        <v>844</v>
      </c>
      <c r="AP775" s="72" t="s">
        <v>874</v>
      </c>
      <c r="AQ775" s="58">
        <v>2035</v>
      </c>
      <c r="AR775" s="73" t="str">
        <f t="shared" si="151"/>
        <v>*0.6</v>
      </c>
      <c r="AS775" s="70" t="str">
        <f t="shared" si="152"/>
        <v>REZoning_Sol-Win</v>
      </c>
      <c r="AU775" s="80" t="s">
        <v>844</v>
      </c>
      <c r="AV775" s="72" t="s">
        <v>874</v>
      </c>
      <c r="AW775" s="58">
        <v>2050</v>
      </c>
      <c r="AX775" s="73" t="str">
        <f t="shared" si="153"/>
        <v>*0.5</v>
      </c>
      <c r="AY775" s="70" t="str">
        <f t="shared" si="154"/>
        <v>REZoning_Sol-Win</v>
      </c>
    </row>
    <row r="776" spans="1:51">
      <c r="A776" s="67" t="s">
        <v>87</v>
      </c>
      <c r="C776" s="77" t="s">
        <v>845</v>
      </c>
      <c r="D776" s="68" t="s">
        <v>874</v>
      </c>
      <c r="E776" s="52">
        <v>2035</v>
      </c>
      <c r="F776" s="69" t="str">
        <f t="shared" si="144"/>
        <v>*0.64</v>
      </c>
      <c r="G776" s="70" t="str">
        <f t="shared" si="145"/>
        <v>REZoning_Sol-Win</v>
      </c>
      <c r="I776" s="77" t="s">
        <v>845</v>
      </c>
      <c r="J776" s="68" t="s">
        <v>874</v>
      </c>
      <c r="K776" s="52">
        <v>2050</v>
      </c>
      <c r="L776" s="62" t="str">
        <f t="shared" si="146"/>
        <v>*0.54</v>
      </c>
      <c r="M776" s="70" t="str">
        <f t="shared" si="147"/>
        <v>REZoning_Sol-Win</v>
      </c>
      <c r="N776" s="69"/>
      <c r="O776" s="69" t="s">
        <v>845</v>
      </c>
      <c r="P776" s="69" t="s">
        <v>874</v>
      </c>
      <c r="Q776" s="78">
        <v>2100</v>
      </c>
      <c r="R776" s="69" t="s">
        <v>878</v>
      </c>
      <c r="S776" s="69" t="s">
        <v>875</v>
      </c>
      <c r="T776" s="69"/>
      <c r="U776" s="69"/>
      <c r="V776" s="69"/>
      <c r="W776" s="69"/>
      <c r="AA776" s="79" t="s">
        <v>845</v>
      </c>
      <c r="AB776" s="71" t="s">
        <v>874</v>
      </c>
      <c r="AC776" s="55">
        <v>2035</v>
      </c>
      <c r="AD776" s="70" t="str">
        <f t="shared" si="148"/>
        <v>*0.64</v>
      </c>
      <c r="AE776" s="70" t="str">
        <f t="shared" si="155"/>
        <v>REZoning_Sol-Win</v>
      </c>
      <c r="AG776" s="79" t="s">
        <v>845</v>
      </c>
      <c r="AH776" s="71" t="s">
        <v>874</v>
      </c>
      <c r="AI776" s="55">
        <v>2050</v>
      </c>
      <c r="AJ776" s="70" t="str">
        <f t="shared" si="149"/>
        <v>*0.53</v>
      </c>
      <c r="AK776" s="70" t="str">
        <f t="shared" si="150"/>
        <v>REZoning_Sol-Win</v>
      </c>
      <c r="AO776" s="80" t="s">
        <v>845</v>
      </c>
      <c r="AP776" s="72" t="s">
        <v>874</v>
      </c>
      <c r="AQ776" s="58">
        <v>2035</v>
      </c>
      <c r="AR776" s="73" t="str">
        <f t="shared" si="151"/>
        <v>*0.6</v>
      </c>
      <c r="AS776" s="70" t="str">
        <f t="shared" si="152"/>
        <v>REZoning_Sol-Win</v>
      </c>
      <c r="AU776" s="80" t="s">
        <v>845</v>
      </c>
      <c r="AV776" s="72" t="s">
        <v>874</v>
      </c>
      <c r="AW776" s="58">
        <v>2050</v>
      </c>
      <c r="AX776" s="73" t="str">
        <f t="shared" si="153"/>
        <v>*0.5</v>
      </c>
      <c r="AY776" s="70" t="str">
        <f t="shared" si="154"/>
        <v>REZoning_Sol-Win</v>
      </c>
    </row>
    <row r="777" spans="1:51">
      <c r="A777" s="67" t="s">
        <v>171</v>
      </c>
      <c r="C777" s="77" t="s">
        <v>846</v>
      </c>
      <c r="D777" s="68" t="s">
        <v>874</v>
      </c>
      <c r="E777" s="52">
        <v>2035</v>
      </c>
      <c r="F777" s="69" t="str">
        <f t="shared" si="144"/>
        <v>*0.61</v>
      </c>
      <c r="G777" s="70" t="str">
        <f t="shared" si="145"/>
        <v>REZoning_Sol-Win</v>
      </c>
      <c r="I777" s="77" t="s">
        <v>846</v>
      </c>
      <c r="J777" s="68" t="s">
        <v>874</v>
      </c>
      <c r="K777" s="52">
        <v>2050</v>
      </c>
      <c r="L777" s="62" t="str">
        <f t="shared" si="146"/>
        <v>*0.49</v>
      </c>
      <c r="M777" s="70" t="str">
        <f t="shared" si="147"/>
        <v>REZoning_Sol-Win</v>
      </c>
      <c r="N777" s="69"/>
      <c r="O777" s="69" t="s">
        <v>846</v>
      </c>
      <c r="P777" s="69" t="s">
        <v>874</v>
      </c>
      <c r="Q777" s="78">
        <v>2100</v>
      </c>
      <c r="R777" s="69" t="s">
        <v>876</v>
      </c>
      <c r="S777" s="69" t="s">
        <v>875</v>
      </c>
      <c r="T777" s="69"/>
      <c r="U777" s="69"/>
      <c r="V777" s="69"/>
      <c r="W777" s="69"/>
      <c r="AA777" s="79" t="s">
        <v>846</v>
      </c>
      <c r="AB777" s="71" t="s">
        <v>874</v>
      </c>
      <c r="AC777" s="55">
        <v>2035</v>
      </c>
      <c r="AD777" s="70" t="str">
        <f t="shared" si="148"/>
        <v>*0.59</v>
      </c>
      <c r="AE777" s="70" t="str">
        <f t="shared" si="155"/>
        <v>REZoning_Sol-Win</v>
      </c>
      <c r="AG777" s="79" t="s">
        <v>846</v>
      </c>
      <c r="AH777" s="71" t="s">
        <v>874</v>
      </c>
      <c r="AI777" s="55">
        <v>2050</v>
      </c>
      <c r="AJ777" s="70" t="str">
        <f t="shared" si="149"/>
        <v>*0.47</v>
      </c>
      <c r="AK777" s="70" t="str">
        <f t="shared" si="150"/>
        <v>REZoning_Sol-Win</v>
      </c>
      <c r="AO777" s="80" t="s">
        <v>846</v>
      </c>
      <c r="AP777" s="72" t="s">
        <v>874</v>
      </c>
      <c r="AQ777" s="58">
        <v>2035</v>
      </c>
      <c r="AR777" s="73" t="str">
        <f t="shared" si="151"/>
        <v>*0.54</v>
      </c>
      <c r="AS777" s="70" t="str">
        <f t="shared" si="152"/>
        <v>REZoning_Sol-Win</v>
      </c>
      <c r="AU777" s="80" t="s">
        <v>846</v>
      </c>
      <c r="AV777" s="72" t="s">
        <v>874</v>
      </c>
      <c r="AW777" s="58">
        <v>2050</v>
      </c>
      <c r="AX777" s="73" t="str">
        <f t="shared" si="153"/>
        <v>*0.44</v>
      </c>
      <c r="AY777" s="70" t="str">
        <f t="shared" si="154"/>
        <v>REZoning_Sol-Win</v>
      </c>
    </row>
    <row r="778" spans="1:51">
      <c r="A778" s="67" t="s">
        <v>171</v>
      </c>
      <c r="C778" s="77" t="s">
        <v>847</v>
      </c>
      <c r="D778" s="68" t="s">
        <v>874</v>
      </c>
      <c r="E778" s="52">
        <v>2035</v>
      </c>
      <c r="F778" s="69" t="str">
        <f t="shared" si="144"/>
        <v>*0.61</v>
      </c>
      <c r="G778" s="70" t="str">
        <f t="shared" si="145"/>
        <v>REZoning_Sol-Win</v>
      </c>
      <c r="I778" s="77" t="s">
        <v>847</v>
      </c>
      <c r="J778" s="68" t="s">
        <v>874</v>
      </c>
      <c r="K778" s="52">
        <v>2050</v>
      </c>
      <c r="L778" s="62" t="str">
        <f t="shared" si="146"/>
        <v>*0.49</v>
      </c>
      <c r="M778" s="70" t="str">
        <f t="shared" si="147"/>
        <v>REZoning_Sol-Win</v>
      </c>
      <c r="N778" s="69"/>
      <c r="O778" s="69" t="s">
        <v>847</v>
      </c>
      <c r="P778" s="69" t="s">
        <v>874</v>
      </c>
      <c r="Q778" s="78">
        <v>2100</v>
      </c>
      <c r="R778" s="69" t="s">
        <v>876</v>
      </c>
      <c r="S778" s="69" t="s">
        <v>875</v>
      </c>
      <c r="T778" s="69"/>
      <c r="U778" s="69"/>
      <c r="V778" s="69"/>
      <c r="W778" s="69"/>
      <c r="AA778" s="79" t="s">
        <v>847</v>
      </c>
      <c r="AB778" s="71" t="s">
        <v>874</v>
      </c>
      <c r="AC778" s="55">
        <v>2035</v>
      </c>
      <c r="AD778" s="70" t="str">
        <f t="shared" si="148"/>
        <v>*0.59</v>
      </c>
      <c r="AE778" s="70" t="str">
        <f t="shared" si="155"/>
        <v>REZoning_Sol-Win</v>
      </c>
      <c r="AG778" s="79" t="s">
        <v>847</v>
      </c>
      <c r="AH778" s="71" t="s">
        <v>874</v>
      </c>
      <c r="AI778" s="55">
        <v>2050</v>
      </c>
      <c r="AJ778" s="70" t="str">
        <f t="shared" si="149"/>
        <v>*0.47</v>
      </c>
      <c r="AK778" s="70" t="str">
        <f t="shared" si="150"/>
        <v>REZoning_Sol-Win</v>
      </c>
      <c r="AO778" s="80" t="s">
        <v>847</v>
      </c>
      <c r="AP778" s="72" t="s">
        <v>874</v>
      </c>
      <c r="AQ778" s="58">
        <v>2035</v>
      </c>
      <c r="AR778" s="73" t="str">
        <f t="shared" si="151"/>
        <v>*0.54</v>
      </c>
      <c r="AS778" s="70" t="str">
        <f t="shared" si="152"/>
        <v>REZoning_Sol-Win</v>
      </c>
      <c r="AU778" s="80" t="s">
        <v>847</v>
      </c>
      <c r="AV778" s="72" t="s">
        <v>874</v>
      </c>
      <c r="AW778" s="58">
        <v>2050</v>
      </c>
      <c r="AX778" s="73" t="str">
        <f t="shared" si="153"/>
        <v>*0.44</v>
      </c>
      <c r="AY778" s="70" t="str">
        <f t="shared" si="154"/>
        <v>REZoning_Sol-Win</v>
      </c>
    </row>
    <row r="779" spans="1:51">
      <c r="A779" s="67" t="s">
        <v>171</v>
      </c>
      <c r="C779" s="77" t="s">
        <v>848</v>
      </c>
      <c r="D779" s="68" t="s">
        <v>874</v>
      </c>
      <c r="E779" s="52">
        <v>2035</v>
      </c>
      <c r="F779" s="69" t="str">
        <f t="shared" si="144"/>
        <v>*0.61</v>
      </c>
      <c r="G779" s="70" t="str">
        <f t="shared" si="145"/>
        <v>REZoning_Sol-Win</v>
      </c>
      <c r="I779" s="77" t="s">
        <v>848</v>
      </c>
      <c r="J779" s="68" t="s">
        <v>874</v>
      </c>
      <c r="K779" s="52">
        <v>2050</v>
      </c>
      <c r="L779" s="62" t="str">
        <f t="shared" si="146"/>
        <v>*0.49</v>
      </c>
      <c r="M779" s="70" t="str">
        <f t="shared" si="147"/>
        <v>REZoning_Sol-Win</v>
      </c>
      <c r="N779" s="69"/>
      <c r="O779" s="69" t="s">
        <v>848</v>
      </c>
      <c r="P779" s="69" t="s">
        <v>874</v>
      </c>
      <c r="Q779" s="78">
        <v>2100</v>
      </c>
      <c r="R779" s="69" t="s">
        <v>876</v>
      </c>
      <c r="S779" s="69" t="s">
        <v>875</v>
      </c>
      <c r="T779" s="69"/>
      <c r="U779" s="69"/>
      <c r="V779" s="69"/>
      <c r="W779" s="69"/>
      <c r="AA779" s="79" t="s">
        <v>848</v>
      </c>
      <c r="AB779" s="71" t="s">
        <v>874</v>
      </c>
      <c r="AC779" s="55">
        <v>2035</v>
      </c>
      <c r="AD779" s="70" t="str">
        <f t="shared" si="148"/>
        <v>*0.59</v>
      </c>
      <c r="AE779" s="70" t="str">
        <f t="shared" si="155"/>
        <v>REZoning_Sol-Win</v>
      </c>
      <c r="AG779" s="79" t="s">
        <v>848</v>
      </c>
      <c r="AH779" s="71" t="s">
        <v>874</v>
      </c>
      <c r="AI779" s="55">
        <v>2050</v>
      </c>
      <c r="AJ779" s="70" t="str">
        <f t="shared" si="149"/>
        <v>*0.47</v>
      </c>
      <c r="AK779" s="70" t="str">
        <f t="shared" si="150"/>
        <v>REZoning_Sol-Win</v>
      </c>
      <c r="AO779" s="80" t="s">
        <v>848</v>
      </c>
      <c r="AP779" s="72" t="s">
        <v>874</v>
      </c>
      <c r="AQ779" s="58">
        <v>2035</v>
      </c>
      <c r="AR779" s="73" t="str">
        <f t="shared" si="151"/>
        <v>*0.54</v>
      </c>
      <c r="AS779" s="70" t="str">
        <f t="shared" si="152"/>
        <v>REZoning_Sol-Win</v>
      </c>
      <c r="AU779" s="80" t="s">
        <v>848</v>
      </c>
      <c r="AV779" s="72" t="s">
        <v>874</v>
      </c>
      <c r="AW779" s="58">
        <v>2050</v>
      </c>
      <c r="AX779" s="73" t="str">
        <f t="shared" si="153"/>
        <v>*0.44</v>
      </c>
      <c r="AY779" s="70" t="str">
        <f t="shared" si="154"/>
        <v>REZoning_Sol-Win</v>
      </c>
    </row>
    <row r="780" spans="1:51">
      <c r="A780" s="67" t="s">
        <v>171</v>
      </c>
      <c r="C780" s="77" t="s">
        <v>849</v>
      </c>
      <c r="D780" s="68" t="s">
        <v>874</v>
      </c>
      <c r="E780" s="52">
        <v>2035</v>
      </c>
      <c r="F780" s="69" t="str">
        <f t="shared" si="144"/>
        <v>*0.61</v>
      </c>
      <c r="G780" s="70" t="str">
        <f t="shared" si="145"/>
        <v>REZoning_Sol-Win</v>
      </c>
      <c r="I780" s="77" t="s">
        <v>849</v>
      </c>
      <c r="J780" s="68" t="s">
        <v>874</v>
      </c>
      <c r="K780" s="52">
        <v>2050</v>
      </c>
      <c r="L780" s="62" t="str">
        <f t="shared" si="146"/>
        <v>*0.49</v>
      </c>
      <c r="M780" s="70" t="str">
        <f t="shared" si="147"/>
        <v>REZoning_Sol-Win</v>
      </c>
      <c r="N780" s="69"/>
      <c r="O780" s="69" t="s">
        <v>849</v>
      </c>
      <c r="P780" s="69" t="s">
        <v>874</v>
      </c>
      <c r="Q780" s="78">
        <v>2100</v>
      </c>
      <c r="R780" s="69" t="s">
        <v>876</v>
      </c>
      <c r="S780" s="69" t="s">
        <v>875</v>
      </c>
      <c r="T780" s="69"/>
      <c r="U780" s="69"/>
      <c r="V780" s="69"/>
      <c r="W780" s="69"/>
      <c r="AA780" s="79" t="s">
        <v>849</v>
      </c>
      <c r="AB780" s="71" t="s">
        <v>874</v>
      </c>
      <c r="AC780" s="55">
        <v>2035</v>
      </c>
      <c r="AD780" s="70" t="str">
        <f t="shared" si="148"/>
        <v>*0.59</v>
      </c>
      <c r="AE780" s="70" t="str">
        <f t="shared" si="155"/>
        <v>REZoning_Sol-Win</v>
      </c>
      <c r="AG780" s="79" t="s">
        <v>849</v>
      </c>
      <c r="AH780" s="71" t="s">
        <v>874</v>
      </c>
      <c r="AI780" s="55">
        <v>2050</v>
      </c>
      <c r="AJ780" s="70" t="str">
        <f t="shared" si="149"/>
        <v>*0.47</v>
      </c>
      <c r="AK780" s="70" t="str">
        <f t="shared" si="150"/>
        <v>REZoning_Sol-Win</v>
      </c>
      <c r="AO780" s="80" t="s">
        <v>849</v>
      </c>
      <c r="AP780" s="72" t="s">
        <v>874</v>
      </c>
      <c r="AQ780" s="58">
        <v>2035</v>
      </c>
      <c r="AR780" s="73" t="str">
        <f t="shared" si="151"/>
        <v>*0.54</v>
      </c>
      <c r="AS780" s="70" t="str">
        <f t="shared" si="152"/>
        <v>REZoning_Sol-Win</v>
      </c>
      <c r="AU780" s="80" t="s">
        <v>849</v>
      </c>
      <c r="AV780" s="72" t="s">
        <v>874</v>
      </c>
      <c r="AW780" s="58">
        <v>2050</v>
      </c>
      <c r="AX780" s="73" t="str">
        <f t="shared" si="153"/>
        <v>*0.44</v>
      </c>
      <c r="AY780" s="70" t="str">
        <f t="shared" si="154"/>
        <v>REZoning_Sol-Win</v>
      </c>
    </row>
    <row r="781" spans="1:51">
      <c r="A781" s="67" t="s">
        <v>171</v>
      </c>
      <c r="C781" s="77" t="s">
        <v>850</v>
      </c>
      <c r="D781" s="68" t="s">
        <v>874</v>
      </c>
      <c r="E781" s="52">
        <v>2035</v>
      </c>
      <c r="F781" s="69" t="str">
        <f t="shared" si="144"/>
        <v>*0.61</v>
      </c>
      <c r="G781" s="70" t="str">
        <f t="shared" si="145"/>
        <v>REZoning_Sol-Win</v>
      </c>
      <c r="I781" s="77" t="s">
        <v>850</v>
      </c>
      <c r="J781" s="68" t="s">
        <v>874</v>
      </c>
      <c r="K781" s="52">
        <v>2050</v>
      </c>
      <c r="L781" s="62" t="str">
        <f t="shared" si="146"/>
        <v>*0.49</v>
      </c>
      <c r="M781" s="70" t="str">
        <f t="shared" si="147"/>
        <v>REZoning_Sol-Win</v>
      </c>
      <c r="N781" s="69"/>
      <c r="O781" s="69" t="s">
        <v>850</v>
      </c>
      <c r="P781" s="69" t="s">
        <v>874</v>
      </c>
      <c r="Q781" s="78">
        <v>2100</v>
      </c>
      <c r="R781" s="69" t="s">
        <v>876</v>
      </c>
      <c r="S781" s="69" t="s">
        <v>875</v>
      </c>
      <c r="T781" s="69"/>
      <c r="U781" s="69"/>
      <c r="V781" s="69"/>
      <c r="W781" s="69"/>
      <c r="AA781" s="79" t="s">
        <v>850</v>
      </c>
      <c r="AB781" s="71" t="s">
        <v>874</v>
      </c>
      <c r="AC781" s="55">
        <v>2035</v>
      </c>
      <c r="AD781" s="70" t="str">
        <f t="shared" si="148"/>
        <v>*0.59</v>
      </c>
      <c r="AE781" s="70" t="str">
        <f t="shared" si="155"/>
        <v>REZoning_Sol-Win</v>
      </c>
      <c r="AG781" s="79" t="s">
        <v>850</v>
      </c>
      <c r="AH781" s="71" t="s">
        <v>874</v>
      </c>
      <c r="AI781" s="55">
        <v>2050</v>
      </c>
      <c r="AJ781" s="70" t="str">
        <f t="shared" si="149"/>
        <v>*0.47</v>
      </c>
      <c r="AK781" s="70" t="str">
        <f t="shared" si="150"/>
        <v>REZoning_Sol-Win</v>
      </c>
      <c r="AO781" s="80" t="s">
        <v>850</v>
      </c>
      <c r="AP781" s="72" t="s">
        <v>874</v>
      </c>
      <c r="AQ781" s="58">
        <v>2035</v>
      </c>
      <c r="AR781" s="73" t="str">
        <f t="shared" si="151"/>
        <v>*0.54</v>
      </c>
      <c r="AS781" s="70" t="str">
        <f t="shared" si="152"/>
        <v>REZoning_Sol-Win</v>
      </c>
      <c r="AU781" s="80" t="s">
        <v>850</v>
      </c>
      <c r="AV781" s="72" t="s">
        <v>874</v>
      </c>
      <c r="AW781" s="58">
        <v>2050</v>
      </c>
      <c r="AX781" s="73" t="str">
        <f t="shared" si="153"/>
        <v>*0.44</v>
      </c>
      <c r="AY781" s="70" t="str">
        <f t="shared" si="154"/>
        <v>REZoning_Sol-Win</v>
      </c>
    </row>
    <row r="782" spans="1:51">
      <c r="A782" s="67" t="s">
        <v>171</v>
      </c>
      <c r="C782" s="77" t="s">
        <v>851</v>
      </c>
      <c r="D782" s="68" t="s">
        <v>874</v>
      </c>
      <c r="E782" s="52">
        <v>2035</v>
      </c>
      <c r="F782" s="69" t="str">
        <f t="shared" si="144"/>
        <v>*0.61</v>
      </c>
      <c r="G782" s="70" t="str">
        <f t="shared" si="145"/>
        <v>REZoning_Sol-Win</v>
      </c>
      <c r="I782" s="77" t="s">
        <v>851</v>
      </c>
      <c r="J782" s="68" t="s">
        <v>874</v>
      </c>
      <c r="K782" s="52">
        <v>2050</v>
      </c>
      <c r="L782" s="62" t="str">
        <f t="shared" si="146"/>
        <v>*0.49</v>
      </c>
      <c r="M782" s="70" t="str">
        <f t="shared" si="147"/>
        <v>REZoning_Sol-Win</v>
      </c>
      <c r="N782" s="69"/>
      <c r="O782" s="69" t="s">
        <v>851</v>
      </c>
      <c r="P782" s="69" t="s">
        <v>874</v>
      </c>
      <c r="Q782" s="78">
        <v>2100</v>
      </c>
      <c r="R782" s="69" t="s">
        <v>876</v>
      </c>
      <c r="S782" s="69" t="s">
        <v>875</v>
      </c>
      <c r="T782" s="69"/>
      <c r="U782" s="69"/>
      <c r="V782" s="69"/>
      <c r="W782" s="69"/>
      <c r="AA782" s="79" t="s">
        <v>851</v>
      </c>
      <c r="AB782" s="71" t="s">
        <v>874</v>
      </c>
      <c r="AC782" s="55">
        <v>2035</v>
      </c>
      <c r="AD782" s="70" t="str">
        <f t="shared" si="148"/>
        <v>*0.59</v>
      </c>
      <c r="AE782" s="70" t="str">
        <f t="shared" si="155"/>
        <v>REZoning_Sol-Win</v>
      </c>
      <c r="AG782" s="79" t="s">
        <v>851</v>
      </c>
      <c r="AH782" s="71" t="s">
        <v>874</v>
      </c>
      <c r="AI782" s="55">
        <v>2050</v>
      </c>
      <c r="AJ782" s="70" t="str">
        <f t="shared" si="149"/>
        <v>*0.47</v>
      </c>
      <c r="AK782" s="70" t="str">
        <f t="shared" si="150"/>
        <v>REZoning_Sol-Win</v>
      </c>
      <c r="AO782" s="80" t="s">
        <v>851</v>
      </c>
      <c r="AP782" s="72" t="s">
        <v>874</v>
      </c>
      <c r="AQ782" s="58">
        <v>2035</v>
      </c>
      <c r="AR782" s="73" t="str">
        <f t="shared" si="151"/>
        <v>*0.54</v>
      </c>
      <c r="AS782" s="70" t="str">
        <f t="shared" si="152"/>
        <v>REZoning_Sol-Win</v>
      </c>
      <c r="AU782" s="80" t="s">
        <v>851</v>
      </c>
      <c r="AV782" s="72" t="s">
        <v>874</v>
      </c>
      <c r="AW782" s="58">
        <v>2050</v>
      </c>
      <c r="AX782" s="73" t="str">
        <f t="shared" si="153"/>
        <v>*0.44</v>
      </c>
      <c r="AY782" s="70" t="str">
        <f t="shared" si="154"/>
        <v>REZoning_Sol-Win</v>
      </c>
    </row>
    <row r="783" spans="1:51">
      <c r="A783" s="67" t="s">
        <v>171</v>
      </c>
      <c r="C783" s="77" t="s">
        <v>852</v>
      </c>
      <c r="D783" s="68" t="s">
        <v>874</v>
      </c>
      <c r="E783" s="52">
        <v>2035</v>
      </c>
      <c r="F783" s="69" t="str">
        <f t="shared" si="144"/>
        <v>*0.61</v>
      </c>
      <c r="G783" s="70" t="str">
        <f t="shared" si="145"/>
        <v>REZoning_Sol-Win</v>
      </c>
      <c r="I783" s="77" t="s">
        <v>852</v>
      </c>
      <c r="J783" s="68" t="s">
        <v>874</v>
      </c>
      <c r="K783" s="52">
        <v>2050</v>
      </c>
      <c r="L783" s="62" t="str">
        <f t="shared" si="146"/>
        <v>*0.49</v>
      </c>
      <c r="M783" s="70" t="str">
        <f t="shared" si="147"/>
        <v>REZoning_Sol-Win</v>
      </c>
      <c r="N783" s="69"/>
      <c r="O783" s="69" t="s">
        <v>852</v>
      </c>
      <c r="P783" s="69" t="s">
        <v>874</v>
      </c>
      <c r="Q783" s="78">
        <v>2100</v>
      </c>
      <c r="R783" s="69" t="s">
        <v>876</v>
      </c>
      <c r="S783" s="69" t="s">
        <v>875</v>
      </c>
      <c r="T783" s="69"/>
      <c r="U783" s="69"/>
      <c r="V783" s="69"/>
      <c r="W783" s="69"/>
      <c r="AA783" s="79" t="s">
        <v>852</v>
      </c>
      <c r="AB783" s="71" t="s">
        <v>874</v>
      </c>
      <c r="AC783" s="55">
        <v>2035</v>
      </c>
      <c r="AD783" s="70" t="str">
        <f t="shared" si="148"/>
        <v>*0.59</v>
      </c>
      <c r="AE783" s="70" t="str">
        <f t="shared" si="155"/>
        <v>REZoning_Sol-Win</v>
      </c>
      <c r="AG783" s="79" t="s">
        <v>852</v>
      </c>
      <c r="AH783" s="71" t="s">
        <v>874</v>
      </c>
      <c r="AI783" s="55">
        <v>2050</v>
      </c>
      <c r="AJ783" s="70" t="str">
        <f t="shared" si="149"/>
        <v>*0.47</v>
      </c>
      <c r="AK783" s="70" t="str">
        <f t="shared" si="150"/>
        <v>REZoning_Sol-Win</v>
      </c>
      <c r="AO783" s="80" t="s">
        <v>852</v>
      </c>
      <c r="AP783" s="72" t="s">
        <v>874</v>
      </c>
      <c r="AQ783" s="58">
        <v>2035</v>
      </c>
      <c r="AR783" s="73" t="str">
        <f t="shared" si="151"/>
        <v>*0.54</v>
      </c>
      <c r="AS783" s="70" t="str">
        <f t="shared" si="152"/>
        <v>REZoning_Sol-Win</v>
      </c>
      <c r="AU783" s="80" t="s">
        <v>852</v>
      </c>
      <c r="AV783" s="72" t="s">
        <v>874</v>
      </c>
      <c r="AW783" s="58">
        <v>2050</v>
      </c>
      <c r="AX783" s="73" t="str">
        <f t="shared" si="153"/>
        <v>*0.44</v>
      </c>
      <c r="AY783" s="70" t="str">
        <f t="shared" si="154"/>
        <v>REZoning_Sol-Win</v>
      </c>
    </row>
    <row r="784" spans="1:51">
      <c r="A784" s="67" t="s">
        <v>171</v>
      </c>
      <c r="C784" s="77" t="s">
        <v>853</v>
      </c>
      <c r="D784" s="68" t="s">
        <v>874</v>
      </c>
      <c r="E784" s="52">
        <v>2035</v>
      </c>
      <c r="F784" s="69" t="str">
        <f t="shared" si="144"/>
        <v>*0.61</v>
      </c>
      <c r="G784" s="70" t="str">
        <f t="shared" si="145"/>
        <v>REZoning_Sol-Win</v>
      </c>
      <c r="I784" s="77" t="s">
        <v>853</v>
      </c>
      <c r="J784" s="68" t="s">
        <v>874</v>
      </c>
      <c r="K784" s="52">
        <v>2050</v>
      </c>
      <c r="L784" s="62" t="str">
        <f t="shared" si="146"/>
        <v>*0.49</v>
      </c>
      <c r="M784" s="70" t="str">
        <f t="shared" si="147"/>
        <v>REZoning_Sol-Win</v>
      </c>
      <c r="N784" s="69"/>
      <c r="O784" s="69" t="s">
        <v>853</v>
      </c>
      <c r="P784" s="69" t="s">
        <v>874</v>
      </c>
      <c r="Q784" s="78">
        <v>2100</v>
      </c>
      <c r="R784" s="69" t="s">
        <v>876</v>
      </c>
      <c r="S784" s="69" t="s">
        <v>875</v>
      </c>
      <c r="T784" s="69"/>
      <c r="U784" s="69"/>
      <c r="V784" s="69"/>
      <c r="W784" s="69"/>
      <c r="AA784" s="79" t="s">
        <v>853</v>
      </c>
      <c r="AB784" s="71" t="s">
        <v>874</v>
      </c>
      <c r="AC784" s="55">
        <v>2035</v>
      </c>
      <c r="AD784" s="70" t="str">
        <f t="shared" si="148"/>
        <v>*0.59</v>
      </c>
      <c r="AE784" s="70" t="str">
        <f t="shared" si="155"/>
        <v>REZoning_Sol-Win</v>
      </c>
      <c r="AG784" s="79" t="s">
        <v>853</v>
      </c>
      <c r="AH784" s="71" t="s">
        <v>874</v>
      </c>
      <c r="AI784" s="55">
        <v>2050</v>
      </c>
      <c r="AJ784" s="70" t="str">
        <f t="shared" si="149"/>
        <v>*0.47</v>
      </c>
      <c r="AK784" s="70" t="str">
        <f t="shared" si="150"/>
        <v>REZoning_Sol-Win</v>
      </c>
      <c r="AO784" s="80" t="s">
        <v>853</v>
      </c>
      <c r="AP784" s="72" t="s">
        <v>874</v>
      </c>
      <c r="AQ784" s="58">
        <v>2035</v>
      </c>
      <c r="AR784" s="73" t="str">
        <f t="shared" si="151"/>
        <v>*0.54</v>
      </c>
      <c r="AS784" s="70" t="str">
        <f t="shared" si="152"/>
        <v>REZoning_Sol-Win</v>
      </c>
      <c r="AU784" s="80" t="s">
        <v>853</v>
      </c>
      <c r="AV784" s="72" t="s">
        <v>874</v>
      </c>
      <c r="AW784" s="58">
        <v>2050</v>
      </c>
      <c r="AX784" s="73" t="str">
        <f t="shared" si="153"/>
        <v>*0.44</v>
      </c>
      <c r="AY784" s="70" t="str">
        <f t="shared" si="154"/>
        <v>REZoning_Sol-Win</v>
      </c>
    </row>
    <row r="785" spans="1:51">
      <c r="A785" s="67" t="s">
        <v>171</v>
      </c>
      <c r="C785" s="77" t="s">
        <v>854</v>
      </c>
      <c r="D785" s="68" t="s">
        <v>874</v>
      </c>
      <c r="E785" s="52">
        <v>2035</v>
      </c>
      <c r="F785" s="69" t="str">
        <f t="shared" si="144"/>
        <v>*0.61</v>
      </c>
      <c r="G785" s="70" t="str">
        <f t="shared" si="145"/>
        <v>REZoning_Sol-Win</v>
      </c>
      <c r="I785" s="77" t="s">
        <v>854</v>
      </c>
      <c r="J785" s="68" t="s">
        <v>874</v>
      </c>
      <c r="K785" s="52">
        <v>2050</v>
      </c>
      <c r="L785" s="62" t="str">
        <f t="shared" si="146"/>
        <v>*0.49</v>
      </c>
      <c r="M785" s="70" t="str">
        <f t="shared" si="147"/>
        <v>REZoning_Sol-Win</v>
      </c>
      <c r="N785" s="69"/>
      <c r="O785" s="69" t="s">
        <v>854</v>
      </c>
      <c r="P785" s="69" t="s">
        <v>874</v>
      </c>
      <c r="Q785" s="78">
        <v>2100</v>
      </c>
      <c r="R785" s="69" t="s">
        <v>876</v>
      </c>
      <c r="S785" s="69" t="s">
        <v>875</v>
      </c>
      <c r="T785" s="69"/>
      <c r="U785" s="69"/>
      <c r="V785" s="69"/>
      <c r="W785" s="69"/>
      <c r="AA785" s="79" t="s">
        <v>854</v>
      </c>
      <c r="AB785" s="71" t="s">
        <v>874</v>
      </c>
      <c r="AC785" s="55">
        <v>2035</v>
      </c>
      <c r="AD785" s="70" t="str">
        <f t="shared" si="148"/>
        <v>*0.59</v>
      </c>
      <c r="AE785" s="70" t="str">
        <f t="shared" si="155"/>
        <v>REZoning_Sol-Win</v>
      </c>
      <c r="AG785" s="79" t="s">
        <v>854</v>
      </c>
      <c r="AH785" s="71" t="s">
        <v>874</v>
      </c>
      <c r="AI785" s="55">
        <v>2050</v>
      </c>
      <c r="AJ785" s="70" t="str">
        <f t="shared" si="149"/>
        <v>*0.47</v>
      </c>
      <c r="AK785" s="70" t="str">
        <f t="shared" si="150"/>
        <v>REZoning_Sol-Win</v>
      </c>
      <c r="AO785" s="80" t="s">
        <v>854</v>
      </c>
      <c r="AP785" s="72" t="s">
        <v>874</v>
      </c>
      <c r="AQ785" s="58">
        <v>2035</v>
      </c>
      <c r="AR785" s="73" t="str">
        <f t="shared" si="151"/>
        <v>*0.54</v>
      </c>
      <c r="AS785" s="70" t="str">
        <f t="shared" si="152"/>
        <v>REZoning_Sol-Win</v>
      </c>
      <c r="AU785" s="80" t="s">
        <v>854</v>
      </c>
      <c r="AV785" s="72" t="s">
        <v>874</v>
      </c>
      <c r="AW785" s="58">
        <v>2050</v>
      </c>
      <c r="AX785" s="73" t="str">
        <f t="shared" si="153"/>
        <v>*0.44</v>
      </c>
      <c r="AY785" s="70" t="str">
        <f t="shared" si="154"/>
        <v>REZoning_Sol-Win</v>
      </c>
    </row>
    <row r="786" spans="1:51">
      <c r="A786" s="67" t="s">
        <v>171</v>
      </c>
      <c r="C786" s="77" t="s">
        <v>855</v>
      </c>
      <c r="D786" s="68" t="s">
        <v>874</v>
      </c>
      <c r="E786" s="52">
        <v>2035</v>
      </c>
      <c r="F786" s="69" t="str">
        <f t="shared" si="144"/>
        <v>*0.61</v>
      </c>
      <c r="G786" s="70" t="str">
        <f t="shared" si="145"/>
        <v>REZoning_Sol-Win</v>
      </c>
      <c r="I786" s="77" t="s">
        <v>855</v>
      </c>
      <c r="J786" s="68" t="s">
        <v>874</v>
      </c>
      <c r="K786" s="52">
        <v>2050</v>
      </c>
      <c r="L786" s="62" t="str">
        <f t="shared" si="146"/>
        <v>*0.49</v>
      </c>
      <c r="M786" s="70" t="str">
        <f t="shared" si="147"/>
        <v>REZoning_Sol-Win</v>
      </c>
      <c r="N786" s="69"/>
      <c r="O786" s="69" t="s">
        <v>855</v>
      </c>
      <c r="P786" s="69" t="s">
        <v>874</v>
      </c>
      <c r="Q786" s="78">
        <v>2100</v>
      </c>
      <c r="R786" s="69" t="s">
        <v>876</v>
      </c>
      <c r="S786" s="69" t="s">
        <v>875</v>
      </c>
      <c r="T786" s="69"/>
      <c r="U786" s="69"/>
      <c r="V786" s="69"/>
      <c r="W786" s="69"/>
      <c r="AA786" s="79" t="s">
        <v>855</v>
      </c>
      <c r="AB786" s="71" t="s">
        <v>874</v>
      </c>
      <c r="AC786" s="55">
        <v>2035</v>
      </c>
      <c r="AD786" s="70" t="str">
        <f t="shared" si="148"/>
        <v>*0.59</v>
      </c>
      <c r="AE786" s="70" t="str">
        <f t="shared" si="155"/>
        <v>REZoning_Sol-Win</v>
      </c>
      <c r="AG786" s="79" t="s">
        <v>855</v>
      </c>
      <c r="AH786" s="71" t="s">
        <v>874</v>
      </c>
      <c r="AI786" s="55">
        <v>2050</v>
      </c>
      <c r="AJ786" s="70" t="str">
        <f t="shared" si="149"/>
        <v>*0.47</v>
      </c>
      <c r="AK786" s="70" t="str">
        <f t="shared" si="150"/>
        <v>REZoning_Sol-Win</v>
      </c>
      <c r="AO786" s="80" t="s">
        <v>855</v>
      </c>
      <c r="AP786" s="72" t="s">
        <v>874</v>
      </c>
      <c r="AQ786" s="58">
        <v>2035</v>
      </c>
      <c r="AR786" s="73" t="str">
        <f t="shared" si="151"/>
        <v>*0.54</v>
      </c>
      <c r="AS786" s="70" t="str">
        <f t="shared" si="152"/>
        <v>REZoning_Sol-Win</v>
      </c>
      <c r="AU786" s="80" t="s">
        <v>855</v>
      </c>
      <c r="AV786" s="72" t="s">
        <v>874</v>
      </c>
      <c r="AW786" s="58">
        <v>2050</v>
      </c>
      <c r="AX786" s="73" t="str">
        <f t="shared" si="153"/>
        <v>*0.44</v>
      </c>
      <c r="AY786" s="70" t="str">
        <f t="shared" si="154"/>
        <v>REZoning_Sol-Win</v>
      </c>
    </row>
    <row r="787" spans="1:51">
      <c r="A787" s="67" t="s">
        <v>171</v>
      </c>
      <c r="C787" s="77" t="s">
        <v>856</v>
      </c>
      <c r="D787" s="68" t="s">
        <v>874</v>
      </c>
      <c r="E787" s="52">
        <v>2035</v>
      </c>
      <c r="F787" s="69" t="str">
        <f t="shared" si="144"/>
        <v>*0.61</v>
      </c>
      <c r="G787" s="70" t="str">
        <f t="shared" si="145"/>
        <v>REZoning_Sol-Win</v>
      </c>
      <c r="I787" s="77" t="s">
        <v>856</v>
      </c>
      <c r="J787" s="68" t="s">
        <v>874</v>
      </c>
      <c r="K787" s="52">
        <v>2050</v>
      </c>
      <c r="L787" s="62" t="str">
        <f t="shared" si="146"/>
        <v>*0.49</v>
      </c>
      <c r="M787" s="70" t="str">
        <f t="shared" si="147"/>
        <v>REZoning_Sol-Win</v>
      </c>
      <c r="N787" s="69"/>
      <c r="O787" s="69" t="s">
        <v>856</v>
      </c>
      <c r="P787" s="69" t="s">
        <v>874</v>
      </c>
      <c r="Q787" s="78">
        <v>2100</v>
      </c>
      <c r="R787" s="69" t="s">
        <v>876</v>
      </c>
      <c r="S787" s="69" t="s">
        <v>875</v>
      </c>
      <c r="T787" s="69"/>
      <c r="U787" s="69"/>
      <c r="V787" s="69"/>
      <c r="W787" s="69"/>
      <c r="AA787" s="79" t="s">
        <v>856</v>
      </c>
      <c r="AB787" s="71" t="s">
        <v>874</v>
      </c>
      <c r="AC787" s="55">
        <v>2035</v>
      </c>
      <c r="AD787" s="70" t="str">
        <f t="shared" si="148"/>
        <v>*0.59</v>
      </c>
      <c r="AE787" s="70" t="str">
        <f t="shared" si="155"/>
        <v>REZoning_Sol-Win</v>
      </c>
      <c r="AG787" s="79" t="s">
        <v>856</v>
      </c>
      <c r="AH787" s="71" t="s">
        <v>874</v>
      </c>
      <c r="AI787" s="55">
        <v>2050</v>
      </c>
      <c r="AJ787" s="70" t="str">
        <f t="shared" si="149"/>
        <v>*0.47</v>
      </c>
      <c r="AK787" s="70" t="str">
        <f t="shared" si="150"/>
        <v>REZoning_Sol-Win</v>
      </c>
      <c r="AO787" s="80" t="s">
        <v>856</v>
      </c>
      <c r="AP787" s="72" t="s">
        <v>874</v>
      </c>
      <c r="AQ787" s="58">
        <v>2035</v>
      </c>
      <c r="AR787" s="73" t="str">
        <f t="shared" si="151"/>
        <v>*0.54</v>
      </c>
      <c r="AS787" s="70" t="str">
        <f t="shared" si="152"/>
        <v>REZoning_Sol-Win</v>
      </c>
      <c r="AU787" s="80" t="s">
        <v>856</v>
      </c>
      <c r="AV787" s="72" t="s">
        <v>874</v>
      </c>
      <c r="AW787" s="58">
        <v>2050</v>
      </c>
      <c r="AX787" s="73" t="str">
        <f t="shared" si="153"/>
        <v>*0.44</v>
      </c>
      <c r="AY787" s="70" t="str">
        <f t="shared" si="154"/>
        <v>REZoning_Sol-Win</v>
      </c>
    </row>
    <row r="788" spans="1:51">
      <c r="A788" s="67" t="s">
        <v>171</v>
      </c>
      <c r="C788" s="77" t="s">
        <v>857</v>
      </c>
      <c r="D788" s="68" t="s">
        <v>874</v>
      </c>
      <c r="E788" s="52">
        <v>2035</v>
      </c>
      <c r="F788" s="69" t="str">
        <f t="shared" si="144"/>
        <v>*0.61</v>
      </c>
      <c r="G788" s="70" t="str">
        <f t="shared" si="145"/>
        <v>REZoning_Sol-Win</v>
      </c>
      <c r="I788" s="77" t="s">
        <v>857</v>
      </c>
      <c r="J788" s="68" t="s">
        <v>874</v>
      </c>
      <c r="K788" s="52">
        <v>2050</v>
      </c>
      <c r="L788" s="62" t="str">
        <f t="shared" si="146"/>
        <v>*0.49</v>
      </c>
      <c r="M788" s="70" t="str">
        <f t="shared" si="147"/>
        <v>REZoning_Sol-Win</v>
      </c>
      <c r="N788" s="69"/>
      <c r="O788" s="69" t="s">
        <v>857</v>
      </c>
      <c r="P788" s="69" t="s">
        <v>874</v>
      </c>
      <c r="Q788" s="78">
        <v>2100</v>
      </c>
      <c r="R788" s="69" t="s">
        <v>876</v>
      </c>
      <c r="S788" s="69" t="s">
        <v>875</v>
      </c>
      <c r="T788" s="69"/>
      <c r="U788" s="69"/>
      <c r="V788" s="69"/>
      <c r="W788" s="69"/>
      <c r="AA788" s="79" t="s">
        <v>857</v>
      </c>
      <c r="AB788" s="71" t="s">
        <v>874</v>
      </c>
      <c r="AC788" s="55">
        <v>2035</v>
      </c>
      <c r="AD788" s="70" t="str">
        <f t="shared" si="148"/>
        <v>*0.59</v>
      </c>
      <c r="AE788" s="70" t="str">
        <f t="shared" si="155"/>
        <v>REZoning_Sol-Win</v>
      </c>
      <c r="AG788" s="79" t="s">
        <v>857</v>
      </c>
      <c r="AH788" s="71" t="s">
        <v>874</v>
      </c>
      <c r="AI788" s="55">
        <v>2050</v>
      </c>
      <c r="AJ788" s="70" t="str">
        <f t="shared" si="149"/>
        <v>*0.47</v>
      </c>
      <c r="AK788" s="70" t="str">
        <f t="shared" si="150"/>
        <v>REZoning_Sol-Win</v>
      </c>
      <c r="AO788" s="80" t="s">
        <v>857</v>
      </c>
      <c r="AP788" s="72" t="s">
        <v>874</v>
      </c>
      <c r="AQ788" s="58">
        <v>2035</v>
      </c>
      <c r="AR788" s="73" t="str">
        <f t="shared" si="151"/>
        <v>*0.54</v>
      </c>
      <c r="AS788" s="70" t="str">
        <f t="shared" si="152"/>
        <v>REZoning_Sol-Win</v>
      </c>
      <c r="AU788" s="80" t="s">
        <v>857</v>
      </c>
      <c r="AV788" s="72" t="s">
        <v>874</v>
      </c>
      <c r="AW788" s="58">
        <v>2050</v>
      </c>
      <c r="AX788" s="73" t="str">
        <f t="shared" si="153"/>
        <v>*0.44</v>
      </c>
      <c r="AY788" s="70" t="str">
        <f t="shared" si="154"/>
        <v>REZoning_Sol-Win</v>
      </c>
    </row>
    <row r="789" spans="1:51">
      <c r="A789" s="67" t="s">
        <v>83</v>
      </c>
      <c r="C789" s="77" t="s">
        <v>858</v>
      </c>
      <c r="D789" s="68" t="s">
        <v>874</v>
      </c>
      <c r="E789" s="52">
        <v>2035</v>
      </c>
      <c r="F789" s="69" t="str">
        <f t="shared" si="144"/>
        <v>*0.6</v>
      </c>
      <c r="G789" s="70" t="str">
        <f t="shared" si="145"/>
        <v>REZoning_Sol-Win</v>
      </c>
      <c r="I789" s="77" t="s">
        <v>858</v>
      </c>
      <c r="J789" s="68" t="s">
        <v>874</v>
      </c>
      <c r="K789" s="52">
        <v>2050</v>
      </c>
      <c r="L789" s="62" t="str">
        <f t="shared" si="146"/>
        <v>*0.5</v>
      </c>
      <c r="M789" s="70" t="str">
        <f t="shared" si="147"/>
        <v>REZoning_Sol-Win</v>
      </c>
      <c r="N789" s="69"/>
      <c r="O789" s="69" t="s">
        <v>858</v>
      </c>
      <c r="P789" s="69" t="s">
        <v>874</v>
      </c>
      <c r="Q789" s="78">
        <v>2100</v>
      </c>
      <c r="R789" s="69" t="s">
        <v>877</v>
      </c>
      <c r="S789" s="69" t="s">
        <v>875</v>
      </c>
      <c r="T789" s="69"/>
      <c r="U789" s="69"/>
      <c r="V789" s="69"/>
      <c r="W789" s="69"/>
      <c r="AA789" s="79" t="s">
        <v>858</v>
      </c>
      <c r="AB789" s="71" t="s">
        <v>874</v>
      </c>
      <c r="AC789" s="55">
        <v>2035</v>
      </c>
      <c r="AD789" s="70" t="str">
        <f t="shared" si="148"/>
        <v>*0.59</v>
      </c>
      <c r="AE789" s="70" t="str">
        <f t="shared" si="155"/>
        <v>REZoning_Sol-Win</v>
      </c>
      <c r="AG789" s="79" t="s">
        <v>858</v>
      </c>
      <c r="AH789" s="71" t="s">
        <v>874</v>
      </c>
      <c r="AI789" s="55">
        <v>2050</v>
      </c>
      <c r="AJ789" s="70" t="str">
        <f t="shared" si="149"/>
        <v>*0.47</v>
      </c>
      <c r="AK789" s="70" t="str">
        <f t="shared" si="150"/>
        <v>REZoning_Sol-Win</v>
      </c>
      <c r="AO789" s="80" t="s">
        <v>858</v>
      </c>
      <c r="AP789" s="72" t="s">
        <v>874</v>
      </c>
      <c r="AQ789" s="58">
        <v>2035</v>
      </c>
      <c r="AR789" s="73" t="str">
        <f t="shared" si="151"/>
        <v>*0.53</v>
      </c>
      <c r="AS789" s="70" t="str">
        <f t="shared" si="152"/>
        <v>REZoning_Sol-Win</v>
      </c>
      <c r="AU789" s="80" t="s">
        <v>858</v>
      </c>
      <c r="AV789" s="72" t="s">
        <v>874</v>
      </c>
      <c r="AW789" s="58">
        <v>2050</v>
      </c>
      <c r="AX789" s="73" t="str">
        <f t="shared" si="153"/>
        <v>*0.41</v>
      </c>
      <c r="AY789" s="70" t="str">
        <f t="shared" si="154"/>
        <v>REZoning_Sol-Win</v>
      </c>
    </row>
    <row r="790" spans="1:51">
      <c r="A790" s="67" t="s">
        <v>70</v>
      </c>
      <c r="C790" s="77" t="s">
        <v>859</v>
      </c>
      <c r="D790" s="68" t="s">
        <v>874</v>
      </c>
      <c r="E790" s="52">
        <v>2035</v>
      </c>
      <c r="F790" s="69" t="str">
        <f t="shared" si="144"/>
        <v>*0.61</v>
      </c>
      <c r="G790" s="70" t="str">
        <f t="shared" si="145"/>
        <v>REZoning_Sol-Win</v>
      </c>
      <c r="I790" s="77" t="s">
        <v>859</v>
      </c>
      <c r="J790" s="68" t="s">
        <v>874</v>
      </c>
      <c r="K790" s="52">
        <v>2050</v>
      </c>
      <c r="L790" s="62" t="str">
        <f t="shared" si="146"/>
        <v>*0.5</v>
      </c>
      <c r="M790" s="70" t="str">
        <f t="shared" si="147"/>
        <v>REZoning_Sol-Win</v>
      </c>
      <c r="N790" s="69"/>
      <c r="O790" s="69" t="s">
        <v>859</v>
      </c>
      <c r="P790" s="69" t="s">
        <v>874</v>
      </c>
      <c r="Q790" s="78">
        <v>2100</v>
      </c>
      <c r="R790" s="69" t="s">
        <v>877</v>
      </c>
      <c r="S790" s="69" t="s">
        <v>875</v>
      </c>
      <c r="T790" s="69"/>
      <c r="U790" s="69"/>
      <c r="V790" s="69"/>
      <c r="W790" s="69"/>
      <c r="AA790" s="79" t="s">
        <v>859</v>
      </c>
      <c r="AB790" s="71" t="s">
        <v>874</v>
      </c>
      <c r="AC790" s="55">
        <v>2035</v>
      </c>
      <c r="AD790" s="70" t="str">
        <f t="shared" si="148"/>
        <v>*0.58</v>
      </c>
      <c r="AE790" s="70" t="str">
        <f t="shared" si="155"/>
        <v>REZoning_Sol-Win</v>
      </c>
      <c r="AG790" s="79" t="s">
        <v>859</v>
      </c>
      <c r="AH790" s="71" t="s">
        <v>874</v>
      </c>
      <c r="AI790" s="55">
        <v>2050</v>
      </c>
      <c r="AJ790" s="70" t="str">
        <f t="shared" si="149"/>
        <v>*0.47</v>
      </c>
      <c r="AK790" s="70" t="str">
        <f t="shared" si="150"/>
        <v>REZoning_Sol-Win</v>
      </c>
      <c r="AO790" s="80" t="s">
        <v>859</v>
      </c>
      <c r="AP790" s="72" t="s">
        <v>874</v>
      </c>
      <c r="AQ790" s="58">
        <v>2035</v>
      </c>
      <c r="AR790" s="73" t="str">
        <f t="shared" si="151"/>
        <v>*0.53</v>
      </c>
      <c r="AS790" s="70" t="str">
        <f t="shared" si="152"/>
        <v>REZoning_Sol-Win</v>
      </c>
      <c r="AU790" s="80" t="s">
        <v>859</v>
      </c>
      <c r="AV790" s="72" t="s">
        <v>874</v>
      </c>
      <c r="AW790" s="58">
        <v>2050</v>
      </c>
      <c r="AX790" s="73" t="str">
        <f t="shared" si="153"/>
        <v>*0.41</v>
      </c>
      <c r="AY790" s="70" t="str">
        <f t="shared" si="154"/>
        <v>REZoning_Sol-Win</v>
      </c>
    </row>
    <row r="791" spans="1:51">
      <c r="A791" s="67" t="s">
        <v>70</v>
      </c>
      <c r="C791" s="77" t="s">
        <v>860</v>
      </c>
      <c r="D791" s="68" t="s">
        <v>874</v>
      </c>
      <c r="E791" s="52">
        <v>2035</v>
      </c>
      <c r="F791" s="69" t="str">
        <f t="shared" si="144"/>
        <v>*0.61</v>
      </c>
      <c r="G791" s="70" t="str">
        <f t="shared" si="145"/>
        <v>REZoning_Sol-Win</v>
      </c>
      <c r="I791" s="77" t="s">
        <v>860</v>
      </c>
      <c r="J791" s="68" t="s">
        <v>874</v>
      </c>
      <c r="K791" s="52">
        <v>2050</v>
      </c>
      <c r="L791" s="62" t="str">
        <f t="shared" si="146"/>
        <v>*0.5</v>
      </c>
      <c r="M791" s="70" t="str">
        <f t="shared" si="147"/>
        <v>REZoning_Sol-Win</v>
      </c>
      <c r="N791" s="69"/>
      <c r="O791" s="69" t="s">
        <v>860</v>
      </c>
      <c r="P791" s="69" t="s">
        <v>874</v>
      </c>
      <c r="Q791" s="78">
        <v>2100</v>
      </c>
      <c r="R791" s="69" t="s">
        <v>877</v>
      </c>
      <c r="S791" s="69" t="s">
        <v>875</v>
      </c>
      <c r="T791" s="69"/>
      <c r="U791" s="69"/>
      <c r="V791" s="69"/>
      <c r="W791" s="69"/>
      <c r="AA791" s="79" t="s">
        <v>860</v>
      </c>
      <c r="AB791" s="71" t="s">
        <v>874</v>
      </c>
      <c r="AC791" s="55">
        <v>2035</v>
      </c>
      <c r="AD791" s="70" t="str">
        <f t="shared" si="148"/>
        <v>*0.58</v>
      </c>
      <c r="AE791" s="70" t="str">
        <f t="shared" si="155"/>
        <v>REZoning_Sol-Win</v>
      </c>
      <c r="AG791" s="79" t="s">
        <v>860</v>
      </c>
      <c r="AH791" s="71" t="s">
        <v>874</v>
      </c>
      <c r="AI791" s="55">
        <v>2050</v>
      </c>
      <c r="AJ791" s="70" t="str">
        <f t="shared" si="149"/>
        <v>*0.47</v>
      </c>
      <c r="AK791" s="70" t="str">
        <f t="shared" si="150"/>
        <v>REZoning_Sol-Win</v>
      </c>
      <c r="AO791" s="80" t="s">
        <v>860</v>
      </c>
      <c r="AP791" s="72" t="s">
        <v>874</v>
      </c>
      <c r="AQ791" s="58">
        <v>2035</v>
      </c>
      <c r="AR791" s="73" t="str">
        <f t="shared" si="151"/>
        <v>*0.53</v>
      </c>
      <c r="AS791" s="70" t="str">
        <f t="shared" si="152"/>
        <v>REZoning_Sol-Win</v>
      </c>
      <c r="AU791" s="80" t="s">
        <v>860</v>
      </c>
      <c r="AV791" s="72" t="s">
        <v>874</v>
      </c>
      <c r="AW791" s="58">
        <v>2050</v>
      </c>
      <c r="AX791" s="73" t="str">
        <f t="shared" si="153"/>
        <v>*0.41</v>
      </c>
      <c r="AY791" s="70" t="str">
        <f t="shared" si="154"/>
        <v>REZoning_Sol-Win</v>
      </c>
    </row>
    <row r="792" spans="1:51">
      <c r="A792" s="67" t="s">
        <v>70</v>
      </c>
      <c r="C792" s="77" t="s">
        <v>861</v>
      </c>
      <c r="D792" s="68" t="s">
        <v>874</v>
      </c>
      <c r="E792" s="52">
        <v>2035</v>
      </c>
      <c r="F792" s="69" t="str">
        <f t="shared" si="144"/>
        <v>*0.61</v>
      </c>
      <c r="G792" s="70" t="str">
        <f t="shared" si="145"/>
        <v>REZoning_Sol-Win</v>
      </c>
      <c r="I792" s="77" t="s">
        <v>861</v>
      </c>
      <c r="J792" s="68" t="s">
        <v>874</v>
      </c>
      <c r="K792" s="52">
        <v>2050</v>
      </c>
      <c r="L792" s="62" t="str">
        <f t="shared" si="146"/>
        <v>*0.5</v>
      </c>
      <c r="M792" s="70" t="str">
        <f t="shared" si="147"/>
        <v>REZoning_Sol-Win</v>
      </c>
      <c r="N792" s="69"/>
      <c r="O792" s="69" t="s">
        <v>861</v>
      </c>
      <c r="P792" s="69" t="s">
        <v>874</v>
      </c>
      <c r="Q792" s="78">
        <v>2100</v>
      </c>
      <c r="R792" s="69" t="s">
        <v>877</v>
      </c>
      <c r="S792" s="69" t="s">
        <v>875</v>
      </c>
      <c r="T792" s="69"/>
      <c r="U792" s="69"/>
      <c r="V792" s="69"/>
      <c r="W792" s="69"/>
      <c r="AA792" s="79" t="s">
        <v>861</v>
      </c>
      <c r="AB792" s="71" t="s">
        <v>874</v>
      </c>
      <c r="AC792" s="55">
        <v>2035</v>
      </c>
      <c r="AD792" s="70" t="str">
        <f t="shared" si="148"/>
        <v>*0.58</v>
      </c>
      <c r="AE792" s="70" t="str">
        <f t="shared" si="155"/>
        <v>REZoning_Sol-Win</v>
      </c>
      <c r="AG792" s="79" t="s">
        <v>861</v>
      </c>
      <c r="AH792" s="71" t="s">
        <v>874</v>
      </c>
      <c r="AI792" s="55">
        <v>2050</v>
      </c>
      <c r="AJ792" s="70" t="str">
        <f t="shared" si="149"/>
        <v>*0.47</v>
      </c>
      <c r="AK792" s="70" t="str">
        <f t="shared" si="150"/>
        <v>REZoning_Sol-Win</v>
      </c>
      <c r="AO792" s="80" t="s">
        <v>861</v>
      </c>
      <c r="AP792" s="72" t="s">
        <v>874</v>
      </c>
      <c r="AQ792" s="58">
        <v>2035</v>
      </c>
      <c r="AR792" s="73" t="str">
        <f t="shared" si="151"/>
        <v>*0.53</v>
      </c>
      <c r="AS792" s="70" t="str">
        <f t="shared" si="152"/>
        <v>REZoning_Sol-Win</v>
      </c>
      <c r="AU792" s="80" t="s">
        <v>861</v>
      </c>
      <c r="AV792" s="72" t="s">
        <v>874</v>
      </c>
      <c r="AW792" s="58">
        <v>2050</v>
      </c>
      <c r="AX792" s="73" t="str">
        <f t="shared" si="153"/>
        <v>*0.41</v>
      </c>
      <c r="AY792" s="70" t="str">
        <f t="shared" si="154"/>
        <v>REZoning_Sol-Win</v>
      </c>
    </row>
    <row r="793" spans="1:51">
      <c r="A793" s="67" t="s">
        <v>70</v>
      </c>
      <c r="C793" s="77" t="s">
        <v>862</v>
      </c>
      <c r="D793" s="68" t="s">
        <v>874</v>
      </c>
      <c r="E793" s="52">
        <v>2035</v>
      </c>
      <c r="F793" s="69" t="str">
        <f t="shared" si="144"/>
        <v>*0.61</v>
      </c>
      <c r="G793" s="70" t="str">
        <f t="shared" si="145"/>
        <v>REZoning_Sol-Win</v>
      </c>
      <c r="I793" s="77" t="s">
        <v>862</v>
      </c>
      <c r="J793" s="68" t="s">
        <v>874</v>
      </c>
      <c r="K793" s="52">
        <v>2050</v>
      </c>
      <c r="L793" s="62" t="str">
        <f t="shared" si="146"/>
        <v>*0.5</v>
      </c>
      <c r="M793" s="70" t="str">
        <f t="shared" si="147"/>
        <v>REZoning_Sol-Win</v>
      </c>
      <c r="N793" s="69"/>
      <c r="O793" s="69" t="s">
        <v>862</v>
      </c>
      <c r="P793" s="69" t="s">
        <v>874</v>
      </c>
      <c r="Q793" s="78">
        <v>2100</v>
      </c>
      <c r="R793" s="69" t="s">
        <v>877</v>
      </c>
      <c r="S793" s="69" t="s">
        <v>875</v>
      </c>
      <c r="T793" s="69"/>
      <c r="U793" s="69"/>
      <c r="V793" s="69"/>
      <c r="W793" s="69"/>
      <c r="AA793" s="79" t="s">
        <v>862</v>
      </c>
      <c r="AB793" s="71" t="s">
        <v>874</v>
      </c>
      <c r="AC793" s="55">
        <v>2035</v>
      </c>
      <c r="AD793" s="70" t="str">
        <f t="shared" si="148"/>
        <v>*0.58</v>
      </c>
      <c r="AE793" s="70" t="str">
        <f t="shared" si="155"/>
        <v>REZoning_Sol-Win</v>
      </c>
      <c r="AG793" s="79" t="s">
        <v>862</v>
      </c>
      <c r="AH793" s="71" t="s">
        <v>874</v>
      </c>
      <c r="AI793" s="55">
        <v>2050</v>
      </c>
      <c r="AJ793" s="70" t="str">
        <f t="shared" si="149"/>
        <v>*0.47</v>
      </c>
      <c r="AK793" s="70" t="str">
        <f t="shared" si="150"/>
        <v>REZoning_Sol-Win</v>
      </c>
      <c r="AO793" s="80" t="s">
        <v>862</v>
      </c>
      <c r="AP793" s="72" t="s">
        <v>874</v>
      </c>
      <c r="AQ793" s="58">
        <v>2035</v>
      </c>
      <c r="AR793" s="73" t="str">
        <f t="shared" si="151"/>
        <v>*0.53</v>
      </c>
      <c r="AS793" s="70" t="str">
        <f t="shared" si="152"/>
        <v>REZoning_Sol-Win</v>
      </c>
      <c r="AU793" s="80" t="s">
        <v>862</v>
      </c>
      <c r="AV793" s="72" t="s">
        <v>874</v>
      </c>
      <c r="AW793" s="58">
        <v>2050</v>
      </c>
      <c r="AX793" s="73" t="str">
        <f t="shared" si="153"/>
        <v>*0.41</v>
      </c>
      <c r="AY793" s="70" t="str">
        <f t="shared" si="154"/>
        <v>REZoning_Sol-Win</v>
      </c>
    </row>
    <row r="794" spans="1:51">
      <c r="A794" s="67" t="s">
        <v>70</v>
      </c>
      <c r="C794" s="77" t="s">
        <v>863</v>
      </c>
      <c r="D794" s="68" t="s">
        <v>874</v>
      </c>
      <c r="E794" s="52">
        <v>2035</v>
      </c>
      <c r="F794" s="69" t="str">
        <f t="shared" si="144"/>
        <v>*0.61</v>
      </c>
      <c r="G794" s="70" t="str">
        <f t="shared" si="145"/>
        <v>REZoning_Sol-Win</v>
      </c>
      <c r="I794" s="77" t="s">
        <v>863</v>
      </c>
      <c r="J794" s="68" t="s">
        <v>874</v>
      </c>
      <c r="K794" s="52">
        <v>2050</v>
      </c>
      <c r="L794" s="62" t="str">
        <f t="shared" si="146"/>
        <v>*0.5</v>
      </c>
      <c r="M794" s="70" t="str">
        <f t="shared" si="147"/>
        <v>REZoning_Sol-Win</v>
      </c>
      <c r="N794" s="69"/>
      <c r="O794" s="69" t="s">
        <v>863</v>
      </c>
      <c r="P794" s="69" t="s">
        <v>874</v>
      </c>
      <c r="Q794" s="78">
        <v>2100</v>
      </c>
      <c r="R794" s="69" t="s">
        <v>877</v>
      </c>
      <c r="S794" s="69" t="s">
        <v>875</v>
      </c>
      <c r="T794" s="69"/>
      <c r="U794" s="69"/>
      <c r="V794" s="69"/>
      <c r="W794" s="69"/>
      <c r="AA794" s="79" t="s">
        <v>863</v>
      </c>
      <c r="AB794" s="71" t="s">
        <v>874</v>
      </c>
      <c r="AC794" s="55">
        <v>2035</v>
      </c>
      <c r="AD794" s="70" t="str">
        <f t="shared" si="148"/>
        <v>*0.58</v>
      </c>
      <c r="AE794" s="70" t="str">
        <f t="shared" si="155"/>
        <v>REZoning_Sol-Win</v>
      </c>
      <c r="AG794" s="79" t="s">
        <v>863</v>
      </c>
      <c r="AH794" s="71" t="s">
        <v>874</v>
      </c>
      <c r="AI794" s="55">
        <v>2050</v>
      </c>
      <c r="AJ794" s="70" t="str">
        <f t="shared" si="149"/>
        <v>*0.47</v>
      </c>
      <c r="AK794" s="70" t="str">
        <f t="shared" si="150"/>
        <v>REZoning_Sol-Win</v>
      </c>
      <c r="AO794" s="80" t="s">
        <v>863</v>
      </c>
      <c r="AP794" s="72" t="s">
        <v>874</v>
      </c>
      <c r="AQ794" s="58">
        <v>2035</v>
      </c>
      <c r="AR794" s="73" t="str">
        <f t="shared" si="151"/>
        <v>*0.53</v>
      </c>
      <c r="AS794" s="70" t="str">
        <f t="shared" si="152"/>
        <v>REZoning_Sol-Win</v>
      </c>
      <c r="AU794" s="80" t="s">
        <v>863</v>
      </c>
      <c r="AV794" s="72" t="s">
        <v>874</v>
      </c>
      <c r="AW794" s="58">
        <v>2050</v>
      </c>
      <c r="AX794" s="73" t="str">
        <f t="shared" si="153"/>
        <v>*0.41</v>
      </c>
      <c r="AY794" s="70" t="str">
        <f t="shared" si="154"/>
        <v>REZoning_Sol-Win</v>
      </c>
    </row>
    <row r="795" spans="1:51">
      <c r="A795" s="67" t="s">
        <v>70</v>
      </c>
      <c r="C795" s="77" t="s">
        <v>864</v>
      </c>
      <c r="D795" s="68" t="s">
        <v>874</v>
      </c>
      <c r="E795" s="52">
        <v>2035</v>
      </c>
      <c r="F795" s="69" t="str">
        <f t="shared" si="144"/>
        <v>*0.61</v>
      </c>
      <c r="G795" s="70" t="str">
        <f t="shared" si="145"/>
        <v>REZoning_Sol-Win</v>
      </c>
      <c r="I795" s="77" t="s">
        <v>864</v>
      </c>
      <c r="J795" s="68" t="s">
        <v>874</v>
      </c>
      <c r="K795" s="52">
        <v>2050</v>
      </c>
      <c r="L795" s="62" t="str">
        <f t="shared" si="146"/>
        <v>*0.5</v>
      </c>
      <c r="M795" s="70" t="str">
        <f t="shared" si="147"/>
        <v>REZoning_Sol-Win</v>
      </c>
      <c r="N795" s="69"/>
      <c r="O795" s="69" t="s">
        <v>864</v>
      </c>
      <c r="P795" s="69" t="s">
        <v>874</v>
      </c>
      <c r="Q795" s="78">
        <v>2100</v>
      </c>
      <c r="R795" s="69" t="s">
        <v>877</v>
      </c>
      <c r="S795" s="69" t="s">
        <v>875</v>
      </c>
      <c r="T795" s="69"/>
      <c r="U795" s="69"/>
      <c r="V795" s="69"/>
      <c r="W795" s="69"/>
      <c r="AA795" s="79" t="s">
        <v>864</v>
      </c>
      <c r="AB795" s="71" t="s">
        <v>874</v>
      </c>
      <c r="AC795" s="55">
        <v>2035</v>
      </c>
      <c r="AD795" s="70" t="str">
        <f t="shared" si="148"/>
        <v>*0.58</v>
      </c>
      <c r="AE795" s="70" t="str">
        <f t="shared" si="155"/>
        <v>REZoning_Sol-Win</v>
      </c>
      <c r="AG795" s="79" t="s">
        <v>864</v>
      </c>
      <c r="AH795" s="71" t="s">
        <v>874</v>
      </c>
      <c r="AI795" s="55">
        <v>2050</v>
      </c>
      <c r="AJ795" s="70" t="str">
        <f t="shared" si="149"/>
        <v>*0.47</v>
      </c>
      <c r="AK795" s="70" t="str">
        <f t="shared" si="150"/>
        <v>REZoning_Sol-Win</v>
      </c>
      <c r="AO795" s="80" t="s">
        <v>864</v>
      </c>
      <c r="AP795" s="72" t="s">
        <v>874</v>
      </c>
      <c r="AQ795" s="58">
        <v>2035</v>
      </c>
      <c r="AR795" s="73" t="str">
        <f t="shared" si="151"/>
        <v>*0.53</v>
      </c>
      <c r="AS795" s="70" t="str">
        <f t="shared" si="152"/>
        <v>REZoning_Sol-Win</v>
      </c>
      <c r="AU795" s="80" t="s">
        <v>864</v>
      </c>
      <c r="AV795" s="72" t="s">
        <v>874</v>
      </c>
      <c r="AW795" s="58">
        <v>2050</v>
      </c>
      <c r="AX795" s="73" t="str">
        <f t="shared" si="153"/>
        <v>*0.41</v>
      </c>
      <c r="AY795" s="70" t="str">
        <f t="shared" si="154"/>
        <v>REZoning_Sol-Win</v>
      </c>
    </row>
    <row r="796" spans="1:51">
      <c r="A796" s="67" t="s">
        <v>70</v>
      </c>
      <c r="C796" s="77" t="s">
        <v>865</v>
      </c>
      <c r="D796" s="68" t="s">
        <v>874</v>
      </c>
      <c r="E796" s="52">
        <v>2035</v>
      </c>
      <c r="F796" s="69" t="str">
        <f t="shared" si="144"/>
        <v>*0.61</v>
      </c>
      <c r="G796" s="70" t="str">
        <f t="shared" si="145"/>
        <v>REZoning_Sol-Win</v>
      </c>
      <c r="I796" s="77" t="s">
        <v>865</v>
      </c>
      <c r="J796" s="68" t="s">
        <v>874</v>
      </c>
      <c r="K796" s="52">
        <v>2050</v>
      </c>
      <c r="L796" s="62" t="str">
        <f t="shared" si="146"/>
        <v>*0.5</v>
      </c>
      <c r="M796" s="70" t="str">
        <f t="shared" si="147"/>
        <v>REZoning_Sol-Win</v>
      </c>
      <c r="N796" s="69"/>
      <c r="O796" s="69" t="s">
        <v>865</v>
      </c>
      <c r="P796" s="69" t="s">
        <v>874</v>
      </c>
      <c r="Q796" s="78">
        <v>2100</v>
      </c>
      <c r="R796" s="69" t="s">
        <v>877</v>
      </c>
      <c r="S796" s="69" t="s">
        <v>875</v>
      </c>
      <c r="T796" s="69"/>
      <c r="U796" s="69"/>
      <c r="V796" s="69"/>
      <c r="W796" s="69"/>
      <c r="AA796" s="79" t="s">
        <v>865</v>
      </c>
      <c r="AB796" s="71" t="s">
        <v>874</v>
      </c>
      <c r="AC796" s="55">
        <v>2035</v>
      </c>
      <c r="AD796" s="70" t="str">
        <f t="shared" si="148"/>
        <v>*0.58</v>
      </c>
      <c r="AE796" s="70" t="str">
        <f t="shared" si="155"/>
        <v>REZoning_Sol-Win</v>
      </c>
      <c r="AG796" s="79" t="s">
        <v>865</v>
      </c>
      <c r="AH796" s="71" t="s">
        <v>874</v>
      </c>
      <c r="AI796" s="55">
        <v>2050</v>
      </c>
      <c r="AJ796" s="70" t="str">
        <f t="shared" si="149"/>
        <v>*0.47</v>
      </c>
      <c r="AK796" s="70" t="str">
        <f t="shared" si="150"/>
        <v>REZoning_Sol-Win</v>
      </c>
      <c r="AO796" s="80" t="s">
        <v>865</v>
      </c>
      <c r="AP796" s="72" t="s">
        <v>874</v>
      </c>
      <c r="AQ796" s="58">
        <v>2035</v>
      </c>
      <c r="AR796" s="73" t="str">
        <f t="shared" si="151"/>
        <v>*0.53</v>
      </c>
      <c r="AS796" s="70" t="str">
        <f t="shared" si="152"/>
        <v>REZoning_Sol-Win</v>
      </c>
      <c r="AU796" s="80" t="s">
        <v>865</v>
      </c>
      <c r="AV796" s="72" t="s">
        <v>874</v>
      </c>
      <c r="AW796" s="58">
        <v>2050</v>
      </c>
      <c r="AX796" s="73" t="str">
        <f t="shared" si="153"/>
        <v>*0.41</v>
      </c>
      <c r="AY796" s="70" t="str">
        <f t="shared" si="154"/>
        <v>REZoning_Sol-Win</v>
      </c>
    </row>
    <row r="797" spans="1:51">
      <c r="A797" s="67" t="s">
        <v>70</v>
      </c>
      <c r="C797" s="77" t="s">
        <v>866</v>
      </c>
      <c r="D797" s="68" t="s">
        <v>874</v>
      </c>
      <c r="E797" s="52">
        <v>2035</v>
      </c>
      <c r="F797" s="69" t="str">
        <f t="shared" si="144"/>
        <v>*0.61</v>
      </c>
      <c r="G797" s="70" t="str">
        <f t="shared" si="145"/>
        <v>REZoning_Sol-Win</v>
      </c>
      <c r="I797" s="77" t="s">
        <v>866</v>
      </c>
      <c r="J797" s="68" t="s">
        <v>874</v>
      </c>
      <c r="K797" s="52">
        <v>2050</v>
      </c>
      <c r="L797" s="62" t="str">
        <f t="shared" si="146"/>
        <v>*0.5</v>
      </c>
      <c r="M797" s="70" t="str">
        <f t="shared" si="147"/>
        <v>REZoning_Sol-Win</v>
      </c>
      <c r="N797" s="69"/>
      <c r="O797" s="69" t="s">
        <v>866</v>
      </c>
      <c r="P797" s="69" t="s">
        <v>874</v>
      </c>
      <c r="Q797" s="78">
        <v>2100</v>
      </c>
      <c r="R797" s="69" t="s">
        <v>877</v>
      </c>
      <c r="S797" s="69" t="s">
        <v>875</v>
      </c>
      <c r="T797" s="69"/>
      <c r="U797" s="69"/>
      <c r="V797" s="69"/>
      <c r="W797" s="69"/>
      <c r="AA797" s="79" t="s">
        <v>866</v>
      </c>
      <c r="AB797" s="71" t="s">
        <v>874</v>
      </c>
      <c r="AC797" s="55">
        <v>2035</v>
      </c>
      <c r="AD797" s="70" t="str">
        <f t="shared" si="148"/>
        <v>*0.58</v>
      </c>
      <c r="AE797" s="70" t="str">
        <f t="shared" si="155"/>
        <v>REZoning_Sol-Win</v>
      </c>
      <c r="AG797" s="79" t="s">
        <v>866</v>
      </c>
      <c r="AH797" s="71" t="s">
        <v>874</v>
      </c>
      <c r="AI797" s="55">
        <v>2050</v>
      </c>
      <c r="AJ797" s="70" t="str">
        <f t="shared" si="149"/>
        <v>*0.47</v>
      </c>
      <c r="AK797" s="70" t="str">
        <f t="shared" si="150"/>
        <v>REZoning_Sol-Win</v>
      </c>
      <c r="AO797" s="80" t="s">
        <v>866</v>
      </c>
      <c r="AP797" s="72" t="s">
        <v>874</v>
      </c>
      <c r="AQ797" s="58">
        <v>2035</v>
      </c>
      <c r="AR797" s="73" t="str">
        <f t="shared" si="151"/>
        <v>*0.53</v>
      </c>
      <c r="AS797" s="70" t="str">
        <f t="shared" si="152"/>
        <v>REZoning_Sol-Win</v>
      </c>
      <c r="AU797" s="80" t="s">
        <v>866</v>
      </c>
      <c r="AV797" s="72" t="s">
        <v>874</v>
      </c>
      <c r="AW797" s="58">
        <v>2050</v>
      </c>
      <c r="AX797" s="73" t="str">
        <f t="shared" si="153"/>
        <v>*0.41</v>
      </c>
      <c r="AY797" s="70" t="str">
        <f t="shared" si="154"/>
        <v>REZoning_Sol-Win</v>
      </c>
    </row>
    <row r="798" spans="1:51">
      <c r="A798" s="67" t="s">
        <v>70</v>
      </c>
      <c r="C798" s="77" t="s">
        <v>867</v>
      </c>
      <c r="D798" s="68" t="s">
        <v>874</v>
      </c>
      <c r="E798" s="52">
        <v>2035</v>
      </c>
      <c r="F798" s="69" t="str">
        <f t="shared" si="144"/>
        <v>*0.61</v>
      </c>
      <c r="G798" s="70" t="str">
        <f t="shared" si="145"/>
        <v>REZoning_Sol-Win</v>
      </c>
      <c r="I798" s="77" t="s">
        <v>867</v>
      </c>
      <c r="J798" s="68" t="s">
        <v>874</v>
      </c>
      <c r="K798" s="52">
        <v>2050</v>
      </c>
      <c r="L798" s="62" t="str">
        <f t="shared" si="146"/>
        <v>*0.5</v>
      </c>
      <c r="M798" s="70" t="str">
        <f t="shared" si="147"/>
        <v>REZoning_Sol-Win</v>
      </c>
      <c r="N798" s="69"/>
      <c r="O798" s="69" t="s">
        <v>867</v>
      </c>
      <c r="P798" s="69" t="s">
        <v>874</v>
      </c>
      <c r="Q798" s="78">
        <v>2100</v>
      </c>
      <c r="R798" s="69" t="s">
        <v>877</v>
      </c>
      <c r="S798" s="69" t="s">
        <v>875</v>
      </c>
      <c r="T798" s="69"/>
      <c r="U798" s="69"/>
      <c r="V798" s="69"/>
      <c r="W798" s="69"/>
      <c r="AA798" s="79" t="s">
        <v>867</v>
      </c>
      <c r="AB798" s="71" t="s">
        <v>874</v>
      </c>
      <c r="AC798" s="55">
        <v>2035</v>
      </c>
      <c r="AD798" s="70" t="str">
        <f t="shared" si="148"/>
        <v>*0.58</v>
      </c>
      <c r="AE798" s="70" t="str">
        <f t="shared" si="155"/>
        <v>REZoning_Sol-Win</v>
      </c>
      <c r="AG798" s="79" t="s">
        <v>867</v>
      </c>
      <c r="AH798" s="71" t="s">
        <v>874</v>
      </c>
      <c r="AI798" s="55">
        <v>2050</v>
      </c>
      <c r="AJ798" s="70" t="str">
        <f t="shared" si="149"/>
        <v>*0.47</v>
      </c>
      <c r="AK798" s="70" t="str">
        <f t="shared" si="150"/>
        <v>REZoning_Sol-Win</v>
      </c>
      <c r="AO798" s="80" t="s">
        <v>867</v>
      </c>
      <c r="AP798" s="72" t="s">
        <v>874</v>
      </c>
      <c r="AQ798" s="58">
        <v>2035</v>
      </c>
      <c r="AR798" s="73" t="str">
        <f t="shared" si="151"/>
        <v>*0.53</v>
      </c>
      <c r="AS798" s="70" t="str">
        <f t="shared" si="152"/>
        <v>REZoning_Sol-Win</v>
      </c>
      <c r="AU798" s="80" t="s">
        <v>867</v>
      </c>
      <c r="AV798" s="72" t="s">
        <v>874</v>
      </c>
      <c r="AW798" s="58">
        <v>2050</v>
      </c>
      <c r="AX798" s="73" t="str">
        <f t="shared" si="153"/>
        <v>*0.41</v>
      </c>
      <c r="AY798" s="70" t="str">
        <f t="shared" si="154"/>
        <v>REZoning_Sol-Win</v>
      </c>
    </row>
    <row r="799" spans="1:51">
      <c r="A799" s="67" t="s">
        <v>70</v>
      </c>
      <c r="C799" s="77" t="s">
        <v>868</v>
      </c>
      <c r="D799" s="68" t="s">
        <v>874</v>
      </c>
      <c r="E799" s="52">
        <v>2035</v>
      </c>
      <c r="F799" s="69" t="str">
        <f t="shared" si="144"/>
        <v>*0.61</v>
      </c>
      <c r="G799" s="70" t="str">
        <f t="shared" si="145"/>
        <v>REZoning_Sol-Win</v>
      </c>
      <c r="I799" s="77" t="s">
        <v>868</v>
      </c>
      <c r="J799" s="68" t="s">
        <v>874</v>
      </c>
      <c r="K799" s="52">
        <v>2050</v>
      </c>
      <c r="L799" s="62" t="str">
        <f t="shared" si="146"/>
        <v>*0.5</v>
      </c>
      <c r="M799" s="70" t="str">
        <f t="shared" si="147"/>
        <v>REZoning_Sol-Win</v>
      </c>
      <c r="N799" s="69"/>
      <c r="O799" s="69" t="s">
        <v>868</v>
      </c>
      <c r="P799" s="69" t="s">
        <v>874</v>
      </c>
      <c r="Q799" s="78">
        <v>2100</v>
      </c>
      <c r="R799" s="69" t="s">
        <v>877</v>
      </c>
      <c r="S799" s="69" t="s">
        <v>875</v>
      </c>
      <c r="T799" s="69"/>
      <c r="U799" s="69"/>
      <c r="V799" s="69"/>
      <c r="W799" s="69"/>
      <c r="AA799" s="79" t="s">
        <v>868</v>
      </c>
      <c r="AB799" s="71" t="s">
        <v>874</v>
      </c>
      <c r="AC799" s="55">
        <v>2035</v>
      </c>
      <c r="AD799" s="70" t="str">
        <f t="shared" si="148"/>
        <v>*0.58</v>
      </c>
      <c r="AE799" s="70" t="str">
        <f t="shared" si="155"/>
        <v>REZoning_Sol-Win</v>
      </c>
      <c r="AG799" s="79" t="s">
        <v>868</v>
      </c>
      <c r="AH799" s="71" t="s">
        <v>874</v>
      </c>
      <c r="AI799" s="55">
        <v>2050</v>
      </c>
      <c r="AJ799" s="70" t="str">
        <f t="shared" si="149"/>
        <v>*0.47</v>
      </c>
      <c r="AK799" s="70" t="str">
        <f t="shared" si="150"/>
        <v>REZoning_Sol-Win</v>
      </c>
      <c r="AO799" s="80" t="s">
        <v>868</v>
      </c>
      <c r="AP799" s="72" t="s">
        <v>874</v>
      </c>
      <c r="AQ799" s="58">
        <v>2035</v>
      </c>
      <c r="AR799" s="73" t="str">
        <f t="shared" si="151"/>
        <v>*0.53</v>
      </c>
      <c r="AS799" s="70" t="str">
        <f t="shared" si="152"/>
        <v>REZoning_Sol-Win</v>
      </c>
      <c r="AU799" s="80" t="s">
        <v>868</v>
      </c>
      <c r="AV799" s="72" t="s">
        <v>874</v>
      </c>
      <c r="AW799" s="58">
        <v>2050</v>
      </c>
      <c r="AX799" s="73" t="str">
        <f t="shared" si="153"/>
        <v>*0.41</v>
      </c>
      <c r="AY799" s="70" t="str">
        <f t="shared" si="154"/>
        <v>REZoning_Sol-Win</v>
      </c>
    </row>
    <row r="800" spans="1:51">
      <c r="A800" s="67" t="s">
        <v>70</v>
      </c>
      <c r="C800" s="77" t="s">
        <v>869</v>
      </c>
      <c r="D800" s="68" t="s">
        <v>874</v>
      </c>
      <c r="E800" s="52">
        <v>2035</v>
      </c>
      <c r="F800" s="69" t="str">
        <f t="shared" si="144"/>
        <v>*0.61</v>
      </c>
      <c r="G800" s="70" t="str">
        <f t="shared" si="145"/>
        <v>REZoning_Sol-Win</v>
      </c>
      <c r="I800" s="77" t="s">
        <v>869</v>
      </c>
      <c r="J800" s="68" t="s">
        <v>874</v>
      </c>
      <c r="K800" s="52">
        <v>2050</v>
      </c>
      <c r="L800" s="62" t="str">
        <f t="shared" si="146"/>
        <v>*0.5</v>
      </c>
      <c r="M800" s="70" t="str">
        <f t="shared" si="147"/>
        <v>REZoning_Sol-Win</v>
      </c>
      <c r="N800" s="69"/>
      <c r="O800" s="69" t="s">
        <v>869</v>
      </c>
      <c r="P800" s="69" t="s">
        <v>874</v>
      </c>
      <c r="Q800" s="78">
        <v>2100</v>
      </c>
      <c r="R800" s="69" t="s">
        <v>877</v>
      </c>
      <c r="S800" s="69" t="s">
        <v>875</v>
      </c>
      <c r="T800" s="69"/>
      <c r="U800" s="69"/>
      <c r="V800" s="69"/>
      <c r="W800" s="69"/>
      <c r="AA800" s="79" t="s">
        <v>869</v>
      </c>
      <c r="AB800" s="71" t="s">
        <v>874</v>
      </c>
      <c r="AC800" s="55">
        <v>2035</v>
      </c>
      <c r="AD800" s="70" t="str">
        <f t="shared" si="148"/>
        <v>*0.58</v>
      </c>
      <c r="AE800" s="70" t="str">
        <f t="shared" si="155"/>
        <v>REZoning_Sol-Win</v>
      </c>
      <c r="AG800" s="79" t="s">
        <v>869</v>
      </c>
      <c r="AH800" s="71" t="s">
        <v>874</v>
      </c>
      <c r="AI800" s="55">
        <v>2050</v>
      </c>
      <c r="AJ800" s="70" t="str">
        <f t="shared" si="149"/>
        <v>*0.47</v>
      </c>
      <c r="AK800" s="70" t="str">
        <f t="shared" si="150"/>
        <v>REZoning_Sol-Win</v>
      </c>
      <c r="AO800" s="80" t="s">
        <v>869</v>
      </c>
      <c r="AP800" s="72" t="s">
        <v>874</v>
      </c>
      <c r="AQ800" s="58">
        <v>2035</v>
      </c>
      <c r="AR800" s="73" t="str">
        <f t="shared" si="151"/>
        <v>*0.53</v>
      </c>
      <c r="AS800" s="70" t="str">
        <f t="shared" si="152"/>
        <v>REZoning_Sol-Win</v>
      </c>
      <c r="AU800" s="80" t="s">
        <v>869</v>
      </c>
      <c r="AV800" s="72" t="s">
        <v>874</v>
      </c>
      <c r="AW800" s="58">
        <v>2050</v>
      </c>
      <c r="AX800" s="73" t="str">
        <f t="shared" si="153"/>
        <v>*0.41</v>
      </c>
      <c r="AY800" s="70" t="str">
        <f t="shared" si="154"/>
        <v>REZoning_Sol-Win</v>
      </c>
    </row>
    <row r="801" spans="1:51">
      <c r="A801" s="67" t="s">
        <v>70</v>
      </c>
      <c r="C801" s="77" t="s">
        <v>870</v>
      </c>
      <c r="D801" s="68" t="s">
        <v>874</v>
      </c>
      <c r="E801" s="52">
        <v>2035</v>
      </c>
      <c r="F801" s="69" t="str">
        <f t="shared" si="144"/>
        <v>*0.61</v>
      </c>
      <c r="G801" s="70" t="str">
        <f t="shared" si="145"/>
        <v>REZoning_Sol-Win</v>
      </c>
      <c r="I801" s="77" t="s">
        <v>870</v>
      </c>
      <c r="J801" s="68" t="s">
        <v>874</v>
      </c>
      <c r="K801" s="52">
        <v>2050</v>
      </c>
      <c r="L801" s="62" t="str">
        <f t="shared" si="146"/>
        <v>*0.5</v>
      </c>
      <c r="M801" s="70" t="str">
        <f t="shared" si="147"/>
        <v>REZoning_Sol-Win</v>
      </c>
      <c r="N801" s="69"/>
      <c r="O801" s="69" t="s">
        <v>870</v>
      </c>
      <c r="P801" s="69" t="s">
        <v>874</v>
      </c>
      <c r="Q801" s="78">
        <v>2100</v>
      </c>
      <c r="R801" s="69" t="s">
        <v>877</v>
      </c>
      <c r="S801" s="69" t="s">
        <v>875</v>
      </c>
      <c r="T801" s="69"/>
      <c r="U801" s="69"/>
      <c r="V801" s="69"/>
      <c r="W801" s="69"/>
      <c r="AA801" s="79" t="s">
        <v>870</v>
      </c>
      <c r="AB801" s="71" t="s">
        <v>874</v>
      </c>
      <c r="AC801" s="55">
        <v>2035</v>
      </c>
      <c r="AD801" s="70" t="str">
        <f t="shared" si="148"/>
        <v>*0.58</v>
      </c>
      <c r="AE801" s="70" t="str">
        <f t="shared" si="155"/>
        <v>REZoning_Sol-Win</v>
      </c>
      <c r="AG801" s="79" t="s">
        <v>870</v>
      </c>
      <c r="AH801" s="71" t="s">
        <v>874</v>
      </c>
      <c r="AI801" s="55">
        <v>2050</v>
      </c>
      <c r="AJ801" s="70" t="str">
        <f t="shared" si="149"/>
        <v>*0.47</v>
      </c>
      <c r="AK801" s="70" t="str">
        <f t="shared" si="150"/>
        <v>REZoning_Sol-Win</v>
      </c>
      <c r="AO801" s="80" t="s">
        <v>870</v>
      </c>
      <c r="AP801" s="72" t="s">
        <v>874</v>
      </c>
      <c r="AQ801" s="58">
        <v>2035</v>
      </c>
      <c r="AR801" s="73" t="str">
        <f t="shared" si="151"/>
        <v>*0.53</v>
      </c>
      <c r="AS801" s="70" t="str">
        <f t="shared" si="152"/>
        <v>REZoning_Sol-Win</v>
      </c>
      <c r="AU801" s="80" t="s">
        <v>870</v>
      </c>
      <c r="AV801" s="72" t="s">
        <v>874</v>
      </c>
      <c r="AW801" s="58">
        <v>2050</v>
      </c>
      <c r="AX801" s="73" t="str">
        <f t="shared" si="153"/>
        <v>*0.41</v>
      </c>
      <c r="AY801" s="70" t="str">
        <f t="shared" si="154"/>
        <v>REZoning_Sol-Win</v>
      </c>
    </row>
    <row r="802" spans="1:51">
      <c r="A802" s="67" t="s">
        <v>70</v>
      </c>
      <c r="C802" s="77" t="s">
        <v>871</v>
      </c>
      <c r="D802" s="68" t="s">
        <v>874</v>
      </c>
      <c r="E802" s="52">
        <v>2035</v>
      </c>
      <c r="F802" s="69" t="str">
        <f t="shared" si="144"/>
        <v>*0.61</v>
      </c>
      <c r="G802" s="70" t="str">
        <f t="shared" si="145"/>
        <v>REZoning_Sol-Win</v>
      </c>
      <c r="I802" s="77" t="s">
        <v>871</v>
      </c>
      <c r="J802" s="68" t="s">
        <v>874</v>
      </c>
      <c r="K802" s="52">
        <v>2050</v>
      </c>
      <c r="L802" s="62" t="str">
        <f t="shared" si="146"/>
        <v>*0.5</v>
      </c>
      <c r="M802" s="70" t="str">
        <f t="shared" si="147"/>
        <v>REZoning_Sol-Win</v>
      </c>
      <c r="N802" s="69"/>
      <c r="O802" s="69" t="s">
        <v>871</v>
      </c>
      <c r="P802" s="69" t="s">
        <v>874</v>
      </c>
      <c r="Q802" s="78">
        <v>2100</v>
      </c>
      <c r="R802" s="69" t="s">
        <v>877</v>
      </c>
      <c r="S802" s="69" t="s">
        <v>875</v>
      </c>
      <c r="T802" s="69"/>
      <c r="U802" s="69"/>
      <c r="V802" s="69"/>
      <c r="W802" s="69"/>
      <c r="AA802" s="79" t="s">
        <v>871</v>
      </c>
      <c r="AB802" s="71" t="s">
        <v>874</v>
      </c>
      <c r="AC802" s="55">
        <v>2035</v>
      </c>
      <c r="AD802" s="70" t="str">
        <f t="shared" si="148"/>
        <v>*0.58</v>
      </c>
      <c r="AE802" s="70" t="str">
        <f t="shared" si="155"/>
        <v>REZoning_Sol-Win</v>
      </c>
      <c r="AG802" s="79" t="s">
        <v>871</v>
      </c>
      <c r="AH802" s="71" t="s">
        <v>874</v>
      </c>
      <c r="AI802" s="55">
        <v>2050</v>
      </c>
      <c r="AJ802" s="70" t="str">
        <f t="shared" si="149"/>
        <v>*0.47</v>
      </c>
      <c r="AK802" s="70" t="str">
        <f t="shared" si="150"/>
        <v>REZoning_Sol-Win</v>
      </c>
      <c r="AO802" s="80" t="s">
        <v>871</v>
      </c>
      <c r="AP802" s="72" t="s">
        <v>874</v>
      </c>
      <c r="AQ802" s="58">
        <v>2035</v>
      </c>
      <c r="AR802" s="73" t="str">
        <f t="shared" si="151"/>
        <v>*0.53</v>
      </c>
      <c r="AS802" s="70" t="str">
        <f t="shared" si="152"/>
        <v>REZoning_Sol-Win</v>
      </c>
      <c r="AU802" s="80" t="s">
        <v>871</v>
      </c>
      <c r="AV802" s="72" t="s">
        <v>874</v>
      </c>
      <c r="AW802" s="58">
        <v>2050</v>
      </c>
      <c r="AX802" s="73" t="str">
        <f t="shared" si="153"/>
        <v>*0.41</v>
      </c>
      <c r="AY802" s="70" t="str">
        <f t="shared" si="154"/>
        <v>REZoning_Sol-Win</v>
      </c>
    </row>
  </sheetData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2460"/>
  <sheetViews>
    <sheetView zoomScale="46" zoomScaleNormal="46" workbookViewId="0">
      <selection activeCell="W34" sqref="W34"/>
    </sheetView>
  </sheetViews>
  <sheetFormatPr defaultColWidth="8.72727272727273" defaultRowHeight="14.5"/>
  <cols>
    <col min="1" max="1" width="31.8181818181818" style="47" customWidth="1"/>
    <col min="3" max="3" width="21.4545454545455" customWidth="1"/>
    <col min="4" max="4" width="12" customWidth="1"/>
    <col min="6" max="6" width="8.72727272727273" style="48"/>
    <col min="7" max="7" width="43.8" style="49" customWidth="1"/>
    <col min="9" max="9" width="21.4545454545455" customWidth="1"/>
    <col min="10" max="10" width="12" customWidth="1"/>
    <col min="12" max="12" width="10.1818181818182" style="48" customWidth="1"/>
    <col min="13" max="13" width="43.8" style="49" customWidth="1"/>
    <col min="27" max="27" width="21.4545454545455" style="49" customWidth="1"/>
    <col min="28" max="28" width="12" style="49" customWidth="1"/>
    <col min="29" max="30" width="8.72727272727273" style="49"/>
    <col min="31" max="31" width="43.8" style="49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43.8" style="49" customWidth="1"/>
    <col min="41" max="41" width="21.4545454545455" style="50" customWidth="1"/>
    <col min="42" max="42" width="12" style="50" customWidth="1"/>
    <col min="43" max="44" width="8.72727272727273" style="50"/>
    <col min="45" max="45" width="43.8" style="49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43.8" style="49" customWidth="1"/>
  </cols>
  <sheetData>
    <row r="2" spans="1:51">
      <c r="C2" s="51" t="s">
        <v>872</v>
      </c>
      <c r="D2" s="52"/>
      <c r="E2" s="52"/>
      <c r="F2" s="53"/>
      <c r="G2" s="56"/>
      <c r="I2" s="51" t="s">
        <v>872</v>
      </c>
      <c r="J2" s="52"/>
      <c r="K2" s="52"/>
      <c r="L2" s="53"/>
      <c r="M2" s="56"/>
      <c r="O2" t="s">
        <v>872</v>
      </c>
      <c r="AA2" s="54" t="s">
        <v>28</v>
      </c>
      <c r="AB2" s="55"/>
      <c r="AC2" s="55"/>
      <c r="AD2" s="56"/>
      <c r="AE2" s="56"/>
      <c r="AG2" s="54" t="s">
        <v>28</v>
      </c>
      <c r="AH2" s="55"/>
      <c r="AI2" s="55"/>
      <c r="AJ2" s="56"/>
      <c r="AK2" s="56"/>
      <c r="AO2" s="57" t="s">
        <v>30</v>
      </c>
      <c r="AP2" s="58"/>
      <c r="AQ2" s="58"/>
      <c r="AR2" s="59"/>
      <c r="AS2" s="56"/>
      <c r="AU2" s="57" t="s">
        <v>30</v>
      </c>
      <c r="AV2" s="58"/>
      <c r="AW2" s="58"/>
      <c r="AX2" s="59"/>
      <c r="AY2" s="56"/>
    </row>
    <row r="3" ht="15.25" spans="1:51">
      <c r="A3" s="60" t="s">
        <v>60</v>
      </c>
      <c r="C3" s="52" t="s">
        <v>61</v>
      </c>
      <c r="D3" s="61" t="s">
        <v>33</v>
      </c>
      <c r="E3" s="61" t="s">
        <v>14</v>
      </c>
      <c r="F3" s="1" t="s">
        <v>16</v>
      </c>
      <c r="G3" s="1" t="s">
        <v>873</v>
      </c>
      <c r="I3" s="52" t="s">
        <v>61</v>
      </c>
      <c r="J3" s="61" t="s">
        <v>33</v>
      </c>
      <c r="K3" s="61" t="s">
        <v>14</v>
      </c>
      <c r="L3" s="1" t="s">
        <v>16</v>
      </c>
      <c r="M3" s="1" t="s">
        <v>873</v>
      </c>
      <c r="O3" t="s">
        <v>61</v>
      </c>
      <c r="P3" t="s">
        <v>33</v>
      </c>
      <c r="Q3" t="s">
        <v>14</v>
      </c>
      <c r="R3" t="s">
        <v>16</v>
      </c>
      <c r="S3" t="s">
        <v>873</v>
      </c>
      <c r="AA3" s="55" t="s">
        <v>61</v>
      </c>
      <c r="AB3" s="63" t="s">
        <v>33</v>
      </c>
      <c r="AC3" s="63" t="s">
        <v>14</v>
      </c>
      <c r="AD3" s="1" t="s">
        <v>16</v>
      </c>
      <c r="AE3" s="1" t="s">
        <v>873</v>
      </c>
      <c r="AG3" s="55" t="s">
        <v>61</v>
      </c>
      <c r="AH3" s="63" t="s">
        <v>33</v>
      </c>
      <c r="AI3" s="63" t="s">
        <v>14</v>
      </c>
      <c r="AJ3" s="1" t="s">
        <v>16</v>
      </c>
      <c r="AK3" s="1" t="s">
        <v>873</v>
      </c>
      <c r="AO3" s="58" t="s">
        <v>61</v>
      </c>
      <c r="AP3" s="65" t="s">
        <v>33</v>
      </c>
      <c r="AQ3" s="65" t="s">
        <v>14</v>
      </c>
      <c r="AR3" s="1" t="s">
        <v>16</v>
      </c>
      <c r="AS3" s="1" t="s">
        <v>873</v>
      </c>
      <c r="AU3" s="58" t="s">
        <v>61</v>
      </c>
      <c r="AV3" s="65" t="s">
        <v>33</v>
      </c>
      <c r="AW3" s="65" t="s">
        <v>14</v>
      </c>
      <c r="AX3" s="1" t="s">
        <v>16</v>
      </c>
      <c r="AY3" s="1" t="s">
        <v>873</v>
      </c>
    </row>
    <row r="4" spans="1:51">
      <c r="A4" s="67" t="s">
        <v>62</v>
      </c>
      <c r="C4" t="s">
        <v>880</v>
      </c>
      <c r="D4" s="68" t="s">
        <v>874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70" t="s">
        <v>875</v>
      </c>
      <c r="I4" t="s">
        <v>880</v>
      </c>
      <c r="J4" s="68" t="s">
        <v>874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70" t="s">
        <v>875</v>
      </c>
      <c r="O4" t="s">
        <v>880</v>
      </c>
      <c r="P4" t="s">
        <v>874</v>
      </c>
      <c r="Q4">
        <v>2100</v>
      </c>
      <c r="R4" t="s">
        <v>881</v>
      </c>
      <c r="S4" t="s">
        <v>875</v>
      </c>
      <c r="AA4" s="49" t="s">
        <v>880</v>
      </c>
      <c r="AB4" s="71" t="s">
        <v>874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*0.94</v>
      </c>
      <c r="AE4" s="70" t="s">
        <v>875</v>
      </c>
      <c r="AG4" s="49" t="s">
        <v>880</v>
      </c>
      <c r="AH4" s="71" t="s">
        <v>874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*0.91</v>
      </c>
      <c r="AK4" s="70" t="s">
        <v>875</v>
      </c>
      <c r="AO4" s="50" t="s">
        <v>880</v>
      </c>
      <c r="AP4" s="72" t="s">
        <v>874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*0.92</v>
      </c>
      <c r="AS4" s="70" t="s">
        <v>875</v>
      </c>
      <c r="AU4" s="50" t="s">
        <v>880</v>
      </c>
      <c r="AV4" s="72" t="s">
        <v>874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*0.87</v>
      </c>
      <c r="AY4" s="70" t="s">
        <v>875</v>
      </c>
    </row>
    <row r="5" spans="1:51">
      <c r="A5" s="67" t="s">
        <v>62</v>
      </c>
      <c r="C5" t="s">
        <v>882</v>
      </c>
      <c r="D5" s="68" t="s">
        <v>874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*0.95</v>
      </c>
      <c r="G5" s="70" t="str">
        <f t="shared" ref="G5:G68" si="1">G4</f>
        <v>REZoning_Sol-Win</v>
      </c>
      <c r="I5" t="s">
        <v>882</v>
      </c>
      <c r="J5" s="68" t="s">
        <v>874</v>
      </c>
      <c r="K5" s="52">
        <v>2050</v>
      </c>
      <c r="L5" s="62" t="str">
        <f t="shared" ref="L5:L68" si="2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*0.92</v>
      </c>
      <c r="M5" s="70" t="str">
        <f t="shared" ref="M5:M68" si="3">M4</f>
        <v>REZoning_Sol-Win</v>
      </c>
      <c r="O5" t="s">
        <v>882</v>
      </c>
      <c r="P5" t="s">
        <v>874</v>
      </c>
      <c r="Q5">
        <v>2100</v>
      </c>
      <c r="R5" t="s">
        <v>881</v>
      </c>
      <c r="S5" t="s">
        <v>875</v>
      </c>
      <c r="AA5" s="49" t="s">
        <v>882</v>
      </c>
      <c r="AB5" s="71" t="s">
        <v>874</v>
      </c>
      <c r="AC5" s="55">
        <v>2035</v>
      </c>
      <c r="AD5" s="70" t="str">
        <f t="shared" ref="AD5:AD68" si="4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*0.94</v>
      </c>
      <c r="AE5" s="70" t="str">
        <f t="shared" ref="AE5:AE68" si="5">AE4</f>
        <v>REZoning_Sol-Win</v>
      </c>
      <c r="AG5" s="49" t="s">
        <v>882</v>
      </c>
      <c r="AH5" s="71" t="s">
        <v>874</v>
      </c>
      <c r="AI5" s="55">
        <v>2050</v>
      </c>
      <c r="AJ5" s="70" t="str">
        <f t="shared" ref="AJ5:AJ68" si="6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*0.91</v>
      </c>
      <c r="AK5" s="70" t="str">
        <f t="shared" ref="AK5:AK68" si="7">AK4</f>
        <v>REZoning_Sol-Win</v>
      </c>
      <c r="AO5" s="50" t="s">
        <v>882</v>
      </c>
      <c r="AP5" s="72" t="s">
        <v>874</v>
      </c>
      <c r="AQ5" s="58">
        <v>2035</v>
      </c>
      <c r="AR5" s="73" t="str">
        <f t="shared" ref="AR5:AR68" si="8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*0.92</v>
      </c>
      <c r="AS5" s="70" t="str">
        <f t="shared" ref="AS5:AS68" si="9">AS4</f>
        <v>REZoning_Sol-Win</v>
      </c>
      <c r="AU5" s="50" t="s">
        <v>882</v>
      </c>
      <c r="AV5" s="72" t="s">
        <v>874</v>
      </c>
      <c r="AW5" s="58">
        <v>2050</v>
      </c>
      <c r="AX5" s="73" t="str">
        <f t="shared" ref="AX5:AX68" si="10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*0.87</v>
      </c>
      <c r="AY5" s="70" t="str">
        <f t="shared" ref="AY5:AY68" si="11">AY4</f>
        <v>REZoning_Sol-Win</v>
      </c>
    </row>
    <row r="6" spans="1:51">
      <c r="A6" s="67" t="s">
        <v>62</v>
      </c>
      <c r="C6" t="s">
        <v>883</v>
      </c>
      <c r="D6" s="68" t="s">
        <v>874</v>
      </c>
      <c r="E6" s="52">
        <v>2035</v>
      </c>
      <c r="F6" s="69" t="str">
        <f t="shared" si="0"/>
        <v>*0.95</v>
      </c>
      <c r="G6" s="70" t="str">
        <f t="shared" si="1"/>
        <v>REZoning_Sol-Win</v>
      </c>
      <c r="I6" t="s">
        <v>883</v>
      </c>
      <c r="J6" s="68" t="s">
        <v>874</v>
      </c>
      <c r="K6" s="52">
        <v>2050</v>
      </c>
      <c r="L6" s="62" t="str">
        <f t="shared" si="2"/>
        <v>*0.92</v>
      </c>
      <c r="M6" s="70" t="str">
        <f t="shared" si="3"/>
        <v>REZoning_Sol-Win</v>
      </c>
      <c r="O6" t="s">
        <v>883</v>
      </c>
      <c r="P6" t="s">
        <v>874</v>
      </c>
      <c r="Q6">
        <v>2100</v>
      </c>
      <c r="R6" t="s">
        <v>881</v>
      </c>
      <c r="S6" t="s">
        <v>875</v>
      </c>
      <c r="AA6" s="49" t="s">
        <v>883</v>
      </c>
      <c r="AB6" s="71" t="s">
        <v>874</v>
      </c>
      <c r="AC6" s="55">
        <v>2035</v>
      </c>
      <c r="AD6" s="70" t="str">
        <f t="shared" si="4"/>
        <v>*0.94</v>
      </c>
      <c r="AE6" s="70" t="str">
        <f t="shared" si="5"/>
        <v>REZoning_Sol-Win</v>
      </c>
      <c r="AG6" s="49" t="s">
        <v>883</v>
      </c>
      <c r="AH6" s="71" t="s">
        <v>874</v>
      </c>
      <c r="AI6" s="55">
        <v>2050</v>
      </c>
      <c r="AJ6" s="70" t="str">
        <f t="shared" si="6"/>
        <v>*0.91</v>
      </c>
      <c r="AK6" s="70" t="str">
        <f t="shared" si="7"/>
        <v>REZoning_Sol-Win</v>
      </c>
      <c r="AO6" s="50" t="s">
        <v>883</v>
      </c>
      <c r="AP6" s="72" t="s">
        <v>874</v>
      </c>
      <c r="AQ6" s="58">
        <v>2035</v>
      </c>
      <c r="AR6" s="73" t="str">
        <f t="shared" si="8"/>
        <v>*0.92</v>
      </c>
      <c r="AS6" s="70" t="str">
        <f t="shared" si="9"/>
        <v>REZoning_Sol-Win</v>
      </c>
      <c r="AU6" s="50" t="s">
        <v>883</v>
      </c>
      <c r="AV6" s="72" t="s">
        <v>874</v>
      </c>
      <c r="AW6" s="58">
        <v>2050</v>
      </c>
      <c r="AX6" s="73" t="str">
        <f t="shared" si="10"/>
        <v>*0.87</v>
      </c>
      <c r="AY6" s="70" t="str">
        <f t="shared" si="11"/>
        <v>REZoning_Sol-Win</v>
      </c>
    </row>
    <row r="7" spans="1:51">
      <c r="A7" s="67" t="s">
        <v>62</v>
      </c>
      <c r="C7" t="s">
        <v>884</v>
      </c>
      <c r="D7" s="68" t="s">
        <v>874</v>
      </c>
      <c r="E7" s="52">
        <v>2035</v>
      </c>
      <c r="F7" s="69" t="str">
        <f t="shared" si="0"/>
        <v>*0.95</v>
      </c>
      <c r="G7" s="70" t="str">
        <f t="shared" si="1"/>
        <v>REZoning_Sol-Win</v>
      </c>
      <c r="I7" t="s">
        <v>884</v>
      </c>
      <c r="J7" s="68" t="s">
        <v>874</v>
      </c>
      <c r="K7" s="52">
        <v>2050</v>
      </c>
      <c r="L7" s="62" t="str">
        <f t="shared" si="2"/>
        <v>*0.92</v>
      </c>
      <c r="M7" s="70" t="str">
        <f t="shared" si="3"/>
        <v>REZoning_Sol-Win</v>
      </c>
      <c r="O7" t="s">
        <v>884</v>
      </c>
      <c r="P7" t="s">
        <v>874</v>
      </c>
      <c r="Q7">
        <v>2100</v>
      </c>
      <c r="R7" t="s">
        <v>881</v>
      </c>
      <c r="S7" t="s">
        <v>875</v>
      </c>
      <c r="AA7" s="49" t="s">
        <v>884</v>
      </c>
      <c r="AB7" s="71" t="s">
        <v>874</v>
      </c>
      <c r="AC7" s="55">
        <v>2035</v>
      </c>
      <c r="AD7" s="70" t="str">
        <f t="shared" si="4"/>
        <v>*0.94</v>
      </c>
      <c r="AE7" s="70" t="str">
        <f t="shared" si="5"/>
        <v>REZoning_Sol-Win</v>
      </c>
      <c r="AG7" s="49" t="s">
        <v>884</v>
      </c>
      <c r="AH7" s="71" t="s">
        <v>874</v>
      </c>
      <c r="AI7" s="55">
        <v>2050</v>
      </c>
      <c r="AJ7" s="70" t="str">
        <f t="shared" si="6"/>
        <v>*0.91</v>
      </c>
      <c r="AK7" s="70" t="str">
        <f t="shared" si="7"/>
        <v>REZoning_Sol-Win</v>
      </c>
      <c r="AO7" s="50" t="s">
        <v>884</v>
      </c>
      <c r="AP7" s="72" t="s">
        <v>874</v>
      </c>
      <c r="AQ7" s="58">
        <v>2035</v>
      </c>
      <c r="AR7" s="73" t="str">
        <f t="shared" si="8"/>
        <v>*0.92</v>
      </c>
      <c r="AS7" s="70" t="str">
        <f t="shared" si="9"/>
        <v>REZoning_Sol-Win</v>
      </c>
      <c r="AU7" s="50" t="s">
        <v>884</v>
      </c>
      <c r="AV7" s="72" t="s">
        <v>874</v>
      </c>
      <c r="AW7" s="58">
        <v>2050</v>
      </c>
      <c r="AX7" s="73" t="str">
        <f t="shared" si="10"/>
        <v>*0.87</v>
      </c>
      <c r="AY7" s="70" t="str">
        <f t="shared" si="11"/>
        <v>REZoning_Sol-Win</v>
      </c>
    </row>
    <row r="8" spans="1:51">
      <c r="A8" s="67" t="s">
        <v>62</v>
      </c>
      <c r="C8" t="s">
        <v>885</v>
      </c>
      <c r="D8" s="68" t="s">
        <v>874</v>
      </c>
      <c r="E8" s="52">
        <v>2035</v>
      </c>
      <c r="F8" s="69" t="str">
        <f t="shared" si="0"/>
        <v>*0.95</v>
      </c>
      <c r="G8" s="70" t="str">
        <f t="shared" si="1"/>
        <v>REZoning_Sol-Win</v>
      </c>
      <c r="I8" t="s">
        <v>885</v>
      </c>
      <c r="J8" s="68" t="s">
        <v>874</v>
      </c>
      <c r="K8" s="52">
        <v>2050</v>
      </c>
      <c r="L8" s="62" t="str">
        <f t="shared" si="2"/>
        <v>*0.92</v>
      </c>
      <c r="M8" s="70" t="str">
        <f t="shared" si="3"/>
        <v>REZoning_Sol-Win</v>
      </c>
      <c r="O8" t="s">
        <v>885</v>
      </c>
      <c r="P8" t="s">
        <v>874</v>
      </c>
      <c r="Q8">
        <v>2100</v>
      </c>
      <c r="R8" t="s">
        <v>881</v>
      </c>
      <c r="S8" t="s">
        <v>875</v>
      </c>
      <c r="AA8" s="49" t="s">
        <v>885</v>
      </c>
      <c r="AB8" s="71" t="s">
        <v>874</v>
      </c>
      <c r="AC8" s="55">
        <v>2035</v>
      </c>
      <c r="AD8" s="70" t="str">
        <f t="shared" si="4"/>
        <v>*0.94</v>
      </c>
      <c r="AE8" s="70" t="str">
        <f t="shared" si="5"/>
        <v>REZoning_Sol-Win</v>
      </c>
      <c r="AG8" s="49" t="s">
        <v>885</v>
      </c>
      <c r="AH8" s="71" t="s">
        <v>874</v>
      </c>
      <c r="AI8" s="55">
        <v>2050</v>
      </c>
      <c r="AJ8" s="70" t="str">
        <f t="shared" si="6"/>
        <v>*0.91</v>
      </c>
      <c r="AK8" s="70" t="str">
        <f t="shared" si="7"/>
        <v>REZoning_Sol-Win</v>
      </c>
      <c r="AO8" s="50" t="s">
        <v>885</v>
      </c>
      <c r="AP8" s="72" t="s">
        <v>874</v>
      </c>
      <c r="AQ8" s="58">
        <v>2035</v>
      </c>
      <c r="AR8" s="73" t="str">
        <f t="shared" si="8"/>
        <v>*0.92</v>
      </c>
      <c r="AS8" s="70" t="str">
        <f t="shared" si="9"/>
        <v>REZoning_Sol-Win</v>
      </c>
      <c r="AU8" s="50" t="s">
        <v>885</v>
      </c>
      <c r="AV8" s="72" t="s">
        <v>874</v>
      </c>
      <c r="AW8" s="58">
        <v>2050</v>
      </c>
      <c r="AX8" s="73" t="str">
        <f t="shared" si="10"/>
        <v>*0.87</v>
      </c>
      <c r="AY8" s="70" t="str">
        <f t="shared" si="11"/>
        <v>REZoning_Sol-Win</v>
      </c>
    </row>
    <row r="9" spans="1:51">
      <c r="A9" s="67" t="s">
        <v>62</v>
      </c>
      <c r="C9" t="s">
        <v>886</v>
      </c>
      <c r="D9" s="68" t="s">
        <v>874</v>
      </c>
      <c r="E9" s="52">
        <v>2035</v>
      </c>
      <c r="F9" s="69" t="str">
        <f t="shared" si="0"/>
        <v>*0.95</v>
      </c>
      <c r="G9" s="70" t="str">
        <f t="shared" si="1"/>
        <v>REZoning_Sol-Win</v>
      </c>
      <c r="I9" t="s">
        <v>886</v>
      </c>
      <c r="J9" s="68" t="s">
        <v>874</v>
      </c>
      <c r="K9" s="52">
        <v>2050</v>
      </c>
      <c r="L9" s="62" t="str">
        <f t="shared" si="2"/>
        <v>*0.92</v>
      </c>
      <c r="M9" s="70" t="str">
        <f t="shared" si="3"/>
        <v>REZoning_Sol-Win</v>
      </c>
      <c r="O9" t="s">
        <v>886</v>
      </c>
      <c r="P9" t="s">
        <v>874</v>
      </c>
      <c r="Q9">
        <v>2100</v>
      </c>
      <c r="R9" t="s">
        <v>881</v>
      </c>
      <c r="S9" t="s">
        <v>875</v>
      </c>
      <c r="AA9" s="49" t="s">
        <v>886</v>
      </c>
      <c r="AB9" s="71" t="s">
        <v>874</v>
      </c>
      <c r="AC9" s="55">
        <v>2035</v>
      </c>
      <c r="AD9" s="70" t="str">
        <f t="shared" si="4"/>
        <v>*0.94</v>
      </c>
      <c r="AE9" s="70" t="str">
        <f t="shared" si="5"/>
        <v>REZoning_Sol-Win</v>
      </c>
      <c r="AG9" s="49" t="s">
        <v>886</v>
      </c>
      <c r="AH9" s="71" t="s">
        <v>874</v>
      </c>
      <c r="AI9" s="55">
        <v>2050</v>
      </c>
      <c r="AJ9" s="70" t="str">
        <f t="shared" si="6"/>
        <v>*0.91</v>
      </c>
      <c r="AK9" s="70" t="str">
        <f t="shared" si="7"/>
        <v>REZoning_Sol-Win</v>
      </c>
      <c r="AO9" s="50" t="s">
        <v>886</v>
      </c>
      <c r="AP9" s="72" t="s">
        <v>874</v>
      </c>
      <c r="AQ9" s="58">
        <v>2035</v>
      </c>
      <c r="AR9" s="73" t="str">
        <f t="shared" si="8"/>
        <v>*0.92</v>
      </c>
      <c r="AS9" s="70" t="str">
        <f t="shared" si="9"/>
        <v>REZoning_Sol-Win</v>
      </c>
      <c r="AU9" s="50" t="s">
        <v>886</v>
      </c>
      <c r="AV9" s="72" t="s">
        <v>874</v>
      </c>
      <c r="AW9" s="58">
        <v>2050</v>
      </c>
      <c r="AX9" s="73" t="str">
        <f t="shared" si="10"/>
        <v>*0.87</v>
      </c>
      <c r="AY9" s="70" t="str">
        <f t="shared" si="11"/>
        <v>REZoning_Sol-Win</v>
      </c>
    </row>
    <row r="10" spans="1:51">
      <c r="A10" s="67" t="s">
        <v>62</v>
      </c>
      <c r="C10" t="s">
        <v>887</v>
      </c>
      <c r="D10" s="68" t="s">
        <v>874</v>
      </c>
      <c r="E10" s="52">
        <v>2035</v>
      </c>
      <c r="F10" s="69" t="str">
        <f t="shared" si="0"/>
        <v>*0.95</v>
      </c>
      <c r="G10" s="70" t="str">
        <f t="shared" si="1"/>
        <v>REZoning_Sol-Win</v>
      </c>
      <c r="I10" t="s">
        <v>887</v>
      </c>
      <c r="J10" s="68" t="s">
        <v>874</v>
      </c>
      <c r="K10" s="52">
        <v>2050</v>
      </c>
      <c r="L10" s="62" t="str">
        <f t="shared" si="2"/>
        <v>*0.92</v>
      </c>
      <c r="M10" s="70" t="str">
        <f t="shared" si="3"/>
        <v>REZoning_Sol-Win</v>
      </c>
      <c r="O10" t="s">
        <v>887</v>
      </c>
      <c r="P10" t="s">
        <v>874</v>
      </c>
      <c r="Q10">
        <v>2100</v>
      </c>
      <c r="R10" t="s">
        <v>881</v>
      </c>
      <c r="S10" t="s">
        <v>875</v>
      </c>
      <c r="AA10" s="49" t="s">
        <v>887</v>
      </c>
      <c r="AB10" s="71" t="s">
        <v>874</v>
      </c>
      <c r="AC10" s="55">
        <v>2035</v>
      </c>
      <c r="AD10" s="70" t="str">
        <f t="shared" si="4"/>
        <v>*0.94</v>
      </c>
      <c r="AE10" s="70" t="str">
        <f t="shared" si="5"/>
        <v>REZoning_Sol-Win</v>
      </c>
      <c r="AG10" s="49" t="s">
        <v>887</v>
      </c>
      <c r="AH10" s="71" t="s">
        <v>874</v>
      </c>
      <c r="AI10" s="55">
        <v>2050</v>
      </c>
      <c r="AJ10" s="70" t="str">
        <f t="shared" si="6"/>
        <v>*0.91</v>
      </c>
      <c r="AK10" s="70" t="str">
        <f t="shared" si="7"/>
        <v>REZoning_Sol-Win</v>
      </c>
      <c r="AO10" s="50" t="s">
        <v>887</v>
      </c>
      <c r="AP10" s="72" t="s">
        <v>874</v>
      </c>
      <c r="AQ10" s="58">
        <v>2035</v>
      </c>
      <c r="AR10" s="73" t="str">
        <f t="shared" si="8"/>
        <v>*0.92</v>
      </c>
      <c r="AS10" s="70" t="str">
        <f t="shared" si="9"/>
        <v>REZoning_Sol-Win</v>
      </c>
      <c r="AU10" s="50" t="s">
        <v>887</v>
      </c>
      <c r="AV10" s="72" t="s">
        <v>874</v>
      </c>
      <c r="AW10" s="58">
        <v>2050</v>
      </c>
      <c r="AX10" s="73" t="str">
        <f t="shared" si="10"/>
        <v>*0.87</v>
      </c>
      <c r="AY10" s="70" t="str">
        <f t="shared" si="11"/>
        <v>REZoning_Sol-Win</v>
      </c>
    </row>
    <row r="11" spans="1:51">
      <c r="A11" s="67" t="s">
        <v>62</v>
      </c>
      <c r="C11" t="s">
        <v>888</v>
      </c>
      <c r="D11" s="68" t="s">
        <v>874</v>
      </c>
      <c r="E11" s="52">
        <v>2035</v>
      </c>
      <c r="F11" s="69" t="str">
        <f t="shared" si="0"/>
        <v>*0.95</v>
      </c>
      <c r="G11" s="70" t="str">
        <f t="shared" si="1"/>
        <v>REZoning_Sol-Win</v>
      </c>
      <c r="I11" t="s">
        <v>888</v>
      </c>
      <c r="J11" s="68" t="s">
        <v>874</v>
      </c>
      <c r="K11" s="52">
        <v>2050</v>
      </c>
      <c r="L11" s="62" t="str">
        <f t="shared" si="2"/>
        <v>*0.92</v>
      </c>
      <c r="M11" s="70" t="str">
        <f t="shared" si="3"/>
        <v>REZoning_Sol-Win</v>
      </c>
      <c r="O11" t="s">
        <v>888</v>
      </c>
      <c r="P11" t="s">
        <v>874</v>
      </c>
      <c r="Q11">
        <v>2100</v>
      </c>
      <c r="R11" t="s">
        <v>881</v>
      </c>
      <c r="S11" t="s">
        <v>875</v>
      </c>
      <c r="AA11" s="49" t="s">
        <v>888</v>
      </c>
      <c r="AB11" s="71" t="s">
        <v>874</v>
      </c>
      <c r="AC11" s="55">
        <v>2035</v>
      </c>
      <c r="AD11" s="70" t="str">
        <f t="shared" si="4"/>
        <v>*0.94</v>
      </c>
      <c r="AE11" s="70" t="str">
        <f t="shared" si="5"/>
        <v>REZoning_Sol-Win</v>
      </c>
      <c r="AG11" s="49" t="s">
        <v>888</v>
      </c>
      <c r="AH11" s="71" t="s">
        <v>874</v>
      </c>
      <c r="AI11" s="55">
        <v>2050</v>
      </c>
      <c r="AJ11" s="70" t="str">
        <f t="shared" si="6"/>
        <v>*0.91</v>
      </c>
      <c r="AK11" s="70" t="str">
        <f t="shared" si="7"/>
        <v>REZoning_Sol-Win</v>
      </c>
      <c r="AO11" s="50" t="s">
        <v>888</v>
      </c>
      <c r="AP11" s="72" t="s">
        <v>874</v>
      </c>
      <c r="AQ11" s="58">
        <v>2035</v>
      </c>
      <c r="AR11" s="73" t="str">
        <f t="shared" si="8"/>
        <v>*0.92</v>
      </c>
      <c r="AS11" s="70" t="str">
        <f t="shared" si="9"/>
        <v>REZoning_Sol-Win</v>
      </c>
      <c r="AU11" s="50" t="s">
        <v>888</v>
      </c>
      <c r="AV11" s="72" t="s">
        <v>874</v>
      </c>
      <c r="AW11" s="58">
        <v>2050</v>
      </c>
      <c r="AX11" s="73" t="str">
        <f t="shared" si="10"/>
        <v>*0.87</v>
      </c>
      <c r="AY11" s="70" t="str">
        <f t="shared" si="11"/>
        <v>REZoning_Sol-Win</v>
      </c>
    </row>
    <row r="12" spans="1:51">
      <c r="A12" s="67" t="s">
        <v>70</v>
      </c>
      <c r="C12" t="s">
        <v>889</v>
      </c>
      <c r="D12" s="68" t="s">
        <v>874</v>
      </c>
      <c r="E12" s="52">
        <v>2035</v>
      </c>
      <c r="F12" s="69" t="str">
        <f t="shared" si="0"/>
        <v>*0.94</v>
      </c>
      <c r="G12" s="70" t="str">
        <f t="shared" si="1"/>
        <v>REZoning_Sol-Win</v>
      </c>
      <c r="I12" t="s">
        <v>889</v>
      </c>
      <c r="J12" s="68" t="s">
        <v>874</v>
      </c>
      <c r="K12" s="52">
        <v>2050</v>
      </c>
      <c r="L12" s="62" t="str">
        <f t="shared" si="2"/>
        <v>*0.91</v>
      </c>
      <c r="M12" s="70" t="str">
        <f t="shared" si="3"/>
        <v>REZoning_Sol-Win</v>
      </c>
      <c r="O12" t="s">
        <v>889</v>
      </c>
      <c r="P12" t="s">
        <v>874</v>
      </c>
      <c r="Q12">
        <v>2100</v>
      </c>
      <c r="R12" t="s">
        <v>890</v>
      </c>
      <c r="S12" t="s">
        <v>875</v>
      </c>
      <c r="AA12" s="49" t="s">
        <v>889</v>
      </c>
      <c r="AB12" s="71" t="s">
        <v>874</v>
      </c>
      <c r="AC12" s="55">
        <v>2035</v>
      </c>
      <c r="AD12" s="70" t="str">
        <f t="shared" si="4"/>
        <v>*0.93</v>
      </c>
      <c r="AE12" s="70" t="str">
        <f t="shared" si="5"/>
        <v>REZoning_Sol-Win</v>
      </c>
      <c r="AG12" s="49" t="s">
        <v>889</v>
      </c>
      <c r="AH12" s="71" t="s">
        <v>874</v>
      </c>
      <c r="AI12" s="55">
        <v>2050</v>
      </c>
      <c r="AJ12" s="70" t="str">
        <f t="shared" si="6"/>
        <v>*0.9</v>
      </c>
      <c r="AK12" s="70" t="str">
        <f t="shared" si="7"/>
        <v>REZoning_Sol-Win</v>
      </c>
      <c r="AO12" s="50" t="s">
        <v>889</v>
      </c>
      <c r="AP12" s="72" t="s">
        <v>874</v>
      </c>
      <c r="AQ12" s="58">
        <v>2035</v>
      </c>
      <c r="AR12" s="73" t="str">
        <f t="shared" si="8"/>
        <v>*0.9</v>
      </c>
      <c r="AS12" s="70" t="str">
        <f t="shared" si="9"/>
        <v>REZoning_Sol-Win</v>
      </c>
      <c r="AU12" s="50" t="s">
        <v>889</v>
      </c>
      <c r="AV12" s="72" t="s">
        <v>874</v>
      </c>
      <c r="AW12" s="58">
        <v>2050</v>
      </c>
      <c r="AX12" s="73" t="str">
        <f t="shared" si="10"/>
        <v>*0.86</v>
      </c>
      <c r="AY12" s="70" t="str">
        <f t="shared" si="11"/>
        <v>REZoning_Sol-Win</v>
      </c>
    </row>
    <row r="13" spans="1:51">
      <c r="A13" s="67" t="s">
        <v>70</v>
      </c>
      <c r="C13" t="s">
        <v>891</v>
      </c>
      <c r="D13" s="68" t="s">
        <v>874</v>
      </c>
      <c r="E13" s="52">
        <v>2035</v>
      </c>
      <c r="F13" s="69" t="str">
        <f t="shared" si="0"/>
        <v>*0.94</v>
      </c>
      <c r="G13" s="70" t="str">
        <f t="shared" si="1"/>
        <v>REZoning_Sol-Win</v>
      </c>
      <c r="I13" t="s">
        <v>891</v>
      </c>
      <c r="J13" s="68" t="s">
        <v>874</v>
      </c>
      <c r="K13" s="52">
        <v>2050</v>
      </c>
      <c r="L13" s="62" t="str">
        <f t="shared" si="2"/>
        <v>*0.91</v>
      </c>
      <c r="M13" s="70" t="str">
        <f t="shared" si="3"/>
        <v>REZoning_Sol-Win</v>
      </c>
      <c r="O13" t="s">
        <v>891</v>
      </c>
      <c r="P13" t="s">
        <v>874</v>
      </c>
      <c r="Q13">
        <v>2100</v>
      </c>
      <c r="R13" t="s">
        <v>890</v>
      </c>
      <c r="S13" t="s">
        <v>875</v>
      </c>
      <c r="AA13" s="49" t="s">
        <v>891</v>
      </c>
      <c r="AB13" s="71" t="s">
        <v>874</v>
      </c>
      <c r="AC13" s="55">
        <v>2035</v>
      </c>
      <c r="AD13" s="70" t="str">
        <f t="shared" si="4"/>
        <v>*0.93</v>
      </c>
      <c r="AE13" s="70" t="str">
        <f t="shared" si="5"/>
        <v>REZoning_Sol-Win</v>
      </c>
      <c r="AG13" s="49" t="s">
        <v>891</v>
      </c>
      <c r="AH13" s="71" t="s">
        <v>874</v>
      </c>
      <c r="AI13" s="55">
        <v>2050</v>
      </c>
      <c r="AJ13" s="70" t="str">
        <f t="shared" si="6"/>
        <v>*0.9</v>
      </c>
      <c r="AK13" s="70" t="str">
        <f t="shared" si="7"/>
        <v>REZoning_Sol-Win</v>
      </c>
      <c r="AO13" s="50" t="s">
        <v>891</v>
      </c>
      <c r="AP13" s="72" t="s">
        <v>874</v>
      </c>
      <c r="AQ13" s="58">
        <v>2035</v>
      </c>
      <c r="AR13" s="73" t="str">
        <f t="shared" si="8"/>
        <v>*0.9</v>
      </c>
      <c r="AS13" s="70" t="str">
        <f t="shared" si="9"/>
        <v>REZoning_Sol-Win</v>
      </c>
      <c r="AU13" s="50" t="s">
        <v>891</v>
      </c>
      <c r="AV13" s="72" t="s">
        <v>874</v>
      </c>
      <c r="AW13" s="58">
        <v>2050</v>
      </c>
      <c r="AX13" s="73" t="str">
        <f t="shared" si="10"/>
        <v>*0.86</v>
      </c>
      <c r="AY13" s="70" t="str">
        <f t="shared" si="11"/>
        <v>REZoning_Sol-Win</v>
      </c>
    </row>
    <row r="14" spans="1:51">
      <c r="A14" s="67" t="s">
        <v>70</v>
      </c>
      <c r="C14" t="s">
        <v>892</v>
      </c>
      <c r="D14" s="68" t="s">
        <v>874</v>
      </c>
      <c r="E14" s="52">
        <v>2035</v>
      </c>
      <c r="F14" s="69" t="str">
        <f t="shared" si="0"/>
        <v>*0.94</v>
      </c>
      <c r="G14" s="70" t="str">
        <f t="shared" si="1"/>
        <v>REZoning_Sol-Win</v>
      </c>
      <c r="I14" t="s">
        <v>892</v>
      </c>
      <c r="J14" s="68" t="s">
        <v>874</v>
      </c>
      <c r="K14" s="52">
        <v>2050</v>
      </c>
      <c r="L14" s="62" t="str">
        <f t="shared" si="2"/>
        <v>*0.91</v>
      </c>
      <c r="M14" s="70" t="str">
        <f t="shared" si="3"/>
        <v>REZoning_Sol-Win</v>
      </c>
      <c r="O14" t="s">
        <v>892</v>
      </c>
      <c r="P14" t="s">
        <v>874</v>
      </c>
      <c r="Q14">
        <v>2100</v>
      </c>
      <c r="R14" t="s">
        <v>890</v>
      </c>
      <c r="S14" t="s">
        <v>875</v>
      </c>
      <c r="AA14" s="49" t="s">
        <v>892</v>
      </c>
      <c r="AB14" s="71" t="s">
        <v>874</v>
      </c>
      <c r="AC14" s="55">
        <v>2035</v>
      </c>
      <c r="AD14" s="70" t="str">
        <f t="shared" si="4"/>
        <v>*0.93</v>
      </c>
      <c r="AE14" s="70" t="str">
        <f t="shared" si="5"/>
        <v>REZoning_Sol-Win</v>
      </c>
      <c r="AG14" s="49" t="s">
        <v>892</v>
      </c>
      <c r="AH14" s="71" t="s">
        <v>874</v>
      </c>
      <c r="AI14" s="55">
        <v>2050</v>
      </c>
      <c r="AJ14" s="70" t="str">
        <f t="shared" si="6"/>
        <v>*0.9</v>
      </c>
      <c r="AK14" s="70" t="str">
        <f t="shared" si="7"/>
        <v>REZoning_Sol-Win</v>
      </c>
      <c r="AO14" s="50" t="s">
        <v>892</v>
      </c>
      <c r="AP14" s="72" t="s">
        <v>874</v>
      </c>
      <c r="AQ14" s="58">
        <v>2035</v>
      </c>
      <c r="AR14" s="73" t="str">
        <f t="shared" si="8"/>
        <v>*0.9</v>
      </c>
      <c r="AS14" s="70" t="str">
        <f t="shared" si="9"/>
        <v>REZoning_Sol-Win</v>
      </c>
      <c r="AU14" s="50" t="s">
        <v>892</v>
      </c>
      <c r="AV14" s="72" t="s">
        <v>874</v>
      </c>
      <c r="AW14" s="58">
        <v>2050</v>
      </c>
      <c r="AX14" s="73" t="str">
        <f t="shared" si="10"/>
        <v>*0.86</v>
      </c>
      <c r="AY14" s="70" t="str">
        <f t="shared" si="11"/>
        <v>REZoning_Sol-Win</v>
      </c>
    </row>
    <row r="15" spans="1:51">
      <c r="A15" s="67" t="s">
        <v>70</v>
      </c>
      <c r="C15" t="s">
        <v>893</v>
      </c>
      <c r="D15" s="68" t="s">
        <v>874</v>
      </c>
      <c r="E15" s="52">
        <v>2035</v>
      </c>
      <c r="F15" s="69" t="str">
        <f t="shared" si="0"/>
        <v>*0.94</v>
      </c>
      <c r="G15" s="70" t="str">
        <f t="shared" si="1"/>
        <v>REZoning_Sol-Win</v>
      </c>
      <c r="I15" t="s">
        <v>893</v>
      </c>
      <c r="J15" s="68" t="s">
        <v>874</v>
      </c>
      <c r="K15" s="52">
        <v>2050</v>
      </c>
      <c r="L15" s="62" t="str">
        <f t="shared" si="2"/>
        <v>*0.91</v>
      </c>
      <c r="M15" s="70" t="str">
        <f t="shared" si="3"/>
        <v>REZoning_Sol-Win</v>
      </c>
      <c r="O15" t="s">
        <v>893</v>
      </c>
      <c r="P15" t="s">
        <v>874</v>
      </c>
      <c r="Q15">
        <v>2100</v>
      </c>
      <c r="R15" t="s">
        <v>890</v>
      </c>
      <c r="S15" t="s">
        <v>875</v>
      </c>
      <c r="AA15" s="49" t="s">
        <v>893</v>
      </c>
      <c r="AB15" s="71" t="s">
        <v>874</v>
      </c>
      <c r="AC15" s="55">
        <v>2035</v>
      </c>
      <c r="AD15" s="70" t="str">
        <f t="shared" si="4"/>
        <v>*0.93</v>
      </c>
      <c r="AE15" s="70" t="str">
        <f t="shared" si="5"/>
        <v>REZoning_Sol-Win</v>
      </c>
      <c r="AG15" s="49" t="s">
        <v>893</v>
      </c>
      <c r="AH15" s="71" t="s">
        <v>874</v>
      </c>
      <c r="AI15" s="55">
        <v>2050</v>
      </c>
      <c r="AJ15" s="70" t="str">
        <f t="shared" si="6"/>
        <v>*0.9</v>
      </c>
      <c r="AK15" s="70" t="str">
        <f t="shared" si="7"/>
        <v>REZoning_Sol-Win</v>
      </c>
      <c r="AO15" s="50" t="s">
        <v>893</v>
      </c>
      <c r="AP15" s="72" t="s">
        <v>874</v>
      </c>
      <c r="AQ15" s="58">
        <v>2035</v>
      </c>
      <c r="AR15" s="73" t="str">
        <f t="shared" si="8"/>
        <v>*0.9</v>
      </c>
      <c r="AS15" s="70" t="str">
        <f t="shared" si="9"/>
        <v>REZoning_Sol-Win</v>
      </c>
      <c r="AU15" s="50" t="s">
        <v>893</v>
      </c>
      <c r="AV15" s="72" t="s">
        <v>874</v>
      </c>
      <c r="AW15" s="58">
        <v>2050</v>
      </c>
      <c r="AX15" s="73" t="str">
        <f t="shared" si="10"/>
        <v>*0.86</v>
      </c>
      <c r="AY15" s="70" t="str">
        <f t="shared" si="11"/>
        <v>REZoning_Sol-Win</v>
      </c>
    </row>
    <row r="16" spans="1:51">
      <c r="A16" s="67" t="s">
        <v>70</v>
      </c>
      <c r="C16" t="s">
        <v>894</v>
      </c>
      <c r="D16" s="68" t="s">
        <v>874</v>
      </c>
      <c r="E16" s="52">
        <v>2035</v>
      </c>
      <c r="F16" s="69" t="str">
        <f t="shared" si="0"/>
        <v>*0.94</v>
      </c>
      <c r="G16" s="70" t="str">
        <f t="shared" si="1"/>
        <v>REZoning_Sol-Win</v>
      </c>
      <c r="I16" t="s">
        <v>894</v>
      </c>
      <c r="J16" s="68" t="s">
        <v>874</v>
      </c>
      <c r="K16" s="52">
        <v>2050</v>
      </c>
      <c r="L16" s="62" t="str">
        <f t="shared" si="2"/>
        <v>*0.91</v>
      </c>
      <c r="M16" s="70" t="str">
        <f t="shared" si="3"/>
        <v>REZoning_Sol-Win</v>
      </c>
      <c r="O16" t="s">
        <v>894</v>
      </c>
      <c r="P16" t="s">
        <v>874</v>
      </c>
      <c r="Q16">
        <v>2100</v>
      </c>
      <c r="R16" t="s">
        <v>890</v>
      </c>
      <c r="S16" t="s">
        <v>875</v>
      </c>
      <c r="AA16" s="49" t="s">
        <v>894</v>
      </c>
      <c r="AB16" s="71" t="s">
        <v>874</v>
      </c>
      <c r="AC16" s="55">
        <v>2035</v>
      </c>
      <c r="AD16" s="70" t="str">
        <f t="shared" si="4"/>
        <v>*0.93</v>
      </c>
      <c r="AE16" s="70" t="str">
        <f t="shared" si="5"/>
        <v>REZoning_Sol-Win</v>
      </c>
      <c r="AG16" s="49" t="s">
        <v>894</v>
      </c>
      <c r="AH16" s="71" t="s">
        <v>874</v>
      </c>
      <c r="AI16" s="55">
        <v>2050</v>
      </c>
      <c r="AJ16" s="70" t="str">
        <f t="shared" si="6"/>
        <v>*0.9</v>
      </c>
      <c r="AK16" s="70" t="str">
        <f t="shared" si="7"/>
        <v>REZoning_Sol-Win</v>
      </c>
      <c r="AO16" s="50" t="s">
        <v>894</v>
      </c>
      <c r="AP16" s="72" t="s">
        <v>874</v>
      </c>
      <c r="AQ16" s="58">
        <v>2035</v>
      </c>
      <c r="AR16" s="73" t="str">
        <f t="shared" si="8"/>
        <v>*0.9</v>
      </c>
      <c r="AS16" s="70" t="str">
        <f t="shared" si="9"/>
        <v>REZoning_Sol-Win</v>
      </c>
      <c r="AU16" s="50" t="s">
        <v>894</v>
      </c>
      <c r="AV16" s="72" t="s">
        <v>874</v>
      </c>
      <c r="AW16" s="58">
        <v>2050</v>
      </c>
      <c r="AX16" s="73" t="str">
        <f t="shared" si="10"/>
        <v>*0.86</v>
      </c>
      <c r="AY16" s="70" t="str">
        <f t="shared" si="11"/>
        <v>REZoning_Sol-Win</v>
      </c>
    </row>
    <row r="17" spans="1:51">
      <c r="A17" s="67" t="s">
        <v>70</v>
      </c>
      <c r="C17" t="s">
        <v>895</v>
      </c>
      <c r="D17" s="68" t="s">
        <v>874</v>
      </c>
      <c r="E17" s="52">
        <v>2035</v>
      </c>
      <c r="F17" s="69" t="str">
        <f t="shared" si="0"/>
        <v>*0.94</v>
      </c>
      <c r="G17" s="70" t="str">
        <f t="shared" si="1"/>
        <v>REZoning_Sol-Win</v>
      </c>
      <c r="I17" t="s">
        <v>895</v>
      </c>
      <c r="J17" s="68" t="s">
        <v>874</v>
      </c>
      <c r="K17" s="52">
        <v>2050</v>
      </c>
      <c r="L17" s="62" t="str">
        <f t="shared" si="2"/>
        <v>*0.91</v>
      </c>
      <c r="M17" s="70" t="str">
        <f t="shared" si="3"/>
        <v>REZoning_Sol-Win</v>
      </c>
      <c r="O17" t="s">
        <v>895</v>
      </c>
      <c r="P17" t="s">
        <v>874</v>
      </c>
      <c r="Q17">
        <v>2100</v>
      </c>
      <c r="R17" t="s">
        <v>890</v>
      </c>
      <c r="S17" t="s">
        <v>875</v>
      </c>
      <c r="AA17" s="49" t="s">
        <v>895</v>
      </c>
      <c r="AB17" s="71" t="s">
        <v>874</v>
      </c>
      <c r="AC17" s="55">
        <v>2035</v>
      </c>
      <c r="AD17" s="70" t="str">
        <f t="shared" si="4"/>
        <v>*0.93</v>
      </c>
      <c r="AE17" s="70" t="str">
        <f t="shared" si="5"/>
        <v>REZoning_Sol-Win</v>
      </c>
      <c r="AG17" s="49" t="s">
        <v>895</v>
      </c>
      <c r="AH17" s="71" t="s">
        <v>874</v>
      </c>
      <c r="AI17" s="55">
        <v>2050</v>
      </c>
      <c r="AJ17" s="70" t="str">
        <f t="shared" si="6"/>
        <v>*0.9</v>
      </c>
      <c r="AK17" s="70" t="str">
        <f t="shared" si="7"/>
        <v>REZoning_Sol-Win</v>
      </c>
      <c r="AO17" s="50" t="s">
        <v>895</v>
      </c>
      <c r="AP17" s="72" t="s">
        <v>874</v>
      </c>
      <c r="AQ17" s="58">
        <v>2035</v>
      </c>
      <c r="AR17" s="73" t="str">
        <f t="shared" si="8"/>
        <v>*0.9</v>
      </c>
      <c r="AS17" s="70" t="str">
        <f t="shared" si="9"/>
        <v>REZoning_Sol-Win</v>
      </c>
      <c r="AU17" s="50" t="s">
        <v>895</v>
      </c>
      <c r="AV17" s="72" t="s">
        <v>874</v>
      </c>
      <c r="AW17" s="58">
        <v>2050</v>
      </c>
      <c r="AX17" s="73" t="str">
        <f t="shared" si="10"/>
        <v>*0.86</v>
      </c>
      <c r="AY17" s="70" t="str">
        <f t="shared" si="11"/>
        <v>REZoning_Sol-Win</v>
      </c>
    </row>
    <row r="18" spans="1:51">
      <c r="A18" s="67" t="s">
        <v>70</v>
      </c>
      <c r="C18" t="s">
        <v>896</v>
      </c>
      <c r="D18" s="68" t="s">
        <v>874</v>
      </c>
      <c r="E18" s="52">
        <v>2035</v>
      </c>
      <c r="F18" s="69" t="str">
        <f t="shared" si="0"/>
        <v>*0.94</v>
      </c>
      <c r="G18" s="70" t="str">
        <f t="shared" si="1"/>
        <v>REZoning_Sol-Win</v>
      </c>
      <c r="I18" t="s">
        <v>896</v>
      </c>
      <c r="J18" s="68" t="s">
        <v>874</v>
      </c>
      <c r="K18" s="52">
        <v>2050</v>
      </c>
      <c r="L18" s="62" t="str">
        <f t="shared" si="2"/>
        <v>*0.91</v>
      </c>
      <c r="M18" s="70" t="str">
        <f t="shared" si="3"/>
        <v>REZoning_Sol-Win</v>
      </c>
      <c r="O18" t="s">
        <v>896</v>
      </c>
      <c r="P18" t="s">
        <v>874</v>
      </c>
      <c r="Q18">
        <v>2100</v>
      </c>
      <c r="R18" t="s">
        <v>890</v>
      </c>
      <c r="S18" t="s">
        <v>875</v>
      </c>
      <c r="AA18" s="49" t="s">
        <v>896</v>
      </c>
      <c r="AB18" s="71" t="s">
        <v>874</v>
      </c>
      <c r="AC18" s="55">
        <v>2035</v>
      </c>
      <c r="AD18" s="70" t="str">
        <f t="shared" si="4"/>
        <v>*0.93</v>
      </c>
      <c r="AE18" s="70" t="str">
        <f t="shared" si="5"/>
        <v>REZoning_Sol-Win</v>
      </c>
      <c r="AG18" s="49" t="s">
        <v>896</v>
      </c>
      <c r="AH18" s="71" t="s">
        <v>874</v>
      </c>
      <c r="AI18" s="55">
        <v>2050</v>
      </c>
      <c r="AJ18" s="70" t="str">
        <f t="shared" si="6"/>
        <v>*0.9</v>
      </c>
      <c r="AK18" s="70" t="str">
        <f t="shared" si="7"/>
        <v>REZoning_Sol-Win</v>
      </c>
      <c r="AO18" s="50" t="s">
        <v>896</v>
      </c>
      <c r="AP18" s="72" t="s">
        <v>874</v>
      </c>
      <c r="AQ18" s="58">
        <v>2035</v>
      </c>
      <c r="AR18" s="73" t="str">
        <f t="shared" si="8"/>
        <v>*0.9</v>
      </c>
      <c r="AS18" s="70" t="str">
        <f t="shared" si="9"/>
        <v>REZoning_Sol-Win</v>
      </c>
      <c r="AU18" s="50" t="s">
        <v>896</v>
      </c>
      <c r="AV18" s="72" t="s">
        <v>874</v>
      </c>
      <c r="AW18" s="58">
        <v>2050</v>
      </c>
      <c r="AX18" s="73" t="str">
        <f t="shared" si="10"/>
        <v>*0.86</v>
      </c>
      <c r="AY18" s="70" t="str">
        <f t="shared" si="11"/>
        <v>REZoning_Sol-Win</v>
      </c>
    </row>
    <row r="19" spans="1:51">
      <c r="A19" s="67" t="s">
        <v>70</v>
      </c>
      <c r="C19" t="s">
        <v>897</v>
      </c>
      <c r="D19" s="68" t="s">
        <v>874</v>
      </c>
      <c r="E19" s="52">
        <v>2035</v>
      </c>
      <c r="F19" s="69" t="str">
        <f t="shared" si="0"/>
        <v>*0.94</v>
      </c>
      <c r="G19" s="70" t="str">
        <f t="shared" si="1"/>
        <v>REZoning_Sol-Win</v>
      </c>
      <c r="I19" t="s">
        <v>897</v>
      </c>
      <c r="J19" s="68" t="s">
        <v>874</v>
      </c>
      <c r="K19" s="52">
        <v>2050</v>
      </c>
      <c r="L19" s="62" t="str">
        <f t="shared" si="2"/>
        <v>*0.91</v>
      </c>
      <c r="M19" s="70" t="str">
        <f t="shared" si="3"/>
        <v>REZoning_Sol-Win</v>
      </c>
      <c r="O19" t="s">
        <v>897</v>
      </c>
      <c r="P19" t="s">
        <v>874</v>
      </c>
      <c r="Q19">
        <v>2100</v>
      </c>
      <c r="R19" t="s">
        <v>890</v>
      </c>
      <c r="S19" t="s">
        <v>875</v>
      </c>
      <c r="AA19" s="49" t="s">
        <v>897</v>
      </c>
      <c r="AB19" s="71" t="s">
        <v>874</v>
      </c>
      <c r="AC19" s="55">
        <v>2035</v>
      </c>
      <c r="AD19" s="70" t="str">
        <f t="shared" si="4"/>
        <v>*0.93</v>
      </c>
      <c r="AE19" s="70" t="str">
        <f t="shared" si="5"/>
        <v>REZoning_Sol-Win</v>
      </c>
      <c r="AG19" s="49" t="s">
        <v>897</v>
      </c>
      <c r="AH19" s="71" t="s">
        <v>874</v>
      </c>
      <c r="AI19" s="55">
        <v>2050</v>
      </c>
      <c r="AJ19" s="70" t="str">
        <f t="shared" si="6"/>
        <v>*0.9</v>
      </c>
      <c r="AK19" s="70" t="str">
        <f t="shared" si="7"/>
        <v>REZoning_Sol-Win</v>
      </c>
      <c r="AO19" s="50" t="s">
        <v>897</v>
      </c>
      <c r="AP19" s="72" t="s">
        <v>874</v>
      </c>
      <c r="AQ19" s="58">
        <v>2035</v>
      </c>
      <c r="AR19" s="73" t="str">
        <f t="shared" si="8"/>
        <v>*0.9</v>
      </c>
      <c r="AS19" s="70" t="str">
        <f t="shared" si="9"/>
        <v>REZoning_Sol-Win</v>
      </c>
      <c r="AU19" s="50" t="s">
        <v>897</v>
      </c>
      <c r="AV19" s="72" t="s">
        <v>874</v>
      </c>
      <c r="AW19" s="58">
        <v>2050</v>
      </c>
      <c r="AX19" s="73" t="str">
        <f t="shared" si="10"/>
        <v>*0.86</v>
      </c>
      <c r="AY19" s="70" t="str">
        <f t="shared" si="11"/>
        <v>REZoning_Sol-Win</v>
      </c>
    </row>
    <row r="20" spans="1:51">
      <c r="A20" s="67" t="s">
        <v>70</v>
      </c>
      <c r="C20" t="s">
        <v>898</v>
      </c>
      <c r="D20" s="68" t="s">
        <v>874</v>
      </c>
      <c r="E20" s="52">
        <v>2035</v>
      </c>
      <c r="F20" s="69" t="str">
        <f t="shared" si="0"/>
        <v>*0.94</v>
      </c>
      <c r="G20" s="70" t="str">
        <f t="shared" si="1"/>
        <v>REZoning_Sol-Win</v>
      </c>
      <c r="I20" t="s">
        <v>898</v>
      </c>
      <c r="J20" s="68" t="s">
        <v>874</v>
      </c>
      <c r="K20" s="52">
        <v>2050</v>
      </c>
      <c r="L20" s="62" t="str">
        <f t="shared" si="2"/>
        <v>*0.91</v>
      </c>
      <c r="M20" s="70" t="str">
        <f t="shared" si="3"/>
        <v>REZoning_Sol-Win</v>
      </c>
      <c r="O20" t="s">
        <v>898</v>
      </c>
      <c r="P20" t="s">
        <v>874</v>
      </c>
      <c r="Q20">
        <v>2100</v>
      </c>
      <c r="R20" t="s">
        <v>890</v>
      </c>
      <c r="S20" t="s">
        <v>875</v>
      </c>
      <c r="AA20" s="49" t="s">
        <v>898</v>
      </c>
      <c r="AB20" s="71" t="s">
        <v>874</v>
      </c>
      <c r="AC20" s="55">
        <v>2035</v>
      </c>
      <c r="AD20" s="70" t="str">
        <f t="shared" si="4"/>
        <v>*0.93</v>
      </c>
      <c r="AE20" s="70" t="str">
        <f t="shared" si="5"/>
        <v>REZoning_Sol-Win</v>
      </c>
      <c r="AG20" s="49" t="s">
        <v>898</v>
      </c>
      <c r="AH20" s="71" t="s">
        <v>874</v>
      </c>
      <c r="AI20" s="55">
        <v>2050</v>
      </c>
      <c r="AJ20" s="70" t="str">
        <f t="shared" si="6"/>
        <v>*0.9</v>
      </c>
      <c r="AK20" s="70" t="str">
        <f t="shared" si="7"/>
        <v>REZoning_Sol-Win</v>
      </c>
      <c r="AO20" s="50" t="s">
        <v>898</v>
      </c>
      <c r="AP20" s="72" t="s">
        <v>874</v>
      </c>
      <c r="AQ20" s="58">
        <v>2035</v>
      </c>
      <c r="AR20" s="73" t="str">
        <f t="shared" si="8"/>
        <v>*0.9</v>
      </c>
      <c r="AS20" s="70" t="str">
        <f t="shared" si="9"/>
        <v>REZoning_Sol-Win</v>
      </c>
      <c r="AU20" s="50" t="s">
        <v>898</v>
      </c>
      <c r="AV20" s="72" t="s">
        <v>874</v>
      </c>
      <c r="AW20" s="58">
        <v>2050</v>
      </c>
      <c r="AX20" s="73" t="str">
        <f t="shared" si="10"/>
        <v>*0.86</v>
      </c>
      <c r="AY20" s="70" t="str">
        <f t="shared" si="11"/>
        <v>REZoning_Sol-Win</v>
      </c>
    </row>
    <row r="21" spans="1:51">
      <c r="A21" s="67" t="s">
        <v>70</v>
      </c>
      <c r="C21" t="s">
        <v>899</v>
      </c>
      <c r="D21" s="68" t="s">
        <v>874</v>
      </c>
      <c r="E21" s="52">
        <v>2035</v>
      </c>
      <c r="F21" s="69" t="str">
        <f t="shared" si="0"/>
        <v>*0.94</v>
      </c>
      <c r="G21" s="70" t="str">
        <f t="shared" si="1"/>
        <v>REZoning_Sol-Win</v>
      </c>
      <c r="I21" t="s">
        <v>899</v>
      </c>
      <c r="J21" s="68" t="s">
        <v>874</v>
      </c>
      <c r="K21" s="52">
        <v>2050</v>
      </c>
      <c r="L21" s="62" t="str">
        <f t="shared" si="2"/>
        <v>*0.91</v>
      </c>
      <c r="M21" s="70" t="str">
        <f t="shared" si="3"/>
        <v>REZoning_Sol-Win</v>
      </c>
      <c r="O21" t="s">
        <v>899</v>
      </c>
      <c r="P21" t="s">
        <v>874</v>
      </c>
      <c r="Q21">
        <v>2100</v>
      </c>
      <c r="R21" t="s">
        <v>890</v>
      </c>
      <c r="S21" t="s">
        <v>875</v>
      </c>
      <c r="AA21" s="49" t="s">
        <v>899</v>
      </c>
      <c r="AB21" s="71" t="s">
        <v>874</v>
      </c>
      <c r="AC21" s="55">
        <v>2035</v>
      </c>
      <c r="AD21" s="70" t="str">
        <f t="shared" si="4"/>
        <v>*0.93</v>
      </c>
      <c r="AE21" s="70" t="str">
        <f t="shared" si="5"/>
        <v>REZoning_Sol-Win</v>
      </c>
      <c r="AG21" s="49" t="s">
        <v>899</v>
      </c>
      <c r="AH21" s="71" t="s">
        <v>874</v>
      </c>
      <c r="AI21" s="55">
        <v>2050</v>
      </c>
      <c r="AJ21" s="70" t="str">
        <f t="shared" si="6"/>
        <v>*0.9</v>
      </c>
      <c r="AK21" s="70" t="str">
        <f t="shared" si="7"/>
        <v>REZoning_Sol-Win</v>
      </c>
      <c r="AO21" s="50" t="s">
        <v>899</v>
      </c>
      <c r="AP21" s="72" t="s">
        <v>874</v>
      </c>
      <c r="AQ21" s="58">
        <v>2035</v>
      </c>
      <c r="AR21" s="73" t="str">
        <f t="shared" si="8"/>
        <v>*0.9</v>
      </c>
      <c r="AS21" s="70" t="str">
        <f t="shared" si="9"/>
        <v>REZoning_Sol-Win</v>
      </c>
      <c r="AU21" s="50" t="s">
        <v>899</v>
      </c>
      <c r="AV21" s="72" t="s">
        <v>874</v>
      </c>
      <c r="AW21" s="58">
        <v>2050</v>
      </c>
      <c r="AX21" s="73" t="str">
        <f t="shared" si="10"/>
        <v>*0.86</v>
      </c>
      <c r="AY21" s="70" t="str">
        <f t="shared" si="11"/>
        <v>REZoning_Sol-Win</v>
      </c>
    </row>
    <row r="22" spans="1:51">
      <c r="A22" s="67" t="s">
        <v>70</v>
      </c>
      <c r="C22" t="s">
        <v>900</v>
      </c>
      <c r="D22" s="68" t="s">
        <v>874</v>
      </c>
      <c r="E22" s="52">
        <v>2035</v>
      </c>
      <c r="F22" s="69" t="str">
        <f t="shared" si="0"/>
        <v>*0.94</v>
      </c>
      <c r="G22" s="70" t="str">
        <f t="shared" si="1"/>
        <v>REZoning_Sol-Win</v>
      </c>
      <c r="I22" t="s">
        <v>900</v>
      </c>
      <c r="J22" s="68" t="s">
        <v>874</v>
      </c>
      <c r="K22" s="52">
        <v>2050</v>
      </c>
      <c r="L22" s="62" t="str">
        <f t="shared" si="2"/>
        <v>*0.91</v>
      </c>
      <c r="M22" s="70" t="str">
        <f t="shared" si="3"/>
        <v>REZoning_Sol-Win</v>
      </c>
      <c r="O22" t="s">
        <v>900</v>
      </c>
      <c r="P22" t="s">
        <v>874</v>
      </c>
      <c r="Q22">
        <v>2100</v>
      </c>
      <c r="R22" t="s">
        <v>890</v>
      </c>
      <c r="S22" t="s">
        <v>875</v>
      </c>
      <c r="AA22" s="49" t="s">
        <v>900</v>
      </c>
      <c r="AB22" s="71" t="s">
        <v>874</v>
      </c>
      <c r="AC22" s="55">
        <v>2035</v>
      </c>
      <c r="AD22" s="70" t="str">
        <f t="shared" si="4"/>
        <v>*0.93</v>
      </c>
      <c r="AE22" s="70" t="str">
        <f t="shared" si="5"/>
        <v>REZoning_Sol-Win</v>
      </c>
      <c r="AG22" s="49" t="s">
        <v>900</v>
      </c>
      <c r="AH22" s="71" t="s">
        <v>874</v>
      </c>
      <c r="AI22" s="55">
        <v>2050</v>
      </c>
      <c r="AJ22" s="70" t="str">
        <f t="shared" si="6"/>
        <v>*0.9</v>
      </c>
      <c r="AK22" s="70" t="str">
        <f t="shared" si="7"/>
        <v>REZoning_Sol-Win</v>
      </c>
      <c r="AO22" s="50" t="s">
        <v>900</v>
      </c>
      <c r="AP22" s="72" t="s">
        <v>874</v>
      </c>
      <c r="AQ22" s="58">
        <v>2035</v>
      </c>
      <c r="AR22" s="73" t="str">
        <f t="shared" si="8"/>
        <v>*0.9</v>
      </c>
      <c r="AS22" s="70" t="str">
        <f t="shared" si="9"/>
        <v>REZoning_Sol-Win</v>
      </c>
      <c r="AU22" s="50" t="s">
        <v>900</v>
      </c>
      <c r="AV22" s="72" t="s">
        <v>874</v>
      </c>
      <c r="AW22" s="58">
        <v>2050</v>
      </c>
      <c r="AX22" s="73" t="str">
        <f t="shared" si="10"/>
        <v>*0.86</v>
      </c>
      <c r="AY22" s="70" t="str">
        <f t="shared" si="11"/>
        <v>REZoning_Sol-Win</v>
      </c>
    </row>
    <row r="23" spans="1:51">
      <c r="A23" s="67" t="s">
        <v>70</v>
      </c>
      <c r="C23" t="s">
        <v>901</v>
      </c>
      <c r="D23" s="68" t="s">
        <v>874</v>
      </c>
      <c r="E23" s="52">
        <v>2035</v>
      </c>
      <c r="F23" s="69" t="str">
        <f t="shared" si="0"/>
        <v>*0.94</v>
      </c>
      <c r="G23" s="70" t="str">
        <f t="shared" si="1"/>
        <v>REZoning_Sol-Win</v>
      </c>
      <c r="I23" t="s">
        <v>901</v>
      </c>
      <c r="J23" s="68" t="s">
        <v>874</v>
      </c>
      <c r="K23" s="52">
        <v>2050</v>
      </c>
      <c r="L23" s="62" t="str">
        <f t="shared" si="2"/>
        <v>*0.91</v>
      </c>
      <c r="M23" s="70" t="str">
        <f t="shared" si="3"/>
        <v>REZoning_Sol-Win</v>
      </c>
      <c r="O23" t="s">
        <v>901</v>
      </c>
      <c r="P23" t="s">
        <v>874</v>
      </c>
      <c r="Q23">
        <v>2100</v>
      </c>
      <c r="R23" t="s">
        <v>890</v>
      </c>
      <c r="S23" t="s">
        <v>875</v>
      </c>
      <c r="AA23" s="49" t="s">
        <v>901</v>
      </c>
      <c r="AB23" s="71" t="s">
        <v>874</v>
      </c>
      <c r="AC23" s="55">
        <v>2035</v>
      </c>
      <c r="AD23" s="70" t="str">
        <f t="shared" si="4"/>
        <v>*0.93</v>
      </c>
      <c r="AE23" s="70" t="str">
        <f t="shared" si="5"/>
        <v>REZoning_Sol-Win</v>
      </c>
      <c r="AG23" s="49" t="s">
        <v>901</v>
      </c>
      <c r="AH23" s="71" t="s">
        <v>874</v>
      </c>
      <c r="AI23" s="55">
        <v>2050</v>
      </c>
      <c r="AJ23" s="70" t="str">
        <f t="shared" si="6"/>
        <v>*0.9</v>
      </c>
      <c r="AK23" s="70" t="str">
        <f t="shared" si="7"/>
        <v>REZoning_Sol-Win</v>
      </c>
      <c r="AO23" s="50" t="s">
        <v>901</v>
      </c>
      <c r="AP23" s="72" t="s">
        <v>874</v>
      </c>
      <c r="AQ23" s="58">
        <v>2035</v>
      </c>
      <c r="AR23" s="73" t="str">
        <f t="shared" si="8"/>
        <v>*0.9</v>
      </c>
      <c r="AS23" s="70" t="str">
        <f t="shared" si="9"/>
        <v>REZoning_Sol-Win</v>
      </c>
      <c r="AU23" s="50" t="s">
        <v>901</v>
      </c>
      <c r="AV23" s="72" t="s">
        <v>874</v>
      </c>
      <c r="AW23" s="58">
        <v>2050</v>
      </c>
      <c r="AX23" s="73" t="str">
        <f t="shared" si="10"/>
        <v>*0.86</v>
      </c>
      <c r="AY23" s="70" t="str">
        <f t="shared" si="11"/>
        <v>REZoning_Sol-Win</v>
      </c>
    </row>
    <row r="24" spans="1:51">
      <c r="A24" s="67" t="s">
        <v>70</v>
      </c>
      <c r="C24" t="s">
        <v>902</v>
      </c>
      <c r="D24" s="68" t="s">
        <v>874</v>
      </c>
      <c r="E24" s="52">
        <v>2035</v>
      </c>
      <c r="F24" s="69" t="str">
        <f t="shared" si="0"/>
        <v>*0.94</v>
      </c>
      <c r="G24" s="70" t="str">
        <f t="shared" si="1"/>
        <v>REZoning_Sol-Win</v>
      </c>
      <c r="I24" t="s">
        <v>902</v>
      </c>
      <c r="J24" s="68" t="s">
        <v>874</v>
      </c>
      <c r="K24" s="52">
        <v>2050</v>
      </c>
      <c r="L24" s="62" t="str">
        <f t="shared" si="2"/>
        <v>*0.91</v>
      </c>
      <c r="M24" s="70" t="str">
        <f t="shared" si="3"/>
        <v>REZoning_Sol-Win</v>
      </c>
      <c r="O24" t="s">
        <v>902</v>
      </c>
      <c r="P24" t="s">
        <v>874</v>
      </c>
      <c r="Q24">
        <v>2100</v>
      </c>
      <c r="R24" t="s">
        <v>890</v>
      </c>
      <c r="S24" t="s">
        <v>875</v>
      </c>
      <c r="AA24" s="49" t="s">
        <v>902</v>
      </c>
      <c r="AB24" s="71" t="s">
        <v>874</v>
      </c>
      <c r="AC24" s="55">
        <v>2035</v>
      </c>
      <c r="AD24" s="70" t="str">
        <f t="shared" si="4"/>
        <v>*0.93</v>
      </c>
      <c r="AE24" s="70" t="str">
        <f t="shared" si="5"/>
        <v>REZoning_Sol-Win</v>
      </c>
      <c r="AG24" s="49" t="s">
        <v>902</v>
      </c>
      <c r="AH24" s="71" t="s">
        <v>874</v>
      </c>
      <c r="AI24" s="55">
        <v>2050</v>
      </c>
      <c r="AJ24" s="70" t="str">
        <f t="shared" si="6"/>
        <v>*0.9</v>
      </c>
      <c r="AK24" s="70" t="str">
        <f t="shared" si="7"/>
        <v>REZoning_Sol-Win</v>
      </c>
      <c r="AO24" s="50" t="s">
        <v>902</v>
      </c>
      <c r="AP24" s="72" t="s">
        <v>874</v>
      </c>
      <c r="AQ24" s="58">
        <v>2035</v>
      </c>
      <c r="AR24" s="73" t="str">
        <f t="shared" si="8"/>
        <v>*0.9</v>
      </c>
      <c r="AS24" s="70" t="str">
        <f t="shared" si="9"/>
        <v>REZoning_Sol-Win</v>
      </c>
      <c r="AU24" s="50" t="s">
        <v>902</v>
      </c>
      <c r="AV24" s="72" t="s">
        <v>874</v>
      </c>
      <c r="AW24" s="58">
        <v>2050</v>
      </c>
      <c r="AX24" s="73" t="str">
        <f t="shared" si="10"/>
        <v>*0.86</v>
      </c>
      <c r="AY24" s="70" t="str">
        <f t="shared" si="11"/>
        <v>REZoning_Sol-Win</v>
      </c>
    </row>
    <row r="25" spans="1:51">
      <c r="A25" s="67" t="s">
        <v>78</v>
      </c>
      <c r="C25" t="s">
        <v>903</v>
      </c>
      <c r="D25" s="68" t="s">
        <v>874</v>
      </c>
      <c r="E25" s="52">
        <v>2035</v>
      </c>
      <c r="F25" s="69" t="str">
        <f t="shared" si="0"/>
        <v>*0.95</v>
      </c>
      <c r="G25" s="70" t="str">
        <f t="shared" si="1"/>
        <v>REZoning_Sol-Win</v>
      </c>
      <c r="I25" t="s">
        <v>903</v>
      </c>
      <c r="J25" s="68" t="s">
        <v>874</v>
      </c>
      <c r="K25" s="52">
        <v>2050</v>
      </c>
      <c r="L25" s="62" t="str">
        <f t="shared" si="2"/>
        <v>*0.93</v>
      </c>
      <c r="M25" s="70" t="str">
        <f t="shared" si="3"/>
        <v>REZoning_Sol-Win</v>
      </c>
      <c r="O25" t="s">
        <v>903</v>
      </c>
      <c r="P25" t="s">
        <v>874</v>
      </c>
      <c r="Q25">
        <v>2100</v>
      </c>
      <c r="R25" t="s">
        <v>904</v>
      </c>
      <c r="S25" t="s">
        <v>875</v>
      </c>
      <c r="AA25" s="49" t="s">
        <v>903</v>
      </c>
      <c r="AB25" s="71" t="s">
        <v>874</v>
      </c>
      <c r="AC25" s="55">
        <v>2035</v>
      </c>
      <c r="AD25" s="70" t="str">
        <f t="shared" si="4"/>
        <v>*0.95</v>
      </c>
      <c r="AE25" s="70" t="str">
        <f t="shared" si="5"/>
        <v>REZoning_Sol-Win</v>
      </c>
      <c r="AG25" s="49" t="s">
        <v>903</v>
      </c>
      <c r="AH25" s="71" t="s">
        <v>874</v>
      </c>
      <c r="AI25" s="55">
        <v>2050</v>
      </c>
      <c r="AJ25" s="70" t="str">
        <f t="shared" si="6"/>
        <v>*0.93</v>
      </c>
      <c r="AK25" s="70" t="str">
        <f t="shared" si="7"/>
        <v>REZoning_Sol-Win</v>
      </c>
      <c r="AO25" s="50" t="s">
        <v>903</v>
      </c>
      <c r="AP25" s="72" t="s">
        <v>874</v>
      </c>
      <c r="AQ25" s="58">
        <v>2035</v>
      </c>
      <c r="AR25" s="73" t="str">
        <f t="shared" si="8"/>
        <v>*0.93</v>
      </c>
      <c r="AS25" s="70" t="str">
        <f t="shared" si="9"/>
        <v>REZoning_Sol-Win</v>
      </c>
      <c r="AU25" s="50" t="s">
        <v>903</v>
      </c>
      <c r="AV25" s="72" t="s">
        <v>874</v>
      </c>
      <c r="AW25" s="58">
        <v>2050</v>
      </c>
      <c r="AX25" s="73" t="str">
        <f t="shared" si="10"/>
        <v>*0.9</v>
      </c>
      <c r="AY25" s="70" t="str">
        <f t="shared" si="11"/>
        <v>REZoning_Sol-Win</v>
      </c>
    </row>
    <row r="26" spans="1:51">
      <c r="A26" s="67" t="s">
        <v>78</v>
      </c>
      <c r="C26" t="s">
        <v>905</v>
      </c>
      <c r="D26" s="68" t="s">
        <v>874</v>
      </c>
      <c r="E26" s="52">
        <v>2035</v>
      </c>
      <c r="F26" s="69" t="str">
        <f t="shared" si="0"/>
        <v>*0.95</v>
      </c>
      <c r="G26" s="70" t="str">
        <f t="shared" si="1"/>
        <v>REZoning_Sol-Win</v>
      </c>
      <c r="I26" t="s">
        <v>905</v>
      </c>
      <c r="J26" s="68" t="s">
        <v>874</v>
      </c>
      <c r="K26" s="52">
        <v>2050</v>
      </c>
      <c r="L26" s="62" t="str">
        <f t="shared" si="2"/>
        <v>*0.93</v>
      </c>
      <c r="M26" s="70" t="str">
        <f t="shared" si="3"/>
        <v>REZoning_Sol-Win</v>
      </c>
      <c r="O26" t="s">
        <v>905</v>
      </c>
      <c r="P26" t="s">
        <v>874</v>
      </c>
      <c r="Q26">
        <v>2100</v>
      </c>
      <c r="R26" t="s">
        <v>904</v>
      </c>
      <c r="S26" t="s">
        <v>875</v>
      </c>
      <c r="AA26" s="49" t="s">
        <v>905</v>
      </c>
      <c r="AB26" s="71" t="s">
        <v>874</v>
      </c>
      <c r="AC26" s="55">
        <v>2035</v>
      </c>
      <c r="AD26" s="70" t="str">
        <f t="shared" si="4"/>
        <v>*0.95</v>
      </c>
      <c r="AE26" s="70" t="str">
        <f t="shared" si="5"/>
        <v>REZoning_Sol-Win</v>
      </c>
      <c r="AG26" s="49" t="s">
        <v>905</v>
      </c>
      <c r="AH26" s="71" t="s">
        <v>874</v>
      </c>
      <c r="AI26" s="55">
        <v>2050</v>
      </c>
      <c r="AJ26" s="70" t="str">
        <f t="shared" si="6"/>
        <v>*0.93</v>
      </c>
      <c r="AK26" s="70" t="str">
        <f t="shared" si="7"/>
        <v>REZoning_Sol-Win</v>
      </c>
      <c r="AO26" s="50" t="s">
        <v>905</v>
      </c>
      <c r="AP26" s="72" t="s">
        <v>874</v>
      </c>
      <c r="AQ26" s="58">
        <v>2035</v>
      </c>
      <c r="AR26" s="73" t="str">
        <f t="shared" si="8"/>
        <v>*0.93</v>
      </c>
      <c r="AS26" s="70" t="str">
        <f t="shared" si="9"/>
        <v>REZoning_Sol-Win</v>
      </c>
      <c r="AU26" s="50" t="s">
        <v>905</v>
      </c>
      <c r="AV26" s="72" t="s">
        <v>874</v>
      </c>
      <c r="AW26" s="58">
        <v>2050</v>
      </c>
      <c r="AX26" s="73" t="str">
        <f t="shared" si="10"/>
        <v>*0.9</v>
      </c>
      <c r="AY26" s="70" t="str">
        <f t="shared" si="11"/>
        <v>REZoning_Sol-Win</v>
      </c>
    </row>
    <row r="27" spans="1:51">
      <c r="A27" s="67" t="s">
        <v>78</v>
      </c>
      <c r="C27" t="s">
        <v>906</v>
      </c>
      <c r="D27" s="68" t="s">
        <v>874</v>
      </c>
      <c r="E27" s="52">
        <v>2035</v>
      </c>
      <c r="F27" s="69" t="str">
        <f t="shared" si="0"/>
        <v>*0.95</v>
      </c>
      <c r="G27" s="70" t="str">
        <f t="shared" si="1"/>
        <v>REZoning_Sol-Win</v>
      </c>
      <c r="I27" t="s">
        <v>906</v>
      </c>
      <c r="J27" s="68" t="s">
        <v>874</v>
      </c>
      <c r="K27" s="52">
        <v>2050</v>
      </c>
      <c r="L27" s="62" t="str">
        <f t="shared" si="2"/>
        <v>*0.93</v>
      </c>
      <c r="M27" s="70" t="str">
        <f t="shared" si="3"/>
        <v>REZoning_Sol-Win</v>
      </c>
      <c r="O27" t="s">
        <v>906</v>
      </c>
      <c r="P27" t="s">
        <v>874</v>
      </c>
      <c r="Q27">
        <v>2100</v>
      </c>
      <c r="R27" t="s">
        <v>904</v>
      </c>
      <c r="S27" t="s">
        <v>875</v>
      </c>
      <c r="AA27" s="49" t="s">
        <v>906</v>
      </c>
      <c r="AB27" s="71" t="s">
        <v>874</v>
      </c>
      <c r="AC27" s="55">
        <v>2035</v>
      </c>
      <c r="AD27" s="70" t="str">
        <f t="shared" si="4"/>
        <v>*0.95</v>
      </c>
      <c r="AE27" s="70" t="str">
        <f t="shared" si="5"/>
        <v>REZoning_Sol-Win</v>
      </c>
      <c r="AG27" s="49" t="s">
        <v>906</v>
      </c>
      <c r="AH27" s="71" t="s">
        <v>874</v>
      </c>
      <c r="AI27" s="55">
        <v>2050</v>
      </c>
      <c r="AJ27" s="70" t="str">
        <f t="shared" si="6"/>
        <v>*0.93</v>
      </c>
      <c r="AK27" s="70" t="str">
        <f t="shared" si="7"/>
        <v>REZoning_Sol-Win</v>
      </c>
      <c r="AO27" s="50" t="s">
        <v>906</v>
      </c>
      <c r="AP27" s="72" t="s">
        <v>874</v>
      </c>
      <c r="AQ27" s="58">
        <v>2035</v>
      </c>
      <c r="AR27" s="73" t="str">
        <f t="shared" si="8"/>
        <v>*0.93</v>
      </c>
      <c r="AS27" s="70" t="str">
        <f t="shared" si="9"/>
        <v>REZoning_Sol-Win</v>
      </c>
      <c r="AU27" s="50" t="s">
        <v>906</v>
      </c>
      <c r="AV27" s="72" t="s">
        <v>874</v>
      </c>
      <c r="AW27" s="58">
        <v>2050</v>
      </c>
      <c r="AX27" s="73" t="str">
        <f t="shared" si="10"/>
        <v>*0.9</v>
      </c>
      <c r="AY27" s="70" t="str">
        <f t="shared" si="11"/>
        <v>REZoning_Sol-Win</v>
      </c>
    </row>
    <row r="28" spans="1:51">
      <c r="A28" s="67" t="s">
        <v>78</v>
      </c>
      <c r="C28" t="s">
        <v>907</v>
      </c>
      <c r="D28" s="68" t="s">
        <v>874</v>
      </c>
      <c r="E28" s="52">
        <v>2035</v>
      </c>
      <c r="F28" s="69" t="str">
        <f t="shared" si="0"/>
        <v>*0.95</v>
      </c>
      <c r="G28" s="70" t="str">
        <f t="shared" si="1"/>
        <v>REZoning_Sol-Win</v>
      </c>
      <c r="I28" t="s">
        <v>907</v>
      </c>
      <c r="J28" s="68" t="s">
        <v>874</v>
      </c>
      <c r="K28" s="52">
        <v>2050</v>
      </c>
      <c r="L28" s="62" t="str">
        <f t="shared" si="2"/>
        <v>*0.93</v>
      </c>
      <c r="M28" s="70" t="str">
        <f t="shared" si="3"/>
        <v>REZoning_Sol-Win</v>
      </c>
      <c r="O28" t="s">
        <v>907</v>
      </c>
      <c r="P28" t="s">
        <v>874</v>
      </c>
      <c r="Q28">
        <v>2100</v>
      </c>
      <c r="R28" t="s">
        <v>904</v>
      </c>
      <c r="S28" t="s">
        <v>875</v>
      </c>
      <c r="AA28" s="49" t="s">
        <v>907</v>
      </c>
      <c r="AB28" s="71" t="s">
        <v>874</v>
      </c>
      <c r="AC28" s="55">
        <v>2035</v>
      </c>
      <c r="AD28" s="70" t="str">
        <f t="shared" si="4"/>
        <v>*0.95</v>
      </c>
      <c r="AE28" s="70" t="str">
        <f t="shared" si="5"/>
        <v>REZoning_Sol-Win</v>
      </c>
      <c r="AG28" s="49" t="s">
        <v>907</v>
      </c>
      <c r="AH28" s="71" t="s">
        <v>874</v>
      </c>
      <c r="AI28" s="55">
        <v>2050</v>
      </c>
      <c r="AJ28" s="70" t="str">
        <f t="shared" si="6"/>
        <v>*0.93</v>
      </c>
      <c r="AK28" s="70" t="str">
        <f t="shared" si="7"/>
        <v>REZoning_Sol-Win</v>
      </c>
      <c r="AO28" s="50" t="s">
        <v>907</v>
      </c>
      <c r="AP28" s="72" t="s">
        <v>874</v>
      </c>
      <c r="AQ28" s="58">
        <v>2035</v>
      </c>
      <c r="AR28" s="73" t="str">
        <f t="shared" si="8"/>
        <v>*0.93</v>
      </c>
      <c r="AS28" s="70" t="str">
        <f t="shared" si="9"/>
        <v>REZoning_Sol-Win</v>
      </c>
      <c r="AU28" s="50" t="s">
        <v>907</v>
      </c>
      <c r="AV28" s="72" t="s">
        <v>874</v>
      </c>
      <c r="AW28" s="58">
        <v>2050</v>
      </c>
      <c r="AX28" s="73" t="str">
        <f t="shared" si="10"/>
        <v>*0.9</v>
      </c>
      <c r="AY28" s="70" t="str">
        <f t="shared" si="11"/>
        <v>REZoning_Sol-Win</v>
      </c>
    </row>
    <row r="29" spans="1:51">
      <c r="A29" s="67" t="s">
        <v>78</v>
      </c>
      <c r="C29" t="s">
        <v>908</v>
      </c>
      <c r="D29" s="68" t="s">
        <v>874</v>
      </c>
      <c r="E29" s="52">
        <v>2035</v>
      </c>
      <c r="F29" s="69" t="str">
        <f t="shared" si="0"/>
        <v>*0.95</v>
      </c>
      <c r="G29" s="70" t="str">
        <f t="shared" si="1"/>
        <v>REZoning_Sol-Win</v>
      </c>
      <c r="I29" t="s">
        <v>908</v>
      </c>
      <c r="J29" s="68" t="s">
        <v>874</v>
      </c>
      <c r="K29" s="52">
        <v>2050</v>
      </c>
      <c r="L29" s="62" t="str">
        <f t="shared" si="2"/>
        <v>*0.93</v>
      </c>
      <c r="M29" s="70" t="str">
        <f t="shared" si="3"/>
        <v>REZoning_Sol-Win</v>
      </c>
      <c r="O29" t="s">
        <v>908</v>
      </c>
      <c r="P29" t="s">
        <v>874</v>
      </c>
      <c r="Q29">
        <v>2100</v>
      </c>
      <c r="R29" t="s">
        <v>904</v>
      </c>
      <c r="S29" t="s">
        <v>875</v>
      </c>
      <c r="AA29" s="49" t="s">
        <v>908</v>
      </c>
      <c r="AB29" s="71" t="s">
        <v>874</v>
      </c>
      <c r="AC29" s="55">
        <v>2035</v>
      </c>
      <c r="AD29" s="70" t="str">
        <f t="shared" si="4"/>
        <v>*0.95</v>
      </c>
      <c r="AE29" s="70" t="str">
        <f t="shared" si="5"/>
        <v>REZoning_Sol-Win</v>
      </c>
      <c r="AG29" s="49" t="s">
        <v>908</v>
      </c>
      <c r="AH29" s="71" t="s">
        <v>874</v>
      </c>
      <c r="AI29" s="55">
        <v>2050</v>
      </c>
      <c r="AJ29" s="70" t="str">
        <f t="shared" si="6"/>
        <v>*0.93</v>
      </c>
      <c r="AK29" s="70" t="str">
        <f t="shared" si="7"/>
        <v>REZoning_Sol-Win</v>
      </c>
      <c r="AO29" s="50" t="s">
        <v>908</v>
      </c>
      <c r="AP29" s="72" t="s">
        <v>874</v>
      </c>
      <c r="AQ29" s="58">
        <v>2035</v>
      </c>
      <c r="AR29" s="73" t="str">
        <f t="shared" si="8"/>
        <v>*0.93</v>
      </c>
      <c r="AS29" s="70" t="str">
        <f t="shared" si="9"/>
        <v>REZoning_Sol-Win</v>
      </c>
      <c r="AU29" s="50" t="s">
        <v>908</v>
      </c>
      <c r="AV29" s="72" t="s">
        <v>874</v>
      </c>
      <c r="AW29" s="58">
        <v>2050</v>
      </c>
      <c r="AX29" s="73" t="str">
        <f t="shared" si="10"/>
        <v>*0.9</v>
      </c>
      <c r="AY29" s="70" t="str">
        <f t="shared" si="11"/>
        <v>REZoning_Sol-Win</v>
      </c>
    </row>
    <row r="30" spans="1:51">
      <c r="A30" s="67" t="s">
        <v>78</v>
      </c>
      <c r="C30" t="s">
        <v>909</v>
      </c>
      <c r="D30" s="68" t="s">
        <v>874</v>
      </c>
      <c r="E30" s="52">
        <v>2035</v>
      </c>
      <c r="F30" s="69" t="str">
        <f t="shared" si="0"/>
        <v>*0.95</v>
      </c>
      <c r="G30" s="70" t="str">
        <f t="shared" si="1"/>
        <v>REZoning_Sol-Win</v>
      </c>
      <c r="I30" t="s">
        <v>909</v>
      </c>
      <c r="J30" s="68" t="s">
        <v>874</v>
      </c>
      <c r="K30" s="52">
        <v>2050</v>
      </c>
      <c r="L30" s="62" t="str">
        <f t="shared" si="2"/>
        <v>*0.93</v>
      </c>
      <c r="M30" s="70" t="str">
        <f t="shared" si="3"/>
        <v>REZoning_Sol-Win</v>
      </c>
      <c r="O30" t="s">
        <v>909</v>
      </c>
      <c r="P30" t="s">
        <v>874</v>
      </c>
      <c r="Q30">
        <v>2100</v>
      </c>
      <c r="R30" t="s">
        <v>904</v>
      </c>
      <c r="S30" t="s">
        <v>875</v>
      </c>
      <c r="AA30" s="49" t="s">
        <v>909</v>
      </c>
      <c r="AB30" s="71" t="s">
        <v>874</v>
      </c>
      <c r="AC30" s="55">
        <v>2035</v>
      </c>
      <c r="AD30" s="70" t="str">
        <f t="shared" si="4"/>
        <v>*0.95</v>
      </c>
      <c r="AE30" s="70" t="str">
        <f t="shared" si="5"/>
        <v>REZoning_Sol-Win</v>
      </c>
      <c r="AG30" s="49" t="s">
        <v>909</v>
      </c>
      <c r="AH30" s="71" t="s">
        <v>874</v>
      </c>
      <c r="AI30" s="55">
        <v>2050</v>
      </c>
      <c r="AJ30" s="70" t="str">
        <f t="shared" si="6"/>
        <v>*0.93</v>
      </c>
      <c r="AK30" s="70" t="str">
        <f t="shared" si="7"/>
        <v>REZoning_Sol-Win</v>
      </c>
      <c r="AO30" s="50" t="s">
        <v>909</v>
      </c>
      <c r="AP30" s="72" t="s">
        <v>874</v>
      </c>
      <c r="AQ30" s="58">
        <v>2035</v>
      </c>
      <c r="AR30" s="73" t="str">
        <f t="shared" si="8"/>
        <v>*0.93</v>
      </c>
      <c r="AS30" s="70" t="str">
        <f t="shared" si="9"/>
        <v>REZoning_Sol-Win</v>
      </c>
      <c r="AU30" s="50" t="s">
        <v>909</v>
      </c>
      <c r="AV30" s="72" t="s">
        <v>874</v>
      </c>
      <c r="AW30" s="58">
        <v>2050</v>
      </c>
      <c r="AX30" s="73" t="str">
        <f t="shared" si="10"/>
        <v>*0.9</v>
      </c>
      <c r="AY30" s="70" t="str">
        <f t="shared" si="11"/>
        <v>REZoning_Sol-Win</v>
      </c>
    </row>
    <row r="31" spans="1:51">
      <c r="A31" s="67" t="s">
        <v>78</v>
      </c>
      <c r="C31" t="s">
        <v>910</v>
      </c>
      <c r="D31" s="68" t="s">
        <v>874</v>
      </c>
      <c r="E31" s="52">
        <v>2035</v>
      </c>
      <c r="F31" s="69" t="str">
        <f t="shared" si="0"/>
        <v>*0.95</v>
      </c>
      <c r="G31" s="70" t="str">
        <f t="shared" si="1"/>
        <v>REZoning_Sol-Win</v>
      </c>
      <c r="I31" t="s">
        <v>910</v>
      </c>
      <c r="J31" s="68" t="s">
        <v>874</v>
      </c>
      <c r="K31" s="52">
        <v>2050</v>
      </c>
      <c r="L31" s="62" t="str">
        <f t="shared" si="2"/>
        <v>*0.93</v>
      </c>
      <c r="M31" s="70" t="str">
        <f t="shared" si="3"/>
        <v>REZoning_Sol-Win</v>
      </c>
      <c r="O31" t="s">
        <v>910</v>
      </c>
      <c r="P31" t="s">
        <v>874</v>
      </c>
      <c r="Q31">
        <v>2100</v>
      </c>
      <c r="R31" t="s">
        <v>904</v>
      </c>
      <c r="S31" t="s">
        <v>875</v>
      </c>
      <c r="AA31" s="49" t="s">
        <v>910</v>
      </c>
      <c r="AB31" s="71" t="s">
        <v>874</v>
      </c>
      <c r="AC31" s="55">
        <v>2035</v>
      </c>
      <c r="AD31" s="70" t="str">
        <f t="shared" si="4"/>
        <v>*0.95</v>
      </c>
      <c r="AE31" s="70" t="str">
        <f t="shared" si="5"/>
        <v>REZoning_Sol-Win</v>
      </c>
      <c r="AG31" s="49" t="s">
        <v>910</v>
      </c>
      <c r="AH31" s="71" t="s">
        <v>874</v>
      </c>
      <c r="AI31" s="55">
        <v>2050</v>
      </c>
      <c r="AJ31" s="70" t="str">
        <f t="shared" si="6"/>
        <v>*0.93</v>
      </c>
      <c r="AK31" s="70" t="str">
        <f t="shared" si="7"/>
        <v>REZoning_Sol-Win</v>
      </c>
      <c r="AO31" s="50" t="s">
        <v>910</v>
      </c>
      <c r="AP31" s="72" t="s">
        <v>874</v>
      </c>
      <c r="AQ31" s="58">
        <v>2035</v>
      </c>
      <c r="AR31" s="73" t="str">
        <f t="shared" si="8"/>
        <v>*0.93</v>
      </c>
      <c r="AS31" s="70" t="str">
        <f t="shared" si="9"/>
        <v>REZoning_Sol-Win</v>
      </c>
      <c r="AU31" s="50" t="s">
        <v>910</v>
      </c>
      <c r="AV31" s="72" t="s">
        <v>874</v>
      </c>
      <c r="AW31" s="58">
        <v>2050</v>
      </c>
      <c r="AX31" s="73" t="str">
        <f t="shared" si="10"/>
        <v>*0.9</v>
      </c>
      <c r="AY31" s="70" t="str">
        <f t="shared" si="11"/>
        <v>REZoning_Sol-Win</v>
      </c>
    </row>
    <row r="32" spans="1:51">
      <c r="A32" s="67" t="s">
        <v>78</v>
      </c>
      <c r="C32" t="s">
        <v>911</v>
      </c>
      <c r="D32" s="68" t="s">
        <v>874</v>
      </c>
      <c r="E32" s="52">
        <v>2035</v>
      </c>
      <c r="F32" s="69" t="str">
        <f t="shared" si="0"/>
        <v>*0.95</v>
      </c>
      <c r="G32" s="70" t="str">
        <f t="shared" si="1"/>
        <v>REZoning_Sol-Win</v>
      </c>
      <c r="I32" t="s">
        <v>911</v>
      </c>
      <c r="J32" s="68" t="s">
        <v>874</v>
      </c>
      <c r="K32" s="52">
        <v>2050</v>
      </c>
      <c r="L32" s="62" t="str">
        <f t="shared" si="2"/>
        <v>*0.93</v>
      </c>
      <c r="M32" s="70" t="str">
        <f t="shared" si="3"/>
        <v>REZoning_Sol-Win</v>
      </c>
      <c r="O32" t="s">
        <v>911</v>
      </c>
      <c r="P32" t="s">
        <v>874</v>
      </c>
      <c r="Q32">
        <v>2100</v>
      </c>
      <c r="R32" t="s">
        <v>904</v>
      </c>
      <c r="S32" t="s">
        <v>875</v>
      </c>
      <c r="AA32" s="49" t="s">
        <v>911</v>
      </c>
      <c r="AB32" s="71" t="s">
        <v>874</v>
      </c>
      <c r="AC32" s="55">
        <v>2035</v>
      </c>
      <c r="AD32" s="70" t="str">
        <f t="shared" si="4"/>
        <v>*0.95</v>
      </c>
      <c r="AE32" s="70" t="str">
        <f t="shared" si="5"/>
        <v>REZoning_Sol-Win</v>
      </c>
      <c r="AG32" s="49" t="s">
        <v>911</v>
      </c>
      <c r="AH32" s="71" t="s">
        <v>874</v>
      </c>
      <c r="AI32" s="55">
        <v>2050</v>
      </c>
      <c r="AJ32" s="70" t="str">
        <f t="shared" si="6"/>
        <v>*0.93</v>
      </c>
      <c r="AK32" s="70" t="str">
        <f t="shared" si="7"/>
        <v>REZoning_Sol-Win</v>
      </c>
      <c r="AO32" s="50" t="s">
        <v>911</v>
      </c>
      <c r="AP32" s="72" t="s">
        <v>874</v>
      </c>
      <c r="AQ32" s="58">
        <v>2035</v>
      </c>
      <c r="AR32" s="73" t="str">
        <f t="shared" si="8"/>
        <v>*0.93</v>
      </c>
      <c r="AS32" s="70" t="str">
        <f t="shared" si="9"/>
        <v>REZoning_Sol-Win</v>
      </c>
      <c r="AU32" s="50" t="s">
        <v>911</v>
      </c>
      <c r="AV32" s="72" t="s">
        <v>874</v>
      </c>
      <c r="AW32" s="58">
        <v>2050</v>
      </c>
      <c r="AX32" s="73" t="str">
        <f t="shared" si="10"/>
        <v>*0.9</v>
      </c>
      <c r="AY32" s="70" t="str">
        <f t="shared" si="11"/>
        <v>REZoning_Sol-Win</v>
      </c>
    </row>
    <row r="33" spans="1:51">
      <c r="A33" s="67" t="s">
        <v>78</v>
      </c>
      <c r="C33" t="s">
        <v>912</v>
      </c>
      <c r="D33" s="68" t="s">
        <v>874</v>
      </c>
      <c r="E33" s="52">
        <v>2035</v>
      </c>
      <c r="F33" s="69" t="str">
        <f t="shared" si="0"/>
        <v>*0.95</v>
      </c>
      <c r="G33" s="70" t="str">
        <f t="shared" si="1"/>
        <v>REZoning_Sol-Win</v>
      </c>
      <c r="I33" t="s">
        <v>912</v>
      </c>
      <c r="J33" s="68" t="s">
        <v>874</v>
      </c>
      <c r="K33" s="52">
        <v>2050</v>
      </c>
      <c r="L33" s="62" t="str">
        <f t="shared" si="2"/>
        <v>*0.93</v>
      </c>
      <c r="M33" s="70" t="str">
        <f t="shared" si="3"/>
        <v>REZoning_Sol-Win</v>
      </c>
      <c r="O33" t="s">
        <v>912</v>
      </c>
      <c r="P33" t="s">
        <v>874</v>
      </c>
      <c r="Q33">
        <v>2100</v>
      </c>
      <c r="R33" t="s">
        <v>904</v>
      </c>
      <c r="S33" t="s">
        <v>875</v>
      </c>
      <c r="AA33" s="49" t="s">
        <v>912</v>
      </c>
      <c r="AB33" s="71" t="s">
        <v>874</v>
      </c>
      <c r="AC33" s="55">
        <v>2035</v>
      </c>
      <c r="AD33" s="70" t="str">
        <f t="shared" si="4"/>
        <v>*0.95</v>
      </c>
      <c r="AE33" s="70" t="str">
        <f t="shared" si="5"/>
        <v>REZoning_Sol-Win</v>
      </c>
      <c r="AG33" s="49" t="s">
        <v>912</v>
      </c>
      <c r="AH33" s="71" t="s">
        <v>874</v>
      </c>
      <c r="AI33" s="55">
        <v>2050</v>
      </c>
      <c r="AJ33" s="70" t="str">
        <f t="shared" si="6"/>
        <v>*0.93</v>
      </c>
      <c r="AK33" s="70" t="str">
        <f t="shared" si="7"/>
        <v>REZoning_Sol-Win</v>
      </c>
      <c r="AO33" s="50" t="s">
        <v>912</v>
      </c>
      <c r="AP33" s="72" t="s">
        <v>874</v>
      </c>
      <c r="AQ33" s="58">
        <v>2035</v>
      </c>
      <c r="AR33" s="73" t="str">
        <f t="shared" si="8"/>
        <v>*0.93</v>
      </c>
      <c r="AS33" s="70" t="str">
        <f t="shared" si="9"/>
        <v>REZoning_Sol-Win</v>
      </c>
      <c r="AU33" s="50" t="s">
        <v>912</v>
      </c>
      <c r="AV33" s="72" t="s">
        <v>874</v>
      </c>
      <c r="AW33" s="58">
        <v>2050</v>
      </c>
      <c r="AX33" s="73" t="str">
        <f t="shared" si="10"/>
        <v>*0.9</v>
      </c>
      <c r="AY33" s="70" t="str">
        <f t="shared" si="11"/>
        <v>REZoning_Sol-Win</v>
      </c>
    </row>
    <row r="34" spans="1:51">
      <c r="A34" s="67" t="s">
        <v>78</v>
      </c>
      <c r="C34" t="s">
        <v>913</v>
      </c>
      <c r="D34" s="68" t="s">
        <v>874</v>
      </c>
      <c r="E34" s="52">
        <v>2035</v>
      </c>
      <c r="F34" s="69" t="str">
        <f t="shared" si="0"/>
        <v>*0.95</v>
      </c>
      <c r="G34" s="70" t="str">
        <f t="shared" si="1"/>
        <v>REZoning_Sol-Win</v>
      </c>
      <c r="I34" t="s">
        <v>913</v>
      </c>
      <c r="J34" s="68" t="s">
        <v>874</v>
      </c>
      <c r="K34" s="52">
        <v>2050</v>
      </c>
      <c r="L34" s="62" t="str">
        <f t="shared" si="2"/>
        <v>*0.93</v>
      </c>
      <c r="M34" s="70" t="str">
        <f t="shared" si="3"/>
        <v>REZoning_Sol-Win</v>
      </c>
      <c r="O34" t="s">
        <v>913</v>
      </c>
      <c r="P34" t="s">
        <v>874</v>
      </c>
      <c r="Q34">
        <v>2100</v>
      </c>
      <c r="R34" t="s">
        <v>904</v>
      </c>
      <c r="S34" t="s">
        <v>875</v>
      </c>
      <c r="AA34" s="49" t="s">
        <v>913</v>
      </c>
      <c r="AB34" s="71" t="s">
        <v>874</v>
      </c>
      <c r="AC34" s="55">
        <v>2035</v>
      </c>
      <c r="AD34" s="70" t="str">
        <f t="shared" si="4"/>
        <v>*0.95</v>
      </c>
      <c r="AE34" s="70" t="str">
        <f t="shared" si="5"/>
        <v>REZoning_Sol-Win</v>
      </c>
      <c r="AG34" s="49" t="s">
        <v>913</v>
      </c>
      <c r="AH34" s="71" t="s">
        <v>874</v>
      </c>
      <c r="AI34" s="55">
        <v>2050</v>
      </c>
      <c r="AJ34" s="70" t="str">
        <f t="shared" si="6"/>
        <v>*0.93</v>
      </c>
      <c r="AK34" s="70" t="str">
        <f t="shared" si="7"/>
        <v>REZoning_Sol-Win</v>
      </c>
      <c r="AO34" s="50" t="s">
        <v>913</v>
      </c>
      <c r="AP34" s="72" t="s">
        <v>874</v>
      </c>
      <c r="AQ34" s="58">
        <v>2035</v>
      </c>
      <c r="AR34" s="73" t="str">
        <f t="shared" si="8"/>
        <v>*0.93</v>
      </c>
      <c r="AS34" s="70" t="str">
        <f t="shared" si="9"/>
        <v>REZoning_Sol-Win</v>
      </c>
      <c r="AU34" s="50" t="s">
        <v>913</v>
      </c>
      <c r="AV34" s="72" t="s">
        <v>874</v>
      </c>
      <c r="AW34" s="58">
        <v>2050</v>
      </c>
      <c r="AX34" s="73" t="str">
        <f t="shared" si="10"/>
        <v>*0.9</v>
      </c>
      <c r="AY34" s="70" t="str">
        <f t="shared" si="11"/>
        <v>REZoning_Sol-Win</v>
      </c>
    </row>
    <row r="35" spans="1:51">
      <c r="A35" s="67" t="s">
        <v>78</v>
      </c>
      <c r="C35" t="s">
        <v>914</v>
      </c>
      <c r="D35" s="68" t="s">
        <v>874</v>
      </c>
      <c r="E35" s="52">
        <v>2035</v>
      </c>
      <c r="F35" s="69" t="str">
        <f t="shared" si="0"/>
        <v>*0.95</v>
      </c>
      <c r="G35" s="70" t="str">
        <f t="shared" si="1"/>
        <v>REZoning_Sol-Win</v>
      </c>
      <c r="I35" t="s">
        <v>914</v>
      </c>
      <c r="J35" s="68" t="s">
        <v>874</v>
      </c>
      <c r="K35" s="52">
        <v>2050</v>
      </c>
      <c r="L35" s="62" t="str">
        <f t="shared" si="2"/>
        <v>*0.93</v>
      </c>
      <c r="M35" s="70" t="str">
        <f t="shared" si="3"/>
        <v>REZoning_Sol-Win</v>
      </c>
      <c r="O35" t="s">
        <v>914</v>
      </c>
      <c r="P35" t="s">
        <v>874</v>
      </c>
      <c r="Q35">
        <v>2100</v>
      </c>
      <c r="R35" t="s">
        <v>904</v>
      </c>
      <c r="S35" t="s">
        <v>875</v>
      </c>
      <c r="AA35" s="49" t="s">
        <v>914</v>
      </c>
      <c r="AB35" s="71" t="s">
        <v>874</v>
      </c>
      <c r="AC35" s="55">
        <v>2035</v>
      </c>
      <c r="AD35" s="70" t="str">
        <f t="shared" si="4"/>
        <v>*0.95</v>
      </c>
      <c r="AE35" s="70" t="str">
        <f t="shared" si="5"/>
        <v>REZoning_Sol-Win</v>
      </c>
      <c r="AG35" s="49" t="s">
        <v>914</v>
      </c>
      <c r="AH35" s="71" t="s">
        <v>874</v>
      </c>
      <c r="AI35" s="55">
        <v>2050</v>
      </c>
      <c r="AJ35" s="70" t="str">
        <f t="shared" si="6"/>
        <v>*0.93</v>
      </c>
      <c r="AK35" s="70" t="str">
        <f t="shared" si="7"/>
        <v>REZoning_Sol-Win</v>
      </c>
      <c r="AO35" s="50" t="s">
        <v>914</v>
      </c>
      <c r="AP35" s="72" t="s">
        <v>874</v>
      </c>
      <c r="AQ35" s="58">
        <v>2035</v>
      </c>
      <c r="AR35" s="73" t="str">
        <f t="shared" si="8"/>
        <v>*0.93</v>
      </c>
      <c r="AS35" s="70" t="str">
        <f t="shared" si="9"/>
        <v>REZoning_Sol-Win</v>
      </c>
      <c r="AU35" s="50" t="s">
        <v>914</v>
      </c>
      <c r="AV35" s="72" t="s">
        <v>874</v>
      </c>
      <c r="AW35" s="58">
        <v>2050</v>
      </c>
      <c r="AX35" s="73" t="str">
        <f t="shared" si="10"/>
        <v>*0.9</v>
      </c>
      <c r="AY35" s="70" t="str">
        <f t="shared" si="11"/>
        <v>REZoning_Sol-Win</v>
      </c>
    </row>
    <row r="36" spans="1:51">
      <c r="A36" s="67" t="s">
        <v>78</v>
      </c>
      <c r="C36" t="s">
        <v>915</v>
      </c>
      <c r="D36" s="68" t="s">
        <v>874</v>
      </c>
      <c r="E36" s="52">
        <v>2035</v>
      </c>
      <c r="F36" s="69" t="str">
        <f t="shared" si="0"/>
        <v>*0.95</v>
      </c>
      <c r="G36" s="70" t="str">
        <f t="shared" si="1"/>
        <v>REZoning_Sol-Win</v>
      </c>
      <c r="I36" t="s">
        <v>915</v>
      </c>
      <c r="J36" s="68" t="s">
        <v>874</v>
      </c>
      <c r="K36" s="52">
        <v>2050</v>
      </c>
      <c r="L36" s="62" t="str">
        <f t="shared" si="2"/>
        <v>*0.93</v>
      </c>
      <c r="M36" s="70" t="str">
        <f t="shared" si="3"/>
        <v>REZoning_Sol-Win</v>
      </c>
      <c r="O36" t="s">
        <v>915</v>
      </c>
      <c r="P36" t="s">
        <v>874</v>
      </c>
      <c r="Q36">
        <v>2100</v>
      </c>
      <c r="R36" t="s">
        <v>904</v>
      </c>
      <c r="S36" t="s">
        <v>875</v>
      </c>
      <c r="AA36" s="49" t="s">
        <v>915</v>
      </c>
      <c r="AB36" s="71" t="s">
        <v>874</v>
      </c>
      <c r="AC36" s="55">
        <v>2035</v>
      </c>
      <c r="AD36" s="70" t="str">
        <f t="shared" si="4"/>
        <v>*0.95</v>
      </c>
      <c r="AE36" s="70" t="str">
        <f t="shared" si="5"/>
        <v>REZoning_Sol-Win</v>
      </c>
      <c r="AG36" s="49" t="s">
        <v>915</v>
      </c>
      <c r="AH36" s="71" t="s">
        <v>874</v>
      </c>
      <c r="AI36" s="55">
        <v>2050</v>
      </c>
      <c r="AJ36" s="70" t="str">
        <f t="shared" si="6"/>
        <v>*0.93</v>
      </c>
      <c r="AK36" s="70" t="str">
        <f t="shared" si="7"/>
        <v>REZoning_Sol-Win</v>
      </c>
      <c r="AO36" s="50" t="s">
        <v>915</v>
      </c>
      <c r="AP36" s="72" t="s">
        <v>874</v>
      </c>
      <c r="AQ36" s="58">
        <v>2035</v>
      </c>
      <c r="AR36" s="73" t="str">
        <f t="shared" si="8"/>
        <v>*0.93</v>
      </c>
      <c r="AS36" s="70" t="str">
        <f t="shared" si="9"/>
        <v>REZoning_Sol-Win</v>
      </c>
      <c r="AU36" s="50" t="s">
        <v>915</v>
      </c>
      <c r="AV36" s="72" t="s">
        <v>874</v>
      </c>
      <c r="AW36" s="58">
        <v>2050</v>
      </c>
      <c r="AX36" s="73" t="str">
        <f t="shared" si="10"/>
        <v>*0.9</v>
      </c>
      <c r="AY36" s="70" t="str">
        <f t="shared" si="11"/>
        <v>REZoning_Sol-Win</v>
      </c>
    </row>
    <row r="37" spans="1:51">
      <c r="A37" s="67" t="s">
        <v>78</v>
      </c>
      <c r="C37" t="s">
        <v>916</v>
      </c>
      <c r="D37" s="68" t="s">
        <v>874</v>
      </c>
      <c r="E37" s="52">
        <v>2035</v>
      </c>
      <c r="F37" s="69" t="str">
        <f t="shared" si="0"/>
        <v>*0.95</v>
      </c>
      <c r="G37" s="70" t="str">
        <f t="shared" si="1"/>
        <v>REZoning_Sol-Win</v>
      </c>
      <c r="I37" t="s">
        <v>916</v>
      </c>
      <c r="J37" s="68" t="s">
        <v>874</v>
      </c>
      <c r="K37" s="52">
        <v>2050</v>
      </c>
      <c r="L37" s="62" t="str">
        <f t="shared" si="2"/>
        <v>*0.93</v>
      </c>
      <c r="M37" s="70" t="str">
        <f t="shared" si="3"/>
        <v>REZoning_Sol-Win</v>
      </c>
      <c r="O37" t="s">
        <v>916</v>
      </c>
      <c r="P37" t="s">
        <v>874</v>
      </c>
      <c r="Q37">
        <v>2100</v>
      </c>
      <c r="R37" t="s">
        <v>904</v>
      </c>
      <c r="S37" t="s">
        <v>875</v>
      </c>
      <c r="AA37" s="49" t="s">
        <v>916</v>
      </c>
      <c r="AB37" s="71" t="s">
        <v>874</v>
      </c>
      <c r="AC37" s="55">
        <v>2035</v>
      </c>
      <c r="AD37" s="70" t="str">
        <f t="shared" si="4"/>
        <v>*0.95</v>
      </c>
      <c r="AE37" s="70" t="str">
        <f t="shared" si="5"/>
        <v>REZoning_Sol-Win</v>
      </c>
      <c r="AG37" s="49" t="s">
        <v>916</v>
      </c>
      <c r="AH37" s="71" t="s">
        <v>874</v>
      </c>
      <c r="AI37" s="55">
        <v>2050</v>
      </c>
      <c r="AJ37" s="70" t="str">
        <f t="shared" si="6"/>
        <v>*0.93</v>
      </c>
      <c r="AK37" s="70" t="str">
        <f t="shared" si="7"/>
        <v>REZoning_Sol-Win</v>
      </c>
      <c r="AO37" s="50" t="s">
        <v>916</v>
      </c>
      <c r="AP37" s="72" t="s">
        <v>874</v>
      </c>
      <c r="AQ37" s="58">
        <v>2035</v>
      </c>
      <c r="AR37" s="73" t="str">
        <f t="shared" si="8"/>
        <v>*0.93</v>
      </c>
      <c r="AS37" s="70" t="str">
        <f t="shared" si="9"/>
        <v>REZoning_Sol-Win</v>
      </c>
      <c r="AU37" s="50" t="s">
        <v>916</v>
      </c>
      <c r="AV37" s="72" t="s">
        <v>874</v>
      </c>
      <c r="AW37" s="58">
        <v>2050</v>
      </c>
      <c r="AX37" s="73" t="str">
        <f t="shared" si="10"/>
        <v>*0.9</v>
      </c>
      <c r="AY37" s="70" t="str">
        <f t="shared" si="11"/>
        <v>REZoning_Sol-Win</v>
      </c>
    </row>
    <row r="38" spans="1:51">
      <c r="A38" s="67" t="s">
        <v>78</v>
      </c>
      <c r="C38" t="s">
        <v>917</v>
      </c>
      <c r="D38" s="68" t="s">
        <v>874</v>
      </c>
      <c r="E38" s="52">
        <v>2035</v>
      </c>
      <c r="F38" s="69" t="str">
        <f t="shared" si="0"/>
        <v>*0.95</v>
      </c>
      <c r="G38" s="70" t="str">
        <f t="shared" si="1"/>
        <v>REZoning_Sol-Win</v>
      </c>
      <c r="I38" t="s">
        <v>917</v>
      </c>
      <c r="J38" s="68" t="s">
        <v>874</v>
      </c>
      <c r="K38" s="52">
        <v>2050</v>
      </c>
      <c r="L38" s="62" t="str">
        <f t="shared" si="2"/>
        <v>*0.93</v>
      </c>
      <c r="M38" s="70" t="str">
        <f t="shared" si="3"/>
        <v>REZoning_Sol-Win</v>
      </c>
      <c r="O38" t="s">
        <v>917</v>
      </c>
      <c r="P38" t="s">
        <v>874</v>
      </c>
      <c r="Q38">
        <v>2100</v>
      </c>
      <c r="R38" t="s">
        <v>904</v>
      </c>
      <c r="S38" t="s">
        <v>875</v>
      </c>
      <c r="AA38" s="49" t="s">
        <v>917</v>
      </c>
      <c r="AB38" s="71" t="s">
        <v>874</v>
      </c>
      <c r="AC38" s="55">
        <v>2035</v>
      </c>
      <c r="AD38" s="70" t="str">
        <f t="shared" si="4"/>
        <v>*0.95</v>
      </c>
      <c r="AE38" s="70" t="str">
        <f t="shared" si="5"/>
        <v>REZoning_Sol-Win</v>
      </c>
      <c r="AG38" s="49" t="s">
        <v>917</v>
      </c>
      <c r="AH38" s="71" t="s">
        <v>874</v>
      </c>
      <c r="AI38" s="55">
        <v>2050</v>
      </c>
      <c r="AJ38" s="70" t="str">
        <f t="shared" si="6"/>
        <v>*0.93</v>
      </c>
      <c r="AK38" s="70" t="str">
        <f t="shared" si="7"/>
        <v>REZoning_Sol-Win</v>
      </c>
      <c r="AO38" s="50" t="s">
        <v>917</v>
      </c>
      <c r="AP38" s="72" t="s">
        <v>874</v>
      </c>
      <c r="AQ38" s="58">
        <v>2035</v>
      </c>
      <c r="AR38" s="73" t="str">
        <f t="shared" si="8"/>
        <v>*0.93</v>
      </c>
      <c r="AS38" s="70" t="str">
        <f t="shared" si="9"/>
        <v>REZoning_Sol-Win</v>
      </c>
      <c r="AU38" s="50" t="s">
        <v>917</v>
      </c>
      <c r="AV38" s="72" t="s">
        <v>874</v>
      </c>
      <c r="AW38" s="58">
        <v>2050</v>
      </c>
      <c r="AX38" s="73" t="str">
        <f t="shared" si="10"/>
        <v>*0.9</v>
      </c>
      <c r="AY38" s="70" t="str">
        <f t="shared" si="11"/>
        <v>REZoning_Sol-Win</v>
      </c>
    </row>
    <row r="39" spans="1:51">
      <c r="A39" s="67" t="s">
        <v>78</v>
      </c>
      <c r="C39" t="s">
        <v>918</v>
      </c>
      <c r="D39" s="68" t="s">
        <v>874</v>
      </c>
      <c r="E39" s="52">
        <v>2035</v>
      </c>
      <c r="F39" s="69" t="str">
        <f t="shared" si="0"/>
        <v>*0.95</v>
      </c>
      <c r="G39" s="70" t="str">
        <f t="shared" si="1"/>
        <v>REZoning_Sol-Win</v>
      </c>
      <c r="I39" t="s">
        <v>918</v>
      </c>
      <c r="J39" s="68" t="s">
        <v>874</v>
      </c>
      <c r="K39" s="52">
        <v>2050</v>
      </c>
      <c r="L39" s="62" t="str">
        <f t="shared" si="2"/>
        <v>*0.93</v>
      </c>
      <c r="M39" s="70" t="str">
        <f t="shared" si="3"/>
        <v>REZoning_Sol-Win</v>
      </c>
      <c r="O39" t="s">
        <v>918</v>
      </c>
      <c r="P39" t="s">
        <v>874</v>
      </c>
      <c r="Q39">
        <v>2100</v>
      </c>
      <c r="R39" t="s">
        <v>904</v>
      </c>
      <c r="S39" t="s">
        <v>875</v>
      </c>
      <c r="AA39" s="49" t="s">
        <v>918</v>
      </c>
      <c r="AB39" s="71" t="s">
        <v>874</v>
      </c>
      <c r="AC39" s="55">
        <v>2035</v>
      </c>
      <c r="AD39" s="70" t="str">
        <f t="shared" si="4"/>
        <v>*0.95</v>
      </c>
      <c r="AE39" s="70" t="str">
        <f t="shared" si="5"/>
        <v>REZoning_Sol-Win</v>
      </c>
      <c r="AG39" s="49" t="s">
        <v>918</v>
      </c>
      <c r="AH39" s="71" t="s">
        <v>874</v>
      </c>
      <c r="AI39" s="55">
        <v>2050</v>
      </c>
      <c r="AJ39" s="70" t="str">
        <f t="shared" si="6"/>
        <v>*0.93</v>
      </c>
      <c r="AK39" s="70" t="str">
        <f t="shared" si="7"/>
        <v>REZoning_Sol-Win</v>
      </c>
      <c r="AO39" s="50" t="s">
        <v>918</v>
      </c>
      <c r="AP39" s="72" t="s">
        <v>874</v>
      </c>
      <c r="AQ39" s="58">
        <v>2035</v>
      </c>
      <c r="AR39" s="73" t="str">
        <f t="shared" si="8"/>
        <v>*0.93</v>
      </c>
      <c r="AS39" s="70" t="str">
        <f t="shared" si="9"/>
        <v>REZoning_Sol-Win</v>
      </c>
      <c r="AU39" s="50" t="s">
        <v>918</v>
      </c>
      <c r="AV39" s="72" t="s">
        <v>874</v>
      </c>
      <c r="AW39" s="58">
        <v>2050</v>
      </c>
      <c r="AX39" s="73" t="str">
        <f t="shared" si="10"/>
        <v>*0.9</v>
      </c>
      <c r="AY39" s="70" t="str">
        <f t="shared" si="11"/>
        <v>REZoning_Sol-Win</v>
      </c>
    </row>
    <row r="40" spans="1:51">
      <c r="A40" s="67" t="s">
        <v>78</v>
      </c>
      <c r="C40" t="s">
        <v>919</v>
      </c>
      <c r="D40" s="68" t="s">
        <v>874</v>
      </c>
      <c r="E40" s="52">
        <v>2035</v>
      </c>
      <c r="F40" s="69" t="str">
        <f t="shared" si="0"/>
        <v>*0.95</v>
      </c>
      <c r="G40" s="70" t="str">
        <f t="shared" si="1"/>
        <v>REZoning_Sol-Win</v>
      </c>
      <c r="I40" t="s">
        <v>919</v>
      </c>
      <c r="J40" s="68" t="s">
        <v>874</v>
      </c>
      <c r="K40" s="52">
        <v>2050</v>
      </c>
      <c r="L40" s="62" t="str">
        <f t="shared" si="2"/>
        <v>*0.93</v>
      </c>
      <c r="M40" s="70" t="str">
        <f t="shared" si="3"/>
        <v>REZoning_Sol-Win</v>
      </c>
      <c r="O40" t="s">
        <v>919</v>
      </c>
      <c r="P40" t="s">
        <v>874</v>
      </c>
      <c r="Q40">
        <v>2100</v>
      </c>
      <c r="R40" t="s">
        <v>904</v>
      </c>
      <c r="S40" t="s">
        <v>875</v>
      </c>
      <c r="AA40" s="49" t="s">
        <v>919</v>
      </c>
      <c r="AB40" s="71" t="s">
        <v>874</v>
      </c>
      <c r="AC40" s="55">
        <v>2035</v>
      </c>
      <c r="AD40" s="70" t="str">
        <f t="shared" si="4"/>
        <v>*0.95</v>
      </c>
      <c r="AE40" s="70" t="str">
        <f t="shared" si="5"/>
        <v>REZoning_Sol-Win</v>
      </c>
      <c r="AG40" s="49" t="s">
        <v>919</v>
      </c>
      <c r="AH40" s="71" t="s">
        <v>874</v>
      </c>
      <c r="AI40" s="55">
        <v>2050</v>
      </c>
      <c r="AJ40" s="70" t="str">
        <f t="shared" si="6"/>
        <v>*0.93</v>
      </c>
      <c r="AK40" s="70" t="str">
        <f t="shared" si="7"/>
        <v>REZoning_Sol-Win</v>
      </c>
      <c r="AO40" s="50" t="s">
        <v>919</v>
      </c>
      <c r="AP40" s="72" t="s">
        <v>874</v>
      </c>
      <c r="AQ40" s="58">
        <v>2035</v>
      </c>
      <c r="AR40" s="73" t="str">
        <f t="shared" si="8"/>
        <v>*0.93</v>
      </c>
      <c r="AS40" s="70" t="str">
        <f t="shared" si="9"/>
        <v>REZoning_Sol-Win</v>
      </c>
      <c r="AU40" s="50" t="s">
        <v>919</v>
      </c>
      <c r="AV40" s="72" t="s">
        <v>874</v>
      </c>
      <c r="AW40" s="58">
        <v>2050</v>
      </c>
      <c r="AX40" s="73" t="str">
        <f t="shared" si="10"/>
        <v>*0.9</v>
      </c>
      <c r="AY40" s="70" t="str">
        <f t="shared" si="11"/>
        <v>REZoning_Sol-Win</v>
      </c>
    </row>
    <row r="41" spans="1:51">
      <c r="A41" s="67" t="s">
        <v>78</v>
      </c>
      <c r="C41" t="s">
        <v>920</v>
      </c>
      <c r="D41" s="68" t="s">
        <v>874</v>
      </c>
      <c r="E41" s="52">
        <v>2035</v>
      </c>
      <c r="F41" s="69" t="str">
        <f t="shared" si="0"/>
        <v>*0.95</v>
      </c>
      <c r="G41" s="70" t="str">
        <f t="shared" si="1"/>
        <v>REZoning_Sol-Win</v>
      </c>
      <c r="I41" t="s">
        <v>920</v>
      </c>
      <c r="J41" s="68" t="s">
        <v>874</v>
      </c>
      <c r="K41" s="52">
        <v>2050</v>
      </c>
      <c r="L41" s="62" t="str">
        <f t="shared" si="2"/>
        <v>*0.93</v>
      </c>
      <c r="M41" s="70" t="str">
        <f t="shared" si="3"/>
        <v>REZoning_Sol-Win</v>
      </c>
      <c r="O41" t="s">
        <v>920</v>
      </c>
      <c r="P41" t="s">
        <v>874</v>
      </c>
      <c r="Q41">
        <v>2100</v>
      </c>
      <c r="R41" t="s">
        <v>904</v>
      </c>
      <c r="S41" t="s">
        <v>875</v>
      </c>
      <c r="AA41" s="49" t="s">
        <v>920</v>
      </c>
      <c r="AB41" s="71" t="s">
        <v>874</v>
      </c>
      <c r="AC41" s="55">
        <v>2035</v>
      </c>
      <c r="AD41" s="70" t="str">
        <f t="shared" si="4"/>
        <v>*0.95</v>
      </c>
      <c r="AE41" s="70" t="str">
        <f t="shared" si="5"/>
        <v>REZoning_Sol-Win</v>
      </c>
      <c r="AG41" s="49" t="s">
        <v>920</v>
      </c>
      <c r="AH41" s="71" t="s">
        <v>874</v>
      </c>
      <c r="AI41" s="55">
        <v>2050</v>
      </c>
      <c r="AJ41" s="70" t="str">
        <f t="shared" si="6"/>
        <v>*0.93</v>
      </c>
      <c r="AK41" s="70" t="str">
        <f t="shared" si="7"/>
        <v>REZoning_Sol-Win</v>
      </c>
      <c r="AO41" s="50" t="s">
        <v>920</v>
      </c>
      <c r="AP41" s="72" t="s">
        <v>874</v>
      </c>
      <c r="AQ41" s="58">
        <v>2035</v>
      </c>
      <c r="AR41" s="73" t="str">
        <f t="shared" si="8"/>
        <v>*0.93</v>
      </c>
      <c r="AS41" s="70" t="str">
        <f t="shared" si="9"/>
        <v>REZoning_Sol-Win</v>
      </c>
      <c r="AU41" s="50" t="s">
        <v>920</v>
      </c>
      <c r="AV41" s="72" t="s">
        <v>874</v>
      </c>
      <c r="AW41" s="58">
        <v>2050</v>
      </c>
      <c r="AX41" s="73" t="str">
        <f t="shared" si="10"/>
        <v>*0.9</v>
      </c>
      <c r="AY41" s="70" t="str">
        <f t="shared" si="11"/>
        <v>REZoning_Sol-Win</v>
      </c>
    </row>
    <row r="42" spans="1:51">
      <c r="A42" s="67" t="s">
        <v>78</v>
      </c>
      <c r="C42" t="s">
        <v>921</v>
      </c>
      <c r="D42" s="68" t="s">
        <v>874</v>
      </c>
      <c r="E42" s="52">
        <v>2035</v>
      </c>
      <c r="F42" s="69" t="str">
        <f t="shared" si="0"/>
        <v>*0.95</v>
      </c>
      <c r="G42" s="70" t="str">
        <f t="shared" si="1"/>
        <v>REZoning_Sol-Win</v>
      </c>
      <c r="I42" t="s">
        <v>921</v>
      </c>
      <c r="J42" s="68" t="s">
        <v>874</v>
      </c>
      <c r="K42" s="52">
        <v>2050</v>
      </c>
      <c r="L42" s="62" t="str">
        <f t="shared" si="2"/>
        <v>*0.93</v>
      </c>
      <c r="M42" s="70" t="str">
        <f t="shared" si="3"/>
        <v>REZoning_Sol-Win</v>
      </c>
      <c r="O42" t="s">
        <v>921</v>
      </c>
      <c r="P42" t="s">
        <v>874</v>
      </c>
      <c r="Q42">
        <v>2100</v>
      </c>
      <c r="R42" t="s">
        <v>904</v>
      </c>
      <c r="S42" t="s">
        <v>875</v>
      </c>
      <c r="AA42" s="49" t="s">
        <v>921</v>
      </c>
      <c r="AB42" s="71" t="s">
        <v>874</v>
      </c>
      <c r="AC42" s="55">
        <v>2035</v>
      </c>
      <c r="AD42" s="70" t="str">
        <f t="shared" si="4"/>
        <v>*0.95</v>
      </c>
      <c r="AE42" s="70" t="str">
        <f t="shared" si="5"/>
        <v>REZoning_Sol-Win</v>
      </c>
      <c r="AG42" s="49" t="s">
        <v>921</v>
      </c>
      <c r="AH42" s="71" t="s">
        <v>874</v>
      </c>
      <c r="AI42" s="55">
        <v>2050</v>
      </c>
      <c r="AJ42" s="70" t="str">
        <f t="shared" si="6"/>
        <v>*0.93</v>
      </c>
      <c r="AK42" s="70" t="str">
        <f t="shared" si="7"/>
        <v>REZoning_Sol-Win</v>
      </c>
      <c r="AO42" s="50" t="s">
        <v>921</v>
      </c>
      <c r="AP42" s="72" t="s">
        <v>874</v>
      </c>
      <c r="AQ42" s="58">
        <v>2035</v>
      </c>
      <c r="AR42" s="73" t="str">
        <f t="shared" si="8"/>
        <v>*0.93</v>
      </c>
      <c r="AS42" s="70" t="str">
        <f t="shared" si="9"/>
        <v>REZoning_Sol-Win</v>
      </c>
      <c r="AU42" s="50" t="s">
        <v>921</v>
      </c>
      <c r="AV42" s="72" t="s">
        <v>874</v>
      </c>
      <c r="AW42" s="58">
        <v>2050</v>
      </c>
      <c r="AX42" s="73" t="str">
        <f t="shared" si="10"/>
        <v>*0.9</v>
      </c>
      <c r="AY42" s="70" t="str">
        <f t="shared" si="11"/>
        <v>REZoning_Sol-Win</v>
      </c>
    </row>
    <row r="43" spans="1:51">
      <c r="A43" s="67" t="s">
        <v>78</v>
      </c>
      <c r="C43" t="s">
        <v>922</v>
      </c>
      <c r="D43" s="68" t="s">
        <v>874</v>
      </c>
      <c r="E43" s="52">
        <v>2035</v>
      </c>
      <c r="F43" s="69" t="str">
        <f t="shared" si="0"/>
        <v>*0.95</v>
      </c>
      <c r="G43" s="70" t="str">
        <f t="shared" si="1"/>
        <v>REZoning_Sol-Win</v>
      </c>
      <c r="I43" t="s">
        <v>922</v>
      </c>
      <c r="J43" s="68" t="s">
        <v>874</v>
      </c>
      <c r="K43" s="52">
        <v>2050</v>
      </c>
      <c r="L43" s="62" t="str">
        <f t="shared" si="2"/>
        <v>*0.93</v>
      </c>
      <c r="M43" s="70" t="str">
        <f t="shared" si="3"/>
        <v>REZoning_Sol-Win</v>
      </c>
      <c r="O43" t="s">
        <v>922</v>
      </c>
      <c r="P43" t="s">
        <v>874</v>
      </c>
      <c r="Q43">
        <v>2100</v>
      </c>
      <c r="R43" t="s">
        <v>904</v>
      </c>
      <c r="S43" t="s">
        <v>875</v>
      </c>
      <c r="AA43" s="49" t="s">
        <v>922</v>
      </c>
      <c r="AB43" s="71" t="s">
        <v>874</v>
      </c>
      <c r="AC43" s="55">
        <v>2035</v>
      </c>
      <c r="AD43" s="70" t="str">
        <f t="shared" si="4"/>
        <v>*0.95</v>
      </c>
      <c r="AE43" s="70" t="str">
        <f t="shared" si="5"/>
        <v>REZoning_Sol-Win</v>
      </c>
      <c r="AG43" s="49" t="s">
        <v>922</v>
      </c>
      <c r="AH43" s="71" t="s">
        <v>874</v>
      </c>
      <c r="AI43" s="55">
        <v>2050</v>
      </c>
      <c r="AJ43" s="70" t="str">
        <f t="shared" si="6"/>
        <v>*0.93</v>
      </c>
      <c r="AK43" s="70" t="str">
        <f t="shared" si="7"/>
        <v>REZoning_Sol-Win</v>
      </c>
      <c r="AO43" s="50" t="s">
        <v>922</v>
      </c>
      <c r="AP43" s="72" t="s">
        <v>874</v>
      </c>
      <c r="AQ43" s="58">
        <v>2035</v>
      </c>
      <c r="AR43" s="73" t="str">
        <f t="shared" si="8"/>
        <v>*0.93</v>
      </c>
      <c r="AS43" s="70" t="str">
        <f t="shared" si="9"/>
        <v>REZoning_Sol-Win</v>
      </c>
      <c r="AU43" s="50" t="s">
        <v>922</v>
      </c>
      <c r="AV43" s="72" t="s">
        <v>874</v>
      </c>
      <c r="AW43" s="58">
        <v>2050</v>
      </c>
      <c r="AX43" s="73" t="str">
        <f t="shared" si="10"/>
        <v>*0.9</v>
      </c>
      <c r="AY43" s="70" t="str">
        <f t="shared" si="11"/>
        <v>REZoning_Sol-Win</v>
      </c>
    </row>
    <row r="44" spans="1:51">
      <c r="A44" s="67" t="s">
        <v>78</v>
      </c>
      <c r="C44" t="s">
        <v>923</v>
      </c>
      <c r="D44" s="68" t="s">
        <v>874</v>
      </c>
      <c r="E44" s="52">
        <v>2035</v>
      </c>
      <c r="F44" s="69" t="str">
        <f t="shared" si="0"/>
        <v>*0.95</v>
      </c>
      <c r="G44" s="70" t="str">
        <f t="shared" si="1"/>
        <v>REZoning_Sol-Win</v>
      </c>
      <c r="I44" t="s">
        <v>923</v>
      </c>
      <c r="J44" s="68" t="s">
        <v>874</v>
      </c>
      <c r="K44" s="52">
        <v>2050</v>
      </c>
      <c r="L44" s="62" t="str">
        <f t="shared" si="2"/>
        <v>*0.93</v>
      </c>
      <c r="M44" s="70" t="str">
        <f t="shared" si="3"/>
        <v>REZoning_Sol-Win</v>
      </c>
      <c r="O44" t="s">
        <v>923</v>
      </c>
      <c r="P44" t="s">
        <v>874</v>
      </c>
      <c r="Q44">
        <v>2100</v>
      </c>
      <c r="R44" t="s">
        <v>904</v>
      </c>
      <c r="S44" t="s">
        <v>875</v>
      </c>
      <c r="AA44" s="49" t="s">
        <v>923</v>
      </c>
      <c r="AB44" s="71" t="s">
        <v>874</v>
      </c>
      <c r="AC44" s="55">
        <v>2035</v>
      </c>
      <c r="AD44" s="70" t="str">
        <f t="shared" si="4"/>
        <v>*0.95</v>
      </c>
      <c r="AE44" s="70" t="str">
        <f t="shared" si="5"/>
        <v>REZoning_Sol-Win</v>
      </c>
      <c r="AG44" s="49" t="s">
        <v>923</v>
      </c>
      <c r="AH44" s="71" t="s">
        <v>874</v>
      </c>
      <c r="AI44" s="55">
        <v>2050</v>
      </c>
      <c r="AJ44" s="70" t="str">
        <f t="shared" si="6"/>
        <v>*0.93</v>
      </c>
      <c r="AK44" s="70" t="str">
        <f t="shared" si="7"/>
        <v>REZoning_Sol-Win</v>
      </c>
      <c r="AO44" s="50" t="s">
        <v>923</v>
      </c>
      <c r="AP44" s="72" t="s">
        <v>874</v>
      </c>
      <c r="AQ44" s="58">
        <v>2035</v>
      </c>
      <c r="AR44" s="73" t="str">
        <f t="shared" si="8"/>
        <v>*0.93</v>
      </c>
      <c r="AS44" s="70" t="str">
        <f t="shared" si="9"/>
        <v>REZoning_Sol-Win</v>
      </c>
      <c r="AU44" s="50" t="s">
        <v>923</v>
      </c>
      <c r="AV44" s="72" t="s">
        <v>874</v>
      </c>
      <c r="AW44" s="58">
        <v>2050</v>
      </c>
      <c r="AX44" s="73" t="str">
        <f t="shared" si="10"/>
        <v>*0.9</v>
      </c>
      <c r="AY44" s="70" t="str">
        <f t="shared" si="11"/>
        <v>REZoning_Sol-Win</v>
      </c>
    </row>
    <row r="45" spans="1:51">
      <c r="A45" s="67" t="s">
        <v>78</v>
      </c>
      <c r="C45" t="s">
        <v>924</v>
      </c>
      <c r="D45" s="68" t="s">
        <v>874</v>
      </c>
      <c r="E45" s="52">
        <v>2035</v>
      </c>
      <c r="F45" s="69" t="str">
        <f t="shared" si="0"/>
        <v>*0.95</v>
      </c>
      <c r="G45" s="70" t="str">
        <f t="shared" si="1"/>
        <v>REZoning_Sol-Win</v>
      </c>
      <c r="I45" t="s">
        <v>924</v>
      </c>
      <c r="J45" s="68" t="s">
        <v>874</v>
      </c>
      <c r="K45" s="52">
        <v>2050</v>
      </c>
      <c r="L45" s="62" t="str">
        <f t="shared" si="2"/>
        <v>*0.93</v>
      </c>
      <c r="M45" s="70" t="str">
        <f t="shared" si="3"/>
        <v>REZoning_Sol-Win</v>
      </c>
      <c r="O45" t="s">
        <v>924</v>
      </c>
      <c r="P45" t="s">
        <v>874</v>
      </c>
      <c r="Q45">
        <v>2100</v>
      </c>
      <c r="R45" t="s">
        <v>904</v>
      </c>
      <c r="S45" t="s">
        <v>875</v>
      </c>
      <c r="AA45" s="49" t="s">
        <v>924</v>
      </c>
      <c r="AB45" s="71" t="s">
        <v>874</v>
      </c>
      <c r="AC45" s="55">
        <v>2035</v>
      </c>
      <c r="AD45" s="70" t="str">
        <f t="shared" si="4"/>
        <v>*0.95</v>
      </c>
      <c r="AE45" s="70" t="str">
        <f t="shared" si="5"/>
        <v>REZoning_Sol-Win</v>
      </c>
      <c r="AG45" s="49" t="s">
        <v>924</v>
      </c>
      <c r="AH45" s="71" t="s">
        <v>874</v>
      </c>
      <c r="AI45" s="55">
        <v>2050</v>
      </c>
      <c r="AJ45" s="70" t="str">
        <f t="shared" si="6"/>
        <v>*0.93</v>
      </c>
      <c r="AK45" s="70" t="str">
        <f t="shared" si="7"/>
        <v>REZoning_Sol-Win</v>
      </c>
      <c r="AO45" s="50" t="s">
        <v>924</v>
      </c>
      <c r="AP45" s="72" t="s">
        <v>874</v>
      </c>
      <c r="AQ45" s="58">
        <v>2035</v>
      </c>
      <c r="AR45" s="73" t="str">
        <f t="shared" si="8"/>
        <v>*0.93</v>
      </c>
      <c r="AS45" s="70" t="str">
        <f t="shared" si="9"/>
        <v>REZoning_Sol-Win</v>
      </c>
      <c r="AU45" s="50" t="s">
        <v>924</v>
      </c>
      <c r="AV45" s="72" t="s">
        <v>874</v>
      </c>
      <c r="AW45" s="58">
        <v>2050</v>
      </c>
      <c r="AX45" s="73" t="str">
        <f t="shared" si="10"/>
        <v>*0.9</v>
      </c>
      <c r="AY45" s="70" t="str">
        <f t="shared" si="11"/>
        <v>REZoning_Sol-Win</v>
      </c>
    </row>
    <row r="46" spans="1:51">
      <c r="A46" s="67" t="s">
        <v>83</v>
      </c>
      <c r="C46" t="s">
        <v>925</v>
      </c>
      <c r="D46" s="68" t="s">
        <v>874</v>
      </c>
      <c r="E46" s="52">
        <v>2035</v>
      </c>
      <c r="F46" s="69" t="str">
        <f t="shared" si="0"/>
        <v>*0.94</v>
      </c>
      <c r="G46" s="70" t="str">
        <f t="shared" si="1"/>
        <v>REZoning_Sol-Win</v>
      </c>
      <c r="I46" t="s">
        <v>925</v>
      </c>
      <c r="J46" s="68" t="s">
        <v>874</v>
      </c>
      <c r="K46" s="52">
        <v>2050</v>
      </c>
      <c r="L46" s="62" t="str">
        <f t="shared" si="2"/>
        <v>*0.9</v>
      </c>
      <c r="M46" s="70" t="str">
        <f t="shared" si="3"/>
        <v>REZoning_Sol-Win</v>
      </c>
      <c r="O46" t="s">
        <v>925</v>
      </c>
      <c r="P46" t="s">
        <v>874</v>
      </c>
      <c r="Q46">
        <v>2100</v>
      </c>
      <c r="R46" t="s">
        <v>926</v>
      </c>
      <c r="S46" t="s">
        <v>875</v>
      </c>
      <c r="AA46" s="49" t="s">
        <v>925</v>
      </c>
      <c r="AB46" s="71" t="s">
        <v>874</v>
      </c>
      <c r="AC46" s="55">
        <v>2035</v>
      </c>
      <c r="AD46" s="70" t="str">
        <f t="shared" si="4"/>
        <v>*0.92</v>
      </c>
      <c r="AE46" s="70" t="str">
        <f t="shared" si="5"/>
        <v>REZoning_Sol-Win</v>
      </c>
      <c r="AG46" s="49" t="s">
        <v>925</v>
      </c>
      <c r="AH46" s="71" t="s">
        <v>874</v>
      </c>
      <c r="AI46" s="55">
        <v>2050</v>
      </c>
      <c r="AJ46" s="70" t="str">
        <f t="shared" si="6"/>
        <v>*0.89</v>
      </c>
      <c r="AK46" s="70" t="str">
        <f t="shared" si="7"/>
        <v>REZoning_Sol-Win</v>
      </c>
      <c r="AO46" s="50" t="s">
        <v>925</v>
      </c>
      <c r="AP46" s="72" t="s">
        <v>874</v>
      </c>
      <c r="AQ46" s="58">
        <v>2035</v>
      </c>
      <c r="AR46" s="73" t="str">
        <f t="shared" si="8"/>
        <v>*0.89</v>
      </c>
      <c r="AS46" s="70" t="str">
        <f t="shared" si="9"/>
        <v>REZoning_Sol-Win</v>
      </c>
      <c r="AU46" s="50" t="s">
        <v>925</v>
      </c>
      <c r="AV46" s="72" t="s">
        <v>874</v>
      </c>
      <c r="AW46" s="58">
        <v>2050</v>
      </c>
      <c r="AX46" s="73" t="str">
        <f t="shared" si="10"/>
        <v>*0.84</v>
      </c>
      <c r="AY46" s="70" t="str">
        <f t="shared" si="11"/>
        <v>REZoning_Sol-Win</v>
      </c>
    </row>
    <row r="47" spans="1:51">
      <c r="A47" s="67" t="s">
        <v>83</v>
      </c>
      <c r="C47" t="s">
        <v>927</v>
      </c>
      <c r="D47" s="68" t="s">
        <v>874</v>
      </c>
      <c r="E47" s="52">
        <v>2035</v>
      </c>
      <c r="F47" s="69" t="str">
        <f t="shared" si="0"/>
        <v>*0.94</v>
      </c>
      <c r="G47" s="70" t="str">
        <f t="shared" si="1"/>
        <v>REZoning_Sol-Win</v>
      </c>
      <c r="I47" t="s">
        <v>927</v>
      </c>
      <c r="J47" s="68" t="s">
        <v>874</v>
      </c>
      <c r="K47" s="52">
        <v>2050</v>
      </c>
      <c r="L47" s="62" t="str">
        <f t="shared" si="2"/>
        <v>*0.9</v>
      </c>
      <c r="M47" s="70" t="str">
        <f t="shared" si="3"/>
        <v>REZoning_Sol-Win</v>
      </c>
      <c r="O47" t="s">
        <v>927</v>
      </c>
      <c r="P47" t="s">
        <v>874</v>
      </c>
      <c r="Q47">
        <v>2100</v>
      </c>
      <c r="R47" t="s">
        <v>926</v>
      </c>
      <c r="S47" t="s">
        <v>875</v>
      </c>
      <c r="AA47" s="49" t="s">
        <v>927</v>
      </c>
      <c r="AB47" s="71" t="s">
        <v>874</v>
      </c>
      <c r="AC47" s="55">
        <v>2035</v>
      </c>
      <c r="AD47" s="70" t="str">
        <f t="shared" si="4"/>
        <v>*0.92</v>
      </c>
      <c r="AE47" s="70" t="str">
        <f t="shared" si="5"/>
        <v>REZoning_Sol-Win</v>
      </c>
      <c r="AG47" s="49" t="s">
        <v>927</v>
      </c>
      <c r="AH47" s="71" t="s">
        <v>874</v>
      </c>
      <c r="AI47" s="55">
        <v>2050</v>
      </c>
      <c r="AJ47" s="70" t="str">
        <f t="shared" si="6"/>
        <v>*0.89</v>
      </c>
      <c r="AK47" s="70" t="str">
        <f t="shared" si="7"/>
        <v>REZoning_Sol-Win</v>
      </c>
      <c r="AO47" s="50" t="s">
        <v>927</v>
      </c>
      <c r="AP47" s="72" t="s">
        <v>874</v>
      </c>
      <c r="AQ47" s="58">
        <v>2035</v>
      </c>
      <c r="AR47" s="73" t="str">
        <f t="shared" si="8"/>
        <v>*0.89</v>
      </c>
      <c r="AS47" s="70" t="str">
        <f t="shared" si="9"/>
        <v>REZoning_Sol-Win</v>
      </c>
      <c r="AU47" s="50" t="s">
        <v>927</v>
      </c>
      <c r="AV47" s="72" t="s">
        <v>874</v>
      </c>
      <c r="AW47" s="58">
        <v>2050</v>
      </c>
      <c r="AX47" s="73" t="str">
        <f t="shared" si="10"/>
        <v>*0.84</v>
      </c>
      <c r="AY47" s="70" t="str">
        <f t="shared" si="11"/>
        <v>REZoning_Sol-Win</v>
      </c>
    </row>
    <row r="48" spans="1:51">
      <c r="A48" s="67" t="s">
        <v>83</v>
      </c>
      <c r="C48" t="s">
        <v>928</v>
      </c>
      <c r="D48" s="68" t="s">
        <v>874</v>
      </c>
      <c r="E48" s="52">
        <v>2035</v>
      </c>
      <c r="F48" s="69" t="str">
        <f t="shared" si="0"/>
        <v>*0.94</v>
      </c>
      <c r="G48" s="70" t="str">
        <f t="shared" si="1"/>
        <v>REZoning_Sol-Win</v>
      </c>
      <c r="I48" t="s">
        <v>928</v>
      </c>
      <c r="J48" s="68" t="s">
        <v>874</v>
      </c>
      <c r="K48" s="52">
        <v>2050</v>
      </c>
      <c r="L48" s="62" t="str">
        <f t="shared" si="2"/>
        <v>*0.9</v>
      </c>
      <c r="M48" s="70" t="str">
        <f t="shared" si="3"/>
        <v>REZoning_Sol-Win</v>
      </c>
      <c r="O48" t="s">
        <v>928</v>
      </c>
      <c r="P48" t="s">
        <v>874</v>
      </c>
      <c r="Q48">
        <v>2100</v>
      </c>
      <c r="R48" t="s">
        <v>926</v>
      </c>
      <c r="S48" t="s">
        <v>875</v>
      </c>
      <c r="AA48" s="49" t="s">
        <v>928</v>
      </c>
      <c r="AB48" s="71" t="s">
        <v>874</v>
      </c>
      <c r="AC48" s="55">
        <v>2035</v>
      </c>
      <c r="AD48" s="70" t="str">
        <f t="shared" si="4"/>
        <v>*0.92</v>
      </c>
      <c r="AE48" s="70" t="str">
        <f t="shared" si="5"/>
        <v>REZoning_Sol-Win</v>
      </c>
      <c r="AG48" s="49" t="s">
        <v>928</v>
      </c>
      <c r="AH48" s="71" t="s">
        <v>874</v>
      </c>
      <c r="AI48" s="55">
        <v>2050</v>
      </c>
      <c r="AJ48" s="70" t="str">
        <f t="shared" si="6"/>
        <v>*0.89</v>
      </c>
      <c r="AK48" s="70" t="str">
        <f t="shared" si="7"/>
        <v>REZoning_Sol-Win</v>
      </c>
      <c r="AO48" s="50" t="s">
        <v>928</v>
      </c>
      <c r="AP48" s="72" t="s">
        <v>874</v>
      </c>
      <c r="AQ48" s="58">
        <v>2035</v>
      </c>
      <c r="AR48" s="73" t="str">
        <f t="shared" si="8"/>
        <v>*0.89</v>
      </c>
      <c r="AS48" s="70" t="str">
        <f t="shared" si="9"/>
        <v>REZoning_Sol-Win</v>
      </c>
      <c r="AU48" s="50" t="s">
        <v>928</v>
      </c>
      <c r="AV48" s="72" t="s">
        <v>874</v>
      </c>
      <c r="AW48" s="58">
        <v>2050</v>
      </c>
      <c r="AX48" s="73" t="str">
        <f t="shared" si="10"/>
        <v>*0.84</v>
      </c>
      <c r="AY48" s="70" t="str">
        <f t="shared" si="11"/>
        <v>REZoning_Sol-Win</v>
      </c>
    </row>
    <row r="49" spans="1:51">
      <c r="A49" s="67" t="s">
        <v>83</v>
      </c>
      <c r="C49" t="s">
        <v>929</v>
      </c>
      <c r="D49" s="68" t="s">
        <v>874</v>
      </c>
      <c r="E49" s="52">
        <v>2035</v>
      </c>
      <c r="F49" s="69" t="str">
        <f t="shared" si="0"/>
        <v>*0.94</v>
      </c>
      <c r="G49" s="70" t="str">
        <f t="shared" si="1"/>
        <v>REZoning_Sol-Win</v>
      </c>
      <c r="I49" t="s">
        <v>929</v>
      </c>
      <c r="J49" s="68" t="s">
        <v>874</v>
      </c>
      <c r="K49" s="52">
        <v>2050</v>
      </c>
      <c r="L49" s="62" t="str">
        <f t="shared" si="2"/>
        <v>*0.9</v>
      </c>
      <c r="M49" s="70" t="str">
        <f t="shared" si="3"/>
        <v>REZoning_Sol-Win</v>
      </c>
      <c r="O49" t="s">
        <v>929</v>
      </c>
      <c r="P49" t="s">
        <v>874</v>
      </c>
      <c r="Q49">
        <v>2100</v>
      </c>
      <c r="R49" t="s">
        <v>926</v>
      </c>
      <c r="S49" t="s">
        <v>875</v>
      </c>
      <c r="AA49" s="49" t="s">
        <v>929</v>
      </c>
      <c r="AB49" s="71" t="s">
        <v>874</v>
      </c>
      <c r="AC49" s="55">
        <v>2035</v>
      </c>
      <c r="AD49" s="70" t="str">
        <f t="shared" si="4"/>
        <v>*0.92</v>
      </c>
      <c r="AE49" s="70" t="str">
        <f t="shared" si="5"/>
        <v>REZoning_Sol-Win</v>
      </c>
      <c r="AG49" s="49" t="s">
        <v>929</v>
      </c>
      <c r="AH49" s="71" t="s">
        <v>874</v>
      </c>
      <c r="AI49" s="55">
        <v>2050</v>
      </c>
      <c r="AJ49" s="70" t="str">
        <f t="shared" si="6"/>
        <v>*0.89</v>
      </c>
      <c r="AK49" s="70" t="str">
        <f t="shared" si="7"/>
        <v>REZoning_Sol-Win</v>
      </c>
      <c r="AO49" s="50" t="s">
        <v>929</v>
      </c>
      <c r="AP49" s="72" t="s">
        <v>874</v>
      </c>
      <c r="AQ49" s="58">
        <v>2035</v>
      </c>
      <c r="AR49" s="73" t="str">
        <f t="shared" si="8"/>
        <v>*0.89</v>
      </c>
      <c r="AS49" s="70" t="str">
        <f t="shared" si="9"/>
        <v>REZoning_Sol-Win</v>
      </c>
      <c r="AU49" s="50" t="s">
        <v>929</v>
      </c>
      <c r="AV49" s="72" t="s">
        <v>874</v>
      </c>
      <c r="AW49" s="58">
        <v>2050</v>
      </c>
      <c r="AX49" s="73" t="str">
        <f t="shared" si="10"/>
        <v>*0.84</v>
      </c>
      <c r="AY49" s="70" t="str">
        <f t="shared" si="11"/>
        <v>REZoning_Sol-Win</v>
      </c>
    </row>
    <row r="50" spans="1:51">
      <c r="A50" s="67" t="s">
        <v>83</v>
      </c>
      <c r="C50" t="s">
        <v>930</v>
      </c>
      <c r="D50" s="68" t="s">
        <v>874</v>
      </c>
      <c r="E50" s="52">
        <v>2035</v>
      </c>
      <c r="F50" s="69" t="str">
        <f t="shared" si="0"/>
        <v>*0.94</v>
      </c>
      <c r="G50" s="70" t="str">
        <f t="shared" si="1"/>
        <v>REZoning_Sol-Win</v>
      </c>
      <c r="I50" t="s">
        <v>930</v>
      </c>
      <c r="J50" s="68" t="s">
        <v>874</v>
      </c>
      <c r="K50" s="52">
        <v>2050</v>
      </c>
      <c r="L50" s="62" t="str">
        <f t="shared" si="2"/>
        <v>*0.9</v>
      </c>
      <c r="M50" s="70" t="str">
        <f t="shared" si="3"/>
        <v>REZoning_Sol-Win</v>
      </c>
      <c r="O50" t="s">
        <v>930</v>
      </c>
      <c r="P50" t="s">
        <v>874</v>
      </c>
      <c r="Q50">
        <v>2100</v>
      </c>
      <c r="R50" t="s">
        <v>926</v>
      </c>
      <c r="S50" t="s">
        <v>875</v>
      </c>
      <c r="AA50" s="49" t="s">
        <v>930</v>
      </c>
      <c r="AB50" s="71" t="s">
        <v>874</v>
      </c>
      <c r="AC50" s="55">
        <v>2035</v>
      </c>
      <c r="AD50" s="70" t="str">
        <f t="shared" si="4"/>
        <v>*0.92</v>
      </c>
      <c r="AE50" s="70" t="str">
        <f t="shared" si="5"/>
        <v>REZoning_Sol-Win</v>
      </c>
      <c r="AG50" s="49" t="s">
        <v>930</v>
      </c>
      <c r="AH50" s="71" t="s">
        <v>874</v>
      </c>
      <c r="AI50" s="55">
        <v>2050</v>
      </c>
      <c r="AJ50" s="70" t="str">
        <f t="shared" si="6"/>
        <v>*0.89</v>
      </c>
      <c r="AK50" s="70" t="str">
        <f t="shared" si="7"/>
        <v>REZoning_Sol-Win</v>
      </c>
      <c r="AO50" s="50" t="s">
        <v>930</v>
      </c>
      <c r="AP50" s="72" t="s">
        <v>874</v>
      </c>
      <c r="AQ50" s="58">
        <v>2035</v>
      </c>
      <c r="AR50" s="73" t="str">
        <f t="shared" si="8"/>
        <v>*0.89</v>
      </c>
      <c r="AS50" s="70" t="str">
        <f t="shared" si="9"/>
        <v>REZoning_Sol-Win</v>
      </c>
      <c r="AU50" s="50" t="s">
        <v>930</v>
      </c>
      <c r="AV50" s="72" t="s">
        <v>874</v>
      </c>
      <c r="AW50" s="58">
        <v>2050</v>
      </c>
      <c r="AX50" s="73" t="str">
        <f t="shared" si="10"/>
        <v>*0.84</v>
      </c>
      <c r="AY50" s="70" t="str">
        <f t="shared" si="11"/>
        <v>REZoning_Sol-Win</v>
      </c>
    </row>
    <row r="51" spans="1:51">
      <c r="A51" s="67" t="s">
        <v>83</v>
      </c>
      <c r="C51" t="s">
        <v>931</v>
      </c>
      <c r="D51" s="68" t="s">
        <v>874</v>
      </c>
      <c r="E51" s="52">
        <v>2035</v>
      </c>
      <c r="F51" s="69" t="str">
        <f t="shared" si="0"/>
        <v>*0.94</v>
      </c>
      <c r="G51" s="70" t="str">
        <f t="shared" si="1"/>
        <v>REZoning_Sol-Win</v>
      </c>
      <c r="I51" t="s">
        <v>931</v>
      </c>
      <c r="J51" s="68" t="s">
        <v>874</v>
      </c>
      <c r="K51" s="52">
        <v>2050</v>
      </c>
      <c r="L51" s="62" t="str">
        <f t="shared" si="2"/>
        <v>*0.9</v>
      </c>
      <c r="M51" s="70" t="str">
        <f t="shared" si="3"/>
        <v>REZoning_Sol-Win</v>
      </c>
      <c r="O51" t="s">
        <v>931</v>
      </c>
      <c r="P51" t="s">
        <v>874</v>
      </c>
      <c r="Q51">
        <v>2100</v>
      </c>
      <c r="R51" t="s">
        <v>926</v>
      </c>
      <c r="S51" t="s">
        <v>875</v>
      </c>
      <c r="AA51" s="49" t="s">
        <v>931</v>
      </c>
      <c r="AB51" s="71" t="s">
        <v>874</v>
      </c>
      <c r="AC51" s="55">
        <v>2035</v>
      </c>
      <c r="AD51" s="70" t="str">
        <f t="shared" si="4"/>
        <v>*0.92</v>
      </c>
      <c r="AE51" s="70" t="str">
        <f t="shared" si="5"/>
        <v>REZoning_Sol-Win</v>
      </c>
      <c r="AG51" s="49" t="s">
        <v>931</v>
      </c>
      <c r="AH51" s="71" t="s">
        <v>874</v>
      </c>
      <c r="AI51" s="55">
        <v>2050</v>
      </c>
      <c r="AJ51" s="70" t="str">
        <f t="shared" si="6"/>
        <v>*0.89</v>
      </c>
      <c r="AK51" s="70" t="str">
        <f t="shared" si="7"/>
        <v>REZoning_Sol-Win</v>
      </c>
      <c r="AO51" s="50" t="s">
        <v>931</v>
      </c>
      <c r="AP51" s="72" t="s">
        <v>874</v>
      </c>
      <c r="AQ51" s="58">
        <v>2035</v>
      </c>
      <c r="AR51" s="73" t="str">
        <f t="shared" si="8"/>
        <v>*0.89</v>
      </c>
      <c r="AS51" s="70" t="str">
        <f t="shared" si="9"/>
        <v>REZoning_Sol-Win</v>
      </c>
      <c r="AU51" s="50" t="s">
        <v>931</v>
      </c>
      <c r="AV51" s="72" t="s">
        <v>874</v>
      </c>
      <c r="AW51" s="58">
        <v>2050</v>
      </c>
      <c r="AX51" s="73" t="str">
        <f t="shared" si="10"/>
        <v>*0.84</v>
      </c>
      <c r="AY51" s="70" t="str">
        <f t="shared" si="11"/>
        <v>REZoning_Sol-Win</v>
      </c>
    </row>
    <row r="52" spans="1:51">
      <c r="A52" s="67" t="s">
        <v>83</v>
      </c>
      <c r="C52" t="s">
        <v>932</v>
      </c>
      <c r="D52" s="68" t="s">
        <v>874</v>
      </c>
      <c r="E52" s="52">
        <v>2035</v>
      </c>
      <c r="F52" s="69" t="str">
        <f t="shared" si="0"/>
        <v>*0.94</v>
      </c>
      <c r="G52" s="70" t="str">
        <f t="shared" si="1"/>
        <v>REZoning_Sol-Win</v>
      </c>
      <c r="I52" t="s">
        <v>932</v>
      </c>
      <c r="J52" s="68" t="s">
        <v>874</v>
      </c>
      <c r="K52" s="52">
        <v>2050</v>
      </c>
      <c r="L52" s="62" t="str">
        <f t="shared" si="2"/>
        <v>*0.9</v>
      </c>
      <c r="M52" s="70" t="str">
        <f t="shared" si="3"/>
        <v>REZoning_Sol-Win</v>
      </c>
      <c r="O52" t="s">
        <v>932</v>
      </c>
      <c r="P52" t="s">
        <v>874</v>
      </c>
      <c r="Q52">
        <v>2100</v>
      </c>
      <c r="R52" t="s">
        <v>926</v>
      </c>
      <c r="S52" t="s">
        <v>875</v>
      </c>
      <c r="AA52" s="49" t="s">
        <v>932</v>
      </c>
      <c r="AB52" s="71" t="s">
        <v>874</v>
      </c>
      <c r="AC52" s="55">
        <v>2035</v>
      </c>
      <c r="AD52" s="70" t="str">
        <f t="shared" si="4"/>
        <v>*0.92</v>
      </c>
      <c r="AE52" s="70" t="str">
        <f t="shared" si="5"/>
        <v>REZoning_Sol-Win</v>
      </c>
      <c r="AG52" s="49" t="s">
        <v>932</v>
      </c>
      <c r="AH52" s="71" t="s">
        <v>874</v>
      </c>
      <c r="AI52" s="55">
        <v>2050</v>
      </c>
      <c r="AJ52" s="70" t="str">
        <f t="shared" si="6"/>
        <v>*0.89</v>
      </c>
      <c r="AK52" s="70" t="str">
        <f t="shared" si="7"/>
        <v>REZoning_Sol-Win</v>
      </c>
      <c r="AO52" s="50" t="s">
        <v>932</v>
      </c>
      <c r="AP52" s="72" t="s">
        <v>874</v>
      </c>
      <c r="AQ52" s="58">
        <v>2035</v>
      </c>
      <c r="AR52" s="73" t="str">
        <f t="shared" si="8"/>
        <v>*0.89</v>
      </c>
      <c r="AS52" s="70" t="str">
        <f t="shared" si="9"/>
        <v>REZoning_Sol-Win</v>
      </c>
      <c r="AU52" s="50" t="s">
        <v>932</v>
      </c>
      <c r="AV52" s="72" t="s">
        <v>874</v>
      </c>
      <c r="AW52" s="58">
        <v>2050</v>
      </c>
      <c r="AX52" s="73" t="str">
        <f t="shared" si="10"/>
        <v>*0.84</v>
      </c>
      <c r="AY52" s="70" t="str">
        <f t="shared" si="11"/>
        <v>REZoning_Sol-Win</v>
      </c>
    </row>
    <row r="53" spans="1:51">
      <c r="A53" s="67" t="s">
        <v>83</v>
      </c>
      <c r="C53" t="s">
        <v>933</v>
      </c>
      <c r="D53" s="68" t="s">
        <v>874</v>
      </c>
      <c r="E53" s="52">
        <v>2035</v>
      </c>
      <c r="F53" s="69" t="str">
        <f t="shared" si="0"/>
        <v>*0.94</v>
      </c>
      <c r="G53" s="70" t="str">
        <f t="shared" si="1"/>
        <v>REZoning_Sol-Win</v>
      </c>
      <c r="I53" t="s">
        <v>933</v>
      </c>
      <c r="J53" s="68" t="s">
        <v>874</v>
      </c>
      <c r="K53" s="52">
        <v>2050</v>
      </c>
      <c r="L53" s="62" t="str">
        <f t="shared" si="2"/>
        <v>*0.9</v>
      </c>
      <c r="M53" s="70" t="str">
        <f t="shared" si="3"/>
        <v>REZoning_Sol-Win</v>
      </c>
      <c r="O53" t="s">
        <v>933</v>
      </c>
      <c r="P53" t="s">
        <v>874</v>
      </c>
      <c r="Q53">
        <v>2100</v>
      </c>
      <c r="R53" t="s">
        <v>926</v>
      </c>
      <c r="S53" t="s">
        <v>875</v>
      </c>
      <c r="AA53" s="49" t="s">
        <v>933</v>
      </c>
      <c r="AB53" s="71" t="s">
        <v>874</v>
      </c>
      <c r="AC53" s="55">
        <v>2035</v>
      </c>
      <c r="AD53" s="70" t="str">
        <f t="shared" si="4"/>
        <v>*0.92</v>
      </c>
      <c r="AE53" s="70" t="str">
        <f t="shared" si="5"/>
        <v>REZoning_Sol-Win</v>
      </c>
      <c r="AG53" s="49" t="s">
        <v>933</v>
      </c>
      <c r="AH53" s="71" t="s">
        <v>874</v>
      </c>
      <c r="AI53" s="55">
        <v>2050</v>
      </c>
      <c r="AJ53" s="70" t="str">
        <f t="shared" si="6"/>
        <v>*0.89</v>
      </c>
      <c r="AK53" s="70" t="str">
        <f t="shared" si="7"/>
        <v>REZoning_Sol-Win</v>
      </c>
      <c r="AO53" s="50" t="s">
        <v>933</v>
      </c>
      <c r="AP53" s="72" t="s">
        <v>874</v>
      </c>
      <c r="AQ53" s="58">
        <v>2035</v>
      </c>
      <c r="AR53" s="73" t="str">
        <f t="shared" si="8"/>
        <v>*0.89</v>
      </c>
      <c r="AS53" s="70" t="str">
        <f t="shared" si="9"/>
        <v>REZoning_Sol-Win</v>
      </c>
      <c r="AU53" s="50" t="s">
        <v>933</v>
      </c>
      <c r="AV53" s="72" t="s">
        <v>874</v>
      </c>
      <c r="AW53" s="58">
        <v>2050</v>
      </c>
      <c r="AX53" s="73" t="str">
        <f t="shared" si="10"/>
        <v>*0.84</v>
      </c>
      <c r="AY53" s="70" t="str">
        <f t="shared" si="11"/>
        <v>REZoning_Sol-Win</v>
      </c>
    </row>
    <row r="54" spans="1:51">
      <c r="A54" s="67" t="s">
        <v>83</v>
      </c>
      <c r="C54" t="s">
        <v>934</v>
      </c>
      <c r="D54" s="68" t="s">
        <v>874</v>
      </c>
      <c r="E54" s="52">
        <v>2035</v>
      </c>
      <c r="F54" s="69" t="str">
        <f t="shared" si="0"/>
        <v>*0.94</v>
      </c>
      <c r="G54" s="70" t="str">
        <f t="shared" si="1"/>
        <v>REZoning_Sol-Win</v>
      </c>
      <c r="I54" t="s">
        <v>934</v>
      </c>
      <c r="J54" s="68" t="s">
        <v>874</v>
      </c>
      <c r="K54" s="52">
        <v>2050</v>
      </c>
      <c r="L54" s="62" t="str">
        <f t="shared" si="2"/>
        <v>*0.9</v>
      </c>
      <c r="M54" s="70" t="str">
        <f t="shared" si="3"/>
        <v>REZoning_Sol-Win</v>
      </c>
      <c r="O54" t="s">
        <v>934</v>
      </c>
      <c r="P54" t="s">
        <v>874</v>
      </c>
      <c r="Q54">
        <v>2100</v>
      </c>
      <c r="R54" t="s">
        <v>926</v>
      </c>
      <c r="S54" t="s">
        <v>875</v>
      </c>
      <c r="AA54" s="49" t="s">
        <v>934</v>
      </c>
      <c r="AB54" s="71" t="s">
        <v>874</v>
      </c>
      <c r="AC54" s="55">
        <v>2035</v>
      </c>
      <c r="AD54" s="70" t="str">
        <f t="shared" si="4"/>
        <v>*0.92</v>
      </c>
      <c r="AE54" s="70" t="str">
        <f t="shared" si="5"/>
        <v>REZoning_Sol-Win</v>
      </c>
      <c r="AG54" s="49" t="s">
        <v>934</v>
      </c>
      <c r="AH54" s="71" t="s">
        <v>874</v>
      </c>
      <c r="AI54" s="55">
        <v>2050</v>
      </c>
      <c r="AJ54" s="70" t="str">
        <f t="shared" si="6"/>
        <v>*0.89</v>
      </c>
      <c r="AK54" s="70" t="str">
        <f t="shared" si="7"/>
        <v>REZoning_Sol-Win</v>
      </c>
      <c r="AO54" s="50" t="s">
        <v>934</v>
      </c>
      <c r="AP54" s="72" t="s">
        <v>874</v>
      </c>
      <c r="AQ54" s="58">
        <v>2035</v>
      </c>
      <c r="AR54" s="73" t="str">
        <f t="shared" si="8"/>
        <v>*0.89</v>
      </c>
      <c r="AS54" s="70" t="str">
        <f t="shared" si="9"/>
        <v>REZoning_Sol-Win</v>
      </c>
      <c r="AU54" s="50" t="s">
        <v>934</v>
      </c>
      <c r="AV54" s="72" t="s">
        <v>874</v>
      </c>
      <c r="AW54" s="58">
        <v>2050</v>
      </c>
      <c r="AX54" s="73" t="str">
        <f t="shared" si="10"/>
        <v>*0.84</v>
      </c>
      <c r="AY54" s="70" t="str">
        <f t="shared" si="11"/>
        <v>REZoning_Sol-Win</v>
      </c>
    </row>
    <row r="55" spans="1:51">
      <c r="A55" s="67" t="s">
        <v>83</v>
      </c>
      <c r="C55" t="s">
        <v>935</v>
      </c>
      <c r="D55" s="68" t="s">
        <v>874</v>
      </c>
      <c r="E55" s="52">
        <v>2035</v>
      </c>
      <c r="F55" s="69" t="str">
        <f t="shared" si="0"/>
        <v>*0.94</v>
      </c>
      <c r="G55" s="70" t="str">
        <f t="shared" si="1"/>
        <v>REZoning_Sol-Win</v>
      </c>
      <c r="I55" t="s">
        <v>935</v>
      </c>
      <c r="J55" s="68" t="s">
        <v>874</v>
      </c>
      <c r="K55" s="52">
        <v>2050</v>
      </c>
      <c r="L55" s="62" t="str">
        <f t="shared" si="2"/>
        <v>*0.9</v>
      </c>
      <c r="M55" s="70" t="str">
        <f t="shared" si="3"/>
        <v>REZoning_Sol-Win</v>
      </c>
      <c r="O55" t="s">
        <v>935</v>
      </c>
      <c r="P55" t="s">
        <v>874</v>
      </c>
      <c r="Q55">
        <v>2100</v>
      </c>
      <c r="R55" t="s">
        <v>926</v>
      </c>
      <c r="S55" t="s">
        <v>875</v>
      </c>
      <c r="AA55" s="49" t="s">
        <v>935</v>
      </c>
      <c r="AB55" s="71" t="s">
        <v>874</v>
      </c>
      <c r="AC55" s="55">
        <v>2035</v>
      </c>
      <c r="AD55" s="70" t="str">
        <f t="shared" si="4"/>
        <v>*0.92</v>
      </c>
      <c r="AE55" s="70" t="str">
        <f t="shared" si="5"/>
        <v>REZoning_Sol-Win</v>
      </c>
      <c r="AG55" s="49" t="s">
        <v>935</v>
      </c>
      <c r="AH55" s="71" t="s">
        <v>874</v>
      </c>
      <c r="AI55" s="55">
        <v>2050</v>
      </c>
      <c r="AJ55" s="70" t="str">
        <f t="shared" si="6"/>
        <v>*0.89</v>
      </c>
      <c r="AK55" s="70" t="str">
        <f t="shared" si="7"/>
        <v>REZoning_Sol-Win</v>
      </c>
      <c r="AO55" s="50" t="s">
        <v>935</v>
      </c>
      <c r="AP55" s="72" t="s">
        <v>874</v>
      </c>
      <c r="AQ55" s="58">
        <v>2035</v>
      </c>
      <c r="AR55" s="73" t="str">
        <f t="shared" si="8"/>
        <v>*0.89</v>
      </c>
      <c r="AS55" s="70" t="str">
        <f t="shared" si="9"/>
        <v>REZoning_Sol-Win</v>
      </c>
      <c r="AU55" s="50" t="s">
        <v>935</v>
      </c>
      <c r="AV55" s="72" t="s">
        <v>874</v>
      </c>
      <c r="AW55" s="58">
        <v>2050</v>
      </c>
      <c r="AX55" s="73" t="str">
        <f t="shared" si="10"/>
        <v>*0.84</v>
      </c>
      <c r="AY55" s="70" t="str">
        <f t="shared" si="11"/>
        <v>REZoning_Sol-Win</v>
      </c>
    </row>
    <row r="56" spans="1:51">
      <c r="A56" s="67" t="s">
        <v>83</v>
      </c>
      <c r="C56" t="s">
        <v>936</v>
      </c>
      <c r="D56" s="68" t="s">
        <v>874</v>
      </c>
      <c r="E56" s="52">
        <v>2035</v>
      </c>
      <c r="F56" s="69" t="str">
        <f t="shared" si="0"/>
        <v>*0.94</v>
      </c>
      <c r="G56" s="70" t="str">
        <f t="shared" si="1"/>
        <v>REZoning_Sol-Win</v>
      </c>
      <c r="I56" t="s">
        <v>936</v>
      </c>
      <c r="J56" s="68" t="s">
        <v>874</v>
      </c>
      <c r="K56" s="52">
        <v>2050</v>
      </c>
      <c r="L56" s="62" t="str">
        <f t="shared" si="2"/>
        <v>*0.9</v>
      </c>
      <c r="M56" s="70" t="str">
        <f t="shared" si="3"/>
        <v>REZoning_Sol-Win</v>
      </c>
      <c r="O56" t="s">
        <v>936</v>
      </c>
      <c r="P56" t="s">
        <v>874</v>
      </c>
      <c r="Q56">
        <v>2100</v>
      </c>
      <c r="R56" t="s">
        <v>926</v>
      </c>
      <c r="S56" t="s">
        <v>875</v>
      </c>
      <c r="AA56" s="49" t="s">
        <v>936</v>
      </c>
      <c r="AB56" s="71" t="s">
        <v>874</v>
      </c>
      <c r="AC56" s="55">
        <v>2035</v>
      </c>
      <c r="AD56" s="70" t="str">
        <f t="shared" si="4"/>
        <v>*0.92</v>
      </c>
      <c r="AE56" s="70" t="str">
        <f t="shared" si="5"/>
        <v>REZoning_Sol-Win</v>
      </c>
      <c r="AG56" s="49" t="s">
        <v>936</v>
      </c>
      <c r="AH56" s="71" t="s">
        <v>874</v>
      </c>
      <c r="AI56" s="55">
        <v>2050</v>
      </c>
      <c r="AJ56" s="70" t="str">
        <f t="shared" si="6"/>
        <v>*0.89</v>
      </c>
      <c r="AK56" s="70" t="str">
        <f t="shared" si="7"/>
        <v>REZoning_Sol-Win</v>
      </c>
      <c r="AO56" s="50" t="s">
        <v>936</v>
      </c>
      <c r="AP56" s="72" t="s">
        <v>874</v>
      </c>
      <c r="AQ56" s="58">
        <v>2035</v>
      </c>
      <c r="AR56" s="73" t="str">
        <f t="shared" si="8"/>
        <v>*0.89</v>
      </c>
      <c r="AS56" s="70" t="str">
        <f t="shared" si="9"/>
        <v>REZoning_Sol-Win</v>
      </c>
      <c r="AU56" s="50" t="s">
        <v>936</v>
      </c>
      <c r="AV56" s="72" t="s">
        <v>874</v>
      </c>
      <c r="AW56" s="58">
        <v>2050</v>
      </c>
      <c r="AX56" s="73" t="str">
        <f t="shared" si="10"/>
        <v>*0.84</v>
      </c>
      <c r="AY56" s="70" t="str">
        <f t="shared" si="11"/>
        <v>REZoning_Sol-Win</v>
      </c>
    </row>
    <row r="57" spans="1:51">
      <c r="A57" s="67" t="s">
        <v>83</v>
      </c>
      <c r="C57" t="s">
        <v>937</v>
      </c>
      <c r="D57" s="68" t="s">
        <v>874</v>
      </c>
      <c r="E57" s="52">
        <v>2035</v>
      </c>
      <c r="F57" s="69" t="str">
        <f t="shared" si="0"/>
        <v>*0.94</v>
      </c>
      <c r="G57" s="70" t="str">
        <f t="shared" si="1"/>
        <v>REZoning_Sol-Win</v>
      </c>
      <c r="I57" t="s">
        <v>937</v>
      </c>
      <c r="J57" s="68" t="s">
        <v>874</v>
      </c>
      <c r="K57" s="52">
        <v>2050</v>
      </c>
      <c r="L57" s="62" t="str">
        <f t="shared" si="2"/>
        <v>*0.9</v>
      </c>
      <c r="M57" s="70" t="str">
        <f t="shared" si="3"/>
        <v>REZoning_Sol-Win</v>
      </c>
      <c r="O57" t="s">
        <v>937</v>
      </c>
      <c r="P57" t="s">
        <v>874</v>
      </c>
      <c r="Q57">
        <v>2100</v>
      </c>
      <c r="R57" t="s">
        <v>926</v>
      </c>
      <c r="S57" t="s">
        <v>875</v>
      </c>
      <c r="AA57" s="49" t="s">
        <v>937</v>
      </c>
      <c r="AB57" s="71" t="s">
        <v>874</v>
      </c>
      <c r="AC57" s="55">
        <v>2035</v>
      </c>
      <c r="AD57" s="70" t="str">
        <f t="shared" si="4"/>
        <v>*0.92</v>
      </c>
      <c r="AE57" s="70" t="str">
        <f t="shared" si="5"/>
        <v>REZoning_Sol-Win</v>
      </c>
      <c r="AG57" s="49" t="s">
        <v>937</v>
      </c>
      <c r="AH57" s="71" t="s">
        <v>874</v>
      </c>
      <c r="AI57" s="55">
        <v>2050</v>
      </c>
      <c r="AJ57" s="70" t="str">
        <f t="shared" si="6"/>
        <v>*0.89</v>
      </c>
      <c r="AK57" s="70" t="str">
        <f t="shared" si="7"/>
        <v>REZoning_Sol-Win</v>
      </c>
      <c r="AO57" s="50" t="s">
        <v>937</v>
      </c>
      <c r="AP57" s="72" t="s">
        <v>874</v>
      </c>
      <c r="AQ57" s="58">
        <v>2035</v>
      </c>
      <c r="AR57" s="73" t="str">
        <f t="shared" si="8"/>
        <v>*0.89</v>
      </c>
      <c r="AS57" s="70" t="str">
        <f t="shared" si="9"/>
        <v>REZoning_Sol-Win</v>
      </c>
      <c r="AU57" s="50" t="s">
        <v>937</v>
      </c>
      <c r="AV57" s="72" t="s">
        <v>874</v>
      </c>
      <c r="AW57" s="58">
        <v>2050</v>
      </c>
      <c r="AX57" s="73" t="str">
        <f t="shared" si="10"/>
        <v>*0.84</v>
      </c>
      <c r="AY57" s="70" t="str">
        <f t="shared" si="11"/>
        <v>REZoning_Sol-Win</v>
      </c>
    </row>
    <row r="58" spans="1:51">
      <c r="A58" s="67" t="s">
        <v>83</v>
      </c>
      <c r="C58" t="s">
        <v>938</v>
      </c>
      <c r="D58" s="68" t="s">
        <v>874</v>
      </c>
      <c r="E58" s="52">
        <v>2035</v>
      </c>
      <c r="F58" s="69" t="str">
        <f t="shared" si="0"/>
        <v>*0.94</v>
      </c>
      <c r="G58" s="70" t="str">
        <f t="shared" si="1"/>
        <v>REZoning_Sol-Win</v>
      </c>
      <c r="I58" t="s">
        <v>938</v>
      </c>
      <c r="J58" s="68" t="s">
        <v>874</v>
      </c>
      <c r="K58" s="52">
        <v>2050</v>
      </c>
      <c r="L58" s="62" t="str">
        <f t="shared" si="2"/>
        <v>*0.9</v>
      </c>
      <c r="M58" s="70" t="str">
        <f t="shared" si="3"/>
        <v>REZoning_Sol-Win</v>
      </c>
      <c r="O58" t="s">
        <v>938</v>
      </c>
      <c r="P58" t="s">
        <v>874</v>
      </c>
      <c r="Q58">
        <v>2100</v>
      </c>
      <c r="R58" t="s">
        <v>926</v>
      </c>
      <c r="S58" t="s">
        <v>875</v>
      </c>
      <c r="AA58" s="49" t="s">
        <v>938</v>
      </c>
      <c r="AB58" s="71" t="s">
        <v>874</v>
      </c>
      <c r="AC58" s="55">
        <v>2035</v>
      </c>
      <c r="AD58" s="70" t="str">
        <f t="shared" si="4"/>
        <v>*0.92</v>
      </c>
      <c r="AE58" s="70" t="str">
        <f t="shared" si="5"/>
        <v>REZoning_Sol-Win</v>
      </c>
      <c r="AG58" s="49" t="s">
        <v>938</v>
      </c>
      <c r="AH58" s="71" t="s">
        <v>874</v>
      </c>
      <c r="AI58" s="55">
        <v>2050</v>
      </c>
      <c r="AJ58" s="70" t="str">
        <f t="shared" si="6"/>
        <v>*0.89</v>
      </c>
      <c r="AK58" s="70" t="str">
        <f t="shared" si="7"/>
        <v>REZoning_Sol-Win</v>
      </c>
      <c r="AO58" s="50" t="s">
        <v>938</v>
      </c>
      <c r="AP58" s="72" t="s">
        <v>874</v>
      </c>
      <c r="AQ58" s="58">
        <v>2035</v>
      </c>
      <c r="AR58" s="73" t="str">
        <f t="shared" si="8"/>
        <v>*0.89</v>
      </c>
      <c r="AS58" s="70" t="str">
        <f t="shared" si="9"/>
        <v>REZoning_Sol-Win</v>
      </c>
      <c r="AU58" s="50" t="s">
        <v>938</v>
      </c>
      <c r="AV58" s="72" t="s">
        <v>874</v>
      </c>
      <c r="AW58" s="58">
        <v>2050</v>
      </c>
      <c r="AX58" s="73" t="str">
        <f t="shared" si="10"/>
        <v>*0.84</v>
      </c>
      <c r="AY58" s="70" t="str">
        <f t="shared" si="11"/>
        <v>REZoning_Sol-Win</v>
      </c>
    </row>
    <row r="59" spans="1:51">
      <c r="A59" s="67" t="s">
        <v>83</v>
      </c>
      <c r="C59" t="s">
        <v>939</v>
      </c>
      <c r="D59" s="68" t="s">
        <v>874</v>
      </c>
      <c r="E59" s="52">
        <v>2035</v>
      </c>
      <c r="F59" s="69" t="str">
        <f t="shared" si="0"/>
        <v>*0.94</v>
      </c>
      <c r="G59" s="70" t="str">
        <f t="shared" si="1"/>
        <v>REZoning_Sol-Win</v>
      </c>
      <c r="I59" t="s">
        <v>939</v>
      </c>
      <c r="J59" s="68" t="s">
        <v>874</v>
      </c>
      <c r="K59" s="52">
        <v>2050</v>
      </c>
      <c r="L59" s="62" t="str">
        <f t="shared" si="2"/>
        <v>*0.9</v>
      </c>
      <c r="M59" s="70" t="str">
        <f t="shared" si="3"/>
        <v>REZoning_Sol-Win</v>
      </c>
      <c r="O59" t="s">
        <v>939</v>
      </c>
      <c r="P59" t="s">
        <v>874</v>
      </c>
      <c r="Q59">
        <v>2100</v>
      </c>
      <c r="R59" t="s">
        <v>926</v>
      </c>
      <c r="S59" t="s">
        <v>875</v>
      </c>
      <c r="AA59" s="49" t="s">
        <v>939</v>
      </c>
      <c r="AB59" s="71" t="s">
        <v>874</v>
      </c>
      <c r="AC59" s="55">
        <v>2035</v>
      </c>
      <c r="AD59" s="70" t="str">
        <f t="shared" si="4"/>
        <v>*0.92</v>
      </c>
      <c r="AE59" s="70" t="str">
        <f t="shared" si="5"/>
        <v>REZoning_Sol-Win</v>
      </c>
      <c r="AG59" s="49" t="s">
        <v>939</v>
      </c>
      <c r="AH59" s="71" t="s">
        <v>874</v>
      </c>
      <c r="AI59" s="55">
        <v>2050</v>
      </c>
      <c r="AJ59" s="70" t="str">
        <f t="shared" si="6"/>
        <v>*0.89</v>
      </c>
      <c r="AK59" s="70" t="str">
        <f t="shared" si="7"/>
        <v>REZoning_Sol-Win</v>
      </c>
      <c r="AO59" s="50" t="s">
        <v>939</v>
      </c>
      <c r="AP59" s="72" t="s">
        <v>874</v>
      </c>
      <c r="AQ59" s="58">
        <v>2035</v>
      </c>
      <c r="AR59" s="73" t="str">
        <f t="shared" si="8"/>
        <v>*0.89</v>
      </c>
      <c r="AS59" s="70" t="str">
        <f t="shared" si="9"/>
        <v>REZoning_Sol-Win</v>
      </c>
      <c r="AU59" s="50" t="s">
        <v>939</v>
      </c>
      <c r="AV59" s="72" t="s">
        <v>874</v>
      </c>
      <c r="AW59" s="58">
        <v>2050</v>
      </c>
      <c r="AX59" s="73" t="str">
        <f t="shared" si="10"/>
        <v>*0.84</v>
      </c>
      <c r="AY59" s="70" t="str">
        <f t="shared" si="11"/>
        <v>REZoning_Sol-Win</v>
      </c>
    </row>
    <row r="60" spans="1:51">
      <c r="A60" s="67" t="s">
        <v>83</v>
      </c>
      <c r="C60" t="s">
        <v>940</v>
      </c>
      <c r="D60" s="68" t="s">
        <v>874</v>
      </c>
      <c r="E60" s="52">
        <v>2035</v>
      </c>
      <c r="F60" s="69" t="str">
        <f t="shared" si="0"/>
        <v>*0.94</v>
      </c>
      <c r="G60" s="70" t="str">
        <f t="shared" si="1"/>
        <v>REZoning_Sol-Win</v>
      </c>
      <c r="I60" t="s">
        <v>940</v>
      </c>
      <c r="J60" s="68" t="s">
        <v>874</v>
      </c>
      <c r="K60" s="52">
        <v>2050</v>
      </c>
      <c r="L60" s="62" t="str">
        <f t="shared" si="2"/>
        <v>*0.9</v>
      </c>
      <c r="M60" s="70" t="str">
        <f t="shared" si="3"/>
        <v>REZoning_Sol-Win</v>
      </c>
      <c r="O60" t="s">
        <v>940</v>
      </c>
      <c r="P60" t="s">
        <v>874</v>
      </c>
      <c r="Q60">
        <v>2100</v>
      </c>
      <c r="R60" t="s">
        <v>926</v>
      </c>
      <c r="S60" t="s">
        <v>875</v>
      </c>
      <c r="AA60" s="49" t="s">
        <v>940</v>
      </c>
      <c r="AB60" s="71" t="s">
        <v>874</v>
      </c>
      <c r="AC60" s="55">
        <v>2035</v>
      </c>
      <c r="AD60" s="70" t="str">
        <f t="shared" si="4"/>
        <v>*0.92</v>
      </c>
      <c r="AE60" s="70" t="str">
        <f t="shared" si="5"/>
        <v>REZoning_Sol-Win</v>
      </c>
      <c r="AG60" s="49" t="s">
        <v>940</v>
      </c>
      <c r="AH60" s="71" t="s">
        <v>874</v>
      </c>
      <c r="AI60" s="55">
        <v>2050</v>
      </c>
      <c r="AJ60" s="70" t="str">
        <f t="shared" si="6"/>
        <v>*0.89</v>
      </c>
      <c r="AK60" s="70" t="str">
        <f t="shared" si="7"/>
        <v>REZoning_Sol-Win</v>
      </c>
      <c r="AO60" s="50" t="s">
        <v>940</v>
      </c>
      <c r="AP60" s="72" t="s">
        <v>874</v>
      </c>
      <c r="AQ60" s="58">
        <v>2035</v>
      </c>
      <c r="AR60" s="73" t="str">
        <f t="shared" si="8"/>
        <v>*0.89</v>
      </c>
      <c r="AS60" s="70" t="str">
        <f t="shared" si="9"/>
        <v>REZoning_Sol-Win</v>
      </c>
      <c r="AU60" s="50" t="s">
        <v>940</v>
      </c>
      <c r="AV60" s="72" t="s">
        <v>874</v>
      </c>
      <c r="AW60" s="58">
        <v>2050</v>
      </c>
      <c r="AX60" s="73" t="str">
        <f t="shared" si="10"/>
        <v>*0.84</v>
      </c>
      <c r="AY60" s="70" t="str">
        <f t="shared" si="11"/>
        <v>REZoning_Sol-Win</v>
      </c>
    </row>
    <row r="61" spans="1:51">
      <c r="A61" s="67" t="s">
        <v>83</v>
      </c>
      <c r="C61" t="s">
        <v>941</v>
      </c>
      <c r="D61" s="68" t="s">
        <v>874</v>
      </c>
      <c r="E61" s="52">
        <v>2035</v>
      </c>
      <c r="F61" s="69" t="str">
        <f t="shared" si="0"/>
        <v>*0.94</v>
      </c>
      <c r="G61" s="70" t="str">
        <f t="shared" si="1"/>
        <v>REZoning_Sol-Win</v>
      </c>
      <c r="I61" t="s">
        <v>941</v>
      </c>
      <c r="J61" s="68" t="s">
        <v>874</v>
      </c>
      <c r="K61" s="52">
        <v>2050</v>
      </c>
      <c r="L61" s="62" t="str">
        <f t="shared" si="2"/>
        <v>*0.9</v>
      </c>
      <c r="M61" s="70" t="str">
        <f t="shared" si="3"/>
        <v>REZoning_Sol-Win</v>
      </c>
      <c r="O61" t="s">
        <v>941</v>
      </c>
      <c r="P61" t="s">
        <v>874</v>
      </c>
      <c r="Q61">
        <v>2100</v>
      </c>
      <c r="R61" t="s">
        <v>926</v>
      </c>
      <c r="S61" t="s">
        <v>875</v>
      </c>
      <c r="AA61" s="49" t="s">
        <v>941</v>
      </c>
      <c r="AB61" s="71" t="s">
        <v>874</v>
      </c>
      <c r="AC61" s="55">
        <v>2035</v>
      </c>
      <c r="AD61" s="70" t="str">
        <f t="shared" si="4"/>
        <v>*0.92</v>
      </c>
      <c r="AE61" s="70" t="str">
        <f t="shared" si="5"/>
        <v>REZoning_Sol-Win</v>
      </c>
      <c r="AG61" s="49" t="s">
        <v>941</v>
      </c>
      <c r="AH61" s="71" t="s">
        <v>874</v>
      </c>
      <c r="AI61" s="55">
        <v>2050</v>
      </c>
      <c r="AJ61" s="70" t="str">
        <f t="shared" si="6"/>
        <v>*0.89</v>
      </c>
      <c r="AK61" s="70" t="str">
        <f t="shared" si="7"/>
        <v>REZoning_Sol-Win</v>
      </c>
      <c r="AO61" s="50" t="s">
        <v>941</v>
      </c>
      <c r="AP61" s="72" t="s">
        <v>874</v>
      </c>
      <c r="AQ61" s="58">
        <v>2035</v>
      </c>
      <c r="AR61" s="73" t="str">
        <f t="shared" si="8"/>
        <v>*0.89</v>
      </c>
      <c r="AS61" s="70" t="str">
        <f t="shared" si="9"/>
        <v>REZoning_Sol-Win</v>
      </c>
      <c r="AU61" s="50" t="s">
        <v>941</v>
      </c>
      <c r="AV61" s="72" t="s">
        <v>874</v>
      </c>
      <c r="AW61" s="58">
        <v>2050</v>
      </c>
      <c r="AX61" s="73" t="str">
        <f t="shared" si="10"/>
        <v>*0.84</v>
      </c>
      <c r="AY61" s="70" t="str">
        <f t="shared" si="11"/>
        <v>REZoning_Sol-Win</v>
      </c>
    </row>
    <row r="62" spans="1:51">
      <c r="A62" s="67" t="s">
        <v>83</v>
      </c>
      <c r="C62" t="s">
        <v>942</v>
      </c>
      <c r="D62" s="68" t="s">
        <v>874</v>
      </c>
      <c r="E62" s="52">
        <v>2035</v>
      </c>
      <c r="F62" s="69" t="str">
        <f t="shared" si="0"/>
        <v>*0.94</v>
      </c>
      <c r="G62" s="70" t="str">
        <f t="shared" si="1"/>
        <v>REZoning_Sol-Win</v>
      </c>
      <c r="I62" t="s">
        <v>942</v>
      </c>
      <c r="J62" s="68" t="s">
        <v>874</v>
      </c>
      <c r="K62" s="52">
        <v>2050</v>
      </c>
      <c r="L62" s="62" t="str">
        <f t="shared" si="2"/>
        <v>*0.9</v>
      </c>
      <c r="M62" s="70" t="str">
        <f t="shared" si="3"/>
        <v>REZoning_Sol-Win</v>
      </c>
      <c r="O62" t="s">
        <v>942</v>
      </c>
      <c r="P62" t="s">
        <v>874</v>
      </c>
      <c r="Q62">
        <v>2100</v>
      </c>
      <c r="R62" t="s">
        <v>926</v>
      </c>
      <c r="S62" t="s">
        <v>875</v>
      </c>
      <c r="AA62" s="49" t="s">
        <v>942</v>
      </c>
      <c r="AB62" s="71" t="s">
        <v>874</v>
      </c>
      <c r="AC62" s="55">
        <v>2035</v>
      </c>
      <c r="AD62" s="70" t="str">
        <f t="shared" si="4"/>
        <v>*0.92</v>
      </c>
      <c r="AE62" s="70" t="str">
        <f t="shared" si="5"/>
        <v>REZoning_Sol-Win</v>
      </c>
      <c r="AG62" s="49" t="s">
        <v>942</v>
      </c>
      <c r="AH62" s="71" t="s">
        <v>874</v>
      </c>
      <c r="AI62" s="55">
        <v>2050</v>
      </c>
      <c r="AJ62" s="70" t="str">
        <f t="shared" si="6"/>
        <v>*0.89</v>
      </c>
      <c r="AK62" s="70" t="str">
        <f t="shared" si="7"/>
        <v>REZoning_Sol-Win</v>
      </c>
      <c r="AO62" s="50" t="s">
        <v>942</v>
      </c>
      <c r="AP62" s="72" t="s">
        <v>874</v>
      </c>
      <c r="AQ62" s="58">
        <v>2035</v>
      </c>
      <c r="AR62" s="73" t="str">
        <f t="shared" si="8"/>
        <v>*0.89</v>
      </c>
      <c r="AS62" s="70" t="str">
        <f t="shared" si="9"/>
        <v>REZoning_Sol-Win</v>
      </c>
      <c r="AU62" s="50" t="s">
        <v>942</v>
      </c>
      <c r="AV62" s="72" t="s">
        <v>874</v>
      </c>
      <c r="AW62" s="58">
        <v>2050</v>
      </c>
      <c r="AX62" s="73" t="str">
        <f t="shared" si="10"/>
        <v>*0.84</v>
      </c>
      <c r="AY62" s="70" t="str">
        <f t="shared" si="11"/>
        <v>REZoning_Sol-Win</v>
      </c>
    </row>
    <row r="63" spans="1:51">
      <c r="A63" s="67" t="s">
        <v>87</v>
      </c>
      <c r="C63" t="s">
        <v>943</v>
      </c>
      <c r="D63" s="68" t="s">
        <v>874</v>
      </c>
      <c r="E63" s="52">
        <v>2035</v>
      </c>
      <c r="F63" s="69" t="str">
        <f t="shared" si="0"/>
        <v>*0.95</v>
      </c>
      <c r="G63" s="70" t="str">
        <f t="shared" si="1"/>
        <v>REZoning_Sol-Win</v>
      </c>
      <c r="I63" t="s">
        <v>943</v>
      </c>
      <c r="J63" s="68" t="s">
        <v>874</v>
      </c>
      <c r="K63" s="52">
        <v>2050</v>
      </c>
      <c r="L63" s="62" t="str">
        <f t="shared" si="2"/>
        <v>*0.92</v>
      </c>
      <c r="M63" s="70" t="str">
        <f t="shared" si="3"/>
        <v>REZoning_Sol-Win</v>
      </c>
      <c r="O63" t="s">
        <v>943</v>
      </c>
      <c r="P63" t="s">
        <v>874</v>
      </c>
      <c r="Q63">
        <v>2100</v>
      </c>
      <c r="R63" t="s">
        <v>881</v>
      </c>
      <c r="S63" t="s">
        <v>875</v>
      </c>
      <c r="AA63" s="49" t="s">
        <v>943</v>
      </c>
      <c r="AB63" s="71" t="s">
        <v>874</v>
      </c>
      <c r="AC63" s="55">
        <v>2035</v>
      </c>
      <c r="AD63" s="70" t="str">
        <f t="shared" si="4"/>
        <v>*0.95</v>
      </c>
      <c r="AE63" s="70" t="str">
        <f t="shared" si="5"/>
        <v>REZoning_Sol-Win</v>
      </c>
      <c r="AG63" s="49" t="s">
        <v>943</v>
      </c>
      <c r="AH63" s="71" t="s">
        <v>874</v>
      </c>
      <c r="AI63" s="55">
        <v>2050</v>
      </c>
      <c r="AJ63" s="70" t="str">
        <f t="shared" si="6"/>
        <v>*0.92</v>
      </c>
      <c r="AK63" s="70" t="str">
        <f t="shared" si="7"/>
        <v>REZoning_Sol-Win</v>
      </c>
      <c r="AO63" s="50" t="s">
        <v>943</v>
      </c>
      <c r="AP63" s="72" t="s">
        <v>874</v>
      </c>
      <c r="AQ63" s="58">
        <v>2035</v>
      </c>
      <c r="AR63" s="73" t="str">
        <f t="shared" si="8"/>
        <v>*0.93</v>
      </c>
      <c r="AS63" s="70" t="str">
        <f t="shared" si="9"/>
        <v>REZoning_Sol-Win</v>
      </c>
      <c r="AU63" s="50" t="s">
        <v>943</v>
      </c>
      <c r="AV63" s="72" t="s">
        <v>874</v>
      </c>
      <c r="AW63" s="58">
        <v>2050</v>
      </c>
      <c r="AX63" s="73" t="str">
        <f t="shared" si="10"/>
        <v>*0.89</v>
      </c>
      <c r="AY63" s="70" t="str">
        <f t="shared" si="11"/>
        <v>REZoning_Sol-Win</v>
      </c>
    </row>
    <row r="64" spans="1:51">
      <c r="A64" s="67" t="s">
        <v>87</v>
      </c>
      <c r="C64" t="s">
        <v>944</v>
      </c>
      <c r="D64" s="68" t="s">
        <v>874</v>
      </c>
      <c r="E64" s="52">
        <v>2035</v>
      </c>
      <c r="F64" s="69" t="str">
        <f t="shared" si="0"/>
        <v>*0.95</v>
      </c>
      <c r="G64" s="70" t="str">
        <f t="shared" si="1"/>
        <v>REZoning_Sol-Win</v>
      </c>
      <c r="I64" t="s">
        <v>944</v>
      </c>
      <c r="J64" s="68" t="s">
        <v>874</v>
      </c>
      <c r="K64" s="52">
        <v>2050</v>
      </c>
      <c r="L64" s="62" t="str">
        <f t="shared" si="2"/>
        <v>*0.92</v>
      </c>
      <c r="M64" s="70" t="str">
        <f t="shared" si="3"/>
        <v>REZoning_Sol-Win</v>
      </c>
      <c r="O64" t="s">
        <v>944</v>
      </c>
      <c r="P64" t="s">
        <v>874</v>
      </c>
      <c r="Q64">
        <v>2100</v>
      </c>
      <c r="R64" t="s">
        <v>881</v>
      </c>
      <c r="S64" t="s">
        <v>875</v>
      </c>
      <c r="AA64" s="49" t="s">
        <v>944</v>
      </c>
      <c r="AB64" s="71" t="s">
        <v>874</v>
      </c>
      <c r="AC64" s="55">
        <v>2035</v>
      </c>
      <c r="AD64" s="70" t="str">
        <f t="shared" si="4"/>
        <v>*0.95</v>
      </c>
      <c r="AE64" s="70" t="str">
        <f t="shared" si="5"/>
        <v>REZoning_Sol-Win</v>
      </c>
      <c r="AG64" s="49" t="s">
        <v>944</v>
      </c>
      <c r="AH64" s="71" t="s">
        <v>874</v>
      </c>
      <c r="AI64" s="55">
        <v>2050</v>
      </c>
      <c r="AJ64" s="70" t="str">
        <f t="shared" si="6"/>
        <v>*0.92</v>
      </c>
      <c r="AK64" s="70" t="str">
        <f t="shared" si="7"/>
        <v>REZoning_Sol-Win</v>
      </c>
      <c r="AO64" s="50" t="s">
        <v>944</v>
      </c>
      <c r="AP64" s="72" t="s">
        <v>874</v>
      </c>
      <c r="AQ64" s="58">
        <v>2035</v>
      </c>
      <c r="AR64" s="73" t="str">
        <f t="shared" si="8"/>
        <v>*0.93</v>
      </c>
      <c r="AS64" s="70" t="str">
        <f t="shared" si="9"/>
        <v>REZoning_Sol-Win</v>
      </c>
      <c r="AU64" s="50" t="s">
        <v>944</v>
      </c>
      <c r="AV64" s="72" t="s">
        <v>874</v>
      </c>
      <c r="AW64" s="58">
        <v>2050</v>
      </c>
      <c r="AX64" s="73" t="str">
        <f t="shared" si="10"/>
        <v>*0.89</v>
      </c>
      <c r="AY64" s="70" t="str">
        <f t="shared" si="11"/>
        <v>REZoning_Sol-Win</v>
      </c>
    </row>
    <row r="65" spans="1:51">
      <c r="A65" s="67" t="s">
        <v>87</v>
      </c>
      <c r="C65" t="s">
        <v>945</v>
      </c>
      <c r="D65" s="68" t="s">
        <v>874</v>
      </c>
      <c r="E65" s="52">
        <v>2035</v>
      </c>
      <c r="F65" s="69" t="str">
        <f t="shared" si="0"/>
        <v>*0.95</v>
      </c>
      <c r="G65" s="70" t="str">
        <f t="shared" si="1"/>
        <v>REZoning_Sol-Win</v>
      </c>
      <c r="I65" t="s">
        <v>945</v>
      </c>
      <c r="J65" s="68" t="s">
        <v>874</v>
      </c>
      <c r="K65" s="52">
        <v>2050</v>
      </c>
      <c r="L65" s="62" t="str">
        <f t="shared" si="2"/>
        <v>*0.92</v>
      </c>
      <c r="M65" s="70" t="str">
        <f t="shared" si="3"/>
        <v>REZoning_Sol-Win</v>
      </c>
      <c r="O65" t="s">
        <v>945</v>
      </c>
      <c r="P65" t="s">
        <v>874</v>
      </c>
      <c r="Q65">
        <v>2100</v>
      </c>
      <c r="R65" t="s">
        <v>881</v>
      </c>
      <c r="S65" t="s">
        <v>875</v>
      </c>
      <c r="AA65" s="49" t="s">
        <v>945</v>
      </c>
      <c r="AB65" s="71" t="s">
        <v>874</v>
      </c>
      <c r="AC65" s="55">
        <v>2035</v>
      </c>
      <c r="AD65" s="70" t="str">
        <f t="shared" si="4"/>
        <v>*0.95</v>
      </c>
      <c r="AE65" s="70" t="str">
        <f t="shared" si="5"/>
        <v>REZoning_Sol-Win</v>
      </c>
      <c r="AG65" s="49" t="s">
        <v>945</v>
      </c>
      <c r="AH65" s="71" t="s">
        <v>874</v>
      </c>
      <c r="AI65" s="55">
        <v>2050</v>
      </c>
      <c r="AJ65" s="70" t="str">
        <f t="shared" si="6"/>
        <v>*0.92</v>
      </c>
      <c r="AK65" s="70" t="str">
        <f t="shared" si="7"/>
        <v>REZoning_Sol-Win</v>
      </c>
      <c r="AO65" s="50" t="s">
        <v>945</v>
      </c>
      <c r="AP65" s="72" t="s">
        <v>874</v>
      </c>
      <c r="AQ65" s="58">
        <v>2035</v>
      </c>
      <c r="AR65" s="73" t="str">
        <f t="shared" si="8"/>
        <v>*0.93</v>
      </c>
      <c r="AS65" s="70" t="str">
        <f t="shared" si="9"/>
        <v>REZoning_Sol-Win</v>
      </c>
      <c r="AU65" s="50" t="s">
        <v>945</v>
      </c>
      <c r="AV65" s="72" t="s">
        <v>874</v>
      </c>
      <c r="AW65" s="58">
        <v>2050</v>
      </c>
      <c r="AX65" s="73" t="str">
        <f t="shared" si="10"/>
        <v>*0.89</v>
      </c>
      <c r="AY65" s="70" t="str">
        <f t="shared" si="11"/>
        <v>REZoning_Sol-Win</v>
      </c>
    </row>
    <row r="66" spans="1:51">
      <c r="A66" s="67" t="s">
        <v>87</v>
      </c>
      <c r="C66" t="s">
        <v>946</v>
      </c>
      <c r="D66" s="68" t="s">
        <v>874</v>
      </c>
      <c r="E66" s="52">
        <v>2035</v>
      </c>
      <c r="F66" s="69" t="str">
        <f t="shared" si="0"/>
        <v>*0.95</v>
      </c>
      <c r="G66" s="70" t="str">
        <f t="shared" si="1"/>
        <v>REZoning_Sol-Win</v>
      </c>
      <c r="I66" t="s">
        <v>946</v>
      </c>
      <c r="J66" s="68" t="s">
        <v>874</v>
      </c>
      <c r="K66" s="52">
        <v>2050</v>
      </c>
      <c r="L66" s="62" t="str">
        <f t="shared" si="2"/>
        <v>*0.92</v>
      </c>
      <c r="M66" s="70" t="str">
        <f t="shared" si="3"/>
        <v>REZoning_Sol-Win</v>
      </c>
      <c r="O66" t="s">
        <v>946</v>
      </c>
      <c r="P66" t="s">
        <v>874</v>
      </c>
      <c r="Q66">
        <v>2100</v>
      </c>
      <c r="R66" t="s">
        <v>881</v>
      </c>
      <c r="S66" t="s">
        <v>875</v>
      </c>
      <c r="AA66" s="49" t="s">
        <v>946</v>
      </c>
      <c r="AB66" s="71" t="s">
        <v>874</v>
      </c>
      <c r="AC66" s="55">
        <v>2035</v>
      </c>
      <c r="AD66" s="70" t="str">
        <f t="shared" si="4"/>
        <v>*0.95</v>
      </c>
      <c r="AE66" s="70" t="str">
        <f t="shared" si="5"/>
        <v>REZoning_Sol-Win</v>
      </c>
      <c r="AG66" s="49" t="s">
        <v>946</v>
      </c>
      <c r="AH66" s="71" t="s">
        <v>874</v>
      </c>
      <c r="AI66" s="55">
        <v>2050</v>
      </c>
      <c r="AJ66" s="70" t="str">
        <f t="shared" si="6"/>
        <v>*0.92</v>
      </c>
      <c r="AK66" s="70" t="str">
        <f t="shared" si="7"/>
        <v>REZoning_Sol-Win</v>
      </c>
      <c r="AO66" s="50" t="s">
        <v>946</v>
      </c>
      <c r="AP66" s="72" t="s">
        <v>874</v>
      </c>
      <c r="AQ66" s="58">
        <v>2035</v>
      </c>
      <c r="AR66" s="73" t="str">
        <f t="shared" si="8"/>
        <v>*0.93</v>
      </c>
      <c r="AS66" s="70" t="str">
        <f t="shared" si="9"/>
        <v>REZoning_Sol-Win</v>
      </c>
      <c r="AU66" s="50" t="s">
        <v>946</v>
      </c>
      <c r="AV66" s="72" t="s">
        <v>874</v>
      </c>
      <c r="AW66" s="58">
        <v>2050</v>
      </c>
      <c r="AX66" s="73" t="str">
        <f t="shared" si="10"/>
        <v>*0.89</v>
      </c>
      <c r="AY66" s="70" t="str">
        <f t="shared" si="11"/>
        <v>REZoning_Sol-Win</v>
      </c>
    </row>
    <row r="67" spans="1:51">
      <c r="A67" s="67" t="s">
        <v>87</v>
      </c>
      <c r="C67" t="s">
        <v>947</v>
      </c>
      <c r="D67" s="68" t="s">
        <v>874</v>
      </c>
      <c r="E67" s="52">
        <v>2035</v>
      </c>
      <c r="F67" s="69" t="str">
        <f t="shared" si="0"/>
        <v>*0.95</v>
      </c>
      <c r="G67" s="70" t="str">
        <f t="shared" si="1"/>
        <v>REZoning_Sol-Win</v>
      </c>
      <c r="I67" t="s">
        <v>947</v>
      </c>
      <c r="J67" s="68" t="s">
        <v>874</v>
      </c>
      <c r="K67" s="52">
        <v>2050</v>
      </c>
      <c r="L67" s="62" t="str">
        <f t="shared" si="2"/>
        <v>*0.92</v>
      </c>
      <c r="M67" s="70" t="str">
        <f t="shared" si="3"/>
        <v>REZoning_Sol-Win</v>
      </c>
      <c r="O67" t="s">
        <v>947</v>
      </c>
      <c r="P67" t="s">
        <v>874</v>
      </c>
      <c r="Q67">
        <v>2100</v>
      </c>
      <c r="R67" t="s">
        <v>881</v>
      </c>
      <c r="S67" t="s">
        <v>875</v>
      </c>
      <c r="AA67" s="49" t="s">
        <v>947</v>
      </c>
      <c r="AB67" s="71" t="s">
        <v>874</v>
      </c>
      <c r="AC67" s="55">
        <v>2035</v>
      </c>
      <c r="AD67" s="70" t="str">
        <f t="shared" si="4"/>
        <v>*0.95</v>
      </c>
      <c r="AE67" s="70" t="str">
        <f t="shared" si="5"/>
        <v>REZoning_Sol-Win</v>
      </c>
      <c r="AG67" s="49" t="s">
        <v>947</v>
      </c>
      <c r="AH67" s="71" t="s">
        <v>874</v>
      </c>
      <c r="AI67" s="55">
        <v>2050</v>
      </c>
      <c r="AJ67" s="70" t="str">
        <f t="shared" si="6"/>
        <v>*0.92</v>
      </c>
      <c r="AK67" s="70" t="str">
        <f t="shared" si="7"/>
        <v>REZoning_Sol-Win</v>
      </c>
      <c r="AO67" s="50" t="s">
        <v>947</v>
      </c>
      <c r="AP67" s="72" t="s">
        <v>874</v>
      </c>
      <c r="AQ67" s="58">
        <v>2035</v>
      </c>
      <c r="AR67" s="73" t="str">
        <f t="shared" si="8"/>
        <v>*0.93</v>
      </c>
      <c r="AS67" s="70" t="str">
        <f t="shared" si="9"/>
        <v>REZoning_Sol-Win</v>
      </c>
      <c r="AU67" s="50" t="s">
        <v>947</v>
      </c>
      <c r="AV67" s="72" t="s">
        <v>874</v>
      </c>
      <c r="AW67" s="58">
        <v>2050</v>
      </c>
      <c r="AX67" s="73" t="str">
        <f t="shared" si="10"/>
        <v>*0.89</v>
      </c>
      <c r="AY67" s="70" t="str">
        <f t="shared" si="11"/>
        <v>REZoning_Sol-Win</v>
      </c>
    </row>
    <row r="68" spans="1:51">
      <c r="A68" s="67" t="s">
        <v>87</v>
      </c>
      <c r="C68" t="s">
        <v>948</v>
      </c>
      <c r="D68" s="68" t="s">
        <v>874</v>
      </c>
      <c r="E68" s="52">
        <v>2035</v>
      </c>
      <c r="F68" s="69" t="str">
        <f t="shared" si="0"/>
        <v>*0.95</v>
      </c>
      <c r="G68" s="70" t="str">
        <f t="shared" si="1"/>
        <v>REZoning_Sol-Win</v>
      </c>
      <c r="I68" t="s">
        <v>948</v>
      </c>
      <c r="J68" s="68" t="s">
        <v>874</v>
      </c>
      <c r="K68" s="52">
        <v>2050</v>
      </c>
      <c r="L68" s="62" t="str">
        <f t="shared" si="2"/>
        <v>*0.92</v>
      </c>
      <c r="M68" s="70" t="str">
        <f t="shared" si="3"/>
        <v>REZoning_Sol-Win</v>
      </c>
      <c r="O68" t="s">
        <v>948</v>
      </c>
      <c r="P68" t="s">
        <v>874</v>
      </c>
      <c r="Q68">
        <v>2100</v>
      </c>
      <c r="R68" t="s">
        <v>881</v>
      </c>
      <c r="S68" t="s">
        <v>875</v>
      </c>
      <c r="AA68" s="49" t="s">
        <v>948</v>
      </c>
      <c r="AB68" s="71" t="s">
        <v>874</v>
      </c>
      <c r="AC68" s="55">
        <v>2035</v>
      </c>
      <c r="AD68" s="70" t="str">
        <f t="shared" si="4"/>
        <v>*0.95</v>
      </c>
      <c r="AE68" s="70" t="str">
        <f t="shared" si="5"/>
        <v>REZoning_Sol-Win</v>
      </c>
      <c r="AG68" s="49" t="s">
        <v>948</v>
      </c>
      <c r="AH68" s="71" t="s">
        <v>874</v>
      </c>
      <c r="AI68" s="55">
        <v>2050</v>
      </c>
      <c r="AJ68" s="70" t="str">
        <f t="shared" si="6"/>
        <v>*0.92</v>
      </c>
      <c r="AK68" s="70" t="str">
        <f t="shared" si="7"/>
        <v>REZoning_Sol-Win</v>
      </c>
      <c r="AO68" s="50" t="s">
        <v>948</v>
      </c>
      <c r="AP68" s="72" t="s">
        <v>874</v>
      </c>
      <c r="AQ68" s="58">
        <v>2035</v>
      </c>
      <c r="AR68" s="73" t="str">
        <f t="shared" si="8"/>
        <v>*0.93</v>
      </c>
      <c r="AS68" s="70" t="str">
        <f t="shared" si="9"/>
        <v>REZoning_Sol-Win</v>
      </c>
      <c r="AU68" s="50" t="s">
        <v>948</v>
      </c>
      <c r="AV68" s="72" t="s">
        <v>874</v>
      </c>
      <c r="AW68" s="58">
        <v>2050</v>
      </c>
      <c r="AX68" s="73" t="str">
        <f t="shared" si="10"/>
        <v>*0.89</v>
      </c>
      <c r="AY68" s="70" t="str">
        <f t="shared" si="11"/>
        <v>REZoning_Sol-Win</v>
      </c>
    </row>
    <row r="69" spans="1:51">
      <c r="A69" s="67" t="s">
        <v>87</v>
      </c>
      <c r="C69" t="s">
        <v>949</v>
      </c>
      <c r="D69" s="68" t="s">
        <v>874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ref="G69:G132" si="13">G68</f>
        <v>REZoning_Sol-Win</v>
      </c>
      <c r="I69" t="s">
        <v>949</v>
      </c>
      <c r="J69" s="68" t="s">
        <v>874</v>
      </c>
      <c r="K69" s="52">
        <v>2050</v>
      </c>
      <c r="L69" s="62" t="str">
        <f t="shared" ref="L69:L132" si="14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*0.92</v>
      </c>
      <c r="M69" s="70" t="str">
        <f t="shared" ref="M69:M132" si="15">M68</f>
        <v>REZoning_Sol-Win</v>
      </c>
      <c r="O69" t="s">
        <v>949</v>
      </c>
      <c r="P69" t="s">
        <v>874</v>
      </c>
      <c r="Q69">
        <v>2100</v>
      </c>
      <c r="R69" t="s">
        <v>881</v>
      </c>
      <c r="S69" t="s">
        <v>875</v>
      </c>
      <c r="AA69" s="49" t="s">
        <v>949</v>
      </c>
      <c r="AB69" s="71" t="s">
        <v>874</v>
      </c>
      <c r="AC69" s="55">
        <v>2035</v>
      </c>
      <c r="AD69" s="70" t="str">
        <f t="shared" ref="AD69:AD132" si="16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7">AE68</f>
        <v>REZoning_Sol-Win</v>
      </c>
      <c r="AG69" s="49" t="s">
        <v>949</v>
      </c>
      <c r="AH69" s="71" t="s">
        <v>874</v>
      </c>
      <c r="AI69" s="55">
        <v>2050</v>
      </c>
      <c r="AJ69" s="70" t="str">
        <f t="shared" ref="AJ69:AJ132" si="18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*0.92</v>
      </c>
      <c r="AK69" s="70" t="str">
        <f t="shared" ref="AK69:AK132" si="19">AK68</f>
        <v>REZoning_Sol-Win</v>
      </c>
      <c r="AO69" s="50" t="s">
        <v>949</v>
      </c>
      <c r="AP69" s="72" t="s">
        <v>874</v>
      </c>
      <c r="AQ69" s="58">
        <v>2035</v>
      </c>
      <c r="AR69" s="73" t="str">
        <f t="shared" ref="AR69:AR132" si="20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*0.93</v>
      </c>
      <c r="AS69" s="70" t="str">
        <f t="shared" ref="AS69:AS132" si="21">AS68</f>
        <v>REZoning_Sol-Win</v>
      </c>
      <c r="AU69" s="50" t="s">
        <v>949</v>
      </c>
      <c r="AV69" s="72" t="s">
        <v>874</v>
      </c>
      <c r="AW69" s="58">
        <v>2050</v>
      </c>
      <c r="AX69" s="73" t="str">
        <f t="shared" ref="AX69:AX132" si="22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*0.89</v>
      </c>
      <c r="AY69" s="70" t="str">
        <f t="shared" ref="AY69:AY132" si="23">AY68</f>
        <v>REZoning_Sol-Win</v>
      </c>
    </row>
    <row r="70" spans="1:51">
      <c r="A70" s="67" t="s">
        <v>87</v>
      </c>
      <c r="C70" t="s">
        <v>950</v>
      </c>
      <c r="D70" s="68" t="s">
        <v>874</v>
      </c>
      <c r="E70" s="52">
        <v>2035</v>
      </c>
      <c r="F70" s="69" t="str">
        <f t="shared" si="12"/>
        <v>*0.95</v>
      </c>
      <c r="G70" s="70" t="str">
        <f t="shared" si="13"/>
        <v>REZoning_Sol-Win</v>
      </c>
      <c r="I70" t="s">
        <v>950</v>
      </c>
      <c r="J70" s="68" t="s">
        <v>874</v>
      </c>
      <c r="K70" s="52">
        <v>2050</v>
      </c>
      <c r="L70" s="62" t="str">
        <f t="shared" si="14"/>
        <v>*0.92</v>
      </c>
      <c r="M70" s="70" t="str">
        <f t="shared" si="15"/>
        <v>REZoning_Sol-Win</v>
      </c>
      <c r="O70" t="s">
        <v>950</v>
      </c>
      <c r="P70" t="s">
        <v>874</v>
      </c>
      <c r="Q70">
        <v>2100</v>
      </c>
      <c r="R70" t="s">
        <v>881</v>
      </c>
      <c r="S70" t="s">
        <v>875</v>
      </c>
      <c r="AA70" s="49" t="s">
        <v>950</v>
      </c>
      <c r="AB70" s="71" t="s">
        <v>874</v>
      </c>
      <c r="AC70" s="55">
        <v>2035</v>
      </c>
      <c r="AD70" s="70" t="str">
        <f t="shared" si="16"/>
        <v>*0.95</v>
      </c>
      <c r="AE70" s="70" t="str">
        <f t="shared" si="17"/>
        <v>REZoning_Sol-Win</v>
      </c>
      <c r="AG70" s="49" t="s">
        <v>950</v>
      </c>
      <c r="AH70" s="71" t="s">
        <v>874</v>
      </c>
      <c r="AI70" s="55">
        <v>2050</v>
      </c>
      <c r="AJ70" s="70" t="str">
        <f t="shared" si="18"/>
        <v>*0.92</v>
      </c>
      <c r="AK70" s="70" t="str">
        <f t="shared" si="19"/>
        <v>REZoning_Sol-Win</v>
      </c>
      <c r="AO70" s="50" t="s">
        <v>950</v>
      </c>
      <c r="AP70" s="72" t="s">
        <v>874</v>
      </c>
      <c r="AQ70" s="58">
        <v>2035</v>
      </c>
      <c r="AR70" s="73" t="str">
        <f t="shared" si="20"/>
        <v>*0.93</v>
      </c>
      <c r="AS70" s="70" t="str">
        <f t="shared" si="21"/>
        <v>REZoning_Sol-Win</v>
      </c>
      <c r="AU70" s="50" t="s">
        <v>950</v>
      </c>
      <c r="AV70" s="72" t="s">
        <v>874</v>
      </c>
      <c r="AW70" s="58">
        <v>2050</v>
      </c>
      <c r="AX70" s="73" t="str">
        <f t="shared" si="22"/>
        <v>*0.89</v>
      </c>
      <c r="AY70" s="70" t="str">
        <f t="shared" si="23"/>
        <v>REZoning_Sol-Win</v>
      </c>
    </row>
    <row r="71" spans="1:51">
      <c r="A71" s="67" t="s">
        <v>87</v>
      </c>
      <c r="C71" t="s">
        <v>951</v>
      </c>
      <c r="D71" s="68" t="s">
        <v>874</v>
      </c>
      <c r="E71" s="52">
        <v>2035</v>
      </c>
      <c r="F71" s="69" t="str">
        <f t="shared" si="12"/>
        <v>*0.95</v>
      </c>
      <c r="G71" s="70" t="str">
        <f t="shared" si="13"/>
        <v>REZoning_Sol-Win</v>
      </c>
      <c r="I71" t="s">
        <v>951</v>
      </c>
      <c r="J71" s="68" t="s">
        <v>874</v>
      </c>
      <c r="K71" s="52">
        <v>2050</v>
      </c>
      <c r="L71" s="62" t="str">
        <f t="shared" si="14"/>
        <v>*0.92</v>
      </c>
      <c r="M71" s="70" t="str">
        <f t="shared" si="15"/>
        <v>REZoning_Sol-Win</v>
      </c>
      <c r="O71" t="s">
        <v>951</v>
      </c>
      <c r="P71" t="s">
        <v>874</v>
      </c>
      <c r="Q71">
        <v>2100</v>
      </c>
      <c r="R71" t="s">
        <v>881</v>
      </c>
      <c r="S71" t="s">
        <v>875</v>
      </c>
      <c r="AA71" s="49" t="s">
        <v>951</v>
      </c>
      <c r="AB71" s="71" t="s">
        <v>874</v>
      </c>
      <c r="AC71" s="55">
        <v>2035</v>
      </c>
      <c r="AD71" s="70" t="str">
        <f t="shared" si="16"/>
        <v>*0.95</v>
      </c>
      <c r="AE71" s="70" t="str">
        <f t="shared" si="17"/>
        <v>REZoning_Sol-Win</v>
      </c>
      <c r="AG71" s="49" t="s">
        <v>951</v>
      </c>
      <c r="AH71" s="71" t="s">
        <v>874</v>
      </c>
      <c r="AI71" s="55">
        <v>2050</v>
      </c>
      <c r="AJ71" s="70" t="str">
        <f t="shared" si="18"/>
        <v>*0.92</v>
      </c>
      <c r="AK71" s="70" t="str">
        <f t="shared" si="19"/>
        <v>REZoning_Sol-Win</v>
      </c>
      <c r="AO71" s="50" t="s">
        <v>951</v>
      </c>
      <c r="AP71" s="72" t="s">
        <v>874</v>
      </c>
      <c r="AQ71" s="58">
        <v>2035</v>
      </c>
      <c r="AR71" s="73" t="str">
        <f t="shared" si="20"/>
        <v>*0.93</v>
      </c>
      <c r="AS71" s="70" t="str">
        <f t="shared" si="21"/>
        <v>REZoning_Sol-Win</v>
      </c>
      <c r="AU71" s="50" t="s">
        <v>951</v>
      </c>
      <c r="AV71" s="72" t="s">
        <v>874</v>
      </c>
      <c r="AW71" s="58">
        <v>2050</v>
      </c>
      <c r="AX71" s="73" t="str">
        <f t="shared" si="22"/>
        <v>*0.89</v>
      </c>
      <c r="AY71" s="70" t="str">
        <f t="shared" si="23"/>
        <v>REZoning_Sol-Win</v>
      </c>
    </row>
    <row r="72" spans="1:51">
      <c r="A72" s="67" t="s">
        <v>87</v>
      </c>
      <c r="C72" t="s">
        <v>952</v>
      </c>
      <c r="D72" s="68" t="s">
        <v>874</v>
      </c>
      <c r="E72" s="52">
        <v>2035</v>
      </c>
      <c r="F72" s="69" t="str">
        <f t="shared" si="12"/>
        <v>*0.95</v>
      </c>
      <c r="G72" s="70" t="str">
        <f t="shared" si="13"/>
        <v>REZoning_Sol-Win</v>
      </c>
      <c r="I72" t="s">
        <v>952</v>
      </c>
      <c r="J72" s="68" t="s">
        <v>874</v>
      </c>
      <c r="K72" s="52">
        <v>2050</v>
      </c>
      <c r="L72" s="62" t="str">
        <f t="shared" si="14"/>
        <v>*0.92</v>
      </c>
      <c r="M72" s="70" t="str">
        <f t="shared" si="15"/>
        <v>REZoning_Sol-Win</v>
      </c>
      <c r="O72" t="s">
        <v>952</v>
      </c>
      <c r="P72" t="s">
        <v>874</v>
      </c>
      <c r="Q72">
        <v>2100</v>
      </c>
      <c r="R72" t="s">
        <v>881</v>
      </c>
      <c r="S72" t="s">
        <v>875</v>
      </c>
      <c r="AA72" s="49" t="s">
        <v>952</v>
      </c>
      <c r="AB72" s="71" t="s">
        <v>874</v>
      </c>
      <c r="AC72" s="55">
        <v>2035</v>
      </c>
      <c r="AD72" s="70" t="str">
        <f t="shared" si="16"/>
        <v>*0.95</v>
      </c>
      <c r="AE72" s="70" t="str">
        <f t="shared" si="17"/>
        <v>REZoning_Sol-Win</v>
      </c>
      <c r="AG72" s="49" t="s">
        <v>952</v>
      </c>
      <c r="AH72" s="71" t="s">
        <v>874</v>
      </c>
      <c r="AI72" s="55">
        <v>2050</v>
      </c>
      <c r="AJ72" s="70" t="str">
        <f t="shared" si="18"/>
        <v>*0.92</v>
      </c>
      <c r="AK72" s="70" t="str">
        <f t="shared" si="19"/>
        <v>REZoning_Sol-Win</v>
      </c>
      <c r="AO72" s="50" t="s">
        <v>952</v>
      </c>
      <c r="AP72" s="72" t="s">
        <v>874</v>
      </c>
      <c r="AQ72" s="58">
        <v>2035</v>
      </c>
      <c r="AR72" s="73" t="str">
        <f t="shared" si="20"/>
        <v>*0.93</v>
      </c>
      <c r="AS72" s="70" t="str">
        <f t="shared" si="21"/>
        <v>REZoning_Sol-Win</v>
      </c>
      <c r="AU72" s="50" t="s">
        <v>952</v>
      </c>
      <c r="AV72" s="72" t="s">
        <v>874</v>
      </c>
      <c r="AW72" s="58">
        <v>2050</v>
      </c>
      <c r="AX72" s="73" t="str">
        <f t="shared" si="22"/>
        <v>*0.89</v>
      </c>
      <c r="AY72" s="70" t="str">
        <f t="shared" si="23"/>
        <v>REZoning_Sol-Win</v>
      </c>
    </row>
    <row r="73" spans="1:51">
      <c r="A73" s="67" t="s">
        <v>87</v>
      </c>
      <c r="C73" t="s">
        <v>953</v>
      </c>
      <c r="D73" s="68" t="s">
        <v>874</v>
      </c>
      <c r="E73" s="52">
        <v>2035</v>
      </c>
      <c r="F73" s="69" t="str">
        <f t="shared" si="12"/>
        <v>*0.95</v>
      </c>
      <c r="G73" s="70" t="str">
        <f t="shared" si="13"/>
        <v>REZoning_Sol-Win</v>
      </c>
      <c r="I73" t="s">
        <v>953</v>
      </c>
      <c r="J73" s="68" t="s">
        <v>874</v>
      </c>
      <c r="K73" s="52">
        <v>2050</v>
      </c>
      <c r="L73" s="62" t="str">
        <f t="shared" si="14"/>
        <v>*0.92</v>
      </c>
      <c r="M73" s="70" t="str">
        <f t="shared" si="15"/>
        <v>REZoning_Sol-Win</v>
      </c>
      <c r="O73" t="s">
        <v>953</v>
      </c>
      <c r="P73" t="s">
        <v>874</v>
      </c>
      <c r="Q73">
        <v>2100</v>
      </c>
      <c r="R73" t="s">
        <v>881</v>
      </c>
      <c r="S73" t="s">
        <v>875</v>
      </c>
      <c r="AA73" s="49" t="s">
        <v>953</v>
      </c>
      <c r="AB73" s="71" t="s">
        <v>874</v>
      </c>
      <c r="AC73" s="55">
        <v>2035</v>
      </c>
      <c r="AD73" s="70" t="str">
        <f t="shared" si="16"/>
        <v>*0.95</v>
      </c>
      <c r="AE73" s="70" t="str">
        <f t="shared" si="17"/>
        <v>REZoning_Sol-Win</v>
      </c>
      <c r="AG73" s="49" t="s">
        <v>953</v>
      </c>
      <c r="AH73" s="71" t="s">
        <v>874</v>
      </c>
      <c r="AI73" s="55">
        <v>2050</v>
      </c>
      <c r="AJ73" s="70" t="str">
        <f t="shared" si="18"/>
        <v>*0.92</v>
      </c>
      <c r="AK73" s="70" t="str">
        <f t="shared" si="19"/>
        <v>REZoning_Sol-Win</v>
      </c>
      <c r="AO73" s="50" t="s">
        <v>953</v>
      </c>
      <c r="AP73" s="72" t="s">
        <v>874</v>
      </c>
      <c r="AQ73" s="58">
        <v>2035</v>
      </c>
      <c r="AR73" s="73" t="str">
        <f t="shared" si="20"/>
        <v>*0.93</v>
      </c>
      <c r="AS73" s="70" t="str">
        <f t="shared" si="21"/>
        <v>REZoning_Sol-Win</v>
      </c>
      <c r="AU73" s="50" t="s">
        <v>953</v>
      </c>
      <c r="AV73" s="72" t="s">
        <v>874</v>
      </c>
      <c r="AW73" s="58">
        <v>2050</v>
      </c>
      <c r="AX73" s="73" t="str">
        <f t="shared" si="22"/>
        <v>*0.89</v>
      </c>
      <c r="AY73" s="70" t="str">
        <f t="shared" si="23"/>
        <v>REZoning_Sol-Win</v>
      </c>
    </row>
    <row r="74" spans="1:51">
      <c r="A74" s="67" t="s">
        <v>87</v>
      </c>
      <c r="C74" t="s">
        <v>954</v>
      </c>
      <c r="D74" s="68" t="s">
        <v>874</v>
      </c>
      <c r="E74" s="52">
        <v>2035</v>
      </c>
      <c r="F74" s="69" t="str">
        <f t="shared" si="12"/>
        <v>*0.95</v>
      </c>
      <c r="G74" s="70" t="str">
        <f t="shared" si="13"/>
        <v>REZoning_Sol-Win</v>
      </c>
      <c r="I74" t="s">
        <v>954</v>
      </c>
      <c r="J74" s="68" t="s">
        <v>874</v>
      </c>
      <c r="K74" s="52">
        <v>2050</v>
      </c>
      <c r="L74" s="62" t="str">
        <f t="shared" si="14"/>
        <v>*0.92</v>
      </c>
      <c r="M74" s="70" t="str">
        <f t="shared" si="15"/>
        <v>REZoning_Sol-Win</v>
      </c>
      <c r="O74" t="s">
        <v>954</v>
      </c>
      <c r="P74" t="s">
        <v>874</v>
      </c>
      <c r="Q74">
        <v>2100</v>
      </c>
      <c r="R74" t="s">
        <v>881</v>
      </c>
      <c r="S74" t="s">
        <v>875</v>
      </c>
      <c r="AA74" s="49" t="s">
        <v>954</v>
      </c>
      <c r="AB74" s="71" t="s">
        <v>874</v>
      </c>
      <c r="AC74" s="55">
        <v>2035</v>
      </c>
      <c r="AD74" s="70" t="str">
        <f t="shared" si="16"/>
        <v>*0.95</v>
      </c>
      <c r="AE74" s="70" t="str">
        <f t="shared" si="17"/>
        <v>REZoning_Sol-Win</v>
      </c>
      <c r="AG74" s="49" t="s">
        <v>954</v>
      </c>
      <c r="AH74" s="71" t="s">
        <v>874</v>
      </c>
      <c r="AI74" s="55">
        <v>2050</v>
      </c>
      <c r="AJ74" s="70" t="str">
        <f t="shared" si="18"/>
        <v>*0.92</v>
      </c>
      <c r="AK74" s="70" t="str">
        <f t="shared" si="19"/>
        <v>REZoning_Sol-Win</v>
      </c>
      <c r="AO74" s="50" t="s">
        <v>954</v>
      </c>
      <c r="AP74" s="72" t="s">
        <v>874</v>
      </c>
      <c r="AQ74" s="58">
        <v>2035</v>
      </c>
      <c r="AR74" s="73" t="str">
        <f t="shared" si="20"/>
        <v>*0.93</v>
      </c>
      <c r="AS74" s="70" t="str">
        <f t="shared" si="21"/>
        <v>REZoning_Sol-Win</v>
      </c>
      <c r="AU74" s="50" t="s">
        <v>954</v>
      </c>
      <c r="AV74" s="72" t="s">
        <v>874</v>
      </c>
      <c r="AW74" s="58">
        <v>2050</v>
      </c>
      <c r="AX74" s="73" t="str">
        <f t="shared" si="22"/>
        <v>*0.89</v>
      </c>
      <c r="AY74" s="70" t="str">
        <f t="shared" si="23"/>
        <v>REZoning_Sol-Win</v>
      </c>
    </row>
    <row r="75" spans="1:51">
      <c r="A75" s="67" t="s">
        <v>87</v>
      </c>
      <c r="C75" t="s">
        <v>955</v>
      </c>
      <c r="D75" s="68" t="s">
        <v>874</v>
      </c>
      <c r="E75" s="52">
        <v>2035</v>
      </c>
      <c r="F75" s="69" t="str">
        <f t="shared" si="12"/>
        <v>*0.95</v>
      </c>
      <c r="G75" s="70" t="str">
        <f t="shared" si="13"/>
        <v>REZoning_Sol-Win</v>
      </c>
      <c r="I75" t="s">
        <v>955</v>
      </c>
      <c r="J75" s="68" t="s">
        <v>874</v>
      </c>
      <c r="K75" s="52">
        <v>2050</v>
      </c>
      <c r="L75" s="62" t="str">
        <f t="shared" si="14"/>
        <v>*0.92</v>
      </c>
      <c r="M75" s="70" t="str">
        <f t="shared" si="15"/>
        <v>REZoning_Sol-Win</v>
      </c>
      <c r="O75" t="s">
        <v>955</v>
      </c>
      <c r="P75" t="s">
        <v>874</v>
      </c>
      <c r="Q75">
        <v>2100</v>
      </c>
      <c r="R75" t="s">
        <v>881</v>
      </c>
      <c r="S75" t="s">
        <v>875</v>
      </c>
      <c r="AA75" s="49" t="s">
        <v>955</v>
      </c>
      <c r="AB75" s="71" t="s">
        <v>874</v>
      </c>
      <c r="AC75" s="55">
        <v>2035</v>
      </c>
      <c r="AD75" s="70" t="str">
        <f t="shared" si="16"/>
        <v>*0.95</v>
      </c>
      <c r="AE75" s="70" t="str">
        <f t="shared" si="17"/>
        <v>REZoning_Sol-Win</v>
      </c>
      <c r="AG75" s="49" t="s">
        <v>955</v>
      </c>
      <c r="AH75" s="71" t="s">
        <v>874</v>
      </c>
      <c r="AI75" s="55">
        <v>2050</v>
      </c>
      <c r="AJ75" s="70" t="str">
        <f t="shared" si="18"/>
        <v>*0.92</v>
      </c>
      <c r="AK75" s="70" t="str">
        <f t="shared" si="19"/>
        <v>REZoning_Sol-Win</v>
      </c>
      <c r="AO75" s="50" t="s">
        <v>955</v>
      </c>
      <c r="AP75" s="72" t="s">
        <v>874</v>
      </c>
      <c r="AQ75" s="58">
        <v>2035</v>
      </c>
      <c r="AR75" s="73" t="str">
        <f t="shared" si="20"/>
        <v>*0.93</v>
      </c>
      <c r="AS75" s="70" t="str">
        <f t="shared" si="21"/>
        <v>REZoning_Sol-Win</v>
      </c>
      <c r="AU75" s="50" t="s">
        <v>955</v>
      </c>
      <c r="AV75" s="72" t="s">
        <v>874</v>
      </c>
      <c r="AW75" s="58">
        <v>2050</v>
      </c>
      <c r="AX75" s="73" t="str">
        <f t="shared" si="22"/>
        <v>*0.89</v>
      </c>
      <c r="AY75" s="70" t="str">
        <f t="shared" si="23"/>
        <v>REZoning_Sol-Win</v>
      </c>
    </row>
    <row r="76" spans="1:51">
      <c r="A76" s="67" t="s">
        <v>87</v>
      </c>
      <c r="C76" t="s">
        <v>956</v>
      </c>
      <c r="D76" s="68" t="s">
        <v>874</v>
      </c>
      <c r="E76" s="52">
        <v>2035</v>
      </c>
      <c r="F76" s="69" t="str">
        <f t="shared" si="12"/>
        <v>*0.95</v>
      </c>
      <c r="G76" s="70" t="str">
        <f t="shared" si="13"/>
        <v>REZoning_Sol-Win</v>
      </c>
      <c r="I76" t="s">
        <v>956</v>
      </c>
      <c r="J76" s="68" t="s">
        <v>874</v>
      </c>
      <c r="K76" s="52">
        <v>2050</v>
      </c>
      <c r="L76" s="62" t="str">
        <f t="shared" si="14"/>
        <v>*0.92</v>
      </c>
      <c r="M76" s="70" t="str">
        <f t="shared" si="15"/>
        <v>REZoning_Sol-Win</v>
      </c>
      <c r="O76" t="s">
        <v>956</v>
      </c>
      <c r="P76" t="s">
        <v>874</v>
      </c>
      <c r="Q76">
        <v>2100</v>
      </c>
      <c r="R76" t="s">
        <v>881</v>
      </c>
      <c r="S76" t="s">
        <v>875</v>
      </c>
      <c r="AA76" s="49" t="s">
        <v>956</v>
      </c>
      <c r="AB76" s="71" t="s">
        <v>874</v>
      </c>
      <c r="AC76" s="55">
        <v>2035</v>
      </c>
      <c r="AD76" s="70" t="str">
        <f t="shared" si="16"/>
        <v>*0.95</v>
      </c>
      <c r="AE76" s="70" t="str">
        <f t="shared" si="17"/>
        <v>REZoning_Sol-Win</v>
      </c>
      <c r="AG76" s="49" t="s">
        <v>956</v>
      </c>
      <c r="AH76" s="71" t="s">
        <v>874</v>
      </c>
      <c r="AI76" s="55">
        <v>2050</v>
      </c>
      <c r="AJ76" s="70" t="str">
        <f t="shared" si="18"/>
        <v>*0.92</v>
      </c>
      <c r="AK76" s="70" t="str">
        <f t="shared" si="19"/>
        <v>REZoning_Sol-Win</v>
      </c>
      <c r="AO76" s="50" t="s">
        <v>956</v>
      </c>
      <c r="AP76" s="72" t="s">
        <v>874</v>
      </c>
      <c r="AQ76" s="58">
        <v>2035</v>
      </c>
      <c r="AR76" s="73" t="str">
        <f t="shared" si="20"/>
        <v>*0.93</v>
      </c>
      <c r="AS76" s="70" t="str">
        <f t="shared" si="21"/>
        <v>REZoning_Sol-Win</v>
      </c>
      <c r="AU76" s="50" t="s">
        <v>956</v>
      </c>
      <c r="AV76" s="72" t="s">
        <v>874</v>
      </c>
      <c r="AW76" s="58">
        <v>2050</v>
      </c>
      <c r="AX76" s="73" t="str">
        <f t="shared" si="22"/>
        <v>*0.89</v>
      </c>
      <c r="AY76" s="70" t="str">
        <f t="shared" si="23"/>
        <v>REZoning_Sol-Win</v>
      </c>
    </row>
    <row r="77" spans="1:51">
      <c r="A77" s="67" t="s">
        <v>87</v>
      </c>
      <c r="C77" t="s">
        <v>957</v>
      </c>
      <c r="D77" s="68" t="s">
        <v>874</v>
      </c>
      <c r="E77" s="52">
        <v>2035</v>
      </c>
      <c r="F77" s="69" t="str">
        <f t="shared" si="12"/>
        <v>*0.95</v>
      </c>
      <c r="G77" s="70" t="str">
        <f t="shared" si="13"/>
        <v>REZoning_Sol-Win</v>
      </c>
      <c r="I77" t="s">
        <v>957</v>
      </c>
      <c r="J77" s="68" t="s">
        <v>874</v>
      </c>
      <c r="K77" s="52">
        <v>2050</v>
      </c>
      <c r="L77" s="62" t="str">
        <f t="shared" si="14"/>
        <v>*0.92</v>
      </c>
      <c r="M77" s="70" t="str">
        <f t="shared" si="15"/>
        <v>REZoning_Sol-Win</v>
      </c>
      <c r="O77" t="s">
        <v>957</v>
      </c>
      <c r="P77" t="s">
        <v>874</v>
      </c>
      <c r="Q77">
        <v>2100</v>
      </c>
      <c r="R77" t="s">
        <v>881</v>
      </c>
      <c r="S77" t="s">
        <v>875</v>
      </c>
      <c r="AA77" s="49" t="s">
        <v>957</v>
      </c>
      <c r="AB77" s="71" t="s">
        <v>874</v>
      </c>
      <c r="AC77" s="55">
        <v>2035</v>
      </c>
      <c r="AD77" s="70" t="str">
        <f t="shared" si="16"/>
        <v>*0.95</v>
      </c>
      <c r="AE77" s="70" t="str">
        <f t="shared" si="17"/>
        <v>REZoning_Sol-Win</v>
      </c>
      <c r="AG77" s="49" t="s">
        <v>957</v>
      </c>
      <c r="AH77" s="71" t="s">
        <v>874</v>
      </c>
      <c r="AI77" s="55">
        <v>2050</v>
      </c>
      <c r="AJ77" s="70" t="str">
        <f t="shared" si="18"/>
        <v>*0.92</v>
      </c>
      <c r="AK77" s="70" t="str">
        <f t="shared" si="19"/>
        <v>REZoning_Sol-Win</v>
      </c>
      <c r="AO77" s="50" t="s">
        <v>957</v>
      </c>
      <c r="AP77" s="72" t="s">
        <v>874</v>
      </c>
      <c r="AQ77" s="58">
        <v>2035</v>
      </c>
      <c r="AR77" s="73" t="str">
        <f t="shared" si="20"/>
        <v>*0.93</v>
      </c>
      <c r="AS77" s="70" t="str">
        <f t="shared" si="21"/>
        <v>REZoning_Sol-Win</v>
      </c>
      <c r="AU77" s="50" t="s">
        <v>957</v>
      </c>
      <c r="AV77" s="72" t="s">
        <v>874</v>
      </c>
      <c r="AW77" s="58">
        <v>2050</v>
      </c>
      <c r="AX77" s="73" t="str">
        <f t="shared" si="22"/>
        <v>*0.89</v>
      </c>
      <c r="AY77" s="70" t="str">
        <f t="shared" si="23"/>
        <v>REZoning_Sol-Win</v>
      </c>
    </row>
    <row r="78" spans="1:51">
      <c r="A78" s="67" t="s">
        <v>87</v>
      </c>
      <c r="C78" t="s">
        <v>958</v>
      </c>
      <c r="D78" s="68" t="s">
        <v>874</v>
      </c>
      <c r="E78" s="52">
        <v>2035</v>
      </c>
      <c r="F78" s="69" t="str">
        <f t="shared" si="12"/>
        <v>*0.95</v>
      </c>
      <c r="G78" s="70" t="str">
        <f t="shared" si="13"/>
        <v>REZoning_Sol-Win</v>
      </c>
      <c r="I78" t="s">
        <v>958</v>
      </c>
      <c r="J78" s="68" t="s">
        <v>874</v>
      </c>
      <c r="K78" s="52">
        <v>2050</v>
      </c>
      <c r="L78" s="62" t="str">
        <f t="shared" si="14"/>
        <v>*0.92</v>
      </c>
      <c r="M78" s="70" t="str">
        <f t="shared" si="15"/>
        <v>REZoning_Sol-Win</v>
      </c>
      <c r="O78" t="s">
        <v>958</v>
      </c>
      <c r="P78" t="s">
        <v>874</v>
      </c>
      <c r="Q78">
        <v>2100</v>
      </c>
      <c r="R78" t="s">
        <v>881</v>
      </c>
      <c r="S78" t="s">
        <v>875</v>
      </c>
      <c r="AA78" s="49" t="s">
        <v>958</v>
      </c>
      <c r="AB78" s="71" t="s">
        <v>874</v>
      </c>
      <c r="AC78" s="55">
        <v>2035</v>
      </c>
      <c r="AD78" s="70" t="str">
        <f t="shared" si="16"/>
        <v>*0.95</v>
      </c>
      <c r="AE78" s="70" t="str">
        <f t="shared" si="17"/>
        <v>REZoning_Sol-Win</v>
      </c>
      <c r="AG78" s="49" t="s">
        <v>958</v>
      </c>
      <c r="AH78" s="71" t="s">
        <v>874</v>
      </c>
      <c r="AI78" s="55">
        <v>2050</v>
      </c>
      <c r="AJ78" s="70" t="str">
        <f t="shared" si="18"/>
        <v>*0.92</v>
      </c>
      <c r="AK78" s="70" t="str">
        <f t="shared" si="19"/>
        <v>REZoning_Sol-Win</v>
      </c>
      <c r="AO78" s="50" t="s">
        <v>958</v>
      </c>
      <c r="AP78" s="72" t="s">
        <v>874</v>
      </c>
      <c r="AQ78" s="58">
        <v>2035</v>
      </c>
      <c r="AR78" s="73" t="str">
        <f t="shared" si="20"/>
        <v>*0.93</v>
      </c>
      <c r="AS78" s="70" t="str">
        <f t="shared" si="21"/>
        <v>REZoning_Sol-Win</v>
      </c>
      <c r="AU78" s="50" t="s">
        <v>958</v>
      </c>
      <c r="AV78" s="72" t="s">
        <v>874</v>
      </c>
      <c r="AW78" s="58">
        <v>2050</v>
      </c>
      <c r="AX78" s="73" t="str">
        <f t="shared" si="22"/>
        <v>*0.89</v>
      </c>
      <c r="AY78" s="70" t="str">
        <f t="shared" si="23"/>
        <v>REZoning_Sol-Win</v>
      </c>
    </row>
    <row r="79" spans="1:51">
      <c r="A79" s="67" t="s">
        <v>87</v>
      </c>
      <c r="C79" t="s">
        <v>959</v>
      </c>
      <c r="D79" s="68" t="s">
        <v>874</v>
      </c>
      <c r="E79" s="52">
        <v>2035</v>
      </c>
      <c r="F79" s="69" t="str">
        <f t="shared" si="12"/>
        <v>*0.95</v>
      </c>
      <c r="G79" s="70" t="str">
        <f t="shared" si="13"/>
        <v>REZoning_Sol-Win</v>
      </c>
      <c r="I79" t="s">
        <v>959</v>
      </c>
      <c r="J79" s="68" t="s">
        <v>874</v>
      </c>
      <c r="K79" s="52">
        <v>2050</v>
      </c>
      <c r="L79" s="62" t="str">
        <f t="shared" si="14"/>
        <v>*0.92</v>
      </c>
      <c r="M79" s="70" t="str">
        <f t="shared" si="15"/>
        <v>REZoning_Sol-Win</v>
      </c>
      <c r="O79" t="s">
        <v>959</v>
      </c>
      <c r="P79" t="s">
        <v>874</v>
      </c>
      <c r="Q79">
        <v>2100</v>
      </c>
      <c r="R79" t="s">
        <v>881</v>
      </c>
      <c r="S79" t="s">
        <v>875</v>
      </c>
      <c r="AA79" s="49" t="s">
        <v>959</v>
      </c>
      <c r="AB79" s="71" t="s">
        <v>874</v>
      </c>
      <c r="AC79" s="55">
        <v>2035</v>
      </c>
      <c r="AD79" s="70" t="str">
        <f t="shared" si="16"/>
        <v>*0.95</v>
      </c>
      <c r="AE79" s="70" t="str">
        <f t="shared" si="17"/>
        <v>REZoning_Sol-Win</v>
      </c>
      <c r="AG79" s="49" t="s">
        <v>959</v>
      </c>
      <c r="AH79" s="71" t="s">
        <v>874</v>
      </c>
      <c r="AI79" s="55">
        <v>2050</v>
      </c>
      <c r="AJ79" s="70" t="str">
        <f t="shared" si="18"/>
        <v>*0.92</v>
      </c>
      <c r="AK79" s="70" t="str">
        <f t="shared" si="19"/>
        <v>REZoning_Sol-Win</v>
      </c>
      <c r="AO79" s="50" t="s">
        <v>959</v>
      </c>
      <c r="AP79" s="72" t="s">
        <v>874</v>
      </c>
      <c r="AQ79" s="58">
        <v>2035</v>
      </c>
      <c r="AR79" s="73" t="str">
        <f t="shared" si="20"/>
        <v>*0.93</v>
      </c>
      <c r="AS79" s="70" t="str">
        <f t="shared" si="21"/>
        <v>REZoning_Sol-Win</v>
      </c>
      <c r="AU79" s="50" t="s">
        <v>959</v>
      </c>
      <c r="AV79" s="72" t="s">
        <v>874</v>
      </c>
      <c r="AW79" s="58">
        <v>2050</v>
      </c>
      <c r="AX79" s="73" t="str">
        <f t="shared" si="22"/>
        <v>*0.89</v>
      </c>
      <c r="AY79" s="70" t="str">
        <f t="shared" si="23"/>
        <v>REZoning_Sol-Win</v>
      </c>
    </row>
    <row r="80" spans="1:51">
      <c r="A80" s="67" t="s">
        <v>98</v>
      </c>
      <c r="C80" t="s">
        <v>960</v>
      </c>
      <c r="D80" s="68" t="s">
        <v>874</v>
      </c>
      <c r="E80" s="52">
        <v>2035</v>
      </c>
      <c r="F80" s="69" t="str">
        <f t="shared" si="12"/>
        <v>*0.95</v>
      </c>
      <c r="G80" s="70" t="str">
        <f t="shared" si="13"/>
        <v>REZoning_Sol-Win</v>
      </c>
      <c r="I80" t="s">
        <v>960</v>
      </c>
      <c r="J80" s="68" t="s">
        <v>874</v>
      </c>
      <c r="K80" s="52">
        <v>2050</v>
      </c>
      <c r="L80" s="62" t="str">
        <f t="shared" si="14"/>
        <v>*0.93</v>
      </c>
      <c r="M80" s="70" t="str">
        <f t="shared" si="15"/>
        <v>REZoning_Sol-Win</v>
      </c>
      <c r="O80" t="s">
        <v>960</v>
      </c>
      <c r="P80" t="s">
        <v>874</v>
      </c>
      <c r="Q80">
        <v>2100</v>
      </c>
      <c r="R80" t="s">
        <v>904</v>
      </c>
      <c r="S80" t="s">
        <v>875</v>
      </c>
      <c r="AA80" s="49" t="s">
        <v>960</v>
      </c>
      <c r="AB80" s="71" t="s">
        <v>874</v>
      </c>
      <c r="AC80" s="55">
        <v>2035</v>
      </c>
      <c r="AD80" s="70" t="str">
        <f t="shared" si="16"/>
        <v>*0.95</v>
      </c>
      <c r="AE80" s="70" t="str">
        <f t="shared" si="17"/>
        <v>REZoning_Sol-Win</v>
      </c>
      <c r="AG80" s="49" t="s">
        <v>960</v>
      </c>
      <c r="AH80" s="71" t="s">
        <v>874</v>
      </c>
      <c r="AI80" s="55">
        <v>2050</v>
      </c>
      <c r="AJ80" s="70" t="str">
        <f t="shared" si="18"/>
        <v>*0.91</v>
      </c>
      <c r="AK80" s="70" t="str">
        <f t="shared" si="19"/>
        <v>REZoning_Sol-Win</v>
      </c>
      <c r="AO80" s="50" t="s">
        <v>960</v>
      </c>
      <c r="AP80" s="72" t="s">
        <v>874</v>
      </c>
      <c r="AQ80" s="58">
        <v>2035</v>
      </c>
      <c r="AR80" s="73" t="str">
        <f t="shared" si="20"/>
        <v>*0.91</v>
      </c>
      <c r="AS80" s="70" t="str">
        <f t="shared" si="21"/>
        <v>REZoning_Sol-Win</v>
      </c>
      <c r="AU80" s="50" t="s">
        <v>960</v>
      </c>
      <c r="AV80" s="72" t="s">
        <v>874</v>
      </c>
      <c r="AW80" s="58">
        <v>2050</v>
      </c>
      <c r="AX80" s="73" t="str">
        <f t="shared" si="22"/>
        <v>*0.86</v>
      </c>
      <c r="AY80" s="70" t="str">
        <f t="shared" si="23"/>
        <v>REZoning_Sol-Win</v>
      </c>
    </row>
    <row r="81" spans="1:51">
      <c r="A81" s="67" t="s">
        <v>98</v>
      </c>
      <c r="C81" t="s">
        <v>961</v>
      </c>
      <c r="D81" s="68" t="s">
        <v>874</v>
      </c>
      <c r="E81" s="52">
        <v>2035</v>
      </c>
      <c r="F81" s="69" t="str">
        <f t="shared" si="12"/>
        <v>*0.95</v>
      </c>
      <c r="G81" s="70" t="str">
        <f t="shared" si="13"/>
        <v>REZoning_Sol-Win</v>
      </c>
      <c r="I81" t="s">
        <v>961</v>
      </c>
      <c r="J81" s="68" t="s">
        <v>874</v>
      </c>
      <c r="K81" s="52">
        <v>2050</v>
      </c>
      <c r="L81" s="62" t="str">
        <f t="shared" si="14"/>
        <v>*0.93</v>
      </c>
      <c r="M81" s="70" t="str">
        <f t="shared" si="15"/>
        <v>REZoning_Sol-Win</v>
      </c>
      <c r="O81" t="s">
        <v>961</v>
      </c>
      <c r="P81" t="s">
        <v>874</v>
      </c>
      <c r="Q81">
        <v>2100</v>
      </c>
      <c r="R81" t="s">
        <v>904</v>
      </c>
      <c r="S81" t="s">
        <v>875</v>
      </c>
      <c r="AA81" s="49" t="s">
        <v>961</v>
      </c>
      <c r="AB81" s="71" t="s">
        <v>874</v>
      </c>
      <c r="AC81" s="55">
        <v>2035</v>
      </c>
      <c r="AD81" s="70" t="str">
        <f t="shared" si="16"/>
        <v>*0.95</v>
      </c>
      <c r="AE81" s="70" t="str">
        <f t="shared" si="17"/>
        <v>REZoning_Sol-Win</v>
      </c>
      <c r="AG81" s="49" t="s">
        <v>961</v>
      </c>
      <c r="AH81" s="71" t="s">
        <v>874</v>
      </c>
      <c r="AI81" s="55">
        <v>2050</v>
      </c>
      <c r="AJ81" s="70" t="str">
        <f t="shared" si="18"/>
        <v>*0.91</v>
      </c>
      <c r="AK81" s="70" t="str">
        <f t="shared" si="19"/>
        <v>REZoning_Sol-Win</v>
      </c>
      <c r="AO81" s="50" t="s">
        <v>961</v>
      </c>
      <c r="AP81" s="72" t="s">
        <v>874</v>
      </c>
      <c r="AQ81" s="58">
        <v>2035</v>
      </c>
      <c r="AR81" s="73" t="str">
        <f t="shared" si="20"/>
        <v>*0.91</v>
      </c>
      <c r="AS81" s="70" t="str">
        <f t="shared" si="21"/>
        <v>REZoning_Sol-Win</v>
      </c>
      <c r="AU81" s="50" t="s">
        <v>961</v>
      </c>
      <c r="AV81" s="72" t="s">
        <v>874</v>
      </c>
      <c r="AW81" s="58">
        <v>2050</v>
      </c>
      <c r="AX81" s="73" t="str">
        <f t="shared" si="22"/>
        <v>*0.86</v>
      </c>
      <c r="AY81" s="70" t="str">
        <f t="shared" si="23"/>
        <v>REZoning_Sol-Win</v>
      </c>
    </row>
    <row r="82" spans="1:51">
      <c r="A82" s="67" t="s">
        <v>98</v>
      </c>
      <c r="C82" t="s">
        <v>962</v>
      </c>
      <c r="D82" s="68" t="s">
        <v>874</v>
      </c>
      <c r="E82" s="52">
        <v>2035</v>
      </c>
      <c r="F82" s="69" t="str">
        <f t="shared" si="12"/>
        <v>*0.95</v>
      </c>
      <c r="G82" s="70" t="str">
        <f t="shared" si="13"/>
        <v>REZoning_Sol-Win</v>
      </c>
      <c r="I82" t="s">
        <v>962</v>
      </c>
      <c r="J82" s="68" t="s">
        <v>874</v>
      </c>
      <c r="K82" s="52">
        <v>2050</v>
      </c>
      <c r="L82" s="62" t="str">
        <f t="shared" si="14"/>
        <v>*0.93</v>
      </c>
      <c r="M82" s="70" t="str">
        <f t="shared" si="15"/>
        <v>REZoning_Sol-Win</v>
      </c>
      <c r="O82" t="s">
        <v>962</v>
      </c>
      <c r="P82" t="s">
        <v>874</v>
      </c>
      <c r="Q82">
        <v>2100</v>
      </c>
      <c r="R82" t="s">
        <v>904</v>
      </c>
      <c r="S82" t="s">
        <v>875</v>
      </c>
      <c r="AA82" s="49" t="s">
        <v>962</v>
      </c>
      <c r="AB82" s="71" t="s">
        <v>874</v>
      </c>
      <c r="AC82" s="55">
        <v>2035</v>
      </c>
      <c r="AD82" s="70" t="str">
        <f t="shared" si="16"/>
        <v>*0.95</v>
      </c>
      <c r="AE82" s="70" t="str">
        <f t="shared" si="17"/>
        <v>REZoning_Sol-Win</v>
      </c>
      <c r="AG82" s="49" t="s">
        <v>962</v>
      </c>
      <c r="AH82" s="71" t="s">
        <v>874</v>
      </c>
      <c r="AI82" s="55">
        <v>2050</v>
      </c>
      <c r="AJ82" s="70" t="str">
        <f t="shared" si="18"/>
        <v>*0.91</v>
      </c>
      <c r="AK82" s="70" t="str">
        <f t="shared" si="19"/>
        <v>REZoning_Sol-Win</v>
      </c>
      <c r="AO82" s="50" t="s">
        <v>962</v>
      </c>
      <c r="AP82" s="72" t="s">
        <v>874</v>
      </c>
      <c r="AQ82" s="58">
        <v>2035</v>
      </c>
      <c r="AR82" s="73" t="str">
        <f t="shared" si="20"/>
        <v>*0.91</v>
      </c>
      <c r="AS82" s="70" t="str">
        <f t="shared" si="21"/>
        <v>REZoning_Sol-Win</v>
      </c>
      <c r="AU82" s="50" t="s">
        <v>962</v>
      </c>
      <c r="AV82" s="72" t="s">
        <v>874</v>
      </c>
      <c r="AW82" s="58">
        <v>2050</v>
      </c>
      <c r="AX82" s="73" t="str">
        <f t="shared" si="22"/>
        <v>*0.86</v>
      </c>
      <c r="AY82" s="70" t="str">
        <f t="shared" si="23"/>
        <v>REZoning_Sol-Win</v>
      </c>
    </row>
    <row r="83" spans="1:51">
      <c r="A83" s="67" t="s">
        <v>98</v>
      </c>
      <c r="C83" t="s">
        <v>963</v>
      </c>
      <c r="D83" s="68" t="s">
        <v>874</v>
      </c>
      <c r="E83" s="52">
        <v>2035</v>
      </c>
      <c r="F83" s="69" t="str">
        <f t="shared" si="12"/>
        <v>*0.95</v>
      </c>
      <c r="G83" s="70" t="str">
        <f t="shared" si="13"/>
        <v>REZoning_Sol-Win</v>
      </c>
      <c r="I83" t="s">
        <v>963</v>
      </c>
      <c r="J83" s="68" t="s">
        <v>874</v>
      </c>
      <c r="K83" s="52">
        <v>2050</v>
      </c>
      <c r="L83" s="62" t="str">
        <f t="shared" si="14"/>
        <v>*0.93</v>
      </c>
      <c r="M83" s="70" t="str">
        <f t="shared" si="15"/>
        <v>REZoning_Sol-Win</v>
      </c>
      <c r="O83" t="s">
        <v>963</v>
      </c>
      <c r="P83" t="s">
        <v>874</v>
      </c>
      <c r="Q83">
        <v>2100</v>
      </c>
      <c r="R83" t="s">
        <v>904</v>
      </c>
      <c r="S83" t="s">
        <v>875</v>
      </c>
      <c r="AA83" s="49" t="s">
        <v>963</v>
      </c>
      <c r="AB83" s="71" t="s">
        <v>874</v>
      </c>
      <c r="AC83" s="55">
        <v>2035</v>
      </c>
      <c r="AD83" s="70" t="str">
        <f t="shared" si="16"/>
        <v>*0.95</v>
      </c>
      <c r="AE83" s="70" t="str">
        <f t="shared" si="17"/>
        <v>REZoning_Sol-Win</v>
      </c>
      <c r="AG83" s="49" t="s">
        <v>963</v>
      </c>
      <c r="AH83" s="71" t="s">
        <v>874</v>
      </c>
      <c r="AI83" s="55">
        <v>2050</v>
      </c>
      <c r="AJ83" s="70" t="str">
        <f t="shared" si="18"/>
        <v>*0.91</v>
      </c>
      <c r="AK83" s="70" t="str">
        <f t="shared" si="19"/>
        <v>REZoning_Sol-Win</v>
      </c>
      <c r="AO83" s="50" t="s">
        <v>963</v>
      </c>
      <c r="AP83" s="72" t="s">
        <v>874</v>
      </c>
      <c r="AQ83" s="58">
        <v>2035</v>
      </c>
      <c r="AR83" s="73" t="str">
        <f t="shared" si="20"/>
        <v>*0.91</v>
      </c>
      <c r="AS83" s="70" t="str">
        <f t="shared" si="21"/>
        <v>REZoning_Sol-Win</v>
      </c>
      <c r="AU83" s="50" t="s">
        <v>963</v>
      </c>
      <c r="AV83" s="72" t="s">
        <v>874</v>
      </c>
      <c r="AW83" s="58">
        <v>2050</v>
      </c>
      <c r="AX83" s="73" t="str">
        <f t="shared" si="22"/>
        <v>*0.86</v>
      </c>
      <c r="AY83" s="70" t="str">
        <f t="shared" si="23"/>
        <v>REZoning_Sol-Win</v>
      </c>
    </row>
    <row r="84" spans="1:51">
      <c r="A84" s="67" t="s">
        <v>98</v>
      </c>
      <c r="C84" t="s">
        <v>964</v>
      </c>
      <c r="D84" s="68" t="s">
        <v>874</v>
      </c>
      <c r="E84" s="52">
        <v>2035</v>
      </c>
      <c r="F84" s="69" t="str">
        <f t="shared" si="12"/>
        <v>*0.95</v>
      </c>
      <c r="G84" s="70" t="str">
        <f t="shared" si="13"/>
        <v>REZoning_Sol-Win</v>
      </c>
      <c r="I84" t="s">
        <v>964</v>
      </c>
      <c r="J84" s="68" t="s">
        <v>874</v>
      </c>
      <c r="K84" s="52">
        <v>2050</v>
      </c>
      <c r="L84" s="62" t="str">
        <f t="shared" si="14"/>
        <v>*0.93</v>
      </c>
      <c r="M84" s="70" t="str">
        <f t="shared" si="15"/>
        <v>REZoning_Sol-Win</v>
      </c>
      <c r="O84" t="s">
        <v>964</v>
      </c>
      <c r="P84" t="s">
        <v>874</v>
      </c>
      <c r="Q84">
        <v>2100</v>
      </c>
      <c r="R84" t="s">
        <v>904</v>
      </c>
      <c r="S84" t="s">
        <v>875</v>
      </c>
      <c r="AA84" s="49" t="s">
        <v>964</v>
      </c>
      <c r="AB84" s="71" t="s">
        <v>874</v>
      </c>
      <c r="AC84" s="55">
        <v>2035</v>
      </c>
      <c r="AD84" s="70" t="str">
        <f t="shared" si="16"/>
        <v>*0.95</v>
      </c>
      <c r="AE84" s="70" t="str">
        <f t="shared" si="17"/>
        <v>REZoning_Sol-Win</v>
      </c>
      <c r="AG84" s="49" t="s">
        <v>964</v>
      </c>
      <c r="AH84" s="71" t="s">
        <v>874</v>
      </c>
      <c r="AI84" s="55">
        <v>2050</v>
      </c>
      <c r="AJ84" s="70" t="str">
        <f t="shared" si="18"/>
        <v>*0.91</v>
      </c>
      <c r="AK84" s="70" t="str">
        <f t="shared" si="19"/>
        <v>REZoning_Sol-Win</v>
      </c>
      <c r="AO84" s="50" t="s">
        <v>964</v>
      </c>
      <c r="AP84" s="72" t="s">
        <v>874</v>
      </c>
      <c r="AQ84" s="58">
        <v>2035</v>
      </c>
      <c r="AR84" s="73" t="str">
        <f t="shared" si="20"/>
        <v>*0.91</v>
      </c>
      <c r="AS84" s="70" t="str">
        <f t="shared" si="21"/>
        <v>REZoning_Sol-Win</v>
      </c>
      <c r="AU84" s="50" t="s">
        <v>964</v>
      </c>
      <c r="AV84" s="72" t="s">
        <v>874</v>
      </c>
      <c r="AW84" s="58">
        <v>2050</v>
      </c>
      <c r="AX84" s="73" t="str">
        <f t="shared" si="22"/>
        <v>*0.86</v>
      </c>
      <c r="AY84" s="70" t="str">
        <f t="shared" si="23"/>
        <v>REZoning_Sol-Win</v>
      </c>
    </row>
    <row r="85" spans="1:51">
      <c r="A85" s="67" t="s">
        <v>98</v>
      </c>
      <c r="C85" t="s">
        <v>965</v>
      </c>
      <c r="D85" s="68" t="s">
        <v>874</v>
      </c>
      <c r="E85" s="52">
        <v>2035</v>
      </c>
      <c r="F85" s="69" t="str">
        <f t="shared" si="12"/>
        <v>*0.95</v>
      </c>
      <c r="G85" s="70" t="str">
        <f t="shared" si="13"/>
        <v>REZoning_Sol-Win</v>
      </c>
      <c r="I85" t="s">
        <v>965</v>
      </c>
      <c r="J85" s="68" t="s">
        <v>874</v>
      </c>
      <c r="K85" s="52">
        <v>2050</v>
      </c>
      <c r="L85" s="62" t="str">
        <f t="shared" si="14"/>
        <v>*0.93</v>
      </c>
      <c r="M85" s="70" t="str">
        <f t="shared" si="15"/>
        <v>REZoning_Sol-Win</v>
      </c>
      <c r="O85" t="s">
        <v>965</v>
      </c>
      <c r="P85" t="s">
        <v>874</v>
      </c>
      <c r="Q85">
        <v>2100</v>
      </c>
      <c r="R85" t="s">
        <v>904</v>
      </c>
      <c r="S85" t="s">
        <v>875</v>
      </c>
      <c r="AA85" s="49" t="s">
        <v>965</v>
      </c>
      <c r="AB85" s="71" t="s">
        <v>874</v>
      </c>
      <c r="AC85" s="55">
        <v>2035</v>
      </c>
      <c r="AD85" s="70" t="str">
        <f t="shared" si="16"/>
        <v>*0.95</v>
      </c>
      <c r="AE85" s="70" t="str">
        <f t="shared" si="17"/>
        <v>REZoning_Sol-Win</v>
      </c>
      <c r="AG85" s="49" t="s">
        <v>965</v>
      </c>
      <c r="AH85" s="71" t="s">
        <v>874</v>
      </c>
      <c r="AI85" s="55">
        <v>2050</v>
      </c>
      <c r="AJ85" s="70" t="str">
        <f t="shared" si="18"/>
        <v>*0.91</v>
      </c>
      <c r="AK85" s="70" t="str">
        <f t="shared" si="19"/>
        <v>REZoning_Sol-Win</v>
      </c>
      <c r="AO85" s="50" t="s">
        <v>965</v>
      </c>
      <c r="AP85" s="72" t="s">
        <v>874</v>
      </c>
      <c r="AQ85" s="58">
        <v>2035</v>
      </c>
      <c r="AR85" s="73" t="str">
        <f t="shared" si="20"/>
        <v>*0.91</v>
      </c>
      <c r="AS85" s="70" t="str">
        <f t="shared" si="21"/>
        <v>REZoning_Sol-Win</v>
      </c>
      <c r="AU85" s="50" t="s">
        <v>965</v>
      </c>
      <c r="AV85" s="72" t="s">
        <v>874</v>
      </c>
      <c r="AW85" s="58">
        <v>2050</v>
      </c>
      <c r="AX85" s="73" t="str">
        <f t="shared" si="22"/>
        <v>*0.86</v>
      </c>
      <c r="AY85" s="70" t="str">
        <f t="shared" si="23"/>
        <v>REZoning_Sol-Win</v>
      </c>
    </row>
    <row r="86" spans="1:51">
      <c r="A86" s="67" t="s">
        <v>87</v>
      </c>
      <c r="C86" t="s">
        <v>966</v>
      </c>
      <c r="D86" s="68" t="s">
        <v>874</v>
      </c>
      <c r="E86" s="52">
        <v>2035</v>
      </c>
      <c r="F86" s="69" t="str">
        <f t="shared" si="12"/>
        <v>*0.95</v>
      </c>
      <c r="G86" s="70" t="str">
        <f t="shared" si="13"/>
        <v>REZoning_Sol-Win</v>
      </c>
      <c r="I86" t="s">
        <v>966</v>
      </c>
      <c r="J86" s="68" t="s">
        <v>874</v>
      </c>
      <c r="K86" s="52">
        <v>2050</v>
      </c>
      <c r="L86" s="62" t="str">
        <f t="shared" si="14"/>
        <v>*0.92</v>
      </c>
      <c r="M86" s="70" t="str">
        <f t="shared" si="15"/>
        <v>REZoning_Sol-Win</v>
      </c>
      <c r="O86" t="s">
        <v>966</v>
      </c>
      <c r="P86" t="s">
        <v>874</v>
      </c>
      <c r="Q86">
        <v>2100</v>
      </c>
      <c r="R86" t="s">
        <v>881</v>
      </c>
      <c r="S86" t="s">
        <v>875</v>
      </c>
      <c r="AA86" s="49" t="s">
        <v>966</v>
      </c>
      <c r="AB86" s="71" t="s">
        <v>874</v>
      </c>
      <c r="AC86" s="55">
        <v>2035</v>
      </c>
      <c r="AD86" s="70" t="str">
        <f t="shared" si="16"/>
        <v>*0.95</v>
      </c>
      <c r="AE86" s="70" t="str">
        <f t="shared" si="17"/>
        <v>REZoning_Sol-Win</v>
      </c>
      <c r="AG86" s="49" t="s">
        <v>966</v>
      </c>
      <c r="AH86" s="71" t="s">
        <v>874</v>
      </c>
      <c r="AI86" s="55">
        <v>2050</v>
      </c>
      <c r="AJ86" s="70" t="str">
        <f t="shared" si="18"/>
        <v>*0.92</v>
      </c>
      <c r="AK86" s="70" t="str">
        <f t="shared" si="19"/>
        <v>REZoning_Sol-Win</v>
      </c>
      <c r="AO86" s="50" t="s">
        <v>966</v>
      </c>
      <c r="AP86" s="72" t="s">
        <v>874</v>
      </c>
      <c r="AQ86" s="58">
        <v>2035</v>
      </c>
      <c r="AR86" s="73" t="str">
        <f t="shared" si="20"/>
        <v>*0.93</v>
      </c>
      <c r="AS86" s="70" t="str">
        <f t="shared" si="21"/>
        <v>REZoning_Sol-Win</v>
      </c>
      <c r="AU86" s="50" t="s">
        <v>966</v>
      </c>
      <c r="AV86" s="72" t="s">
        <v>874</v>
      </c>
      <c r="AW86" s="58">
        <v>2050</v>
      </c>
      <c r="AX86" s="73" t="str">
        <f t="shared" si="22"/>
        <v>*0.89</v>
      </c>
      <c r="AY86" s="70" t="str">
        <f t="shared" si="23"/>
        <v>REZoning_Sol-Win</v>
      </c>
    </row>
    <row r="87" spans="1:51">
      <c r="A87" s="67" t="s">
        <v>101</v>
      </c>
      <c r="C87" t="s">
        <v>967</v>
      </c>
      <c r="D87" s="68" t="s">
        <v>874</v>
      </c>
      <c r="E87" s="52">
        <v>2035</v>
      </c>
      <c r="F87" s="69" t="str">
        <f t="shared" si="12"/>
        <v>*0.96</v>
      </c>
      <c r="G87" s="70" t="str">
        <f t="shared" si="13"/>
        <v>REZoning_Sol-Win</v>
      </c>
      <c r="I87" t="s">
        <v>967</v>
      </c>
      <c r="J87" s="68" t="s">
        <v>874</v>
      </c>
      <c r="K87" s="52">
        <v>2050</v>
      </c>
      <c r="L87" s="62" t="str">
        <f t="shared" si="14"/>
        <v>*0.94</v>
      </c>
      <c r="M87" s="70" t="str">
        <f t="shared" si="15"/>
        <v>REZoning_Sol-Win</v>
      </c>
      <c r="O87" t="s">
        <v>967</v>
      </c>
      <c r="P87" t="s">
        <v>874</v>
      </c>
      <c r="Q87">
        <v>2100</v>
      </c>
      <c r="R87" t="s">
        <v>968</v>
      </c>
      <c r="S87" t="s">
        <v>875</v>
      </c>
      <c r="AA87" s="49" t="s">
        <v>967</v>
      </c>
      <c r="AB87" s="71" t="s">
        <v>874</v>
      </c>
      <c r="AC87" s="55">
        <v>2035</v>
      </c>
      <c r="AD87" s="70" t="str">
        <f t="shared" si="16"/>
        <v>*0.96</v>
      </c>
      <c r="AE87" s="70" t="str">
        <f t="shared" si="17"/>
        <v>REZoning_Sol-Win</v>
      </c>
      <c r="AG87" s="49" t="s">
        <v>967</v>
      </c>
      <c r="AH87" s="71" t="s">
        <v>874</v>
      </c>
      <c r="AI87" s="55">
        <v>2050</v>
      </c>
      <c r="AJ87" s="70" t="str">
        <f t="shared" si="18"/>
        <v>*0.93</v>
      </c>
      <c r="AK87" s="70" t="str">
        <f t="shared" si="19"/>
        <v>REZoning_Sol-Win</v>
      </c>
      <c r="AO87" s="50" t="s">
        <v>967</v>
      </c>
      <c r="AP87" s="72" t="s">
        <v>874</v>
      </c>
      <c r="AQ87" s="58">
        <v>2035</v>
      </c>
      <c r="AR87" s="73" t="str">
        <f t="shared" si="20"/>
        <v>*0.92</v>
      </c>
      <c r="AS87" s="70" t="str">
        <f t="shared" si="21"/>
        <v>REZoning_Sol-Win</v>
      </c>
      <c r="AU87" s="50" t="s">
        <v>967</v>
      </c>
      <c r="AV87" s="72" t="s">
        <v>874</v>
      </c>
      <c r="AW87" s="58">
        <v>2050</v>
      </c>
      <c r="AX87" s="73" t="str">
        <f t="shared" si="22"/>
        <v>*0.89</v>
      </c>
      <c r="AY87" s="70" t="str">
        <f t="shared" si="23"/>
        <v>REZoning_Sol-Win</v>
      </c>
    </row>
    <row r="88" spans="1:51">
      <c r="A88" s="67" t="s">
        <v>101</v>
      </c>
      <c r="C88" t="s">
        <v>969</v>
      </c>
      <c r="D88" s="68" t="s">
        <v>874</v>
      </c>
      <c r="E88" s="52">
        <v>2035</v>
      </c>
      <c r="F88" s="69" t="str">
        <f t="shared" si="12"/>
        <v>*0.96</v>
      </c>
      <c r="G88" s="70" t="str">
        <f t="shared" si="13"/>
        <v>REZoning_Sol-Win</v>
      </c>
      <c r="I88" t="s">
        <v>969</v>
      </c>
      <c r="J88" s="68" t="s">
        <v>874</v>
      </c>
      <c r="K88" s="52">
        <v>2050</v>
      </c>
      <c r="L88" s="62" t="str">
        <f t="shared" si="14"/>
        <v>*0.94</v>
      </c>
      <c r="M88" s="70" t="str">
        <f t="shared" si="15"/>
        <v>REZoning_Sol-Win</v>
      </c>
      <c r="O88" t="s">
        <v>969</v>
      </c>
      <c r="P88" t="s">
        <v>874</v>
      </c>
      <c r="Q88">
        <v>2100</v>
      </c>
      <c r="R88" t="s">
        <v>968</v>
      </c>
      <c r="S88" t="s">
        <v>875</v>
      </c>
      <c r="AA88" s="49" t="s">
        <v>969</v>
      </c>
      <c r="AB88" s="71" t="s">
        <v>874</v>
      </c>
      <c r="AC88" s="55">
        <v>2035</v>
      </c>
      <c r="AD88" s="70" t="str">
        <f t="shared" si="16"/>
        <v>*0.96</v>
      </c>
      <c r="AE88" s="70" t="str">
        <f t="shared" si="17"/>
        <v>REZoning_Sol-Win</v>
      </c>
      <c r="AG88" s="49" t="s">
        <v>969</v>
      </c>
      <c r="AH88" s="71" t="s">
        <v>874</v>
      </c>
      <c r="AI88" s="55">
        <v>2050</v>
      </c>
      <c r="AJ88" s="70" t="str">
        <f t="shared" si="18"/>
        <v>*0.93</v>
      </c>
      <c r="AK88" s="70" t="str">
        <f t="shared" si="19"/>
        <v>REZoning_Sol-Win</v>
      </c>
      <c r="AO88" s="50" t="s">
        <v>969</v>
      </c>
      <c r="AP88" s="72" t="s">
        <v>874</v>
      </c>
      <c r="AQ88" s="58">
        <v>2035</v>
      </c>
      <c r="AR88" s="73" t="str">
        <f t="shared" si="20"/>
        <v>*0.92</v>
      </c>
      <c r="AS88" s="70" t="str">
        <f t="shared" si="21"/>
        <v>REZoning_Sol-Win</v>
      </c>
      <c r="AU88" s="50" t="s">
        <v>969</v>
      </c>
      <c r="AV88" s="72" t="s">
        <v>874</v>
      </c>
      <c r="AW88" s="58">
        <v>2050</v>
      </c>
      <c r="AX88" s="73" t="str">
        <f t="shared" si="22"/>
        <v>*0.89</v>
      </c>
      <c r="AY88" s="70" t="str">
        <f t="shared" si="23"/>
        <v>REZoning_Sol-Win</v>
      </c>
    </row>
    <row r="89" spans="1:51">
      <c r="A89" s="67" t="s">
        <v>101</v>
      </c>
      <c r="C89" t="s">
        <v>970</v>
      </c>
      <c r="D89" s="68" t="s">
        <v>874</v>
      </c>
      <c r="E89" s="52">
        <v>2035</v>
      </c>
      <c r="F89" s="69" t="str">
        <f t="shared" si="12"/>
        <v>*0.96</v>
      </c>
      <c r="G89" s="70" t="str">
        <f t="shared" si="13"/>
        <v>REZoning_Sol-Win</v>
      </c>
      <c r="I89" t="s">
        <v>970</v>
      </c>
      <c r="J89" s="68" t="s">
        <v>874</v>
      </c>
      <c r="K89" s="52">
        <v>2050</v>
      </c>
      <c r="L89" s="62" t="str">
        <f t="shared" si="14"/>
        <v>*0.94</v>
      </c>
      <c r="M89" s="70" t="str">
        <f t="shared" si="15"/>
        <v>REZoning_Sol-Win</v>
      </c>
      <c r="O89" t="s">
        <v>970</v>
      </c>
      <c r="P89" t="s">
        <v>874</v>
      </c>
      <c r="Q89">
        <v>2100</v>
      </c>
      <c r="R89" t="s">
        <v>968</v>
      </c>
      <c r="S89" t="s">
        <v>875</v>
      </c>
      <c r="AA89" s="49" t="s">
        <v>970</v>
      </c>
      <c r="AB89" s="71" t="s">
        <v>874</v>
      </c>
      <c r="AC89" s="55">
        <v>2035</v>
      </c>
      <c r="AD89" s="70" t="str">
        <f t="shared" si="16"/>
        <v>*0.96</v>
      </c>
      <c r="AE89" s="70" t="str">
        <f t="shared" si="17"/>
        <v>REZoning_Sol-Win</v>
      </c>
      <c r="AG89" s="49" t="s">
        <v>970</v>
      </c>
      <c r="AH89" s="71" t="s">
        <v>874</v>
      </c>
      <c r="AI89" s="55">
        <v>2050</v>
      </c>
      <c r="AJ89" s="70" t="str">
        <f t="shared" si="18"/>
        <v>*0.93</v>
      </c>
      <c r="AK89" s="70" t="str">
        <f t="shared" si="19"/>
        <v>REZoning_Sol-Win</v>
      </c>
      <c r="AO89" s="50" t="s">
        <v>970</v>
      </c>
      <c r="AP89" s="72" t="s">
        <v>874</v>
      </c>
      <c r="AQ89" s="58">
        <v>2035</v>
      </c>
      <c r="AR89" s="73" t="str">
        <f t="shared" si="20"/>
        <v>*0.92</v>
      </c>
      <c r="AS89" s="70" t="str">
        <f t="shared" si="21"/>
        <v>REZoning_Sol-Win</v>
      </c>
      <c r="AU89" s="50" t="s">
        <v>970</v>
      </c>
      <c r="AV89" s="72" t="s">
        <v>874</v>
      </c>
      <c r="AW89" s="58">
        <v>2050</v>
      </c>
      <c r="AX89" s="73" t="str">
        <f t="shared" si="22"/>
        <v>*0.89</v>
      </c>
      <c r="AY89" s="70" t="str">
        <f t="shared" si="23"/>
        <v>REZoning_Sol-Win</v>
      </c>
    </row>
    <row r="90" spans="1:51">
      <c r="A90" s="67" t="s">
        <v>101</v>
      </c>
      <c r="C90" t="s">
        <v>971</v>
      </c>
      <c r="D90" s="68" t="s">
        <v>874</v>
      </c>
      <c r="E90" s="52">
        <v>2035</v>
      </c>
      <c r="F90" s="69" t="str">
        <f t="shared" si="12"/>
        <v>*0.96</v>
      </c>
      <c r="G90" s="70" t="str">
        <f t="shared" si="13"/>
        <v>REZoning_Sol-Win</v>
      </c>
      <c r="I90" t="s">
        <v>971</v>
      </c>
      <c r="J90" s="68" t="s">
        <v>874</v>
      </c>
      <c r="K90" s="52">
        <v>2050</v>
      </c>
      <c r="L90" s="62" t="str">
        <f t="shared" si="14"/>
        <v>*0.94</v>
      </c>
      <c r="M90" s="70" t="str">
        <f t="shared" si="15"/>
        <v>REZoning_Sol-Win</v>
      </c>
      <c r="O90" t="s">
        <v>971</v>
      </c>
      <c r="P90" t="s">
        <v>874</v>
      </c>
      <c r="Q90">
        <v>2100</v>
      </c>
      <c r="R90" t="s">
        <v>968</v>
      </c>
      <c r="S90" t="s">
        <v>875</v>
      </c>
      <c r="AA90" s="49" t="s">
        <v>971</v>
      </c>
      <c r="AB90" s="71" t="s">
        <v>874</v>
      </c>
      <c r="AC90" s="55">
        <v>2035</v>
      </c>
      <c r="AD90" s="70" t="str">
        <f t="shared" si="16"/>
        <v>*0.96</v>
      </c>
      <c r="AE90" s="70" t="str">
        <f t="shared" si="17"/>
        <v>REZoning_Sol-Win</v>
      </c>
      <c r="AG90" s="49" t="s">
        <v>971</v>
      </c>
      <c r="AH90" s="71" t="s">
        <v>874</v>
      </c>
      <c r="AI90" s="55">
        <v>2050</v>
      </c>
      <c r="AJ90" s="70" t="str">
        <f t="shared" si="18"/>
        <v>*0.93</v>
      </c>
      <c r="AK90" s="70" t="str">
        <f t="shared" si="19"/>
        <v>REZoning_Sol-Win</v>
      </c>
      <c r="AO90" s="50" t="s">
        <v>971</v>
      </c>
      <c r="AP90" s="72" t="s">
        <v>874</v>
      </c>
      <c r="AQ90" s="58">
        <v>2035</v>
      </c>
      <c r="AR90" s="73" t="str">
        <f t="shared" si="20"/>
        <v>*0.92</v>
      </c>
      <c r="AS90" s="70" t="str">
        <f t="shared" si="21"/>
        <v>REZoning_Sol-Win</v>
      </c>
      <c r="AU90" s="50" t="s">
        <v>971</v>
      </c>
      <c r="AV90" s="72" t="s">
        <v>874</v>
      </c>
      <c r="AW90" s="58">
        <v>2050</v>
      </c>
      <c r="AX90" s="73" t="str">
        <f t="shared" si="22"/>
        <v>*0.89</v>
      </c>
      <c r="AY90" s="70" t="str">
        <f t="shared" si="23"/>
        <v>REZoning_Sol-Win</v>
      </c>
    </row>
    <row r="91" spans="1:51">
      <c r="A91" s="67" t="s">
        <v>101</v>
      </c>
      <c r="C91" t="s">
        <v>972</v>
      </c>
      <c r="D91" s="68" t="s">
        <v>874</v>
      </c>
      <c r="E91" s="52">
        <v>2035</v>
      </c>
      <c r="F91" s="69" t="str">
        <f t="shared" si="12"/>
        <v>*0.96</v>
      </c>
      <c r="G91" s="70" t="str">
        <f t="shared" si="13"/>
        <v>REZoning_Sol-Win</v>
      </c>
      <c r="I91" t="s">
        <v>972</v>
      </c>
      <c r="J91" s="68" t="s">
        <v>874</v>
      </c>
      <c r="K91" s="52">
        <v>2050</v>
      </c>
      <c r="L91" s="62" t="str">
        <f t="shared" si="14"/>
        <v>*0.94</v>
      </c>
      <c r="M91" s="70" t="str">
        <f t="shared" si="15"/>
        <v>REZoning_Sol-Win</v>
      </c>
      <c r="O91" t="s">
        <v>972</v>
      </c>
      <c r="P91" t="s">
        <v>874</v>
      </c>
      <c r="Q91">
        <v>2100</v>
      </c>
      <c r="R91" t="s">
        <v>968</v>
      </c>
      <c r="S91" t="s">
        <v>875</v>
      </c>
      <c r="AA91" s="49" t="s">
        <v>972</v>
      </c>
      <c r="AB91" s="71" t="s">
        <v>874</v>
      </c>
      <c r="AC91" s="55">
        <v>2035</v>
      </c>
      <c r="AD91" s="70" t="str">
        <f t="shared" si="16"/>
        <v>*0.96</v>
      </c>
      <c r="AE91" s="70" t="str">
        <f t="shared" si="17"/>
        <v>REZoning_Sol-Win</v>
      </c>
      <c r="AG91" s="49" t="s">
        <v>972</v>
      </c>
      <c r="AH91" s="71" t="s">
        <v>874</v>
      </c>
      <c r="AI91" s="55">
        <v>2050</v>
      </c>
      <c r="AJ91" s="70" t="str">
        <f t="shared" si="18"/>
        <v>*0.93</v>
      </c>
      <c r="AK91" s="70" t="str">
        <f t="shared" si="19"/>
        <v>REZoning_Sol-Win</v>
      </c>
      <c r="AO91" s="50" t="s">
        <v>972</v>
      </c>
      <c r="AP91" s="72" t="s">
        <v>874</v>
      </c>
      <c r="AQ91" s="58">
        <v>2035</v>
      </c>
      <c r="AR91" s="73" t="str">
        <f t="shared" si="20"/>
        <v>*0.92</v>
      </c>
      <c r="AS91" s="70" t="str">
        <f t="shared" si="21"/>
        <v>REZoning_Sol-Win</v>
      </c>
      <c r="AU91" s="50" t="s">
        <v>972</v>
      </c>
      <c r="AV91" s="72" t="s">
        <v>874</v>
      </c>
      <c r="AW91" s="58">
        <v>2050</v>
      </c>
      <c r="AX91" s="73" t="str">
        <f t="shared" si="22"/>
        <v>*0.89</v>
      </c>
      <c r="AY91" s="70" t="str">
        <f t="shared" si="23"/>
        <v>REZoning_Sol-Win</v>
      </c>
    </row>
    <row r="92" spans="1:51">
      <c r="A92" s="67" t="s">
        <v>101</v>
      </c>
      <c r="C92" t="s">
        <v>973</v>
      </c>
      <c r="D92" s="68" t="s">
        <v>874</v>
      </c>
      <c r="E92" s="52">
        <v>2035</v>
      </c>
      <c r="F92" s="69" t="str">
        <f t="shared" si="12"/>
        <v>*0.96</v>
      </c>
      <c r="G92" s="70" t="str">
        <f t="shared" si="13"/>
        <v>REZoning_Sol-Win</v>
      </c>
      <c r="I92" t="s">
        <v>973</v>
      </c>
      <c r="J92" s="68" t="s">
        <v>874</v>
      </c>
      <c r="K92" s="52">
        <v>2050</v>
      </c>
      <c r="L92" s="62" t="str">
        <f t="shared" si="14"/>
        <v>*0.94</v>
      </c>
      <c r="M92" s="70" t="str">
        <f t="shared" si="15"/>
        <v>REZoning_Sol-Win</v>
      </c>
      <c r="O92" t="s">
        <v>973</v>
      </c>
      <c r="P92" t="s">
        <v>874</v>
      </c>
      <c r="Q92">
        <v>2100</v>
      </c>
      <c r="R92" t="s">
        <v>968</v>
      </c>
      <c r="S92" t="s">
        <v>875</v>
      </c>
      <c r="AA92" s="49" t="s">
        <v>973</v>
      </c>
      <c r="AB92" s="71" t="s">
        <v>874</v>
      </c>
      <c r="AC92" s="55">
        <v>2035</v>
      </c>
      <c r="AD92" s="70" t="str">
        <f t="shared" si="16"/>
        <v>*0.96</v>
      </c>
      <c r="AE92" s="70" t="str">
        <f t="shared" si="17"/>
        <v>REZoning_Sol-Win</v>
      </c>
      <c r="AG92" s="49" t="s">
        <v>973</v>
      </c>
      <c r="AH92" s="71" t="s">
        <v>874</v>
      </c>
      <c r="AI92" s="55">
        <v>2050</v>
      </c>
      <c r="AJ92" s="70" t="str">
        <f t="shared" si="18"/>
        <v>*0.93</v>
      </c>
      <c r="AK92" s="70" t="str">
        <f t="shared" si="19"/>
        <v>REZoning_Sol-Win</v>
      </c>
      <c r="AO92" s="50" t="s">
        <v>973</v>
      </c>
      <c r="AP92" s="72" t="s">
        <v>874</v>
      </c>
      <c r="AQ92" s="58">
        <v>2035</v>
      </c>
      <c r="AR92" s="73" t="str">
        <f t="shared" si="20"/>
        <v>*0.92</v>
      </c>
      <c r="AS92" s="70" t="str">
        <f t="shared" si="21"/>
        <v>REZoning_Sol-Win</v>
      </c>
      <c r="AU92" s="50" t="s">
        <v>973</v>
      </c>
      <c r="AV92" s="72" t="s">
        <v>874</v>
      </c>
      <c r="AW92" s="58">
        <v>2050</v>
      </c>
      <c r="AX92" s="73" t="str">
        <f t="shared" si="22"/>
        <v>*0.89</v>
      </c>
      <c r="AY92" s="70" t="str">
        <f t="shared" si="23"/>
        <v>REZoning_Sol-Win</v>
      </c>
    </row>
    <row r="93" spans="1:51">
      <c r="A93" s="67" t="s">
        <v>101</v>
      </c>
      <c r="C93" t="s">
        <v>974</v>
      </c>
      <c r="D93" s="68" t="s">
        <v>874</v>
      </c>
      <c r="E93" s="52">
        <v>2035</v>
      </c>
      <c r="F93" s="69" t="str">
        <f t="shared" si="12"/>
        <v>*0.96</v>
      </c>
      <c r="G93" s="70" t="str">
        <f t="shared" si="13"/>
        <v>REZoning_Sol-Win</v>
      </c>
      <c r="I93" t="s">
        <v>974</v>
      </c>
      <c r="J93" s="68" t="s">
        <v>874</v>
      </c>
      <c r="K93" s="52">
        <v>2050</v>
      </c>
      <c r="L93" s="62" t="str">
        <f t="shared" si="14"/>
        <v>*0.94</v>
      </c>
      <c r="M93" s="70" t="str">
        <f t="shared" si="15"/>
        <v>REZoning_Sol-Win</v>
      </c>
      <c r="O93" t="s">
        <v>974</v>
      </c>
      <c r="P93" t="s">
        <v>874</v>
      </c>
      <c r="Q93">
        <v>2100</v>
      </c>
      <c r="R93" t="s">
        <v>968</v>
      </c>
      <c r="S93" t="s">
        <v>875</v>
      </c>
      <c r="AA93" s="49" t="s">
        <v>974</v>
      </c>
      <c r="AB93" s="71" t="s">
        <v>874</v>
      </c>
      <c r="AC93" s="55">
        <v>2035</v>
      </c>
      <c r="AD93" s="70" t="str">
        <f t="shared" si="16"/>
        <v>*0.96</v>
      </c>
      <c r="AE93" s="70" t="str">
        <f t="shared" si="17"/>
        <v>REZoning_Sol-Win</v>
      </c>
      <c r="AG93" s="49" t="s">
        <v>974</v>
      </c>
      <c r="AH93" s="71" t="s">
        <v>874</v>
      </c>
      <c r="AI93" s="55">
        <v>2050</v>
      </c>
      <c r="AJ93" s="70" t="str">
        <f t="shared" si="18"/>
        <v>*0.93</v>
      </c>
      <c r="AK93" s="70" t="str">
        <f t="shared" si="19"/>
        <v>REZoning_Sol-Win</v>
      </c>
      <c r="AO93" s="50" t="s">
        <v>974</v>
      </c>
      <c r="AP93" s="72" t="s">
        <v>874</v>
      </c>
      <c r="AQ93" s="58">
        <v>2035</v>
      </c>
      <c r="AR93" s="73" t="str">
        <f t="shared" si="20"/>
        <v>*0.92</v>
      </c>
      <c r="AS93" s="70" t="str">
        <f t="shared" si="21"/>
        <v>REZoning_Sol-Win</v>
      </c>
      <c r="AU93" s="50" t="s">
        <v>974</v>
      </c>
      <c r="AV93" s="72" t="s">
        <v>874</v>
      </c>
      <c r="AW93" s="58">
        <v>2050</v>
      </c>
      <c r="AX93" s="73" t="str">
        <f t="shared" si="22"/>
        <v>*0.89</v>
      </c>
      <c r="AY93" s="70" t="str">
        <f t="shared" si="23"/>
        <v>REZoning_Sol-Win</v>
      </c>
    </row>
    <row r="94" spans="1:51">
      <c r="A94" s="67" t="s">
        <v>101</v>
      </c>
      <c r="C94" t="s">
        <v>975</v>
      </c>
      <c r="D94" s="68" t="s">
        <v>874</v>
      </c>
      <c r="E94" s="52">
        <v>2035</v>
      </c>
      <c r="F94" s="69" t="str">
        <f t="shared" si="12"/>
        <v>*0.96</v>
      </c>
      <c r="G94" s="70" t="str">
        <f t="shared" si="13"/>
        <v>REZoning_Sol-Win</v>
      </c>
      <c r="I94" t="s">
        <v>975</v>
      </c>
      <c r="J94" s="68" t="s">
        <v>874</v>
      </c>
      <c r="K94" s="52">
        <v>2050</v>
      </c>
      <c r="L94" s="62" t="str">
        <f t="shared" si="14"/>
        <v>*0.94</v>
      </c>
      <c r="M94" s="70" t="str">
        <f t="shared" si="15"/>
        <v>REZoning_Sol-Win</v>
      </c>
      <c r="O94" t="s">
        <v>975</v>
      </c>
      <c r="P94" t="s">
        <v>874</v>
      </c>
      <c r="Q94">
        <v>2100</v>
      </c>
      <c r="R94" t="s">
        <v>968</v>
      </c>
      <c r="S94" t="s">
        <v>875</v>
      </c>
      <c r="AA94" s="49" t="s">
        <v>975</v>
      </c>
      <c r="AB94" s="71" t="s">
        <v>874</v>
      </c>
      <c r="AC94" s="55">
        <v>2035</v>
      </c>
      <c r="AD94" s="70" t="str">
        <f t="shared" si="16"/>
        <v>*0.96</v>
      </c>
      <c r="AE94" s="70" t="str">
        <f t="shared" si="17"/>
        <v>REZoning_Sol-Win</v>
      </c>
      <c r="AG94" s="49" t="s">
        <v>975</v>
      </c>
      <c r="AH94" s="71" t="s">
        <v>874</v>
      </c>
      <c r="AI94" s="55">
        <v>2050</v>
      </c>
      <c r="AJ94" s="70" t="str">
        <f t="shared" si="18"/>
        <v>*0.93</v>
      </c>
      <c r="AK94" s="70" t="str">
        <f t="shared" si="19"/>
        <v>REZoning_Sol-Win</v>
      </c>
      <c r="AO94" s="50" t="s">
        <v>975</v>
      </c>
      <c r="AP94" s="72" t="s">
        <v>874</v>
      </c>
      <c r="AQ94" s="58">
        <v>2035</v>
      </c>
      <c r="AR94" s="73" t="str">
        <f t="shared" si="20"/>
        <v>*0.92</v>
      </c>
      <c r="AS94" s="70" t="str">
        <f t="shared" si="21"/>
        <v>REZoning_Sol-Win</v>
      </c>
      <c r="AU94" s="50" t="s">
        <v>975</v>
      </c>
      <c r="AV94" s="72" t="s">
        <v>874</v>
      </c>
      <c r="AW94" s="58">
        <v>2050</v>
      </c>
      <c r="AX94" s="73" t="str">
        <f t="shared" si="22"/>
        <v>*0.89</v>
      </c>
      <c r="AY94" s="70" t="str">
        <f t="shared" si="23"/>
        <v>REZoning_Sol-Win</v>
      </c>
    </row>
    <row r="95" spans="1:51">
      <c r="A95" s="67" t="s">
        <v>101</v>
      </c>
      <c r="C95" t="s">
        <v>976</v>
      </c>
      <c r="D95" s="68" t="s">
        <v>874</v>
      </c>
      <c r="E95" s="52">
        <v>2035</v>
      </c>
      <c r="F95" s="69" t="str">
        <f t="shared" si="12"/>
        <v>*0.96</v>
      </c>
      <c r="G95" s="70" t="str">
        <f t="shared" si="13"/>
        <v>REZoning_Sol-Win</v>
      </c>
      <c r="I95" t="s">
        <v>976</v>
      </c>
      <c r="J95" s="68" t="s">
        <v>874</v>
      </c>
      <c r="K95" s="52">
        <v>2050</v>
      </c>
      <c r="L95" s="62" t="str">
        <f t="shared" si="14"/>
        <v>*0.94</v>
      </c>
      <c r="M95" s="70" t="str">
        <f t="shared" si="15"/>
        <v>REZoning_Sol-Win</v>
      </c>
      <c r="O95" t="s">
        <v>976</v>
      </c>
      <c r="P95" t="s">
        <v>874</v>
      </c>
      <c r="Q95">
        <v>2100</v>
      </c>
      <c r="R95" t="s">
        <v>968</v>
      </c>
      <c r="S95" t="s">
        <v>875</v>
      </c>
      <c r="AA95" s="49" t="s">
        <v>976</v>
      </c>
      <c r="AB95" s="71" t="s">
        <v>874</v>
      </c>
      <c r="AC95" s="55">
        <v>2035</v>
      </c>
      <c r="AD95" s="70" t="str">
        <f t="shared" si="16"/>
        <v>*0.96</v>
      </c>
      <c r="AE95" s="70" t="str">
        <f t="shared" si="17"/>
        <v>REZoning_Sol-Win</v>
      </c>
      <c r="AG95" s="49" t="s">
        <v>976</v>
      </c>
      <c r="AH95" s="71" t="s">
        <v>874</v>
      </c>
      <c r="AI95" s="55">
        <v>2050</v>
      </c>
      <c r="AJ95" s="70" t="str">
        <f t="shared" si="18"/>
        <v>*0.93</v>
      </c>
      <c r="AK95" s="70" t="str">
        <f t="shared" si="19"/>
        <v>REZoning_Sol-Win</v>
      </c>
      <c r="AO95" s="50" t="s">
        <v>976</v>
      </c>
      <c r="AP95" s="72" t="s">
        <v>874</v>
      </c>
      <c r="AQ95" s="58">
        <v>2035</v>
      </c>
      <c r="AR95" s="73" t="str">
        <f t="shared" si="20"/>
        <v>*0.92</v>
      </c>
      <c r="AS95" s="70" t="str">
        <f t="shared" si="21"/>
        <v>REZoning_Sol-Win</v>
      </c>
      <c r="AU95" s="50" t="s">
        <v>976</v>
      </c>
      <c r="AV95" s="72" t="s">
        <v>874</v>
      </c>
      <c r="AW95" s="58">
        <v>2050</v>
      </c>
      <c r="AX95" s="73" t="str">
        <f t="shared" si="22"/>
        <v>*0.89</v>
      </c>
      <c r="AY95" s="70" t="str">
        <f t="shared" si="23"/>
        <v>REZoning_Sol-Win</v>
      </c>
    </row>
    <row r="96" spans="1:51">
      <c r="A96" s="67" t="s">
        <v>101</v>
      </c>
      <c r="C96" t="s">
        <v>977</v>
      </c>
      <c r="D96" s="68" t="s">
        <v>874</v>
      </c>
      <c r="E96" s="52">
        <v>2035</v>
      </c>
      <c r="F96" s="69" t="str">
        <f t="shared" si="12"/>
        <v>*0.96</v>
      </c>
      <c r="G96" s="70" t="str">
        <f t="shared" si="13"/>
        <v>REZoning_Sol-Win</v>
      </c>
      <c r="I96" t="s">
        <v>977</v>
      </c>
      <c r="J96" s="68" t="s">
        <v>874</v>
      </c>
      <c r="K96" s="52">
        <v>2050</v>
      </c>
      <c r="L96" s="62" t="str">
        <f t="shared" si="14"/>
        <v>*0.94</v>
      </c>
      <c r="M96" s="70" t="str">
        <f t="shared" si="15"/>
        <v>REZoning_Sol-Win</v>
      </c>
      <c r="O96" t="s">
        <v>977</v>
      </c>
      <c r="P96" t="s">
        <v>874</v>
      </c>
      <c r="Q96">
        <v>2100</v>
      </c>
      <c r="R96" t="s">
        <v>968</v>
      </c>
      <c r="S96" t="s">
        <v>875</v>
      </c>
      <c r="AA96" s="49" t="s">
        <v>977</v>
      </c>
      <c r="AB96" s="71" t="s">
        <v>874</v>
      </c>
      <c r="AC96" s="55">
        <v>2035</v>
      </c>
      <c r="AD96" s="70" t="str">
        <f t="shared" si="16"/>
        <v>*0.96</v>
      </c>
      <c r="AE96" s="70" t="str">
        <f t="shared" si="17"/>
        <v>REZoning_Sol-Win</v>
      </c>
      <c r="AG96" s="49" t="s">
        <v>977</v>
      </c>
      <c r="AH96" s="71" t="s">
        <v>874</v>
      </c>
      <c r="AI96" s="55">
        <v>2050</v>
      </c>
      <c r="AJ96" s="70" t="str">
        <f t="shared" si="18"/>
        <v>*0.93</v>
      </c>
      <c r="AK96" s="70" t="str">
        <f t="shared" si="19"/>
        <v>REZoning_Sol-Win</v>
      </c>
      <c r="AO96" s="50" t="s">
        <v>977</v>
      </c>
      <c r="AP96" s="72" t="s">
        <v>874</v>
      </c>
      <c r="AQ96" s="58">
        <v>2035</v>
      </c>
      <c r="AR96" s="73" t="str">
        <f t="shared" si="20"/>
        <v>*0.92</v>
      </c>
      <c r="AS96" s="70" t="str">
        <f t="shared" si="21"/>
        <v>REZoning_Sol-Win</v>
      </c>
      <c r="AU96" s="50" t="s">
        <v>977</v>
      </c>
      <c r="AV96" s="72" t="s">
        <v>874</v>
      </c>
      <c r="AW96" s="58">
        <v>2050</v>
      </c>
      <c r="AX96" s="73" t="str">
        <f t="shared" si="22"/>
        <v>*0.89</v>
      </c>
      <c r="AY96" s="70" t="str">
        <f t="shared" si="23"/>
        <v>REZoning_Sol-Win</v>
      </c>
    </row>
    <row r="97" spans="1:51">
      <c r="A97" s="67" t="s">
        <v>101</v>
      </c>
      <c r="C97" t="s">
        <v>978</v>
      </c>
      <c r="D97" s="68" t="s">
        <v>874</v>
      </c>
      <c r="E97" s="52">
        <v>2035</v>
      </c>
      <c r="F97" s="69" t="str">
        <f t="shared" si="12"/>
        <v>*0.96</v>
      </c>
      <c r="G97" s="70" t="str">
        <f t="shared" si="13"/>
        <v>REZoning_Sol-Win</v>
      </c>
      <c r="I97" t="s">
        <v>978</v>
      </c>
      <c r="J97" s="68" t="s">
        <v>874</v>
      </c>
      <c r="K97" s="52">
        <v>2050</v>
      </c>
      <c r="L97" s="62" t="str">
        <f t="shared" si="14"/>
        <v>*0.94</v>
      </c>
      <c r="M97" s="70" t="str">
        <f t="shared" si="15"/>
        <v>REZoning_Sol-Win</v>
      </c>
      <c r="O97" t="s">
        <v>978</v>
      </c>
      <c r="P97" t="s">
        <v>874</v>
      </c>
      <c r="Q97">
        <v>2100</v>
      </c>
      <c r="R97" t="s">
        <v>968</v>
      </c>
      <c r="S97" t="s">
        <v>875</v>
      </c>
      <c r="AA97" s="49" t="s">
        <v>978</v>
      </c>
      <c r="AB97" s="71" t="s">
        <v>874</v>
      </c>
      <c r="AC97" s="55">
        <v>2035</v>
      </c>
      <c r="AD97" s="70" t="str">
        <f t="shared" si="16"/>
        <v>*0.96</v>
      </c>
      <c r="AE97" s="70" t="str">
        <f t="shared" si="17"/>
        <v>REZoning_Sol-Win</v>
      </c>
      <c r="AG97" s="49" t="s">
        <v>978</v>
      </c>
      <c r="AH97" s="71" t="s">
        <v>874</v>
      </c>
      <c r="AI97" s="55">
        <v>2050</v>
      </c>
      <c r="AJ97" s="70" t="str">
        <f t="shared" si="18"/>
        <v>*0.93</v>
      </c>
      <c r="AK97" s="70" t="str">
        <f t="shared" si="19"/>
        <v>REZoning_Sol-Win</v>
      </c>
      <c r="AO97" s="50" t="s">
        <v>978</v>
      </c>
      <c r="AP97" s="72" t="s">
        <v>874</v>
      </c>
      <c r="AQ97" s="58">
        <v>2035</v>
      </c>
      <c r="AR97" s="73" t="str">
        <f t="shared" si="20"/>
        <v>*0.92</v>
      </c>
      <c r="AS97" s="70" t="str">
        <f t="shared" si="21"/>
        <v>REZoning_Sol-Win</v>
      </c>
      <c r="AU97" s="50" t="s">
        <v>978</v>
      </c>
      <c r="AV97" s="72" t="s">
        <v>874</v>
      </c>
      <c r="AW97" s="58">
        <v>2050</v>
      </c>
      <c r="AX97" s="73" t="str">
        <f t="shared" si="22"/>
        <v>*0.89</v>
      </c>
      <c r="AY97" s="70" t="str">
        <f t="shared" si="23"/>
        <v>REZoning_Sol-Win</v>
      </c>
    </row>
    <row r="98" spans="1:51">
      <c r="A98" s="67" t="s">
        <v>101</v>
      </c>
      <c r="C98" t="s">
        <v>979</v>
      </c>
      <c r="D98" s="68" t="s">
        <v>874</v>
      </c>
      <c r="E98" s="52">
        <v>2035</v>
      </c>
      <c r="F98" s="69" t="str">
        <f t="shared" si="12"/>
        <v>*0.96</v>
      </c>
      <c r="G98" s="70" t="str">
        <f t="shared" si="13"/>
        <v>REZoning_Sol-Win</v>
      </c>
      <c r="I98" t="s">
        <v>979</v>
      </c>
      <c r="J98" s="68" t="s">
        <v>874</v>
      </c>
      <c r="K98" s="52">
        <v>2050</v>
      </c>
      <c r="L98" s="62" t="str">
        <f t="shared" si="14"/>
        <v>*0.94</v>
      </c>
      <c r="M98" s="70" t="str">
        <f t="shared" si="15"/>
        <v>REZoning_Sol-Win</v>
      </c>
      <c r="O98" t="s">
        <v>979</v>
      </c>
      <c r="P98" t="s">
        <v>874</v>
      </c>
      <c r="Q98">
        <v>2100</v>
      </c>
      <c r="R98" t="s">
        <v>968</v>
      </c>
      <c r="S98" t="s">
        <v>875</v>
      </c>
      <c r="AA98" s="49" t="s">
        <v>979</v>
      </c>
      <c r="AB98" s="71" t="s">
        <v>874</v>
      </c>
      <c r="AC98" s="55">
        <v>2035</v>
      </c>
      <c r="AD98" s="70" t="str">
        <f t="shared" si="16"/>
        <v>*0.96</v>
      </c>
      <c r="AE98" s="70" t="str">
        <f t="shared" si="17"/>
        <v>REZoning_Sol-Win</v>
      </c>
      <c r="AG98" s="49" t="s">
        <v>979</v>
      </c>
      <c r="AH98" s="71" t="s">
        <v>874</v>
      </c>
      <c r="AI98" s="55">
        <v>2050</v>
      </c>
      <c r="AJ98" s="70" t="str">
        <f t="shared" si="18"/>
        <v>*0.93</v>
      </c>
      <c r="AK98" s="70" t="str">
        <f t="shared" si="19"/>
        <v>REZoning_Sol-Win</v>
      </c>
      <c r="AO98" s="50" t="s">
        <v>979</v>
      </c>
      <c r="AP98" s="72" t="s">
        <v>874</v>
      </c>
      <c r="AQ98" s="58">
        <v>2035</v>
      </c>
      <c r="AR98" s="73" t="str">
        <f t="shared" si="20"/>
        <v>*0.92</v>
      </c>
      <c r="AS98" s="70" t="str">
        <f t="shared" si="21"/>
        <v>REZoning_Sol-Win</v>
      </c>
      <c r="AU98" s="50" t="s">
        <v>979</v>
      </c>
      <c r="AV98" s="72" t="s">
        <v>874</v>
      </c>
      <c r="AW98" s="58">
        <v>2050</v>
      </c>
      <c r="AX98" s="73" t="str">
        <f t="shared" si="22"/>
        <v>*0.89</v>
      </c>
      <c r="AY98" s="70" t="str">
        <f t="shared" si="23"/>
        <v>REZoning_Sol-Win</v>
      </c>
    </row>
    <row r="99" spans="1:51">
      <c r="A99" s="67" t="s">
        <v>101</v>
      </c>
      <c r="C99" t="s">
        <v>980</v>
      </c>
      <c r="D99" s="68" t="s">
        <v>874</v>
      </c>
      <c r="E99" s="52">
        <v>2035</v>
      </c>
      <c r="F99" s="69" t="str">
        <f t="shared" si="12"/>
        <v>*0.96</v>
      </c>
      <c r="G99" s="70" t="str">
        <f t="shared" si="13"/>
        <v>REZoning_Sol-Win</v>
      </c>
      <c r="I99" t="s">
        <v>980</v>
      </c>
      <c r="J99" s="68" t="s">
        <v>874</v>
      </c>
      <c r="K99" s="52">
        <v>2050</v>
      </c>
      <c r="L99" s="62" t="str">
        <f t="shared" si="14"/>
        <v>*0.94</v>
      </c>
      <c r="M99" s="70" t="str">
        <f t="shared" si="15"/>
        <v>REZoning_Sol-Win</v>
      </c>
      <c r="O99" t="s">
        <v>980</v>
      </c>
      <c r="P99" t="s">
        <v>874</v>
      </c>
      <c r="Q99">
        <v>2100</v>
      </c>
      <c r="R99" t="s">
        <v>968</v>
      </c>
      <c r="S99" t="s">
        <v>875</v>
      </c>
      <c r="AA99" s="49" t="s">
        <v>980</v>
      </c>
      <c r="AB99" s="71" t="s">
        <v>874</v>
      </c>
      <c r="AC99" s="55">
        <v>2035</v>
      </c>
      <c r="AD99" s="70" t="str">
        <f t="shared" si="16"/>
        <v>*0.96</v>
      </c>
      <c r="AE99" s="70" t="str">
        <f t="shared" si="17"/>
        <v>REZoning_Sol-Win</v>
      </c>
      <c r="AG99" s="49" t="s">
        <v>980</v>
      </c>
      <c r="AH99" s="71" t="s">
        <v>874</v>
      </c>
      <c r="AI99" s="55">
        <v>2050</v>
      </c>
      <c r="AJ99" s="70" t="str">
        <f t="shared" si="18"/>
        <v>*0.93</v>
      </c>
      <c r="AK99" s="70" t="str">
        <f t="shared" si="19"/>
        <v>REZoning_Sol-Win</v>
      </c>
      <c r="AO99" s="50" t="s">
        <v>980</v>
      </c>
      <c r="AP99" s="72" t="s">
        <v>874</v>
      </c>
      <c r="AQ99" s="58">
        <v>2035</v>
      </c>
      <c r="AR99" s="73" t="str">
        <f t="shared" si="20"/>
        <v>*0.92</v>
      </c>
      <c r="AS99" s="70" t="str">
        <f t="shared" si="21"/>
        <v>REZoning_Sol-Win</v>
      </c>
      <c r="AU99" s="50" t="s">
        <v>980</v>
      </c>
      <c r="AV99" s="72" t="s">
        <v>874</v>
      </c>
      <c r="AW99" s="58">
        <v>2050</v>
      </c>
      <c r="AX99" s="73" t="str">
        <f t="shared" si="22"/>
        <v>*0.89</v>
      </c>
      <c r="AY99" s="70" t="str">
        <f t="shared" si="23"/>
        <v>REZoning_Sol-Win</v>
      </c>
    </row>
    <row r="100" spans="1:51">
      <c r="A100" s="67" t="s">
        <v>101</v>
      </c>
      <c r="C100" t="s">
        <v>981</v>
      </c>
      <c r="D100" s="68" t="s">
        <v>874</v>
      </c>
      <c r="E100" s="52">
        <v>2035</v>
      </c>
      <c r="F100" s="69" t="str">
        <f t="shared" si="12"/>
        <v>*0.96</v>
      </c>
      <c r="G100" s="70" t="str">
        <f t="shared" si="13"/>
        <v>REZoning_Sol-Win</v>
      </c>
      <c r="I100" t="s">
        <v>981</v>
      </c>
      <c r="J100" s="68" t="s">
        <v>874</v>
      </c>
      <c r="K100" s="52">
        <v>2050</v>
      </c>
      <c r="L100" s="62" t="str">
        <f t="shared" si="14"/>
        <v>*0.94</v>
      </c>
      <c r="M100" s="70" t="str">
        <f t="shared" si="15"/>
        <v>REZoning_Sol-Win</v>
      </c>
      <c r="O100" t="s">
        <v>981</v>
      </c>
      <c r="P100" t="s">
        <v>874</v>
      </c>
      <c r="Q100">
        <v>2100</v>
      </c>
      <c r="R100" t="s">
        <v>968</v>
      </c>
      <c r="S100" t="s">
        <v>875</v>
      </c>
      <c r="AA100" s="49" t="s">
        <v>981</v>
      </c>
      <c r="AB100" s="71" t="s">
        <v>874</v>
      </c>
      <c r="AC100" s="55">
        <v>2035</v>
      </c>
      <c r="AD100" s="70" t="str">
        <f t="shared" si="16"/>
        <v>*0.96</v>
      </c>
      <c r="AE100" s="70" t="str">
        <f t="shared" si="17"/>
        <v>REZoning_Sol-Win</v>
      </c>
      <c r="AG100" s="49" t="s">
        <v>981</v>
      </c>
      <c r="AH100" s="71" t="s">
        <v>874</v>
      </c>
      <c r="AI100" s="55">
        <v>2050</v>
      </c>
      <c r="AJ100" s="70" t="str">
        <f t="shared" si="18"/>
        <v>*0.93</v>
      </c>
      <c r="AK100" s="70" t="str">
        <f t="shared" si="19"/>
        <v>REZoning_Sol-Win</v>
      </c>
      <c r="AO100" s="50" t="s">
        <v>981</v>
      </c>
      <c r="AP100" s="72" t="s">
        <v>874</v>
      </c>
      <c r="AQ100" s="58">
        <v>2035</v>
      </c>
      <c r="AR100" s="73" t="str">
        <f t="shared" si="20"/>
        <v>*0.92</v>
      </c>
      <c r="AS100" s="70" t="str">
        <f t="shared" si="21"/>
        <v>REZoning_Sol-Win</v>
      </c>
      <c r="AU100" s="50" t="s">
        <v>981</v>
      </c>
      <c r="AV100" s="72" t="s">
        <v>874</v>
      </c>
      <c r="AW100" s="58">
        <v>2050</v>
      </c>
      <c r="AX100" s="73" t="str">
        <f t="shared" si="22"/>
        <v>*0.89</v>
      </c>
      <c r="AY100" s="70" t="str">
        <f t="shared" si="23"/>
        <v>REZoning_Sol-Win</v>
      </c>
    </row>
    <row r="101" spans="1:51">
      <c r="A101" s="67" t="s">
        <v>101</v>
      </c>
      <c r="C101" t="s">
        <v>982</v>
      </c>
      <c r="D101" s="68" t="s">
        <v>874</v>
      </c>
      <c r="E101" s="52">
        <v>2035</v>
      </c>
      <c r="F101" s="69" t="str">
        <f t="shared" si="12"/>
        <v>*0.96</v>
      </c>
      <c r="G101" s="70" t="str">
        <f t="shared" si="13"/>
        <v>REZoning_Sol-Win</v>
      </c>
      <c r="I101" t="s">
        <v>982</v>
      </c>
      <c r="J101" s="68" t="s">
        <v>874</v>
      </c>
      <c r="K101" s="52">
        <v>2050</v>
      </c>
      <c r="L101" s="62" t="str">
        <f t="shared" si="14"/>
        <v>*0.94</v>
      </c>
      <c r="M101" s="70" t="str">
        <f t="shared" si="15"/>
        <v>REZoning_Sol-Win</v>
      </c>
      <c r="O101" t="s">
        <v>982</v>
      </c>
      <c r="P101" t="s">
        <v>874</v>
      </c>
      <c r="Q101">
        <v>2100</v>
      </c>
      <c r="R101" t="s">
        <v>968</v>
      </c>
      <c r="S101" t="s">
        <v>875</v>
      </c>
      <c r="AA101" s="49" t="s">
        <v>982</v>
      </c>
      <c r="AB101" s="71" t="s">
        <v>874</v>
      </c>
      <c r="AC101" s="55">
        <v>2035</v>
      </c>
      <c r="AD101" s="70" t="str">
        <f t="shared" si="16"/>
        <v>*0.96</v>
      </c>
      <c r="AE101" s="70" t="str">
        <f t="shared" si="17"/>
        <v>REZoning_Sol-Win</v>
      </c>
      <c r="AG101" s="49" t="s">
        <v>982</v>
      </c>
      <c r="AH101" s="71" t="s">
        <v>874</v>
      </c>
      <c r="AI101" s="55">
        <v>2050</v>
      </c>
      <c r="AJ101" s="70" t="str">
        <f t="shared" si="18"/>
        <v>*0.93</v>
      </c>
      <c r="AK101" s="70" t="str">
        <f t="shared" si="19"/>
        <v>REZoning_Sol-Win</v>
      </c>
      <c r="AO101" s="50" t="s">
        <v>982</v>
      </c>
      <c r="AP101" s="72" t="s">
        <v>874</v>
      </c>
      <c r="AQ101" s="58">
        <v>2035</v>
      </c>
      <c r="AR101" s="73" t="str">
        <f t="shared" si="20"/>
        <v>*0.92</v>
      </c>
      <c r="AS101" s="70" t="str">
        <f t="shared" si="21"/>
        <v>REZoning_Sol-Win</v>
      </c>
      <c r="AU101" s="50" t="s">
        <v>982</v>
      </c>
      <c r="AV101" s="72" t="s">
        <v>874</v>
      </c>
      <c r="AW101" s="58">
        <v>2050</v>
      </c>
      <c r="AX101" s="73" t="str">
        <f t="shared" si="22"/>
        <v>*0.89</v>
      </c>
      <c r="AY101" s="70" t="str">
        <f t="shared" si="23"/>
        <v>REZoning_Sol-Win</v>
      </c>
    </row>
    <row r="102" spans="1:51">
      <c r="A102" s="67" t="s">
        <v>101</v>
      </c>
      <c r="C102" t="s">
        <v>983</v>
      </c>
      <c r="D102" s="68" t="s">
        <v>874</v>
      </c>
      <c r="E102" s="52">
        <v>2035</v>
      </c>
      <c r="F102" s="69" t="str">
        <f t="shared" si="12"/>
        <v>*0.96</v>
      </c>
      <c r="G102" s="70" t="str">
        <f t="shared" si="13"/>
        <v>REZoning_Sol-Win</v>
      </c>
      <c r="I102" t="s">
        <v>983</v>
      </c>
      <c r="J102" s="68" t="s">
        <v>874</v>
      </c>
      <c r="K102" s="52">
        <v>2050</v>
      </c>
      <c r="L102" s="62" t="str">
        <f t="shared" si="14"/>
        <v>*0.94</v>
      </c>
      <c r="M102" s="70" t="str">
        <f t="shared" si="15"/>
        <v>REZoning_Sol-Win</v>
      </c>
      <c r="O102" t="s">
        <v>983</v>
      </c>
      <c r="P102" t="s">
        <v>874</v>
      </c>
      <c r="Q102">
        <v>2100</v>
      </c>
      <c r="R102" t="s">
        <v>968</v>
      </c>
      <c r="S102" t="s">
        <v>875</v>
      </c>
      <c r="AA102" s="49" t="s">
        <v>983</v>
      </c>
      <c r="AB102" s="71" t="s">
        <v>874</v>
      </c>
      <c r="AC102" s="55">
        <v>2035</v>
      </c>
      <c r="AD102" s="70" t="str">
        <f t="shared" si="16"/>
        <v>*0.96</v>
      </c>
      <c r="AE102" s="70" t="str">
        <f t="shared" si="17"/>
        <v>REZoning_Sol-Win</v>
      </c>
      <c r="AG102" s="49" t="s">
        <v>983</v>
      </c>
      <c r="AH102" s="71" t="s">
        <v>874</v>
      </c>
      <c r="AI102" s="55">
        <v>2050</v>
      </c>
      <c r="AJ102" s="70" t="str">
        <f t="shared" si="18"/>
        <v>*0.93</v>
      </c>
      <c r="AK102" s="70" t="str">
        <f t="shared" si="19"/>
        <v>REZoning_Sol-Win</v>
      </c>
      <c r="AO102" s="50" t="s">
        <v>983</v>
      </c>
      <c r="AP102" s="72" t="s">
        <v>874</v>
      </c>
      <c r="AQ102" s="58">
        <v>2035</v>
      </c>
      <c r="AR102" s="73" t="str">
        <f t="shared" si="20"/>
        <v>*0.92</v>
      </c>
      <c r="AS102" s="70" t="str">
        <f t="shared" si="21"/>
        <v>REZoning_Sol-Win</v>
      </c>
      <c r="AU102" s="50" t="s">
        <v>983</v>
      </c>
      <c r="AV102" s="72" t="s">
        <v>874</v>
      </c>
      <c r="AW102" s="58">
        <v>2050</v>
      </c>
      <c r="AX102" s="73" t="str">
        <f t="shared" si="22"/>
        <v>*0.89</v>
      </c>
      <c r="AY102" s="70" t="str">
        <f t="shared" si="23"/>
        <v>REZoning_Sol-Win</v>
      </c>
    </row>
    <row r="103" spans="1:51">
      <c r="A103" s="67" t="s">
        <v>101</v>
      </c>
      <c r="C103" t="s">
        <v>984</v>
      </c>
      <c r="D103" s="68" t="s">
        <v>874</v>
      </c>
      <c r="E103" s="52">
        <v>2035</v>
      </c>
      <c r="F103" s="69" t="str">
        <f t="shared" si="12"/>
        <v>*0.96</v>
      </c>
      <c r="G103" s="70" t="str">
        <f t="shared" si="13"/>
        <v>REZoning_Sol-Win</v>
      </c>
      <c r="I103" t="s">
        <v>984</v>
      </c>
      <c r="J103" s="68" t="s">
        <v>874</v>
      </c>
      <c r="K103" s="52">
        <v>2050</v>
      </c>
      <c r="L103" s="62" t="str">
        <f t="shared" si="14"/>
        <v>*0.94</v>
      </c>
      <c r="M103" s="70" t="str">
        <f t="shared" si="15"/>
        <v>REZoning_Sol-Win</v>
      </c>
      <c r="O103" t="s">
        <v>984</v>
      </c>
      <c r="P103" t="s">
        <v>874</v>
      </c>
      <c r="Q103">
        <v>2100</v>
      </c>
      <c r="R103" t="s">
        <v>968</v>
      </c>
      <c r="S103" t="s">
        <v>875</v>
      </c>
      <c r="AA103" s="49" t="s">
        <v>984</v>
      </c>
      <c r="AB103" s="71" t="s">
        <v>874</v>
      </c>
      <c r="AC103" s="55">
        <v>2035</v>
      </c>
      <c r="AD103" s="70" t="str">
        <f t="shared" si="16"/>
        <v>*0.96</v>
      </c>
      <c r="AE103" s="70" t="str">
        <f t="shared" si="17"/>
        <v>REZoning_Sol-Win</v>
      </c>
      <c r="AG103" s="49" t="s">
        <v>984</v>
      </c>
      <c r="AH103" s="71" t="s">
        <v>874</v>
      </c>
      <c r="AI103" s="55">
        <v>2050</v>
      </c>
      <c r="AJ103" s="70" t="str">
        <f t="shared" si="18"/>
        <v>*0.93</v>
      </c>
      <c r="AK103" s="70" t="str">
        <f t="shared" si="19"/>
        <v>REZoning_Sol-Win</v>
      </c>
      <c r="AO103" s="50" t="s">
        <v>984</v>
      </c>
      <c r="AP103" s="72" t="s">
        <v>874</v>
      </c>
      <c r="AQ103" s="58">
        <v>2035</v>
      </c>
      <c r="AR103" s="73" t="str">
        <f t="shared" si="20"/>
        <v>*0.92</v>
      </c>
      <c r="AS103" s="70" t="str">
        <f t="shared" si="21"/>
        <v>REZoning_Sol-Win</v>
      </c>
      <c r="AU103" s="50" t="s">
        <v>984</v>
      </c>
      <c r="AV103" s="72" t="s">
        <v>874</v>
      </c>
      <c r="AW103" s="58">
        <v>2050</v>
      </c>
      <c r="AX103" s="73" t="str">
        <f t="shared" si="22"/>
        <v>*0.89</v>
      </c>
      <c r="AY103" s="70" t="str">
        <f t="shared" si="23"/>
        <v>REZoning_Sol-Win</v>
      </c>
    </row>
    <row r="104" spans="1:51">
      <c r="A104" s="67" t="s">
        <v>78</v>
      </c>
      <c r="C104" t="s">
        <v>985</v>
      </c>
      <c r="D104" s="68" t="s">
        <v>874</v>
      </c>
      <c r="E104" s="52">
        <v>2035</v>
      </c>
      <c r="F104" s="69" t="str">
        <f t="shared" si="12"/>
        <v>*0.95</v>
      </c>
      <c r="G104" s="70" t="str">
        <f t="shared" si="13"/>
        <v>REZoning_Sol-Win</v>
      </c>
      <c r="I104" t="s">
        <v>985</v>
      </c>
      <c r="J104" s="68" t="s">
        <v>874</v>
      </c>
      <c r="K104" s="52">
        <v>2050</v>
      </c>
      <c r="L104" s="62" t="str">
        <f t="shared" si="14"/>
        <v>*0.93</v>
      </c>
      <c r="M104" s="70" t="str">
        <f t="shared" si="15"/>
        <v>REZoning_Sol-Win</v>
      </c>
      <c r="O104" t="s">
        <v>985</v>
      </c>
      <c r="P104" t="s">
        <v>874</v>
      </c>
      <c r="Q104">
        <v>2100</v>
      </c>
      <c r="R104" t="s">
        <v>904</v>
      </c>
      <c r="S104" t="s">
        <v>875</v>
      </c>
      <c r="AA104" s="49" t="s">
        <v>985</v>
      </c>
      <c r="AB104" s="71" t="s">
        <v>874</v>
      </c>
      <c r="AC104" s="55">
        <v>2035</v>
      </c>
      <c r="AD104" s="70" t="str">
        <f t="shared" si="16"/>
        <v>*0.95</v>
      </c>
      <c r="AE104" s="70" t="str">
        <f t="shared" si="17"/>
        <v>REZoning_Sol-Win</v>
      </c>
      <c r="AG104" s="49" t="s">
        <v>985</v>
      </c>
      <c r="AH104" s="71" t="s">
        <v>874</v>
      </c>
      <c r="AI104" s="55">
        <v>2050</v>
      </c>
      <c r="AJ104" s="70" t="str">
        <f t="shared" si="18"/>
        <v>*0.93</v>
      </c>
      <c r="AK104" s="70" t="str">
        <f t="shared" si="19"/>
        <v>REZoning_Sol-Win</v>
      </c>
      <c r="AO104" s="50" t="s">
        <v>985</v>
      </c>
      <c r="AP104" s="72" t="s">
        <v>874</v>
      </c>
      <c r="AQ104" s="58">
        <v>2035</v>
      </c>
      <c r="AR104" s="73" t="str">
        <f t="shared" si="20"/>
        <v>*0.93</v>
      </c>
      <c r="AS104" s="70" t="str">
        <f t="shared" si="21"/>
        <v>REZoning_Sol-Win</v>
      </c>
      <c r="AU104" s="50" t="s">
        <v>985</v>
      </c>
      <c r="AV104" s="72" t="s">
        <v>874</v>
      </c>
      <c r="AW104" s="58">
        <v>2050</v>
      </c>
      <c r="AX104" s="73" t="str">
        <f t="shared" si="22"/>
        <v>*0.9</v>
      </c>
      <c r="AY104" s="70" t="str">
        <f t="shared" si="23"/>
        <v>REZoning_Sol-Win</v>
      </c>
    </row>
    <row r="105" spans="1:51">
      <c r="A105" s="67" t="s">
        <v>78</v>
      </c>
      <c r="C105" t="s">
        <v>986</v>
      </c>
      <c r="D105" s="68" t="s">
        <v>874</v>
      </c>
      <c r="E105" s="52">
        <v>2035</v>
      </c>
      <c r="F105" s="69" t="str">
        <f t="shared" si="12"/>
        <v>*0.95</v>
      </c>
      <c r="G105" s="70" t="str">
        <f t="shared" si="13"/>
        <v>REZoning_Sol-Win</v>
      </c>
      <c r="I105" t="s">
        <v>986</v>
      </c>
      <c r="J105" s="68" t="s">
        <v>874</v>
      </c>
      <c r="K105" s="52">
        <v>2050</v>
      </c>
      <c r="L105" s="62" t="str">
        <f t="shared" si="14"/>
        <v>*0.93</v>
      </c>
      <c r="M105" s="70" t="str">
        <f t="shared" si="15"/>
        <v>REZoning_Sol-Win</v>
      </c>
      <c r="O105" t="s">
        <v>986</v>
      </c>
      <c r="P105" t="s">
        <v>874</v>
      </c>
      <c r="Q105">
        <v>2100</v>
      </c>
      <c r="R105" t="s">
        <v>904</v>
      </c>
      <c r="S105" t="s">
        <v>875</v>
      </c>
      <c r="AA105" s="49" t="s">
        <v>986</v>
      </c>
      <c r="AB105" s="71" t="s">
        <v>874</v>
      </c>
      <c r="AC105" s="55">
        <v>2035</v>
      </c>
      <c r="AD105" s="70" t="str">
        <f t="shared" si="16"/>
        <v>*0.95</v>
      </c>
      <c r="AE105" s="70" t="str">
        <f t="shared" si="17"/>
        <v>REZoning_Sol-Win</v>
      </c>
      <c r="AG105" s="49" t="s">
        <v>986</v>
      </c>
      <c r="AH105" s="71" t="s">
        <v>874</v>
      </c>
      <c r="AI105" s="55">
        <v>2050</v>
      </c>
      <c r="AJ105" s="70" t="str">
        <f t="shared" si="18"/>
        <v>*0.93</v>
      </c>
      <c r="AK105" s="70" t="str">
        <f t="shared" si="19"/>
        <v>REZoning_Sol-Win</v>
      </c>
      <c r="AO105" s="50" t="s">
        <v>986</v>
      </c>
      <c r="AP105" s="72" t="s">
        <v>874</v>
      </c>
      <c r="AQ105" s="58">
        <v>2035</v>
      </c>
      <c r="AR105" s="73" t="str">
        <f t="shared" si="20"/>
        <v>*0.93</v>
      </c>
      <c r="AS105" s="70" t="str">
        <f t="shared" si="21"/>
        <v>REZoning_Sol-Win</v>
      </c>
      <c r="AU105" s="50" t="s">
        <v>986</v>
      </c>
      <c r="AV105" s="72" t="s">
        <v>874</v>
      </c>
      <c r="AW105" s="58">
        <v>2050</v>
      </c>
      <c r="AX105" s="73" t="str">
        <f t="shared" si="22"/>
        <v>*0.9</v>
      </c>
      <c r="AY105" s="70" t="str">
        <f t="shared" si="23"/>
        <v>REZoning_Sol-Win</v>
      </c>
    </row>
    <row r="106" spans="1:51">
      <c r="A106" s="67" t="s">
        <v>78</v>
      </c>
      <c r="C106" t="s">
        <v>987</v>
      </c>
      <c r="D106" s="68" t="s">
        <v>874</v>
      </c>
      <c r="E106" s="52">
        <v>2035</v>
      </c>
      <c r="F106" s="69" t="str">
        <f t="shared" si="12"/>
        <v>*0.95</v>
      </c>
      <c r="G106" s="70" t="str">
        <f t="shared" si="13"/>
        <v>REZoning_Sol-Win</v>
      </c>
      <c r="I106" t="s">
        <v>987</v>
      </c>
      <c r="J106" s="68" t="s">
        <v>874</v>
      </c>
      <c r="K106" s="52">
        <v>2050</v>
      </c>
      <c r="L106" s="62" t="str">
        <f t="shared" si="14"/>
        <v>*0.93</v>
      </c>
      <c r="M106" s="70" t="str">
        <f t="shared" si="15"/>
        <v>REZoning_Sol-Win</v>
      </c>
      <c r="O106" t="s">
        <v>987</v>
      </c>
      <c r="P106" t="s">
        <v>874</v>
      </c>
      <c r="Q106">
        <v>2100</v>
      </c>
      <c r="R106" t="s">
        <v>904</v>
      </c>
      <c r="S106" t="s">
        <v>875</v>
      </c>
      <c r="AA106" s="49" t="s">
        <v>987</v>
      </c>
      <c r="AB106" s="71" t="s">
        <v>874</v>
      </c>
      <c r="AC106" s="55">
        <v>2035</v>
      </c>
      <c r="AD106" s="70" t="str">
        <f t="shared" si="16"/>
        <v>*0.95</v>
      </c>
      <c r="AE106" s="70" t="str">
        <f t="shared" si="17"/>
        <v>REZoning_Sol-Win</v>
      </c>
      <c r="AG106" s="49" t="s">
        <v>987</v>
      </c>
      <c r="AH106" s="71" t="s">
        <v>874</v>
      </c>
      <c r="AI106" s="55">
        <v>2050</v>
      </c>
      <c r="AJ106" s="70" t="str">
        <f t="shared" si="18"/>
        <v>*0.93</v>
      </c>
      <c r="AK106" s="70" t="str">
        <f t="shared" si="19"/>
        <v>REZoning_Sol-Win</v>
      </c>
      <c r="AO106" s="50" t="s">
        <v>987</v>
      </c>
      <c r="AP106" s="72" t="s">
        <v>874</v>
      </c>
      <c r="AQ106" s="58">
        <v>2035</v>
      </c>
      <c r="AR106" s="73" t="str">
        <f t="shared" si="20"/>
        <v>*0.93</v>
      </c>
      <c r="AS106" s="70" t="str">
        <f t="shared" si="21"/>
        <v>REZoning_Sol-Win</v>
      </c>
      <c r="AU106" s="50" t="s">
        <v>987</v>
      </c>
      <c r="AV106" s="72" t="s">
        <v>874</v>
      </c>
      <c r="AW106" s="58">
        <v>2050</v>
      </c>
      <c r="AX106" s="73" t="str">
        <f t="shared" si="22"/>
        <v>*0.9</v>
      </c>
      <c r="AY106" s="70" t="str">
        <f t="shared" si="23"/>
        <v>REZoning_Sol-Win</v>
      </c>
    </row>
    <row r="107" spans="1:51">
      <c r="A107" s="67" t="s">
        <v>78</v>
      </c>
      <c r="C107" t="s">
        <v>988</v>
      </c>
      <c r="D107" s="68" t="s">
        <v>874</v>
      </c>
      <c r="E107" s="52">
        <v>2035</v>
      </c>
      <c r="F107" s="69" t="str">
        <f t="shared" si="12"/>
        <v>*0.95</v>
      </c>
      <c r="G107" s="70" t="str">
        <f t="shared" si="13"/>
        <v>REZoning_Sol-Win</v>
      </c>
      <c r="I107" t="s">
        <v>988</v>
      </c>
      <c r="J107" s="68" t="s">
        <v>874</v>
      </c>
      <c r="K107" s="52">
        <v>2050</v>
      </c>
      <c r="L107" s="62" t="str">
        <f t="shared" si="14"/>
        <v>*0.93</v>
      </c>
      <c r="M107" s="70" t="str">
        <f t="shared" si="15"/>
        <v>REZoning_Sol-Win</v>
      </c>
      <c r="O107" t="s">
        <v>988</v>
      </c>
      <c r="P107" t="s">
        <v>874</v>
      </c>
      <c r="Q107">
        <v>2100</v>
      </c>
      <c r="R107" t="s">
        <v>904</v>
      </c>
      <c r="S107" t="s">
        <v>875</v>
      </c>
      <c r="AA107" s="49" t="s">
        <v>988</v>
      </c>
      <c r="AB107" s="71" t="s">
        <v>874</v>
      </c>
      <c r="AC107" s="55">
        <v>2035</v>
      </c>
      <c r="AD107" s="70" t="str">
        <f t="shared" si="16"/>
        <v>*0.95</v>
      </c>
      <c r="AE107" s="70" t="str">
        <f t="shared" si="17"/>
        <v>REZoning_Sol-Win</v>
      </c>
      <c r="AG107" s="49" t="s">
        <v>988</v>
      </c>
      <c r="AH107" s="71" t="s">
        <v>874</v>
      </c>
      <c r="AI107" s="55">
        <v>2050</v>
      </c>
      <c r="AJ107" s="70" t="str">
        <f t="shared" si="18"/>
        <v>*0.93</v>
      </c>
      <c r="AK107" s="70" t="str">
        <f t="shared" si="19"/>
        <v>REZoning_Sol-Win</v>
      </c>
      <c r="AO107" s="50" t="s">
        <v>988</v>
      </c>
      <c r="AP107" s="72" t="s">
        <v>874</v>
      </c>
      <c r="AQ107" s="58">
        <v>2035</v>
      </c>
      <c r="AR107" s="73" t="str">
        <f t="shared" si="20"/>
        <v>*0.93</v>
      </c>
      <c r="AS107" s="70" t="str">
        <f t="shared" si="21"/>
        <v>REZoning_Sol-Win</v>
      </c>
      <c r="AU107" s="50" t="s">
        <v>988</v>
      </c>
      <c r="AV107" s="72" t="s">
        <v>874</v>
      </c>
      <c r="AW107" s="58">
        <v>2050</v>
      </c>
      <c r="AX107" s="73" t="str">
        <f t="shared" si="22"/>
        <v>*0.9</v>
      </c>
      <c r="AY107" s="70" t="str">
        <f t="shared" si="23"/>
        <v>REZoning_Sol-Win</v>
      </c>
    </row>
    <row r="108" spans="1:51">
      <c r="A108" s="67" t="s">
        <v>78</v>
      </c>
      <c r="C108" t="s">
        <v>989</v>
      </c>
      <c r="D108" s="68" t="s">
        <v>874</v>
      </c>
      <c r="E108" s="52">
        <v>2035</v>
      </c>
      <c r="F108" s="69" t="str">
        <f t="shared" si="12"/>
        <v>*0.95</v>
      </c>
      <c r="G108" s="70" t="str">
        <f t="shared" si="13"/>
        <v>REZoning_Sol-Win</v>
      </c>
      <c r="I108" t="s">
        <v>989</v>
      </c>
      <c r="J108" s="68" t="s">
        <v>874</v>
      </c>
      <c r="K108" s="52">
        <v>2050</v>
      </c>
      <c r="L108" s="62" t="str">
        <f t="shared" si="14"/>
        <v>*0.93</v>
      </c>
      <c r="M108" s="70" t="str">
        <f t="shared" si="15"/>
        <v>REZoning_Sol-Win</v>
      </c>
      <c r="O108" t="s">
        <v>989</v>
      </c>
      <c r="P108" t="s">
        <v>874</v>
      </c>
      <c r="Q108">
        <v>2100</v>
      </c>
      <c r="R108" t="s">
        <v>904</v>
      </c>
      <c r="S108" t="s">
        <v>875</v>
      </c>
      <c r="AA108" s="49" t="s">
        <v>989</v>
      </c>
      <c r="AB108" s="71" t="s">
        <v>874</v>
      </c>
      <c r="AC108" s="55">
        <v>2035</v>
      </c>
      <c r="AD108" s="70" t="str">
        <f t="shared" si="16"/>
        <v>*0.95</v>
      </c>
      <c r="AE108" s="70" t="str">
        <f t="shared" si="17"/>
        <v>REZoning_Sol-Win</v>
      </c>
      <c r="AG108" s="49" t="s">
        <v>989</v>
      </c>
      <c r="AH108" s="71" t="s">
        <v>874</v>
      </c>
      <c r="AI108" s="55">
        <v>2050</v>
      </c>
      <c r="AJ108" s="70" t="str">
        <f t="shared" si="18"/>
        <v>*0.93</v>
      </c>
      <c r="AK108" s="70" t="str">
        <f t="shared" si="19"/>
        <v>REZoning_Sol-Win</v>
      </c>
      <c r="AO108" s="50" t="s">
        <v>989</v>
      </c>
      <c r="AP108" s="72" t="s">
        <v>874</v>
      </c>
      <c r="AQ108" s="58">
        <v>2035</v>
      </c>
      <c r="AR108" s="73" t="str">
        <f t="shared" si="20"/>
        <v>*0.93</v>
      </c>
      <c r="AS108" s="70" t="str">
        <f t="shared" si="21"/>
        <v>REZoning_Sol-Win</v>
      </c>
      <c r="AU108" s="50" t="s">
        <v>989</v>
      </c>
      <c r="AV108" s="72" t="s">
        <v>874</v>
      </c>
      <c r="AW108" s="58">
        <v>2050</v>
      </c>
      <c r="AX108" s="73" t="str">
        <f t="shared" si="22"/>
        <v>*0.9</v>
      </c>
      <c r="AY108" s="70" t="str">
        <f t="shared" si="23"/>
        <v>REZoning_Sol-Win</v>
      </c>
    </row>
    <row r="109" spans="1:51">
      <c r="A109" s="67" t="s">
        <v>78</v>
      </c>
      <c r="C109" t="s">
        <v>990</v>
      </c>
      <c r="D109" s="68" t="s">
        <v>874</v>
      </c>
      <c r="E109" s="52">
        <v>2035</v>
      </c>
      <c r="F109" s="69" t="str">
        <f t="shared" si="12"/>
        <v>*0.95</v>
      </c>
      <c r="G109" s="70" t="str">
        <f t="shared" si="13"/>
        <v>REZoning_Sol-Win</v>
      </c>
      <c r="I109" t="s">
        <v>990</v>
      </c>
      <c r="J109" s="68" t="s">
        <v>874</v>
      </c>
      <c r="K109" s="52">
        <v>2050</v>
      </c>
      <c r="L109" s="62" t="str">
        <f t="shared" si="14"/>
        <v>*0.93</v>
      </c>
      <c r="M109" s="70" t="str">
        <f t="shared" si="15"/>
        <v>REZoning_Sol-Win</v>
      </c>
      <c r="O109" t="s">
        <v>990</v>
      </c>
      <c r="P109" t="s">
        <v>874</v>
      </c>
      <c r="Q109">
        <v>2100</v>
      </c>
      <c r="R109" t="s">
        <v>904</v>
      </c>
      <c r="S109" t="s">
        <v>875</v>
      </c>
      <c r="AA109" s="49" t="s">
        <v>990</v>
      </c>
      <c r="AB109" s="71" t="s">
        <v>874</v>
      </c>
      <c r="AC109" s="55">
        <v>2035</v>
      </c>
      <c r="AD109" s="70" t="str">
        <f t="shared" si="16"/>
        <v>*0.95</v>
      </c>
      <c r="AE109" s="70" t="str">
        <f t="shared" si="17"/>
        <v>REZoning_Sol-Win</v>
      </c>
      <c r="AG109" s="49" t="s">
        <v>990</v>
      </c>
      <c r="AH109" s="71" t="s">
        <v>874</v>
      </c>
      <c r="AI109" s="55">
        <v>2050</v>
      </c>
      <c r="AJ109" s="70" t="str">
        <f t="shared" si="18"/>
        <v>*0.93</v>
      </c>
      <c r="AK109" s="70" t="str">
        <f t="shared" si="19"/>
        <v>REZoning_Sol-Win</v>
      </c>
      <c r="AO109" s="50" t="s">
        <v>990</v>
      </c>
      <c r="AP109" s="72" t="s">
        <v>874</v>
      </c>
      <c r="AQ109" s="58">
        <v>2035</v>
      </c>
      <c r="AR109" s="73" t="str">
        <f t="shared" si="20"/>
        <v>*0.93</v>
      </c>
      <c r="AS109" s="70" t="str">
        <f t="shared" si="21"/>
        <v>REZoning_Sol-Win</v>
      </c>
      <c r="AU109" s="50" t="s">
        <v>990</v>
      </c>
      <c r="AV109" s="72" t="s">
        <v>874</v>
      </c>
      <c r="AW109" s="58">
        <v>2050</v>
      </c>
      <c r="AX109" s="73" t="str">
        <f t="shared" si="22"/>
        <v>*0.9</v>
      </c>
      <c r="AY109" s="70" t="str">
        <f t="shared" si="23"/>
        <v>REZoning_Sol-Win</v>
      </c>
    </row>
    <row r="110" spans="1:51">
      <c r="A110" s="67" t="s">
        <v>98</v>
      </c>
      <c r="C110" t="s">
        <v>991</v>
      </c>
      <c r="D110" s="68" t="s">
        <v>874</v>
      </c>
      <c r="E110" s="52">
        <v>2035</v>
      </c>
      <c r="F110" s="69" t="str">
        <f t="shared" si="12"/>
        <v>*0.95</v>
      </c>
      <c r="G110" s="70" t="str">
        <f t="shared" si="13"/>
        <v>REZoning_Sol-Win</v>
      </c>
      <c r="I110" t="s">
        <v>991</v>
      </c>
      <c r="J110" s="68" t="s">
        <v>874</v>
      </c>
      <c r="K110" s="52">
        <v>2050</v>
      </c>
      <c r="L110" s="62" t="str">
        <f t="shared" si="14"/>
        <v>*0.93</v>
      </c>
      <c r="M110" s="70" t="str">
        <f t="shared" si="15"/>
        <v>REZoning_Sol-Win</v>
      </c>
      <c r="O110" t="s">
        <v>991</v>
      </c>
      <c r="P110" t="s">
        <v>874</v>
      </c>
      <c r="Q110">
        <v>2100</v>
      </c>
      <c r="R110" t="s">
        <v>904</v>
      </c>
      <c r="S110" t="s">
        <v>875</v>
      </c>
      <c r="AA110" s="49" t="s">
        <v>991</v>
      </c>
      <c r="AB110" s="71" t="s">
        <v>874</v>
      </c>
      <c r="AC110" s="55">
        <v>2035</v>
      </c>
      <c r="AD110" s="70" t="str">
        <f t="shared" si="16"/>
        <v>*0.95</v>
      </c>
      <c r="AE110" s="70" t="str">
        <f t="shared" si="17"/>
        <v>REZoning_Sol-Win</v>
      </c>
      <c r="AG110" s="49" t="s">
        <v>991</v>
      </c>
      <c r="AH110" s="71" t="s">
        <v>874</v>
      </c>
      <c r="AI110" s="55">
        <v>2050</v>
      </c>
      <c r="AJ110" s="70" t="str">
        <f t="shared" si="18"/>
        <v>*0.91</v>
      </c>
      <c r="AK110" s="70" t="str">
        <f t="shared" si="19"/>
        <v>REZoning_Sol-Win</v>
      </c>
      <c r="AO110" s="50" t="s">
        <v>991</v>
      </c>
      <c r="AP110" s="72" t="s">
        <v>874</v>
      </c>
      <c r="AQ110" s="58">
        <v>2035</v>
      </c>
      <c r="AR110" s="73" t="str">
        <f t="shared" si="20"/>
        <v>*0.91</v>
      </c>
      <c r="AS110" s="70" t="str">
        <f t="shared" si="21"/>
        <v>REZoning_Sol-Win</v>
      </c>
      <c r="AU110" s="50" t="s">
        <v>991</v>
      </c>
      <c r="AV110" s="72" t="s">
        <v>874</v>
      </c>
      <c r="AW110" s="58">
        <v>2050</v>
      </c>
      <c r="AX110" s="73" t="str">
        <f t="shared" si="22"/>
        <v>*0.86</v>
      </c>
      <c r="AY110" s="70" t="str">
        <f t="shared" si="23"/>
        <v>REZoning_Sol-Win</v>
      </c>
    </row>
    <row r="111" spans="1:51">
      <c r="A111" s="67" t="s">
        <v>98</v>
      </c>
      <c r="C111" t="s">
        <v>992</v>
      </c>
      <c r="D111" s="68" t="s">
        <v>874</v>
      </c>
      <c r="E111" s="52">
        <v>2035</v>
      </c>
      <c r="F111" s="69" t="str">
        <f t="shared" si="12"/>
        <v>*0.95</v>
      </c>
      <c r="G111" s="70" t="str">
        <f t="shared" si="13"/>
        <v>REZoning_Sol-Win</v>
      </c>
      <c r="I111" t="s">
        <v>992</v>
      </c>
      <c r="J111" s="68" t="s">
        <v>874</v>
      </c>
      <c r="K111" s="52">
        <v>2050</v>
      </c>
      <c r="L111" s="62" t="str">
        <f t="shared" si="14"/>
        <v>*0.93</v>
      </c>
      <c r="M111" s="70" t="str">
        <f t="shared" si="15"/>
        <v>REZoning_Sol-Win</v>
      </c>
      <c r="O111" t="s">
        <v>992</v>
      </c>
      <c r="P111" t="s">
        <v>874</v>
      </c>
      <c r="Q111">
        <v>2100</v>
      </c>
      <c r="R111" t="s">
        <v>904</v>
      </c>
      <c r="S111" t="s">
        <v>875</v>
      </c>
      <c r="AA111" s="49" t="s">
        <v>992</v>
      </c>
      <c r="AB111" s="71" t="s">
        <v>874</v>
      </c>
      <c r="AC111" s="55">
        <v>2035</v>
      </c>
      <c r="AD111" s="70" t="str">
        <f t="shared" si="16"/>
        <v>*0.95</v>
      </c>
      <c r="AE111" s="70" t="str">
        <f t="shared" si="17"/>
        <v>REZoning_Sol-Win</v>
      </c>
      <c r="AG111" s="49" t="s">
        <v>992</v>
      </c>
      <c r="AH111" s="71" t="s">
        <v>874</v>
      </c>
      <c r="AI111" s="55">
        <v>2050</v>
      </c>
      <c r="AJ111" s="70" t="str">
        <f t="shared" si="18"/>
        <v>*0.91</v>
      </c>
      <c r="AK111" s="70" t="str">
        <f t="shared" si="19"/>
        <v>REZoning_Sol-Win</v>
      </c>
      <c r="AO111" s="50" t="s">
        <v>992</v>
      </c>
      <c r="AP111" s="72" t="s">
        <v>874</v>
      </c>
      <c r="AQ111" s="58">
        <v>2035</v>
      </c>
      <c r="AR111" s="73" t="str">
        <f t="shared" si="20"/>
        <v>*0.91</v>
      </c>
      <c r="AS111" s="70" t="str">
        <f t="shared" si="21"/>
        <v>REZoning_Sol-Win</v>
      </c>
      <c r="AU111" s="50" t="s">
        <v>992</v>
      </c>
      <c r="AV111" s="72" t="s">
        <v>874</v>
      </c>
      <c r="AW111" s="58">
        <v>2050</v>
      </c>
      <c r="AX111" s="73" t="str">
        <f t="shared" si="22"/>
        <v>*0.86</v>
      </c>
      <c r="AY111" s="70" t="str">
        <f t="shared" si="23"/>
        <v>REZoning_Sol-Win</v>
      </c>
    </row>
    <row r="112" spans="1:51">
      <c r="A112" s="67" t="s">
        <v>98</v>
      </c>
      <c r="C112" t="s">
        <v>993</v>
      </c>
      <c r="D112" s="68" t="s">
        <v>874</v>
      </c>
      <c r="E112" s="52">
        <v>2035</v>
      </c>
      <c r="F112" s="69" t="str">
        <f t="shared" si="12"/>
        <v>*0.95</v>
      </c>
      <c r="G112" s="70" t="str">
        <f t="shared" si="13"/>
        <v>REZoning_Sol-Win</v>
      </c>
      <c r="I112" t="s">
        <v>993</v>
      </c>
      <c r="J112" s="68" t="s">
        <v>874</v>
      </c>
      <c r="K112" s="52">
        <v>2050</v>
      </c>
      <c r="L112" s="62" t="str">
        <f t="shared" si="14"/>
        <v>*0.93</v>
      </c>
      <c r="M112" s="70" t="str">
        <f t="shared" si="15"/>
        <v>REZoning_Sol-Win</v>
      </c>
      <c r="O112" t="s">
        <v>993</v>
      </c>
      <c r="P112" t="s">
        <v>874</v>
      </c>
      <c r="Q112">
        <v>2100</v>
      </c>
      <c r="R112" t="s">
        <v>904</v>
      </c>
      <c r="S112" t="s">
        <v>875</v>
      </c>
      <c r="AA112" s="49" t="s">
        <v>993</v>
      </c>
      <c r="AB112" s="71" t="s">
        <v>874</v>
      </c>
      <c r="AC112" s="55">
        <v>2035</v>
      </c>
      <c r="AD112" s="70" t="str">
        <f t="shared" si="16"/>
        <v>*0.95</v>
      </c>
      <c r="AE112" s="70" t="str">
        <f t="shared" si="17"/>
        <v>REZoning_Sol-Win</v>
      </c>
      <c r="AG112" s="49" t="s">
        <v>993</v>
      </c>
      <c r="AH112" s="71" t="s">
        <v>874</v>
      </c>
      <c r="AI112" s="55">
        <v>2050</v>
      </c>
      <c r="AJ112" s="70" t="str">
        <f t="shared" si="18"/>
        <v>*0.91</v>
      </c>
      <c r="AK112" s="70" t="str">
        <f t="shared" si="19"/>
        <v>REZoning_Sol-Win</v>
      </c>
      <c r="AO112" s="50" t="s">
        <v>993</v>
      </c>
      <c r="AP112" s="72" t="s">
        <v>874</v>
      </c>
      <c r="AQ112" s="58">
        <v>2035</v>
      </c>
      <c r="AR112" s="73" t="str">
        <f t="shared" si="20"/>
        <v>*0.91</v>
      </c>
      <c r="AS112" s="70" t="str">
        <f t="shared" si="21"/>
        <v>REZoning_Sol-Win</v>
      </c>
      <c r="AU112" s="50" t="s">
        <v>993</v>
      </c>
      <c r="AV112" s="72" t="s">
        <v>874</v>
      </c>
      <c r="AW112" s="58">
        <v>2050</v>
      </c>
      <c r="AX112" s="73" t="str">
        <f t="shared" si="22"/>
        <v>*0.86</v>
      </c>
      <c r="AY112" s="70" t="str">
        <f t="shared" si="23"/>
        <v>REZoning_Sol-Win</v>
      </c>
    </row>
    <row r="113" spans="1:51">
      <c r="A113" s="67" t="s">
        <v>98</v>
      </c>
      <c r="C113" t="s">
        <v>994</v>
      </c>
      <c r="D113" s="68" t="s">
        <v>874</v>
      </c>
      <c r="E113" s="52">
        <v>2035</v>
      </c>
      <c r="F113" s="69" t="str">
        <f t="shared" si="12"/>
        <v>*0.95</v>
      </c>
      <c r="G113" s="70" t="str">
        <f t="shared" si="13"/>
        <v>REZoning_Sol-Win</v>
      </c>
      <c r="I113" t="s">
        <v>994</v>
      </c>
      <c r="J113" s="68" t="s">
        <v>874</v>
      </c>
      <c r="K113" s="52">
        <v>2050</v>
      </c>
      <c r="L113" s="62" t="str">
        <f t="shared" si="14"/>
        <v>*0.93</v>
      </c>
      <c r="M113" s="70" t="str">
        <f t="shared" si="15"/>
        <v>REZoning_Sol-Win</v>
      </c>
      <c r="O113" t="s">
        <v>994</v>
      </c>
      <c r="P113" t="s">
        <v>874</v>
      </c>
      <c r="Q113">
        <v>2100</v>
      </c>
      <c r="R113" t="s">
        <v>904</v>
      </c>
      <c r="S113" t="s">
        <v>875</v>
      </c>
      <c r="AA113" s="49" t="s">
        <v>994</v>
      </c>
      <c r="AB113" s="71" t="s">
        <v>874</v>
      </c>
      <c r="AC113" s="55">
        <v>2035</v>
      </c>
      <c r="AD113" s="70" t="str">
        <f t="shared" si="16"/>
        <v>*0.95</v>
      </c>
      <c r="AE113" s="70" t="str">
        <f t="shared" si="17"/>
        <v>REZoning_Sol-Win</v>
      </c>
      <c r="AG113" s="49" t="s">
        <v>994</v>
      </c>
      <c r="AH113" s="71" t="s">
        <v>874</v>
      </c>
      <c r="AI113" s="55">
        <v>2050</v>
      </c>
      <c r="AJ113" s="70" t="str">
        <f t="shared" si="18"/>
        <v>*0.91</v>
      </c>
      <c r="AK113" s="70" t="str">
        <f t="shared" si="19"/>
        <v>REZoning_Sol-Win</v>
      </c>
      <c r="AO113" s="50" t="s">
        <v>994</v>
      </c>
      <c r="AP113" s="72" t="s">
        <v>874</v>
      </c>
      <c r="AQ113" s="58">
        <v>2035</v>
      </c>
      <c r="AR113" s="73" t="str">
        <f t="shared" si="20"/>
        <v>*0.91</v>
      </c>
      <c r="AS113" s="70" t="str">
        <f t="shared" si="21"/>
        <v>REZoning_Sol-Win</v>
      </c>
      <c r="AU113" s="50" t="s">
        <v>994</v>
      </c>
      <c r="AV113" s="72" t="s">
        <v>874</v>
      </c>
      <c r="AW113" s="58">
        <v>2050</v>
      </c>
      <c r="AX113" s="73" t="str">
        <f t="shared" si="22"/>
        <v>*0.86</v>
      </c>
      <c r="AY113" s="70" t="str">
        <f t="shared" si="23"/>
        <v>REZoning_Sol-Win</v>
      </c>
    </row>
    <row r="114" spans="1:51">
      <c r="A114" s="67" t="s">
        <v>98</v>
      </c>
      <c r="C114" t="s">
        <v>995</v>
      </c>
      <c r="D114" s="68" t="s">
        <v>874</v>
      </c>
      <c r="E114" s="52">
        <v>2035</v>
      </c>
      <c r="F114" s="69" t="str">
        <f t="shared" si="12"/>
        <v>*0.95</v>
      </c>
      <c r="G114" s="70" t="str">
        <f t="shared" si="13"/>
        <v>REZoning_Sol-Win</v>
      </c>
      <c r="I114" t="s">
        <v>995</v>
      </c>
      <c r="J114" s="68" t="s">
        <v>874</v>
      </c>
      <c r="K114" s="52">
        <v>2050</v>
      </c>
      <c r="L114" s="62" t="str">
        <f t="shared" si="14"/>
        <v>*0.93</v>
      </c>
      <c r="M114" s="70" t="str">
        <f t="shared" si="15"/>
        <v>REZoning_Sol-Win</v>
      </c>
      <c r="O114" t="s">
        <v>995</v>
      </c>
      <c r="P114" t="s">
        <v>874</v>
      </c>
      <c r="Q114">
        <v>2100</v>
      </c>
      <c r="R114" t="s">
        <v>904</v>
      </c>
      <c r="S114" t="s">
        <v>875</v>
      </c>
      <c r="AA114" s="49" t="s">
        <v>995</v>
      </c>
      <c r="AB114" s="71" t="s">
        <v>874</v>
      </c>
      <c r="AC114" s="55">
        <v>2035</v>
      </c>
      <c r="AD114" s="70" t="str">
        <f t="shared" si="16"/>
        <v>*0.95</v>
      </c>
      <c r="AE114" s="70" t="str">
        <f t="shared" si="17"/>
        <v>REZoning_Sol-Win</v>
      </c>
      <c r="AG114" s="49" t="s">
        <v>995</v>
      </c>
      <c r="AH114" s="71" t="s">
        <v>874</v>
      </c>
      <c r="AI114" s="55">
        <v>2050</v>
      </c>
      <c r="AJ114" s="70" t="str">
        <f t="shared" si="18"/>
        <v>*0.91</v>
      </c>
      <c r="AK114" s="70" t="str">
        <f t="shared" si="19"/>
        <v>REZoning_Sol-Win</v>
      </c>
      <c r="AO114" s="50" t="s">
        <v>995</v>
      </c>
      <c r="AP114" s="72" t="s">
        <v>874</v>
      </c>
      <c r="AQ114" s="58">
        <v>2035</v>
      </c>
      <c r="AR114" s="73" t="str">
        <f t="shared" si="20"/>
        <v>*0.91</v>
      </c>
      <c r="AS114" s="70" t="str">
        <f t="shared" si="21"/>
        <v>REZoning_Sol-Win</v>
      </c>
      <c r="AU114" s="50" t="s">
        <v>995</v>
      </c>
      <c r="AV114" s="72" t="s">
        <v>874</v>
      </c>
      <c r="AW114" s="58">
        <v>2050</v>
      </c>
      <c r="AX114" s="73" t="str">
        <f t="shared" si="22"/>
        <v>*0.86</v>
      </c>
      <c r="AY114" s="70" t="str">
        <f t="shared" si="23"/>
        <v>REZoning_Sol-Win</v>
      </c>
    </row>
    <row r="115" spans="1:51">
      <c r="A115" s="67" t="s">
        <v>98</v>
      </c>
      <c r="C115" t="s">
        <v>996</v>
      </c>
      <c r="D115" s="68" t="s">
        <v>874</v>
      </c>
      <c r="E115" s="52">
        <v>2035</v>
      </c>
      <c r="F115" s="69" t="str">
        <f t="shared" si="12"/>
        <v>*0.95</v>
      </c>
      <c r="G115" s="70" t="str">
        <f t="shared" si="13"/>
        <v>REZoning_Sol-Win</v>
      </c>
      <c r="I115" t="s">
        <v>996</v>
      </c>
      <c r="J115" s="68" t="s">
        <v>874</v>
      </c>
      <c r="K115" s="52">
        <v>2050</v>
      </c>
      <c r="L115" s="62" t="str">
        <f t="shared" si="14"/>
        <v>*0.93</v>
      </c>
      <c r="M115" s="70" t="str">
        <f t="shared" si="15"/>
        <v>REZoning_Sol-Win</v>
      </c>
      <c r="O115" t="s">
        <v>996</v>
      </c>
      <c r="P115" t="s">
        <v>874</v>
      </c>
      <c r="Q115">
        <v>2100</v>
      </c>
      <c r="R115" t="s">
        <v>904</v>
      </c>
      <c r="S115" t="s">
        <v>875</v>
      </c>
      <c r="AA115" s="49" t="s">
        <v>996</v>
      </c>
      <c r="AB115" s="71" t="s">
        <v>874</v>
      </c>
      <c r="AC115" s="55">
        <v>2035</v>
      </c>
      <c r="AD115" s="70" t="str">
        <f t="shared" si="16"/>
        <v>*0.95</v>
      </c>
      <c r="AE115" s="70" t="str">
        <f t="shared" si="17"/>
        <v>REZoning_Sol-Win</v>
      </c>
      <c r="AG115" s="49" t="s">
        <v>996</v>
      </c>
      <c r="AH115" s="71" t="s">
        <v>874</v>
      </c>
      <c r="AI115" s="55">
        <v>2050</v>
      </c>
      <c r="AJ115" s="70" t="str">
        <f t="shared" si="18"/>
        <v>*0.91</v>
      </c>
      <c r="AK115" s="70" t="str">
        <f t="shared" si="19"/>
        <v>REZoning_Sol-Win</v>
      </c>
      <c r="AO115" s="50" t="s">
        <v>996</v>
      </c>
      <c r="AP115" s="72" t="s">
        <v>874</v>
      </c>
      <c r="AQ115" s="58">
        <v>2035</v>
      </c>
      <c r="AR115" s="73" t="str">
        <f t="shared" si="20"/>
        <v>*0.91</v>
      </c>
      <c r="AS115" s="70" t="str">
        <f t="shared" si="21"/>
        <v>REZoning_Sol-Win</v>
      </c>
      <c r="AU115" s="50" t="s">
        <v>996</v>
      </c>
      <c r="AV115" s="72" t="s">
        <v>874</v>
      </c>
      <c r="AW115" s="58">
        <v>2050</v>
      </c>
      <c r="AX115" s="73" t="str">
        <f t="shared" si="22"/>
        <v>*0.86</v>
      </c>
      <c r="AY115" s="70" t="str">
        <f t="shared" si="23"/>
        <v>REZoning_Sol-Win</v>
      </c>
    </row>
    <row r="116" spans="1:51">
      <c r="A116" s="67" t="s">
        <v>98</v>
      </c>
      <c r="C116" t="s">
        <v>997</v>
      </c>
      <c r="D116" s="68" t="s">
        <v>874</v>
      </c>
      <c r="E116" s="52">
        <v>2035</v>
      </c>
      <c r="F116" s="69" t="str">
        <f t="shared" si="12"/>
        <v>*0.95</v>
      </c>
      <c r="G116" s="70" t="str">
        <f t="shared" si="13"/>
        <v>REZoning_Sol-Win</v>
      </c>
      <c r="I116" t="s">
        <v>997</v>
      </c>
      <c r="J116" s="68" t="s">
        <v>874</v>
      </c>
      <c r="K116" s="52">
        <v>2050</v>
      </c>
      <c r="L116" s="62" t="str">
        <f t="shared" si="14"/>
        <v>*0.93</v>
      </c>
      <c r="M116" s="70" t="str">
        <f t="shared" si="15"/>
        <v>REZoning_Sol-Win</v>
      </c>
      <c r="O116" t="s">
        <v>997</v>
      </c>
      <c r="P116" t="s">
        <v>874</v>
      </c>
      <c r="Q116">
        <v>2100</v>
      </c>
      <c r="R116" t="s">
        <v>904</v>
      </c>
      <c r="S116" t="s">
        <v>875</v>
      </c>
      <c r="AA116" s="49" t="s">
        <v>997</v>
      </c>
      <c r="AB116" s="71" t="s">
        <v>874</v>
      </c>
      <c r="AC116" s="55">
        <v>2035</v>
      </c>
      <c r="AD116" s="70" t="str">
        <f t="shared" si="16"/>
        <v>*0.95</v>
      </c>
      <c r="AE116" s="70" t="str">
        <f t="shared" si="17"/>
        <v>REZoning_Sol-Win</v>
      </c>
      <c r="AG116" s="49" t="s">
        <v>997</v>
      </c>
      <c r="AH116" s="71" t="s">
        <v>874</v>
      </c>
      <c r="AI116" s="55">
        <v>2050</v>
      </c>
      <c r="AJ116" s="70" t="str">
        <f t="shared" si="18"/>
        <v>*0.91</v>
      </c>
      <c r="AK116" s="70" t="str">
        <f t="shared" si="19"/>
        <v>REZoning_Sol-Win</v>
      </c>
      <c r="AO116" s="50" t="s">
        <v>997</v>
      </c>
      <c r="AP116" s="72" t="s">
        <v>874</v>
      </c>
      <c r="AQ116" s="58">
        <v>2035</v>
      </c>
      <c r="AR116" s="73" t="str">
        <f t="shared" si="20"/>
        <v>*0.91</v>
      </c>
      <c r="AS116" s="70" t="str">
        <f t="shared" si="21"/>
        <v>REZoning_Sol-Win</v>
      </c>
      <c r="AU116" s="50" t="s">
        <v>997</v>
      </c>
      <c r="AV116" s="72" t="s">
        <v>874</v>
      </c>
      <c r="AW116" s="58">
        <v>2050</v>
      </c>
      <c r="AX116" s="73" t="str">
        <f t="shared" si="22"/>
        <v>*0.86</v>
      </c>
      <c r="AY116" s="70" t="str">
        <f t="shared" si="23"/>
        <v>REZoning_Sol-Win</v>
      </c>
    </row>
    <row r="117" spans="1:51">
      <c r="A117" s="67" t="s">
        <v>98</v>
      </c>
      <c r="C117" t="s">
        <v>998</v>
      </c>
      <c r="D117" s="68" t="s">
        <v>874</v>
      </c>
      <c r="E117" s="52">
        <v>2035</v>
      </c>
      <c r="F117" s="69" t="str">
        <f t="shared" si="12"/>
        <v>*0.95</v>
      </c>
      <c r="G117" s="70" t="str">
        <f t="shared" si="13"/>
        <v>REZoning_Sol-Win</v>
      </c>
      <c r="I117" t="s">
        <v>998</v>
      </c>
      <c r="J117" s="68" t="s">
        <v>874</v>
      </c>
      <c r="K117" s="52">
        <v>2050</v>
      </c>
      <c r="L117" s="62" t="str">
        <f t="shared" si="14"/>
        <v>*0.93</v>
      </c>
      <c r="M117" s="70" t="str">
        <f t="shared" si="15"/>
        <v>REZoning_Sol-Win</v>
      </c>
      <c r="O117" t="s">
        <v>998</v>
      </c>
      <c r="P117" t="s">
        <v>874</v>
      </c>
      <c r="Q117">
        <v>2100</v>
      </c>
      <c r="R117" t="s">
        <v>904</v>
      </c>
      <c r="S117" t="s">
        <v>875</v>
      </c>
      <c r="AA117" s="49" t="s">
        <v>998</v>
      </c>
      <c r="AB117" s="71" t="s">
        <v>874</v>
      </c>
      <c r="AC117" s="55">
        <v>2035</v>
      </c>
      <c r="AD117" s="70" t="str">
        <f t="shared" si="16"/>
        <v>*0.95</v>
      </c>
      <c r="AE117" s="70" t="str">
        <f t="shared" si="17"/>
        <v>REZoning_Sol-Win</v>
      </c>
      <c r="AG117" s="49" t="s">
        <v>998</v>
      </c>
      <c r="AH117" s="71" t="s">
        <v>874</v>
      </c>
      <c r="AI117" s="55">
        <v>2050</v>
      </c>
      <c r="AJ117" s="70" t="str">
        <f t="shared" si="18"/>
        <v>*0.91</v>
      </c>
      <c r="AK117" s="70" t="str">
        <f t="shared" si="19"/>
        <v>REZoning_Sol-Win</v>
      </c>
      <c r="AO117" s="50" t="s">
        <v>998</v>
      </c>
      <c r="AP117" s="72" t="s">
        <v>874</v>
      </c>
      <c r="AQ117" s="58">
        <v>2035</v>
      </c>
      <c r="AR117" s="73" t="str">
        <f t="shared" si="20"/>
        <v>*0.91</v>
      </c>
      <c r="AS117" s="70" t="str">
        <f t="shared" si="21"/>
        <v>REZoning_Sol-Win</v>
      </c>
      <c r="AU117" s="50" t="s">
        <v>998</v>
      </c>
      <c r="AV117" s="72" t="s">
        <v>874</v>
      </c>
      <c r="AW117" s="58">
        <v>2050</v>
      </c>
      <c r="AX117" s="73" t="str">
        <f t="shared" si="22"/>
        <v>*0.86</v>
      </c>
      <c r="AY117" s="70" t="str">
        <f t="shared" si="23"/>
        <v>REZoning_Sol-Win</v>
      </c>
    </row>
    <row r="118" spans="1:51">
      <c r="A118" s="67" t="s">
        <v>98</v>
      </c>
      <c r="C118" t="s">
        <v>999</v>
      </c>
      <c r="D118" s="68" t="s">
        <v>874</v>
      </c>
      <c r="E118" s="52">
        <v>2035</v>
      </c>
      <c r="F118" s="69" t="str">
        <f t="shared" si="12"/>
        <v>*0.95</v>
      </c>
      <c r="G118" s="70" t="str">
        <f t="shared" si="13"/>
        <v>REZoning_Sol-Win</v>
      </c>
      <c r="I118" t="s">
        <v>999</v>
      </c>
      <c r="J118" s="68" t="s">
        <v>874</v>
      </c>
      <c r="K118" s="52">
        <v>2050</v>
      </c>
      <c r="L118" s="62" t="str">
        <f t="shared" si="14"/>
        <v>*0.93</v>
      </c>
      <c r="M118" s="70" t="str">
        <f t="shared" si="15"/>
        <v>REZoning_Sol-Win</v>
      </c>
      <c r="O118" t="s">
        <v>999</v>
      </c>
      <c r="P118" t="s">
        <v>874</v>
      </c>
      <c r="Q118">
        <v>2100</v>
      </c>
      <c r="R118" t="s">
        <v>904</v>
      </c>
      <c r="S118" t="s">
        <v>875</v>
      </c>
      <c r="AA118" s="49" t="s">
        <v>999</v>
      </c>
      <c r="AB118" s="71" t="s">
        <v>874</v>
      </c>
      <c r="AC118" s="55">
        <v>2035</v>
      </c>
      <c r="AD118" s="70" t="str">
        <f t="shared" si="16"/>
        <v>*0.95</v>
      </c>
      <c r="AE118" s="70" t="str">
        <f t="shared" si="17"/>
        <v>REZoning_Sol-Win</v>
      </c>
      <c r="AG118" s="49" t="s">
        <v>999</v>
      </c>
      <c r="AH118" s="71" t="s">
        <v>874</v>
      </c>
      <c r="AI118" s="55">
        <v>2050</v>
      </c>
      <c r="AJ118" s="70" t="str">
        <f t="shared" si="18"/>
        <v>*0.91</v>
      </c>
      <c r="AK118" s="70" t="str">
        <f t="shared" si="19"/>
        <v>REZoning_Sol-Win</v>
      </c>
      <c r="AO118" s="50" t="s">
        <v>999</v>
      </c>
      <c r="AP118" s="72" t="s">
        <v>874</v>
      </c>
      <c r="AQ118" s="58">
        <v>2035</v>
      </c>
      <c r="AR118" s="73" t="str">
        <f t="shared" si="20"/>
        <v>*0.91</v>
      </c>
      <c r="AS118" s="70" t="str">
        <f t="shared" si="21"/>
        <v>REZoning_Sol-Win</v>
      </c>
      <c r="AU118" s="50" t="s">
        <v>999</v>
      </c>
      <c r="AV118" s="72" t="s">
        <v>874</v>
      </c>
      <c r="AW118" s="58">
        <v>2050</v>
      </c>
      <c r="AX118" s="73" t="str">
        <f t="shared" si="22"/>
        <v>*0.86</v>
      </c>
      <c r="AY118" s="70" t="str">
        <f t="shared" si="23"/>
        <v>REZoning_Sol-Win</v>
      </c>
    </row>
    <row r="119" spans="1:51">
      <c r="A119" s="67" t="s">
        <v>98</v>
      </c>
      <c r="C119" t="s">
        <v>1000</v>
      </c>
      <c r="D119" s="68" t="s">
        <v>874</v>
      </c>
      <c r="E119" s="52">
        <v>2035</v>
      </c>
      <c r="F119" s="69" t="str">
        <f t="shared" si="12"/>
        <v>*0.95</v>
      </c>
      <c r="G119" s="70" t="str">
        <f t="shared" si="13"/>
        <v>REZoning_Sol-Win</v>
      </c>
      <c r="I119" t="s">
        <v>1000</v>
      </c>
      <c r="J119" s="68" t="s">
        <v>874</v>
      </c>
      <c r="K119" s="52">
        <v>2050</v>
      </c>
      <c r="L119" s="62" t="str">
        <f t="shared" si="14"/>
        <v>*0.93</v>
      </c>
      <c r="M119" s="70" t="str">
        <f t="shared" si="15"/>
        <v>REZoning_Sol-Win</v>
      </c>
      <c r="O119" t="s">
        <v>1000</v>
      </c>
      <c r="P119" t="s">
        <v>874</v>
      </c>
      <c r="Q119">
        <v>2100</v>
      </c>
      <c r="R119" t="s">
        <v>904</v>
      </c>
      <c r="S119" t="s">
        <v>875</v>
      </c>
      <c r="AA119" s="49" t="s">
        <v>1000</v>
      </c>
      <c r="AB119" s="71" t="s">
        <v>874</v>
      </c>
      <c r="AC119" s="55">
        <v>2035</v>
      </c>
      <c r="AD119" s="70" t="str">
        <f t="shared" si="16"/>
        <v>*0.95</v>
      </c>
      <c r="AE119" s="70" t="str">
        <f t="shared" si="17"/>
        <v>REZoning_Sol-Win</v>
      </c>
      <c r="AG119" s="49" t="s">
        <v>1000</v>
      </c>
      <c r="AH119" s="71" t="s">
        <v>874</v>
      </c>
      <c r="AI119" s="55">
        <v>2050</v>
      </c>
      <c r="AJ119" s="70" t="str">
        <f t="shared" si="18"/>
        <v>*0.91</v>
      </c>
      <c r="AK119" s="70" t="str">
        <f t="shared" si="19"/>
        <v>REZoning_Sol-Win</v>
      </c>
      <c r="AO119" s="50" t="s">
        <v>1000</v>
      </c>
      <c r="AP119" s="72" t="s">
        <v>874</v>
      </c>
      <c r="AQ119" s="58">
        <v>2035</v>
      </c>
      <c r="AR119" s="73" t="str">
        <f t="shared" si="20"/>
        <v>*0.91</v>
      </c>
      <c r="AS119" s="70" t="str">
        <f t="shared" si="21"/>
        <v>REZoning_Sol-Win</v>
      </c>
      <c r="AU119" s="50" t="s">
        <v>1000</v>
      </c>
      <c r="AV119" s="72" t="s">
        <v>874</v>
      </c>
      <c r="AW119" s="58">
        <v>2050</v>
      </c>
      <c r="AX119" s="73" t="str">
        <f t="shared" si="22"/>
        <v>*0.86</v>
      </c>
      <c r="AY119" s="70" t="str">
        <f t="shared" si="23"/>
        <v>REZoning_Sol-Win</v>
      </c>
    </row>
    <row r="120" spans="1:51">
      <c r="A120" s="67" t="s">
        <v>98</v>
      </c>
      <c r="C120" t="s">
        <v>1001</v>
      </c>
      <c r="D120" s="68" t="s">
        <v>874</v>
      </c>
      <c r="E120" s="52">
        <v>2035</v>
      </c>
      <c r="F120" s="69" t="str">
        <f t="shared" si="12"/>
        <v>*0.95</v>
      </c>
      <c r="G120" s="70" t="str">
        <f t="shared" si="13"/>
        <v>REZoning_Sol-Win</v>
      </c>
      <c r="I120" t="s">
        <v>1001</v>
      </c>
      <c r="J120" s="68" t="s">
        <v>874</v>
      </c>
      <c r="K120" s="52">
        <v>2050</v>
      </c>
      <c r="L120" s="62" t="str">
        <f t="shared" si="14"/>
        <v>*0.93</v>
      </c>
      <c r="M120" s="70" t="str">
        <f t="shared" si="15"/>
        <v>REZoning_Sol-Win</v>
      </c>
      <c r="O120" t="s">
        <v>1001</v>
      </c>
      <c r="P120" t="s">
        <v>874</v>
      </c>
      <c r="Q120">
        <v>2100</v>
      </c>
      <c r="R120" t="s">
        <v>904</v>
      </c>
      <c r="S120" t="s">
        <v>875</v>
      </c>
      <c r="AA120" s="49" t="s">
        <v>1001</v>
      </c>
      <c r="AB120" s="71" t="s">
        <v>874</v>
      </c>
      <c r="AC120" s="55">
        <v>2035</v>
      </c>
      <c r="AD120" s="70" t="str">
        <f t="shared" si="16"/>
        <v>*0.95</v>
      </c>
      <c r="AE120" s="70" t="str">
        <f t="shared" si="17"/>
        <v>REZoning_Sol-Win</v>
      </c>
      <c r="AG120" s="49" t="s">
        <v>1001</v>
      </c>
      <c r="AH120" s="71" t="s">
        <v>874</v>
      </c>
      <c r="AI120" s="55">
        <v>2050</v>
      </c>
      <c r="AJ120" s="70" t="str">
        <f t="shared" si="18"/>
        <v>*0.91</v>
      </c>
      <c r="AK120" s="70" t="str">
        <f t="shared" si="19"/>
        <v>REZoning_Sol-Win</v>
      </c>
      <c r="AO120" s="50" t="s">
        <v>1001</v>
      </c>
      <c r="AP120" s="72" t="s">
        <v>874</v>
      </c>
      <c r="AQ120" s="58">
        <v>2035</v>
      </c>
      <c r="AR120" s="73" t="str">
        <f t="shared" si="20"/>
        <v>*0.91</v>
      </c>
      <c r="AS120" s="70" t="str">
        <f t="shared" si="21"/>
        <v>REZoning_Sol-Win</v>
      </c>
      <c r="AU120" s="50" t="s">
        <v>1001</v>
      </c>
      <c r="AV120" s="72" t="s">
        <v>874</v>
      </c>
      <c r="AW120" s="58">
        <v>2050</v>
      </c>
      <c r="AX120" s="73" t="str">
        <f t="shared" si="22"/>
        <v>*0.86</v>
      </c>
      <c r="AY120" s="70" t="str">
        <f t="shared" si="23"/>
        <v>REZoning_Sol-Win</v>
      </c>
    </row>
    <row r="121" spans="1:51">
      <c r="A121" s="67" t="s">
        <v>98</v>
      </c>
      <c r="C121" t="s">
        <v>1002</v>
      </c>
      <c r="D121" s="68" t="s">
        <v>874</v>
      </c>
      <c r="E121" s="52">
        <v>2035</v>
      </c>
      <c r="F121" s="69" t="str">
        <f t="shared" si="12"/>
        <v>*0.95</v>
      </c>
      <c r="G121" s="70" t="str">
        <f t="shared" si="13"/>
        <v>REZoning_Sol-Win</v>
      </c>
      <c r="I121" t="s">
        <v>1002</v>
      </c>
      <c r="J121" s="68" t="s">
        <v>874</v>
      </c>
      <c r="K121" s="52">
        <v>2050</v>
      </c>
      <c r="L121" s="62" t="str">
        <f t="shared" si="14"/>
        <v>*0.93</v>
      </c>
      <c r="M121" s="70" t="str">
        <f t="shared" si="15"/>
        <v>REZoning_Sol-Win</v>
      </c>
      <c r="O121" t="s">
        <v>1002</v>
      </c>
      <c r="P121" t="s">
        <v>874</v>
      </c>
      <c r="Q121">
        <v>2100</v>
      </c>
      <c r="R121" t="s">
        <v>904</v>
      </c>
      <c r="S121" t="s">
        <v>875</v>
      </c>
      <c r="AA121" s="49" t="s">
        <v>1002</v>
      </c>
      <c r="AB121" s="71" t="s">
        <v>874</v>
      </c>
      <c r="AC121" s="55">
        <v>2035</v>
      </c>
      <c r="AD121" s="70" t="str">
        <f t="shared" si="16"/>
        <v>*0.95</v>
      </c>
      <c r="AE121" s="70" t="str">
        <f t="shared" si="17"/>
        <v>REZoning_Sol-Win</v>
      </c>
      <c r="AG121" s="49" t="s">
        <v>1002</v>
      </c>
      <c r="AH121" s="71" t="s">
        <v>874</v>
      </c>
      <c r="AI121" s="55">
        <v>2050</v>
      </c>
      <c r="AJ121" s="70" t="str">
        <f t="shared" si="18"/>
        <v>*0.91</v>
      </c>
      <c r="AK121" s="70" t="str">
        <f t="shared" si="19"/>
        <v>REZoning_Sol-Win</v>
      </c>
      <c r="AO121" s="50" t="s">
        <v>1002</v>
      </c>
      <c r="AP121" s="72" t="s">
        <v>874</v>
      </c>
      <c r="AQ121" s="58">
        <v>2035</v>
      </c>
      <c r="AR121" s="73" t="str">
        <f t="shared" si="20"/>
        <v>*0.91</v>
      </c>
      <c r="AS121" s="70" t="str">
        <f t="shared" si="21"/>
        <v>REZoning_Sol-Win</v>
      </c>
      <c r="AU121" s="50" t="s">
        <v>1002</v>
      </c>
      <c r="AV121" s="72" t="s">
        <v>874</v>
      </c>
      <c r="AW121" s="58">
        <v>2050</v>
      </c>
      <c r="AX121" s="73" t="str">
        <f t="shared" si="22"/>
        <v>*0.86</v>
      </c>
      <c r="AY121" s="70" t="str">
        <f t="shared" si="23"/>
        <v>REZoning_Sol-Win</v>
      </c>
    </row>
    <row r="122" spans="1:51">
      <c r="A122" s="67" t="s">
        <v>98</v>
      </c>
      <c r="C122" t="s">
        <v>1003</v>
      </c>
      <c r="D122" s="68" t="s">
        <v>874</v>
      </c>
      <c r="E122" s="52">
        <v>2035</v>
      </c>
      <c r="F122" s="69" t="str">
        <f t="shared" si="12"/>
        <v>*0.95</v>
      </c>
      <c r="G122" s="70" t="str">
        <f t="shared" si="13"/>
        <v>REZoning_Sol-Win</v>
      </c>
      <c r="I122" t="s">
        <v>1003</v>
      </c>
      <c r="J122" s="68" t="s">
        <v>874</v>
      </c>
      <c r="K122" s="52">
        <v>2050</v>
      </c>
      <c r="L122" s="62" t="str">
        <f t="shared" si="14"/>
        <v>*0.93</v>
      </c>
      <c r="M122" s="70" t="str">
        <f t="shared" si="15"/>
        <v>REZoning_Sol-Win</v>
      </c>
      <c r="O122" t="s">
        <v>1003</v>
      </c>
      <c r="P122" t="s">
        <v>874</v>
      </c>
      <c r="Q122">
        <v>2100</v>
      </c>
      <c r="R122" t="s">
        <v>904</v>
      </c>
      <c r="S122" t="s">
        <v>875</v>
      </c>
      <c r="AA122" s="49" t="s">
        <v>1003</v>
      </c>
      <c r="AB122" s="71" t="s">
        <v>874</v>
      </c>
      <c r="AC122" s="55">
        <v>2035</v>
      </c>
      <c r="AD122" s="70" t="str">
        <f t="shared" si="16"/>
        <v>*0.95</v>
      </c>
      <c r="AE122" s="70" t="str">
        <f t="shared" si="17"/>
        <v>REZoning_Sol-Win</v>
      </c>
      <c r="AG122" s="49" t="s">
        <v>1003</v>
      </c>
      <c r="AH122" s="71" t="s">
        <v>874</v>
      </c>
      <c r="AI122" s="55">
        <v>2050</v>
      </c>
      <c r="AJ122" s="70" t="str">
        <f t="shared" si="18"/>
        <v>*0.91</v>
      </c>
      <c r="AK122" s="70" t="str">
        <f t="shared" si="19"/>
        <v>REZoning_Sol-Win</v>
      </c>
      <c r="AO122" s="50" t="s">
        <v>1003</v>
      </c>
      <c r="AP122" s="72" t="s">
        <v>874</v>
      </c>
      <c r="AQ122" s="58">
        <v>2035</v>
      </c>
      <c r="AR122" s="73" t="str">
        <f t="shared" si="20"/>
        <v>*0.91</v>
      </c>
      <c r="AS122" s="70" t="str">
        <f t="shared" si="21"/>
        <v>REZoning_Sol-Win</v>
      </c>
      <c r="AU122" s="50" t="s">
        <v>1003</v>
      </c>
      <c r="AV122" s="72" t="s">
        <v>874</v>
      </c>
      <c r="AW122" s="58">
        <v>2050</v>
      </c>
      <c r="AX122" s="73" t="str">
        <f t="shared" si="22"/>
        <v>*0.86</v>
      </c>
      <c r="AY122" s="70" t="str">
        <f t="shared" si="23"/>
        <v>REZoning_Sol-Win</v>
      </c>
    </row>
    <row r="123" spans="1:51">
      <c r="A123" s="67" t="s">
        <v>98</v>
      </c>
      <c r="C123" t="s">
        <v>1004</v>
      </c>
      <c r="D123" s="68" t="s">
        <v>874</v>
      </c>
      <c r="E123" s="52">
        <v>2035</v>
      </c>
      <c r="F123" s="69" t="str">
        <f t="shared" si="12"/>
        <v>*0.95</v>
      </c>
      <c r="G123" s="70" t="str">
        <f t="shared" si="13"/>
        <v>REZoning_Sol-Win</v>
      </c>
      <c r="I123" t="s">
        <v>1004</v>
      </c>
      <c r="J123" s="68" t="s">
        <v>874</v>
      </c>
      <c r="K123" s="52">
        <v>2050</v>
      </c>
      <c r="L123" s="62" t="str">
        <f t="shared" si="14"/>
        <v>*0.93</v>
      </c>
      <c r="M123" s="70" t="str">
        <f t="shared" si="15"/>
        <v>REZoning_Sol-Win</v>
      </c>
      <c r="O123" t="s">
        <v>1004</v>
      </c>
      <c r="P123" t="s">
        <v>874</v>
      </c>
      <c r="Q123">
        <v>2100</v>
      </c>
      <c r="R123" t="s">
        <v>904</v>
      </c>
      <c r="S123" t="s">
        <v>875</v>
      </c>
      <c r="AA123" s="49" t="s">
        <v>1004</v>
      </c>
      <c r="AB123" s="71" t="s">
        <v>874</v>
      </c>
      <c r="AC123" s="55">
        <v>2035</v>
      </c>
      <c r="AD123" s="70" t="str">
        <f t="shared" si="16"/>
        <v>*0.95</v>
      </c>
      <c r="AE123" s="70" t="str">
        <f t="shared" si="17"/>
        <v>REZoning_Sol-Win</v>
      </c>
      <c r="AG123" s="49" t="s">
        <v>1004</v>
      </c>
      <c r="AH123" s="71" t="s">
        <v>874</v>
      </c>
      <c r="AI123" s="55">
        <v>2050</v>
      </c>
      <c r="AJ123" s="70" t="str">
        <f t="shared" si="18"/>
        <v>*0.91</v>
      </c>
      <c r="AK123" s="70" t="str">
        <f t="shared" si="19"/>
        <v>REZoning_Sol-Win</v>
      </c>
      <c r="AO123" s="50" t="s">
        <v>1004</v>
      </c>
      <c r="AP123" s="72" t="s">
        <v>874</v>
      </c>
      <c r="AQ123" s="58">
        <v>2035</v>
      </c>
      <c r="AR123" s="73" t="str">
        <f t="shared" si="20"/>
        <v>*0.91</v>
      </c>
      <c r="AS123" s="70" t="str">
        <f t="shared" si="21"/>
        <v>REZoning_Sol-Win</v>
      </c>
      <c r="AU123" s="50" t="s">
        <v>1004</v>
      </c>
      <c r="AV123" s="72" t="s">
        <v>874</v>
      </c>
      <c r="AW123" s="58">
        <v>2050</v>
      </c>
      <c r="AX123" s="73" t="str">
        <f t="shared" si="22"/>
        <v>*0.86</v>
      </c>
      <c r="AY123" s="70" t="str">
        <f t="shared" si="23"/>
        <v>REZoning_Sol-Win</v>
      </c>
    </row>
    <row r="124" spans="1:51">
      <c r="A124" s="67" t="s">
        <v>98</v>
      </c>
      <c r="C124" t="s">
        <v>1005</v>
      </c>
      <c r="D124" s="68" t="s">
        <v>874</v>
      </c>
      <c r="E124" s="52">
        <v>2035</v>
      </c>
      <c r="F124" s="69" t="str">
        <f t="shared" si="12"/>
        <v>*0.95</v>
      </c>
      <c r="G124" s="70" t="str">
        <f t="shared" si="13"/>
        <v>REZoning_Sol-Win</v>
      </c>
      <c r="I124" t="s">
        <v>1005</v>
      </c>
      <c r="J124" s="68" t="s">
        <v>874</v>
      </c>
      <c r="K124" s="52">
        <v>2050</v>
      </c>
      <c r="L124" s="62" t="str">
        <f t="shared" si="14"/>
        <v>*0.93</v>
      </c>
      <c r="M124" s="70" t="str">
        <f t="shared" si="15"/>
        <v>REZoning_Sol-Win</v>
      </c>
      <c r="O124" t="s">
        <v>1005</v>
      </c>
      <c r="P124" t="s">
        <v>874</v>
      </c>
      <c r="Q124">
        <v>2100</v>
      </c>
      <c r="R124" t="s">
        <v>904</v>
      </c>
      <c r="S124" t="s">
        <v>875</v>
      </c>
      <c r="AA124" s="49" t="s">
        <v>1005</v>
      </c>
      <c r="AB124" s="71" t="s">
        <v>874</v>
      </c>
      <c r="AC124" s="55">
        <v>2035</v>
      </c>
      <c r="AD124" s="70" t="str">
        <f t="shared" si="16"/>
        <v>*0.95</v>
      </c>
      <c r="AE124" s="70" t="str">
        <f t="shared" si="17"/>
        <v>REZoning_Sol-Win</v>
      </c>
      <c r="AG124" s="49" t="s">
        <v>1005</v>
      </c>
      <c r="AH124" s="71" t="s">
        <v>874</v>
      </c>
      <c r="AI124" s="55">
        <v>2050</v>
      </c>
      <c r="AJ124" s="70" t="str">
        <f t="shared" si="18"/>
        <v>*0.91</v>
      </c>
      <c r="AK124" s="70" t="str">
        <f t="shared" si="19"/>
        <v>REZoning_Sol-Win</v>
      </c>
      <c r="AO124" s="50" t="s">
        <v>1005</v>
      </c>
      <c r="AP124" s="72" t="s">
        <v>874</v>
      </c>
      <c r="AQ124" s="58">
        <v>2035</v>
      </c>
      <c r="AR124" s="73" t="str">
        <f t="shared" si="20"/>
        <v>*0.91</v>
      </c>
      <c r="AS124" s="70" t="str">
        <f t="shared" si="21"/>
        <v>REZoning_Sol-Win</v>
      </c>
      <c r="AU124" s="50" t="s">
        <v>1005</v>
      </c>
      <c r="AV124" s="72" t="s">
        <v>874</v>
      </c>
      <c r="AW124" s="58">
        <v>2050</v>
      </c>
      <c r="AX124" s="73" t="str">
        <f t="shared" si="22"/>
        <v>*0.86</v>
      </c>
      <c r="AY124" s="70" t="str">
        <f t="shared" si="23"/>
        <v>REZoning_Sol-Win</v>
      </c>
    </row>
    <row r="125" spans="1:51">
      <c r="A125" s="67" t="s">
        <v>98</v>
      </c>
      <c r="C125" t="s">
        <v>1006</v>
      </c>
      <c r="D125" s="68" t="s">
        <v>874</v>
      </c>
      <c r="E125" s="52">
        <v>2035</v>
      </c>
      <c r="F125" s="69" t="str">
        <f t="shared" si="12"/>
        <v>*0.95</v>
      </c>
      <c r="G125" s="70" t="str">
        <f t="shared" si="13"/>
        <v>REZoning_Sol-Win</v>
      </c>
      <c r="I125" t="s">
        <v>1006</v>
      </c>
      <c r="J125" s="68" t="s">
        <v>874</v>
      </c>
      <c r="K125" s="52">
        <v>2050</v>
      </c>
      <c r="L125" s="62" t="str">
        <f t="shared" si="14"/>
        <v>*0.93</v>
      </c>
      <c r="M125" s="70" t="str">
        <f t="shared" si="15"/>
        <v>REZoning_Sol-Win</v>
      </c>
      <c r="O125" t="s">
        <v>1006</v>
      </c>
      <c r="P125" t="s">
        <v>874</v>
      </c>
      <c r="Q125">
        <v>2100</v>
      </c>
      <c r="R125" t="s">
        <v>904</v>
      </c>
      <c r="S125" t="s">
        <v>875</v>
      </c>
      <c r="AA125" s="49" t="s">
        <v>1006</v>
      </c>
      <c r="AB125" s="71" t="s">
        <v>874</v>
      </c>
      <c r="AC125" s="55">
        <v>2035</v>
      </c>
      <c r="AD125" s="70" t="str">
        <f t="shared" si="16"/>
        <v>*0.95</v>
      </c>
      <c r="AE125" s="70" t="str">
        <f t="shared" si="17"/>
        <v>REZoning_Sol-Win</v>
      </c>
      <c r="AG125" s="49" t="s">
        <v>1006</v>
      </c>
      <c r="AH125" s="71" t="s">
        <v>874</v>
      </c>
      <c r="AI125" s="55">
        <v>2050</v>
      </c>
      <c r="AJ125" s="70" t="str">
        <f t="shared" si="18"/>
        <v>*0.91</v>
      </c>
      <c r="AK125" s="70" t="str">
        <f t="shared" si="19"/>
        <v>REZoning_Sol-Win</v>
      </c>
      <c r="AO125" s="50" t="s">
        <v>1006</v>
      </c>
      <c r="AP125" s="72" t="s">
        <v>874</v>
      </c>
      <c r="AQ125" s="58">
        <v>2035</v>
      </c>
      <c r="AR125" s="73" t="str">
        <f t="shared" si="20"/>
        <v>*0.91</v>
      </c>
      <c r="AS125" s="70" t="str">
        <f t="shared" si="21"/>
        <v>REZoning_Sol-Win</v>
      </c>
      <c r="AU125" s="50" t="s">
        <v>1006</v>
      </c>
      <c r="AV125" s="72" t="s">
        <v>874</v>
      </c>
      <c r="AW125" s="58">
        <v>2050</v>
      </c>
      <c r="AX125" s="73" t="str">
        <f t="shared" si="22"/>
        <v>*0.86</v>
      </c>
      <c r="AY125" s="70" t="str">
        <f t="shared" si="23"/>
        <v>REZoning_Sol-Win</v>
      </c>
    </row>
    <row r="126" spans="1:51">
      <c r="A126" s="67" t="s">
        <v>98</v>
      </c>
      <c r="C126" t="s">
        <v>1007</v>
      </c>
      <c r="D126" s="68" t="s">
        <v>874</v>
      </c>
      <c r="E126" s="52">
        <v>2035</v>
      </c>
      <c r="F126" s="69" t="str">
        <f t="shared" si="12"/>
        <v>*0.95</v>
      </c>
      <c r="G126" s="70" t="str">
        <f t="shared" si="13"/>
        <v>REZoning_Sol-Win</v>
      </c>
      <c r="I126" t="s">
        <v>1007</v>
      </c>
      <c r="J126" s="68" t="s">
        <v>874</v>
      </c>
      <c r="K126" s="52">
        <v>2050</v>
      </c>
      <c r="L126" s="62" t="str">
        <f t="shared" si="14"/>
        <v>*0.93</v>
      </c>
      <c r="M126" s="70" t="str">
        <f t="shared" si="15"/>
        <v>REZoning_Sol-Win</v>
      </c>
      <c r="O126" t="s">
        <v>1007</v>
      </c>
      <c r="P126" t="s">
        <v>874</v>
      </c>
      <c r="Q126">
        <v>2100</v>
      </c>
      <c r="R126" t="s">
        <v>904</v>
      </c>
      <c r="S126" t="s">
        <v>875</v>
      </c>
      <c r="AA126" s="49" t="s">
        <v>1007</v>
      </c>
      <c r="AB126" s="71" t="s">
        <v>874</v>
      </c>
      <c r="AC126" s="55">
        <v>2035</v>
      </c>
      <c r="AD126" s="70" t="str">
        <f t="shared" si="16"/>
        <v>*0.95</v>
      </c>
      <c r="AE126" s="70" t="str">
        <f t="shared" si="17"/>
        <v>REZoning_Sol-Win</v>
      </c>
      <c r="AG126" s="49" t="s">
        <v>1007</v>
      </c>
      <c r="AH126" s="71" t="s">
        <v>874</v>
      </c>
      <c r="AI126" s="55">
        <v>2050</v>
      </c>
      <c r="AJ126" s="70" t="str">
        <f t="shared" si="18"/>
        <v>*0.91</v>
      </c>
      <c r="AK126" s="70" t="str">
        <f t="shared" si="19"/>
        <v>REZoning_Sol-Win</v>
      </c>
      <c r="AO126" s="50" t="s">
        <v>1007</v>
      </c>
      <c r="AP126" s="72" t="s">
        <v>874</v>
      </c>
      <c r="AQ126" s="58">
        <v>2035</v>
      </c>
      <c r="AR126" s="73" t="str">
        <f t="shared" si="20"/>
        <v>*0.91</v>
      </c>
      <c r="AS126" s="70" t="str">
        <f t="shared" si="21"/>
        <v>REZoning_Sol-Win</v>
      </c>
      <c r="AU126" s="50" t="s">
        <v>1007</v>
      </c>
      <c r="AV126" s="72" t="s">
        <v>874</v>
      </c>
      <c r="AW126" s="58">
        <v>2050</v>
      </c>
      <c r="AX126" s="73" t="str">
        <f t="shared" si="22"/>
        <v>*0.86</v>
      </c>
      <c r="AY126" s="70" t="str">
        <f t="shared" si="23"/>
        <v>REZoning_Sol-Win</v>
      </c>
    </row>
    <row r="127" spans="1:51">
      <c r="A127" s="67" t="s">
        <v>98</v>
      </c>
      <c r="C127" t="s">
        <v>1008</v>
      </c>
      <c r="D127" s="68" t="s">
        <v>874</v>
      </c>
      <c r="E127" s="52">
        <v>2035</v>
      </c>
      <c r="F127" s="69" t="str">
        <f t="shared" si="12"/>
        <v>*0.95</v>
      </c>
      <c r="G127" s="70" t="str">
        <f t="shared" si="13"/>
        <v>REZoning_Sol-Win</v>
      </c>
      <c r="I127" t="s">
        <v>1008</v>
      </c>
      <c r="J127" s="68" t="s">
        <v>874</v>
      </c>
      <c r="K127" s="52">
        <v>2050</v>
      </c>
      <c r="L127" s="62" t="str">
        <f t="shared" si="14"/>
        <v>*0.93</v>
      </c>
      <c r="M127" s="70" t="str">
        <f t="shared" si="15"/>
        <v>REZoning_Sol-Win</v>
      </c>
      <c r="O127" t="s">
        <v>1008</v>
      </c>
      <c r="P127" t="s">
        <v>874</v>
      </c>
      <c r="Q127">
        <v>2100</v>
      </c>
      <c r="R127" t="s">
        <v>904</v>
      </c>
      <c r="S127" t="s">
        <v>875</v>
      </c>
      <c r="AA127" s="49" t="s">
        <v>1008</v>
      </c>
      <c r="AB127" s="71" t="s">
        <v>874</v>
      </c>
      <c r="AC127" s="55">
        <v>2035</v>
      </c>
      <c r="AD127" s="70" t="str">
        <f t="shared" si="16"/>
        <v>*0.95</v>
      </c>
      <c r="AE127" s="70" t="str">
        <f t="shared" si="17"/>
        <v>REZoning_Sol-Win</v>
      </c>
      <c r="AG127" s="49" t="s">
        <v>1008</v>
      </c>
      <c r="AH127" s="71" t="s">
        <v>874</v>
      </c>
      <c r="AI127" s="55">
        <v>2050</v>
      </c>
      <c r="AJ127" s="70" t="str">
        <f t="shared" si="18"/>
        <v>*0.91</v>
      </c>
      <c r="AK127" s="70" t="str">
        <f t="shared" si="19"/>
        <v>REZoning_Sol-Win</v>
      </c>
      <c r="AO127" s="50" t="s">
        <v>1008</v>
      </c>
      <c r="AP127" s="72" t="s">
        <v>874</v>
      </c>
      <c r="AQ127" s="58">
        <v>2035</v>
      </c>
      <c r="AR127" s="73" t="str">
        <f t="shared" si="20"/>
        <v>*0.91</v>
      </c>
      <c r="AS127" s="70" t="str">
        <f t="shared" si="21"/>
        <v>REZoning_Sol-Win</v>
      </c>
      <c r="AU127" s="50" t="s">
        <v>1008</v>
      </c>
      <c r="AV127" s="72" t="s">
        <v>874</v>
      </c>
      <c r="AW127" s="58">
        <v>2050</v>
      </c>
      <c r="AX127" s="73" t="str">
        <f t="shared" si="22"/>
        <v>*0.86</v>
      </c>
      <c r="AY127" s="70" t="str">
        <f t="shared" si="23"/>
        <v>REZoning_Sol-Win</v>
      </c>
    </row>
    <row r="128" spans="1:51">
      <c r="A128" s="67" t="s">
        <v>98</v>
      </c>
      <c r="C128" t="s">
        <v>1009</v>
      </c>
      <c r="D128" s="68" t="s">
        <v>874</v>
      </c>
      <c r="E128" s="52">
        <v>2035</v>
      </c>
      <c r="F128" s="69" t="str">
        <f t="shared" si="12"/>
        <v>*0.95</v>
      </c>
      <c r="G128" s="70" t="str">
        <f t="shared" si="13"/>
        <v>REZoning_Sol-Win</v>
      </c>
      <c r="I128" t="s">
        <v>1009</v>
      </c>
      <c r="J128" s="68" t="s">
        <v>874</v>
      </c>
      <c r="K128" s="52">
        <v>2050</v>
      </c>
      <c r="L128" s="62" t="str">
        <f t="shared" si="14"/>
        <v>*0.93</v>
      </c>
      <c r="M128" s="70" t="str">
        <f t="shared" si="15"/>
        <v>REZoning_Sol-Win</v>
      </c>
      <c r="O128" t="s">
        <v>1009</v>
      </c>
      <c r="P128" t="s">
        <v>874</v>
      </c>
      <c r="Q128">
        <v>2100</v>
      </c>
      <c r="R128" t="s">
        <v>904</v>
      </c>
      <c r="S128" t="s">
        <v>875</v>
      </c>
      <c r="AA128" s="49" t="s">
        <v>1009</v>
      </c>
      <c r="AB128" s="71" t="s">
        <v>874</v>
      </c>
      <c r="AC128" s="55">
        <v>2035</v>
      </c>
      <c r="AD128" s="70" t="str">
        <f t="shared" si="16"/>
        <v>*0.95</v>
      </c>
      <c r="AE128" s="70" t="str">
        <f t="shared" si="17"/>
        <v>REZoning_Sol-Win</v>
      </c>
      <c r="AG128" s="49" t="s">
        <v>1009</v>
      </c>
      <c r="AH128" s="71" t="s">
        <v>874</v>
      </c>
      <c r="AI128" s="55">
        <v>2050</v>
      </c>
      <c r="AJ128" s="70" t="str">
        <f t="shared" si="18"/>
        <v>*0.91</v>
      </c>
      <c r="AK128" s="70" t="str">
        <f t="shared" si="19"/>
        <v>REZoning_Sol-Win</v>
      </c>
      <c r="AO128" s="50" t="s">
        <v>1009</v>
      </c>
      <c r="AP128" s="72" t="s">
        <v>874</v>
      </c>
      <c r="AQ128" s="58">
        <v>2035</v>
      </c>
      <c r="AR128" s="73" t="str">
        <f t="shared" si="20"/>
        <v>*0.91</v>
      </c>
      <c r="AS128" s="70" t="str">
        <f t="shared" si="21"/>
        <v>REZoning_Sol-Win</v>
      </c>
      <c r="AU128" s="50" t="s">
        <v>1009</v>
      </c>
      <c r="AV128" s="72" t="s">
        <v>874</v>
      </c>
      <c r="AW128" s="58">
        <v>2050</v>
      </c>
      <c r="AX128" s="73" t="str">
        <f t="shared" si="22"/>
        <v>*0.86</v>
      </c>
      <c r="AY128" s="70" t="str">
        <f t="shared" si="23"/>
        <v>REZoning_Sol-Win</v>
      </c>
    </row>
    <row r="129" spans="1:51">
      <c r="A129" s="67" t="s">
        <v>98</v>
      </c>
      <c r="C129" t="s">
        <v>1010</v>
      </c>
      <c r="D129" s="68" t="s">
        <v>874</v>
      </c>
      <c r="E129" s="52">
        <v>2035</v>
      </c>
      <c r="F129" s="69" t="str">
        <f t="shared" si="12"/>
        <v>*0.95</v>
      </c>
      <c r="G129" s="70" t="str">
        <f t="shared" si="13"/>
        <v>REZoning_Sol-Win</v>
      </c>
      <c r="I129" t="s">
        <v>1010</v>
      </c>
      <c r="J129" s="68" t="s">
        <v>874</v>
      </c>
      <c r="K129" s="52">
        <v>2050</v>
      </c>
      <c r="L129" s="62" t="str">
        <f t="shared" si="14"/>
        <v>*0.93</v>
      </c>
      <c r="M129" s="70" t="str">
        <f t="shared" si="15"/>
        <v>REZoning_Sol-Win</v>
      </c>
      <c r="O129" t="s">
        <v>1010</v>
      </c>
      <c r="P129" t="s">
        <v>874</v>
      </c>
      <c r="Q129">
        <v>2100</v>
      </c>
      <c r="R129" t="s">
        <v>904</v>
      </c>
      <c r="S129" t="s">
        <v>875</v>
      </c>
      <c r="AA129" s="49" t="s">
        <v>1010</v>
      </c>
      <c r="AB129" s="71" t="s">
        <v>874</v>
      </c>
      <c r="AC129" s="55">
        <v>2035</v>
      </c>
      <c r="AD129" s="70" t="str">
        <f t="shared" si="16"/>
        <v>*0.95</v>
      </c>
      <c r="AE129" s="70" t="str">
        <f t="shared" si="17"/>
        <v>REZoning_Sol-Win</v>
      </c>
      <c r="AG129" s="49" t="s">
        <v>1010</v>
      </c>
      <c r="AH129" s="71" t="s">
        <v>874</v>
      </c>
      <c r="AI129" s="55">
        <v>2050</v>
      </c>
      <c r="AJ129" s="70" t="str">
        <f t="shared" si="18"/>
        <v>*0.91</v>
      </c>
      <c r="AK129" s="70" t="str">
        <f t="shared" si="19"/>
        <v>REZoning_Sol-Win</v>
      </c>
      <c r="AO129" s="50" t="s">
        <v>1010</v>
      </c>
      <c r="AP129" s="72" t="s">
        <v>874</v>
      </c>
      <c r="AQ129" s="58">
        <v>2035</v>
      </c>
      <c r="AR129" s="73" t="str">
        <f t="shared" si="20"/>
        <v>*0.91</v>
      </c>
      <c r="AS129" s="70" t="str">
        <f t="shared" si="21"/>
        <v>REZoning_Sol-Win</v>
      </c>
      <c r="AU129" s="50" t="s">
        <v>1010</v>
      </c>
      <c r="AV129" s="72" t="s">
        <v>874</v>
      </c>
      <c r="AW129" s="58">
        <v>2050</v>
      </c>
      <c r="AX129" s="73" t="str">
        <f t="shared" si="22"/>
        <v>*0.86</v>
      </c>
      <c r="AY129" s="70" t="str">
        <f t="shared" si="23"/>
        <v>REZoning_Sol-Win</v>
      </c>
    </row>
    <row r="130" spans="1:51">
      <c r="A130" s="67" t="s">
        <v>98</v>
      </c>
      <c r="C130" t="s">
        <v>1011</v>
      </c>
      <c r="D130" s="68" t="s">
        <v>874</v>
      </c>
      <c r="E130" s="52">
        <v>2035</v>
      </c>
      <c r="F130" s="69" t="str">
        <f t="shared" si="12"/>
        <v>*0.95</v>
      </c>
      <c r="G130" s="70" t="str">
        <f t="shared" si="13"/>
        <v>REZoning_Sol-Win</v>
      </c>
      <c r="I130" t="s">
        <v>1011</v>
      </c>
      <c r="J130" s="68" t="s">
        <v>874</v>
      </c>
      <c r="K130" s="52">
        <v>2050</v>
      </c>
      <c r="L130" s="62" t="str">
        <f t="shared" si="14"/>
        <v>*0.93</v>
      </c>
      <c r="M130" s="70" t="str">
        <f t="shared" si="15"/>
        <v>REZoning_Sol-Win</v>
      </c>
      <c r="O130" t="s">
        <v>1011</v>
      </c>
      <c r="P130" t="s">
        <v>874</v>
      </c>
      <c r="Q130">
        <v>2100</v>
      </c>
      <c r="R130" t="s">
        <v>904</v>
      </c>
      <c r="S130" t="s">
        <v>875</v>
      </c>
      <c r="AA130" s="49" t="s">
        <v>1011</v>
      </c>
      <c r="AB130" s="71" t="s">
        <v>874</v>
      </c>
      <c r="AC130" s="55">
        <v>2035</v>
      </c>
      <c r="AD130" s="70" t="str">
        <f t="shared" si="16"/>
        <v>*0.95</v>
      </c>
      <c r="AE130" s="70" t="str">
        <f t="shared" si="17"/>
        <v>REZoning_Sol-Win</v>
      </c>
      <c r="AG130" s="49" t="s">
        <v>1011</v>
      </c>
      <c r="AH130" s="71" t="s">
        <v>874</v>
      </c>
      <c r="AI130" s="55">
        <v>2050</v>
      </c>
      <c r="AJ130" s="70" t="str">
        <f t="shared" si="18"/>
        <v>*0.91</v>
      </c>
      <c r="AK130" s="70" t="str">
        <f t="shared" si="19"/>
        <v>REZoning_Sol-Win</v>
      </c>
      <c r="AO130" s="50" t="s">
        <v>1011</v>
      </c>
      <c r="AP130" s="72" t="s">
        <v>874</v>
      </c>
      <c r="AQ130" s="58">
        <v>2035</v>
      </c>
      <c r="AR130" s="73" t="str">
        <f t="shared" si="20"/>
        <v>*0.91</v>
      </c>
      <c r="AS130" s="70" t="str">
        <f t="shared" si="21"/>
        <v>REZoning_Sol-Win</v>
      </c>
      <c r="AU130" s="50" t="s">
        <v>1011</v>
      </c>
      <c r="AV130" s="72" t="s">
        <v>874</v>
      </c>
      <c r="AW130" s="58">
        <v>2050</v>
      </c>
      <c r="AX130" s="73" t="str">
        <f t="shared" si="22"/>
        <v>*0.86</v>
      </c>
      <c r="AY130" s="70" t="str">
        <f t="shared" si="23"/>
        <v>REZoning_Sol-Win</v>
      </c>
    </row>
    <row r="131" spans="1:51">
      <c r="A131" s="67" t="s">
        <v>98</v>
      </c>
      <c r="C131" t="s">
        <v>1012</v>
      </c>
      <c r="D131" s="68" t="s">
        <v>874</v>
      </c>
      <c r="E131" s="52">
        <v>2035</v>
      </c>
      <c r="F131" s="69" t="str">
        <f t="shared" si="12"/>
        <v>*0.95</v>
      </c>
      <c r="G131" s="70" t="str">
        <f t="shared" si="13"/>
        <v>REZoning_Sol-Win</v>
      </c>
      <c r="I131" t="s">
        <v>1012</v>
      </c>
      <c r="J131" s="68" t="s">
        <v>874</v>
      </c>
      <c r="K131" s="52">
        <v>2050</v>
      </c>
      <c r="L131" s="62" t="str">
        <f t="shared" si="14"/>
        <v>*0.93</v>
      </c>
      <c r="M131" s="70" t="str">
        <f t="shared" si="15"/>
        <v>REZoning_Sol-Win</v>
      </c>
      <c r="O131" t="s">
        <v>1012</v>
      </c>
      <c r="P131" t="s">
        <v>874</v>
      </c>
      <c r="Q131">
        <v>2100</v>
      </c>
      <c r="R131" t="s">
        <v>904</v>
      </c>
      <c r="S131" t="s">
        <v>875</v>
      </c>
      <c r="AA131" s="49" t="s">
        <v>1012</v>
      </c>
      <c r="AB131" s="71" t="s">
        <v>874</v>
      </c>
      <c r="AC131" s="55">
        <v>2035</v>
      </c>
      <c r="AD131" s="70" t="str">
        <f t="shared" si="16"/>
        <v>*0.95</v>
      </c>
      <c r="AE131" s="70" t="str">
        <f t="shared" si="17"/>
        <v>REZoning_Sol-Win</v>
      </c>
      <c r="AG131" s="49" t="s">
        <v>1012</v>
      </c>
      <c r="AH131" s="71" t="s">
        <v>874</v>
      </c>
      <c r="AI131" s="55">
        <v>2050</v>
      </c>
      <c r="AJ131" s="70" t="str">
        <f t="shared" si="18"/>
        <v>*0.91</v>
      </c>
      <c r="AK131" s="70" t="str">
        <f t="shared" si="19"/>
        <v>REZoning_Sol-Win</v>
      </c>
      <c r="AO131" s="50" t="s">
        <v>1012</v>
      </c>
      <c r="AP131" s="72" t="s">
        <v>874</v>
      </c>
      <c r="AQ131" s="58">
        <v>2035</v>
      </c>
      <c r="AR131" s="73" t="str">
        <f t="shared" si="20"/>
        <v>*0.91</v>
      </c>
      <c r="AS131" s="70" t="str">
        <f t="shared" si="21"/>
        <v>REZoning_Sol-Win</v>
      </c>
      <c r="AU131" s="50" t="s">
        <v>1012</v>
      </c>
      <c r="AV131" s="72" t="s">
        <v>874</v>
      </c>
      <c r="AW131" s="58">
        <v>2050</v>
      </c>
      <c r="AX131" s="73" t="str">
        <f t="shared" si="22"/>
        <v>*0.86</v>
      </c>
      <c r="AY131" s="70" t="str">
        <f t="shared" si="23"/>
        <v>REZoning_Sol-Win</v>
      </c>
    </row>
    <row r="132" spans="1:51">
      <c r="A132" s="67" t="s">
        <v>98</v>
      </c>
      <c r="C132" t="s">
        <v>1013</v>
      </c>
      <c r="D132" s="68" t="s">
        <v>874</v>
      </c>
      <c r="E132" s="52">
        <v>2035</v>
      </c>
      <c r="F132" s="69" t="str">
        <f t="shared" si="12"/>
        <v>*0.95</v>
      </c>
      <c r="G132" s="70" t="str">
        <f t="shared" si="13"/>
        <v>REZoning_Sol-Win</v>
      </c>
      <c r="I132" t="s">
        <v>1013</v>
      </c>
      <c r="J132" s="68" t="s">
        <v>874</v>
      </c>
      <c r="K132" s="52">
        <v>2050</v>
      </c>
      <c r="L132" s="62" t="str">
        <f t="shared" si="14"/>
        <v>*0.93</v>
      </c>
      <c r="M132" s="70" t="str">
        <f t="shared" si="15"/>
        <v>REZoning_Sol-Win</v>
      </c>
      <c r="O132" t="s">
        <v>1013</v>
      </c>
      <c r="P132" t="s">
        <v>874</v>
      </c>
      <c r="Q132">
        <v>2100</v>
      </c>
      <c r="R132" t="s">
        <v>904</v>
      </c>
      <c r="S132" t="s">
        <v>875</v>
      </c>
      <c r="AA132" s="49" t="s">
        <v>1013</v>
      </c>
      <c r="AB132" s="71" t="s">
        <v>874</v>
      </c>
      <c r="AC132" s="55">
        <v>2035</v>
      </c>
      <c r="AD132" s="70" t="str">
        <f t="shared" si="16"/>
        <v>*0.95</v>
      </c>
      <c r="AE132" s="70" t="str">
        <f t="shared" si="17"/>
        <v>REZoning_Sol-Win</v>
      </c>
      <c r="AG132" s="49" t="s">
        <v>1013</v>
      </c>
      <c r="AH132" s="71" t="s">
        <v>874</v>
      </c>
      <c r="AI132" s="55">
        <v>2050</v>
      </c>
      <c r="AJ132" s="70" t="str">
        <f t="shared" si="18"/>
        <v>*0.91</v>
      </c>
      <c r="AK132" s="70" t="str">
        <f t="shared" si="19"/>
        <v>REZoning_Sol-Win</v>
      </c>
      <c r="AO132" s="50" t="s">
        <v>1013</v>
      </c>
      <c r="AP132" s="72" t="s">
        <v>874</v>
      </c>
      <c r="AQ132" s="58">
        <v>2035</v>
      </c>
      <c r="AR132" s="73" t="str">
        <f t="shared" si="20"/>
        <v>*0.91</v>
      </c>
      <c r="AS132" s="70" t="str">
        <f t="shared" si="21"/>
        <v>REZoning_Sol-Win</v>
      </c>
      <c r="AU132" s="50" t="s">
        <v>1013</v>
      </c>
      <c r="AV132" s="72" t="s">
        <v>874</v>
      </c>
      <c r="AW132" s="58">
        <v>2050</v>
      </c>
      <c r="AX132" s="73" t="str">
        <f t="shared" si="22"/>
        <v>*0.86</v>
      </c>
      <c r="AY132" s="70" t="str">
        <f t="shared" si="23"/>
        <v>REZoning_Sol-Win</v>
      </c>
    </row>
    <row r="133" spans="1:51">
      <c r="A133" s="67" t="s">
        <v>98</v>
      </c>
      <c r="C133" t="s">
        <v>1014</v>
      </c>
      <c r="D133" s="68" t="s">
        <v>874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*0.95</v>
      </c>
      <c r="G133" s="70" t="str">
        <f t="shared" ref="G133:G196" si="25">G132</f>
        <v>REZoning_Sol-Win</v>
      </c>
      <c r="I133" t="s">
        <v>1014</v>
      </c>
      <c r="J133" s="68" t="s">
        <v>874</v>
      </c>
      <c r="K133" s="52">
        <v>2050</v>
      </c>
      <c r="L133" s="62" t="str">
        <f t="shared" ref="L133:L196" si="26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*0.93</v>
      </c>
      <c r="M133" s="70" t="str">
        <f t="shared" ref="M133:M196" si="27">M132</f>
        <v>REZoning_Sol-Win</v>
      </c>
      <c r="O133" t="s">
        <v>1014</v>
      </c>
      <c r="P133" t="s">
        <v>874</v>
      </c>
      <c r="Q133">
        <v>2100</v>
      </c>
      <c r="R133" t="s">
        <v>904</v>
      </c>
      <c r="S133" t="s">
        <v>875</v>
      </c>
      <c r="AA133" s="49" t="s">
        <v>1014</v>
      </c>
      <c r="AB133" s="71" t="s">
        <v>874</v>
      </c>
      <c r="AC133" s="55">
        <v>2035</v>
      </c>
      <c r="AD133" s="70" t="str">
        <f t="shared" ref="AD133:AD196" si="28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*0.95</v>
      </c>
      <c r="AE133" s="70" t="str">
        <f t="shared" ref="AE133:AE196" si="29">AE132</f>
        <v>REZoning_Sol-Win</v>
      </c>
      <c r="AG133" s="49" t="s">
        <v>1014</v>
      </c>
      <c r="AH133" s="71" t="s">
        <v>874</v>
      </c>
      <c r="AI133" s="55">
        <v>2050</v>
      </c>
      <c r="AJ133" s="70" t="str">
        <f t="shared" ref="AJ133:AJ196" si="30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*0.91</v>
      </c>
      <c r="AK133" s="70" t="str">
        <f t="shared" ref="AK133:AK196" si="31">AK132</f>
        <v>REZoning_Sol-Win</v>
      </c>
      <c r="AO133" s="50" t="s">
        <v>1014</v>
      </c>
      <c r="AP133" s="72" t="s">
        <v>874</v>
      </c>
      <c r="AQ133" s="58">
        <v>2035</v>
      </c>
      <c r="AR133" s="73" t="str">
        <f t="shared" ref="AR133:AR196" si="32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*0.91</v>
      </c>
      <c r="AS133" s="70" t="str">
        <f t="shared" ref="AS133:AS196" si="33">AS132</f>
        <v>REZoning_Sol-Win</v>
      </c>
      <c r="AU133" s="50" t="s">
        <v>1014</v>
      </c>
      <c r="AV133" s="72" t="s">
        <v>874</v>
      </c>
      <c r="AW133" s="58">
        <v>2050</v>
      </c>
      <c r="AX133" s="73" t="str">
        <f t="shared" ref="AX133:AX196" si="34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*0.86</v>
      </c>
      <c r="AY133" s="70" t="str">
        <f t="shared" ref="AY133:AY196" si="35">AY132</f>
        <v>REZoning_Sol-Win</v>
      </c>
    </row>
    <row r="134" spans="1:51">
      <c r="A134" s="67" t="s">
        <v>70</v>
      </c>
      <c r="C134" t="s">
        <v>1015</v>
      </c>
      <c r="D134" s="68" t="s">
        <v>874</v>
      </c>
      <c r="E134" s="52">
        <v>2035</v>
      </c>
      <c r="F134" s="69" t="str">
        <f t="shared" si="24"/>
        <v>*0.94</v>
      </c>
      <c r="G134" s="70" t="str">
        <f t="shared" si="25"/>
        <v>REZoning_Sol-Win</v>
      </c>
      <c r="I134" t="s">
        <v>1015</v>
      </c>
      <c r="J134" s="68" t="s">
        <v>874</v>
      </c>
      <c r="K134" s="52">
        <v>2050</v>
      </c>
      <c r="L134" s="62" t="str">
        <f t="shared" si="26"/>
        <v>*0.91</v>
      </c>
      <c r="M134" s="70" t="str">
        <f t="shared" si="27"/>
        <v>REZoning_Sol-Win</v>
      </c>
      <c r="O134" t="s">
        <v>1015</v>
      </c>
      <c r="P134" t="s">
        <v>874</v>
      </c>
      <c r="Q134">
        <v>2100</v>
      </c>
      <c r="R134" t="s">
        <v>890</v>
      </c>
      <c r="S134" t="s">
        <v>875</v>
      </c>
      <c r="AA134" s="49" t="s">
        <v>1015</v>
      </c>
      <c r="AB134" s="71" t="s">
        <v>874</v>
      </c>
      <c r="AC134" s="55">
        <v>2035</v>
      </c>
      <c r="AD134" s="70" t="str">
        <f t="shared" si="28"/>
        <v>*0.93</v>
      </c>
      <c r="AE134" s="70" t="str">
        <f t="shared" si="29"/>
        <v>REZoning_Sol-Win</v>
      </c>
      <c r="AG134" s="49" t="s">
        <v>1015</v>
      </c>
      <c r="AH134" s="71" t="s">
        <v>874</v>
      </c>
      <c r="AI134" s="55">
        <v>2050</v>
      </c>
      <c r="AJ134" s="70" t="str">
        <f t="shared" si="30"/>
        <v>*0.9</v>
      </c>
      <c r="AK134" s="70" t="str">
        <f t="shared" si="31"/>
        <v>REZoning_Sol-Win</v>
      </c>
      <c r="AO134" s="50" t="s">
        <v>1015</v>
      </c>
      <c r="AP134" s="72" t="s">
        <v>874</v>
      </c>
      <c r="AQ134" s="58">
        <v>2035</v>
      </c>
      <c r="AR134" s="73" t="str">
        <f t="shared" si="32"/>
        <v>*0.9</v>
      </c>
      <c r="AS134" s="70" t="str">
        <f t="shared" si="33"/>
        <v>REZoning_Sol-Win</v>
      </c>
      <c r="AU134" s="50" t="s">
        <v>1015</v>
      </c>
      <c r="AV134" s="72" t="s">
        <v>874</v>
      </c>
      <c r="AW134" s="58">
        <v>2050</v>
      </c>
      <c r="AX134" s="73" t="str">
        <f t="shared" si="34"/>
        <v>*0.86</v>
      </c>
      <c r="AY134" s="70" t="str">
        <f t="shared" si="35"/>
        <v>REZoning_Sol-Win</v>
      </c>
    </row>
    <row r="135" spans="1:51">
      <c r="A135" s="67" t="s">
        <v>70</v>
      </c>
      <c r="C135" t="s">
        <v>1016</v>
      </c>
      <c r="D135" s="68" t="s">
        <v>874</v>
      </c>
      <c r="E135" s="52">
        <v>2035</v>
      </c>
      <c r="F135" s="69" t="str">
        <f t="shared" si="24"/>
        <v>*0.94</v>
      </c>
      <c r="G135" s="70" t="str">
        <f t="shared" si="25"/>
        <v>REZoning_Sol-Win</v>
      </c>
      <c r="I135" t="s">
        <v>1016</v>
      </c>
      <c r="J135" s="68" t="s">
        <v>874</v>
      </c>
      <c r="K135" s="52">
        <v>2050</v>
      </c>
      <c r="L135" s="62" t="str">
        <f t="shared" si="26"/>
        <v>*0.91</v>
      </c>
      <c r="M135" s="70" t="str">
        <f t="shared" si="27"/>
        <v>REZoning_Sol-Win</v>
      </c>
      <c r="O135" t="s">
        <v>1016</v>
      </c>
      <c r="P135" t="s">
        <v>874</v>
      </c>
      <c r="Q135">
        <v>2100</v>
      </c>
      <c r="R135" t="s">
        <v>890</v>
      </c>
      <c r="S135" t="s">
        <v>875</v>
      </c>
      <c r="AA135" s="49" t="s">
        <v>1016</v>
      </c>
      <c r="AB135" s="71" t="s">
        <v>874</v>
      </c>
      <c r="AC135" s="55">
        <v>2035</v>
      </c>
      <c r="AD135" s="70" t="str">
        <f t="shared" si="28"/>
        <v>*0.93</v>
      </c>
      <c r="AE135" s="70" t="str">
        <f t="shared" si="29"/>
        <v>REZoning_Sol-Win</v>
      </c>
      <c r="AG135" s="49" t="s">
        <v>1016</v>
      </c>
      <c r="AH135" s="71" t="s">
        <v>874</v>
      </c>
      <c r="AI135" s="55">
        <v>2050</v>
      </c>
      <c r="AJ135" s="70" t="str">
        <f t="shared" si="30"/>
        <v>*0.9</v>
      </c>
      <c r="AK135" s="70" t="str">
        <f t="shared" si="31"/>
        <v>REZoning_Sol-Win</v>
      </c>
      <c r="AO135" s="50" t="s">
        <v>1016</v>
      </c>
      <c r="AP135" s="72" t="s">
        <v>874</v>
      </c>
      <c r="AQ135" s="58">
        <v>2035</v>
      </c>
      <c r="AR135" s="73" t="str">
        <f t="shared" si="32"/>
        <v>*0.9</v>
      </c>
      <c r="AS135" s="70" t="str">
        <f t="shared" si="33"/>
        <v>REZoning_Sol-Win</v>
      </c>
      <c r="AU135" s="50" t="s">
        <v>1016</v>
      </c>
      <c r="AV135" s="72" t="s">
        <v>874</v>
      </c>
      <c r="AW135" s="58">
        <v>2050</v>
      </c>
      <c r="AX135" s="73" t="str">
        <f t="shared" si="34"/>
        <v>*0.86</v>
      </c>
      <c r="AY135" s="70" t="str">
        <f t="shared" si="35"/>
        <v>REZoning_Sol-Win</v>
      </c>
    </row>
    <row r="136" spans="1:51">
      <c r="A136" s="67" t="s">
        <v>70</v>
      </c>
      <c r="C136" t="s">
        <v>1017</v>
      </c>
      <c r="D136" s="68" t="s">
        <v>874</v>
      </c>
      <c r="E136" s="52">
        <v>2035</v>
      </c>
      <c r="F136" s="69" t="str">
        <f t="shared" si="24"/>
        <v>*0.94</v>
      </c>
      <c r="G136" s="70" t="str">
        <f t="shared" si="25"/>
        <v>REZoning_Sol-Win</v>
      </c>
      <c r="I136" t="s">
        <v>1017</v>
      </c>
      <c r="J136" s="68" t="s">
        <v>874</v>
      </c>
      <c r="K136" s="52">
        <v>2050</v>
      </c>
      <c r="L136" s="62" t="str">
        <f t="shared" si="26"/>
        <v>*0.91</v>
      </c>
      <c r="M136" s="70" t="str">
        <f t="shared" si="27"/>
        <v>REZoning_Sol-Win</v>
      </c>
      <c r="O136" t="s">
        <v>1017</v>
      </c>
      <c r="P136" t="s">
        <v>874</v>
      </c>
      <c r="Q136">
        <v>2100</v>
      </c>
      <c r="R136" t="s">
        <v>890</v>
      </c>
      <c r="S136" t="s">
        <v>875</v>
      </c>
      <c r="AA136" s="49" t="s">
        <v>1017</v>
      </c>
      <c r="AB136" s="71" t="s">
        <v>874</v>
      </c>
      <c r="AC136" s="55">
        <v>2035</v>
      </c>
      <c r="AD136" s="70" t="str">
        <f t="shared" si="28"/>
        <v>*0.93</v>
      </c>
      <c r="AE136" s="70" t="str">
        <f t="shared" si="29"/>
        <v>REZoning_Sol-Win</v>
      </c>
      <c r="AG136" s="49" t="s">
        <v>1017</v>
      </c>
      <c r="AH136" s="71" t="s">
        <v>874</v>
      </c>
      <c r="AI136" s="55">
        <v>2050</v>
      </c>
      <c r="AJ136" s="70" t="str">
        <f t="shared" si="30"/>
        <v>*0.9</v>
      </c>
      <c r="AK136" s="70" t="str">
        <f t="shared" si="31"/>
        <v>REZoning_Sol-Win</v>
      </c>
      <c r="AO136" s="50" t="s">
        <v>1017</v>
      </c>
      <c r="AP136" s="72" t="s">
        <v>874</v>
      </c>
      <c r="AQ136" s="58">
        <v>2035</v>
      </c>
      <c r="AR136" s="73" t="str">
        <f t="shared" si="32"/>
        <v>*0.9</v>
      </c>
      <c r="AS136" s="70" t="str">
        <f t="shared" si="33"/>
        <v>REZoning_Sol-Win</v>
      </c>
      <c r="AU136" s="50" t="s">
        <v>1017</v>
      </c>
      <c r="AV136" s="72" t="s">
        <v>874</v>
      </c>
      <c r="AW136" s="58">
        <v>2050</v>
      </c>
      <c r="AX136" s="73" t="str">
        <f t="shared" si="34"/>
        <v>*0.86</v>
      </c>
      <c r="AY136" s="70" t="str">
        <f t="shared" si="35"/>
        <v>REZoning_Sol-Win</v>
      </c>
    </row>
    <row r="137" spans="1:51">
      <c r="A137" s="67" t="s">
        <v>78</v>
      </c>
      <c r="C137" t="s">
        <v>1018</v>
      </c>
      <c r="D137" s="68" t="s">
        <v>874</v>
      </c>
      <c r="E137" s="52">
        <v>2035</v>
      </c>
      <c r="F137" s="69" t="str">
        <f t="shared" si="24"/>
        <v>*0.95</v>
      </c>
      <c r="G137" s="70" t="str">
        <f t="shared" si="25"/>
        <v>REZoning_Sol-Win</v>
      </c>
      <c r="I137" t="s">
        <v>1018</v>
      </c>
      <c r="J137" s="68" t="s">
        <v>874</v>
      </c>
      <c r="K137" s="52">
        <v>2050</v>
      </c>
      <c r="L137" s="62" t="str">
        <f t="shared" si="26"/>
        <v>*0.93</v>
      </c>
      <c r="M137" s="70" t="str">
        <f t="shared" si="27"/>
        <v>REZoning_Sol-Win</v>
      </c>
      <c r="O137" t="s">
        <v>1018</v>
      </c>
      <c r="P137" t="s">
        <v>874</v>
      </c>
      <c r="Q137">
        <v>2100</v>
      </c>
      <c r="R137" t="s">
        <v>904</v>
      </c>
      <c r="S137" t="s">
        <v>875</v>
      </c>
      <c r="AA137" s="49" t="s">
        <v>1018</v>
      </c>
      <c r="AB137" s="71" t="s">
        <v>874</v>
      </c>
      <c r="AC137" s="55">
        <v>2035</v>
      </c>
      <c r="AD137" s="70" t="str">
        <f t="shared" si="28"/>
        <v>*0.95</v>
      </c>
      <c r="AE137" s="70" t="str">
        <f t="shared" si="29"/>
        <v>REZoning_Sol-Win</v>
      </c>
      <c r="AG137" s="49" t="s">
        <v>1018</v>
      </c>
      <c r="AH137" s="71" t="s">
        <v>874</v>
      </c>
      <c r="AI137" s="55">
        <v>2050</v>
      </c>
      <c r="AJ137" s="70" t="str">
        <f t="shared" si="30"/>
        <v>*0.93</v>
      </c>
      <c r="AK137" s="70" t="str">
        <f t="shared" si="31"/>
        <v>REZoning_Sol-Win</v>
      </c>
      <c r="AO137" s="50" t="s">
        <v>1018</v>
      </c>
      <c r="AP137" s="72" t="s">
        <v>874</v>
      </c>
      <c r="AQ137" s="58">
        <v>2035</v>
      </c>
      <c r="AR137" s="73" t="str">
        <f t="shared" si="32"/>
        <v>*0.93</v>
      </c>
      <c r="AS137" s="70" t="str">
        <f t="shared" si="33"/>
        <v>REZoning_Sol-Win</v>
      </c>
      <c r="AU137" s="50" t="s">
        <v>1018</v>
      </c>
      <c r="AV137" s="72" t="s">
        <v>874</v>
      </c>
      <c r="AW137" s="58">
        <v>2050</v>
      </c>
      <c r="AX137" s="73" t="str">
        <f t="shared" si="34"/>
        <v>*0.9</v>
      </c>
      <c r="AY137" s="70" t="str">
        <f t="shared" si="35"/>
        <v>REZoning_Sol-Win</v>
      </c>
    </row>
    <row r="138" spans="1:51">
      <c r="A138" s="67" t="s">
        <v>78</v>
      </c>
      <c r="C138" t="s">
        <v>1019</v>
      </c>
      <c r="D138" s="68" t="s">
        <v>874</v>
      </c>
      <c r="E138" s="52">
        <v>2035</v>
      </c>
      <c r="F138" s="69" t="str">
        <f t="shared" si="24"/>
        <v>*0.95</v>
      </c>
      <c r="G138" s="70" t="str">
        <f t="shared" si="25"/>
        <v>REZoning_Sol-Win</v>
      </c>
      <c r="I138" t="s">
        <v>1019</v>
      </c>
      <c r="J138" s="68" t="s">
        <v>874</v>
      </c>
      <c r="K138" s="52">
        <v>2050</v>
      </c>
      <c r="L138" s="62" t="str">
        <f t="shared" si="26"/>
        <v>*0.93</v>
      </c>
      <c r="M138" s="70" t="str">
        <f t="shared" si="27"/>
        <v>REZoning_Sol-Win</v>
      </c>
      <c r="O138" t="s">
        <v>1019</v>
      </c>
      <c r="P138" t="s">
        <v>874</v>
      </c>
      <c r="Q138">
        <v>2100</v>
      </c>
      <c r="R138" t="s">
        <v>904</v>
      </c>
      <c r="S138" t="s">
        <v>875</v>
      </c>
      <c r="AA138" s="49" t="s">
        <v>1019</v>
      </c>
      <c r="AB138" s="71" t="s">
        <v>874</v>
      </c>
      <c r="AC138" s="55">
        <v>2035</v>
      </c>
      <c r="AD138" s="70" t="str">
        <f t="shared" si="28"/>
        <v>*0.95</v>
      </c>
      <c r="AE138" s="70" t="str">
        <f t="shared" si="29"/>
        <v>REZoning_Sol-Win</v>
      </c>
      <c r="AG138" s="49" t="s">
        <v>1019</v>
      </c>
      <c r="AH138" s="71" t="s">
        <v>874</v>
      </c>
      <c r="AI138" s="55">
        <v>2050</v>
      </c>
      <c r="AJ138" s="70" t="str">
        <f t="shared" si="30"/>
        <v>*0.93</v>
      </c>
      <c r="AK138" s="70" t="str">
        <f t="shared" si="31"/>
        <v>REZoning_Sol-Win</v>
      </c>
      <c r="AO138" s="50" t="s">
        <v>1019</v>
      </c>
      <c r="AP138" s="72" t="s">
        <v>874</v>
      </c>
      <c r="AQ138" s="58">
        <v>2035</v>
      </c>
      <c r="AR138" s="73" t="str">
        <f t="shared" si="32"/>
        <v>*0.93</v>
      </c>
      <c r="AS138" s="70" t="str">
        <f t="shared" si="33"/>
        <v>REZoning_Sol-Win</v>
      </c>
      <c r="AU138" s="50" t="s">
        <v>1019</v>
      </c>
      <c r="AV138" s="72" t="s">
        <v>874</v>
      </c>
      <c r="AW138" s="58">
        <v>2050</v>
      </c>
      <c r="AX138" s="73" t="str">
        <f t="shared" si="34"/>
        <v>*0.9</v>
      </c>
      <c r="AY138" s="70" t="str">
        <f t="shared" si="35"/>
        <v>REZoning_Sol-Win</v>
      </c>
    </row>
    <row r="139" spans="1:51">
      <c r="A139" s="67" t="s">
        <v>78</v>
      </c>
      <c r="C139" t="s">
        <v>1020</v>
      </c>
      <c r="D139" s="68" t="s">
        <v>874</v>
      </c>
      <c r="E139" s="52">
        <v>2035</v>
      </c>
      <c r="F139" s="69" t="str">
        <f t="shared" si="24"/>
        <v>*0.95</v>
      </c>
      <c r="G139" s="70" t="str">
        <f t="shared" si="25"/>
        <v>REZoning_Sol-Win</v>
      </c>
      <c r="I139" t="s">
        <v>1020</v>
      </c>
      <c r="J139" s="68" t="s">
        <v>874</v>
      </c>
      <c r="K139" s="52">
        <v>2050</v>
      </c>
      <c r="L139" s="62" t="str">
        <f t="shared" si="26"/>
        <v>*0.93</v>
      </c>
      <c r="M139" s="70" t="str">
        <f t="shared" si="27"/>
        <v>REZoning_Sol-Win</v>
      </c>
      <c r="O139" t="s">
        <v>1020</v>
      </c>
      <c r="P139" t="s">
        <v>874</v>
      </c>
      <c r="Q139">
        <v>2100</v>
      </c>
      <c r="R139" t="s">
        <v>904</v>
      </c>
      <c r="S139" t="s">
        <v>875</v>
      </c>
      <c r="AA139" s="49" t="s">
        <v>1020</v>
      </c>
      <c r="AB139" s="71" t="s">
        <v>874</v>
      </c>
      <c r="AC139" s="55">
        <v>2035</v>
      </c>
      <c r="AD139" s="70" t="str">
        <f t="shared" si="28"/>
        <v>*0.95</v>
      </c>
      <c r="AE139" s="70" t="str">
        <f t="shared" si="29"/>
        <v>REZoning_Sol-Win</v>
      </c>
      <c r="AG139" s="49" t="s">
        <v>1020</v>
      </c>
      <c r="AH139" s="71" t="s">
        <v>874</v>
      </c>
      <c r="AI139" s="55">
        <v>2050</v>
      </c>
      <c r="AJ139" s="70" t="str">
        <f t="shared" si="30"/>
        <v>*0.93</v>
      </c>
      <c r="AK139" s="70" t="str">
        <f t="shared" si="31"/>
        <v>REZoning_Sol-Win</v>
      </c>
      <c r="AO139" s="50" t="s">
        <v>1020</v>
      </c>
      <c r="AP139" s="72" t="s">
        <v>874</v>
      </c>
      <c r="AQ139" s="58">
        <v>2035</v>
      </c>
      <c r="AR139" s="73" t="str">
        <f t="shared" si="32"/>
        <v>*0.93</v>
      </c>
      <c r="AS139" s="70" t="str">
        <f t="shared" si="33"/>
        <v>REZoning_Sol-Win</v>
      </c>
      <c r="AU139" s="50" t="s">
        <v>1020</v>
      </c>
      <c r="AV139" s="72" t="s">
        <v>874</v>
      </c>
      <c r="AW139" s="58">
        <v>2050</v>
      </c>
      <c r="AX139" s="73" t="str">
        <f t="shared" si="34"/>
        <v>*0.9</v>
      </c>
      <c r="AY139" s="70" t="str">
        <f t="shared" si="35"/>
        <v>REZoning_Sol-Win</v>
      </c>
    </row>
    <row r="140" spans="1:51">
      <c r="A140" s="67" t="s">
        <v>78</v>
      </c>
      <c r="C140" t="s">
        <v>1021</v>
      </c>
      <c r="D140" s="68" t="s">
        <v>874</v>
      </c>
      <c r="E140" s="52">
        <v>2035</v>
      </c>
      <c r="F140" s="69" t="str">
        <f t="shared" si="24"/>
        <v>*0.95</v>
      </c>
      <c r="G140" s="70" t="str">
        <f t="shared" si="25"/>
        <v>REZoning_Sol-Win</v>
      </c>
      <c r="I140" t="s">
        <v>1021</v>
      </c>
      <c r="J140" s="68" t="s">
        <v>874</v>
      </c>
      <c r="K140" s="52">
        <v>2050</v>
      </c>
      <c r="L140" s="62" t="str">
        <f t="shared" si="26"/>
        <v>*0.93</v>
      </c>
      <c r="M140" s="70" t="str">
        <f t="shared" si="27"/>
        <v>REZoning_Sol-Win</v>
      </c>
      <c r="O140" t="s">
        <v>1021</v>
      </c>
      <c r="P140" t="s">
        <v>874</v>
      </c>
      <c r="Q140">
        <v>2100</v>
      </c>
      <c r="R140" t="s">
        <v>904</v>
      </c>
      <c r="S140" t="s">
        <v>875</v>
      </c>
      <c r="AA140" s="49" t="s">
        <v>1021</v>
      </c>
      <c r="AB140" s="71" t="s">
        <v>874</v>
      </c>
      <c r="AC140" s="55">
        <v>2035</v>
      </c>
      <c r="AD140" s="70" t="str">
        <f t="shared" si="28"/>
        <v>*0.95</v>
      </c>
      <c r="AE140" s="70" t="str">
        <f t="shared" si="29"/>
        <v>REZoning_Sol-Win</v>
      </c>
      <c r="AG140" s="49" t="s">
        <v>1021</v>
      </c>
      <c r="AH140" s="71" t="s">
        <v>874</v>
      </c>
      <c r="AI140" s="55">
        <v>2050</v>
      </c>
      <c r="AJ140" s="70" t="str">
        <f t="shared" si="30"/>
        <v>*0.93</v>
      </c>
      <c r="AK140" s="70" t="str">
        <f t="shared" si="31"/>
        <v>REZoning_Sol-Win</v>
      </c>
      <c r="AO140" s="50" t="s">
        <v>1021</v>
      </c>
      <c r="AP140" s="72" t="s">
        <v>874</v>
      </c>
      <c r="AQ140" s="58">
        <v>2035</v>
      </c>
      <c r="AR140" s="73" t="str">
        <f t="shared" si="32"/>
        <v>*0.93</v>
      </c>
      <c r="AS140" s="70" t="str">
        <f t="shared" si="33"/>
        <v>REZoning_Sol-Win</v>
      </c>
      <c r="AU140" s="50" t="s">
        <v>1021</v>
      </c>
      <c r="AV140" s="72" t="s">
        <v>874</v>
      </c>
      <c r="AW140" s="58">
        <v>2050</v>
      </c>
      <c r="AX140" s="73" t="str">
        <f t="shared" si="34"/>
        <v>*0.9</v>
      </c>
      <c r="AY140" s="70" t="str">
        <f t="shared" si="35"/>
        <v>REZoning_Sol-Win</v>
      </c>
    </row>
    <row r="141" spans="1:51">
      <c r="A141" s="67" t="s">
        <v>70</v>
      </c>
      <c r="C141" t="s">
        <v>1022</v>
      </c>
      <c r="D141" s="68" t="s">
        <v>874</v>
      </c>
      <c r="E141" s="52">
        <v>2035</v>
      </c>
      <c r="F141" s="69" t="str">
        <f t="shared" si="24"/>
        <v>*0.94</v>
      </c>
      <c r="G141" s="70" t="str">
        <f t="shared" si="25"/>
        <v>REZoning_Sol-Win</v>
      </c>
      <c r="I141" t="s">
        <v>1022</v>
      </c>
      <c r="J141" s="68" t="s">
        <v>874</v>
      </c>
      <c r="K141" s="52">
        <v>2050</v>
      </c>
      <c r="L141" s="62" t="str">
        <f t="shared" si="26"/>
        <v>*0.91</v>
      </c>
      <c r="M141" s="70" t="str">
        <f t="shared" si="27"/>
        <v>REZoning_Sol-Win</v>
      </c>
      <c r="O141" t="s">
        <v>1022</v>
      </c>
      <c r="P141" t="s">
        <v>874</v>
      </c>
      <c r="Q141">
        <v>2100</v>
      </c>
      <c r="R141" t="s">
        <v>890</v>
      </c>
      <c r="S141" t="s">
        <v>875</v>
      </c>
      <c r="AA141" s="49" t="s">
        <v>1022</v>
      </c>
      <c r="AB141" s="71" t="s">
        <v>874</v>
      </c>
      <c r="AC141" s="55">
        <v>2035</v>
      </c>
      <c r="AD141" s="70" t="str">
        <f t="shared" si="28"/>
        <v>*0.93</v>
      </c>
      <c r="AE141" s="70" t="str">
        <f t="shared" si="29"/>
        <v>REZoning_Sol-Win</v>
      </c>
      <c r="AG141" s="49" t="s">
        <v>1022</v>
      </c>
      <c r="AH141" s="71" t="s">
        <v>874</v>
      </c>
      <c r="AI141" s="55">
        <v>2050</v>
      </c>
      <c r="AJ141" s="70" t="str">
        <f t="shared" si="30"/>
        <v>*0.9</v>
      </c>
      <c r="AK141" s="70" t="str">
        <f t="shared" si="31"/>
        <v>REZoning_Sol-Win</v>
      </c>
      <c r="AO141" s="50" t="s">
        <v>1022</v>
      </c>
      <c r="AP141" s="72" t="s">
        <v>874</v>
      </c>
      <c r="AQ141" s="58">
        <v>2035</v>
      </c>
      <c r="AR141" s="73" t="str">
        <f t="shared" si="32"/>
        <v>*0.9</v>
      </c>
      <c r="AS141" s="70" t="str">
        <f t="shared" si="33"/>
        <v>REZoning_Sol-Win</v>
      </c>
      <c r="AU141" s="50" t="s">
        <v>1022</v>
      </c>
      <c r="AV141" s="72" t="s">
        <v>874</v>
      </c>
      <c r="AW141" s="58">
        <v>2050</v>
      </c>
      <c r="AX141" s="73" t="str">
        <f t="shared" si="34"/>
        <v>*0.86</v>
      </c>
      <c r="AY141" s="70" t="str">
        <f t="shared" si="35"/>
        <v>REZoning_Sol-Win</v>
      </c>
    </row>
    <row r="142" spans="1:51">
      <c r="A142" s="67" t="s">
        <v>70</v>
      </c>
      <c r="C142" t="s">
        <v>1023</v>
      </c>
      <c r="D142" s="68" t="s">
        <v>874</v>
      </c>
      <c r="E142" s="52">
        <v>2035</v>
      </c>
      <c r="F142" s="69" t="str">
        <f t="shared" si="24"/>
        <v>*0.94</v>
      </c>
      <c r="G142" s="70" t="str">
        <f t="shared" si="25"/>
        <v>REZoning_Sol-Win</v>
      </c>
      <c r="I142" t="s">
        <v>1023</v>
      </c>
      <c r="J142" s="68" t="s">
        <v>874</v>
      </c>
      <c r="K142" s="52">
        <v>2050</v>
      </c>
      <c r="L142" s="62" t="str">
        <f t="shared" si="26"/>
        <v>*0.91</v>
      </c>
      <c r="M142" s="70" t="str">
        <f t="shared" si="27"/>
        <v>REZoning_Sol-Win</v>
      </c>
      <c r="O142" t="s">
        <v>1023</v>
      </c>
      <c r="P142" t="s">
        <v>874</v>
      </c>
      <c r="Q142">
        <v>2100</v>
      </c>
      <c r="R142" t="s">
        <v>890</v>
      </c>
      <c r="S142" t="s">
        <v>875</v>
      </c>
      <c r="AA142" s="49" t="s">
        <v>1023</v>
      </c>
      <c r="AB142" s="71" t="s">
        <v>874</v>
      </c>
      <c r="AC142" s="55">
        <v>2035</v>
      </c>
      <c r="AD142" s="70" t="str">
        <f t="shared" si="28"/>
        <v>*0.93</v>
      </c>
      <c r="AE142" s="70" t="str">
        <f t="shared" si="29"/>
        <v>REZoning_Sol-Win</v>
      </c>
      <c r="AG142" s="49" t="s">
        <v>1023</v>
      </c>
      <c r="AH142" s="71" t="s">
        <v>874</v>
      </c>
      <c r="AI142" s="55">
        <v>2050</v>
      </c>
      <c r="AJ142" s="70" t="str">
        <f t="shared" si="30"/>
        <v>*0.9</v>
      </c>
      <c r="AK142" s="70" t="str">
        <f t="shared" si="31"/>
        <v>REZoning_Sol-Win</v>
      </c>
      <c r="AO142" s="50" t="s">
        <v>1023</v>
      </c>
      <c r="AP142" s="72" t="s">
        <v>874</v>
      </c>
      <c r="AQ142" s="58">
        <v>2035</v>
      </c>
      <c r="AR142" s="73" t="str">
        <f t="shared" si="32"/>
        <v>*0.9</v>
      </c>
      <c r="AS142" s="70" t="str">
        <f t="shared" si="33"/>
        <v>REZoning_Sol-Win</v>
      </c>
      <c r="AU142" s="50" t="s">
        <v>1023</v>
      </c>
      <c r="AV142" s="72" t="s">
        <v>874</v>
      </c>
      <c r="AW142" s="58">
        <v>2050</v>
      </c>
      <c r="AX142" s="73" t="str">
        <f t="shared" si="34"/>
        <v>*0.86</v>
      </c>
      <c r="AY142" s="70" t="str">
        <f t="shared" si="35"/>
        <v>REZoning_Sol-Win</v>
      </c>
    </row>
    <row r="143" spans="1:51">
      <c r="A143" s="67" t="s">
        <v>70</v>
      </c>
      <c r="C143" t="s">
        <v>1024</v>
      </c>
      <c r="D143" s="68" t="s">
        <v>874</v>
      </c>
      <c r="E143" s="52">
        <v>2035</v>
      </c>
      <c r="F143" s="69" t="str">
        <f t="shared" si="24"/>
        <v>*0.94</v>
      </c>
      <c r="G143" s="70" t="str">
        <f t="shared" si="25"/>
        <v>REZoning_Sol-Win</v>
      </c>
      <c r="I143" t="s">
        <v>1024</v>
      </c>
      <c r="J143" s="68" t="s">
        <v>874</v>
      </c>
      <c r="K143" s="52">
        <v>2050</v>
      </c>
      <c r="L143" s="62" t="str">
        <f t="shared" si="26"/>
        <v>*0.91</v>
      </c>
      <c r="M143" s="70" t="str">
        <f t="shared" si="27"/>
        <v>REZoning_Sol-Win</v>
      </c>
      <c r="O143" t="s">
        <v>1024</v>
      </c>
      <c r="P143" t="s">
        <v>874</v>
      </c>
      <c r="Q143">
        <v>2100</v>
      </c>
      <c r="R143" t="s">
        <v>890</v>
      </c>
      <c r="S143" t="s">
        <v>875</v>
      </c>
      <c r="AA143" s="49" t="s">
        <v>1024</v>
      </c>
      <c r="AB143" s="71" t="s">
        <v>874</v>
      </c>
      <c r="AC143" s="55">
        <v>2035</v>
      </c>
      <c r="AD143" s="70" t="str">
        <f t="shared" si="28"/>
        <v>*0.93</v>
      </c>
      <c r="AE143" s="70" t="str">
        <f t="shared" si="29"/>
        <v>REZoning_Sol-Win</v>
      </c>
      <c r="AG143" s="49" t="s">
        <v>1024</v>
      </c>
      <c r="AH143" s="71" t="s">
        <v>874</v>
      </c>
      <c r="AI143" s="55">
        <v>2050</v>
      </c>
      <c r="AJ143" s="70" t="str">
        <f t="shared" si="30"/>
        <v>*0.9</v>
      </c>
      <c r="AK143" s="70" t="str">
        <f t="shared" si="31"/>
        <v>REZoning_Sol-Win</v>
      </c>
      <c r="AO143" s="50" t="s">
        <v>1024</v>
      </c>
      <c r="AP143" s="72" t="s">
        <v>874</v>
      </c>
      <c r="AQ143" s="58">
        <v>2035</v>
      </c>
      <c r="AR143" s="73" t="str">
        <f t="shared" si="32"/>
        <v>*0.9</v>
      </c>
      <c r="AS143" s="70" t="str">
        <f t="shared" si="33"/>
        <v>REZoning_Sol-Win</v>
      </c>
      <c r="AU143" s="50" t="s">
        <v>1024</v>
      </c>
      <c r="AV143" s="72" t="s">
        <v>874</v>
      </c>
      <c r="AW143" s="58">
        <v>2050</v>
      </c>
      <c r="AX143" s="73" t="str">
        <f t="shared" si="34"/>
        <v>*0.86</v>
      </c>
      <c r="AY143" s="70" t="str">
        <f t="shared" si="35"/>
        <v>REZoning_Sol-Win</v>
      </c>
    </row>
    <row r="144" spans="1:51">
      <c r="A144" s="67" t="s">
        <v>70</v>
      </c>
      <c r="C144" t="s">
        <v>1025</v>
      </c>
      <c r="D144" s="68" t="s">
        <v>874</v>
      </c>
      <c r="E144" s="52">
        <v>2035</v>
      </c>
      <c r="F144" s="69" t="str">
        <f t="shared" si="24"/>
        <v>*0.94</v>
      </c>
      <c r="G144" s="70" t="str">
        <f t="shared" si="25"/>
        <v>REZoning_Sol-Win</v>
      </c>
      <c r="I144" t="s">
        <v>1025</v>
      </c>
      <c r="J144" s="68" t="s">
        <v>874</v>
      </c>
      <c r="K144" s="52">
        <v>2050</v>
      </c>
      <c r="L144" s="62" t="str">
        <f t="shared" si="26"/>
        <v>*0.91</v>
      </c>
      <c r="M144" s="70" t="str">
        <f t="shared" si="27"/>
        <v>REZoning_Sol-Win</v>
      </c>
      <c r="O144" t="s">
        <v>1025</v>
      </c>
      <c r="P144" t="s">
        <v>874</v>
      </c>
      <c r="Q144">
        <v>2100</v>
      </c>
      <c r="R144" t="s">
        <v>890</v>
      </c>
      <c r="S144" t="s">
        <v>875</v>
      </c>
      <c r="AA144" s="49" t="s">
        <v>1025</v>
      </c>
      <c r="AB144" s="71" t="s">
        <v>874</v>
      </c>
      <c r="AC144" s="55">
        <v>2035</v>
      </c>
      <c r="AD144" s="70" t="str">
        <f t="shared" si="28"/>
        <v>*0.93</v>
      </c>
      <c r="AE144" s="70" t="str">
        <f t="shared" si="29"/>
        <v>REZoning_Sol-Win</v>
      </c>
      <c r="AG144" s="49" t="s">
        <v>1025</v>
      </c>
      <c r="AH144" s="71" t="s">
        <v>874</v>
      </c>
      <c r="AI144" s="55">
        <v>2050</v>
      </c>
      <c r="AJ144" s="70" t="str">
        <f t="shared" si="30"/>
        <v>*0.9</v>
      </c>
      <c r="AK144" s="70" t="str">
        <f t="shared" si="31"/>
        <v>REZoning_Sol-Win</v>
      </c>
      <c r="AO144" s="50" t="s">
        <v>1025</v>
      </c>
      <c r="AP144" s="72" t="s">
        <v>874</v>
      </c>
      <c r="AQ144" s="58">
        <v>2035</v>
      </c>
      <c r="AR144" s="73" t="str">
        <f t="shared" si="32"/>
        <v>*0.9</v>
      </c>
      <c r="AS144" s="70" t="str">
        <f t="shared" si="33"/>
        <v>REZoning_Sol-Win</v>
      </c>
      <c r="AU144" s="50" t="s">
        <v>1025</v>
      </c>
      <c r="AV144" s="72" t="s">
        <v>874</v>
      </c>
      <c r="AW144" s="58">
        <v>2050</v>
      </c>
      <c r="AX144" s="73" t="str">
        <f t="shared" si="34"/>
        <v>*0.86</v>
      </c>
      <c r="AY144" s="70" t="str">
        <f t="shared" si="35"/>
        <v>REZoning_Sol-Win</v>
      </c>
    </row>
    <row r="145" spans="1:51">
      <c r="A145" s="67" t="s">
        <v>70</v>
      </c>
      <c r="C145" t="s">
        <v>1026</v>
      </c>
      <c r="D145" s="68" t="s">
        <v>874</v>
      </c>
      <c r="E145" s="52">
        <v>2035</v>
      </c>
      <c r="F145" s="69" t="str">
        <f t="shared" si="24"/>
        <v>*0.94</v>
      </c>
      <c r="G145" s="70" t="str">
        <f t="shared" si="25"/>
        <v>REZoning_Sol-Win</v>
      </c>
      <c r="I145" t="s">
        <v>1026</v>
      </c>
      <c r="J145" s="68" t="s">
        <v>874</v>
      </c>
      <c r="K145" s="52">
        <v>2050</v>
      </c>
      <c r="L145" s="62" t="str">
        <f t="shared" si="26"/>
        <v>*0.91</v>
      </c>
      <c r="M145" s="70" t="str">
        <f t="shared" si="27"/>
        <v>REZoning_Sol-Win</v>
      </c>
      <c r="O145" t="s">
        <v>1026</v>
      </c>
      <c r="P145" t="s">
        <v>874</v>
      </c>
      <c r="Q145">
        <v>2100</v>
      </c>
      <c r="R145" t="s">
        <v>890</v>
      </c>
      <c r="S145" t="s">
        <v>875</v>
      </c>
      <c r="AA145" s="49" t="s">
        <v>1026</v>
      </c>
      <c r="AB145" s="71" t="s">
        <v>874</v>
      </c>
      <c r="AC145" s="55">
        <v>2035</v>
      </c>
      <c r="AD145" s="70" t="str">
        <f t="shared" si="28"/>
        <v>*0.93</v>
      </c>
      <c r="AE145" s="70" t="str">
        <f t="shared" si="29"/>
        <v>REZoning_Sol-Win</v>
      </c>
      <c r="AG145" s="49" t="s">
        <v>1026</v>
      </c>
      <c r="AH145" s="71" t="s">
        <v>874</v>
      </c>
      <c r="AI145" s="55">
        <v>2050</v>
      </c>
      <c r="AJ145" s="70" t="str">
        <f t="shared" si="30"/>
        <v>*0.9</v>
      </c>
      <c r="AK145" s="70" t="str">
        <f t="shared" si="31"/>
        <v>REZoning_Sol-Win</v>
      </c>
      <c r="AO145" s="50" t="s">
        <v>1026</v>
      </c>
      <c r="AP145" s="72" t="s">
        <v>874</v>
      </c>
      <c r="AQ145" s="58">
        <v>2035</v>
      </c>
      <c r="AR145" s="73" t="str">
        <f t="shared" si="32"/>
        <v>*0.9</v>
      </c>
      <c r="AS145" s="70" t="str">
        <f t="shared" si="33"/>
        <v>REZoning_Sol-Win</v>
      </c>
      <c r="AU145" s="50" t="s">
        <v>1026</v>
      </c>
      <c r="AV145" s="72" t="s">
        <v>874</v>
      </c>
      <c r="AW145" s="58">
        <v>2050</v>
      </c>
      <c r="AX145" s="73" t="str">
        <f t="shared" si="34"/>
        <v>*0.86</v>
      </c>
      <c r="AY145" s="70" t="str">
        <f t="shared" si="35"/>
        <v>REZoning_Sol-Win</v>
      </c>
    </row>
    <row r="146" spans="1:51">
      <c r="A146" s="67" t="s">
        <v>70</v>
      </c>
      <c r="C146" t="s">
        <v>1027</v>
      </c>
      <c r="D146" s="68" t="s">
        <v>874</v>
      </c>
      <c r="E146" s="52">
        <v>2035</v>
      </c>
      <c r="F146" s="69" t="str">
        <f t="shared" si="24"/>
        <v>*0.94</v>
      </c>
      <c r="G146" s="70" t="str">
        <f t="shared" si="25"/>
        <v>REZoning_Sol-Win</v>
      </c>
      <c r="I146" t="s">
        <v>1027</v>
      </c>
      <c r="J146" s="68" t="s">
        <v>874</v>
      </c>
      <c r="K146" s="52">
        <v>2050</v>
      </c>
      <c r="L146" s="62" t="str">
        <f t="shared" si="26"/>
        <v>*0.91</v>
      </c>
      <c r="M146" s="70" t="str">
        <f t="shared" si="27"/>
        <v>REZoning_Sol-Win</v>
      </c>
      <c r="O146" t="s">
        <v>1027</v>
      </c>
      <c r="P146" t="s">
        <v>874</v>
      </c>
      <c r="Q146">
        <v>2100</v>
      </c>
      <c r="R146" t="s">
        <v>890</v>
      </c>
      <c r="S146" t="s">
        <v>875</v>
      </c>
      <c r="AA146" s="49" t="s">
        <v>1027</v>
      </c>
      <c r="AB146" s="71" t="s">
        <v>874</v>
      </c>
      <c r="AC146" s="55">
        <v>2035</v>
      </c>
      <c r="AD146" s="70" t="str">
        <f t="shared" si="28"/>
        <v>*0.93</v>
      </c>
      <c r="AE146" s="70" t="str">
        <f t="shared" si="29"/>
        <v>REZoning_Sol-Win</v>
      </c>
      <c r="AG146" s="49" t="s">
        <v>1027</v>
      </c>
      <c r="AH146" s="71" t="s">
        <v>874</v>
      </c>
      <c r="AI146" s="55">
        <v>2050</v>
      </c>
      <c r="AJ146" s="70" t="str">
        <f t="shared" si="30"/>
        <v>*0.9</v>
      </c>
      <c r="AK146" s="70" t="str">
        <f t="shared" si="31"/>
        <v>REZoning_Sol-Win</v>
      </c>
      <c r="AO146" s="50" t="s">
        <v>1027</v>
      </c>
      <c r="AP146" s="72" t="s">
        <v>874</v>
      </c>
      <c r="AQ146" s="58">
        <v>2035</v>
      </c>
      <c r="AR146" s="73" t="str">
        <f t="shared" si="32"/>
        <v>*0.9</v>
      </c>
      <c r="AS146" s="70" t="str">
        <f t="shared" si="33"/>
        <v>REZoning_Sol-Win</v>
      </c>
      <c r="AU146" s="50" t="s">
        <v>1027</v>
      </c>
      <c r="AV146" s="72" t="s">
        <v>874</v>
      </c>
      <c r="AW146" s="58">
        <v>2050</v>
      </c>
      <c r="AX146" s="73" t="str">
        <f t="shared" si="34"/>
        <v>*0.86</v>
      </c>
      <c r="AY146" s="70" t="str">
        <f t="shared" si="35"/>
        <v>REZoning_Sol-Win</v>
      </c>
    </row>
    <row r="147" spans="1:51">
      <c r="A147" s="67" t="s">
        <v>70</v>
      </c>
      <c r="C147" t="s">
        <v>1028</v>
      </c>
      <c r="D147" s="68" t="s">
        <v>874</v>
      </c>
      <c r="E147" s="52">
        <v>2035</v>
      </c>
      <c r="F147" s="69" t="str">
        <f t="shared" si="24"/>
        <v>*0.94</v>
      </c>
      <c r="G147" s="70" t="str">
        <f t="shared" si="25"/>
        <v>REZoning_Sol-Win</v>
      </c>
      <c r="I147" t="s">
        <v>1028</v>
      </c>
      <c r="J147" s="68" t="s">
        <v>874</v>
      </c>
      <c r="K147" s="52">
        <v>2050</v>
      </c>
      <c r="L147" s="62" t="str">
        <f t="shared" si="26"/>
        <v>*0.91</v>
      </c>
      <c r="M147" s="70" t="str">
        <f t="shared" si="27"/>
        <v>REZoning_Sol-Win</v>
      </c>
      <c r="O147" t="s">
        <v>1028</v>
      </c>
      <c r="P147" t="s">
        <v>874</v>
      </c>
      <c r="Q147">
        <v>2100</v>
      </c>
      <c r="R147" t="s">
        <v>890</v>
      </c>
      <c r="S147" t="s">
        <v>875</v>
      </c>
      <c r="AA147" s="49" t="s">
        <v>1028</v>
      </c>
      <c r="AB147" s="71" t="s">
        <v>874</v>
      </c>
      <c r="AC147" s="55">
        <v>2035</v>
      </c>
      <c r="AD147" s="70" t="str">
        <f t="shared" si="28"/>
        <v>*0.93</v>
      </c>
      <c r="AE147" s="70" t="str">
        <f t="shared" si="29"/>
        <v>REZoning_Sol-Win</v>
      </c>
      <c r="AG147" s="49" t="s">
        <v>1028</v>
      </c>
      <c r="AH147" s="71" t="s">
        <v>874</v>
      </c>
      <c r="AI147" s="55">
        <v>2050</v>
      </c>
      <c r="AJ147" s="70" t="str">
        <f t="shared" si="30"/>
        <v>*0.9</v>
      </c>
      <c r="AK147" s="70" t="str">
        <f t="shared" si="31"/>
        <v>REZoning_Sol-Win</v>
      </c>
      <c r="AO147" s="50" t="s">
        <v>1028</v>
      </c>
      <c r="AP147" s="72" t="s">
        <v>874</v>
      </c>
      <c r="AQ147" s="58">
        <v>2035</v>
      </c>
      <c r="AR147" s="73" t="str">
        <f t="shared" si="32"/>
        <v>*0.9</v>
      </c>
      <c r="AS147" s="70" t="str">
        <f t="shared" si="33"/>
        <v>REZoning_Sol-Win</v>
      </c>
      <c r="AU147" s="50" t="s">
        <v>1028</v>
      </c>
      <c r="AV147" s="72" t="s">
        <v>874</v>
      </c>
      <c r="AW147" s="58">
        <v>2050</v>
      </c>
      <c r="AX147" s="73" t="str">
        <f t="shared" si="34"/>
        <v>*0.86</v>
      </c>
      <c r="AY147" s="70" t="str">
        <f t="shared" si="35"/>
        <v>REZoning_Sol-Win</v>
      </c>
    </row>
    <row r="148" spans="1:51">
      <c r="A148" s="67" t="s">
        <v>70</v>
      </c>
      <c r="C148" t="s">
        <v>1029</v>
      </c>
      <c r="D148" s="68" t="s">
        <v>874</v>
      </c>
      <c r="E148" s="52">
        <v>2035</v>
      </c>
      <c r="F148" s="69" t="str">
        <f t="shared" si="24"/>
        <v>*0.94</v>
      </c>
      <c r="G148" s="70" t="str">
        <f t="shared" si="25"/>
        <v>REZoning_Sol-Win</v>
      </c>
      <c r="I148" t="s">
        <v>1029</v>
      </c>
      <c r="J148" s="68" t="s">
        <v>874</v>
      </c>
      <c r="K148" s="52">
        <v>2050</v>
      </c>
      <c r="L148" s="62" t="str">
        <f t="shared" si="26"/>
        <v>*0.91</v>
      </c>
      <c r="M148" s="70" t="str">
        <f t="shared" si="27"/>
        <v>REZoning_Sol-Win</v>
      </c>
      <c r="O148" t="s">
        <v>1029</v>
      </c>
      <c r="P148" t="s">
        <v>874</v>
      </c>
      <c r="Q148">
        <v>2100</v>
      </c>
      <c r="R148" t="s">
        <v>890</v>
      </c>
      <c r="S148" t="s">
        <v>875</v>
      </c>
      <c r="AA148" s="49" t="s">
        <v>1029</v>
      </c>
      <c r="AB148" s="71" t="s">
        <v>874</v>
      </c>
      <c r="AC148" s="55">
        <v>2035</v>
      </c>
      <c r="AD148" s="70" t="str">
        <f t="shared" si="28"/>
        <v>*0.93</v>
      </c>
      <c r="AE148" s="70" t="str">
        <f t="shared" si="29"/>
        <v>REZoning_Sol-Win</v>
      </c>
      <c r="AG148" s="49" t="s">
        <v>1029</v>
      </c>
      <c r="AH148" s="71" t="s">
        <v>874</v>
      </c>
      <c r="AI148" s="55">
        <v>2050</v>
      </c>
      <c r="AJ148" s="70" t="str">
        <f t="shared" si="30"/>
        <v>*0.9</v>
      </c>
      <c r="AK148" s="70" t="str">
        <f t="shared" si="31"/>
        <v>REZoning_Sol-Win</v>
      </c>
      <c r="AO148" s="50" t="s">
        <v>1029</v>
      </c>
      <c r="AP148" s="72" t="s">
        <v>874</v>
      </c>
      <c r="AQ148" s="58">
        <v>2035</v>
      </c>
      <c r="AR148" s="73" t="str">
        <f t="shared" si="32"/>
        <v>*0.9</v>
      </c>
      <c r="AS148" s="70" t="str">
        <f t="shared" si="33"/>
        <v>REZoning_Sol-Win</v>
      </c>
      <c r="AU148" s="50" t="s">
        <v>1029</v>
      </c>
      <c r="AV148" s="72" t="s">
        <v>874</v>
      </c>
      <c r="AW148" s="58">
        <v>2050</v>
      </c>
      <c r="AX148" s="73" t="str">
        <f t="shared" si="34"/>
        <v>*0.86</v>
      </c>
      <c r="AY148" s="70" t="str">
        <f t="shared" si="35"/>
        <v>REZoning_Sol-Win</v>
      </c>
    </row>
    <row r="149" spans="1:51">
      <c r="A149" s="67" t="s">
        <v>70</v>
      </c>
      <c r="C149" t="s">
        <v>1030</v>
      </c>
      <c r="D149" s="68" t="s">
        <v>874</v>
      </c>
      <c r="E149" s="52">
        <v>2035</v>
      </c>
      <c r="F149" s="69" t="str">
        <f t="shared" si="24"/>
        <v>*0.94</v>
      </c>
      <c r="G149" s="70" t="str">
        <f t="shared" si="25"/>
        <v>REZoning_Sol-Win</v>
      </c>
      <c r="I149" t="s">
        <v>1030</v>
      </c>
      <c r="J149" s="68" t="s">
        <v>874</v>
      </c>
      <c r="K149" s="52">
        <v>2050</v>
      </c>
      <c r="L149" s="62" t="str">
        <f t="shared" si="26"/>
        <v>*0.91</v>
      </c>
      <c r="M149" s="70" t="str">
        <f t="shared" si="27"/>
        <v>REZoning_Sol-Win</v>
      </c>
      <c r="O149" t="s">
        <v>1030</v>
      </c>
      <c r="P149" t="s">
        <v>874</v>
      </c>
      <c r="Q149">
        <v>2100</v>
      </c>
      <c r="R149" t="s">
        <v>890</v>
      </c>
      <c r="S149" t="s">
        <v>875</v>
      </c>
      <c r="AA149" s="49" t="s">
        <v>1030</v>
      </c>
      <c r="AB149" s="71" t="s">
        <v>874</v>
      </c>
      <c r="AC149" s="55">
        <v>2035</v>
      </c>
      <c r="AD149" s="70" t="str">
        <f t="shared" si="28"/>
        <v>*0.93</v>
      </c>
      <c r="AE149" s="70" t="str">
        <f t="shared" si="29"/>
        <v>REZoning_Sol-Win</v>
      </c>
      <c r="AG149" s="49" t="s">
        <v>1030</v>
      </c>
      <c r="AH149" s="71" t="s">
        <v>874</v>
      </c>
      <c r="AI149" s="55">
        <v>2050</v>
      </c>
      <c r="AJ149" s="70" t="str">
        <f t="shared" si="30"/>
        <v>*0.9</v>
      </c>
      <c r="AK149" s="70" t="str">
        <f t="shared" si="31"/>
        <v>REZoning_Sol-Win</v>
      </c>
      <c r="AO149" s="50" t="s">
        <v>1030</v>
      </c>
      <c r="AP149" s="72" t="s">
        <v>874</v>
      </c>
      <c r="AQ149" s="58">
        <v>2035</v>
      </c>
      <c r="AR149" s="73" t="str">
        <f t="shared" si="32"/>
        <v>*0.9</v>
      </c>
      <c r="AS149" s="70" t="str">
        <f t="shared" si="33"/>
        <v>REZoning_Sol-Win</v>
      </c>
      <c r="AU149" s="50" t="s">
        <v>1030</v>
      </c>
      <c r="AV149" s="72" t="s">
        <v>874</v>
      </c>
      <c r="AW149" s="58">
        <v>2050</v>
      </c>
      <c r="AX149" s="73" t="str">
        <f t="shared" si="34"/>
        <v>*0.86</v>
      </c>
      <c r="AY149" s="70" t="str">
        <f t="shared" si="35"/>
        <v>REZoning_Sol-Win</v>
      </c>
    </row>
    <row r="150" spans="1:51">
      <c r="A150" s="67" t="s">
        <v>70</v>
      </c>
      <c r="C150" t="s">
        <v>1031</v>
      </c>
      <c r="D150" s="68" t="s">
        <v>874</v>
      </c>
      <c r="E150" s="52">
        <v>2035</v>
      </c>
      <c r="F150" s="69" t="str">
        <f t="shared" si="24"/>
        <v>*0.94</v>
      </c>
      <c r="G150" s="70" t="str">
        <f t="shared" si="25"/>
        <v>REZoning_Sol-Win</v>
      </c>
      <c r="I150" t="s">
        <v>1031</v>
      </c>
      <c r="J150" s="68" t="s">
        <v>874</v>
      </c>
      <c r="K150" s="52">
        <v>2050</v>
      </c>
      <c r="L150" s="62" t="str">
        <f t="shared" si="26"/>
        <v>*0.91</v>
      </c>
      <c r="M150" s="70" t="str">
        <f t="shared" si="27"/>
        <v>REZoning_Sol-Win</v>
      </c>
      <c r="O150" t="s">
        <v>1031</v>
      </c>
      <c r="P150" t="s">
        <v>874</v>
      </c>
      <c r="Q150">
        <v>2100</v>
      </c>
      <c r="R150" t="s">
        <v>890</v>
      </c>
      <c r="S150" t="s">
        <v>875</v>
      </c>
      <c r="AA150" s="49" t="s">
        <v>1031</v>
      </c>
      <c r="AB150" s="71" t="s">
        <v>874</v>
      </c>
      <c r="AC150" s="55">
        <v>2035</v>
      </c>
      <c r="AD150" s="70" t="str">
        <f t="shared" si="28"/>
        <v>*0.93</v>
      </c>
      <c r="AE150" s="70" t="str">
        <f t="shared" si="29"/>
        <v>REZoning_Sol-Win</v>
      </c>
      <c r="AG150" s="49" t="s">
        <v>1031</v>
      </c>
      <c r="AH150" s="71" t="s">
        <v>874</v>
      </c>
      <c r="AI150" s="55">
        <v>2050</v>
      </c>
      <c r="AJ150" s="70" t="str">
        <f t="shared" si="30"/>
        <v>*0.9</v>
      </c>
      <c r="AK150" s="70" t="str">
        <f t="shared" si="31"/>
        <v>REZoning_Sol-Win</v>
      </c>
      <c r="AO150" s="50" t="s">
        <v>1031</v>
      </c>
      <c r="AP150" s="72" t="s">
        <v>874</v>
      </c>
      <c r="AQ150" s="58">
        <v>2035</v>
      </c>
      <c r="AR150" s="73" t="str">
        <f t="shared" si="32"/>
        <v>*0.9</v>
      </c>
      <c r="AS150" s="70" t="str">
        <f t="shared" si="33"/>
        <v>REZoning_Sol-Win</v>
      </c>
      <c r="AU150" s="50" t="s">
        <v>1031</v>
      </c>
      <c r="AV150" s="72" t="s">
        <v>874</v>
      </c>
      <c r="AW150" s="58">
        <v>2050</v>
      </c>
      <c r="AX150" s="73" t="str">
        <f t="shared" si="34"/>
        <v>*0.86</v>
      </c>
      <c r="AY150" s="70" t="str">
        <f t="shared" si="35"/>
        <v>REZoning_Sol-Win</v>
      </c>
    </row>
    <row r="151" spans="1:51">
      <c r="A151" s="67" t="s">
        <v>70</v>
      </c>
      <c r="C151" t="s">
        <v>1032</v>
      </c>
      <c r="D151" s="68" t="s">
        <v>874</v>
      </c>
      <c r="E151" s="52">
        <v>2035</v>
      </c>
      <c r="F151" s="69" t="str">
        <f t="shared" si="24"/>
        <v>*0.94</v>
      </c>
      <c r="G151" s="70" t="str">
        <f t="shared" si="25"/>
        <v>REZoning_Sol-Win</v>
      </c>
      <c r="I151" t="s">
        <v>1032</v>
      </c>
      <c r="J151" s="68" t="s">
        <v>874</v>
      </c>
      <c r="K151" s="52">
        <v>2050</v>
      </c>
      <c r="L151" s="62" t="str">
        <f t="shared" si="26"/>
        <v>*0.91</v>
      </c>
      <c r="M151" s="70" t="str">
        <f t="shared" si="27"/>
        <v>REZoning_Sol-Win</v>
      </c>
      <c r="O151" t="s">
        <v>1032</v>
      </c>
      <c r="P151" t="s">
        <v>874</v>
      </c>
      <c r="Q151">
        <v>2100</v>
      </c>
      <c r="R151" t="s">
        <v>890</v>
      </c>
      <c r="S151" t="s">
        <v>875</v>
      </c>
      <c r="AA151" s="49" t="s">
        <v>1032</v>
      </c>
      <c r="AB151" s="71" t="s">
        <v>874</v>
      </c>
      <c r="AC151" s="55">
        <v>2035</v>
      </c>
      <c r="AD151" s="70" t="str">
        <f t="shared" si="28"/>
        <v>*0.93</v>
      </c>
      <c r="AE151" s="70" t="str">
        <f t="shared" si="29"/>
        <v>REZoning_Sol-Win</v>
      </c>
      <c r="AG151" s="49" t="s">
        <v>1032</v>
      </c>
      <c r="AH151" s="71" t="s">
        <v>874</v>
      </c>
      <c r="AI151" s="55">
        <v>2050</v>
      </c>
      <c r="AJ151" s="70" t="str">
        <f t="shared" si="30"/>
        <v>*0.9</v>
      </c>
      <c r="AK151" s="70" t="str">
        <f t="shared" si="31"/>
        <v>REZoning_Sol-Win</v>
      </c>
      <c r="AO151" s="50" t="s">
        <v>1032</v>
      </c>
      <c r="AP151" s="72" t="s">
        <v>874</v>
      </c>
      <c r="AQ151" s="58">
        <v>2035</v>
      </c>
      <c r="AR151" s="73" t="str">
        <f t="shared" si="32"/>
        <v>*0.9</v>
      </c>
      <c r="AS151" s="70" t="str">
        <f t="shared" si="33"/>
        <v>REZoning_Sol-Win</v>
      </c>
      <c r="AU151" s="50" t="s">
        <v>1032</v>
      </c>
      <c r="AV151" s="72" t="s">
        <v>874</v>
      </c>
      <c r="AW151" s="58">
        <v>2050</v>
      </c>
      <c r="AX151" s="73" t="str">
        <f t="shared" si="34"/>
        <v>*0.86</v>
      </c>
      <c r="AY151" s="70" t="str">
        <f t="shared" si="35"/>
        <v>REZoning_Sol-Win</v>
      </c>
    </row>
    <row r="152" spans="1:51">
      <c r="A152" s="67" t="s">
        <v>70</v>
      </c>
      <c r="C152" t="s">
        <v>1033</v>
      </c>
      <c r="D152" s="68" t="s">
        <v>874</v>
      </c>
      <c r="E152" s="52">
        <v>2035</v>
      </c>
      <c r="F152" s="69" t="str">
        <f t="shared" si="24"/>
        <v>*0.94</v>
      </c>
      <c r="G152" s="70" t="str">
        <f t="shared" si="25"/>
        <v>REZoning_Sol-Win</v>
      </c>
      <c r="I152" t="s">
        <v>1033</v>
      </c>
      <c r="J152" s="68" t="s">
        <v>874</v>
      </c>
      <c r="K152" s="52">
        <v>2050</v>
      </c>
      <c r="L152" s="62" t="str">
        <f t="shared" si="26"/>
        <v>*0.91</v>
      </c>
      <c r="M152" s="70" t="str">
        <f t="shared" si="27"/>
        <v>REZoning_Sol-Win</v>
      </c>
      <c r="O152" t="s">
        <v>1033</v>
      </c>
      <c r="P152" t="s">
        <v>874</v>
      </c>
      <c r="Q152">
        <v>2100</v>
      </c>
      <c r="R152" t="s">
        <v>890</v>
      </c>
      <c r="S152" t="s">
        <v>875</v>
      </c>
      <c r="AA152" s="49" t="s">
        <v>1033</v>
      </c>
      <c r="AB152" s="71" t="s">
        <v>874</v>
      </c>
      <c r="AC152" s="55">
        <v>2035</v>
      </c>
      <c r="AD152" s="70" t="str">
        <f t="shared" si="28"/>
        <v>*0.93</v>
      </c>
      <c r="AE152" s="70" t="str">
        <f t="shared" si="29"/>
        <v>REZoning_Sol-Win</v>
      </c>
      <c r="AG152" s="49" t="s">
        <v>1033</v>
      </c>
      <c r="AH152" s="71" t="s">
        <v>874</v>
      </c>
      <c r="AI152" s="55">
        <v>2050</v>
      </c>
      <c r="AJ152" s="70" t="str">
        <f t="shared" si="30"/>
        <v>*0.9</v>
      </c>
      <c r="AK152" s="70" t="str">
        <f t="shared" si="31"/>
        <v>REZoning_Sol-Win</v>
      </c>
      <c r="AO152" s="50" t="s">
        <v>1033</v>
      </c>
      <c r="AP152" s="72" t="s">
        <v>874</v>
      </c>
      <c r="AQ152" s="58">
        <v>2035</v>
      </c>
      <c r="AR152" s="73" t="str">
        <f t="shared" si="32"/>
        <v>*0.9</v>
      </c>
      <c r="AS152" s="70" t="str">
        <f t="shared" si="33"/>
        <v>REZoning_Sol-Win</v>
      </c>
      <c r="AU152" s="50" t="s">
        <v>1033</v>
      </c>
      <c r="AV152" s="72" t="s">
        <v>874</v>
      </c>
      <c r="AW152" s="58">
        <v>2050</v>
      </c>
      <c r="AX152" s="73" t="str">
        <f t="shared" si="34"/>
        <v>*0.86</v>
      </c>
      <c r="AY152" s="70" t="str">
        <f t="shared" si="35"/>
        <v>REZoning_Sol-Win</v>
      </c>
    </row>
    <row r="153" spans="1:51">
      <c r="A153" s="67" t="s">
        <v>62</v>
      </c>
      <c r="C153" t="s">
        <v>1034</v>
      </c>
      <c r="D153" s="68" t="s">
        <v>874</v>
      </c>
      <c r="E153" s="52">
        <v>2035</v>
      </c>
      <c r="F153" s="69" t="str">
        <f t="shared" si="24"/>
        <v>*0.95</v>
      </c>
      <c r="G153" s="70" t="str">
        <f t="shared" si="25"/>
        <v>REZoning_Sol-Win</v>
      </c>
      <c r="I153" t="s">
        <v>1034</v>
      </c>
      <c r="J153" s="68" t="s">
        <v>874</v>
      </c>
      <c r="K153" s="52">
        <v>2050</v>
      </c>
      <c r="L153" s="62" t="str">
        <f t="shared" si="26"/>
        <v>*0.92</v>
      </c>
      <c r="M153" s="70" t="str">
        <f t="shared" si="27"/>
        <v>REZoning_Sol-Win</v>
      </c>
      <c r="O153" t="s">
        <v>1034</v>
      </c>
      <c r="P153" t="s">
        <v>874</v>
      </c>
      <c r="Q153">
        <v>2100</v>
      </c>
      <c r="R153" t="s">
        <v>881</v>
      </c>
      <c r="S153" t="s">
        <v>875</v>
      </c>
      <c r="AA153" s="49" t="s">
        <v>1034</v>
      </c>
      <c r="AB153" s="71" t="s">
        <v>874</v>
      </c>
      <c r="AC153" s="55">
        <v>2035</v>
      </c>
      <c r="AD153" s="70" t="str">
        <f t="shared" si="28"/>
        <v>*0.94</v>
      </c>
      <c r="AE153" s="70" t="str">
        <f t="shared" si="29"/>
        <v>REZoning_Sol-Win</v>
      </c>
      <c r="AG153" s="49" t="s">
        <v>1034</v>
      </c>
      <c r="AH153" s="71" t="s">
        <v>874</v>
      </c>
      <c r="AI153" s="55">
        <v>2050</v>
      </c>
      <c r="AJ153" s="70" t="str">
        <f t="shared" si="30"/>
        <v>*0.91</v>
      </c>
      <c r="AK153" s="70" t="str">
        <f t="shared" si="31"/>
        <v>REZoning_Sol-Win</v>
      </c>
      <c r="AO153" s="50" t="s">
        <v>1034</v>
      </c>
      <c r="AP153" s="72" t="s">
        <v>874</v>
      </c>
      <c r="AQ153" s="58">
        <v>2035</v>
      </c>
      <c r="AR153" s="73" t="str">
        <f t="shared" si="32"/>
        <v>*0.92</v>
      </c>
      <c r="AS153" s="70" t="str">
        <f t="shared" si="33"/>
        <v>REZoning_Sol-Win</v>
      </c>
      <c r="AU153" s="50" t="s">
        <v>1034</v>
      </c>
      <c r="AV153" s="72" t="s">
        <v>874</v>
      </c>
      <c r="AW153" s="58">
        <v>2050</v>
      </c>
      <c r="AX153" s="73" t="str">
        <f t="shared" si="34"/>
        <v>*0.87</v>
      </c>
      <c r="AY153" s="70" t="str">
        <f t="shared" si="35"/>
        <v>REZoning_Sol-Win</v>
      </c>
    </row>
    <row r="154" spans="1:51">
      <c r="A154" s="67" t="s">
        <v>62</v>
      </c>
      <c r="C154" t="s">
        <v>1035</v>
      </c>
      <c r="D154" s="68" t="s">
        <v>874</v>
      </c>
      <c r="E154" s="52">
        <v>2035</v>
      </c>
      <c r="F154" s="69" t="str">
        <f t="shared" si="24"/>
        <v>*0.95</v>
      </c>
      <c r="G154" s="70" t="str">
        <f t="shared" si="25"/>
        <v>REZoning_Sol-Win</v>
      </c>
      <c r="I154" t="s">
        <v>1035</v>
      </c>
      <c r="J154" s="68" t="s">
        <v>874</v>
      </c>
      <c r="K154" s="52">
        <v>2050</v>
      </c>
      <c r="L154" s="62" t="str">
        <f t="shared" si="26"/>
        <v>*0.92</v>
      </c>
      <c r="M154" s="70" t="str">
        <f t="shared" si="27"/>
        <v>REZoning_Sol-Win</v>
      </c>
      <c r="O154" t="s">
        <v>1035</v>
      </c>
      <c r="P154" t="s">
        <v>874</v>
      </c>
      <c r="Q154">
        <v>2100</v>
      </c>
      <c r="R154" t="s">
        <v>881</v>
      </c>
      <c r="S154" t="s">
        <v>875</v>
      </c>
      <c r="AA154" s="49" t="s">
        <v>1035</v>
      </c>
      <c r="AB154" s="71" t="s">
        <v>874</v>
      </c>
      <c r="AC154" s="55">
        <v>2035</v>
      </c>
      <c r="AD154" s="70" t="str">
        <f t="shared" si="28"/>
        <v>*0.94</v>
      </c>
      <c r="AE154" s="70" t="str">
        <f t="shared" si="29"/>
        <v>REZoning_Sol-Win</v>
      </c>
      <c r="AG154" s="49" t="s">
        <v>1035</v>
      </c>
      <c r="AH154" s="71" t="s">
        <v>874</v>
      </c>
      <c r="AI154" s="55">
        <v>2050</v>
      </c>
      <c r="AJ154" s="70" t="str">
        <f t="shared" si="30"/>
        <v>*0.91</v>
      </c>
      <c r="AK154" s="70" t="str">
        <f t="shared" si="31"/>
        <v>REZoning_Sol-Win</v>
      </c>
      <c r="AO154" s="50" t="s">
        <v>1035</v>
      </c>
      <c r="AP154" s="72" t="s">
        <v>874</v>
      </c>
      <c r="AQ154" s="58">
        <v>2035</v>
      </c>
      <c r="AR154" s="73" t="str">
        <f t="shared" si="32"/>
        <v>*0.92</v>
      </c>
      <c r="AS154" s="70" t="str">
        <f t="shared" si="33"/>
        <v>REZoning_Sol-Win</v>
      </c>
      <c r="AU154" s="50" t="s">
        <v>1035</v>
      </c>
      <c r="AV154" s="72" t="s">
        <v>874</v>
      </c>
      <c r="AW154" s="58">
        <v>2050</v>
      </c>
      <c r="AX154" s="73" t="str">
        <f t="shared" si="34"/>
        <v>*0.87</v>
      </c>
      <c r="AY154" s="70" t="str">
        <f t="shared" si="35"/>
        <v>REZoning_Sol-Win</v>
      </c>
    </row>
    <row r="155" spans="1:51">
      <c r="A155" s="67" t="s">
        <v>62</v>
      </c>
      <c r="C155" t="s">
        <v>1036</v>
      </c>
      <c r="D155" s="68" t="s">
        <v>874</v>
      </c>
      <c r="E155" s="52">
        <v>2035</v>
      </c>
      <c r="F155" s="69" t="str">
        <f t="shared" si="24"/>
        <v>*0.95</v>
      </c>
      <c r="G155" s="70" t="str">
        <f t="shared" si="25"/>
        <v>REZoning_Sol-Win</v>
      </c>
      <c r="I155" t="s">
        <v>1036</v>
      </c>
      <c r="J155" s="68" t="s">
        <v>874</v>
      </c>
      <c r="K155" s="52">
        <v>2050</v>
      </c>
      <c r="L155" s="62" t="str">
        <f t="shared" si="26"/>
        <v>*0.92</v>
      </c>
      <c r="M155" s="70" t="str">
        <f t="shared" si="27"/>
        <v>REZoning_Sol-Win</v>
      </c>
      <c r="O155" t="s">
        <v>1036</v>
      </c>
      <c r="P155" t="s">
        <v>874</v>
      </c>
      <c r="Q155">
        <v>2100</v>
      </c>
      <c r="R155" t="s">
        <v>881</v>
      </c>
      <c r="S155" t="s">
        <v>875</v>
      </c>
      <c r="AA155" s="49" t="s">
        <v>1036</v>
      </c>
      <c r="AB155" s="71" t="s">
        <v>874</v>
      </c>
      <c r="AC155" s="55">
        <v>2035</v>
      </c>
      <c r="AD155" s="70" t="str">
        <f t="shared" si="28"/>
        <v>*0.94</v>
      </c>
      <c r="AE155" s="70" t="str">
        <f t="shared" si="29"/>
        <v>REZoning_Sol-Win</v>
      </c>
      <c r="AG155" s="49" t="s">
        <v>1036</v>
      </c>
      <c r="AH155" s="71" t="s">
        <v>874</v>
      </c>
      <c r="AI155" s="55">
        <v>2050</v>
      </c>
      <c r="AJ155" s="70" t="str">
        <f t="shared" si="30"/>
        <v>*0.91</v>
      </c>
      <c r="AK155" s="70" t="str">
        <f t="shared" si="31"/>
        <v>REZoning_Sol-Win</v>
      </c>
      <c r="AO155" s="50" t="s">
        <v>1036</v>
      </c>
      <c r="AP155" s="72" t="s">
        <v>874</v>
      </c>
      <c r="AQ155" s="58">
        <v>2035</v>
      </c>
      <c r="AR155" s="73" t="str">
        <f t="shared" si="32"/>
        <v>*0.92</v>
      </c>
      <c r="AS155" s="70" t="str">
        <f t="shared" si="33"/>
        <v>REZoning_Sol-Win</v>
      </c>
      <c r="AU155" s="50" t="s">
        <v>1036</v>
      </c>
      <c r="AV155" s="72" t="s">
        <v>874</v>
      </c>
      <c r="AW155" s="58">
        <v>2050</v>
      </c>
      <c r="AX155" s="73" t="str">
        <f t="shared" si="34"/>
        <v>*0.87</v>
      </c>
      <c r="AY155" s="70" t="str">
        <f t="shared" si="35"/>
        <v>REZoning_Sol-Win</v>
      </c>
    </row>
    <row r="156" spans="1:51">
      <c r="A156" s="67" t="s">
        <v>62</v>
      </c>
      <c r="C156" t="s">
        <v>1037</v>
      </c>
      <c r="D156" s="68" t="s">
        <v>874</v>
      </c>
      <c r="E156" s="52">
        <v>2035</v>
      </c>
      <c r="F156" s="69" t="str">
        <f t="shared" si="24"/>
        <v>*0.95</v>
      </c>
      <c r="G156" s="70" t="str">
        <f t="shared" si="25"/>
        <v>REZoning_Sol-Win</v>
      </c>
      <c r="I156" t="s">
        <v>1037</v>
      </c>
      <c r="J156" s="68" t="s">
        <v>874</v>
      </c>
      <c r="K156" s="52">
        <v>2050</v>
      </c>
      <c r="L156" s="62" t="str">
        <f t="shared" si="26"/>
        <v>*0.92</v>
      </c>
      <c r="M156" s="70" t="str">
        <f t="shared" si="27"/>
        <v>REZoning_Sol-Win</v>
      </c>
      <c r="O156" t="s">
        <v>1037</v>
      </c>
      <c r="P156" t="s">
        <v>874</v>
      </c>
      <c r="Q156">
        <v>2100</v>
      </c>
      <c r="R156" t="s">
        <v>881</v>
      </c>
      <c r="S156" t="s">
        <v>875</v>
      </c>
      <c r="AA156" s="49" t="s">
        <v>1037</v>
      </c>
      <c r="AB156" s="71" t="s">
        <v>874</v>
      </c>
      <c r="AC156" s="55">
        <v>2035</v>
      </c>
      <c r="AD156" s="70" t="str">
        <f t="shared" si="28"/>
        <v>*0.94</v>
      </c>
      <c r="AE156" s="70" t="str">
        <f t="shared" si="29"/>
        <v>REZoning_Sol-Win</v>
      </c>
      <c r="AG156" s="49" t="s">
        <v>1037</v>
      </c>
      <c r="AH156" s="71" t="s">
        <v>874</v>
      </c>
      <c r="AI156" s="55">
        <v>2050</v>
      </c>
      <c r="AJ156" s="70" t="str">
        <f t="shared" si="30"/>
        <v>*0.91</v>
      </c>
      <c r="AK156" s="70" t="str">
        <f t="shared" si="31"/>
        <v>REZoning_Sol-Win</v>
      </c>
      <c r="AO156" s="50" t="s">
        <v>1037</v>
      </c>
      <c r="AP156" s="72" t="s">
        <v>874</v>
      </c>
      <c r="AQ156" s="58">
        <v>2035</v>
      </c>
      <c r="AR156" s="73" t="str">
        <f t="shared" si="32"/>
        <v>*0.92</v>
      </c>
      <c r="AS156" s="70" t="str">
        <f t="shared" si="33"/>
        <v>REZoning_Sol-Win</v>
      </c>
      <c r="AU156" s="50" t="s">
        <v>1037</v>
      </c>
      <c r="AV156" s="72" t="s">
        <v>874</v>
      </c>
      <c r="AW156" s="58">
        <v>2050</v>
      </c>
      <c r="AX156" s="73" t="str">
        <f t="shared" si="34"/>
        <v>*0.87</v>
      </c>
      <c r="AY156" s="70" t="str">
        <f t="shared" si="35"/>
        <v>REZoning_Sol-Win</v>
      </c>
    </row>
    <row r="157" spans="1:51">
      <c r="A157" s="67" t="s">
        <v>62</v>
      </c>
      <c r="C157" t="s">
        <v>1038</v>
      </c>
      <c r="D157" s="68" t="s">
        <v>874</v>
      </c>
      <c r="E157" s="52">
        <v>2035</v>
      </c>
      <c r="F157" s="69" t="str">
        <f t="shared" si="24"/>
        <v>*0.95</v>
      </c>
      <c r="G157" s="70" t="str">
        <f t="shared" si="25"/>
        <v>REZoning_Sol-Win</v>
      </c>
      <c r="I157" t="s">
        <v>1038</v>
      </c>
      <c r="J157" s="68" t="s">
        <v>874</v>
      </c>
      <c r="K157" s="52">
        <v>2050</v>
      </c>
      <c r="L157" s="62" t="str">
        <f t="shared" si="26"/>
        <v>*0.92</v>
      </c>
      <c r="M157" s="70" t="str">
        <f t="shared" si="27"/>
        <v>REZoning_Sol-Win</v>
      </c>
      <c r="O157" t="s">
        <v>1038</v>
      </c>
      <c r="P157" t="s">
        <v>874</v>
      </c>
      <c r="Q157">
        <v>2100</v>
      </c>
      <c r="R157" t="s">
        <v>881</v>
      </c>
      <c r="S157" t="s">
        <v>875</v>
      </c>
      <c r="AA157" s="49" t="s">
        <v>1038</v>
      </c>
      <c r="AB157" s="71" t="s">
        <v>874</v>
      </c>
      <c r="AC157" s="55">
        <v>2035</v>
      </c>
      <c r="AD157" s="70" t="str">
        <f t="shared" si="28"/>
        <v>*0.94</v>
      </c>
      <c r="AE157" s="70" t="str">
        <f t="shared" si="29"/>
        <v>REZoning_Sol-Win</v>
      </c>
      <c r="AG157" s="49" t="s">
        <v>1038</v>
      </c>
      <c r="AH157" s="71" t="s">
        <v>874</v>
      </c>
      <c r="AI157" s="55">
        <v>2050</v>
      </c>
      <c r="AJ157" s="70" t="str">
        <f t="shared" si="30"/>
        <v>*0.91</v>
      </c>
      <c r="AK157" s="70" t="str">
        <f t="shared" si="31"/>
        <v>REZoning_Sol-Win</v>
      </c>
      <c r="AO157" s="50" t="s">
        <v>1038</v>
      </c>
      <c r="AP157" s="72" t="s">
        <v>874</v>
      </c>
      <c r="AQ157" s="58">
        <v>2035</v>
      </c>
      <c r="AR157" s="73" t="str">
        <f t="shared" si="32"/>
        <v>*0.92</v>
      </c>
      <c r="AS157" s="70" t="str">
        <f t="shared" si="33"/>
        <v>REZoning_Sol-Win</v>
      </c>
      <c r="AU157" s="50" t="s">
        <v>1038</v>
      </c>
      <c r="AV157" s="72" t="s">
        <v>874</v>
      </c>
      <c r="AW157" s="58">
        <v>2050</v>
      </c>
      <c r="AX157" s="73" t="str">
        <f t="shared" si="34"/>
        <v>*0.87</v>
      </c>
      <c r="AY157" s="70" t="str">
        <f t="shared" si="35"/>
        <v>REZoning_Sol-Win</v>
      </c>
    </row>
    <row r="158" spans="1:51">
      <c r="A158" s="67" t="s">
        <v>62</v>
      </c>
      <c r="C158" t="s">
        <v>1039</v>
      </c>
      <c r="D158" s="68" t="s">
        <v>874</v>
      </c>
      <c r="E158" s="52">
        <v>2035</v>
      </c>
      <c r="F158" s="69" t="str">
        <f t="shared" si="24"/>
        <v>*0.95</v>
      </c>
      <c r="G158" s="70" t="str">
        <f t="shared" si="25"/>
        <v>REZoning_Sol-Win</v>
      </c>
      <c r="I158" t="s">
        <v>1039</v>
      </c>
      <c r="J158" s="68" t="s">
        <v>874</v>
      </c>
      <c r="K158" s="52">
        <v>2050</v>
      </c>
      <c r="L158" s="62" t="str">
        <f t="shared" si="26"/>
        <v>*0.92</v>
      </c>
      <c r="M158" s="70" t="str">
        <f t="shared" si="27"/>
        <v>REZoning_Sol-Win</v>
      </c>
      <c r="O158" t="s">
        <v>1039</v>
      </c>
      <c r="P158" t="s">
        <v>874</v>
      </c>
      <c r="Q158">
        <v>2100</v>
      </c>
      <c r="R158" t="s">
        <v>881</v>
      </c>
      <c r="S158" t="s">
        <v>875</v>
      </c>
      <c r="AA158" s="49" t="s">
        <v>1039</v>
      </c>
      <c r="AB158" s="71" t="s">
        <v>874</v>
      </c>
      <c r="AC158" s="55">
        <v>2035</v>
      </c>
      <c r="AD158" s="70" t="str">
        <f t="shared" si="28"/>
        <v>*0.94</v>
      </c>
      <c r="AE158" s="70" t="str">
        <f t="shared" si="29"/>
        <v>REZoning_Sol-Win</v>
      </c>
      <c r="AG158" s="49" t="s">
        <v>1039</v>
      </c>
      <c r="AH158" s="71" t="s">
        <v>874</v>
      </c>
      <c r="AI158" s="55">
        <v>2050</v>
      </c>
      <c r="AJ158" s="70" t="str">
        <f t="shared" si="30"/>
        <v>*0.91</v>
      </c>
      <c r="AK158" s="70" t="str">
        <f t="shared" si="31"/>
        <v>REZoning_Sol-Win</v>
      </c>
      <c r="AO158" s="50" t="s">
        <v>1039</v>
      </c>
      <c r="AP158" s="72" t="s">
        <v>874</v>
      </c>
      <c r="AQ158" s="58">
        <v>2035</v>
      </c>
      <c r="AR158" s="73" t="str">
        <f t="shared" si="32"/>
        <v>*0.92</v>
      </c>
      <c r="AS158" s="70" t="str">
        <f t="shared" si="33"/>
        <v>REZoning_Sol-Win</v>
      </c>
      <c r="AU158" s="50" t="s">
        <v>1039</v>
      </c>
      <c r="AV158" s="72" t="s">
        <v>874</v>
      </c>
      <c r="AW158" s="58">
        <v>2050</v>
      </c>
      <c r="AX158" s="73" t="str">
        <f t="shared" si="34"/>
        <v>*0.87</v>
      </c>
      <c r="AY158" s="70" t="str">
        <f t="shared" si="35"/>
        <v>REZoning_Sol-Win</v>
      </c>
    </row>
    <row r="159" spans="1:51">
      <c r="A159" s="67" t="s">
        <v>78</v>
      </c>
      <c r="C159" t="s">
        <v>1040</v>
      </c>
      <c r="D159" s="68" t="s">
        <v>874</v>
      </c>
      <c r="E159" s="52">
        <v>2035</v>
      </c>
      <c r="F159" s="69" t="str">
        <f t="shared" si="24"/>
        <v>*0.95</v>
      </c>
      <c r="G159" s="70" t="str">
        <f t="shared" si="25"/>
        <v>REZoning_Sol-Win</v>
      </c>
      <c r="I159" t="s">
        <v>1040</v>
      </c>
      <c r="J159" s="68" t="s">
        <v>874</v>
      </c>
      <c r="K159" s="52">
        <v>2050</v>
      </c>
      <c r="L159" s="62" t="str">
        <f t="shared" si="26"/>
        <v>*0.93</v>
      </c>
      <c r="M159" s="70" t="str">
        <f t="shared" si="27"/>
        <v>REZoning_Sol-Win</v>
      </c>
      <c r="O159" t="s">
        <v>1040</v>
      </c>
      <c r="P159" t="s">
        <v>874</v>
      </c>
      <c r="Q159">
        <v>2100</v>
      </c>
      <c r="R159" t="s">
        <v>904</v>
      </c>
      <c r="S159" t="s">
        <v>875</v>
      </c>
      <c r="AA159" s="49" t="s">
        <v>1040</v>
      </c>
      <c r="AB159" s="71" t="s">
        <v>874</v>
      </c>
      <c r="AC159" s="55">
        <v>2035</v>
      </c>
      <c r="AD159" s="70" t="str">
        <f t="shared" si="28"/>
        <v>*0.95</v>
      </c>
      <c r="AE159" s="70" t="str">
        <f t="shared" si="29"/>
        <v>REZoning_Sol-Win</v>
      </c>
      <c r="AG159" s="49" t="s">
        <v>1040</v>
      </c>
      <c r="AH159" s="71" t="s">
        <v>874</v>
      </c>
      <c r="AI159" s="55">
        <v>2050</v>
      </c>
      <c r="AJ159" s="70" t="str">
        <f t="shared" si="30"/>
        <v>*0.93</v>
      </c>
      <c r="AK159" s="70" t="str">
        <f t="shared" si="31"/>
        <v>REZoning_Sol-Win</v>
      </c>
      <c r="AO159" s="50" t="s">
        <v>1040</v>
      </c>
      <c r="AP159" s="72" t="s">
        <v>874</v>
      </c>
      <c r="AQ159" s="58">
        <v>2035</v>
      </c>
      <c r="AR159" s="73" t="str">
        <f t="shared" si="32"/>
        <v>*0.93</v>
      </c>
      <c r="AS159" s="70" t="str">
        <f t="shared" si="33"/>
        <v>REZoning_Sol-Win</v>
      </c>
      <c r="AU159" s="50" t="s">
        <v>1040</v>
      </c>
      <c r="AV159" s="72" t="s">
        <v>874</v>
      </c>
      <c r="AW159" s="58">
        <v>2050</v>
      </c>
      <c r="AX159" s="73" t="str">
        <f t="shared" si="34"/>
        <v>*0.9</v>
      </c>
      <c r="AY159" s="70" t="str">
        <f t="shared" si="35"/>
        <v>REZoning_Sol-Win</v>
      </c>
    </row>
    <row r="160" spans="1:51">
      <c r="A160" s="67" t="s">
        <v>78</v>
      </c>
      <c r="C160" t="s">
        <v>1041</v>
      </c>
      <c r="D160" s="68" t="s">
        <v>874</v>
      </c>
      <c r="E160" s="52">
        <v>2035</v>
      </c>
      <c r="F160" s="69" t="str">
        <f t="shared" si="24"/>
        <v>*0.95</v>
      </c>
      <c r="G160" s="70" t="str">
        <f t="shared" si="25"/>
        <v>REZoning_Sol-Win</v>
      </c>
      <c r="I160" t="s">
        <v>1041</v>
      </c>
      <c r="J160" s="68" t="s">
        <v>874</v>
      </c>
      <c r="K160" s="52">
        <v>2050</v>
      </c>
      <c r="L160" s="62" t="str">
        <f t="shared" si="26"/>
        <v>*0.93</v>
      </c>
      <c r="M160" s="70" t="str">
        <f t="shared" si="27"/>
        <v>REZoning_Sol-Win</v>
      </c>
      <c r="O160" t="s">
        <v>1041</v>
      </c>
      <c r="P160" t="s">
        <v>874</v>
      </c>
      <c r="Q160">
        <v>2100</v>
      </c>
      <c r="R160" t="s">
        <v>904</v>
      </c>
      <c r="S160" t="s">
        <v>875</v>
      </c>
      <c r="AA160" s="49" t="s">
        <v>1041</v>
      </c>
      <c r="AB160" s="71" t="s">
        <v>874</v>
      </c>
      <c r="AC160" s="55">
        <v>2035</v>
      </c>
      <c r="AD160" s="70" t="str">
        <f t="shared" si="28"/>
        <v>*0.95</v>
      </c>
      <c r="AE160" s="70" t="str">
        <f t="shared" si="29"/>
        <v>REZoning_Sol-Win</v>
      </c>
      <c r="AG160" s="49" t="s">
        <v>1041</v>
      </c>
      <c r="AH160" s="71" t="s">
        <v>874</v>
      </c>
      <c r="AI160" s="55">
        <v>2050</v>
      </c>
      <c r="AJ160" s="70" t="str">
        <f t="shared" si="30"/>
        <v>*0.93</v>
      </c>
      <c r="AK160" s="70" t="str">
        <f t="shared" si="31"/>
        <v>REZoning_Sol-Win</v>
      </c>
      <c r="AO160" s="50" t="s">
        <v>1041</v>
      </c>
      <c r="AP160" s="72" t="s">
        <v>874</v>
      </c>
      <c r="AQ160" s="58">
        <v>2035</v>
      </c>
      <c r="AR160" s="73" t="str">
        <f t="shared" si="32"/>
        <v>*0.93</v>
      </c>
      <c r="AS160" s="70" t="str">
        <f t="shared" si="33"/>
        <v>REZoning_Sol-Win</v>
      </c>
      <c r="AU160" s="50" t="s">
        <v>1041</v>
      </c>
      <c r="AV160" s="72" t="s">
        <v>874</v>
      </c>
      <c r="AW160" s="58">
        <v>2050</v>
      </c>
      <c r="AX160" s="73" t="str">
        <f t="shared" si="34"/>
        <v>*0.9</v>
      </c>
      <c r="AY160" s="70" t="str">
        <f t="shared" si="35"/>
        <v>REZoning_Sol-Win</v>
      </c>
    </row>
    <row r="161" spans="1:51">
      <c r="A161" s="67" t="s">
        <v>78</v>
      </c>
      <c r="C161" t="s">
        <v>1042</v>
      </c>
      <c r="D161" s="68" t="s">
        <v>874</v>
      </c>
      <c r="E161" s="52">
        <v>2035</v>
      </c>
      <c r="F161" s="69" t="str">
        <f t="shared" si="24"/>
        <v>*0.95</v>
      </c>
      <c r="G161" s="70" t="str">
        <f t="shared" si="25"/>
        <v>REZoning_Sol-Win</v>
      </c>
      <c r="I161" t="s">
        <v>1042</v>
      </c>
      <c r="J161" s="68" t="s">
        <v>874</v>
      </c>
      <c r="K161" s="52">
        <v>2050</v>
      </c>
      <c r="L161" s="62" t="str">
        <f t="shared" si="26"/>
        <v>*0.93</v>
      </c>
      <c r="M161" s="70" t="str">
        <f t="shared" si="27"/>
        <v>REZoning_Sol-Win</v>
      </c>
      <c r="O161" t="s">
        <v>1042</v>
      </c>
      <c r="P161" t="s">
        <v>874</v>
      </c>
      <c r="Q161">
        <v>2100</v>
      </c>
      <c r="R161" t="s">
        <v>904</v>
      </c>
      <c r="S161" t="s">
        <v>875</v>
      </c>
      <c r="AA161" s="49" t="s">
        <v>1042</v>
      </c>
      <c r="AB161" s="71" t="s">
        <v>874</v>
      </c>
      <c r="AC161" s="55">
        <v>2035</v>
      </c>
      <c r="AD161" s="70" t="str">
        <f t="shared" si="28"/>
        <v>*0.95</v>
      </c>
      <c r="AE161" s="70" t="str">
        <f t="shared" si="29"/>
        <v>REZoning_Sol-Win</v>
      </c>
      <c r="AG161" s="49" t="s">
        <v>1042</v>
      </c>
      <c r="AH161" s="71" t="s">
        <v>874</v>
      </c>
      <c r="AI161" s="55">
        <v>2050</v>
      </c>
      <c r="AJ161" s="70" t="str">
        <f t="shared" si="30"/>
        <v>*0.93</v>
      </c>
      <c r="AK161" s="70" t="str">
        <f t="shared" si="31"/>
        <v>REZoning_Sol-Win</v>
      </c>
      <c r="AO161" s="50" t="s">
        <v>1042</v>
      </c>
      <c r="AP161" s="72" t="s">
        <v>874</v>
      </c>
      <c r="AQ161" s="58">
        <v>2035</v>
      </c>
      <c r="AR161" s="73" t="str">
        <f t="shared" si="32"/>
        <v>*0.93</v>
      </c>
      <c r="AS161" s="70" t="str">
        <f t="shared" si="33"/>
        <v>REZoning_Sol-Win</v>
      </c>
      <c r="AU161" s="50" t="s">
        <v>1042</v>
      </c>
      <c r="AV161" s="72" t="s">
        <v>874</v>
      </c>
      <c r="AW161" s="58">
        <v>2050</v>
      </c>
      <c r="AX161" s="73" t="str">
        <f t="shared" si="34"/>
        <v>*0.9</v>
      </c>
      <c r="AY161" s="70" t="str">
        <f t="shared" si="35"/>
        <v>REZoning_Sol-Win</v>
      </c>
    </row>
    <row r="162" spans="1:51">
      <c r="A162" s="67" t="s">
        <v>78</v>
      </c>
      <c r="C162" t="s">
        <v>1043</v>
      </c>
      <c r="D162" s="68" t="s">
        <v>874</v>
      </c>
      <c r="E162" s="52">
        <v>2035</v>
      </c>
      <c r="F162" s="69" t="str">
        <f t="shared" si="24"/>
        <v>*0.95</v>
      </c>
      <c r="G162" s="70" t="str">
        <f t="shared" si="25"/>
        <v>REZoning_Sol-Win</v>
      </c>
      <c r="I162" t="s">
        <v>1043</v>
      </c>
      <c r="J162" s="68" t="s">
        <v>874</v>
      </c>
      <c r="K162" s="52">
        <v>2050</v>
      </c>
      <c r="L162" s="62" t="str">
        <f t="shared" si="26"/>
        <v>*0.93</v>
      </c>
      <c r="M162" s="70" t="str">
        <f t="shared" si="27"/>
        <v>REZoning_Sol-Win</v>
      </c>
      <c r="O162" t="s">
        <v>1043</v>
      </c>
      <c r="P162" t="s">
        <v>874</v>
      </c>
      <c r="Q162">
        <v>2100</v>
      </c>
      <c r="R162" t="s">
        <v>904</v>
      </c>
      <c r="S162" t="s">
        <v>875</v>
      </c>
      <c r="AA162" s="49" t="s">
        <v>1043</v>
      </c>
      <c r="AB162" s="71" t="s">
        <v>874</v>
      </c>
      <c r="AC162" s="55">
        <v>2035</v>
      </c>
      <c r="AD162" s="70" t="str">
        <f t="shared" si="28"/>
        <v>*0.95</v>
      </c>
      <c r="AE162" s="70" t="str">
        <f t="shared" si="29"/>
        <v>REZoning_Sol-Win</v>
      </c>
      <c r="AG162" s="49" t="s">
        <v>1043</v>
      </c>
      <c r="AH162" s="71" t="s">
        <v>874</v>
      </c>
      <c r="AI162" s="55">
        <v>2050</v>
      </c>
      <c r="AJ162" s="70" t="str">
        <f t="shared" si="30"/>
        <v>*0.93</v>
      </c>
      <c r="AK162" s="70" t="str">
        <f t="shared" si="31"/>
        <v>REZoning_Sol-Win</v>
      </c>
      <c r="AO162" s="50" t="s">
        <v>1043</v>
      </c>
      <c r="AP162" s="72" t="s">
        <v>874</v>
      </c>
      <c r="AQ162" s="58">
        <v>2035</v>
      </c>
      <c r="AR162" s="73" t="str">
        <f t="shared" si="32"/>
        <v>*0.93</v>
      </c>
      <c r="AS162" s="70" t="str">
        <f t="shared" si="33"/>
        <v>REZoning_Sol-Win</v>
      </c>
      <c r="AU162" s="50" t="s">
        <v>1043</v>
      </c>
      <c r="AV162" s="72" t="s">
        <v>874</v>
      </c>
      <c r="AW162" s="58">
        <v>2050</v>
      </c>
      <c r="AX162" s="73" t="str">
        <f t="shared" si="34"/>
        <v>*0.9</v>
      </c>
      <c r="AY162" s="70" t="str">
        <f t="shared" si="35"/>
        <v>REZoning_Sol-Win</v>
      </c>
    </row>
    <row r="163" spans="1:51">
      <c r="A163" s="67" t="s">
        <v>78</v>
      </c>
      <c r="C163" t="s">
        <v>1044</v>
      </c>
      <c r="D163" s="68" t="s">
        <v>874</v>
      </c>
      <c r="E163" s="52">
        <v>2035</v>
      </c>
      <c r="F163" s="69" t="str">
        <f t="shared" si="24"/>
        <v>*0.95</v>
      </c>
      <c r="G163" s="70" t="str">
        <f t="shared" si="25"/>
        <v>REZoning_Sol-Win</v>
      </c>
      <c r="I163" t="s">
        <v>1044</v>
      </c>
      <c r="J163" s="68" t="s">
        <v>874</v>
      </c>
      <c r="K163" s="52">
        <v>2050</v>
      </c>
      <c r="L163" s="62" t="str">
        <f t="shared" si="26"/>
        <v>*0.93</v>
      </c>
      <c r="M163" s="70" t="str">
        <f t="shared" si="27"/>
        <v>REZoning_Sol-Win</v>
      </c>
      <c r="O163" t="s">
        <v>1044</v>
      </c>
      <c r="P163" t="s">
        <v>874</v>
      </c>
      <c r="Q163">
        <v>2100</v>
      </c>
      <c r="R163" t="s">
        <v>904</v>
      </c>
      <c r="S163" t="s">
        <v>875</v>
      </c>
      <c r="AA163" s="49" t="s">
        <v>1044</v>
      </c>
      <c r="AB163" s="71" t="s">
        <v>874</v>
      </c>
      <c r="AC163" s="55">
        <v>2035</v>
      </c>
      <c r="AD163" s="70" t="str">
        <f t="shared" si="28"/>
        <v>*0.95</v>
      </c>
      <c r="AE163" s="70" t="str">
        <f t="shared" si="29"/>
        <v>REZoning_Sol-Win</v>
      </c>
      <c r="AG163" s="49" t="s">
        <v>1044</v>
      </c>
      <c r="AH163" s="71" t="s">
        <v>874</v>
      </c>
      <c r="AI163" s="55">
        <v>2050</v>
      </c>
      <c r="AJ163" s="70" t="str">
        <f t="shared" si="30"/>
        <v>*0.93</v>
      </c>
      <c r="AK163" s="70" t="str">
        <f t="shared" si="31"/>
        <v>REZoning_Sol-Win</v>
      </c>
      <c r="AO163" s="50" t="s">
        <v>1044</v>
      </c>
      <c r="AP163" s="72" t="s">
        <v>874</v>
      </c>
      <c r="AQ163" s="58">
        <v>2035</v>
      </c>
      <c r="AR163" s="73" t="str">
        <f t="shared" si="32"/>
        <v>*0.93</v>
      </c>
      <c r="AS163" s="70" t="str">
        <f t="shared" si="33"/>
        <v>REZoning_Sol-Win</v>
      </c>
      <c r="AU163" s="50" t="s">
        <v>1044</v>
      </c>
      <c r="AV163" s="72" t="s">
        <v>874</v>
      </c>
      <c r="AW163" s="58">
        <v>2050</v>
      </c>
      <c r="AX163" s="73" t="str">
        <f t="shared" si="34"/>
        <v>*0.9</v>
      </c>
      <c r="AY163" s="70" t="str">
        <f t="shared" si="35"/>
        <v>REZoning_Sol-Win</v>
      </c>
    </row>
    <row r="164" spans="1:51">
      <c r="A164" s="67" t="s">
        <v>78</v>
      </c>
      <c r="C164" t="s">
        <v>1045</v>
      </c>
      <c r="D164" s="68" t="s">
        <v>874</v>
      </c>
      <c r="E164" s="52">
        <v>2035</v>
      </c>
      <c r="F164" s="69" t="str">
        <f t="shared" si="24"/>
        <v>*0.95</v>
      </c>
      <c r="G164" s="70" t="str">
        <f t="shared" si="25"/>
        <v>REZoning_Sol-Win</v>
      </c>
      <c r="I164" t="s">
        <v>1045</v>
      </c>
      <c r="J164" s="68" t="s">
        <v>874</v>
      </c>
      <c r="K164" s="52">
        <v>2050</v>
      </c>
      <c r="L164" s="62" t="str">
        <f t="shared" si="26"/>
        <v>*0.93</v>
      </c>
      <c r="M164" s="70" t="str">
        <f t="shared" si="27"/>
        <v>REZoning_Sol-Win</v>
      </c>
      <c r="O164" t="s">
        <v>1045</v>
      </c>
      <c r="P164" t="s">
        <v>874</v>
      </c>
      <c r="Q164">
        <v>2100</v>
      </c>
      <c r="R164" t="s">
        <v>904</v>
      </c>
      <c r="S164" t="s">
        <v>875</v>
      </c>
      <c r="AA164" s="49" t="s">
        <v>1045</v>
      </c>
      <c r="AB164" s="71" t="s">
        <v>874</v>
      </c>
      <c r="AC164" s="55">
        <v>2035</v>
      </c>
      <c r="AD164" s="70" t="str">
        <f t="shared" si="28"/>
        <v>*0.95</v>
      </c>
      <c r="AE164" s="70" t="str">
        <f t="shared" si="29"/>
        <v>REZoning_Sol-Win</v>
      </c>
      <c r="AG164" s="49" t="s">
        <v>1045</v>
      </c>
      <c r="AH164" s="71" t="s">
        <v>874</v>
      </c>
      <c r="AI164" s="55">
        <v>2050</v>
      </c>
      <c r="AJ164" s="70" t="str">
        <f t="shared" si="30"/>
        <v>*0.93</v>
      </c>
      <c r="AK164" s="70" t="str">
        <f t="shared" si="31"/>
        <v>REZoning_Sol-Win</v>
      </c>
      <c r="AO164" s="50" t="s">
        <v>1045</v>
      </c>
      <c r="AP164" s="72" t="s">
        <v>874</v>
      </c>
      <c r="AQ164" s="58">
        <v>2035</v>
      </c>
      <c r="AR164" s="73" t="str">
        <f t="shared" si="32"/>
        <v>*0.93</v>
      </c>
      <c r="AS164" s="70" t="str">
        <f t="shared" si="33"/>
        <v>REZoning_Sol-Win</v>
      </c>
      <c r="AU164" s="50" t="s">
        <v>1045</v>
      </c>
      <c r="AV164" s="72" t="s">
        <v>874</v>
      </c>
      <c r="AW164" s="58">
        <v>2050</v>
      </c>
      <c r="AX164" s="73" t="str">
        <f t="shared" si="34"/>
        <v>*0.9</v>
      </c>
      <c r="AY164" s="70" t="str">
        <f t="shared" si="35"/>
        <v>REZoning_Sol-Win</v>
      </c>
    </row>
    <row r="165" spans="1:51">
      <c r="A165" s="67" t="s">
        <v>78</v>
      </c>
      <c r="C165" t="s">
        <v>1046</v>
      </c>
      <c r="D165" s="68" t="s">
        <v>874</v>
      </c>
      <c r="E165" s="52">
        <v>2035</v>
      </c>
      <c r="F165" s="69" t="str">
        <f t="shared" si="24"/>
        <v>*0.95</v>
      </c>
      <c r="G165" s="70" t="str">
        <f t="shared" si="25"/>
        <v>REZoning_Sol-Win</v>
      </c>
      <c r="I165" t="s">
        <v>1046</v>
      </c>
      <c r="J165" s="68" t="s">
        <v>874</v>
      </c>
      <c r="K165" s="52">
        <v>2050</v>
      </c>
      <c r="L165" s="62" t="str">
        <f t="shared" si="26"/>
        <v>*0.93</v>
      </c>
      <c r="M165" s="70" t="str">
        <f t="shared" si="27"/>
        <v>REZoning_Sol-Win</v>
      </c>
      <c r="O165" t="s">
        <v>1046</v>
      </c>
      <c r="P165" t="s">
        <v>874</v>
      </c>
      <c r="Q165">
        <v>2100</v>
      </c>
      <c r="R165" t="s">
        <v>904</v>
      </c>
      <c r="S165" t="s">
        <v>875</v>
      </c>
      <c r="AA165" s="49" t="s">
        <v>1046</v>
      </c>
      <c r="AB165" s="71" t="s">
        <v>874</v>
      </c>
      <c r="AC165" s="55">
        <v>2035</v>
      </c>
      <c r="AD165" s="70" t="str">
        <f t="shared" si="28"/>
        <v>*0.95</v>
      </c>
      <c r="AE165" s="70" t="str">
        <f t="shared" si="29"/>
        <v>REZoning_Sol-Win</v>
      </c>
      <c r="AG165" s="49" t="s">
        <v>1046</v>
      </c>
      <c r="AH165" s="71" t="s">
        <v>874</v>
      </c>
      <c r="AI165" s="55">
        <v>2050</v>
      </c>
      <c r="AJ165" s="70" t="str">
        <f t="shared" si="30"/>
        <v>*0.93</v>
      </c>
      <c r="AK165" s="70" t="str">
        <f t="shared" si="31"/>
        <v>REZoning_Sol-Win</v>
      </c>
      <c r="AO165" s="50" t="s">
        <v>1046</v>
      </c>
      <c r="AP165" s="72" t="s">
        <v>874</v>
      </c>
      <c r="AQ165" s="58">
        <v>2035</v>
      </c>
      <c r="AR165" s="73" t="str">
        <f t="shared" si="32"/>
        <v>*0.93</v>
      </c>
      <c r="AS165" s="70" t="str">
        <f t="shared" si="33"/>
        <v>REZoning_Sol-Win</v>
      </c>
      <c r="AU165" s="50" t="s">
        <v>1046</v>
      </c>
      <c r="AV165" s="72" t="s">
        <v>874</v>
      </c>
      <c r="AW165" s="58">
        <v>2050</v>
      </c>
      <c r="AX165" s="73" t="str">
        <f t="shared" si="34"/>
        <v>*0.9</v>
      </c>
      <c r="AY165" s="70" t="str">
        <f t="shared" si="35"/>
        <v>REZoning_Sol-Win</v>
      </c>
    </row>
    <row r="166" spans="1:51">
      <c r="A166" s="67" t="s">
        <v>78</v>
      </c>
      <c r="C166" t="s">
        <v>1047</v>
      </c>
      <c r="D166" s="68" t="s">
        <v>874</v>
      </c>
      <c r="E166" s="52">
        <v>2035</v>
      </c>
      <c r="F166" s="69" t="str">
        <f t="shared" si="24"/>
        <v>*0.95</v>
      </c>
      <c r="G166" s="70" t="str">
        <f t="shared" si="25"/>
        <v>REZoning_Sol-Win</v>
      </c>
      <c r="I166" t="s">
        <v>1047</v>
      </c>
      <c r="J166" s="68" t="s">
        <v>874</v>
      </c>
      <c r="K166" s="52">
        <v>2050</v>
      </c>
      <c r="L166" s="62" t="str">
        <f t="shared" si="26"/>
        <v>*0.93</v>
      </c>
      <c r="M166" s="70" t="str">
        <f t="shared" si="27"/>
        <v>REZoning_Sol-Win</v>
      </c>
      <c r="O166" t="s">
        <v>1047</v>
      </c>
      <c r="P166" t="s">
        <v>874</v>
      </c>
      <c r="Q166">
        <v>2100</v>
      </c>
      <c r="R166" t="s">
        <v>904</v>
      </c>
      <c r="S166" t="s">
        <v>875</v>
      </c>
      <c r="AA166" s="49" t="s">
        <v>1047</v>
      </c>
      <c r="AB166" s="71" t="s">
        <v>874</v>
      </c>
      <c r="AC166" s="55">
        <v>2035</v>
      </c>
      <c r="AD166" s="70" t="str">
        <f t="shared" si="28"/>
        <v>*0.95</v>
      </c>
      <c r="AE166" s="70" t="str">
        <f t="shared" si="29"/>
        <v>REZoning_Sol-Win</v>
      </c>
      <c r="AG166" s="49" t="s">
        <v>1047</v>
      </c>
      <c r="AH166" s="71" t="s">
        <v>874</v>
      </c>
      <c r="AI166" s="55">
        <v>2050</v>
      </c>
      <c r="AJ166" s="70" t="str">
        <f t="shared" si="30"/>
        <v>*0.93</v>
      </c>
      <c r="AK166" s="70" t="str">
        <f t="shared" si="31"/>
        <v>REZoning_Sol-Win</v>
      </c>
      <c r="AO166" s="50" t="s">
        <v>1047</v>
      </c>
      <c r="AP166" s="72" t="s">
        <v>874</v>
      </c>
      <c r="AQ166" s="58">
        <v>2035</v>
      </c>
      <c r="AR166" s="73" t="str">
        <f t="shared" si="32"/>
        <v>*0.93</v>
      </c>
      <c r="AS166" s="70" t="str">
        <f t="shared" si="33"/>
        <v>REZoning_Sol-Win</v>
      </c>
      <c r="AU166" s="50" t="s">
        <v>1047</v>
      </c>
      <c r="AV166" s="72" t="s">
        <v>874</v>
      </c>
      <c r="AW166" s="58">
        <v>2050</v>
      </c>
      <c r="AX166" s="73" t="str">
        <f t="shared" si="34"/>
        <v>*0.9</v>
      </c>
      <c r="AY166" s="70" t="str">
        <f t="shared" si="35"/>
        <v>REZoning_Sol-Win</v>
      </c>
    </row>
    <row r="167" spans="1:51">
      <c r="A167" s="67" t="s">
        <v>78</v>
      </c>
      <c r="C167" t="s">
        <v>1048</v>
      </c>
      <c r="D167" s="68" t="s">
        <v>874</v>
      </c>
      <c r="E167" s="52">
        <v>2035</v>
      </c>
      <c r="F167" s="69" t="str">
        <f t="shared" si="24"/>
        <v>*0.95</v>
      </c>
      <c r="G167" s="70" t="str">
        <f t="shared" si="25"/>
        <v>REZoning_Sol-Win</v>
      </c>
      <c r="I167" t="s">
        <v>1048</v>
      </c>
      <c r="J167" s="68" t="s">
        <v>874</v>
      </c>
      <c r="K167" s="52">
        <v>2050</v>
      </c>
      <c r="L167" s="62" t="str">
        <f t="shared" si="26"/>
        <v>*0.93</v>
      </c>
      <c r="M167" s="70" t="str">
        <f t="shared" si="27"/>
        <v>REZoning_Sol-Win</v>
      </c>
      <c r="O167" t="s">
        <v>1048</v>
      </c>
      <c r="P167" t="s">
        <v>874</v>
      </c>
      <c r="Q167">
        <v>2100</v>
      </c>
      <c r="R167" t="s">
        <v>904</v>
      </c>
      <c r="S167" t="s">
        <v>875</v>
      </c>
      <c r="AA167" s="49" t="s">
        <v>1048</v>
      </c>
      <c r="AB167" s="71" t="s">
        <v>874</v>
      </c>
      <c r="AC167" s="55">
        <v>2035</v>
      </c>
      <c r="AD167" s="70" t="str">
        <f t="shared" si="28"/>
        <v>*0.95</v>
      </c>
      <c r="AE167" s="70" t="str">
        <f t="shared" si="29"/>
        <v>REZoning_Sol-Win</v>
      </c>
      <c r="AG167" s="49" t="s">
        <v>1048</v>
      </c>
      <c r="AH167" s="71" t="s">
        <v>874</v>
      </c>
      <c r="AI167" s="55">
        <v>2050</v>
      </c>
      <c r="AJ167" s="70" t="str">
        <f t="shared" si="30"/>
        <v>*0.93</v>
      </c>
      <c r="AK167" s="70" t="str">
        <f t="shared" si="31"/>
        <v>REZoning_Sol-Win</v>
      </c>
      <c r="AO167" s="50" t="s">
        <v>1048</v>
      </c>
      <c r="AP167" s="72" t="s">
        <v>874</v>
      </c>
      <c r="AQ167" s="58">
        <v>2035</v>
      </c>
      <c r="AR167" s="73" t="str">
        <f t="shared" si="32"/>
        <v>*0.93</v>
      </c>
      <c r="AS167" s="70" t="str">
        <f t="shared" si="33"/>
        <v>REZoning_Sol-Win</v>
      </c>
      <c r="AU167" s="50" t="s">
        <v>1048</v>
      </c>
      <c r="AV167" s="72" t="s">
        <v>874</v>
      </c>
      <c r="AW167" s="58">
        <v>2050</v>
      </c>
      <c r="AX167" s="73" t="str">
        <f t="shared" si="34"/>
        <v>*0.9</v>
      </c>
      <c r="AY167" s="70" t="str">
        <f t="shared" si="35"/>
        <v>REZoning_Sol-Win</v>
      </c>
    </row>
    <row r="168" spans="1:51">
      <c r="A168" s="67" t="s">
        <v>78</v>
      </c>
      <c r="C168" t="s">
        <v>1049</v>
      </c>
      <c r="D168" s="68" t="s">
        <v>874</v>
      </c>
      <c r="E168" s="52">
        <v>2035</v>
      </c>
      <c r="F168" s="69" t="str">
        <f t="shared" si="24"/>
        <v>*0.95</v>
      </c>
      <c r="G168" s="70" t="str">
        <f t="shared" si="25"/>
        <v>REZoning_Sol-Win</v>
      </c>
      <c r="I168" t="s">
        <v>1049</v>
      </c>
      <c r="J168" s="68" t="s">
        <v>874</v>
      </c>
      <c r="K168" s="52">
        <v>2050</v>
      </c>
      <c r="L168" s="62" t="str">
        <f t="shared" si="26"/>
        <v>*0.93</v>
      </c>
      <c r="M168" s="70" t="str">
        <f t="shared" si="27"/>
        <v>REZoning_Sol-Win</v>
      </c>
      <c r="O168" t="s">
        <v>1049</v>
      </c>
      <c r="P168" t="s">
        <v>874</v>
      </c>
      <c r="Q168">
        <v>2100</v>
      </c>
      <c r="R168" t="s">
        <v>904</v>
      </c>
      <c r="S168" t="s">
        <v>875</v>
      </c>
      <c r="AA168" s="49" t="s">
        <v>1049</v>
      </c>
      <c r="AB168" s="71" t="s">
        <v>874</v>
      </c>
      <c r="AC168" s="55">
        <v>2035</v>
      </c>
      <c r="AD168" s="70" t="str">
        <f t="shared" si="28"/>
        <v>*0.95</v>
      </c>
      <c r="AE168" s="70" t="str">
        <f t="shared" si="29"/>
        <v>REZoning_Sol-Win</v>
      </c>
      <c r="AG168" s="49" t="s">
        <v>1049</v>
      </c>
      <c r="AH168" s="71" t="s">
        <v>874</v>
      </c>
      <c r="AI168" s="55">
        <v>2050</v>
      </c>
      <c r="AJ168" s="70" t="str">
        <f t="shared" si="30"/>
        <v>*0.93</v>
      </c>
      <c r="AK168" s="70" t="str">
        <f t="shared" si="31"/>
        <v>REZoning_Sol-Win</v>
      </c>
      <c r="AO168" s="50" t="s">
        <v>1049</v>
      </c>
      <c r="AP168" s="72" t="s">
        <v>874</v>
      </c>
      <c r="AQ168" s="58">
        <v>2035</v>
      </c>
      <c r="AR168" s="73" t="str">
        <f t="shared" si="32"/>
        <v>*0.93</v>
      </c>
      <c r="AS168" s="70" t="str">
        <f t="shared" si="33"/>
        <v>REZoning_Sol-Win</v>
      </c>
      <c r="AU168" s="50" t="s">
        <v>1049</v>
      </c>
      <c r="AV168" s="72" t="s">
        <v>874</v>
      </c>
      <c r="AW168" s="58">
        <v>2050</v>
      </c>
      <c r="AX168" s="73" t="str">
        <f t="shared" si="34"/>
        <v>*0.9</v>
      </c>
      <c r="AY168" s="70" t="str">
        <f t="shared" si="35"/>
        <v>REZoning_Sol-Win</v>
      </c>
    </row>
    <row r="169" spans="1:51">
      <c r="A169" s="67" t="s">
        <v>78</v>
      </c>
      <c r="C169" t="s">
        <v>1050</v>
      </c>
      <c r="D169" s="68" t="s">
        <v>874</v>
      </c>
      <c r="E169" s="52">
        <v>2035</v>
      </c>
      <c r="F169" s="69" t="str">
        <f t="shared" si="24"/>
        <v>*0.95</v>
      </c>
      <c r="G169" s="70" t="str">
        <f t="shared" si="25"/>
        <v>REZoning_Sol-Win</v>
      </c>
      <c r="I169" t="s">
        <v>1050</v>
      </c>
      <c r="J169" s="68" t="s">
        <v>874</v>
      </c>
      <c r="K169" s="52">
        <v>2050</v>
      </c>
      <c r="L169" s="62" t="str">
        <f t="shared" si="26"/>
        <v>*0.93</v>
      </c>
      <c r="M169" s="70" t="str">
        <f t="shared" si="27"/>
        <v>REZoning_Sol-Win</v>
      </c>
      <c r="O169" t="s">
        <v>1050</v>
      </c>
      <c r="P169" t="s">
        <v>874</v>
      </c>
      <c r="Q169">
        <v>2100</v>
      </c>
      <c r="R169" t="s">
        <v>904</v>
      </c>
      <c r="S169" t="s">
        <v>875</v>
      </c>
      <c r="AA169" s="49" t="s">
        <v>1050</v>
      </c>
      <c r="AB169" s="71" t="s">
        <v>874</v>
      </c>
      <c r="AC169" s="55">
        <v>2035</v>
      </c>
      <c r="AD169" s="70" t="str">
        <f t="shared" si="28"/>
        <v>*0.95</v>
      </c>
      <c r="AE169" s="70" t="str">
        <f t="shared" si="29"/>
        <v>REZoning_Sol-Win</v>
      </c>
      <c r="AG169" s="49" t="s">
        <v>1050</v>
      </c>
      <c r="AH169" s="71" t="s">
        <v>874</v>
      </c>
      <c r="AI169" s="55">
        <v>2050</v>
      </c>
      <c r="AJ169" s="70" t="str">
        <f t="shared" si="30"/>
        <v>*0.93</v>
      </c>
      <c r="AK169" s="70" t="str">
        <f t="shared" si="31"/>
        <v>REZoning_Sol-Win</v>
      </c>
      <c r="AO169" s="50" t="s">
        <v>1050</v>
      </c>
      <c r="AP169" s="72" t="s">
        <v>874</v>
      </c>
      <c r="AQ169" s="58">
        <v>2035</v>
      </c>
      <c r="AR169" s="73" t="str">
        <f t="shared" si="32"/>
        <v>*0.93</v>
      </c>
      <c r="AS169" s="70" t="str">
        <f t="shared" si="33"/>
        <v>REZoning_Sol-Win</v>
      </c>
      <c r="AU169" s="50" t="s">
        <v>1050</v>
      </c>
      <c r="AV169" s="72" t="s">
        <v>874</v>
      </c>
      <c r="AW169" s="58">
        <v>2050</v>
      </c>
      <c r="AX169" s="73" t="str">
        <f t="shared" si="34"/>
        <v>*0.9</v>
      </c>
      <c r="AY169" s="70" t="str">
        <f t="shared" si="35"/>
        <v>REZoning_Sol-Win</v>
      </c>
    </row>
    <row r="170" spans="1:51">
      <c r="A170" s="67" t="s">
        <v>78</v>
      </c>
      <c r="C170" t="s">
        <v>1051</v>
      </c>
      <c r="D170" s="68" t="s">
        <v>874</v>
      </c>
      <c r="E170" s="52">
        <v>2035</v>
      </c>
      <c r="F170" s="69" t="str">
        <f t="shared" si="24"/>
        <v>*0.95</v>
      </c>
      <c r="G170" s="70" t="str">
        <f t="shared" si="25"/>
        <v>REZoning_Sol-Win</v>
      </c>
      <c r="I170" t="s">
        <v>1051</v>
      </c>
      <c r="J170" s="68" t="s">
        <v>874</v>
      </c>
      <c r="K170" s="52">
        <v>2050</v>
      </c>
      <c r="L170" s="62" t="str">
        <f t="shared" si="26"/>
        <v>*0.93</v>
      </c>
      <c r="M170" s="70" t="str">
        <f t="shared" si="27"/>
        <v>REZoning_Sol-Win</v>
      </c>
      <c r="O170" t="s">
        <v>1051</v>
      </c>
      <c r="P170" t="s">
        <v>874</v>
      </c>
      <c r="Q170">
        <v>2100</v>
      </c>
      <c r="R170" t="s">
        <v>904</v>
      </c>
      <c r="S170" t="s">
        <v>875</v>
      </c>
      <c r="AA170" s="49" t="s">
        <v>1051</v>
      </c>
      <c r="AB170" s="71" t="s">
        <v>874</v>
      </c>
      <c r="AC170" s="55">
        <v>2035</v>
      </c>
      <c r="AD170" s="70" t="str">
        <f t="shared" si="28"/>
        <v>*0.95</v>
      </c>
      <c r="AE170" s="70" t="str">
        <f t="shared" si="29"/>
        <v>REZoning_Sol-Win</v>
      </c>
      <c r="AG170" s="49" t="s">
        <v>1051</v>
      </c>
      <c r="AH170" s="71" t="s">
        <v>874</v>
      </c>
      <c r="AI170" s="55">
        <v>2050</v>
      </c>
      <c r="AJ170" s="70" t="str">
        <f t="shared" si="30"/>
        <v>*0.93</v>
      </c>
      <c r="AK170" s="70" t="str">
        <f t="shared" si="31"/>
        <v>REZoning_Sol-Win</v>
      </c>
      <c r="AO170" s="50" t="s">
        <v>1051</v>
      </c>
      <c r="AP170" s="72" t="s">
        <v>874</v>
      </c>
      <c r="AQ170" s="58">
        <v>2035</v>
      </c>
      <c r="AR170" s="73" t="str">
        <f t="shared" si="32"/>
        <v>*0.93</v>
      </c>
      <c r="AS170" s="70" t="str">
        <f t="shared" si="33"/>
        <v>REZoning_Sol-Win</v>
      </c>
      <c r="AU170" s="50" t="s">
        <v>1051</v>
      </c>
      <c r="AV170" s="72" t="s">
        <v>874</v>
      </c>
      <c r="AW170" s="58">
        <v>2050</v>
      </c>
      <c r="AX170" s="73" t="str">
        <f t="shared" si="34"/>
        <v>*0.9</v>
      </c>
      <c r="AY170" s="70" t="str">
        <f t="shared" si="35"/>
        <v>REZoning_Sol-Win</v>
      </c>
    </row>
    <row r="171" spans="1:51">
      <c r="A171" s="67" t="s">
        <v>78</v>
      </c>
      <c r="C171" t="s">
        <v>1052</v>
      </c>
      <c r="D171" s="68" t="s">
        <v>874</v>
      </c>
      <c r="E171" s="52">
        <v>2035</v>
      </c>
      <c r="F171" s="69" t="str">
        <f t="shared" si="24"/>
        <v>*0.95</v>
      </c>
      <c r="G171" s="70" t="str">
        <f t="shared" si="25"/>
        <v>REZoning_Sol-Win</v>
      </c>
      <c r="I171" t="s">
        <v>1052</v>
      </c>
      <c r="J171" s="68" t="s">
        <v>874</v>
      </c>
      <c r="K171" s="52">
        <v>2050</v>
      </c>
      <c r="L171" s="62" t="str">
        <f t="shared" si="26"/>
        <v>*0.93</v>
      </c>
      <c r="M171" s="70" t="str">
        <f t="shared" si="27"/>
        <v>REZoning_Sol-Win</v>
      </c>
      <c r="O171" t="s">
        <v>1052</v>
      </c>
      <c r="P171" t="s">
        <v>874</v>
      </c>
      <c r="Q171">
        <v>2100</v>
      </c>
      <c r="R171" t="s">
        <v>904</v>
      </c>
      <c r="S171" t="s">
        <v>875</v>
      </c>
      <c r="AA171" s="49" t="s">
        <v>1052</v>
      </c>
      <c r="AB171" s="71" t="s">
        <v>874</v>
      </c>
      <c r="AC171" s="55">
        <v>2035</v>
      </c>
      <c r="AD171" s="70" t="str">
        <f t="shared" si="28"/>
        <v>*0.95</v>
      </c>
      <c r="AE171" s="70" t="str">
        <f t="shared" si="29"/>
        <v>REZoning_Sol-Win</v>
      </c>
      <c r="AG171" s="49" t="s">
        <v>1052</v>
      </c>
      <c r="AH171" s="71" t="s">
        <v>874</v>
      </c>
      <c r="AI171" s="55">
        <v>2050</v>
      </c>
      <c r="AJ171" s="70" t="str">
        <f t="shared" si="30"/>
        <v>*0.93</v>
      </c>
      <c r="AK171" s="70" t="str">
        <f t="shared" si="31"/>
        <v>REZoning_Sol-Win</v>
      </c>
      <c r="AO171" s="50" t="s">
        <v>1052</v>
      </c>
      <c r="AP171" s="72" t="s">
        <v>874</v>
      </c>
      <c r="AQ171" s="58">
        <v>2035</v>
      </c>
      <c r="AR171" s="73" t="str">
        <f t="shared" si="32"/>
        <v>*0.93</v>
      </c>
      <c r="AS171" s="70" t="str">
        <f t="shared" si="33"/>
        <v>REZoning_Sol-Win</v>
      </c>
      <c r="AU171" s="50" t="s">
        <v>1052</v>
      </c>
      <c r="AV171" s="72" t="s">
        <v>874</v>
      </c>
      <c r="AW171" s="58">
        <v>2050</v>
      </c>
      <c r="AX171" s="73" t="str">
        <f t="shared" si="34"/>
        <v>*0.9</v>
      </c>
      <c r="AY171" s="70" t="str">
        <f t="shared" si="35"/>
        <v>REZoning_Sol-Win</v>
      </c>
    </row>
    <row r="172" spans="1:51">
      <c r="A172" s="67" t="s">
        <v>78</v>
      </c>
      <c r="C172" t="s">
        <v>1053</v>
      </c>
      <c r="D172" s="68" t="s">
        <v>874</v>
      </c>
      <c r="E172" s="52">
        <v>2035</v>
      </c>
      <c r="F172" s="69" t="str">
        <f t="shared" si="24"/>
        <v>*0.95</v>
      </c>
      <c r="G172" s="70" t="str">
        <f t="shared" si="25"/>
        <v>REZoning_Sol-Win</v>
      </c>
      <c r="I172" t="s">
        <v>1053</v>
      </c>
      <c r="J172" s="68" t="s">
        <v>874</v>
      </c>
      <c r="K172" s="52">
        <v>2050</v>
      </c>
      <c r="L172" s="62" t="str">
        <f t="shared" si="26"/>
        <v>*0.93</v>
      </c>
      <c r="M172" s="70" t="str">
        <f t="shared" si="27"/>
        <v>REZoning_Sol-Win</v>
      </c>
      <c r="O172" t="s">
        <v>1053</v>
      </c>
      <c r="P172" t="s">
        <v>874</v>
      </c>
      <c r="Q172">
        <v>2100</v>
      </c>
      <c r="R172" t="s">
        <v>904</v>
      </c>
      <c r="S172" t="s">
        <v>875</v>
      </c>
      <c r="AA172" s="49" t="s">
        <v>1053</v>
      </c>
      <c r="AB172" s="71" t="s">
        <v>874</v>
      </c>
      <c r="AC172" s="55">
        <v>2035</v>
      </c>
      <c r="AD172" s="70" t="str">
        <f t="shared" si="28"/>
        <v>*0.95</v>
      </c>
      <c r="AE172" s="70" t="str">
        <f t="shared" si="29"/>
        <v>REZoning_Sol-Win</v>
      </c>
      <c r="AG172" s="49" t="s">
        <v>1053</v>
      </c>
      <c r="AH172" s="71" t="s">
        <v>874</v>
      </c>
      <c r="AI172" s="55">
        <v>2050</v>
      </c>
      <c r="AJ172" s="70" t="str">
        <f t="shared" si="30"/>
        <v>*0.93</v>
      </c>
      <c r="AK172" s="70" t="str">
        <f t="shared" si="31"/>
        <v>REZoning_Sol-Win</v>
      </c>
      <c r="AO172" s="50" t="s">
        <v>1053</v>
      </c>
      <c r="AP172" s="72" t="s">
        <v>874</v>
      </c>
      <c r="AQ172" s="58">
        <v>2035</v>
      </c>
      <c r="AR172" s="73" t="str">
        <f t="shared" si="32"/>
        <v>*0.93</v>
      </c>
      <c r="AS172" s="70" t="str">
        <f t="shared" si="33"/>
        <v>REZoning_Sol-Win</v>
      </c>
      <c r="AU172" s="50" t="s">
        <v>1053</v>
      </c>
      <c r="AV172" s="72" t="s">
        <v>874</v>
      </c>
      <c r="AW172" s="58">
        <v>2050</v>
      </c>
      <c r="AX172" s="73" t="str">
        <f t="shared" si="34"/>
        <v>*0.9</v>
      </c>
      <c r="AY172" s="70" t="str">
        <f t="shared" si="35"/>
        <v>REZoning_Sol-Win</v>
      </c>
    </row>
    <row r="173" spans="1:51">
      <c r="A173" s="67" t="s">
        <v>78</v>
      </c>
      <c r="C173" t="s">
        <v>1054</v>
      </c>
      <c r="D173" s="68" t="s">
        <v>874</v>
      </c>
      <c r="E173" s="52">
        <v>2035</v>
      </c>
      <c r="F173" s="69" t="str">
        <f t="shared" si="24"/>
        <v>*0.95</v>
      </c>
      <c r="G173" s="70" t="str">
        <f t="shared" si="25"/>
        <v>REZoning_Sol-Win</v>
      </c>
      <c r="I173" t="s">
        <v>1054</v>
      </c>
      <c r="J173" s="68" t="s">
        <v>874</v>
      </c>
      <c r="K173" s="52">
        <v>2050</v>
      </c>
      <c r="L173" s="62" t="str">
        <f t="shared" si="26"/>
        <v>*0.93</v>
      </c>
      <c r="M173" s="70" t="str">
        <f t="shared" si="27"/>
        <v>REZoning_Sol-Win</v>
      </c>
      <c r="O173" t="s">
        <v>1054</v>
      </c>
      <c r="P173" t="s">
        <v>874</v>
      </c>
      <c r="Q173">
        <v>2100</v>
      </c>
      <c r="R173" t="s">
        <v>904</v>
      </c>
      <c r="S173" t="s">
        <v>875</v>
      </c>
      <c r="AA173" s="49" t="s">
        <v>1054</v>
      </c>
      <c r="AB173" s="71" t="s">
        <v>874</v>
      </c>
      <c r="AC173" s="55">
        <v>2035</v>
      </c>
      <c r="AD173" s="70" t="str">
        <f t="shared" si="28"/>
        <v>*0.95</v>
      </c>
      <c r="AE173" s="70" t="str">
        <f t="shared" si="29"/>
        <v>REZoning_Sol-Win</v>
      </c>
      <c r="AG173" s="49" t="s">
        <v>1054</v>
      </c>
      <c r="AH173" s="71" t="s">
        <v>874</v>
      </c>
      <c r="AI173" s="55">
        <v>2050</v>
      </c>
      <c r="AJ173" s="70" t="str">
        <f t="shared" si="30"/>
        <v>*0.93</v>
      </c>
      <c r="AK173" s="70" t="str">
        <f t="shared" si="31"/>
        <v>REZoning_Sol-Win</v>
      </c>
      <c r="AO173" s="50" t="s">
        <v>1054</v>
      </c>
      <c r="AP173" s="72" t="s">
        <v>874</v>
      </c>
      <c r="AQ173" s="58">
        <v>2035</v>
      </c>
      <c r="AR173" s="73" t="str">
        <f t="shared" si="32"/>
        <v>*0.93</v>
      </c>
      <c r="AS173" s="70" t="str">
        <f t="shared" si="33"/>
        <v>REZoning_Sol-Win</v>
      </c>
      <c r="AU173" s="50" t="s">
        <v>1054</v>
      </c>
      <c r="AV173" s="72" t="s">
        <v>874</v>
      </c>
      <c r="AW173" s="58">
        <v>2050</v>
      </c>
      <c r="AX173" s="73" t="str">
        <f t="shared" si="34"/>
        <v>*0.9</v>
      </c>
      <c r="AY173" s="70" t="str">
        <f t="shared" si="35"/>
        <v>REZoning_Sol-Win</v>
      </c>
    </row>
    <row r="174" spans="1:51">
      <c r="A174" s="67" t="s">
        <v>83</v>
      </c>
      <c r="C174" t="s">
        <v>1055</v>
      </c>
      <c r="D174" s="68" t="s">
        <v>874</v>
      </c>
      <c r="E174" s="52">
        <v>2035</v>
      </c>
      <c r="F174" s="69" t="str">
        <f t="shared" si="24"/>
        <v>*0.94</v>
      </c>
      <c r="G174" s="70" t="str">
        <f t="shared" si="25"/>
        <v>REZoning_Sol-Win</v>
      </c>
      <c r="I174" t="s">
        <v>1055</v>
      </c>
      <c r="J174" s="68" t="s">
        <v>874</v>
      </c>
      <c r="K174" s="52">
        <v>2050</v>
      </c>
      <c r="L174" s="62" t="str">
        <f t="shared" si="26"/>
        <v>*0.9</v>
      </c>
      <c r="M174" s="70" t="str">
        <f t="shared" si="27"/>
        <v>REZoning_Sol-Win</v>
      </c>
      <c r="O174" t="s">
        <v>1055</v>
      </c>
      <c r="P174" t="s">
        <v>874</v>
      </c>
      <c r="Q174">
        <v>2100</v>
      </c>
      <c r="R174" t="s">
        <v>926</v>
      </c>
      <c r="S174" t="s">
        <v>875</v>
      </c>
      <c r="AA174" s="49" t="s">
        <v>1055</v>
      </c>
      <c r="AB174" s="71" t="s">
        <v>874</v>
      </c>
      <c r="AC174" s="55">
        <v>2035</v>
      </c>
      <c r="AD174" s="70" t="str">
        <f t="shared" si="28"/>
        <v>*0.92</v>
      </c>
      <c r="AE174" s="70" t="str">
        <f t="shared" si="29"/>
        <v>REZoning_Sol-Win</v>
      </c>
      <c r="AG174" s="49" t="s">
        <v>1055</v>
      </c>
      <c r="AH174" s="71" t="s">
        <v>874</v>
      </c>
      <c r="AI174" s="55">
        <v>2050</v>
      </c>
      <c r="AJ174" s="70" t="str">
        <f t="shared" si="30"/>
        <v>*0.89</v>
      </c>
      <c r="AK174" s="70" t="str">
        <f t="shared" si="31"/>
        <v>REZoning_Sol-Win</v>
      </c>
      <c r="AO174" s="50" t="s">
        <v>1055</v>
      </c>
      <c r="AP174" s="72" t="s">
        <v>874</v>
      </c>
      <c r="AQ174" s="58">
        <v>2035</v>
      </c>
      <c r="AR174" s="73" t="str">
        <f t="shared" si="32"/>
        <v>*0.89</v>
      </c>
      <c r="AS174" s="70" t="str">
        <f t="shared" si="33"/>
        <v>REZoning_Sol-Win</v>
      </c>
      <c r="AU174" s="50" t="s">
        <v>1055</v>
      </c>
      <c r="AV174" s="72" t="s">
        <v>874</v>
      </c>
      <c r="AW174" s="58">
        <v>2050</v>
      </c>
      <c r="AX174" s="73" t="str">
        <f t="shared" si="34"/>
        <v>*0.84</v>
      </c>
      <c r="AY174" s="70" t="str">
        <f t="shared" si="35"/>
        <v>REZoning_Sol-Win</v>
      </c>
    </row>
    <row r="175" spans="1:51">
      <c r="A175" s="67" t="s">
        <v>101</v>
      </c>
      <c r="C175" t="s">
        <v>1056</v>
      </c>
      <c r="D175" s="68" t="s">
        <v>874</v>
      </c>
      <c r="E175" s="52">
        <v>2035</v>
      </c>
      <c r="F175" s="69" t="str">
        <f t="shared" si="24"/>
        <v>*0.96</v>
      </c>
      <c r="G175" s="70" t="str">
        <f t="shared" si="25"/>
        <v>REZoning_Sol-Win</v>
      </c>
      <c r="I175" t="s">
        <v>1056</v>
      </c>
      <c r="J175" s="68" t="s">
        <v>874</v>
      </c>
      <c r="K175" s="52">
        <v>2050</v>
      </c>
      <c r="L175" s="62" t="str">
        <f t="shared" si="26"/>
        <v>*0.94</v>
      </c>
      <c r="M175" s="70" t="str">
        <f t="shared" si="27"/>
        <v>REZoning_Sol-Win</v>
      </c>
      <c r="O175" t="s">
        <v>1056</v>
      </c>
      <c r="P175" t="s">
        <v>874</v>
      </c>
      <c r="Q175">
        <v>2100</v>
      </c>
      <c r="R175" t="s">
        <v>968</v>
      </c>
      <c r="S175" t="s">
        <v>875</v>
      </c>
      <c r="AA175" s="49" t="s">
        <v>1056</v>
      </c>
      <c r="AB175" s="71" t="s">
        <v>874</v>
      </c>
      <c r="AC175" s="55">
        <v>2035</v>
      </c>
      <c r="AD175" s="70" t="str">
        <f t="shared" si="28"/>
        <v>*0.96</v>
      </c>
      <c r="AE175" s="70" t="str">
        <f t="shared" si="29"/>
        <v>REZoning_Sol-Win</v>
      </c>
      <c r="AG175" s="49" t="s">
        <v>1056</v>
      </c>
      <c r="AH175" s="71" t="s">
        <v>874</v>
      </c>
      <c r="AI175" s="55">
        <v>2050</v>
      </c>
      <c r="AJ175" s="70" t="str">
        <f t="shared" si="30"/>
        <v>*0.93</v>
      </c>
      <c r="AK175" s="70" t="str">
        <f t="shared" si="31"/>
        <v>REZoning_Sol-Win</v>
      </c>
      <c r="AO175" s="50" t="s">
        <v>1056</v>
      </c>
      <c r="AP175" s="72" t="s">
        <v>874</v>
      </c>
      <c r="AQ175" s="58">
        <v>2035</v>
      </c>
      <c r="AR175" s="73" t="str">
        <f t="shared" si="32"/>
        <v>*0.92</v>
      </c>
      <c r="AS175" s="70" t="str">
        <f t="shared" si="33"/>
        <v>REZoning_Sol-Win</v>
      </c>
      <c r="AU175" s="50" t="s">
        <v>1056</v>
      </c>
      <c r="AV175" s="72" t="s">
        <v>874</v>
      </c>
      <c r="AW175" s="58">
        <v>2050</v>
      </c>
      <c r="AX175" s="73" t="str">
        <f t="shared" si="34"/>
        <v>*0.89</v>
      </c>
      <c r="AY175" s="70" t="str">
        <f t="shared" si="35"/>
        <v>REZoning_Sol-Win</v>
      </c>
    </row>
    <row r="176" spans="1:51">
      <c r="A176" s="67" t="s">
        <v>101</v>
      </c>
      <c r="C176" t="s">
        <v>1057</v>
      </c>
      <c r="D176" s="68" t="s">
        <v>874</v>
      </c>
      <c r="E176" s="52">
        <v>2035</v>
      </c>
      <c r="F176" s="69" t="str">
        <f t="shared" si="24"/>
        <v>*0.96</v>
      </c>
      <c r="G176" s="70" t="str">
        <f t="shared" si="25"/>
        <v>REZoning_Sol-Win</v>
      </c>
      <c r="I176" t="s">
        <v>1057</v>
      </c>
      <c r="J176" s="68" t="s">
        <v>874</v>
      </c>
      <c r="K176" s="52">
        <v>2050</v>
      </c>
      <c r="L176" s="62" t="str">
        <f t="shared" si="26"/>
        <v>*0.94</v>
      </c>
      <c r="M176" s="70" t="str">
        <f t="shared" si="27"/>
        <v>REZoning_Sol-Win</v>
      </c>
      <c r="O176" t="s">
        <v>1057</v>
      </c>
      <c r="P176" t="s">
        <v>874</v>
      </c>
      <c r="Q176">
        <v>2100</v>
      </c>
      <c r="R176" t="s">
        <v>968</v>
      </c>
      <c r="S176" t="s">
        <v>875</v>
      </c>
      <c r="AA176" s="49" t="s">
        <v>1057</v>
      </c>
      <c r="AB176" s="71" t="s">
        <v>874</v>
      </c>
      <c r="AC176" s="55">
        <v>2035</v>
      </c>
      <c r="AD176" s="70" t="str">
        <f t="shared" si="28"/>
        <v>*0.96</v>
      </c>
      <c r="AE176" s="70" t="str">
        <f t="shared" si="29"/>
        <v>REZoning_Sol-Win</v>
      </c>
      <c r="AG176" s="49" t="s">
        <v>1057</v>
      </c>
      <c r="AH176" s="71" t="s">
        <v>874</v>
      </c>
      <c r="AI176" s="55">
        <v>2050</v>
      </c>
      <c r="AJ176" s="70" t="str">
        <f t="shared" si="30"/>
        <v>*0.93</v>
      </c>
      <c r="AK176" s="70" t="str">
        <f t="shared" si="31"/>
        <v>REZoning_Sol-Win</v>
      </c>
      <c r="AO176" s="50" t="s">
        <v>1057</v>
      </c>
      <c r="AP176" s="72" t="s">
        <v>874</v>
      </c>
      <c r="AQ176" s="58">
        <v>2035</v>
      </c>
      <c r="AR176" s="73" t="str">
        <f t="shared" si="32"/>
        <v>*0.92</v>
      </c>
      <c r="AS176" s="70" t="str">
        <f t="shared" si="33"/>
        <v>REZoning_Sol-Win</v>
      </c>
      <c r="AU176" s="50" t="s">
        <v>1057</v>
      </c>
      <c r="AV176" s="72" t="s">
        <v>874</v>
      </c>
      <c r="AW176" s="58">
        <v>2050</v>
      </c>
      <c r="AX176" s="73" t="str">
        <f t="shared" si="34"/>
        <v>*0.89</v>
      </c>
      <c r="AY176" s="70" t="str">
        <f t="shared" si="35"/>
        <v>REZoning_Sol-Win</v>
      </c>
    </row>
    <row r="177" spans="1:51">
      <c r="A177" s="67" t="s">
        <v>101</v>
      </c>
      <c r="C177" t="s">
        <v>1058</v>
      </c>
      <c r="D177" s="68" t="s">
        <v>874</v>
      </c>
      <c r="E177" s="52">
        <v>2035</v>
      </c>
      <c r="F177" s="69" t="str">
        <f t="shared" si="24"/>
        <v>*0.96</v>
      </c>
      <c r="G177" s="70" t="str">
        <f t="shared" si="25"/>
        <v>REZoning_Sol-Win</v>
      </c>
      <c r="I177" t="s">
        <v>1058</v>
      </c>
      <c r="J177" s="68" t="s">
        <v>874</v>
      </c>
      <c r="K177" s="52">
        <v>2050</v>
      </c>
      <c r="L177" s="62" t="str">
        <f t="shared" si="26"/>
        <v>*0.94</v>
      </c>
      <c r="M177" s="70" t="str">
        <f t="shared" si="27"/>
        <v>REZoning_Sol-Win</v>
      </c>
      <c r="O177" t="s">
        <v>1058</v>
      </c>
      <c r="P177" t="s">
        <v>874</v>
      </c>
      <c r="Q177">
        <v>2100</v>
      </c>
      <c r="R177" t="s">
        <v>968</v>
      </c>
      <c r="S177" t="s">
        <v>875</v>
      </c>
      <c r="AA177" s="49" t="s">
        <v>1058</v>
      </c>
      <c r="AB177" s="71" t="s">
        <v>874</v>
      </c>
      <c r="AC177" s="55">
        <v>2035</v>
      </c>
      <c r="AD177" s="70" t="str">
        <f t="shared" si="28"/>
        <v>*0.96</v>
      </c>
      <c r="AE177" s="70" t="str">
        <f t="shared" si="29"/>
        <v>REZoning_Sol-Win</v>
      </c>
      <c r="AG177" s="49" t="s">
        <v>1058</v>
      </c>
      <c r="AH177" s="71" t="s">
        <v>874</v>
      </c>
      <c r="AI177" s="55">
        <v>2050</v>
      </c>
      <c r="AJ177" s="70" t="str">
        <f t="shared" si="30"/>
        <v>*0.93</v>
      </c>
      <c r="AK177" s="70" t="str">
        <f t="shared" si="31"/>
        <v>REZoning_Sol-Win</v>
      </c>
      <c r="AO177" s="50" t="s">
        <v>1058</v>
      </c>
      <c r="AP177" s="72" t="s">
        <v>874</v>
      </c>
      <c r="AQ177" s="58">
        <v>2035</v>
      </c>
      <c r="AR177" s="73" t="str">
        <f t="shared" si="32"/>
        <v>*0.92</v>
      </c>
      <c r="AS177" s="70" t="str">
        <f t="shared" si="33"/>
        <v>REZoning_Sol-Win</v>
      </c>
      <c r="AU177" s="50" t="s">
        <v>1058</v>
      </c>
      <c r="AV177" s="72" t="s">
        <v>874</v>
      </c>
      <c r="AW177" s="58">
        <v>2050</v>
      </c>
      <c r="AX177" s="73" t="str">
        <f t="shared" si="34"/>
        <v>*0.89</v>
      </c>
      <c r="AY177" s="70" t="str">
        <f t="shared" si="35"/>
        <v>REZoning_Sol-Win</v>
      </c>
    </row>
    <row r="178" spans="1:51">
      <c r="A178" s="67" t="s">
        <v>101</v>
      </c>
      <c r="C178" t="s">
        <v>1059</v>
      </c>
      <c r="D178" s="68" t="s">
        <v>874</v>
      </c>
      <c r="E178" s="52">
        <v>2035</v>
      </c>
      <c r="F178" s="69" t="str">
        <f t="shared" si="24"/>
        <v>*0.96</v>
      </c>
      <c r="G178" s="70" t="str">
        <f t="shared" si="25"/>
        <v>REZoning_Sol-Win</v>
      </c>
      <c r="I178" t="s">
        <v>1059</v>
      </c>
      <c r="J178" s="68" t="s">
        <v>874</v>
      </c>
      <c r="K178" s="52">
        <v>2050</v>
      </c>
      <c r="L178" s="62" t="str">
        <f t="shared" si="26"/>
        <v>*0.94</v>
      </c>
      <c r="M178" s="70" t="str">
        <f t="shared" si="27"/>
        <v>REZoning_Sol-Win</v>
      </c>
      <c r="O178" t="s">
        <v>1059</v>
      </c>
      <c r="P178" t="s">
        <v>874</v>
      </c>
      <c r="Q178">
        <v>2100</v>
      </c>
      <c r="R178" t="s">
        <v>968</v>
      </c>
      <c r="S178" t="s">
        <v>875</v>
      </c>
      <c r="AA178" s="49" t="s">
        <v>1059</v>
      </c>
      <c r="AB178" s="71" t="s">
        <v>874</v>
      </c>
      <c r="AC178" s="55">
        <v>2035</v>
      </c>
      <c r="AD178" s="70" t="str">
        <f t="shared" si="28"/>
        <v>*0.96</v>
      </c>
      <c r="AE178" s="70" t="str">
        <f t="shared" si="29"/>
        <v>REZoning_Sol-Win</v>
      </c>
      <c r="AG178" s="49" t="s">
        <v>1059</v>
      </c>
      <c r="AH178" s="71" t="s">
        <v>874</v>
      </c>
      <c r="AI178" s="55">
        <v>2050</v>
      </c>
      <c r="AJ178" s="70" t="str">
        <f t="shared" si="30"/>
        <v>*0.93</v>
      </c>
      <c r="AK178" s="70" t="str">
        <f t="shared" si="31"/>
        <v>REZoning_Sol-Win</v>
      </c>
      <c r="AO178" s="50" t="s">
        <v>1059</v>
      </c>
      <c r="AP178" s="72" t="s">
        <v>874</v>
      </c>
      <c r="AQ178" s="58">
        <v>2035</v>
      </c>
      <c r="AR178" s="73" t="str">
        <f t="shared" si="32"/>
        <v>*0.92</v>
      </c>
      <c r="AS178" s="70" t="str">
        <f t="shared" si="33"/>
        <v>REZoning_Sol-Win</v>
      </c>
      <c r="AU178" s="50" t="s">
        <v>1059</v>
      </c>
      <c r="AV178" s="72" t="s">
        <v>874</v>
      </c>
      <c r="AW178" s="58">
        <v>2050</v>
      </c>
      <c r="AX178" s="73" t="str">
        <f t="shared" si="34"/>
        <v>*0.89</v>
      </c>
      <c r="AY178" s="70" t="str">
        <f t="shared" si="35"/>
        <v>REZoning_Sol-Win</v>
      </c>
    </row>
    <row r="179" spans="1:51">
      <c r="A179" s="67" t="s">
        <v>101</v>
      </c>
      <c r="C179" t="s">
        <v>1060</v>
      </c>
      <c r="D179" s="68" t="s">
        <v>874</v>
      </c>
      <c r="E179" s="52">
        <v>2035</v>
      </c>
      <c r="F179" s="69" t="str">
        <f t="shared" si="24"/>
        <v>*0.96</v>
      </c>
      <c r="G179" s="70" t="str">
        <f t="shared" si="25"/>
        <v>REZoning_Sol-Win</v>
      </c>
      <c r="I179" t="s">
        <v>1060</v>
      </c>
      <c r="J179" s="68" t="s">
        <v>874</v>
      </c>
      <c r="K179" s="52">
        <v>2050</v>
      </c>
      <c r="L179" s="62" t="str">
        <f t="shared" si="26"/>
        <v>*0.94</v>
      </c>
      <c r="M179" s="70" t="str">
        <f t="shared" si="27"/>
        <v>REZoning_Sol-Win</v>
      </c>
      <c r="O179" t="s">
        <v>1060</v>
      </c>
      <c r="P179" t="s">
        <v>874</v>
      </c>
      <c r="Q179">
        <v>2100</v>
      </c>
      <c r="R179" t="s">
        <v>968</v>
      </c>
      <c r="S179" t="s">
        <v>875</v>
      </c>
      <c r="AA179" s="49" t="s">
        <v>1060</v>
      </c>
      <c r="AB179" s="71" t="s">
        <v>874</v>
      </c>
      <c r="AC179" s="55">
        <v>2035</v>
      </c>
      <c r="AD179" s="70" t="str">
        <f t="shared" si="28"/>
        <v>*0.96</v>
      </c>
      <c r="AE179" s="70" t="str">
        <f t="shared" si="29"/>
        <v>REZoning_Sol-Win</v>
      </c>
      <c r="AG179" s="49" t="s">
        <v>1060</v>
      </c>
      <c r="AH179" s="71" t="s">
        <v>874</v>
      </c>
      <c r="AI179" s="55">
        <v>2050</v>
      </c>
      <c r="AJ179" s="70" t="str">
        <f t="shared" si="30"/>
        <v>*0.93</v>
      </c>
      <c r="AK179" s="70" t="str">
        <f t="shared" si="31"/>
        <v>REZoning_Sol-Win</v>
      </c>
      <c r="AO179" s="50" t="s">
        <v>1060</v>
      </c>
      <c r="AP179" s="72" t="s">
        <v>874</v>
      </c>
      <c r="AQ179" s="58">
        <v>2035</v>
      </c>
      <c r="AR179" s="73" t="str">
        <f t="shared" si="32"/>
        <v>*0.92</v>
      </c>
      <c r="AS179" s="70" t="str">
        <f t="shared" si="33"/>
        <v>REZoning_Sol-Win</v>
      </c>
      <c r="AU179" s="50" t="s">
        <v>1060</v>
      </c>
      <c r="AV179" s="72" t="s">
        <v>874</v>
      </c>
      <c r="AW179" s="58">
        <v>2050</v>
      </c>
      <c r="AX179" s="73" t="str">
        <f t="shared" si="34"/>
        <v>*0.89</v>
      </c>
      <c r="AY179" s="70" t="str">
        <f t="shared" si="35"/>
        <v>REZoning_Sol-Win</v>
      </c>
    </row>
    <row r="180" spans="1:51">
      <c r="A180" s="67" t="s">
        <v>101</v>
      </c>
      <c r="C180" t="s">
        <v>1061</v>
      </c>
      <c r="D180" s="68" t="s">
        <v>874</v>
      </c>
      <c r="E180" s="52">
        <v>2035</v>
      </c>
      <c r="F180" s="69" t="str">
        <f t="shared" si="24"/>
        <v>*0.96</v>
      </c>
      <c r="G180" s="70" t="str">
        <f t="shared" si="25"/>
        <v>REZoning_Sol-Win</v>
      </c>
      <c r="I180" t="s">
        <v>1061</v>
      </c>
      <c r="J180" s="68" t="s">
        <v>874</v>
      </c>
      <c r="K180" s="52">
        <v>2050</v>
      </c>
      <c r="L180" s="62" t="str">
        <f t="shared" si="26"/>
        <v>*0.94</v>
      </c>
      <c r="M180" s="70" t="str">
        <f t="shared" si="27"/>
        <v>REZoning_Sol-Win</v>
      </c>
      <c r="O180" t="s">
        <v>1061</v>
      </c>
      <c r="P180" t="s">
        <v>874</v>
      </c>
      <c r="Q180">
        <v>2100</v>
      </c>
      <c r="R180" t="s">
        <v>968</v>
      </c>
      <c r="S180" t="s">
        <v>875</v>
      </c>
      <c r="AA180" s="49" t="s">
        <v>1061</v>
      </c>
      <c r="AB180" s="71" t="s">
        <v>874</v>
      </c>
      <c r="AC180" s="55">
        <v>2035</v>
      </c>
      <c r="AD180" s="70" t="str">
        <f t="shared" si="28"/>
        <v>*0.96</v>
      </c>
      <c r="AE180" s="70" t="str">
        <f t="shared" si="29"/>
        <v>REZoning_Sol-Win</v>
      </c>
      <c r="AG180" s="49" t="s">
        <v>1061</v>
      </c>
      <c r="AH180" s="71" t="s">
        <v>874</v>
      </c>
      <c r="AI180" s="55">
        <v>2050</v>
      </c>
      <c r="AJ180" s="70" t="str">
        <f t="shared" si="30"/>
        <v>*0.93</v>
      </c>
      <c r="AK180" s="70" t="str">
        <f t="shared" si="31"/>
        <v>REZoning_Sol-Win</v>
      </c>
      <c r="AO180" s="50" t="s">
        <v>1061</v>
      </c>
      <c r="AP180" s="72" t="s">
        <v>874</v>
      </c>
      <c r="AQ180" s="58">
        <v>2035</v>
      </c>
      <c r="AR180" s="73" t="str">
        <f t="shared" si="32"/>
        <v>*0.92</v>
      </c>
      <c r="AS180" s="70" t="str">
        <f t="shared" si="33"/>
        <v>REZoning_Sol-Win</v>
      </c>
      <c r="AU180" s="50" t="s">
        <v>1061</v>
      </c>
      <c r="AV180" s="72" t="s">
        <v>874</v>
      </c>
      <c r="AW180" s="58">
        <v>2050</v>
      </c>
      <c r="AX180" s="73" t="str">
        <f t="shared" si="34"/>
        <v>*0.89</v>
      </c>
      <c r="AY180" s="70" t="str">
        <f t="shared" si="35"/>
        <v>REZoning_Sol-Win</v>
      </c>
    </row>
    <row r="181" spans="1:51">
      <c r="A181" s="67" t="s">
        <v>101</v>
      </c>
      <c r="C181" t="s">
        <v>1062</v>
      </c>
      <c r="D181" s="68" t="s">
        <v>874</v>
      </c>
      <c r="E181" s="52">
        <v>2035</v>
      </c>
      <c r="F181" s="69" t="str">
        <f t="shared" si="24"/>
        <v>*0.96</v>
      </c>
      <c r="G181" s="70" t="str">
        <f t="shared" si="25"/>
        <v>REZoning_Sol-Win</v>
      </c>
      <c r="I181" t="s">
        <v>1062</v>
      </c>
      <c r="J181" s="68" t="s">
        <v>874</v>
      </c>
      <c r="K181" s="52">
        <v>2050</v>
      </c>
      <c r="L181" s="62" t="str">
        <f t="shared" si="26"/>
        <v>*0.94</v>
      </c>
      <c r="M181" s="70" t="str">
        <f t="shared" si="27"/>
        <v>REZoning_Sol-Win</v>
      </c>
      <c r="O181" t="s">
        <v>1062</v>
      </c>
      <c r="P181" t="s">
        <v>874</v>
      </c>
      <c r="Q181">
        <v>2100</v>
      </c>
      <c r="R181" t="s">
        <v>968</v>
      </c>
      <c r="S181" t="s">
        <v>875</v>
      </c>
      <c r="AA181" s="49" t="s">
        <v>1062</v>
      </c>
      <c r="AB181" s="71" t="s">
        <v>874</v>
      </c>
      <c r="AC181" s="55">
        <v>2035</v>
      </c>
      <c r="AD181" s="70" t="str">
        <f t="shared" si="28"/>
        <v>*0.96</v>
      </c>
      <c r="AE181" s="70" t="str">
        <f t="shared" si="29"/>
        <v>REZoning_Sol-Win</v>
      </c>
      <c r="AG181" s="49" t="s">
        <v>1062</v>
      </c>
      <c r="AH181" s="71" t="s">
        <v>874</v>
      </c>
      <c r="AI181" s="55">
        <v>2050</v>
      </c>
      <c r="AJ181" s="70" t="str">
        <f t="shared" si="30"/>
        <v>*0.93</v>
      </c>
      <c r="AK181" s="70" t="str">
        <f t="shared" si="31"/>
        <v>REZoning_Sol-Win</v>
      </c>
      <c r="AO181" s="50" t="s">
        <v>1062</v>
      </c>
      <c r="AP181" s="72" t="s">
        <v>874</v>
      </c>
      <c r="AQ181" s="58">
        <v>2035</v>
      </c>
      <c r="AR181" s="73" t="str">
        <f t="shared" si="32"/>
        <v>*0.92</v>
      </c>
      <c r="AS181" s="70" t="str">
        <f t="shared" si="33"/>
        <v>REZoning_Sol-Win</v>
      </c>
      <c r="AU181" s="50" t="s">
        <v>1062</v>
      </c>
      <c r="AV181" s="72" t="s">
        <v>874</v>
      </c>
      <c r="AW181" s="58">
        <v>2050</v>
      </c>
      <c r="AX181" s="73" t="str">
        <f t="shared" si="34"/>
        <v>*0.89</v>
      </c>
      <c r="AY181" s="70" t="str">
        <f t="shared" si="35"/>
        <v>REZoning_Sol-Win</v>
      </c>
    </row>
    <row r="182" spans="1:51">
      <c r="A182" s="67" t="s">
        <v>101</v>
      </c>
      <c r="C182" t="s">
        <v>1063</v>
      </c>
      <c r="D182" s="68" t="s">
        <v>874</v>
      </c>
      <c r="E182" s="52">
        <v>2035</v>
      </c>
      <c r="F182" s="69" t="str">
        <f t="shared" si="24"/>
        <v>*0.96</v>
      </c>
      <c r="G182" s="70" t="str">
        <f t="shared" si="25"/>
        <v>REZoning_Sol-Win</v>
      </c>
      <c r="I182" t="s">
        <v>1063</v>
      </c>
      <c r="J182" s="68" t="s">
        <v>874</v>
      </c>
      <c r="K182" s="52">
        <v>2050</v>
      </c>
      <c r="L182" s="62" t="str">
        <f t="shared" si="26"/>
        <v>*0.94</v>
      </c>
      <c r="M182" s="70" t="str">
        <f t="shared" si="27"/>
        <v>REZoning_Sol-Win</v>
      </c>
      <c r="O182" t="s">
        <v>1063</v>
      </c>
      <c r="P182" t="s">
        <v>874</v>
      </c>
      <c r="Q182">
        <v>2100</v>
      </c>
      <c r="R182" t="s">
        <v>968</v>
      </c>
      <c r="S182" t="s">
        <v>875</v>
      </c>
      <c r="AA182" s="49" t="s">
        <v>1063</v>
      </c>
      <c r="AB182" s="71" t="s">
        <v>874</v>
      </c>
      <c r="AC182" s="55">
        <v>2035</v>
      </c>
      <c r="AD182" s="70" t="str">
        <f t="shared" si="28"/>
        <v>*0.96</v>
      </c>
      <c r="AE182" s="70" t="str">
        <f t="shared" si="29"/>
        <v>REZoning_Sol-Win</v>
      </c>
      <c r="AG182" s="49" t="s">
        <v>1063</v>
      </c>
      <c r="AH182" s="71" t="s">
        <v>874</v>
      </c>
      <c r="AI182" s="55">
        <v>2050</v>
      </c>
      <c r="AJ182" s="70" t="str">
        <f t="shared" si="30"/>
        <v>*0.93</v>
      </c>
      <c r="AK182" s="70" t="str">
        <f t="shared" si="31"/>
        <v>REZoning_Sol-Win</v>
      </c>
      <c r="AO182" s="50" t="s">
        <v>1063</v>
      </c>
      <c r="AP182" s="72" t="s">
        <v>874</v>
      </c>
      <c r="AQ182" s="58">
        <v>2035</v>
      </c>
      <c r="AR182" s="73" t="str">
        <f t="shared" si="32"/>
        <v>*0.92</v>
      </c>
      <c r="AS182" s="70" t="str">
        <f t="shared" si="33"/>
        <v>REZoning_Sol-Win</v>
      </c>
      <c r="AU182" s="50" t="s">
        <v>1063</v>
      </c>
      <c r="AV182" s="72" t="s">
        <v>874</v>
      </c>
      <c r="AW182" s="58">
        <v>2050</v>
      </c>
      <c r="AX182" s="73" t="str">
        <f t="shared" si="34"/>
        <v>*0.89</v>
      </c>
      <c r="AY182" s="70" t="str">
        <f t="shared" si="35"/>
        <v>REZoning_Sol-Win</v>
      </c>
    </row>
    <row r="183" spans="1:51">
      <c r="A183" s="67" t="s">
        <v>101</v>
      </c>
      <c r="C183" t="s">
        <v>1064</v>
      </c>
      <c r="D183" s="68" t="s">
        <v>874</v>
      </c>
      <c r="E183" s="52">
        <v>2035</v>
      </c>
      <c r="F183" s="69" t="str">
        <f t="shared" si="24"/>
        <v>*0.96</v>
      </c>
      <c r="G183" s="70" t="str">
        <f t="shared" si="25"/>
        <v>REZoning_Sol-Win</v>
      </c>
      <c r="I183" t="s">
        <v>1064</v>
      </c>
      <c r="J183" s="68" t="s">
        <v>874</v>
      </c>
      <c r="K183" s="52">
        <v>2050</v>
      </c>
      <c r="L183" s="62" t="str">
        <f t="shared" si="26"/>
        <v>*0.94</v>
      </c>
      <c r="M183" s="70" t="str">
        <f t="shared" si="27"/>
        <v>REZoning_Sol-Win</v>
      </c>
      <c r="O183" t="s">
        <v>1064</v>
      </c>
      <c r="P183" t="s">
        <v>874</v>
      </c>
      <c r="Q183">
        <v>2100</v>
      </c>
      <c r="R183" t="s">
        <v>968</v>
      </c>
      <c r="S183" t="s">
        <v>875</v>
      </c>
      <c r="AA183" s="49" t="s">
        <v>1064</v>
      </c>
      <c r="AB183" s="71" t="s">
        <v>874</v>
      </c>
      <c r="AC183" s="55">
        <v>2035</v>
      </c>
      <c r="AD183" s="70" t="str">
        <f t="shared" si="28"/>
        <v>*0.96</v>
      </c>
      <c r="AE183" s="70" t="str">
        <f t="shared" si="29"/>
        <v>REZoning_Sol-Win</v>
      </c>
      <c r="AG183" s="49" t="s">
        <v>1064</v>
      </c>
      <c r="AH183" s="71" t="s">
        <v>874</v>
      </c>
      <c r="AI183" s="55">
        <v>2050</v>
      </c>
      <c r="AJ183" s="70" t="str">
        <f t="shared" si="30"/>
        <v>*0.93</v>
      </c>
      <c r="AK183" s="70" t="str">
        <f t="shared" si="31"/>
        <v>REZoning_Sol-Win</v>
      </c>
      <c r="AO183" s="50" t="s">
        <v>1064</v>
      </c>
      <c r="AP183" s="72" t="s">
        <v>874</v>
      </c>
      <c r="AQ183" s="58">
        <v>2035</v>
      </c>
      <c r="AR183" s="73" t="str">
        <f t="shared" si="32"/>
        <v>*0.92</v>
      </c>
      <c r="AS183" s="70" t="str">
        <f t="shared" si="33"/>
        <v>REZoning_Sol-Win</v>
      </c>
      <c r="AU183" s="50" t="s">
        <v>1064</v>
      </c>
      <c r="AV183" s="72" t="s">
        <v>874</v>
      </c>
      <c r="AW183" s="58">
        <v>2050</v>
      </c>
      <c r="AX183" s="73" t="str">
        <f t="shared" si="34"/>
        <v>*0.89</v>
      </c>
      <c r="AY183" s="70" t="str">
        <f t="shared" si="35"/>
        <v>REZoning_Sol-Win</v>
      </c>
    </row>
    <row r="184" spans="1:51">
      <c r="A184" s="67" t="s">
        <v>101</v>
      </c>
      <c r="C184" t="s">
        <v>1065</v>
      </c>
      <c r="D184" s="68" t="s">
        <v>874</v>
      </c>
      <c r="E184" s="52">
        <v>2035</v>
      </c>
      <c r="F184" s="69" t="str">
        <f t="shared" si="24"/>
        <v>*0.96</v>
      </c>
      <c r="G184" s="70" t="str">
        <f t="shared" si="25"/>
        <v>REZoning_Sol-Win</v>
      </c>
      <c r="I184" t="s">
        <v>1065</v>
      </c>
      <c r="J184" s="68" t="s">
        <v>874</v>
      </c>
      <c r="K184" s="52">
        <v>2050</v>
      </c>
      <c r="L184" s="62" t="str">
        <f t="shared" si="26"/>
        <v>*0.94</v>
      </c>
      <c r="M184" s="70" t="str">
        <f t="shared" si="27"/>
        <v>REZoning_Sol-Win</v>
      </c>
      <c r="O184" t="s">
        <v>1065</v>
      </c>
      <c r="P184" t="s">
        <v>874</v>
      </c>
      <c r="Q184">
        <v>2100</v>
      </c>
      <c r="R184" t="s">
        <v>968</v>
      </c>
      <c r="S184" t="s">
        <v>875</v>
      </c>
      <c r="AA184" s="49" t="s">
        <v>1065</v>
      </c>
      <c r="AB184" s="71" t="s">
        <v>874</v>
      </c>
      <c r="AC184" s="55">
        <v>2035</v>
      </c>
      <c r="AD184" s="70" t="str">
        <f t="shared" si="28"/>
        <v>*0.96</v>
      </c>
      <c r="AE184" s="70" t="str">
        <f t="shared" si="29"/>
        <v>REZoning_Sol-Win</v>
      </c>
      <c r="AG184" s="49" t="s">
        <v>1065</v>
      </c>
      <c r="AH184" s="71" t="s">
        <v>874</v>
      </c>
      <c r="AI184" s="55">
        <v>2050</v>
      </c>
      <c r="AJ184" s="70" t="str">
        <f t="shared" si="30"/>
        <v>*0.93</v>
      </c>
      <c r="AK184" s="70" t="str">
        <f t="shared" si="31"/>
        <v>REZoning_Sol-Win</v>
      </c>
      <c r="AO184" s="50" t="s">
        <v>1065</v>
      </c>
      <c r="AP184" s="72" t="s">
        <v>874</v>
      </c>
      <c r="AQ184" s="58">
        <v>2035</v>
      </c>
      <c r="AR184" s="73" t="str">
        <f t="shared" si="32"/>
        <v>*0.92</v>
      </c>
      <c r="AS184" s="70" t="str">
        <f t="shared" si="33"/>
        <v>REZoning_Sol-Win</v>
      </c>
      <c r="AU184" s="50" t="s">
        <v>1065</v>
      </c>
      <c r="AV184" s="72" t="s">
        <v>874</v>
      </c>
      <c r="AW184" s="58">
        <v>2050</v>
      </c>
      <c r="AX184" s="73" t="str">
        <f t="shared" si="34"/>
        <v>*0.89</v>
      </c>
      <c r="AY184" s="70" t="str">
        <f t="shared" si="35"/>
        <v>REZoning_Sol-Win</v>
      </c>
    </row>
    <row r="185" spans="1:51">
      <c r="A185" s="67" t="s">
        <v>101</v>
      </c>
      <c r="C185" t="s">
        <v>1066</v>
      </c>
      <c r="D185" s="68" t="s">
        <v>874</v>
      </c>
      <c r="E185" s="52">
        <v>2035</v>
      </c>
      <c r="F185" s="69" t="str">
        <f t="shared" si="24"/>
        <v>*0.96</v>
      </c>
      <c r="G185" s="70" t="str">
        <f t="shared" si="25"/>
        <v>REZoning_Sol-Win</v>
      </c>
      <c r="I185" t="s">
        <v>1066</v>
      </c>
      <c r="J185" s="68" t="s">
        <v>874</v>
      </c>
      <c r="K185" s="52">
        <v>2050</v>
      </c>
      <c r="L185" s="62" t="str">
        <f t="shared" si="26"/>
        <v>*0.94</v>
      </c>
      <c r="M185" s="70" t="str">
        <f t="shared" si="27"/>
        <v>REZoning_Sol-Win</v>
      </c>
      <c r="O185" t="s">
        <v>1066</v>
      </c>
      <c r="P185" t="s">
        <v>874</v>
      </c>
      <c r="Q185">
        <v>2100</v>
      </c>
      <c r="R185" t="s">
        <v>968</v>
      </c>
      <c r="S185" t="s">
        <v>875</v>
      </c>
      <c r="AA185" s="49" t="s">
        <v>1066</v>
      </c>
      <c r="AB185" s="71" t="s">
        <v>874</v>
      </c>
      <c r="AC185" s="55">
        <v>2035</v>
      </c>
      <c r="AD185" s="70" t="str">
        <f t="shared" si="28"/>
        <v>*0.96</v>
      </c>
      <c r="AE185" s="70" t="str">
        <f t="shared" si="29"/>
        <v>REZoning_Sol-Win</v>
      </c>
      <c r="AG185" s="49" t="s">
        <v>1066</v>
      </c>
      <c r="AH185" s="71" t="s">
        <v>874</v>
      </c>
      <c r="AI185" s="55">
        <v>2050</v>
      </c>
      <c r="AJ185" s="70" t="str">
        <f t="shared" si="30"/>
        <v>*0.93</v>
      </c>
      <c r="AK185" s="70" t="str">
        <f t="shared" si="31"/>
        <v>REZoning_Sol-Win</v>
      </c>
      <c r="AO185" s="50" t="s">
        <v>1066</v>
      </c>
      <c r="AP185" s="72" t="s">
        <v>874</v>
      </c>
      <c r="AQ185" s="58">
        <v>2035</v>
      </c>
      <c r="AR185" s="73" t="str">
        <f t="shared" si="32"/>
        <v>*0.92</v>
      </c>
      <c r="AS185" s="70" t="str">
        <f t="shared" si="33"/>
        <v>REZoning_Sol-Win</v>
      </c>
      <c r="AU185" s="50" t="s">
        <v>1066</v>
      </c>
      <c r="AV185" s="72" t="s">
        <v>874</v>
      </c>
      <c r="AW185" s="58">
        <v>2050</v>
      </c>
      <c r="AX185" s="73" t="str">
        <f t="shared" si="34"/>
        <v>*0.89</v>
      </c>
      <c r="AY185" s="70" t="str">
        <f t="shared" si="35"/>
        <v>REZoning_Sol-Win</v>
      </c>
    </row>
    <row r="186" spans="1:51">
      <c r="A186" s="67" t="s">
        <v>101</v>
      </c>
      <c r="C186" t="s">
        <v>1067</v>
      </c>
      <c r="D186" s="68" t="s">
        <v>874</v>
      </c>
      <c r="E186" s="52">
        <v>2035</v>
      </c>
      <c r="F186" s="69" t="str">
        <f t="shared" si="24"/>
        <v>*0.96</v>
      </c>
      <c r="G186" s="70" t="str">
        <f t="shared" si="25"/>
        <v>REZoning_Sol-Win</v>
      </c>
      <c r="I186" t="s">
        <v>1067</v>
      </c>
      <c r="J186" s="68" t="s">
        <v>874</v>
      </c>
      <c r="K186" s="52">
        <v>2050</v>
      </c>
      <c r="L186" s="62" t="str">
        <f t="shared" si="26"/>
        <v>*0.94</v>
      </c>
      <c r="M186" s="70" t="str">
        <f t="shared" si="27"/>
        <v>REZoning_Sol-Win</v>
      </c>
      <c r="O186" t="s">
        <v>1067</v>
      </c>
      <c r="P186" t="s">
        <v>874</v>
      </c>
      <c r="Q186">
        <v>2100</v>
      </c>
      <c r="R186" t="s">
        <v>968</v>
      </c>
      <c r="S186" t="s">
        <v>875</v>
      </c>
      <c r="AA186" s="49" t="s">
        <v>1067</v>
      </c>
      <c r="AB186" s="71" t="s">
        <v>874</v>
      </c>
      <c r="AC186" s="55">
        <v>2035</v>
      </c>
      <c r="AD186" s="70" t="str">
        <f t="shared" si="28"/>
        <v>*0.96</v>
      </c>
      <c r="AE186" s="70" t="str">
        <f t="shared" si="29"/>
        <v>REZoning_Sol-Win</v>
      </c>
      <c r="AG186" s="49" t="s">
        <v>1067</v>
      </c>
      <c r="AH186" s="71" t="s">
        <v>874</v>
      </c>
      <c r="AI186" s="55">
        <v>2050</v>
      </c>
      <c r="AJ186" s="70" t="str">
        <f t="shared" si="30"/>
        <v>*0.93</v>
      </c>
      <c r="AK186" s="70" t="str">
        <f t="shared" si="31"/>
        <v>REZoning_Sol-Win</v>
      </c>
      <c r="AO186" s="50" t="s">
        <v>1067</v>
      </c>
      <c r="AP186" s="72" t="s">
        <v>874</v>
      </c>
      <c r="AQ186" s="58">
        <v>2035</v>
      </c>
      <c r="AR186" s="73" t="str">
        <f t="shared" si="32"/>
        <v>*0.92</v>
      </c>
      <c r="AS186" s="70" t="str">
        <f t="shared" si="33"/>
        <v>REZoning_Sol-Win</v>
      </c>
      <c r="AU186" s="50" t="s">
        <v>1067</v>
      </c>
      <c r="AV186" s="72" t="s">
        <v>874</v>
      </c>
      <c r="AW186" s="58">
        <v>2050</v>
      </c>
      <c r="AX186" s="73" t="str">
        <f t="shared" si="34"/>
        <v>*0.89</v>
      </c>
      <c r="AY186" s="70" t="str">
        <f t="shared" si="35"/>
        <v>REZoning_Sol-Win</v>
      </c>
    </row>
    <row r="187" spans="1:51">
      <c r="A187" s="67" t="s">
        <v>101</v>
      </c>
      <c r="C187" t="s">
        <v>1068</v>
      </c>
      <c r="D187" s="68" t="s">
        <v>874</v>
      </c>
      <c r="E187" s="52">
        <v>2035</v>
      </c>
      <c r="F187" s="69" t="str">
        <f t="shared" si="24"/>
        <v>*0.96</v>
      </c>
      <c r="G187" s="70" t="str">
        <f t="shared" si="25"/>
        <v>REZoning_Sol-Win</v>
      </c>
      <c r="I187" t="s">
        <v>1068</v>
      </c>
      <c r="J187" s="68" t="s">
        <v>874</v>
      </c>
      <c r="K187" s="52">
        <v>2050</v>
      </c>
      <c r="L187" s="62" t="str">
        <f t="shared" si="26"/>
        <v>*0.94</v>
      </c>
      <c r="M187" s="70" t="str">
        <f t="shared" si="27"/>
        <v>REZoning_Sol-Win</v>
      </c>
      <c r="O187" t="s">
        <v>1068</v>
      </c>
      <c r="P187" t="s">
        <v>874</v>
      </c>
      <c r="Q187">
        <v>2100</v>
      </c>
      <c r="R187" t="s">
        <v>968</v>
      </c>
      <c r="S187" t="s">
        <v>875</v>
      </c>
      <c r="AA187" s="49" t="s">
        <v>1068</v>
      </c>
      <c r="AB187" s="71" t="s">
        <v>874</v>
      </c>
      <c r="AC187" s="55">
        <v>2035</v>
      </c>
      <c r="AD187" s="70" t="str">
        <f t="shared" si="28"/>
        <v>*0.96</v>
      </c>
      <c r="AE187" s="70" t="str">
        <f t="shared" si="29"/>
        <v>REZoning_Sol-Win</v>
      </c>
      <c r="AG187" s="49" t="s">
        <v>1068</v>
      </c>
      <c r="AH187" s="71" t="s">
        <v>874</v>
      </c>
      <c r="AI187" s="55">
        <v>2050</v>
      </c>
      <c r="AJ187" s="70" t="str">
        <f t="shared" si="30"/>
        <v>*0.93</v>
      </c>
      <c r="AK187" s="70" t="str">
        <f t="shared" si="31"/>
        <v>REZoning_Sol-Win</v>
      </c>
      <c r="AO187" s="50" t="s">
        <v>1068</v>
      </c>
      <c r="AP187" s="72" t="s">
        <v>874</v>
      </c>
      <c r="AQ187" s="58">
        <v>2035</v>
      </c>
      <c r="AR187" s="73" t="str">
        <f t="shared" si="32"/>
        <v>*0.92</v>
      </c>
      <c r="AS187" s="70" t="str">
        <f t="shared" si="33"/>
        <v>REZoning_Sol-Win</v>
      </c>
      <c r="AU187" s="50" t="s">
        <v>1068</v>
      </c>
      <c r="AV187" s="72" t="s">
        <v>874</v>
      </c>
      <c r="AW187" s="58">
        <v>2050</v>
      </c>
      <c r="AX187" s="73" t="str">
        <f t="shared" si="34"/>
        <v>*0.89</v>
      </c>
      <c r="AY187" s="70" t="str">
        <f t="shared" si="35"/>
        <v>REZoning_Sol-Win</v>
      </c>
    </row>
    <row r="188" spans="1:51">
      <c r="A188" s="67" t="s">
        <v>101</v>
      </c>
      <c r="C188" t="s">
        <v>1069</v>
      </c>
      <c r="D188" s="68" t="s">
        <v>874</v>
      </c>
      <c r="E188" s="52">
        <v>2035</v>
      </c>
      <c r="F188" s="69" t="str">
        <f t="shared" si="24"/>
        <v>*0.96</v>
      </c>
      <c r="G188" s="70" t="str">
        <f t="shared" si="25"/>
        <v>REZoning_Sol-Win</v>
      </c>
      <c r="I188" t="s">
        <v>1069</v>
      </c>
      <c r="J188" s="68" t="s">
        <v>874</v>
      </c>
      <c r="K188" s="52">
        <v>2050</v>
      </c>
      <c r="L188" s="62" t="str">
        <f t="shared" si="26"/>
        <v>*0.94</v>
      </c>
      <c r="M188" s="70" t="str">
        <f t="shared" si="27"/>
        <v>REZoning_Sol-Win</v>
      </c>
      <c r="O188" t="s">
        <v>1069</v>
      </c>
      <c r="P188" t="s">
        <v>874</v>
      </c>
      <c r="Q188">
        <v>2100</v>
      </c>
      <c r="R188" t="s">
        <v>968</v>
      </c>
      <c r="S188" t="s">
        <v>875</v>
      </c>
      <c r="AA188" s="49" t="s">
        <v>1069</v>
      </c>
      <c r="AB188" s="71" t="s">
        <v>874</v>
      </c>
      <c r="AC188" s="55">
        <v>2035</v>
      </c>
      <c r="AD188" s="70" t="str">
        <f t="shared" si="28"/>
        <v>*0.96</v>
      </c>
      <c r="AE188" s="70" t="str">
        <f t="shared" si="29"/>
        <v>REZoning_Sol-Win</v>
      </c>
      <c r="AG188" s="49" t="s">
        <v>1069</v>
      </c>
      <c r="AH188" s="71" t="s">
        <v>874</v>
      </c>
      <c r="AI188" s="55">
        <v>2050</v>
      </c>
      <c r="AJ188" s="70" t="str">
        <f t="shared" si="30"/>
        <v>*0.93</v>
      </c>
      <c r="AK188" s="70" t="str">
        <f t="shared" si="31"/>
        <v>REZoning_Sol-Win</v>
      </c>
      <c r="AO188" s="50" t="s">
        <v>1069</v>
      </c>
      <c r="AP188" s="72" t="s">
        <v>874</v>
      </c>
      <c r="AQ188" s="58">
        <v>2035</v>
      </c>
      <c r="AR188" s="73" t="str">
        <f t="shared" si="32"/>
        <v>*0.92</v>
      </c>
      <c r="AS188" s="70" t="str">
        <f t="shared" si="33"/>
        <v>REZoning_Sol-Win</v>
      </c>
      <c r="AU188" s="50" t="s">
        <v>1069</v>
      </c>
      <c r="AV188" s="72" t="s">
        <v>874</v>
      </c>
      <c r="AW188" s="58">
        <v>2050</v>
      </c>
      <c r="AX188" s="73" t="str">
        <f t="shared" si="34"/>
        <v>*0.89</v>
      </c>
      <c r="AY188" s="70" t="str">
        <f t="shared" si="35"/>
        <v>REZoning_Sol-Win</v>
      </c>
    </row>
    <row r="189" spans="1:51">
      <c r="A189" s="67" t="s">
        <v>101</v>
      </c>
      <c r="C189" t="s">
        <v>1070</v>
      </c>
      <c r="D189" s="68" t="s">
        <v>874</v>
      </c>
      <c r="E189" s="52">
        <v>2035</v>
      </c>
      <c r="F189" s="69" t="str">
        <f t="shared" si="24"/>
        <v>*0.96</v>
      </c>
      <c r="G189" s="70" t="str">
        <f t="shared" si="25"/>
        <v>REZoning_Sol-Win</v>
      </c>
      <c r="I189" t="s">
        <v>1070</v>
      </c>
      <c r="J189" s="68" t="s">
        <v>874</v>
      </c>
      <c r="K189" s="52">
        <v>2050</v>
      </c>
      <c r="L189" s="62" t="str">
        <f t="shared" si="26"/>
        <v>*0.94</v>
      </c>
      <c r="M189" s="70" t="str">
        <f t="shared" si="27"/>
        <v>REZoning_Sol-Win</v>
      </c>
      <c r="O189" t="s">
        <v>1070</v>
      </c>
      <c r="P189" t="s">
        <v>874</v>
      </c>
      <c r="Q189">
        <v>2100</v>
      </c>
      <c r="R189" t="s">
        <v>968</v>
      </c>
      <c r="S189" t="s">
        <v>875</v>
      </c>
      <c r="AA189" s="49" t="s">
        <v>1070</v>
      </c>
      <c r="AB189" s="71" t="s">
        <v>874</v>
      </c>
      <c r="AC189" s="55">
        <v>2035</v>
      </c>
      <c r="AD189" s="70" t="str">
        <f t="shared" si="28"/>
        <v>*0.96</v>
      </c>
      <c r="AE189" s="70" t="str">
        <f t="shared" si="29"/>
        <v>REZoning_Sol-Win</v>
      </c>
      <c r="AG189" s="49" t="s">
        <v>1070</v>
      </c>
      <c r="AH189" s="71" t="s">
        <v>874</v>
      </c>
      <c r="AI189" s="55">
        <v>2050</v>
      </c>
      <c r="AJ189" s="70" t="str">
        <f t="shared" si="30"/>
        <v>*0.93</v>
      </c>
      <c r="AK189" s="70" t="str">
        <f t="shared" si="31"/>
        <v>REZoning_Sol-Win</v>
      </c>
      <c r="AO189" s="50" t="s">
        <v>1070</v>
      </c>
      <c r="AP189" s="72" t="s">
        <v>874</v>
      </c>
      <c r="AQ189" s="58">
        <v>2035</v>
      </c>
      <c r="AR189" s="73" t="str">
        <f t="shared" si="32"/>
        <v>*0.92</v>
      </c>
      <c r="AS189" s="70" t="str">
        <f t="shared" si="33"/>
        <v>REZoning_Sol-Win</v>
      </c>
      <c r="AU189" s="50" t="s">
        <v>1070</v>
      </c>
      <c r="AV189" s="72" t="s">
        <v>874</v>
      </c>
      <c r="AW189" s="58">
        <v>2050</v>
      </c>
      <c r="AX189" s="73" t="str">
        <f t="shared" si="34"/>
        <v>*0.89</v>
      </c>
      <c r="AY189" s="70" t="str">
        <f t="shared" si="35"/>
        <v>REZoning_Sol-Win</v>
      </c>
    </row>
    <row r="190" spans="1:51">
      <c r="A190" s="67" t="s">
        <v>78</v>
      </c>
      <c r="C190" t="s">
        <v>1071</v>
      </c>
      <c r="D190" s="68" t="s">
        <v>874</v>
      </c>
      <c r="E190" s="52">
        <v>2035</v>
      </c>
      <c r="F190" s="69" t="str">
        <f t="shared" si="24"/>
        <v>*0.95</v>
      </c>
      <c r="G190" s="70" t="str">
        <f t="shared" si="25"/>
        <v>REZoning_Sol-Win</v>
      </c>
      <c r="I190" t="s">
        <v>1071</v>
      </c>
      <c r="J190" s="68" t="s">
        <v>874</v>
      </c>
      <c r="K190" s="52">
        <v>2050</v>
      </c>
      <c r="L190" s="62" t="str">
        <f t="shared" si="26"/>
        <v>*0.93</v>
      </c>
      <c r="M190" s="70" t="str">
        <f t="shared" si="27"/>
        <v>REZoning_Sol-Win</v>
      </c>
      <c r="O190" t="s">
        <v>1071</v>
      </c>
      <c r="P190" t="s">
        <v>874</v>
      </c>
      <c r="Q190">
        <v>2100</v>
      </c>
      <c r="R190" t="s">
        <v>904</v>
      </c>
      <c r="S190" t="s">
        <v>875</v>
      </c>
      <c r="AA190" s="49" t="s">
        <v>1071</v>
      </c>
      <c r="AB190" s="71" t="s">
        <v>874</v>
      </c>
      <c r="AC190" s="55">
        <v>2035</v>
      </c>
      <c r="AD190" s="70" t="str">
        <f t="shared" si="28"/>
        <v>*0.95</v>
      </c>
      <c r="AE190" s="70" t="str">
        <f t="shared" si="29"/>
        <v>REZoning_Sol-Win</v>
      </c>
      <c r="AG190" s="49" t="s">
        <v>1071</v>
      </c>
      <c r="AH190" s="71" t="s">
        <v>874</v>
      </c>
      <c r="AI190" s="55">
        <v>2050</v>
      </c>
      <c r="AJ190" s="70" t="str">
        <f t="shared" si="30"/>
        <v>*0.93</v>
      </c>
      <c r="AK190" s="70" t="str">
        <f t="shared" si="31"/>
        <v>REZoning_Sol-Win</v>
      </c>
      <c r="AO190" s="50" t="s">
        <v>1071</v>
      </c>
      <c r="AP190" s="72" t="s">
        <v>874</v>
      </c>
      <c r="AQ190" s="58">
        <v>2035</v>
      </c>
      <c r="AR190" s="73" t="str">
        <f t="shared" si="32"/>
        <v>*0.93</v>
      </c>
      <c r="AS190" s="70" t="str">
        <f t="shared" si="33"/>
        <v>REZoning_Sol-Win</v>
      </c>
      <c r="AU190" s="50" t="s">
        <v>1071</v>
      </c>
      <c r="AV190" s="72" t="s">
        <v>874</v>
      </c>
      <c r="AW190" s="58">
        <v>2050</v>
      </c>
      <c r="AX190" s="73" t="str">
        <f t="shared" si="34"/>
        <v>*0.9</v>
      </c>
      <c r="AY190" s="70" t="str">
        <f t="shared" si="35"/>
        <v>REZoning_Sol-Win</v>
      </c>
    </row>
    <row r="191" spans="1:51">
      <c r="A191" s="67" t="s">
        <v>78</v>
      </c>
      <c r="C191" t="s">
        <v>1072</v>
      </c>
      <c r="D191" s="68" t="s">
        <v>874</v>
      </c>
      <c r="E191" s="52">
        <v>2035</v>
      </c>
      <c r="F191" s="69" t="str">
        <f t="shared" si="24"/>
        <v>*0.95</v>
      </c>
      <c r="G191" s="70" t="str">
        <f t="shared" si="25"/>
        <v>REZoning_Sol-Win</v>
      </c>
      <c r="I191" t="s">
        <v>1072</v>
      </c>
      <c r="J191" s="68" t="s">
        <v>874</v>
      </c>
      <c r="K191" s="52">
        <v>2050</v>
      </c>
      <c r="L191" s="62" t="str">
        <f t="shared" si="26"/>
        <v>*0.93</v>
      </c>
      <c r="M191" s="70" t="str">
        <f t="shared" si="27"/>
        <v>REZoning_Sol-Win</v>
      </c>
      <c r="O191" t="s">
        <v>1072</v>
      </c>
      <c r="P191" t="s">
        <v>874</v>
      </c>
      <c r="Q191">
        <v>2100</v>
      </c>
      <c r="R191" t="s">
        <v>904</v>
      </c>
      <c r="S191" t="s">
        <v>875</v>
      </c>
      <c r="AA191" s="49" t="s">
        <v>1072</v>
      </c>
      <c r="AB191" s="71" t="s">
        <v>874</v>
      </c>
      <c r="AC191" s="55">
        <v>2035</v>
      </c>
      <c r="AD191" s="70" t="str">
        <f t="shared" si="28"/>
        <v>*0.95</v>
      </c>
      <c r="AE191" s="70" t="str">
        <f t="shared" si="29"/>
        <v>REZoning_Sol-Win</v>
      </c>
      <c r="AG191" s="49" t="s">
        <v>1072</v>
      </c>
      <c r="AH191" s="71" t="s">
        <v>874</v>
      </c>
      <c r="AI191" s="55">
        <v>2050</v>
      </c>
      <c r="AJ191" s="70" t="str">
        <f t="shared" si="30"/>
        <v>*0.93</v>
      </c>
      <c r="AK191" s="70" t="str">
        <f t="shared" si="31"/>
        <v>REZoning_Sol-Win</v>
      </c>
      <c r="AO191" s="50" t="s">
        <v>1072</v>
      </c>
      <c r="AP191" s="72" t="s">
        <v>874</v>
      </c>
      <c r="AQ191" s="58">
        <v>2035</v>
      </c>
      <c r="AR191" s="73" t="str">
        <f t="shared" si="32"/>
        <v>*0.93</v>
      </c>
      <c r="AS191" s="70" t="str">
        <f t="shared" si="33"/>
        <v>REZoning_Sol-Win</v>
      </c>
      <c r="AU191" s="50" t="s">
        <v>1072</v>
      </c>
      <c r="AV191" s="72" t="s">
        <v>874</v>
      </c>
      <c r="AW191" s="58">
        <v>2050</v>
      </c>
      <c r="AX191" s="73" t="str">
        <f t="shared" si="34"/>
        <v>*0.9</v>
      </c>
      <c r="AY191" s="70" t="str">
        <f t="shared" si="35"/>
        <v>REZoning_Sol-Win</v>
      </c>
    </row>
    <row r="192" spans="1:51">
      <c r="A192" s="67" t="s">
        <v>78</v>
      </c>
      <c r="C192" t="s">
        <v>1073</v>
      </c>
      <c r="D192" s="68" t="s">
        <v>874</v>
      </c>
      <c r="E192" s="52">
        <v>2035</v>
      </c>
      <c r="F192" s="69" t="str">
        <f t="shared" si="24"/>
        <v>*0.95</v>
      </c>
      <c r="G192" s="70" t="str">
        <f t="shared" si="25"/>
        <v>REZoning_Sol-Win</v>
      </c>
      <c r="I192" t="s">
        <v>1073</v>
      </c>
      <c r="J192" s="68" t="s">
        <v>874</v>
      </c>
      <c r="K192" s="52">
        <v>2050</v>
      </c>
      <c r="L192" s="62" t="str">
        <f t="shared" si="26"/>
        <v>*0.93</v>
      </c>
      <c r="M192" s="70" t="str">
        <f t="shared" si="27"/>
        <v>REZoning_Sol-Win</v>
      </c>
      <c r="O192" t="s">
        <v>1073</v>
      </c>
      <c r="P192" t="s">
        <v>874</v>
      </c>
      <c r="Q192">
        <v>2100</v>
      </c>
      <c r="R192" t="s">
        <v>904</v>
      </c>
      <c r="S192" t="s">
        <v>875</v>
      </c>
      <c r="AA192" s="49" t="s">
        <v>1073</v>
      </c>
      <c r="AB192" s="71" t="s">
        <v>874</v>
      </c>
      <c r="AC192" s="55">
        <v>2035</v>
      </c>
      <c r="AD192" s="70" t="str">
        <f t="shared" si="28"/>
        <v>*0.95</v>
      </c>
      <c r="AE192" s="70" t="str">
        <f t="shared" si="29"/>
        <v>REZoning_Sol-Win</v>
      </c>
      <c r="AG192" s="49" t="s">
        <v>1073</v>
      </c>
      <c r="AH192" s="71" t="s">
        <v>874</v>
      </c>
      <c r="AI192" s="55">
        <v>2050</v>
      </c>
      <c r="AJ192" s="70" t="str">
        <f t="shared" si="30"/>
        <v>*0.93</v>
      </c>
      <c r="AK192" s="70" t="str">
        <f t="shared" si="31"/>
        <v>REZoning_Sol-Win</v>
      </c>
      <c r="AO192" s="50" t="s">
        <v>1073</v>
      </c>
      <c r="AP192" s="72" t="s">
        <v>874</v>
      </c>
      <c r="AQ192" s="58">
        <v>2035</v>
      </c>
      <c r="AR192" s="73" t="str">
        <f t="shared" si="32"/>
        <v>*0.93</v>
      </c>
      <c r="AS192" s="70" t="str">
        <f t="shared" si="33"/>
        <v>REZoning_Sol-Win</v>
      </c>
      <c r="AU192" s="50" t="s">
        <v>1073</v>
      </c>
      <c r="AV192" s="72" t="s">
        <v>874</v>
      </c>
      <c r="AW192" s="58">
        <v>2050</v>
      </c>
      <c r="AX192" s="73" t="str">
        <f t="shared" si="34"/>
        <v>*0.9</v>
      </c>
      <c r="AY192" s="70" t="str">
        <f t="shared" si="35"/>
        <v>REZoning_Sol-Win</v>
      </c>
    </row>
    <row r="193" spans="1:51">
      <c r="A193" s="67" t="s">
        <v>78</v>
      </c>
      <c r="C193" t="s">
        <v>1074</v>
      </c>
      <c r="D193" s="68" t="s">
        <v>874</v>
      </c>
      <c r="E193" s="52">
        <v>2035</v>
      </c>
      <c r="F193" s="69" t="str">
        <f t="shared" si="24"/>
        <v>*0.95</v>
      </c>
      <c r="G193" s="70" t="str">
        <f t="shared" si="25"/>
        <v>REZoning_Sol-Win</v>
      </c>
      <c r="I193" t="s">
        <v>1074</v>
      </c>
      <c r="J193" s="68" t="s">
        <v>874</v>
      </c>
      <c r="K193" s="52">
        <v>2050</v>
      </c>
      <c r="L193" s="62" t="str">
        <f t="shared" si="26"/>
        <v>*0.93</v>
      </c>
      <c r="M193" s="70" t="str">
        <f t="shared" si="27"/>
        <v>REZoning_Sol-Win</v>
      </c>
      <c r="O193" t="s">
        <v>1074</v>
      </c>
      <c r="P193" t="s">
        <v>874</v>
      </c>
      <c r="Q193">
        <v>2100</v>
      </c>
      <c r="R193" t="s">
        <v>904</v>
      </c>
      <c r="S193" t="s">
        <v>875</v>
      </c>
      <c r="AA193" s="49" t="s">
        <v>1074</v>
      </c>
      <c r="AB193" s="71" t="s">
        <v>874</v>
      </c>
      <c r="AC193" s="55">
        <v>2035</v>
      </c>
      <c r="AD193" s="70" t="str">
        <f t="shared" si="28"/>
        <v>*0.95</v>
      </c>
      <c r="AE193" s="70" t="str">
        <f t="shared" si="29"/>
        <v>REZoning_Sol-Win</v>
      </c>
      <c r="AG193" s="49" t="s">
        <v>1074</v>
      </c>
      <c r="AH193" s="71" t="s">
        <v>874</v>
      </c>
      <c r="AI193" s="55">
        <v>2050</v>
      </c>
      <c r="AJ193" s="70" t="str">
        <f t="shared" si="30"/>
        <v>*0.93</v>
      </c>
      <c r="AK193" s="70" t="str">
        <f t="shared" si="31"/>
        <v>REZoning_Sol-Win</v>
      </c>
      <c r="AO193" s="50" t="s">
        <v>1074</v>
      </c>
      <c r="AP193" s="72" t="s">
        <v>874</v>
      </c>
      <c r="AQ193" s="58">
        <v>2035</v>
      </c>
      <c r="AR193" s="73" t="str">
        <f t="shared" si="32"/>
        <v>*0.93</v>
      </c>
      <c r="AS193" s="70" t="str">
        <f t="shared" si="33"/>
        <v>REZoning_Sol-Win</v>
      </c>
      <c r="AU193" s="50" t="s">
        <v>1074</v>
      </c>
      <c r="AV193" s="72" t="s">
        <v>874</v>
      </c>
      <c r="AW193" s="58">
        <v>2050</v>
      </c>
      <c r="AX193" s="73" t="str">
        <f t="shared" si="34"/>
        <v>*0.9</v>
      </c>
      <c r="AY193" s="70" t="str">
        <f t="shared" si="35"/>
        <v>REZoning_Sol-Win</v>
      </c>
    </row>
    <row r="194" spans="1:51">
      <c r="A194" s="67" t="s">
        <v>78</v>
      </c>
      <c r="C194" t="s">
        <v>1075</v>
      </c>
      <c r="D194" s="68" t="s">
        <v>874</v>
      </c>
      <c r="E194" s="52">
        <v>2035</v>
      </c>
      <c r="F194" s="69" t="str">
        <f t="shared" si="24"/>
        <v>*0.95</v>
      </c>
      <c r="G194" s="70" t="str">
        <f t="shared" si="25"/>
        <v>REZoning_Sol-Win</v>
      </c>
      <c r="I194" t="s">
        <v>1075</v>
      </c>
      <c r="J194" s="68" t="s">
        <v>874</v>
      </c>
      <c r="K194" s="52">
        <v>2050</v>
      </c>
      <c r="L194" s="62" t="str">
        <f t="shared" si="26"/>
        <v>*0.93</v>
      </c>
      <c r="M194" s="70" t="str">
        <f t="shared" si="27"/>
        <v>REZoning_Sol-Win</v>
      </c>
      <c r="O194" t="s">
        <v>1075</v>
      </c>
      <c r="P194" t="s">
        <v>874</v>
      </c>
      <c r="Q194">
        <v>2100</v>
      </c>
      <c r="R194" t="s">
        <v>904</v>
      </c>
      <c r="S194" t="s">
        <v>875</v>
      </c>
      <c r="AA194" s="49" t="s">
        <v>1075</v>
      </c>
      <c r="AB194" s="71" t="s">
        <v>874</v>
      </c>
      <c r="AC194" s="55">
        <v>2035</v>
      </c>
      <c r="AD194" s="70" t="str">
        <f t="shared" si="28"/>
        <v>*0.95</v>
      </c>
      <c r="AE194" s="70" t="str">
        <f t="shared" si="29"/>
        <v>REZoning_Sol-Win</v>
      </c>
      <c r="AG194" s="49" t="s">
        <v>1075</v>
      </c>
      <c r="AH194" s="71" t="s">
        <v>874</v>
      </c>
      <c r="AI194" s="55">
        <v>2050</v>
      </c>
      <c r="AJ194" s="70" t="str">
        <f t="shared" si="30"/>
        <v>*0.93</v>
      </c>
      <c r="AK194" s="70" t="str">
        <f t="shared" si="31"/>
        <v>REZoning_Sol-Win</v>
      </c>
      <c r="AO194" s="50" t="s">
        <v>1075</v>
      </c>
      <c r="AP194" s="72" t="s">
        <v>874</v>
      </c>
      <c r="AQ194" s="58">
        <v>2035</v>
      </c>
      <c r="AR194" s="73" t="str">
        <f t="shared" si="32"/>
        <v>*0.93</v>
      </c>
      <c r="AS194" s="70" t="str">
        <f t="shared" si="33"/>
        <v>REZoning_Sol-Win</v>
      </c>
      <c r="AU194" s="50" t="s">
        <v>1075</v>
      </c>
      <c r="AV194" s="72" t="s">
        <v>874</v>
      </c>
      <c r="AW194" s="58">
        <v>2050</v>
      </c>
      <c r="AX194" s="73" t="str">
        <f t="shared" si="34"/>
        <v>*0.9</v>
      </c>
      <c r="AY194" s="70" t="str">
        <f t="shared" si="35"/>
        <v>REZoning_Sol-Win</v>
      </c>
    </row>
    <row r="195" spans="1:51">
      <c r="A195" s="67" t="s">
        <v>78</v>
      </c>
      <c r="C195" t="s">
        <v>1076</v>
      </c>
      <c r="D195" s="68" t="s">
        <v>874</v>
      </c>
      <c r="E195" s="52">
        <v>2035</v>
      </c>
      <c r="F195" s="69" t="str">
        <f t="shared" si="24"/>
        <v>*0.95</v>
      </c>
      <c r="G195" s="70" t="str">
        <f t="shared" si="25"/>
        <v>REZoning_Sol-Win</v>
      </c>
      <c r="I195" t="s">
        <v>1076</v>
      </c>
      <c r="J195" s="68" t="s">
        <v>874</v>
      </c>
      <c r="K195" s="52">
        <v>2050</v>
      </c>
      <c r="L195" s="62" t="str">
        <f t="shared" si="26"/>
        <v>*0.93</v>
      </c>
      <c r="M195" s="70" t="str">
        <f t="shared" si="27"/>
        <v>REZoning_Sol-Win</v>
      </c>
      <c r="O195" t="s">
        <v>1076</v>
      </c>
      <c r="P195" t="s">
        <v>874</v>
      </c>
      <c r="Q195">
        <v>2100</v>
      </c>
      <c r="R195" t="s">
        <v>904</v>
      </c>
      <c r="S195" t="s">
        <v>875</v>
      </c>
      <c r="AA195" s="49" t="s">
        <v>1076</v>
      </c>
      <c r="AB195" s="71" t="s">
        <v>874</v>
      </c>
      <c r="AC195" s="55">
        <v>2035</v>
      </c>
      <c r="AD195" s="70" t="str">
        <f t="shared" si="28"/>
        <v>*0.95</v>
      </c>
      <c r="AE195" s="70" t="str">
        <f t="shared" si="29"/>
        <v>REZoning_Sol-Win</v>
      </c>
      <c r="AG195" s="49" t="s">
        <v>1076</v>
      </c>
      <c r="AH195" s="71" t="s">
        <v>874</v>
      </c>
      <c r="AI195" s="55">
        <v>2050</v>
      </c>
      <c r="AJ195" s="70" t="str">
        <f t="shared" si="30"/>
        <v>*0.93</v>
      </c>
      <c r="AK195" s="70" t="str">
        <f t="shared" si="31"/>
        <v>REZoning_Sol-Win</v>
      </c>
      <c r="AO195" s="50" t="s">
        <v>1076</v>
      </c>
      <c r="AP195" s="72" t="s">
        <v>874</v>
      </c>
      <c r="AQ195" s="58">
        <v>2035</v>
      </c>
      <c r="AR195" s="73" t="str">
        <f t="shared" si="32"/>
        <v>*0.93</v>
      </c>
      <c r="AS195" s="70" t="str">
        <f t="shared" si="33"/>
        <v>REZoning_Sol-Win</v>
      </c>
      <c r="AU195" s="50" t="s">
        <v>1076</v>
      </c>
      <c r="AV195" s="72" t="s">
        <v>874</v>
      </c>
      <c r="AW195" s="58">
        <v>2050</v>
      </c>
      <c r="AX195" s="73" t="str">
        <f t="shared" si="34"/>
        <v>*0.9</v>
      </c>
      <c r="AY195" s="70" t="str">
        <f t="shared" si="35"/>
        <v>REZoning_Sol-Win</v>
      </c>
    </row>
    <row r="196" spans="1:51">
      <c r="A196" s="67" t="s">
        <v>78</v>
      </c>
      <c r="C196" t="s">
        <v>1077</v>
      </c>
      <c r="D196" s="68" t="s">
        <v>874</v>
      </c>
      <c r="E196" s="52">
        <v>2035</v>
      </c>
      <c r="F196" s="69" t="str">
        <f t="shared" si="24"/>
        <v>*0.95</v>
      </c>
      <c r="G196" s="70" t="str">
        <f t="shared" si="25"/>
        <v>REZoning_Sol-Win</v>
      </c>
      <c r="I196" t="s">
        <v>1077</v>
      </c>
      <c r="J196" s="68" t="s">
        <v>874</v>
      </c>
      <c r="K196" s="52">
        <v>2050</v>
      </c>
      <c r="L196" s="62" t="str">
        <f t="shared" si="26"/>
        <v>*0.93</v>
      </c>
      <c r="M196" s="70" t="str">
        <f t="shared" si="27"/>
        <v>REZoning_Sol-Win</v>
      </c>
      <c r="O196" t="s">
        <v>1077</v>
      </c>
      <c r="P196" t="s">
        <v>874</v>
      </c>
      <c r="Q196">
        <v>2100</v>
      </c>
      <c r="R196" t="s">
        <v>904</v>
      </c>
      <c r="S196" t="s">
        <v>875</v>
      </c>
      <c r="AA196" s="49" t="s">
        <v>1077</v>
      </c>
      <c r="AB196" s="71" t="s">
        <v>874</v>
      </c>
      <c r="AC196" s="55">
        <v>2035</v>
      </c>
      <c r="AD196" s="70" t="str">
        <f t="shared" si="28"/>
        <v>*0.95</v>
      </c>
      <c r="AE196" s="70" t="str">
        <f t="shared" si="29"/>
        <v>REZoning_Sol-Win</v>
      </c>
      <c r="AG196" s="49" t="s">
        <v>1077</v>
      </c>
      <c r="AH196" s="71" t="s">
        <v>874</v>
      </c>
      <c r="AI196" s="55">
        <v>2050</v>
      </c>
      <c r="AJ196" s="70" t="str">
        <f t="shared" si="30"/>
        <v>*0.93</v>
      </c>
      <c r="AK196" s="70" t="str">
        <f t="shared" si="31"/>
        <v>REZoning_Sol-Win</v>
      </c>
      <c r="AO196" s="50" t="s">
        <v>1077</v>
      </c>
      <c r="AP196" s="72" t="s">
        <v>874</v>
      </c>
      <c r="AQ196" s="58">
        <v>2035</v>
      </c>
      <c r="AR196" s="73" t="str">
        <f t="shared" si="32"/>
        <v>*0.93</v>
      </c>
      <c r="AS196" s="70" t="str">
        <f t="shared" si="33"/>
        <v>REZoning_Sol-Win</v>
      </c>
      <c r="AU196" s="50" t="s">
        <v>1077</v>
      </c>
      <c r="AV196" s="72" t="s">
        <v>874</v>
      </c>
      <c r="AW196" s="58">
        <v>2050</v>
      </c>
      <c r="AX196" s="73" t="str">
        <f t="shared" si="34"/>
        <v>*0.9</v>
      </c>
      <c r="AY196" s="70" t="str">
        <f t="shared" si="35"/>
        <v>REZoning_Sol-Win</v>
      </c>
    </row>
    <row r="197" spans="1:51">
      <c r="A197" s="67" t="s">
        <v>78</v>
      </c>
      <c r="C197" t="s">
        <v>1078</v>
      </c>
      <c r="D197" s="68" t="s">
        <v>874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ref="G197:G260" si="37">G196</f>
        <v>REZoning_Sol-Win</v>
      </c>
      <c r="I197" t="s">
        <v>1078</v>
      </c>
      <c r="J197" s="68" t="s">
        <v>874</v>
      </c>
      <c r="K197" s="52">
        <v>2050</v>
      </c>
      <c r="L197" s="62" t="str">
        <f t="shared" ref="L197:L260" si="38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*0.93</v>
      </c>
      <c r="M197" s="70" t="str">
        <f t="shared" ref="M197:M260" si="39">M196</f>
        <v>REZoning_Sol-Win</v>
      </c>
      <c r="O197" t="s">
        <v>1078</v>
      </c>
      <c r="P197" t="s">
        <v>874</v>
      </c>
      <c r="Q197">
        <v>2100</v>
      </c>
      <c r="R197" t="s">
        <v>904</v>
      </c>
      <c r="S197" t="s">
        <v>875</v>
      </c>
      <c r="AA197" s="49" t="s">
        <v>1078</v>
      </c>
      <c r="AB197" s="71" t="s">
        <v>874</v>
      </c>
      <c r="AC197" s="55">
        <v>2035</v>
      </c>
      <c r="AD197" s="70" t="str">
        <f t="shared" ref="AD197:AD260" si="40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1">AE196</f>
        <v>REZoning_Sol-Win</v>
      </c>
      <c r="AG197" s="49" t="s">
        <v>1078</v>
      </c>
      <c r="AH197" s="71" t="s">
        <v>874</v>
      </c>
      <c r="AI197" s="55">
        <v>2050</v>
      </c>
      <c r="AJ197" s="70" t="str">
        <f t="shared" ref="AJ197:AJ260" si="42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*0.93</v>
      </c>
      <c r="AK197" s="70" t="str">
        <f t="shared" ref="AK197:AK260" si="43">AK196</f>
        <v>REZoning_Sol-Win</v>
      </c>
      <c r="AO197" s="50" t="s">
        <v>1078</v>
      </c>
      <c r="AP197" s="72" t="s">
        <v>874</v>
      </c>
      <c r="AQ197" s="58">
        <v>2035</v>
      </c>
      <c r="AR197" s="73" t="str">
        <f t="shared" ref="AR197:AR260" si="44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5">AS196</f>
        <v>REZoning_Sol-Win</v>
      </c>
      <c r="AU197" s="50" t="s">
        <v>1078</v>
      </c>
      <c r="AV197" s="72" t="s">
        <v>874</v>
      </c>
      <c r="AW197" s="58">
        <v>2050</v>
      </c>
      <c r="AX197" s="73" t="str">
        <f t="shared" ref="AX197:AX260" si="46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*0.9</v>
      </c>
      <c r="AY197" s="70" t="str">
        <f t="shared" ref="AY197:AY260" si="47">AY196</f>
        <v>REZoning_Sol-Win</v>
      </c>
    </row>
    <row r="198" spans="1:51">
      <c r="A198" s="67" t="s">
        <v>78</v>
      </c>
      <c r="C198" t="s">
        <v>1079</v>
      </c>
      <c r="D198" s="68" t="s">
        <v>874</v>
      </c>
      <c r="E198" s="52">
        <v>2035</v>
      </c>
      <c r="F198" s="69" t="str">
        <f t="shared" si="36"/>
        <v>*0.95</v>
      </c>
      <c r="G198" s="70" t="str">
        <f t="shared" si="37"/>
        <v>REZoning_Sol-Win</v>
      </c>
      <c r="I198" t="s">
        <v>1079</v>
      </c>
      <c r="J198" s="68" t="s">
        <v>874</v>
      </c>
      <c r="K198" s="52">
        <v>2050</v>
      </c>
      <c r="L198" s="62" t="str">
        <f t="shared" si="38"/>
        <v>*0.93</v>
      </c>
      <c r="M198" s="70" t="str">
        <f t="shared" si="39"/>
        <v>REZoning_Sol-Win</v>
      </c>
      <c r="O198" t="s">
        <v>1079</v>
      </c>
      <c r="P198" t="s">
        <v>874</v>
      </c>
      <c r="Q198">
        <v>2100</v>
      </c>
      <c r="R198" t="s">
        <v>904</v>
      </c>
      <c r="S198" t="s">
        <v>875</v>
      </c>
      <c r="AA198" s="49" t="s">
        <v>1079</v>
      </c>
      <c r="AB198" s="71" t="s">
        <v>874</v>
      </c>
      <c r="AC198" s="55">
        <v>2035</v>
      </c>
      <c r="AD198" s="70" t="str">
        <f t="shared" si="40"/>
        <v>*0.95</v>
      </c>
      <c r="AE198" s="70" t="str">
        <f t="shared" si="41"/>
        <v>REZoning_Sol-Win</v>
      </c>
      <c r="AG198" s="49" t="s">
        <v>1079</v>
      </c>
      <c r="AH198" s="71" t="s">
        <v>874</v>
      </c>
      <c r="AI198" s="55">
        <v>2050</v>
      </c>
      <c r="AJ198" s="70" t="str">
        <f t="shared" si="42"/>
        <v>*0.93</v>
      </c>
      <c r="AK198" s="70" t="str">
        <f t="shared" si="43"/>
        <v>REZoning_Sol-Win</v>
      </c>
      <c r="AO198" s="50" t="s">
        <v>1079</v>
      </c>
      <c r="AP198" s="72" t="s">
        <v>874</v>
      </c>
      <c r="AQ198" s="58">
        <v>2035</v>
      </c>
      <c r="AR198" s="73" t="str">
        <f t="shared" si="44"/>
        <v>*0.93</v>
      </c>
      <c r="AS198" s="70" t="str">
        <f t="shared" si="45"/>
        <v>REZoning_Sol-Win</v>
      </c>
      <c r="AU198" s="50" t="s">
        <v>1079</v>
      </c>
      <c r="AV198" s="72" t="s">
        <v>874</v>
      </c>
      <c r="AW198" s="58">
        <v>2050</v>
      </c>
      <c r="AX198" s="73" t="str">
        <f t="shared" si="46"/>
        <v>*0.9</v>
      </c>
      <c r="AY198" s="70" t="str">
        <f t="shared" si="47"/>
        <v>REZoning_Sol-Win</v>
      </c>
    </row>
    <row r="199" spans="1:51">
      <c r="A199" s="67" t="s">
        <v>78</v>
      </c>
      <c r="C199" t="s">
        <v>1080</v>
      </c>
      <c r="D199" s="68" t="s">
        <v>874</v>
      </c>
      <c r="E199" s="52">
        <v>2035</v>
      </c>
      <c r="F199" s="69" t="str">
        <f t="shared" si="36"/>
        <v>*0.95</v>
      </c>
      <c r="G199" s="70" t="str">
        <f t="shared" si="37"/>
        <v>REZoning_Sol-Win</v>
      </c>
      <c r="I199" t="s">
        <v>1080</v>
      </c>
      <c r="J199" s="68" t="s">
        <v>874</v>
      </c>
      <c r="K199" s="52">
        <v>2050</v>
      </c>
      <c r="L199" s="62" t="str">
        <f t="shared" si="38"/>
        <v>*0.93</v>
      </c>
      <c r="M199" s="70" t="str">
        <f t="shared" si="39"/>
        <v>REZoning_Sol-Win</v>
      </c>
      <c r="O199" t="s">
        <v>1080</v>
      </c>
      <c r="P199" t="s">
        <v>874</v>
      </c>
      <c r="Q199">
        <v>2100</v>
      </c>
      <c r="R199" t="s">
        <v>904</v>
      </c>
      <c r="S199" t="s">
        <v>875</v>
      </c>
      <c r="AA199" s="49" t="s">
        <v>1080</v>
      </c>
      <c r="AB199" s="71" t="s">
        <v>874</v>
      </c>
      <c r="AC199" s="55">
        <v>2035</v>
      </c>
      <c r="AD199" s="70" t="str">
        <f t="shared" si="40"/>
        <v>*0.95</v>
      </c>
      <c r="AE199" s="70" t="str">
        <f t="shared" si="41"/>
        <v>REZoning_Sol-Win</v>
      </c>
      <c r="AG199" s="49" t="s">
        <v>1080</v>
      </c>
      <c r="AH199" s="71" t="s">
        <v>874</v>
      </c>
      <c r="AI199" s="55">
        <v>2050</v>
      </c>
      <c r="AJ199" s="70" t="str">
        <f t="shared" si="42"/>
        <v>*0.93</v>
      </c>
      <c r="AK199" s="70" t="str">
        <f t="shared" si="43"/>
        <v>REZoning_Sol-Win</v>
      </c>
      <c r="AO199" s="50" t="s">
        <v>1080</v>
      </c>
      <c r="AP199" s="72" t="s">
        <v>874</v>
      </c>
      <c r="AQ199" s="58">
        <v>2035</v>
      </c>
      <c r="AR199" s="73" t="str">
        <f t="shared" si="44"/>
        <v>*0.93</v>
      </c>
      <c r="AS199" s="70" t="str">
        <f t="shared" si="45"/>
        <v>REZoning_Sol-Win</v>
      </c>
      <c r="AU199" s="50" t="s">
        <v>1080</v>
      </c>
      <c r="AV199" s="72" t="s">
        <v>874</v>
      </c>
      <c r="AW199" s="58">
        <v>2050</v>
      </c>
      <c r="AX199" s="73" t="str">
        <f t="shared" si="46"/>
        <v>*0.9</v>
      </c>
      <c r="AY199" s="70" t="str">
        <f t="shared" si="47"/>
        <v>REZoning_Sol-Win</v>
      </c>
    </row>
    <row r="200" spans="1:51">
      <c r="A200" s="67" t="s">
        <v>78</v>
      </c>
      <c r="C200" t="s">
        <v>1081</v>
      </c>
      <c r="D200" s="68" t="s">
        <v>874</v>
      </c>
      <c r="E200" s="52">
        <v>2035</v>
      </c>
      <c r="F200" s="69" t="str">
        <f t="shared" si="36"/>
        <v>*0.95</v>
      </c>
      <c r="G200" s="70" t="str">
        <f t="shared" si="37"/>
        <v>REZoning_Sol-Win</v>
      </c>
      <c r="I200" t="s">
        <v>1081</v>
      </c>
      <c r="J200" s="68" t="s">
        <v>874</v>
      </c>
      <c r="K200" s="52">
        <v>2050</v>
      </c>
      <c r="L200" s="62" t="str">
        <f t="shared" si="38"/>
        <v>*0.93</v>
      </c>
      <c r="M200" s="70" t="str">
        <f t="shared" si="39"/>
        <v>REZoning_Sol-Win</v>
      </c>
      <c r="O200" t="s">
        <v>1081</v>
      </c>
      <c r="P200" t="s">
        <v>874</v>
      </c>
      <c r="Q200">
        <v>2100</v>
      </c>
      <c r="R200" t="s">
        <v>904</v>
      </c>
      <c r="S200" t="s">
        <v>875</v>
      </c>
      <c r="AA200" s="49" t="s">
        <v>1081</v>
      </c>
      <c r="AB200" s="71" t="s">
        <v>874</v>
      </c>
      <c r="AC200" s="55">
        <v>2035</v>
      </c>
      <c r="AD200" s="70" t="str">
        <f t="shared" si="40"/>
        <v>*0.95</v>
      </c>
      <c r="AE200" s="70" t="str">
        <f t="shared" si="41"/>
        <v>REZoning_Sol-Win</v>
      </c>
      <c r="AG200" s="49" t="s">
        <v>1081</v>
      </c>
      <c r="AH200" s="71" t="s">
        <v>874</v>
      </c>
      <c r="AI200" s="55">
        <v>2050</v>
      </c>
      <c r="AJ200" s="70" t="str">
        <f t="shared" si="42"/>
        <v>*0.93</v>
      </c>
      <c r="AK200" s="70" t="str">
        <f t="shared" si="43"/>
        <v>REZoning_Sol-Win</v>
      </c>
      <c r="AO200" s="50" t="s">
        <v>1081</v>
      </c>
      <c r="AP200" s="72" t="s">
        <v>874</v>
      </c>
      <c r="AQ200" s="58">
        <v>2035</v>
      </c>
      <c r="AR200" s="73" t="str">
        <f t="shared" si="44"/>
        <v>*0.93</v>
      </c>
      <c r="AS200" s="70" t="str">
        <f t="shared" si="45"/>
        <v>REZoning_Sol-Win</v>
      </c>
      <c r="AU200" s="50" t="s">
        <v>1081</v>
      </c>
      <c r="AV200" s="72" t="s">
        <v>874</v>
      </c>
      <c r="AW200" s="58">
        <v>2050</v>
      </c>
      <c r="AX200" s="73" t="str">
        <f t="shared" si="46"/>
        <v>*0.9</v>
      </c>
      <c r="AY200" s="70" t="str">
        <f t="shared" si="47"/>
        <v>REZoning_Sol-Win</v>
      </c>
    </row>
    <row r="201" spans="1:51">
      <c r="A201" s="67" t="s">
        <v>78</v>
      </c>
      <c r="C201" t="s">
        <v>1082</v>
      </c>
      <c r="D201" s="68" t="s">
        <v>874</v>
      </c>
      <c r="E201" s="52">
        <v>2035</v>
      </c>
      <c r="F201" s="69" t="str">
        <f t="shared" si="36"/>
        <v>*0.95</v>
      </c>
      <c r="G201" s="70" t="str">
        <f t="shared" si="37"/>
        <v>REZoning_Sol-Win</v>
      </c>
      <c r="I201" t="s">
        <v>1082</v>
      </c>
      <c r="J201" s="68" t="s">
        <v>874</v>
      </c>
      <c r="K201" s="52">
        <v>2050</v>
      </c>
      <c r="L201" s="62" t="str">
        <f t="shared" si="38"/>
        <v>*0.93</v>
      </c>
      <c r="M201" s="70" t="str">
        <f t="shared" si="39"/>
        <v>REZoning_Sol-Win</v>
      </c>
      <c r="O201" t="s">
        <v>1082</v>
      </c>
      <c r="P201" t="s">
        <v>874</v>
      </c>
      <c r="Q201">
        <v>2100</v>
      </c>
      <c r="R201" t="s">
        <v>904</v>
      </c>
      <c r="S201" t="s">
        <v>875</v>
      </c>
      <c r="AA201" s="49" t="s">
        <v>1082</v>
      </c>
      <c r="AB201" s="71" t="s">
        <v>874</v>
      </c>
      <c r="AC201" s="55">
        <v>2035</v>
      </c>
      <c r="AD201" s="70" t="str">
        <f t="shared" si="40"/>
        <v>*0.95</v>
      </c>
      <c r="AE201" s="70" t="str">
        <f t="shared" si="41"/>
        <v>REZoning_Sol-Win</v>
      </c>
      <c r="AG201" s="49" t="s">
        <v>1082</v>
      </c>
      <c r="AH201" s="71" t="s">
        <v>874</v>
      </c>
      <c r="AI201" s="55">
        <v>2050</v>
      </c>
      <c r="AJ201" s="70" t="str">
        <f t="shared" si="42"/>
        <v>*0.93</v>
      </c>
      <c r="AK201" s="70" t="str">
        <f t="shared" si="43"/>
        <v>REZoning_Sol-Win</v>
      </c>
      <c r="AO201" s="50" t="s">
        <v>1082</v>
      </c>
      <c r="AP201" s="72" t="s">
        <v>874</v>
      </c>
      <c r="AQ201" s="58">
        <v>2035</v>
      </c>
      <c r="AR201" s="73" t="str">
        <f t="shared" si="44"/>
        <v>*0.93</v>
      </c>
      <c r="AS201" s="70" t="str">
        <f t="shared" si="45"/>
        <v>REZoning_Sol-Win</v>
      </c>
      <c r="AU201" s="50" t="s">
        <v>1082</v>
      </c>
      <c r="AV201" s="72" t="s">
        <v>874</v>
      </c>
      <c r="AW201" s="58">
        <v>2050</v>
      </c>
      <c r="AX201" s="73" t="str">
        <f t="shared" si="46"/>
        <v>*0.9</v>
      </c>
      <c r="AY201" s="70" t="str">
        <f t="shared" si="47"/>
        <v>REZoning_Sol-Win</v>
      </c>
    </row>
    <row r="202" spans="1:51">
      <c r="A202" s="67" t="s">
        <v>78</v>
      </c>
      <c r="C202" t="s">
        <v>1083</v>
      </c>
      <c r="D202" s="68" t="s">
        <v>874</v>
      </c>
      <c r="E202" s="52">
        <v>2035</v>
      </c>
      <c r="F202" s="69" t="str">
        <f t="shared" si="36"/>
        <v>*0.95</v>
      </c>
      <c r="G202" s="70" t="str">
        <f t="shared" si="37"/>
        <v>REZoning_Sol-Win</v>
      </c>
      <c r="I202" t="s">
        <v>1083</v>
      </c>
      <c r="J202" s="68" t="s">
        <v>874</v>
      </c>
      <c r="K202" s="52">
        <v>2050</v>
      </c>
      <c r="L202" s="62" t="str">
        <f t="shared" si="38"/>
        <v>*0.93</v>
      </c>
      <c r="M202" s="70" t="str">
        <f t="shared" si="39"/>
        <v>REZoning_Sol-Win</v>
      </c>
      <c r="O202" t="s">
        <v>1083</v>
      </c>
      <c r="P202" t="s">
        <v>874</v>
      </c>
      <c r="Q202">
        <v>2100</v>
      </c>
      <c r="R202" t="s">
        <v>904</v>
      </c>
      <c r="S202" t="s">
        <v>875</v>
      </c>
      <c r="AA202" s="49" t="s">
        <v>1083</v>
      </c>
      <c r="AB202" s="71" t="s">
        <v>874</v>
      </c>
      <c r="AC202" s="55">
        <v>2035</v>
      </c>
      <c r="AD202" s="70" t="str">
        <f t="shared" si="40"/>
        <v>*0.95</v>
      </c>
      <c r="AE202" s="70" t="str">
        <f t="shared" si="41"/>
        <v>REZoning_Sol-Win</v>
      </c>
      <c r="AG202" s="49" t="s">
        <v>1083</v>
      </c>
      <c r="AH202" s="71" t="s">
        <v>874</v>
      </c>
      <c r="AI202" s="55">
        <v>2050</v>
      </c>
      <c r="AJ202" s="70" t="str">
        <f t="shared" si="42"/>
        <v>*0.93</v>
      </c>
      <c r="AK202" s="70" t="str">
        <f t="shared" si="43"/>
        <v>REZoning_Sol-Win</v>
      </c>
      <c r="AO202" s="50" t="s">
        <v>1083</v>
      </c>
      <c r="AP202" s="72" t="s">
        <v>874</v>
      </c>
      <c r="AQ202" s="58">
        <v>2035</v>
      </c>
      <c r="AR202" s="73" t="str">
        <f t="shared" si="44"/>
        <v>*0.93</v>
      </c>
      <c r="AS202" s="70" t="str">
        <f t="shared" si="45"/>
        <v>REZoning_Sol-Win</v>
      </c>
      <c r="AU202" s="50" t="s">
        <v>1083</v>
      </c>
      <c r="AV202" s="72" t="s">
        <v>874</v>
      </c>
      <c r="AW202" s="58">
        <v>2050</v>
      </c>
      <c r="AX202" s="73" t="str">
        <f t="shared" si="46"/>
        <v>*0.9</v>
      </c>
      <c r="AY202" s="70" t="str">
        <f t="shared" si="47"/>
        <v>REZoning_Sol-Win</v>
      </c>
    </row>
    <row r="203" spans="1:51">
      <c r="A203" s="67" t="s">
        <v>78</v>
      </c>
      <c r="C203" t="s">
        <v>1084</v>
      </c>
      <c r="D203" s="68" t="s">
        <v>874</v>
      </c>
      <c r="E203" s="52">
        <v>2035</v>
      </c>
      <c r="F203" s="69" t="str">
        <f t="shared" si="36"/>
        <v>*0.95</v>
      </c>
      <c r="G203" s="70" t="str">
        <f t="shared" si="37"/>
        <v>REZoning_Sol-Win</v>
      </c>
      <c r="I203" t="s">
        <v>1084</v>
      </c>
      <c r="J203" s="68" t="s">
        <v>874</v>
      </c>
      <c r="K203" s="52">
        <v>2050</v>
      </c>
      <c r="L203" s="62" t="str">
        <f t="shared" si="38"/>
        <v>*0.93</v>
      </c>
      <c r="M203" s="70" t="str">
        <f t="shared" si="39"/>
        <v>REZoning_Sol-Win</v>
      </c>
      <c r="O203" t="s">
        <v>1084</v>
      </c>
      <c r="P203" t="s">
        <v>874</v>
      </c>
      <c r="Q203">
        <v>2100</v>
      </c>
      <c r="R203" t="s">
        <v>904</v>
      </c>
      <c r="S203" t="s">
        <v>875</v>
      </c>
      <c r="AA203" s="49" t="s">
        <v>1084</v>
      </c>
      <c r="AB203" s="71" t="s">
        <v>874</v>
      </c>
      <c r="AC203" s="55">
        <v>2035</v>
      </c>
      <c r="AD203" s="70" t="str">
        <f t="shared" si="40"/>
        <v>*0.95</v>
      </c>
      <c r="AE203" s="70" t="str">
        <f t="shared" si="41"/>
        <v>REZoning_Sol-Win</v>
      </c>
      <c r="AG203" s="49" t="s">
        <v>1084</v>
      </c>
      <c r="AH203" s="71" t="s">
        <v>874</v>
      </c>
      <c r="AI203" s="55">
        <v>2050</v>
      </c>
      <c r="AJ203" s="70" t="str">
        <f t="shared" si="42"/>
        <v>*0.93</v>
      </c>
      <c r="AK203" s="70" t="str">
        <f t="shared" si="43"/>
        <v>REZoning_Sol-Win</v>
      </c>
      <c r="AO203" s="50" t="s">
        <v>1084</v>
      </c>
      <c r="AP203" s="72" t="s">
        <v>874</v>
      </c>
      <c r="AQ203" s="58">
        <v>2035</v>
      </c>
      <c r="AR203" s="73" t="str">
        <f t="shared" si="44"/>
        <v>*0.93</v>
      </c>
      <c r="AS203" s="70" t="str">
        <f t="shared" si="45"/>
        <v>REZoning_Sol-Win</v>
      </c>
      <c r="AU203" s="50" t="s">
        <v>1084</v>
      </c>
      <c r="AV203" s="72" t="s">
        <v>874</v>
      </c>
      <c r="AW203" s="58">
        <v>2050</v>
      </c>
      <c r="AX203" s="73" t="str">
        <f t="shared" si="46"/>
        <v>*0.9</v>
      </c>
      <c r="AY203" s="70" t="str">
        <f t="shared" si="47"/>
        <v>REZoning_Sol-Win</v>
      </c>
    </row>
    <row r="204" spans="1:51">
      <c r="A204" s="67" t="s">
        <v>78</v>
      </c>
      <c r="C204" t="s">
        <v>1085</v>
      </c>
      <c r="D204" s="68" t="s">
        <v>874</v>
      </c>
      <c r="E204" s="52">
        <v>2035</v>
      </c>
      <c r="F204" s="69" t="str">
        <f t="shared" si="36"/>
        <v>*0.95</v>
      </c>
      <c r="G204" s="70" t="str">
        <f t="shared" si="37"/>
        <v>REZoning_Sol-Win</v>
      </c>
      <c r="I204" t="s">
        <v>1085</v>
      </c>
      <c r="J204" s="68" t="s">
        <v>874</v>
      </c>
      <c r="K204" s="52">
        <v>2050</v>
      </c>
      <c r="L204" s="62" t="str">
        <f t="shared" si="38"/>
        <v>*0.93</v>
      </c>
      <c r="M204" s="70" t="str">
        <f t="shared" si="39"/>
        <v>REZoning_Sol-Win</v>
      </c>
      <c r="O204" t="s">
        <v>1085</v>
      </c>
      <c r="P204" t="s">
        <v>874</v>
      </c>
      <c r="Q204">
        <v>2100</v>
      </c>
      <c r="R204" t="s">
        <v>904</v>
      </c>
      <c r="S204" t="s">
        <v>875</v>
      </c>
      <c r="AA204" s="49" t="s">
        <v>1085</v>
      </c>
      <c r="AB204" s="71" t="s">
        <v>874</v>
      </c>
      <c r="AC204" s="55">
        <v>2035</v>
      </c>
      <c r="AD204" s="70" t="str">
        <f t="shared" si="40"/>
        <v>*0.95</v>
      </c>
      <c r="AE204" s="70" t="str">
        <f t="shared" si="41"/>
        <v>REZoning_Sol-Win</v>
      </c>
      <c r="AG204" s="49" t="s">
        <v>1085</v>
      </c>
      <c r="AH204" s="71" t="s">
        <v>874</v>
      </c>
      <c r="AI204" s="55">
        <v>2050</v>
      </c>
      <c r="AJ204" s="70" t="str">
        <f t="shared" si="42"/>
        <v>*0.93</v>
      </c>
      <c r="AK204" s="70" t="str">
        <f t="shared" si="43"/>
        <v>REZoning_Sol-Win</v>
      </c>
      <c r="AO204" s="50" t="s">
        <v>1085</v>
      </c>
      <c r="AP204" s="72" t="s">
        <v>874</v>
      </c>
      <c r="AQ204" s="58">
        <v>2035</v>
      </c>
      <c r="AR204" s="73" t="str">
        <f t="shared" si="44"/>
        <v>*0.93</v>
      </c>
      <c r="AS204" s="70" t="str">
        <f t="shared" si="45"/>
        <v>REZoning_Sol-Win</v>
      </c>
      <c r="AU204" s="50" t="s">
        <v>1085</v>
      </c>
      <c r="AV204" s="72" t="s">
        <v>874</v>
      </c>
      <c r="AW204" s="58">
        <v>2050</v>
      </c>
      <c r="AX204" s="73" t="str">
        <f t="shared" si="46"/>
        <v>*0.9</v>
      </c>
      <c r="AY204" s="70" t="str">
        <f t="shared" si="47"/>
        <v>REZoning_Sol-Win</v>
      </c>
    </row>
    <row r="205" spans="1:51">
      <c r="A205" s="67" t="s">
        <v>78</v>
      </c>
      <c r="C205" t="s">
        <v>1086</v>
      </c>
      <c r="D205" s="68" t="s">
        <v>874</v>
      </c>
      <c r="E205" s="52">
        <v>2035</v>
      </c>
      <c r="F205" s="69" t="str">
        <f t="shared" si="36"/>
        <v>*0.95</v>
      </c>
      <c r="G205" s="70" t="str">
        <f t="shared" si="37"/>
        <v>REZoning_Sol-Win</v>
      </c>
      <c r="I205" t="s">
        <v>1086</v>
      </c>
      <c r="J205" s="68" t="s">
        <v>874</v>
      </c>
      <c r="K205" s="52">
        <v>2050</v>
      </c>
      <c r="L205" s="62" t="str">
        <f t="shared" si="38"/>
        <v>*0.93</v>
      </c>
      <c r="M205" s="70" t="str">
        <f t="shared" si="39"/>
        <v>REZoning_Sol-Win</v>
      </c>
      <c r="O205" t="s">
        <v>1086</v>
      </c>
      <c r="P205" t="s">
        <v>874</v>
      </c>
      <c r="Q205">
        <v>2100</v>
      </c>
      <c r="R205" t="s">
        <v>904</v>
      </c>
      <c r="S205" t="s">
        <v>875</v>
      </c>
      <c r="AA205" s="49" t="s">
        <v>1086</v>
      </c>
      <c r="AB205" s="71" t="s">
        <v>874</v>
      </c>
      <c r="AC205" s="55">
        <v>2035</v>
      </c>
      <c r="AD205" s="70" t="str">
        <f t="shared" si="40"/>
        <v>*0.95</v>
      </c>
      <c r="AE205" s="70" t="str">
        <f t="shared" si="41"/>
        <v>REZoning_Sol-Win</v>
      </c>
      <c r="AG205" s="49" t="s">
        <v>1086</v>
      </c>
      <c r="AH205" s="71" t="s">
        <v>874</v>
      </c>
      <c r="AI205" s="55">
        <v>2050</v>
      </c>
      <c r="AJ205" s="70" t="str">
        <f t="shared" si="42"/>
        <v>*0.93</v>
      </c>
      <c r="AK205" s="70" t="str">
        <f t="shared" si="43"/>
        <v>REZoning_Sol-Win</v>
      </c>
      <c r="AO205" s="50" t="s">
        <v>1086</v>
      </c>
      <c r="AP205" s="72" t="s">
        <v>874</v>
      </c>
      <c r="AQ205" s="58">
        <v>2035</v>
      </c>
      <c r="AR205" s="73" t="str">
        <f t="shared" si="44"/>
        <v>*0.93</v>
      </c>
      <c r="AS205" s="70" t="str">
        <f t="shared" si="45"/>
        <v>REZoning_Sol-Win</v>
      </c>
      <c r="AU205" s="50" t="s">
        <v>1086</v>
      </c>
      <c r="AV205" s="72" t="s">
        <v>874</v>
      </c>
      <c r="AW205" s="58">
        <v>2050</v>
      </c>
      <c r="AX205" s="73" t="str">
        <f t="shared" si="46"/>
        <v>*0.9</v>
      </c>
      <c r="AY205" s="70" t="str">
        <f t="shared" si="47"/>
        <v>REZoning_Sol-Win</v>
      </c>
    </row>
    <row r="206" spans="1:51">
      <c r="A206" s="67" t="s">
        <v>78</v>
      </c>
      <c r="C206" t="s">
        <v>1087</v>
      </c>
      <c r="D206" s="68" t="s">
        <v>874</v>
      </c>
      <c r="E206" s="52">
        <v>2035</v>
      </c>
      <c r="F206" s="69" t="str">
        <f t="shared" si="36"/>
        <v>*0.95</v>
      </c>
      <c r="G206" s="70" t="str">
        <f t="shared" si="37"/>
        <v>REZoning_Sol-Win</v>
      </c>
      <c r="I206" t="s">
        <v>1087</v>
      </c>
      <c r="J206" s="68" t="s">
        <v>874</v>
      </c>
      <c r="K206" s="52">
        <v>2050</v>
      </c>
      <c r="L206" s="62" t="str">
        <f t="shared" si="38"/>
        <v>*0.93</v>
      </c>
      <c r="M206" s="70" t="str">
        <f t="shared" si="39"/>
        <v>REZoning_Sol-Win</v>
      </c>
      <c r="O206" t="s">
        <v>1087</v>
      </c>
      <c r="P206" t="s">
        <v>874</v>
      </c>
      <c r="Q206">
        <v>2100</v>
      </c>
      <c r="R206" t="s">
        <v>904</v>
      </c>
      <c r="S206" t="s">
        <v>875</v>
      </c>
      <c r="AA206" s="49" t="s">
        <v>1087</v>
      </c>
      <c r="AB206" s="71" t="s">
        <v>874</v>
      </c>
      <c r="AC206" s="55">
        <v>2035</v>
      </c>
      <c r="AD206" s="70" t="str">
        <f t="shared" si="40"/>
        <v>*0.95</v>
      </c>
      <c r="AE206" s="70" t="str">
        <f t="shared" si="41"/>
        <v>REZoning_Sol-Win</v>
      </c>
      <c r="AG206" s="49" t="s">
        <v>1087</v>
      </c>
      <c r="AH206" s="71" t="s">
        <v>874</v>
      </c>
      <c r="AI206" s="55">
        <v>2050</v>
      </c>
      <c r="AJ206" s="70" t="str">
        <f t="shared" si="42"/>
        <v>*0.93</v>
      </c>
      <c r="AK206" s="70" t="str">
        <f t="shared" si="43"/>
        <v>REZoning_Sol-Win</v>
      </c>
      <c r="AO206" s="50" t="s">
        <v>1087</v>
      </c>
      <c r="AP206" s="72" t="s">
        <v>874</v>
      </c>
      <c r="AQ206" s="58">
        <v>2035</v>
      </c>
      <c r="AR206" s="73" t="str">
        <f t="shared" si="44"/>
        <v>*0.93</v>
      </c>
      <c r="AS206" s="70" t="str">
        <f t="shared" si="45"/>
        <v>REZoning_Sol-Win</v>
      </c>
      <c r="AU206" s="50" t="s">
        <v>1087</v>
      </c>
      <c r="AV206" s="72" t="s">
        <v>874</v>
      </c>
      <c r="AW206" s="58">
        <v>2050</v>
      </c>
      <c r="AX206" s="73" t="str">
        <f t="shared" si="46"/>
        <v>*0.9</v>
      </c>
      <c r="AY206" s="70" t="str">
        <f t="shared" si="47"/>
        <v>REZoning_Sol-Win</v>
      </c>
    </row>
    <row r="207" spans="1:51">
      <c r="A207" s="67" t="s">
        <v>78</v>
      </c>
      <c r="C207" t="s">
        <v>1088</v>
      </c>
      <c r="D207" s="68" t="s">
        <v>874</v>
      </c>
      <c r="E207" s="52">
        <v>2035</v>
      </c>
      <c r="F207" s="69" t="str">
        <f t="shared" si="36"/>
        <v>*0.95</v>
      </c>
      <c r="G207" s="70" t="str">
        <f t="shared" si="37"/>
        <v>REZoning_Sol-Win</v>
      </c>
      <c r="I207" t="s">
        <v>1088</v>
      </c>
      <c r="J207" s="68" t="s">
        <v>874</v>
      </c>
      <c r="K207" s="52">
        <v>2050</v>
      </c>
      <c r="L207" s="62" t="str">
        <f t="shared" si="38"/>
        <v>*0.93</v>
      </c>
      <c r="M207" s="70" t="str">
        <f t="shared" si="39"/>
        <v>REZoning_Sol-Win</v>
      </c>
      <c r="O207" t="s">
        <v>1088</v>
      </c>
      <c r="P207" t="s">
        <v>874</v>
      </c>
      <c r="Q207">
        <v>2100</v>
      </c>
      <c r="R207" t="s">
        <v>904</v>
      </c>
      <c r="S207" t="s">
        <v>875</v>
      </c>
      <c r="AA207" s="49" t="s">
        <v>1088</v>
      </c>
      <c r="AB207" s="71" t="s">
        <v>874</v>
      </c>
      <c r="AC207" s="55">
        <v>2035</v>
      </c>
      <c r="AD207" s="70" t="str">
        <f t="shared" si="40"/>
        <v>*0.95</v>
      </c>
      <c r="AE207" s="70" t="str">
        <f t="shared" si="41"/>
        <v>REZoning_Sol-Win</v>
      </c>
      <c r="AG207" s="49" t="s">
        <v>1088</v>
      </c>
      <c r="AH207" s="71" t="s">
        <v>874</v>
      </c>
      <c r="AI207" s="55">
        <v>2050</v>
      </c>
      <c r="AJ207" s="70" t="str">
        <f t="shared" si="42"/>
        <v>*0.93</v>
      </c>
      <c r="AK207" s="70" t="str">
        <f t="shared" si="43"/>
        <v>REZoning_Sol-Win</v>
      </c>
      <c r="AO207" s="50" t="s">
        <v>1088</v>
      </c>
      <c r="AP207" s="72" t="s">
        <v>874</v>
      </c>
      <c r="AQ207" s="58">
        <v>2035</v>
      </c>
      <c r="AR207" s="73" t="str">
        <f t="shared" si="44"/>
        <v>*0.93</v>
      </c>
      <c r="AS207" s="70" t="str">
        <f t="shared" si="45"/>
        <v>REZoning_Sol-Win</v>
      </c>
      <c r="AU207" s="50" t="s">
        <v>1088</v>
      </c>
      <c r="AV207" s="72" t="s">
        <v>874</v>
      </c>
      <c r="AW207" s="58">
        <v>2050</v>
      </c>
      <c r="AX207" s="73" t="str">
        <f t="shared" si="46"/>
        <v>*0.9</v>
      </c>
      <c r="AY207" s="70" t="str">
        <f t="shared" si="47"/>
        <v>REZoning_Sol-Win</v>
      </c>
    </row>
    <row r="208" spans="1:51">
      <c r="A208" s="67" t="s">
        <v>78</v>
      </c>
      <c r="C208" t="s">
        <v>1089</v>
      </c>
      <c r="D208" s="68" t="s">
        <v>874</v>
      </c>
      <c r="E208" s="52">
        <v>2035</v>
      </c>
      <c r="F208" s="69" t="str">
        <f t="shared" si="36"/>
        <v>*0.95</v>
      </c>
      <c r="G208" s="70" t="str">
        <f t="shared" si="37"/>
        <v>REZoning_Sol-Win</v>
      </c>
      <c r="I208" t="s">
        <v>1089</v>
      </c>
      <c r="J208" s="68" t="s">
        <v>874</v>
      </c>
      <c r="K208" s="52">
        <v>2050</v>
      </c>
      <c r="L208" s="62" t="str">
        <f t="shared" si="38"/>
        <v>*0.93</v>
      </c>
      <c r="M208" s="70" t="str">
        <f t="shared" si="39"/>
        <v>REZoning_Sol-Win</v>
      </c>
      <c r="O208" t="s">
        <v>1089</v>
      </c>
      <c r="P208" t="s">
        <v>874</v>
      </c>
      <c r="Q208">
        <v>2100</v>
      </c>
      <c r="R208" t="s">
        <v>904</v>
      </c>
      <c r="S208" t="s">
        <v>875</v>
      </c>
      <c r="AA208" s="49" t="s">
        <v>1089</v>
      </c>
      <c r="AB208" s="71" t="s">
        <v>874</v>
      </c>
      <c r="AC208" s="55">
        <v>2035</v>
      </c>
      <c r="AD208" s="70" t="str">
        <f t="shared" si="40"/>
        <v>*0.95</v>
      </c>
      <c r="AE208" s="70" t="str">
        <f t="shared" si="41"/>
        <v>REZoning_Sol-Win</v>
      </c>
      <c r="AG208" s="49" t="s">
        <v>1089</v>
      </c>
      <c r="AH208" s="71" t="s">
        <v>874</v>
      </c>
      <c r="AI208" s="55">
        <v>2050</v>
      </c>
      <c r="AJ208" s="70" t="str">
        <f t="shared" si="42"/>
        <v>*0.93</v>
      </c>
      <c r="AK208" s="70" t="str">
        <f t="shared" si="43"/>
        <v>REZoning_Sol-Win</v>
      </c>
      <c r="AO208" s="50" t="s">
        <v>1089</v>
      </c>
      <c r="AP208" s="72" t="s">
        <v>874</v>
      </c>
      <c r="AQ208" s="58">
        <v>2035</v>
      </c>
      <c r="AR208" s="73" t="str">
        <f t="shared" si="44"/>
        <v>*0.93</v>
      </c>
      <c r="AS208" s="70" t="str">
        <f t="shared" si="45"/>
        <v>REZoning_Sol-Win</v>
      </c>
      <c r="AU208" s="50" t="s">
        <v>1089</v>
      </c>
      <c r="AV208" s="72" t="s">
        <v>874</v>
      </c>
      <c r="AW208" s="58">
        <v>2050</v>
      </c>
      <c r="AX208" s="73" t="str">
        <f t="shared" si="46"/>
        <v>*0.9</v>
      </c>
      <c r="AY208" s="70" t="str">
        <f t="shared" si="47"/>
        <v>REZoning_Sol-Win</v>
      </c>
    </row>
    <row r="209" spans="1:51">
      <c r="A209" s="67" t="s">
        <v>78</v>
      </c>
      <c r="C209" t="s">
        <v>1090</v>
      </c>
      <c r="D209" s="68" t="s">
        <v>874</v>
      </c>
      <c r="E209" s="52">
        <v>2035</v>
      </c>
      <c r="F209" s="69" t="str">
        <f t="shared" si="36"/>
        <v>*0.95</v>
      </c>
      <c r="G209" s="70" t="str">
        <f t="shared" si="37"/>
        <v>REZoning_Sol-Win</v>
      </c>
      <c r="I209" t="s">
        <v>1090</v>
      </c>
      <c r="J209" s="68" t="s">
        <v>874</v>
      </c>
      <c r="K209" s="52">
        <v>2050</v>
      </c>
      <c r="L209" s="62" t="str">
        <f t="shared" si="38"/>
        <v>*0.93</v>
      </c>
      <c r="M209" s="70" t="str">
        <f t="shared" si="39"/>
        <v>REZoning_Sol-Win</v>
      </c>
      <c r="O209" t="s">
        <v>1090</v>
      </c>
      <c r="P209" t="s">
        <v>874</v>
      </c>
      <c r="Q209">
        <v>2100</v>
      </c>
      <c r="R209" t="s">
        <v>904</v>
      </c>
      <c r="S209" t="s">
        <v>875</v>
      </c>
      <c r="AA209" s="49" t="s">
        <v>1090</v>
      </c>
      <c r="AB209" s="71" t="s">
        <v>874</v>
      </c>
      <c r="AC209" s="55">
        <v>2035</v>
      </c>
      <c r="AD209" s="70" t="str">
        <f t="shared" si="40"/>
        <v>*0.95</v>
      </c>
      <c r="AE209" s="70" t="str">
        <f t="shared" si="41"/>
        <v>REZoning_Sol-Win</v>
      </c>
      <c r="AG209" s="49" t="s">
        <v>1090</v>
      </c>
      <c r="AH209" s="71" t="s">
        <v>874</v>
      </c>
      <c r="AI209" s="55">
        <v>2050</v>
      </c>
      <c r="AJ209" s="70" t="str">
        <f t="shared" si="42"/>
        <v>*0.93</v>
      </c>
      <c r="AK209" s="70" t="str">
        <f t="shared" si="43"/>
        <v>REZoning_Sol-Win</v>
      </c>
      <c r="AO209" s="50" t="s">
        <v>1090</v>
      </c>
      <c r="AP209" s="72" t="s">
        <v>874</v>
      </c>
      <c r="AQ209" s="58">
        <v>2035</v>
      </c>
      <c r="AR209" s="73" t="str">
        <f t="shared" si="44"/>
        <v>*0.93</v>
      </c>
      <c r="AS209" s="70" t="str">
        <f t="shared" si="45"/>
        <v>REZoning_Sol-Win</v>
      </c>
      <c r="AU209" s="50" t="s">
        <v>1090</v>
      </c>
      <c r="AV209" s="72" t="s">
        <v>874</v>
      </c>
      <c r="AW209" s="58">
        <v>2050</v>
      </c>
      <c r="AX209" s="73" t="str">
        <f t="shared" si="46"/>
        <v>*0.9</v>
      </c>
      <c r="AY209" s="70" t="str">
        <f t="shared" si="47"/>
        <v>REZoning_Sol-Win</v>
      </c>
    </row>
    <row r="210" spans="1:51">
      <c r="A210" s="67" t="s">
        <v>78</v>
      </c>
      <c r="C210" t="s">
        <v>1091</v>
      </c>
      <c r="D210" s="68" t="s">
        <v>874</v>
      </c>
      <c r="E210" s="52">
        <v>2035</v>
      </c>
      <c r="F210" s="69" t="str">
        <f t="shared" si="36"/>
        <v>*0.95</v>
      </c>
      <c r="G210" s="70" t="str">
        <f t="shared" si="37"/>
        <v>REZoning_Sol-Win</v>
      </c>
      <c r="I210" t="s">
        <v>1091</v>
      </c>
      <c r="J210" s="68" t="s">
        <v>874</v>
      </c>
      <c r="K210" s="52">
        <v>2050</v>
      </c>
      <c r="L210" s="62" t="str">
        <f t="shared" si="38"/>
        <v>*0.93</v>
      </c>
      <c r="M210" s="70" t="str">
        <f t="shared" si="39"/>
        <v>REZoning_Sol-Win</v>
      </c>
      <c r="O210" t="s">
        <v>1091</v>
      </c>
      <c r="P210" t="s">
        <v>874</v>
      </c>
      <c r="Q210">
        <v>2100</v>
      </c>
      <c r="R210" t="s">
        <v>904</v>
      </c>
      <c r="S210" t="s">
        <v>875</v>
      </c>
      <c r="AA210" s="49" t="s">
        <v>1091</v>
      </c>
      <c r="AB210" s="71" t="s">
        <v>874</v>
      </c>
      <c r="AC210" s="55">
        <v>2035</v>
      </c>
      <c r="AD210" s="70" t="str">
        <f t="shared" si="40"/>
        <v>*0.95</v>
      </c>
      <c r="AE210" s="70" t="str">
        <f t="shared" si="41"/>
        <v>REZoning_Sol-Win</v>
      </c>
      <c r="AG210" s="49" t="s">
        <v>1091</v>
      </c>
      <c r="AH210" s="71" t="s">
        <v>874</v>
      </c>
      <c r="AI210" s="55">
        <v>2050</v>
      </c>
      <c r="AJ210" s="70" t="str">
        <f t="shared" si="42"/>
        <v>*0.93</v>
      </c>
      <c r="AK210" s="70" t="str">
        <f t="shared" si="43"/>
        <v>REZoning_Sol-Win</v>
      </c>
      <c r="AO210" s="50" t="s">
        <v>1091</v>
      </c>
      <c r="AP210" s="72" t="s">
        <v>874</v>
      </c>
      <c r="AQ210" s="58">
        <v>2035</v>
      </c>
      <c r="AR210" s="73" t="str">
        <f t="shared" si="44"/>
        <v>*0.93</v>
      </c>
      <c r="AS210" s="70" t="str">
        <f t="shared" si="45"/>
        <v>REZoning_Sol-Win</v>
      </c>
      <c r="AU210" s="50" t="s">
        <v>1091</v>
      </c>
      <c r="AV210" s="72" t="s">
        <v>874</v>
      </c>
      <c r="AW210" s="58">
        <v>2050</v>
      </c>
      <c r="AX210" s="73" t="str">
        <f t="shared" si="46"/>
        <v>*0.9</v>
      </c>
      <c r="AY210" s="70" t="str">
        <f t="shared" si="47"/>
        <v>REZoning_Sol-Win</v>
      </c>
    </row>
    <row r="211" spans="1:51">
      <c r="A211" s="67" t="s">
        <v>78</v>
      </c>
      <c r="C211" t="s">
        <v>1092</v>
      </c>
      <c r="D211" s="68" t="s">
        <v>874</v>
      </c>
      <c r="E211" s="52">
        <v>2035</v>
      </c>
      <c r="F211" s="69" t="str">
        <f t="shared" si="36"/>
        <v>*0.95</v>
      </c>
      <c r="G211" s="70" t="str">
        <f t="shared" si="37"/>
        <v>REZoning_Sol-Win</v>
      </c>
      <c r="I211" t="s">
        <v>1092</v>
      </c>
      <c r="J211" s="68" t="s">
        <v>874</v>
      </c>
      <c r="K211" s="52">
        <v>2050</v>
      </c>
      <c r="L211" s="62" t="str">
        <f t="shared" si="38"/>
        <v>*0.93</v>
      </c>
      <c r="M211" s="70" t="str">
        <f t="shared" si="39"/>
        <v>REZoning_Sol-Win</v>
      </c>
      <c r="O211" t="s">
        <v>1092</v>
      </c>
      <c r="P211" t="s">
        <v>874</v>
      </c>
      <c r="Q211">
        <v>2100</v>
      </c>
      <c r="R211" t="s">
        <v>904</v>
      </c>
      <c r="S211" t="s">
        <v>875</v>
      </c>
      <c r="AA211" s="49" t="s">
        <v>1092</v>
      </c>
      <c r="AB211" s="71" t="s">
        <v>874</v>
      </c>
      <c r="AC211" s="55">
        <v>2035</v>
      </c>
      <c r="AD211" s="70" t="str">
        <f t="shared" si="40"/>
        <v>*0.95</v>
      </c>
      <c r="AE211" s="70" t="str">
        <f t="shared" si="41"/>
        <v>REZoning_Sol-Win</v>
      </c>
      <c r="AG211" s="49" t="s">
        <v>1092</v>
      </c>
      <c r="AH211" s="71" t="s">
        <v>874</v>
      </c>
      <c r="AI211" s="55">
        <v>2050</v>
      </c>
      <c r="AJ211" s="70" t="str">
        <f t="shared" si="42"/>
        <v>*0.93</v>
      </c>
      <c r="AK211" s="70" t="str">
        <f t="shared" si="43"/>
        <v>REZoning_Sol-Win</v>
      </c>
      <c r="AO211" s="50" t="s">
        <v>1092</v>
      </c>
      <c r="AP211" s="72" t="s">
        <v>874</v>
      </c>
      <c r="AQ211" s="58">
        <v>2035</v>
      </c>
      <c r="AR211" s="73" t="str">
        <f t="shared" si="44"/>
        <v>*0.93</v>
      </c>
      <c r="AS211" s="70" t="str">
        <f t="shared" si="45"/>
        <v>REZoning_Sol-Win</v>
      </c>
      <c r="AU211" s="50" t="s">
        <v>1092</v>
      </c>
      <c r="AV211" s="72" t="s">
        <v>874</v>
      </c>
      <c r="AW211" s="58">
        <v>2050</v>
      </c>
      <c r="AX211" s="73" t="str">
        <f t="shared" si="46"/>
        <v>*0.9</v>
      </c>
      <c r="AY211" s="70" t="str">
        <f t="shared" si="47"/>
        <v>REZoning_Sol-Win</v>
      </c>
    </row>
    <row r="212" spans="1:51">
      <c r="A212" s="67" t="s">
        <v>78</v>
      </c>
      <c r="C212" t="s">
        <v>1093</v>
      </c>
      <c r="D212" s="68" t="s">
        <v>874</v>
      </c>
      <c r="E212" s="52">
        <v>2035</v>
      </c>
      <c r="F212" s="69" t="str">
        <f t="shared" si="36"/>
        <v>*0.95</v>
      </c>
      <c r="G212" s="70" t="str">
        <f t="shared" si="37"/>
        <v>REZoning_Sol-Win</v>
      </c>
      <c r="I212" t="s">
        <v>1093</v>
      </c>
      <c r="J212" s="68" t="s">
        <v>874</v>
      </c>
      <c r="K212" s="52">
        <v>2050</v>
      </c>
      <c r="L212" s="62" t="str">
        <f t="shared" si="38"/>
        <v>*0.93</v>
      </c>
      <c r="M212" s="70" t="str">
        <f t="shared" si="39"/>
        <v>REZoning_Sol-Win</v>
      </c>
      <c r="O212" t="s">
        <v>1093</v>
      </c>
      <c r="P212" t="s">
        <v>874</v>
      </c>
      <c r="Q212">
        <v>2100</v>
      </c>
      <c r="R212" t="s">
        <v>904</v>
      </c>
      <c r="S212" t="s">
        <v>875</v>
      </c>
      <c r="AA212" s="49" t="s">
        <v>1093</v>
      </c>
      <c r="AB212" s="71" t="s">
        <v>874</v>
      </c>
      <c r="AC212" s="55">
        <v>2035</v>
      </c>
      <c r="AD212" s="70" t="str">
        <f t="shared" si="40"/>
        <v>*0.95</v>
      </c>
      <c r="AE212" s="70" t="str">
        <f t="shared" si="41"/>
        <v>REZoning_Sol-Win</v>
      </c>
      <c r="AG212" s="49" t="s">
        <v>1093</v>
      </c>
      <c r="AH212" s="71" t="s">
        <v>874</v>
      </c>
      <c r="AI212" s="55">
        <v>2050</v>
      </c>
      <c r="AJ212" s="70" t="str">
        <f t="shared" si="42"/>
        <v>*0.93</v>
      </c>
      <c r="AK212" s="70" t="str">
        <f t="shared" si="43"/>
        <v>REZoning_Sol-Win</v>
      </c>
      <c r="AO212" s="50" t="s">
        <v>1093</v>
      </c>
      <c r="AP212" s="72" t="s">
        <v>874</v>
      </c>
      <c r="AQ212" s="58">
        <v>2035</v>
      </c>
      <c r="AR212" s="73" t="str">
        <f t="shared" si="44"/>
        <v>*0.93</v>
      </c>
      <c r="AS212" s="70" t="str">
        <f t="shared" si="45"/>
        <v>REZoning_Sol-Win</v>
      </c>
      <c r="AU212" s="50" t="s">
        <v>1093</v>
      </c>
      <c r="AV212" s="72" t="s">
        <v>874</v>
      </c>
      <c r="AW212" s="58">
        <v>2050</v>
      </c>
      <c r="AX212" s="73" t="str">
        <f t="shared" si="46"/>
        <v>*0.9</v>
      </c>
      <c r="AY212" s="70" t="str">
        <f t="shared" si="47"/>
        <v>REZoning_Sol-Win</v>
      </c>
    </row>
    <row r="213" spans="1:51">
      <c r="A213" s="67" t="s">
        <v>78</v>
      </c>
      <c r="C213" t="s">
        <v>1094</v>
      </c>
      <c r="D213" s="68" t="s">
        <v>874</v>
      </c>
      <c r="E213" s="52">
        <v>2035</v>
      </c>
      <c r="F213" s="69" t="str">
        <f t="shared" si="36"/>
        <v>*0.95</v>
      </c>
      <c r="G213" s="70" t="str">
        <f t="shared" si="37"/>
        <v>REZoning_Sol-Win</v>
      </c>
      <c r="I213" t="s">
        <v>1094</v>
      </c>
      <c r="J213" s="68" t="s">
        <v>874</v>
      </c>
      <c r="K213" s="52">
        <v>2050</v>
      </c>
      <c r="L213" s="62" t="str">
        <f t="shared" si="38"/>
        <v>*0.93</v>
      </c>
      <c r="M213" s="70" t="str">
        <f t="shared" si="39"/>
        <v>REZoning_Sol-Win</v>
      </c>
      <c r="O213" t="s">
        <v>1094</v>
      </c>
      <c r="P213" t="s">
        <v>874</v>
      </c>
      <c r="Q213">
        <v>2100</v>
      </c>
      <c r="R213" t="s">
        <v>904</v>
      </c>
      <c r="S213" t="s">
        <v>875</v>
      </c>
      <c r="AA213" s="49" t="s">
        <v>1094</v>
      </c>
      <c r="AB213" s="71" t="s">
        <v>874</v>
      </c>
      <c r="AC213" s="55">
        <v>2035</v>
      </c>
      <c r="AD213" s="70" t="str">
        <f t="shared" si="40"/>
        <v>*0.95</v>
      </c>
      <c r="AE213" s="70" t="str">
        <f t="shared" si="41"/>
        <v>REZoning_Sol-Win</v>
      </c>
      <c r="AG213" s="49" t="s">
        <v>1094</v>
      </c>
      <c r="AH213" s="71" t="s">
        <v>874</v>
      </c>
      <c r="AI213" s="55">
        <v>2050</v>
      </c>
      <c r="AJ213" s="70" t="str">
        <f t="shared" si="42"/>
        <v>*0.93</v>
      </c>
      <c r="AK213" s="70" t="str">
        <f t="shared" si="43"/>
        <v>REZoning_Sol-Win</v>
      </c>
      <c r="AO213" s="50" t="s">
        <v>1094</v>
      </c>
      <c r="AP213" s="72" t="s">
        <v>874</v>
      </c>
      <c r="AQ213" s="58">
        <v>2035</v>
      </c>
      <c r="AR213" s="73" t="str">
        <f t="shared" si="44"/>
        <v>*0.93</v>
      </c>
      <c r="AS213" s="70" t="str">
        <f t="shared" si="45"/>
        <v>REZoning_Sol-Win</v>
      </c>
      <c r="AU213" s="50" t="s">
        <v>1094</v>
      </c>
      <c r="AV213" s="72" t="s">
        <v>874</v>
      </c>
      <c r="AW213" s="58">
        <v>2050</v>
      </c>
      <c r="AX213" s="73" t="str">
        <f t="shared" si="46"/>
        <v>*0.9</v>
      </c>
      <c r="AY213" s="70" t="str">
        <f t="shared" si="47"/>
        <v>REZoning_Sol-Win</v>
      </c>
    </row>
    <row r="214" spans="1:51">
      <c r="A214" s="67" t="s">
        <v>78</v>
      </c>
      <c r="C214" t="s">
        <v>1095</v>
      </c>
      <c r="D214" s="68" t="s">
        <v>874</v>
      </c>
      <c r="E214" s="52">
        <v>2035</v>
      </c>
      <c r="F214" s="69" t="str">
        <f t="shared" si="36"/>
        <v>*0.95</v>
      </c>
      <c r="G214" s="70" t="str">
        <f t="shared" si="37"/>
        <v>REZoning_Sol-Win</v>
      </c>
      <c r="I214" t="s">
        <v>1095</v>
      </c>
      <c r="J214" s="68" t="s">
        <v>874</v>
      </c>
      <c r="K214" s="52">
        <v>2050</v>
      </c>
      <c r="L214" s="62" t="str">
        <f t="shared" si="38"/>
        <v>*0.93</v>
      </c>
      <c r="M214" s="70" t="str">
        <f t="shared" si="39"/>
        <v>REZoning_Sol-Win</v>
      </c>
      <c r="O214" t="s">
        <v>1095</v>
      </c>
      <c r="P214" t="s">
        <v>874</v>
      </c>
      <c r="Q214">
        <v>2100</v>
      </c>
      <c r="R214" t="s">
        <v>904</v>
      </c>
      <c r="S214" t="s">
        <v>875</v>
      </c>
      <c r="AA214" s="49" t="s">
        <v>1095</v>
      </c>
      <c r="AB214" s="71" t="s">
        <v>874</v>
      </c>
      <c r="AC214" s="55">
        <v>2035</v>
      </c>
      <c r="AD214" s="70" t="str">
        <f t="shared" si="40"/>
        <v>*0.95</v>
      </c>
      <c r="AE214" s="70" t="str">
        <f t="shared" si="41"/>
        <v>REZoning_Sol-Win</v>
      </c>
      <c r="AG214" s="49" t="s">
        <v>1095</v>
      </c>
      <c r="AH214" s="71" t="s">
        <v>874</v>
      </c>
      <c r="AI214" s="55">
        <v>2050</v>
      </c>
      <c r="AJ214" s="70" t="str">
        <f t="shared" si="42"/>
        <v>*0.93</v>
      </c>
      <c r="AK214" s="70" t="str">
        <f t="shared" si="43"/>
        <v>REZoning_Sol-Win</v>
      </c>
      <c r="AO214" s="50" t="s">
        <v>1095</v>
      </c>
      <c r="AP214" s="72" t="s">
        <v>874</v>
      </c>
      <c r="AQ214" s="58">
        <v>2035</v>
      </c>
      <c r="AR214" s="73" t="str">
        <f t="shared" si="44"/>
        <v>*0.93</v>
      </c>
      <c r="AS214" s="70" t="str">
        <f t="shared" si="45"/>
        <v>REZoning_Sol-Win</v>
      </c>
      <c r="AU214" s="50" t="s">
        <v>1095</v>
      </c>
      <c r="AV214" s="72" t="s">
        <v>874</v>
      </c>
      <c r="AW214" s="58">
        <v>2050</v>
      </c>
      <c r="AX214" s="73" t="str">
        <f t="shared" si="46"/>
        <v>*0.9</v>
      </c>
      <c r="AY214" s="70" t="str">
        <f t="shared" si="47"/>
        <v>REZoning_Sol-Win</v>
      </c>
    </row>
    <row r="215" spans="1:51">
      <c r="A215" s="67" t="s">
        <v>78</v>
      </c>
      <c r="C215" t="s">
        <v>1096</v>
      </c>
      <c r="D215" s="68" t="s">
        <v>874</v>
      </c>
      <c r="E215" s="52">
        <v>2035</v>
      </c>
      <c r="F215" s="69" t="str">
        <f t="shared" si="36"/>
        <v>*0.95</v>
      </c>
      <c r="G215" s="70" t="str">
        <f t="shared" si="37"/>
        <v>REZoning_Sol-Win</v>
      </c>
      <c r="I215" t="s">
        <v>1096</v>
      </c>
      <c r="J215" s="68" t="s">
        <v>874</v>
      </c>
      <c r="K215" s="52">
        <v>2050</v>
      </c>
      <c r="L215" s="62" t="str">
        <f t="shared" si="38"/>
        <v>*0.93</v>
      </c>
      <c r="M215" s="70" t="str">
        <f t="shared" si="39"/>
        <v>REZoning_Sol-Win</v>
      </c>
      <c r="O215" t="s">
        <v>1096</v>
      </c>
      <c r="P215" t="s">
        <v>874</v>
      </c>
      <c r="Q215">
        <v>2100</v>
      </c>
      <c r="R215" t="s">
        <v>904</v>
      </c>
      <c r="S215" t="s">
        <v>875</v>
      </c>
      <c r="AA215" s="49" t="s">
        <v>1096</v>
      </c>
      <c r="AB215" s="71" t="s">
        <v>874</v>
      </c>
      <c r="AC215" s="55">
        <v>2035</v>
      </c>
      <c r="AD215" s="70" t="str">
        <f t="shared" si="40"/>
        <v>*0.95</v>
      </c>
      <c r="AE215" s="70" t="str">
        <f t="shared" si="41"/>
        <v>REZoning_Sol-Win</v>
      </c>
      <c r="AG215" s="49" t="s">
        <v>1096</v>
      </c>
      <c r="AH215" s="71" t="s">
        <v>874</v>
      </c>
      <c r="AI215" s="55">
        <v>2050</v>
      </c>
      <c r="AJ215" s="70" t="str">
        <f t="shared" si="42"/>
        <v>*0.93</v>
      </c>
      <c r="AK215" s="70" t="str">
        <f t="shared" si="43"/>
        <v>REZoning_Sol-Win</v>
      </c>
      <c r="AO215" s="50" t="s">
        <v>1096</v>
      </c>
      <c r="AP215" s="72" t="s">
        <v>874</v>
      </c>
      <c r="AQ215" s="58">
        <v>2035</v>
      </c>
      <c r="AR215" s="73" t="str">
        <f t="shared" si="44"/>
        <v>*0.93</v>
      </c>
      <c r="AS215" s="70" t="str">
        <f t="shared" si="45"/>
        <v>REZoning_Sol-Win</v>
      </c>
      <c r="AU215" s="50" t="s">
        <v>1096</v>
      </c>
      <c r="AV215" s="72" t="s">
        <v>874</v>
      </c>
      <c r="AW215" s="58">
        <v>2050</v>
      </c>
      <c r="AX215" s="73" t="str">
        <f t="shared" si="46"/>
        <v>*0.9</v>
      </c>
      <c r="AY215" s="70" t="str">
        <f t="shared" si="47"/>
        <v>REZoning_Sol-Win</v>
      </c>
    </row>
    <row r="216" spans="1:51">
      <c r="A216" s="67" t="s">
        <v>78</v>
      </c>
      <c r="C216" t="s">
        <v>1097</v>
      </c>
      <c r="D216" s="68" t="s">
        <v>874</v>
      </c>
      <c r="E216" s="52">
        <v>2035</v>
      </c>
      <c r="F216" s="69" t="str">
        <f t="shared" si="36"/>
        <v>*0.95</v>
      </c>
      <c r="G216" s="70" t="str">
        <f t="shared" si="37"/>
        <v>REZoning_Sol-Win</v>
      </c>
      <c r="I216" t="s">
        <v>1097</v>
      </c>
      <c r="J216" s="68" t="s">
        <v>874</v>
      </c>
      <c r="K216" s="52">
        <v>2050</v>
      </c>
      <c r="L216" s="62" t="str">
        <f t="shared" si="38"/>
        <v>*0.93</v>
      </c>
      <c r="M216" s="70" t="str">
        <f t="shared" si="39"/>
        <v>REZoning_Sol-Win</v>
      </c>
      <c r="O216" t="s">
        <v>1097</v>
      </c>
      <c r="P216" t="s">
        <v>874</v>
      </c>
      <c r="Q216">
        <v>2100</v>
      </c>
      <c r="R216" t="s">
        <v>904</v>
      </c>
      <c r="S216" t="s">
        <v>875</v>
      </c>
      <c r="AA216" s="49" t="s">
        <v>1097</v>
      </c>
      <c r="AB216" s="71" t="s">
        <v>874</v>
      </c>
      <c r="AC216" s="55">
        <v>2035</v>
      </c>
      <c r="AD216" s="70" t="str">
        <f t="shared" si="40"/>
        <v>*0.95</v>
      </c>
      <c r="AE216" s="70" t="str">
        <f t="shared" si="41"/>
        <v>REZoning_Sol-Win</v>
      </c>
      <c r="AG216" s="49" t="s">
        <v>1097</v>
      </c>
      <c r="AH216" s="71" t="s">
        <v>874</v>
      </c>
      <c r="AI216" s="55">
        <v>2050</v>
      </c>
      <c r="AJ216" s="70" t="str">
        <f t="shared" si="42"/>
        <v>*0.93</v>
      </c>
      <c r="AK216" s="70" t="str">
        <f t="shared" si="43"/>
        <v>REZoning_Sol-Win</v>
      </c>
      <c r="AO216" s="50" t="s">
        <v>1097</v>
      </c>
      <c r="AP216" s="72" t="s">
        <v>874</v>
      </c>
      <c r="AQ216" s="58">
        <v>2035</v>
      </c>
      <c r="AR216" s="73" t="str">
        <f t="shared" si="44"/>
        <v>*0.93</v>
      </c>
      <c r="AS216" s="70" t="str">
        <f t="shared" si="45"/>
        <v>REZoning_Sol-Win</v>
      </c>
      <c r="AU216" s="50" t="s">
        <v>1097</v>
      </c>
      <c r="AV216" s="72" t="s">
        <v>874</v>
      </c>
      <c r="AW216" s="58">
        <v>2050</v>
      </c>
      <c r="AX216" s="73" t="str">
        <f t="shared" si="46"/>
        <v>*0.9</v>
      </c>
      <c r="AY216" s="70" t="str">
        <f t="shared" si="47"/>
        <v>REZoning_Sol-Win</v>
      </c>
    </row>
    <row r="217" spans="1:51">
      <c r="A217" s="67" t="s">
        <v>78</v>
      </c>
      <c r="C217" t="s">
        <v>1098</v>
      </c>
      <c r="D217" s="68" t="s">
        <v>874</v>
      </c>
      <c r="E217" s="52">
        <v>2035</v>
      </c>
      <c r="F217" s="69" t="str">
        <f t="shared" si="36"/>
        <v>*0.95</v>
      </c>
      <c r="G217" s="70" t="str">
        <f t="shared" si="37"/>
        <v>REZoning_Sol-Win</v>
      </c>
      <c r="I217" t="s">
        <v>1098</v>
      </c>
      <c r="J217" s="68" t="s">
        <v>874</v>
      </c>
      <c r="K217" s="52">
        <v>2050</v>
      </c>
      <c r="L217" s="62" t="str">
        <f t="shared" si="38"/>
        <v>*0.93</v>
      </c>
      <c r="M217" s="70" t="str">
        <f t="shared" si="39"/>
        <v>REZoning_Sol-Win</v>
      </c>
      <c r="O217" t="s">
        <v>1098</v>
      </c>
      <c r="P217" t="s">
        <v>874</v>
      </c>
      <c r="Q217">
        <v>2100</v>
      </c>
      <c r="R217" t="s">
        <v>904</v>
      </c>
      <c r="S217" t="s">
        <v>875</v>
      </c>
      <c r="AA217" s="49" t="s">
        <v>1098</v>
      </c>
      <c r="AB217" s="71" t="s">
        <v>874</v>
      </c>
      <c r="AC217" s="55">
        <v>2035</v>
      </c>
      <c r="AD217" s="70" t="str">
        <f t="shared" si="40"/>
        <v>*0.95</v>
      </c>
      <c r="AE217" s="70" t="str">
        <f t="shared" si="41"/>
        <v>REZoning_Sol-Win</v>
      </c>
      <c r="AG217" s="49" t="s">
        <v>1098</v>
      </c>
      <c r="AH217" s="71" t="s">
        <v>874</v>
      </c>
      <c r="AI217" s="55">
        <v>2050</v>
      </c>
      <c r="AJ217" s="70" t="str">
        <f t="shared" si="42"/>
        <v>*0.93</v>
      </c>
      <c r="AK217" s="70" t="str">
        <f t="shared" si="43"/>
        <v>REZoning_Sol-Win</v>
      </c>
      <c r="AO217" s="50" t="s">
        <v>1098</v>
      </c>
      <c r="AP217" s="72" t="s">
        <v>874</v>
      </c>
      <c r="AQ217" s="58">
        <v>2035</v>
      </c>
      <c r="AR217" s="73" t="str">
        <f t="shared" si="44"/>
        <v>*0.93</v>
      </c>
      <c r="AS217" s="70" t="str">
        <f t="shared" si="45"/>
        <v>REZoning_Sol-Win</v>
      </c>
      <c r="AU217" s="50" t="s">
        <v>1098</v>
      </c>
      <c r="AV217" s="72" t="s">
        <v>874</v>
      </c>
      <c r="AW217" s="58">
        <v>2050</v>
      </c>
      <c r="AX217" s="73" t="str">
        <f t="shared" si="46"/>
        <v>*0.9</v>
      </c>
      <c r="AY217" s="70" t="str">
        <f t="shared" si="47"/>
        <v>REZoning_Sol-Win</v>
      </c>
    </row>
    <row r="218" spans="1:51">
      <c r="A218" s="67" t="s">
        <v>78</v>
      </c>
      <c r="C218" t="s">
        <v>1099</v>
      </c>
      <c r="D218" s="68" t="s">
        <v>874</v>
      </c>
      <c r="E218" s="52">
        <v>2035</v>
      </c>
      <c r="F218" s="69" t="str">
        <f t="shared" si="36"/>
        <v>*0.95</v>
      </c>
      <c r="G218" s="70" t="str">
        <f t="shared" si="37"/>
        <v>REZoning_Sol-Win</v>
      </c>
      <c r="I218" t="s">
        <v>1099</v>
      </c>
      <c r="J218" s="68" t="s">
        <v>874</v>
      </c>
      <c r="K218" s="52">
        <v>2050</v>
      </c>
      <c r="L218" s="62" t="str">
        <f t="shared" si="38"/>
        <v>*0.93</v>
      </c>
      <c r="M218" s="70" t="str">
        <f t="shared" si="39"/>
        <v>REZoning_Sol-Win</v>
      </c>
      <c r="O218" t="s">
        <v>1099</v>
      </c>
      <c r="P218" t="s">
        <v>874</v>
      </c>
      <c r="Q218">
        <v>2100</v>
      </c>
      <c r="R218" t="s">
        <v>904</v>
      </c>
      <c r="S218" t="s">
        <v>875</v>
      </c>
      <c r="AA218" s="49" t="s">
        <v>1099</v>
      </c>
      <c r="AB218" s="71" t="s">
        <v>874</v>
      </c>
      <c r="AC218" s="55">
        <v>2035</v>
      </c>
      <c r="AD218" s="70" t="str">
        <f t="shared" si="40"/>
        <v>*0.95</v>
      </c>
      <c r="AE218" s="70" t="str">
        <f t="shared" si="41"/>
        <v>REZoning_Sol-Win</v>
      </c>
      <c r="AG218" s="49" t="s">
        <v>1099</v>
      </c>
      <c r="AH218" s="71" t="s">
        <v>874</v>
      </c>
      <c r="AI218" s="55">
        <v>2050</v>
      </c>
      <c r="AJ218" s="70" t="str">
        <f t="shared" si="42"/>
        <v>*0.93</v>
      </c>
      <c r="AK218" s="70" t="str">
        <f t="shared" si="43"/>
        <v>REZoning_Sol-Win</v>
      </c>
      <c r="AO218" s="50" t="s">
        <v>1099</v>
      </c>
      <c r="AP218" s="72" t="s">
        <v>874</v>
      </c>
      <c r="AQ218" s="58">
        <v>2035</v>
      </c>
      <c r="AR218" s="73" t="str">
        <f t="shared" si="44"/>
        <v>*0.93</v>
      </c>
      <c r="AS218" s="70" t="str">
        <f t="shared" si="45"/>
        <v>REZoning_Sol-Win</v>
      </c>
      <c r="AU218" s="50" t="s">
        <v>1099</v>
      </c>
      <c r="AV218" s="72" t="s">
        <v>874</v>
      </c>
      <c r="AW218" s="58">
        <v>2050</v>
      </c>
      <c r="AX218" s="73" t="str">
        <f t="shared" si="46"/>
        <v>*0.9</v>
      </c>
      <c r="AY218" s="70" t="str">
        <f t="shared" si="47"/>
        <v>REZoning_Sol-Win</v>
      </c>
    </row>
    <row r="219" spans="1:51">
      <c r="A219" s="67" t="s">
        <v>78</v>
      </c>
      <c r="C219" t="s">
        <v>1100</v>
      </c>
      <c r="D219" s="68" t="s">
        <v>874</v>
      </c>
      <c r="E219" s="52">
        <v>2035</v>
      </c>
      <c r="F219" s="69" t="str">
        <f t="shared" si="36"/>
        <v>*0.95</v>
      </c>
      <c r="G219" s="70" t="str">
        <f t="shared" si="37"/>
        <v>REZoning_Sol-Win</v>
      </c>
      <c r="I219" t="s">
        <v>1100</v>
      </c>
      <c r="J219" s="68" t="s">
        <v>874</v>
      </c>
      <c r="K219" s="52">
        <v>2050</v>
      </c>
      <c r="L219" s="62" t="str">
        <f t="shared" si="38"/>
        <v>*0.93</v>
      </c>
      <c r="M219" s="70" t="str">
        <f t="shared" si="39"/>
        <v>REZoning_Sol-Win</v>
      </c>
      <c r="O219" t="s">
        <v>1100</v>
      </c>
      <c r="P219" t="s">
        <v>874</v>
      </c>
      <c r="Q219">
        <v>2100</v>
      </c>
      <c r="R219" t="s">
        <v>904</v>
      </c>
      <c r="S219" t="s">
        <v>875</v>
      </c>
      <c r="AA219" s="49" t="s">
        <v>1100</v>
      </c>
      <c r="AB219" s="71" t="s">
        <v>874</v>
      </c>
      <c r="AC219" s="55">
        <v>2035</v>
      </c>
      <c r="AD219" s="70" t="str">
        <f t="shared" si="40"/>
        <v>*0.95</v>
      </c>
      <c r="AE219" s="70" t="str">
        <f t="shared" si="41"/>
        <v>REZoning_Sol-Win</v>
      </c>
      <c r="AG219" s="49" t="s">
        <v>1100</v>
      </c>
      <c r="AH219" s="71" t="s">
        <v>874</v>
      </c>
      <c r="AI219" s="55">
        <v>2050</v>
      </c>
      <c r="AJ219" s="70" t="str">
        <f t="shared" si="42"/>
        <v>*0.93</v>
      </c>
      <c r="AK219" s="70" t="str">
        <f t="shared" si="43"/>
        <v>REZoning_Sol-Win</v>
      </c>
      <c r="AO219" s="50" t="s">
        <v>1100</v>
      </c>
      <c r="AP219" s="72" t="s">
        <v>874</v>
      </c>
      <c r="AQ219" s="58">
        <v>2035</v>
      </c>
      <c r="AR219" s="73" t="str">
        <f t="shared" si="44"/>
        <v>*0.93</v>
      </c>
      <c r="AS219" s="70" t="str">
        <f t="shared" si="45"/>
        <v>REZoning_Sol-Win</v>
      </c>
      <c r="AU219" s="50" t="s">
        <v>1100</v>
      </c>
      <c r="AV219" s="72" t="s">
        <v>874</v>
      </c>
      <c r="AW219" s="58">
        <v>2050</v>
      </c>
      <c r="AX219" s="73" t="str">
        <f t="shared" si="46"/>
        <v>*0.9</v>
      </c>
      <c r="AY219" s="70" t="str">
        <f t="shared" si="47"/>
        <v>REZoning_Sol-Win</v>
      </c>
    </row>
    <row r="220" spans="1:51">
      <c r="A220" s="67" t="s">
        <v>98</v>
      </c>
      <c r="C220" t="s">
        <v>1101</v>
      </c>
      <c r="D220" s="68" t="s">
        <v>874</v>
      </c>
      <c r="E220" s="52">
        <v>2035</v>
      </c>
      <c r="F220" s="69" t="str">
        <f t="shared" si="36"/>
        <v>*0.95</v>
      </c>
      <c r="G220" s="70" t="str">
        <f t="shared" si="37"/>
        <v>REZoning_Sol-Win</v>
      </c>
      <c r="I220" t="s">
        <v>1101</v>
      </c>
      <c r="J220" s="68" t="s">
        <v>874</v>
      </c>
      <c r="K220" s="52">
        <v>2050</v>
      </c>
      <c r="L220" s="62" t="str">
        <f t="shared" si="38"/>
        <v>*0.93</v>
      </c>
      <c r="M220" s="70" t="str">
        <f t="shared" si="39"/>
        <v>REZoning_Sol-Win</v>
      </c>
      <c r="O220" t="s">
        <v>1101</v>
      </c>
      <c r="P220" t="s">
        <v>874</v>
      </c>
      <c r="Q220">
        <v>2100</v>
      </c>
      <c r="R220" t="s">
        <v>904</v>
      </c>
      <c r="S220" t="s">
        <v>875</v>
      </c>
      <c r="AA220" s="49" t="s">
        <v>1101</v>
      </c>
      <c r="AB220" s="71" t="s">
        <v>874</v>
      </c>
      <c r="AC220" s="55">
        <v>2035</v>
      </c>
      <c r="AD220" s="70" t="str">
        <f t="shared" si="40"/>
        <v>*0.95</v>
      </c>
      <c r="AE220" s="70" t="str">
        <f t="shared" si="41"/>
        <v>REZoning_Sol-Win</v>
      </c>
      <c r="AG220" s="49" t="s">
        <v>1101</v>
      </c>
      <c r="AH220" s="71" t="s">
        <v>874</v>
      </c>
      <c r="AI220" s="55">
        <v>2050</v>
      </c>
      <c r="AJ220" s="70" t="str">
        <f t="shared" si="42"/>
        <v>*0.91</v>
      </c>
      <c r="AK220" s="70" t="str">
        <f t="shared" si="43"/>
        <v>REZoning_Sol-Win</v>
      </c>
      <c r="AO220" s="50" t="s">
        <v>1101</v>
      </c>
      <c r="AP220" s="72" t="s">
        <v>874</v>
      </c>
      <c r="AQ220" s="58">
        <v>2035</v>
      </c>
      <c r="AR220" s="73" t="str">
        <f t="shared" si="44"/>
        <v>*0.91</v>
      </c>
      <c r="AS220" s="70" t="str">
        <f t="shared" si="45"/>
        <v>REZoning_Sol-Win</v>
      </c>
      <c r="AU220" s="50" t="s">
        <v>1101</v>
      </c>
      <c r="AV220" s="72" t="s">
        <v>874</v>
      </c>
      <c r="AW220" s="58">
        <v>2050</v>
      </c>
      <c r="AX220" s="73" t="str">
        <f t="shared" si="46"/>
        <v>*0.86</v>
      </c>
      <c r="AY220" s="70" t="str">
        <f t="shared" si="47"/>
        <v>REZoning_Sol-Win</v>
      </c>
    </row>
    <row r="221" spans="1:51">
      <c r="A221" s="67" t="s">
        <v>98</v>
      </c>
      <c r="C221" t="s">
        <v>1102</v>
      </c>
      <c r="D221" s="68" t="s">
        <v>874</v>
      </c>
      <c r="E221" s="52">
        <v>2035</v>
      </c>
      <c r="F221" s="69" t="str">
        <f t="shared" si="36"/>
        <v>*0.95</v>
      </c>
      <c r="G221" s="70" t="str">
        <f t="shared" si="37"/>
        <v>REZoning_Sol-Win</v>
      </c>
      <c r="I221" t="s">
        <v>1102</v>
      </c>
      <c r="J221" s="68" t="s">
        <v>874</v>
      </c>
      <c r="K221" s="52">
        <v>2050</v>
      </c>
      <c r="L221" s="62" t="str">
        <f t="shared" si="38"/>
        <v>*0.93</v>
      </c>
      <c r="M221" s="70" t="str">
        <f t="shared" si="39"/>
        <v>REZoning_Sol-Win</v>
      </c>
      <c r="O221" t="s">
        <v>1102</v>
      </c>
      <c r="P221" t="s">
        <v>874</v>
      </c>
      <c r="Q221">
        <v>2100</v>
      </c>
      <c r="R221" t="s">
        <v>904</v>
      </c>
      <c r="S221" t="s">
        <v>875</v>
      </c>
      <c r="AA221" s="49" t="s">
        <v>1102</v>
      </c>
      <c r="AB221" s="71" t="s">
        <v>874</v>
      </c>
      <c r="AC221" s="55">
        <v>2035</v>
      </c>
      <c r="AD221" s="70" t="str">
        <f t="shared" si="40"/>
        <v>*0.95</v>
      </c>
      <c r="AE221" s="70" t="str">
        <f t="shared" si="41"/>
        <v>REZoning_Sol-Win</v>
      </c>
      <c r="AG221" s="49" t="s">
        <v>1102</v>
      </c>
      <c r="AH221" s="71" t="s">
        <v>874</v>
      </c>
      <c r="AI221" s="55">
        <v>2050</v>
      </c>
      <c r="AJ221" s="70" t="str">
        <f t="shared" si="42"/>
        <v>*0.91</v>
      </c>
      <c r="AK221" s="70" t="str">
        <f t="shared" si="43"/>
        <v>REZoning_Sol-Win</v>
      </c>
      <c r="AO221" s="50" t="s">
        <v>1102</v>
      </c>
      <c r="AP221" s="72" t="s">
        <v>874</v>
      </c>
      <c r="AQ221" s="58">
        <v>2035</v>
      </c>
      <c r="AR221" s="73" t="str">
        <f t="shared" si="44"/>
        <v>*0.91</v>
      </c>
      <c r="AS221" s="70" t="str">
        <f t="shared" si="45"/>
        <v>REZoning_Sol-Win</v>
      </c>
      <c r="AU221" s="50" t="s">
        <v>1102</v>
      </c>
      <c r="AV221" s="72" t="s">
        <v>874</v>
      </c>
      <c r="AW221" s="58">
        <v>2050</v>
      </c>
      <c r="AX221" s="73" t="str">
        <f t="shared" si="46"/>
        <v>*0.86</v>
      </c>
      <c r="AY221" s="70" t="str">
        <f t="shared" si="47"/>
        <v>REZoning_Sol-Win</v>
      </c>
    </row>
    <row r="222" spans="1:51">
      <c r="A222" s="67" t="s">
        <v>98</v>
      </c>
      <c r="C222" t="s">
        <v>1103</v>
      </c>
      <c r="D222" s="68" t="s">
        <v>874</v>
      </c>
      <c r="E222" s="52">
        <v>2035</v>
      </c>
      <c r="F222" s="69" t="str">
        <f t="shared" si="36"/>
        <v>*0.95</v>
      </c>
      <c r="G222" s="70" t="str">
        <f t="shared" si="37"/>
        <v>REZoning_Sol-Win</v>
      </c>
      <c r="I222" t="s">
        <v>1103</v>
      </c>
      <c r="J222" s="68" t="s">
        <v>874</v>
      </c>
      <c r="K222" s="52">
        <v>2050</v>
      </c>
      <c r="L222" s="62" t="str">
        <f t="shared" si="38"/>
        <v>*0.93</v>
      </c>
      <c r="M222" s="70" t="str">
        <f t="shared" si="39"/>
        <v>REZoning_Sol-Win</v>
      </c>
      <c r="O222" t="s">
        <v>1103</v>
      </c>
      <c r="P222" t="s">
        <v>874</v>
      </c>
      <c r="Q222">
        <v>2100</v>
      </c>
      <c r="R222" t="s">
        <v>904</v>
      </c>
      <c r="S222" t="s">
        <v>875</v>
      </c>
      <c r="AA222" s="49" t="s">
        <v>1103</v>
      </c>
      <c r="AB222" s="71" t="s">
        <v>874</v>
      </c>
      <c r="AC222" s="55">
        <v>2035</v>
      </c>
      <c r="AD222" s="70" t="str">
        <f t="shared" si="40"/>
        <v>*0.95</v>
      </c>
      <c r="AE222" s="70" t="str">
        <f t="shared" si="41"/>
        <v>REZoning_Sol-Win</v>
      </c>
      <c r="AG222" s="49" t="s">
        <v>1103</v>
      </c>
      <c r="AH222" s="71" t="s">
        <v>874</v>
      </c>
      <c r="AI222" s="55">
        <v>2050</v>
      </c>
      <c r="AJ222" s="70" t="str">
        <f t="shared" si="42"/>
        <v>*0.91</v>
      </c>
      <c r="AK222" s="70" t="str">
        <f t="shared" si="43"/>
        <v>REZoning_Sol-Win</v>
      </c>
      <c r="AO222" s="50" t="s">
        <v>1103</v>
      </c>
      <c r="AP222" s="72" t="s">
        <v>874</v>
      </c>
      <c r="AQ222" s="58">
        <v>2035</v>
      </c>
      <c r="AR222" s="73" t="str">
        <f t="shared" si="44"/>
        <v>*0.91</v>
      </c>
      <c r="AS222" s="70" t="str">
        <f t="shared" si="45"/>
        <v>REZoning_Sol-Win</v>
      </c>
      <c r="AU222" s="50" t="s">
        <v>1103</v>
      </c>
      <c r="AV222" s="72" t="s">
        <v>874</v>
      </c>
      <c r="AW222" s="58">
        <v>2050</v>
      </c>
      <c r="AX222" s="73" t="str">
        <f t="shared" si="46"/>
        <v>*0.86</v>
      </c>
      <c r="AY222" s="70" t="str">
        <f t="shared" si="47"/>
        <v>REZoning_Sol-Win</v>
      </c>
    </row>
    <row r="223" spans="1:51">
      <c r="A223" s="67" t="s">
        <v>98</v>
      </c>
      <c r="C223" t="s">
        <v>1104</v>
      </c>
      <c r="D223" s="68" t="s">
        <v>874</v>
      </c>
      <c r="E223" s="52">
        <v>2035</v>
      </c>
      <c r="F223" s="69" t="str">
        <f t="shared" si="36"/>
        <v>*0.95</v>
      </c>
      <c r="G223" s="70" t="str">
        <f t="shared" si="37"/>
        <v>REZoning_Sol-Win</v>
      </c>
      <c r="I223" t="s">
        <v>1104</v>
      </c>
      <c r="J223" s="68" t="s">
        <v>874</v>
      </c>
      <c r="K223" s="52">
        <v>2050</v>
      </c>
      <c r="L223" s="62" t="str">
        <f t="shared" si="38"/>
        <v>*0.93</v>
      </c>
      <c r="M223" s="70" t="str">
        <f t="shared" si="39"/>
        <v>REZoning_Sol-Win</v>
      </c>
      <c r="O223" t="s">
        <v>1104</v>
      </c>
      <c r="P223" t="s">
        <v>874</v>
      </c>
      <c r="Q223">
        <v>2100</v>
      </c>
      <c r="R223" t="s">
        <v>904</v>
      </c>
      <c r="S223" t="s">
        <v>875</v>
      </c>
      <c r="AA223" s="49" t="s">
        <v>1104</v>
      </c>
      <c r="AB223" s="71" t="s">
        <v>874</v>
      </c>
      <c r="AC223" s="55">
        <v>2035</v>
      </c>
      <c r="AD223" s="70" t="str">
        <f t="shared" si="40"/>
        <v>*0.95</v>
      </c>
      <c r="AE223" s="70" t="str">
        <f t="shared" si="41"/>
        <v>REZoning_Sol-Win</v>
      </c>
      <c r="AG223" s="49" t="s">
        <v>1104</v>
      </c>
      <c r="AH223" s="71" t="s">
        <v>874</v>
      </c>
      <c r="AI223" s="55">
        <v>2050</v>
      </c>
      <c r="AJ223" s="70" t="str">
        <f t="shared" si="42"/>
        <v>*0.91</v>
      </c>
      <c r="AK223" s="70" t="str">
        <f t="shared" si="43"/>
        <v>REZoning_Sol-Win</v>
      </c>
      <c r="AO223" s="50" t="s">
        <v>1104</v>
      </c>
      <c r="AP223" s="72" t="s">
        <v>874</v>
      </c>
      <c r="AQ223" s="58">
        <v>2035</v>
      </c>
      <c r="AR223" s="73" t="str">
        <f t="shared" si="44"/>
        <v>*0.91</v>
      </c>
      <c r="AS223" s="70" t="str">
        <f t="shared" si="45"/>
        <v>REZoning_Sol-Win</v>
      </c>
      <c r="AU223" s="50" t="s">
        <v>1104</v>
      </c>
      <c r="AV223" s="72" t="s">
        <v>874</v>
      </c>
      <c r="AW223" s="58">
        <v>2050</v>
      </c>
      <c r="AX223" s="73" t="str">
        <f t="shared" si="46"/>
        <v>*0.86</v>
      </c>
      <c r="AY223" s="70" t="str">
        <f t="shared" si="47"/>
        <v>REZoning_Sol-Win</v>
      </c>
    </row>
    <row r="224" spans="1:51">
      <c r="A224" s="67" t="s">
        <v>87</v>
      </c>
      <c r="C224" t="s">
        <v>1105</v>
      </c>
      <c r="D224" s="68" t="s">
        <v>874</v>
      </c>
      <c r="E224" s="52">
        <v>2035</v>
      </c>
      <c r="F224" s="69" t="str">
        <f t="shared" si="36"/>
        <v>*0.95</v>
      </c>
      <c r="G224" s="70" t="str">
        <f t="shared" si="37"/>
        <v>REZoning_Sol-Win</v>
      </c>
      <c r="I224" t="s">
        <v>1105</v>
      </c>
      <c r="J224" s="68" t="s">
        <v>874</v>
      </c>
      <c r="K224" s="52">
        <v>2050</v>
      </c>
      <c r="L224" s="62" t="str">
        <f t="shared" si="38"/>
        <v>*0.92</v>
      </c>
      <c r="M224" s="70" t="str">
        <f t="shared" si="39"/>
        <v>REZoning_Sol-Win</v>
      </c>
      <c r="O224" t="s">
        <v>1105</v>
      </c>
      <c r="P224" t="s">
        <v>874</v>
      </c>
      <c r="Q224">
        <v>2100</v>
      </c>
      <c r="R224" t="s">
        <v>881</v>
      </c>
      <c r="S224" t="s">
        <v>875</v>
      </c>
      <c r="AA224" s="49" t="s">
        <v>1105</v>
      </c>
      <c r="AB224" s="71" t="s">
        <v>874</v>
      </c>
      <c r="AC224" s="55">
        <v>2035</v>
      </c>
      <c r="AD224" s="70" t="str">
        <f t="shared" si="40"/>
        <v>*0.95</v>
      </c>
      <c r="AE224" s="70" t="str">
        <f t="shared" si="41"/>
        <v>REZoning_Sol-Win</v>
      </c>
      <c r="AG224" s="49" t="s">
        <v>1105</v>
      </c>
      <c r="AH224" s="71" t="s">
        <v>874</v>
      </c>
      <c r="AI224" s="55">
        <v>2050</v>
      </c>
      <c r="AJ224" s="70" t="str">
        <f t="shared" si="42"/>
        <v>*0.92</v>
      </c>
      <c r="AK224" s="70" t="str">
        <f t="shared" si="43"/>
        <v>REZoning_Sol-Win</v>
      </c>
      <c r="AO224" s="50" t="s">
        <v>1105</v>
      </c>
      <c r="AP224" s="72" t="s">
        <v>874</v>
      </c>
      <c r="AQ224" s="58">
        <v>2035</v>
      </c>
      <c r="AR224" s="73" t="str">
        <f t="shared" si="44"/>
        <v>*0.93</v>
      </c>
      <c r="AS224" s="70" t="str">
        <f t="shared" si="45"/>
        <v>REZoning_Sol-Win</v>
      </c>
      <c r="AU224" s="50" t="s">
        <v>1105</v>
      </c>
      <c r="AV224" s="72" t="s">
        <v>874</v>
      </c>
      <c r="AW224" s="58">
        <v>2050</v>
      </c>
      <c r="AX224" s="73" t="str">
        <f t="shared" si="46"/>
        <v>*0.89</v>
      </c>
      <c r="AY224" s="70" t="str">
        <f t="shared" si="47"/>
        <v>REZoning_Sol-Win</v>
      </c>
    </row>
    <row r="225" spans="1:51">
      <c r="A225" s="67" t="s">
        <v>87</v>
      </c>
      <c r="C225" t="s">
        <v>1106</v>
      </c>
      <c r="D225" s="68" t="s">
        <v>874</v>
      </c>
      <c r="E225" s="52">
        <v>2035</v>
      </c>
      <c r="F225" s="69" t="str">
        <f t="shared" si="36"/>
        <v>*0.95</v>
      </c>
      <c r="G225" s="70" t="str">
        <f t="shared" si="37"/>
        <v>REZoning_Sol-Win</v>
      </c>
      <c r="I225" t="s">
        <v>1106</v>
      </c>
      <c r="J225" s="68" t="s">
        <v>874</v>
      </c>
      <c r="K225" s="52">
        <v>2050</v>
      </c>
      <c r="L225" s="62" t="str">
        <f t="shared" si="38"/>
        <v>*0.92</v>
      </c>
      <c r="M225" s="70" t="str">
        <f t="shared" si="39"/>
        <v>REZoning_Sol-Win</v>
      </c>
      <c r="O225" t="s">
        <v>1106</v>
      </c>
      <c r="P225" t="s">
        <v>874</v>
      </c>
      <c r="Q225">
        <v>2100</v>
      </c>
      <c r="R225" t="s">
        <v>881</v>
      </c>
      <c r="S225" t="s">
        <v>875</v>
      </c>
      <c r="AA225" s="49" t="s">
        <v>1106</v>
      </c>
      <c r="AB225" s="71" t="s">
        <v>874</v>
      </c>
      <c r="AC225" s="55">
        <v>2035</v>
      </c>
      <c r="AD225" s="70" t="str">
        <f t="shared" si="40"/>
        <v>*0.95</v>
      </c>
      <c r="AE225" s="70" t="str">
        <f t="shared" si="41"/>
        <v>REZoning_Sol-Win</v>
      </c>
      <c r="AG225" s="49" t="s">
        <v>1106</v>
      </c>
      <c r="AH225" s="71" t="s">
        <v>874</v>
      </c>
      <c r="AI225" s="55">
        <v>2050</v>
      </c>
      <c r="AJ225" s="70" t="str">
        <f t="shared" si="42"/>
        <v>*0.92</v>
      </c>
      <c r="AK225" s="70" t="str">
        <f t="shared" si="43"/>
        <v>REZoning_Sol-Win</v>
      </c>
      <c r="AO225" s="50" t="s">
        <v>1106</v>
      </c>
      <c r="AP225" s="72" t="s">
        <v>874</v>
      </c>
      <c r="AQ225" s="58">
        <v>2035</v>
      </c>
      <c r="AR225" s="73" t="str">
        <f t="shared" si="44"/>
        <v>*0.93</v>
      </c>
      <c r="AS225" s="70" t="str">
        <f t="shared" si="45"/>
        <v>REZoning_Sol-Win</v>
      </c>
      <c r="AU225" s="50" t="s">
        <v>1106</v>
      </c>
      <c r="AV225" s="72" t="s">
        <v>874</v>
      </c>
      <c r="AW225" s="58">
        <v>2050</v>
      </c>
      <c r="AX225" s="73" t="str">
        <f t="shared" si="46"/>
        <v>*0.89</v>
      </c>
      <c r="AY225" s="70" t="str">
        <f t="shared" si="47"/>
        <v>REZoning_Sol-Win</v>
      </c>
    </row>
    <row r="226" spans="1:51">
      <c r="A226" s="67" t="s">
        <v>87</v>
      </c>
      <c r="C226" t="s">
        <v>1107</v>
      </c>
      <c r="D226" s="68" t="s">
        <v>874</v>
      </c>
      <c r="E226" s="52">
        <v>2035</v>
      </c>
      <c r="F226" s="69" t="str">
        <f t="shared" si="36"/>
        <v>*0.95</v>
      </c>
      <c r="G226" s="70" t="str">
        <f t="shared" si="37"/>
        <v>REZoning_Sol-Win</v>
      </c>
      <c r="I226" t="s">
        <v>1107</v>
      </c>
      <c r="J226" s="68" t="s">
        <v>874</v>
      </c>
      <c r="K226" s="52">
        <v>2050</v>
      </c>
      <c r="L226" s="62" t="str">
        <f t="shared" si="38"/>
        <v>*0.92</v>
      </c>
      <c r="M226" s="70" t="str">
        <f t="shared" si="39"/>
        <v>REZoning_Sol-Win</v>
      </c>
      <c r="O226" t="s">
        <v>1107</v>
      </c>
      <c r="P226" t="s">
        <v>874</v>
      </c>
      <c r="Q226">
        <v>2100</v>
      </c>
      <c r="R226" t="s">
        <v>881</v>
      </c>
      <c r="S226" t="s">
        <v>875</v>
      </c>
      <c r="AA226" s="49" t="s">
        <v>1107</v>
      </c>
      <c r="AB226" s="71" t="s">
        <v>874</v>
      </c>
      <c r="AC226" s="55">
        <v>2035</v>
      </c>
      <c r="AD226" s="70" t="str">
        <f t="shared" si="40"/>
        <v>*0.95</v>
      </c>
      <c r="AE226" s="70" t="str">
        <f t="shared" si="41"/>
        <v>REZoning_Sol-Win</v>
      </c>
      <c r="AG226" s="49" t="s">
        <v>1107</v>
      </c>
      <c r="AH226" s="71" t="s">
        <v>874</v>
      </c>
      <c r="AI226" s="55">
        <v>2050</v>
      </c>
      <c r="AJ226" s="70" t="str">
        <f t="shared" si="42"/>
        <v>*0.92</v>
      </c>
      <c r="AK226" s="70" t="str">
        <f t="shared" si="43"/>
        <v>REZoning_Sol-Win</v>
      </c>
      <c r="AO226" s="50" t="s">
        <v>1107</v>
      </c>
      <c r="AP226" s="72" t="s">
        <v>874</v>
      </c>
      <c r="AQ226" s="58">
        <v>2035</v>
      </c>
      <c r="AR226" s="73" t="str">
        <f t="shared" si="44"/>
        <v>*0.93</v>
      </c>
      <c r="AS226" s="70" t="str">
        <f t="shared" si="45"/>
        <v>REZoning_Sol-Win</v>
      </c>
      <c r="AU226" s="50" t="s">
        <v>1107</v>
      </c>
      <c r="AV226" s="72" t="s">
        <v>874</v>
      </c>
      <c r="AW226" s="58">
        <v>2050</v>
      </c>
      <c r="AX226" s="73" t="str">
        <f t="shared" si="46"/>
        <v>*0.89</v>
      </c>
      <c r="AY226" s="70" t="str">
        <f t="shared" si="47"/>
        <v>REZoning_Sol-Win</v>
      </c>
    </row>
    <row r="227" spans="1:51">
      <c r="A227" s="67" t="s">
        <v>87</v>
      </c>
      <c r="C227" t="s">
        <v>1108</v>
      </c>
      <c r="D227" s="68" t="s">
        <v>874</v>
      </c>
      <c r="E227" s="52">
        <v>2035</v>
      </c>
      <c r="F227" s="69" t="str">
        <f t="shared" si="36"/>
        <v>*0.95</v>
      </c>
      <c r="G227" s="70" t="str">
        <f t="shared" si="37"/>
        <v>REZoning_Sol-Win</v>
      </c>
      <c r="I227" t="s">
        <v>1108</v>
      </c>
      <c r="J227" s="68" t="s">
        <v>874</v>
      </c>
      <c r="K227" s="52">
        <v>2050</v>
      </c>
      <c r="L227" s="62" t="str">
        <f t="shared" si="38"/>
        <v>*0.92</v>
      </c>
      <c r="M227" s="70" t="str">
        <f t="shared" si="39"/>
        <v>REZoning_Sol-Win</v>
      </c>
      <c r="O227" t="s">
        <v>1108</v>
      </c>
      <c r="P227" t="s">
        <v>874</v>
      </c>
      <c r="Q227">
        <v>2100</v>
      </c>
      <c r="R227" t="s">
        <v>881</v>
      </c>
      <c r="S227" t="s">
        <v>875</v>
      </c>
      <c r="AA227" s="49" t="s">
        <v>1108</v>
      </c>
      <c r="AB227" s="71" t="s">
        <v>874</v>
      </c>
      <c r="AC227" s="55">
        <v>2035</v>
      </c>
      <c r="AD227" s="70" t="str">
        <f t="shared" si="40"/>
        <v>*0.95</v>
      </c>
      <c r="AE227" s="70" t="str">
        <f t="shared" si="41"/>
        <v>REZoning_Sol-Win</v>
      </c>
      <c r="AG227" s="49" t="s">
        <v>1108</v>
      </c>
      <c r="AH227" s="71" t="s">
        <v>874</v>
      </c>
      <c r="AI227" s="55">
        <v>2050</v>
      </c>
      <c r="AJ227" s="70" t="str">
        <f t="shared" si="42"/>
        <v>*0.92</v>
      </c>
      <c r="AK227" s="70" t="str">
        <f t="shared" si="43"/>
        <v>REZoning_Sol-Win</v>
      </c>
      <c r="AO227" s="50" t="s">
        <v>1108</v>
      </c>
      <c r="AP227" s="72" t="s">
        <v>874</v>
      </c>
      <c r="AQ227" s="58">
        <v>2035</v>
      </c>
      <c r="AR227" s="73" t="str">
        <f t="shared" si="44"/>
        <v>*0.93</v>
      </c>
      <c r="AS227" s="70" t="str">
        <f t="shared" si="45"/>
        <v>REZoning_Sol-Win</v>
      </c>
      <c r="AU227" s="50" t="s">
        <v>1108</v>
      </c>
      <c r="AV227" s="72" t="s">
        <v>874</v>
      </c>
      <c r="AW227" s="58">
        <v>2050</v>
      </c>
      <c r="AX227" s="73" t="str">
        <f t="shared" si="46"/>
        <v>*0.89</v>
      </c>
      <c r="AY227" s="70" t="str">
        <f t="shared" si="47"/>
        <v>REZoning_Sol-Win</v>
      </c>
    </row>
    <row r="228" spans="1:51">
      <c r="A228" s="67" t="s">
        <v>87</v>
      </c>
      <c r="C228" t="s">
        <v>1109</v>
      </c>
      <c r="D228" s="68" t="s">
        <v>874</v>
      </c>
      <c r="E228" s="52">
        <v>2035</v>
      </c>
      <c r="F228" s="69" t="str">
        <f t="shared" si="36"/>
        <v>*0.95</v>
      </c>
      <c r="G228" s="70" t="str">
        <f t="shared" si="37"/>
        <v>REZoning_Sol-Win</v>
      </c>
      <c r="I228" t="s">
        <v>1109</v>
      </c>
      <c r="J228" s="68" t="s">
        <v>874</v>
      </c>
      <c r="K228" s="52">
        <v>2050</v>
      </c>
      <c r="L228" s="62" t="str">
        <f t="shared" si="38"/>
        <v>*0.92</v>
      </c>
      <c r="M228" s="70" t="str">
        <f t="shared" si="39"/>
        <v>REZoning_Sol-Win</v>
      </c>
      <c r="O228" t="s">
        <v>1109</v>
      </c>
      <c r="P228" t="s">
        <v>874</v>
      </c>
      <c r="Q228">
        <v>2100</v>
      </c>
      <c r="R228" t="s">
        <v>881</v>
      </c>
      <c r="S228" t="s">
        <v>875</v>
      </c>
      <c r="AA228" s="49" t="s">
        <v>1109</v>
      </c>
      <c r="AB228" s="71" t="s">
        <v>874</v>
      </c>
      <c r="AC228" s="55">
        <v>2035</v>
      </c>
      <c r="AD228" s="70" t="str">
        <f t="shared" si="40"/>
        <v>*0.95</v>
      </c>
      <c r="AE228" s="70" t="str">
        <f t="shared" si="41"/>
        <v>REZoning_Sol-Win</v>
      </c>
      <c r="AG228" s="49" t="s">
        <v>1109</v>
      </c>
      <c r="AH228" s="71" t="s">
        <v>874</v>
      </c>
      <c r="AI228" s="55">
        <v>2050</v>
      </c>
      <c r="AJ228" s="70" t="str">
        <f t="shared" si="42"/>
        <v>*0.92</v>
      </c>
      <c r="AK228" s="70" t="str">
        <f t="shared" si="43"/>
        <v>REZoning_Sol-Win</v>
      </c>
      <c r="AO228" s="50" t="s">
        <v>1109</v>
      </c>
      <c r="AP228" s="72" t="s">
        <v>874</v>
      </c>
      <c r="AQ228" s="58">
        <v>2035</v>
      </c>
      <c r="AR228" s="73" t="str">
        <f t="shared" si="44"/>
        <v>*0.93</v>
      </c>
      <c r="AS228" s="70" t="str">
        <f t="shared" si="45"/>
        <v>REZoning_Sol-Win</v>
      </c>
      <c r="AU228" s="50" t="s">
        <v>1109</v>
      </c>
      <c r="AV228" s="72" t="s">
        <v>874</v>
      </c>
      <c r="AW228" s="58">
        <v>2050</v>
      </c>
      <c r="AX228" s="73" t="str">
        <f t="shared" si="46"/>
        <v>*0.89</v>
      </c>
      <c r="AY228" s="70" t="str">
        <f t="shared" si="47"/>
        <v>REZoning_Sol-Win</v>
      </c>
    </row>
    <row r="229" spans="1:51">
      <c r="A229" s="67" t="s">
        <v>87</v>
      </c>
      <c r="C229" t="s">
        <v>1110</v>
      </c>
      <c r="D229" s="68" t="s">
        <v>874</v>
      </c>
      <c r="E229" s="52">
        <v>2035</v>
      </c>
      <c r="F229" s="69" t="str">
        <f t="shared" si="36"/>
        <v>*0.95</v>
      </c>
      <c r="G229" s="70" t="str">
        <f t="shared" si="37"/>
        <v>REZoning_Sol-Win</v>
      </c>
      <c r="I229" t="s">
        <v>1110</v>
      </c>
      <c r="J229" s="68" t="s">
        <v>874</v>
      </c>
      <c r="K229" s="52">
        <v>2050</v>
      </c>
      <c r="L229" s="62" t="str">
        <f t="shared" si="38"/>
        <v>*0.92</v>
      </c>
      <c r="M229" s="70" t="str">
        <f t="shared" si="39"/>
        <v>REZoning_Sol-Win</v>
      </c>
      <c r="O229" t="s">
        <v>1110</v>
      </c>
      <c r="P229" t="s">
        <v>874</v>
      </c>
      <c r="Q229">
        <v>2100</v>
      </c>
      <c r="R229" t="s">
        <v>881</v>
      </c>
      <c r="S229" t="s">
        <v>875</v>
      </c>
      <c r="AA229" s="49" t="s">
        <v>1110</v>
      </c>
      <c r="AB229" s="71" t="s">
        <v>874</v>
      </c>
      <c r="AC229" s="55">
        <v>2035</v>
      </c>
      <c r="AD229" s="70" t="str">
        <f t="shared" si="40"/>
        <v>*0.95</v>
      </c>
      <c r="AE229" s="70" t="str">
        <f t="shared" si="41"/>
        <v>REZoning_Sol-Win</v>
      </c>
      <c r="AG229" s="49" t="s">
        <v>1110</v>
      </c>
      <c r="AH229" s="71" t="s">
        <v>874</v>
      </c>
      <c r="AI229" s="55">
        <v>2050</v>
      </c>
      <c r="AJ229" s="70" t="str">
        <f t="shared" si="42"/>
        <v>*0.92</v>
      </c>
      <c r="AK229" s="70" t="str">
        <f t="shared" si="43"/>
        <v>REZoning_Sol-Win</v>
      </c>
      <c r="AO229" s="50" t="s">
        <v>1110</v>
      </c>
      <c r="AP229" s="72" t="s">
        <v>874</v>
      </c>
      <c r="AQ229" s="58">
        <v>2035</v>
      </c>
      <c r="AR229" s="73" t="str">
        <f t="shared" si="44"/>
        <v>*0.93</v>
      </c>
      <c r="AS229" s="70" t="str">
        <f t="shared" si="45"/>
        <v>REZoning_Sol-Win</v>
      </c>
      <c r="AU229" s="50" t="s">
        <v>1110</v>
      </c>
      <c r="AV229" s="72" t="s">
        <v>874</v>
      </c>
      <c r="AW229" s="58">
        <v>2050</v>
      </c>
      <c r="AX229" s="73" t="str">
        <f t="shared" si="46"/>
        <v>*0.89</v>
      </c>
      <c r="AY229" s="70" t="str">
        <f t="shared" si="47"/>
        <v>REZoning_Sol-Win</v>
      </c>
    </row>
    <row r="230" spans="1:51">
      <c r="A230" s="67" t="s">
        <v>87</v>
      </c>
      <c r="C230" t="s">
        <v>1111</v>
      </c>
      <c r="D230" s="68" t="s">
        <v>874</v>
      </c>
      <c r="E230" s="52">
        <v>2035</v>
      </c>
      <c r="F230" s="69" t="str">
        <f t="shared" si="36"/>
        <v>*0.95</v>
      </c>
      <c r="G230" s="70" t="str">
        <f t="shared" si="37"/>
        <v>REZoning_Sol-Win</v>
      </c>
      <c r="I230" t="s">
        <v>1111</v>
      </c>
      <c r="J230" s="68" t="s">
        <v>874</v>
      </c>
      <c r="K230" s="52">
        <v>2050</v>
      </c>
      <c r="L230" s="62" t="str">
        <f t="shared" si="38"/>
        <v>*0.92</v>
      </c>
      <c r="M230" s="70" t="str">
        <f t="shared" si="39"/>
        <v>REZoning_Sol-Win</v>
      </c>
      <c r="O230" t="s">
        <v>1111</v>
      </c>
      <c r="P230" t="s">
        <v>874</v>
      </c>
      <c r="Q230">
        <v>2100</v>
      </c>
      <c r="R230" t="s">
        <v>881</v>
      </c>
      <c r="S230" t="s">
        <v>875</v>
      </c>
      <c r="AA230" s="49" t="s">
        <v>1111</v>
      </c>
      <c r="AB230" s="71" t="s">
        <v>874</v>
      </c>
      <c r="AC230" s="55">
        <v>2035</v>
      </c>
      <c r="AD230" s="70" t="str">
        <f t="shared" si="40"/>
        <v>*0.95</v>
      </c>
      <c r="AE230" s="70" t="str">
        <f t="shared" si="41"/>
        <v>REZoning_Sol-Win</v>
      </c>
      <c r="AG230" s="49" t="s">
        <v>1111</v>
      </c>
      <c r="AH230" s="71" t="s">
        <v>874</v>
      </c>
      <c r="AI230" s="55">
        <v>2050</v>
      </c>
      <c r="AJ230" s="70" t="str">
        <f t="shared" si="42"/>
        <v>*0.92</v>
      </c>
      <c r="AK230" s="70" t="str">
        <f t="shared" si="43"/>
        <v>REZoning_Sol-Win</v>
      </c>
      <c r="AO230" s="50" t="s">
        <v>1111</v>
      </c>
      <c r="AP230" s="72" t="s">
        <v>874</v>
      </c>
      <c r="AQ230" s="58">
        <v>2035</v>
      </c>
      <c r="AR230" s="73" t="str">
        <f t="shared" si="44"/>
        <v>*0.93</v>
      </c>
      <c r="AS230" s="70" t="str">
        <f t="shared" si="45"/>
        <v>REZoning_Sol-Win</v>
      </c>
      <c r="AU230" s="50" t="s">
        <v>1111</v>
      </c>
      <c r="AV230" s="72" t="s">
        <v>874</v>
      </c>
      <c r="AW230" s="58">
        <v>2050</v>
      </c>
      <c r="AX230" s="73" t="str">
        <f t="shared" si="46"/>
        <v>*0.89</v>
      </c>
      <c r="AY230" s="70" t="str">
        <f t="shared" si="47"/>
        <v>REZoning_Sol-Win</v>
      </c>
    </row>
    <row r="231" spans="1:51">
      <c r="A231" s="67" t="s">
        <v>87</v>
      </c>
      <c r="C231" t="s">
        <v>1112</v>
      </c>
      <c r="D231" s="68" t="s">
        <v>874</v>
      </c>
      <c r="E231" s="52">
        <v>2035</v>
      </c>
      <c r="F231" s="69" t="str">
        <f t="shared" si="36"/>
        <v>*0.95</v>
      </c>
      <c r="G231" s="70" t="str">
        <f t="shared" si="37"/>
        <v>REZoning_Sol-Win</v>
      </c>
      <c r="I231" t="s">
        <v>1112</v>
      </c>
      <c r="J231" s="68" t="s">
        <v>874</v>
      </c>
      <c r="K231" s="52">
        <v>2050</v>
      </c>
      <c r="L231" s="62" t="str">
        <f t="shared" si="38"/>
        <v>*0.92</v>
      </c>
      <c r="M231" s="70" t="str">
        <f t="shared" si="39"/>
        <v>REZoning_Sol-Win</v>
      </c>
      <c r="O231" t="s">
        <v>1112</v>
      </c>
      <c r="P231" t="s">
        <v>874</v>
      </c>
      <c r="Q231">
        <v>2100</v>
      </c>
      <c r="R231" t="s">
        <v>881</v>
      </c>
      <c r="S231" t="s">
        <v>875</v>
      </c>
      <c r="AA231" s="49" t="s">
        <v>1112</v>
      </c>
      <c r="AB231" s="71" t="s">
        <v>874</v>
      </c>
      <c r="AC231" s="55">
        <v>2035</v>
      </c>
      <c r="AD231" s="70" t="str">
        <f t="shared" si="40"/>
        <v>*0.95</v>
      </c>
      <c r="AE231" s="70" t="str">
        <f t="shared" si="41"/>
        <v>REZoning_Sol-Win</v>
      </c>
      <c r="AG231" s="49" t="s">
        <v>1112</v>
      </c>
      <c r="AH231" s="71" t="s">
        <v>874</v>
      </c>
      <c r="AI231" s="55">
        <v>2050</v>
      </c>
      <c r="AJ231" s="70" t="str">
        <f t="shared" si="42"/>
        <v>*0.92</v>
      </c>
      <c r="AK231" s="70" t="str">
        <f t="shared" si="43"/>
        <v>REZoning_Sol-Win</v>
      </c>
      <c r="AO231" s="50" t="s">
        <v>1112</v>
      </c>
      <c r="AP231" s="72" t="s">
        <v>874</v>
      </c>
      <c r="AQ231" s="58">
        <v>2035</v>
      </c>
      <c r="AR231" s="73" t="str">
        <f t="shared" si="44"/>
        <v>*0.93</v>
      </c>
      <c r="AS231" s="70" t="str">
        <f t="shared" si="45"/>
        <v>REZoning_Sol-Win</v>
      </c>
      <c r="AU231" s="50" t="s">
        <v>1112</v>
      </c>
      <c r="AV231" s="72" t="s">
        <v>874</v>
      </c>
      <c r="AW231" s="58">
        <v>2050</v>
      </c>
      <c r="AX231" s="73" t="str">
        <f t="shared" si="46"/>
        <v>*0.89</v>
      </c>
      <c r="AY231" s="70" t="str">
        <f t="shared" si="47"/>
        <v>REZoning_Sol-Win</v>
      </c>
    </row>
    <row r="232" spans="1:51">
      <c r="A232" s="67" t="s">
        <v>87</v>
      </c>
      <c r="C232" t="s">
        <v>1113</v>
      </c>
      <c r="D232" s="68" t="s">
        <v>874</v>
      </c>
      <c r="E232" s="52">
        <v>2035</v>
      </c>
      <c r="F232" s="69" t="str">
        <f t="shared" si="36"/>
        <v>*0.95</v>
      </c>
      <c r="G232" s="70" t="str">
        <f t="shared" si="37"/>
        <v>REZoning_Sol-Win</v>
      </c>
      <c r="I232" t="s">
        <v>1113</v>
      </c>
      <c r="J232" s="68" t="s">
        <v>874</v>
      </c>
      <c r="K232" s="52">
        <v>2050</v>
      </c>
      <c r="L232" s="62" t="str">
        <f t="shared" si="38"/>
        <v>*0.92</v>
      </c>
      <c r="M232" s="70" t="str">
        <f t="shared" si="39"/>
        <v>REZoning_Sol-Win</v>
      </c>
      <c r="O232" t="s">
        <v>1113</v>
      </c>
      <c r="P232" t="s">
        <v>874</v>
      </c>
      <c r="Q232">
        <v>2100</v>
      </c>
      <c r="R232" t="s">
        <v>881</v>
      </c>
      <c r="S232" t="s">
        <v>875</v>
      </c>
      <c r="AA232" s="49" t="s">
        <v>1113</v>
      </c>
      <c r="AB232" s="71" t="s">
        <v>874</v>
      </c>
      <c r="AC232" s="55">
        <v>2035</v>
      </c>
      <c r="AD232" s="70" t="str">
        <f t="shared" si="40"/>
        <v>*0.95</v>
      </c>
      <c r="AE232" s="70" t="str">
        <f t="shared" si="41"/>
        <v>REZoning_Sol-Win</v>
      </c>
      <c r="AG232" s="49" t="s">
        <v>1113</v>
      </c>
      <c r="AH232" s="71" t="s">
        <v>874</v>
      </c>
      <c r="AI232" s="55">
        <v>2050</v>
      </c>
      <c r="AJ232" s="70" t="str">
        <f t="shared" si="42"/>
        <v>*0.92</v>
      </c>
      <c r="AK232" s="70" t="str">
        <f t="shared" si="43"/>
        <v>REZoning_Sol-Win</v>
      </c>
      <c r="AO232" s="50" t="s">
        <v>1113</v>
      </c>
      <c r="AP232" s="72" t="s">
        <v>874</v>
      </c>
      <c r="AQ232" s="58">
        <v>2035</v>
      </c>
      <c r="AR232" s="73" t="str">
        <f t="shared" si="44"/>
        <v>*0.93</v>
      </c>
      <c r="AS232" s="70" t="str">
        <f t="shared" si="45"/>
        <v>REZoning_Sol-Win</v>
      </c>
      <c r="AU232" s="50" t="s">
        <v>1113</v>
      </c>
      <c r="AV232" s="72" t="s">
        <v>874</v>
      </c>
      <c r="AW232" s="58">
        <v>2050</v>
      </c>
      <c r="AX232" s="73" t="str">
        <f t="shared" si="46"/>
        <v>*0.89</v>
      </c>
      <c r="AY232" s="70" t="str">
        <f t="shared" si="47"/>
        <v>REZoning_Sol-Win</v>
      </c>
    </row>
    <row r="233" spans="1:51">
      <c r="A233" s="67" t="s">
        <v>87</v>
      </c>
      <c r="C233" t="s">
        <v>1114</v>
      </c>
      <c r="D233" s="68" t="s">
        <v>874</v>
      </c>
      <c r="E233" s="52">
        <v>2035</v>
      </c>
      <c r="F233" s="69" t="str">
        <f t="shared" si="36"/>
        <v>*0.95</v>
      </c>
      <c r="G233" s="70" t="str">
        <f t="shared" si="37"/>
        <v>REZoning_Sol-Win</v>
      </c>
      <c r="I233" t="s">
        <v>1114</v>
      </c>
      <c r="J233" s="68" t="s">
        <v>874</v>
      </c>
      <c r="K233" s="52">
        <v>2050</v>
      </c>
      <c r="L233" s="62" t="str">
        <f t="shared" si="38"/>
        <v>*0.92</v>
      </c>
      <c r="M233" s="70" t="str">
        <f t="shared" si="39"/>
        <v>REZoning_Sol-Win</v>
      </c>
      <c r="O233" t="s">
        <v>1114</v>
      </c>
      <c r="P233" t="s">
        <v>874</v>
      </c>
      <c r="Q233">
        <v>2100</v>
      </c>
      <c r="R233" t="s">
        <v>881</v>
      </c>
      <c r="S233" t="s">
        <v>875</v>
      </c>
      <c r="AA233" s="49" t="s">
        <v>1114</v>
      </c>
      <c r="AB233" s="71" t="s">
        <v>874</v>
      </c>
      <c r="AC233" s="55">
        <v>2035</v>
      </c>
      <c r="AD233" s="70" t="str">
        <f t="shared" si="40"/>
        <v>*0.95</v>
      </c>
      <c r="AE233" s="70" t="str">
        <f t="shared" si="41"/>
        <v>REZoning_Sol-Win</v>
      </c>
      <c r="AG233" s="49" t="s">
        <v>1114</v>
      </c>
      <c r="AH233" s="71" t="s">
        <v>874</v>
      </c>
      <c r="AI233" s="55">
        <v>2050</v>
      </c>
      <c r="AJ233" s="70" t="str">
        <f t="shared" si="42"/>
        <v>*0.92</v>
      </c>
      <c r="AK233" s="70" t="str">
        <f t="shared" si="43"/>
        <v>REZoning_Sol-Win</v>
      </c>
      <c r="AO233" s="50" t="s">
        <v>1114</v>
      </c>
      <c r="AP233" s="72" t="s">
        <v>874</v>
      </c>
      <c r="AQ233" s="58">
        <v>2035</v>
      </c>
      <c r="AR233" s="73" t="str">
        <f t="shared" si="44"/>
        <v>*0.93</v>
      </c>
      <c r="AS233" s="70" t="str">
        <f t="shared" si="45"/>
        <v>REZoning_Sol-Win</v>
      </c>
      <c r="AU233" s="50" t="s">
        <v>1114</v>
      </c>
      <c r="AV233" s="72" t="s">
        <v>874</v>
      </c>
      <c r="AW233" s="58">
        <v>2050</v>
      </c>
      <c r="AX233" s="73" t="str">
        <f t="shared" si="46"/>
        <v>*0.89</v>
      </c>
      <c r="AY233" s="70" t="str">
        <f t="shared" si="47"/>
        <v>REZoning_Sol-Win</v>
      </c>
    </row>
    <row r="234" spans="1:51">
      <c r="A234" s="67" t="s">
        <v>87</v>
      </c>
      <c r="C234" t="s">
        <v>1115</v>
      </c>
      <c r="D234" s="68" t="s">
        <v>874</v>
      </c>
      <c r="E234" s="52">
        <v>2035</v>
      </c>
      <c r="F234" s="69" t="str">
        <f t="shared" si="36"/>
        <v>*0.95</v>
      </c>
      <c r="G234" s="70" t="str">
        <f t="shared" si="37"/>
        <v>REZoning_Sol-Win</v>
      </c>
      <c r="I234" t="s">
        <v>1115</v>
      </c>
      <c r="J234" s="68" t="s">
        <v>874</v>
      </c>
      <c r="K234" s="52">
        <v>2050</v>
      </c>
      <c r="L234" s="62" t="str">
        <f t="shared" si="38"/>
        <v>*0.92</v>
      </c>
      <c r="M234" s="70" t="str">
        <f t="shared" si="39"/>
        <v>REZoning_Sol-Win</v>
      </c>
      <c r="O234" t="s">
        <v>1115</v>
      </c>
      <c r="P234" t="s">
        <v>874</v>
      </c>
      <c r="Q234">
        <v>2100</v>
      </c>
      <c r="R234" t="s">
        <v>881</v>
      </c>
      <c r="S234" t="s">
        <v>875</v>
      </c>
      <c r="AA234" s="49" t="s">
        <v>1115</v>
      </c>
      <c r="AB234" s="71" t="s">
        <v>874</v>
      </c>
      <c r="AC234" s="55">
        <v>2035</v>
      </c>
      <c r="AD234" s="70" t="str">
        <f t="shared" si="40"/>
        <v>*0.95</v>
      </c>
      <c r="AE234" s="70" t="str">
        <f t="shared" si="41"/>
        <v>REZoning_Sol-Win</v>
      </c>
      <c r="AG234" s="49" t="s">
        <v>1115</v>
      </c>
      <c r="AH234" s="71" t="s">
        <v>874</v>
      </c>
      <c r="AI234" s="55">
        <v>2050</v>
      </c>
      <c r="AJ234" s="70" t="str">
        <f t="shared" si="42"/>
        <v>*0.92</v>
      </c>
      <c r="AK234" s="70" t="str">
        <f t="shared" si="43"/>
        <v>REZoning_Sol-Win</v>
      </c>
      <c r="AO234" s="50" t="s">
        <v>1115</v>
      </c>
      <c r="AP234" s="72" t="s">
        <v>874</v>
      </c>
      <c r="AQ234" s="58">
        <v>2035</v>
      </c>
      <c r="AR234" s="73" t="str">
        <f t="shared" si="44"/>
        <v>*0.93</v>
      </c>
      <c r="AS234" s="70" t="str">
        <f t="shared" si="45"/>
        <v>REZoning_Sol-Win</v>
      </c>
      <c r="AU234" s="50" t="s">
        <v>1115</v>
      </c>
      <c r="AV234" s="72" t="s">
        <v>874</v>
      </c>
      <c r="AW234" s="58">
        <v>2050</v>
      </c>
      <c r="AX234" s="73" t="str">
        <f t="shared" si="46"/>
        <v>*0.89</v>
      </c>
      <c r="AY234" s="70" t="str">
        <f t="shared" si="47"/>
        <v>REZoning_Sol-Win</v>
      </c>
    </row>
    <row r="235" spans="1:51">
      <c r="A235" s="67" t="s">
        <v>87</v>
      </c>
      <c r="C235" t="s">
        <v>1116</v>
      </c>
      <c r="D235" s="68" t="s">
        <v>874</v>
      </c>
      <c r="E235" s="52">
        <v>2035</v>
      </c>
      <c r="F235" s="69" t="str">
        <f t="shared" si="36"/>
        <v>*0.95</v>
      </c>
      <c r="G235" s="70" t="str">
        <f t="shared" si="37"/>
        <v>REZoning_Sol-Win</v>
      </c>
      <c r="I235" t="s">
        <v>1116</v>
      </c>
      <c r="J235" s="68" t="s">
        <v>874</v>
      </c>
      <c r="K235" s="52">
        <v>2050</v>
      </c>
      <c r="L235" s="62" t="str">
        <f t="shared" si="38"/>
        <v>*0.92</v>
      </c>
      <c r="M235" s="70" t="str">
        <f t="shared" si="39"/>
        <v>REZoning_Sol-Win</v>
      </c>
      <c r="O235" t="s">
        <v>1116</v>
      </c>
      <c r="P235" t="s">
        <v>874</v>
      </c>
      <c r="Q235">
        <v>2100</v>
      </c>
      <c r="R235" t="s">
        <v>881</v>
      </c>
      <c r="S235" t="s">
        <v>875</v>
      </c>
      <c r="AA235" s="49" t="s">
        <v>1116</v>
      </c>
      <c r="AB235" s="71" t="s">
        <v>874</v>
      </c>
      <c r="AC235" s="55">
        <v>2035</v>
      </c>
      <c r="AD235" s="70" t="str">
        <f t="shared" si="40"/>
        <v>*0.95</v>
      </c>
      <c r="AE235" s="70" t="str">
        <f t="shared" si="41"/>
        <v>REZoning_Sol-Win</v>
      </c>
      <c r="AG235" s="49" t="s">
        <v>1116</v>
      </c>
      <c r="AH235" s="71" t="s">
        <v>874</v>
      </c>
      <c r="AI235" s="55">
        <v>2050</v>
      </c>
      <c r="AJ235" s="70" t="str">
        <f t="shared" si="42"/>
        <v>*0.92</v>
      </c>
      <c r="AK235" s="70" t="str">
        <f t="shared" si="43"/>
        <v>REZoning_Sol-Win</v>
      </c>
      <c r="AO235" s="50" t="s">
        <v>1116</v>
      </c>
      <c r="AP235" s="72" t="s">
        <v>874</v>
      </c>
      <c r="AQ235" s="58">
        <v>2035</v>
      </c>
      <c r="AR235" s="73" t="str">
        <f t="shared" si="44"/>
        <v>*0.93</v>
      </c>
      <c r="AS235" s="70" t="str">
        <f t="shared" si="45"/>
        <v>REZoning_Sol-Win</v>
      </c>
      <c r="AU235" s="50" t="s">
        <v>1116</v>
      </c>
      <c r="AV235" s="72" t="s">
        <v>874</v>
      </c>
      <c r="AW235" s="58">
        <v>2050</v>
      </c>
      <c r="AX235" s="73" t="str">
        <f t="shared" si="46"/>
        <v>*0.89</v>
      </c>
      <c r="AY235" s="70" t="str">
        <f t="shared" si="47"/>
        <v>REZoning_Sol-Win</v>
      </c>
    </row>
    <row r="236" spans="1:51">
      <c r="A236" s="67" t="s">
        <v>87</v>
      </c>
      <c r="C236" t="s">
        <v>1117</v>
      </c>
      <c r="D236" s="68" t="s">
        <v>874</v>
      </c>
      <c r="E236" s="52">
        <v>2035</v>
      </c>
      <c r="F236" s="69" t="str">
        <f t="shared" si="36"/>
        <v>*0.95</v>
      </c>
      <c r="G236" s="70" t="str">
        <f t="shared" si="37"/>
        <v>REZoning_Sol-Win</v>
      </c>
      <c r="I236" t="s">
        <v>1117</v>
      </c>
      <c r="J236" s="68" t="s">
        <v>874</v>
      </c>
      <c r="K236" s="52">
        <v>2050</v>
      </c>
      <c r="L236" s="62" t="str">
        <f t="shared" si="38"/>
        <v>*0.92</v>
      </c>
      <c r="M236" s="70" t="str">
        <f t="shared" si="39"/>
        <v>REZoning_Sol-Win</v>
      </c>
      <c r="O236" t="s">
        <v>1117</v>
      </c>
      <c r="P236" t="s">
        <v>874</v>
      </c>
      <c r="Q236">
        <v>2100</v>
      </c>
      <c r="R236" t="s">
        <v>881</v>
      </c>
      <c r="S236" t="s">
        <v>875</v>
      </c>
      <c r="AA236" s="49" t="s">
        <v>1117</v>
      </c>
      <c r="AB236" s="71" t="s">
        <v>874</v>
      </c>
      <c r="AC236" s="55">
        <v>2035</v>
      </c>
      <c r="AD236" s="70" t="str">
        <f t="shared" si="40"/>
        <v>*0.95</v>
      </c>
      <c r="AE236" s="70" t="str">
        <f t="shared" si="41"/>
        <v>REZoning_Sol-Win</v>
      </c>
      <c r="AG236" s="49" t="s">
        <v>1117</v>
      </c>
      <c r="AH236" s="71" t="s">
        <v>874</v>
      </c>
      <c r="AI236" s="55">
        <v>2050</v>
      </c>
      <c r="AJ236" s="70" t="str">
        <f t="shared" si="42"/>
        <v>*0.92</v>
      </c>
      <c r="AK236" s="70" t="str">
        <f t="shared" si="43"/>
        <v>REZoning_Sol-Win</v>
      </c>
      <c r="AO236" s="50" t="s">
        <v>1117</v>
      </c>
      <c r="AP236" s="72" t="s">
        <v>874</v>
      </c>
      <c r="AQ236" s="58">
        <v>2035</v>
      </c>
      <c r="AR236" s="73" t="str">
        <f t="shared" si="44"/>
        <v>*0.93</v>
      </c>
      <c r="AS236" s="70" t="str">
        <f t="shared" si="45"/>
        <v>REZoning_Sol-Win</v>
      </c>
      <c r="AU236" s="50" t="s">
        <v>1117</v>
      </c>
      <c r="AV236" s="72" t="s">
        <v>874</v>
      </c>
      <c r="AW236" s="58">
        <v>2050</v>
      </c>
      <c r="AX236" s="73" t="str">
        <f t="shared" si="46"/>
        <v>*0.89</v>
      </c>
      <c r="AY236" s="70" t="str">
        <f t="shared" si="47"/>
        <v>REZoning_Sol-Win</v>
      </c>
    </row>
    <row r="237" spans="1:51">
      <c r="A237" s="67" t="s">
        <v>87</v>
      </c>
      <c r="C237" t="s">
        <v>1118</v>
      </c>
      <c r="D237" s="68" t="s">
        <v>874</v>
      </c>
      <c r="E237" s="52">
        <v>2035</v>
      </c>
      <c r="F237" s="69" t="str">
        <f t="shared" si="36"/>
        <v>*0.95</v>
      </c>
      <c r="G237" s="70" t="str">
        <f t="shared" si="37"/>
        <v>REZoning_Sol-Win</v>
      </c>
      <c r="I237" t="s">
        <v>1118</v>
      </c>
      <c r="J237" s="68" t="s">
        <v>874</v>
      </c>
      <c r="K237" s="52">
        <v>2050</v>
      </c>
      <c r="L237" s="62" t="str">
        <f t="shared" si="38"/>
        <v>*0.92</v>
      </c>
      <c r="M237" s="70" t="str">
        <f t="shared" si="39"/>
        <v>REZoning_Sol-Win</v>
      </c>
      <c r="O237" t="s">
        <v>1118</v>
      </c>
      <c r="P237" t="s">
        <v>874</v>
      </c>
      <c r="Q237">
        <v>2100</v>
      </c>
      <c r="R237" t="s">
        <v>881</v>
      </c>
      <c r="S237" t="s">
        <v>875</v>
      </c>
      <c r="AA237" s="49" t="s">
        <v>1118</v>
      </c>
      <c r="AB237" s="71" t="s">
        <v>874</v>
      </c>
      <c r="AC237" s="55">
        <v>2035</v>
      </c>
      <c r="AD237" s="70" t="str">
        <f t="shared" si="40"/>
        <v>*0.95</v>
      </c>
      <c r="AE237" s="70" t="str">
        <f t="shared" si="41"/>
        <v>REZoning_Sol-Win</v>
      </c>
      <c r="AG237" s="49" t="s">
        <v>1118</v>
      </c>
      <c r="AH237" s="71" t="s">
        <v>874</v>
      </c>
      <c r="AI237" s="55">
        <v>2050</v>
      </c>
      <c r="AJ237" s="70" t="str">
        <f t="shared" si="42"/>
        <v>*0.92</v>
      </c>
      <c r="AK237" s="70" t="str">
        <f t="shared" si="43"/>
        <v>REZoning_Sol-Win</v>
      </c>
      <c r="AO237" s="50" t="s">
        <v>1118</v>
      </c>
      <c r="AP237" s="72" t="s">
        <v>874</v>
      </c>
      <c r="AQ237" s="58">
        <v>2035</v>
      </c>
      <c r="AR237" s="73" t="str">
        <f t="shared" si="44"/>
        <v>*0.93</v>
      </c>
      <c r="AS237" s="70" t="str">
        <f t="shared" si="45"/>
        <v>REZoning_Sol-Win</v>
      </c>
      <c r="AU237" s="50" t="s">
        <v>1118</v>
      </c>
      <c r="AV237" s="72" t="s">
        <v>874</v>
      </c>
      <c r="AW237" s="58">
        <v>2050</v>
      </c>
      <c r="AX237" s="73" t="str">
        <f t="shared" si="46"/>
        <v>*0.89</v>
      </c>
      <c r="AY237" s="70" t="str">
        <f t="shared" si="47"/>
        <v>REZoning_Sol-Win</v>
      </c>
    </row>
    <row r="238" spans="1:51">
      <c r="A238" s="67" t="s">
        <v>87</v>
      </c>
      <c r="C238" t="s">
        <v>1119</v>
      </c>
      <c r="D238" s="68" t="s">
        <v>874</v>
      </c>
      <c r="E238" s="52">
        <v>2035</v>
      </c>
      <c r="F238" s="69" t="str">
        <f t="shared" si="36"/>
        <v>*0.95</v>
      </c>
      <c r="G238" s="70" t="str">
        <f t="shared" si="37"/>
        <v>REZoning_Sol-Win</v>
      </c>
      <c r="I238" t="s">
        <v>1119</v>
      </c>
      <c r="J238" s="68" t="s">
        <v>874</v>
      </c>
      <c r="K238" s="52">
        <v>2050</v>
      </c>
      <c r="L238" s="62" t="str">
        <f t="shared" si="38"/>
        <v>*0.92</v>
      </c>
      <c r="M238" s="70" t="str">
        <f t="shared" si="39"/>
        <v>REZoning_Sol-Win</v>
      </c>
      <c r="O238" t="s">
        <v>1119</v>
      </c>
      <c r="P238" t="s">
        <v>874</v>
      </c>
      <c r="Q238">
        <v>2100</v>
      </c>
      <c r="R238" t="s">
        <v>881</v>
      </c>
      <c r="S238" t="s">
        <v>875</v>
      </c>
      <c r="AA238" s="49" t="s">
        <v>1119</v>
      </c>
      <c r="AB238" s="71" t="s">
        <v>874</v>
      </c>
      <c r="AC238" s="55">
        <v>2035</v>
      </c>
      <c r="AD238" s="70" t="str">
        <f t="shared" si="40"/>
        <v>*0.95</v>
      </c>
      <c r="AE238" s="70" t="str">
        <f t="shared" si="41"/>
        <v>REZoning_Sol-Win</v>
      </c>
      <c r="AG238" s="49" t="s">
        <v>1119</v>
      </c>
      <c r="AH238" s="71" t="s">
        <v>874</v>
      </c>
      <c r="AI238" s="55">
        <v>2050</v>
      </c>
      <c r="AJ238" s="70" t="str">
        <f t="shared" si="42"/>
        <v>*0.92</v>
      </c>
      <c r="AK238" s="70" t="str">
        <f t="shared" si="43"/>
        <v>REZoning_Sol-Win</v>
      </c>
      <c r="AO238" s="50" t="s">
        <v>1119</v>
      </c>
      <c r="AP238" s="72" t="s">
        <v>874</v>
      </c>
      <c r="AQ238" s="58">
        <v>2035</v>
      </c>
      <c r="AR238" s="73" t="str">
        <f t="shared" si="44"/>
        <v>*0.93</v>
      </c>
      <c r="AS238" s="70" t="str">
        <f t="shared" si="45"/>
        <v>REZoning_Sol-Win</v>
      </c>
      <c r="AU238" s="50" t="s">
        <v>1119</v>
      </c>
      <c r="AV238" s="72" t="s">
        <v>874</v>
      </c>
      <c r="AW238" s="58">
        <v>2050</v>
      </c>
      <c r="AX238" s="73" t="str">
        <f t="shared" si="46"/>
        <v>*0.89</v>
      </c>
      <c r="AY238" s="70" t="str">
        <f t="shared" si="47"/>
        <v>REZoning_Sol-Win</v>
      </c>
    </row>
    <row r="239" spans="1:51">
      <c r="A239" s="67" t="s">
        <v>87</v>
      </c>
      <c r="C239" t="s">
        <v>1120</v>
      </c>
      <c r="D239" s="68" t="s">
        <v>874</v>
      </c>
      <c r="E239" s="52">
        <v>2035</v>
      </c>
      <c r="F239" s="69" t="str">
        <f t="shared" si="36"/>
        <v>*0.95</v>
      </c>
      <c r="G239" s="70" t="str">
        <f t="shared" si="37"/>
        <v>REZoning_Sol-Win</v>
      </c>
      <c r="I239" t="s">
        <v>1120</v>
      </c>
      <c r="J239" s="68" t="s">
        <v>874</v>
      </c>
      <c r="K239" s="52">
        <v>2050</v>
      </c>
      <c r="L239" s="62" t="str">
        <f t="shared" si="38"/>
        <v>*0.92</v>
      </c>
      <c r="M239" s="70" t="str">
        <f t="shared" si="39"/>
        <v>REZoning_Sol-Win</v>
      </c>
      <c r="O239" t="s">
        <v>1120</v>
      </c>
      <c r="P239" t="s">
        <v>874</v>
      </c>
      <c r="Q239">
        <v>2100</v>
      </c>
      <c r="R239" t="s">
        <v>881</v>
      </c>
      <c r="S239" t="s">
        <v>875</v>
      </c>
      <c r="AA239" s="49" t="s">
        <v>1120</v>
      </c>
      <c r="AB239" s="71" t="s">
        <v>874</v>
      </c>
      <c r="AC239" s="55">
        <v>2035</v>
      </c>
      <c r="AD239" s="70" t="str">
        <f t="shared" si="40"/>
        <v>*0.95</v>
      </c>
      <c r="AE239" s="70" t="str">
        <f t="shared" si="41"/>
        <v>REZoning_Sol-Win</v>
      </c>
      <c r="AG239" s="49" t="s">
        <v>1120</v>
      </c>
      <c r="AH239" s="71" t="s">
        <v>874</v>
      </c>
      <c r="AI239" s="55">
        <v>2050</v>
      </c>
      <c r="AJ239" s="70" t="str">
        <f t="shared" si="42"/>
        <v>*0.92</v>
      </c>
      <c r="AK239" s="70" t="str">
        <f t="shared" si="43"/>
        <v>REZoning_Sol-Win</v>
      </c>
      <c r="AO239" s="50" t="s">
        <v>1120</v>
      </c>
      <c r="AP239" s="72" t="s">
        <v>874</v>
      </c>
      <c r="AQ239" s="58">
        <v>2035</v>
      </c>
      <c r="AR239" s="73" t="str">
        <f t="shared" si="44"/>
        <v>*0.93</v>
      </c>
      <c r="AS239" s="70" t="str">
        <f t="shared" si="45"/>
        <v>REZoning_Sol-Win</v>
      </c>
      <c r="AU239" s="50" t="s">
        <v>1120</v>
      </c>
      <c r="AV239" s="72" t="s">
        <v>874</v>
      </c>
      <c r="AW239" s="58">
        <v>2050</v>
      </c>
      <c r="AX239" s="73" t="str">
        <f t="shared" si="46"/>
        <v>*0.89</v>
      </c>
      <c r="AY239" s="70" t="str">
        <f t="shared" si="47"/>
        <v>REZoning_Sol-Win</v>
      </c>
    </row>
    <row r="240" spans="1:51">
      <c r="A240" s="67" t="s">
        <v>87</v>
      </c>
      <c r="C240" t="s">
        <v>1121</v>
      </c>
      <c r="D240" s="68" t="s">
        <v>874</v>
      </c>
      <c r="E240" s="52">
        <v>2035</v>
      </c>
      <c r="F240" s="69" t="str">
        <f t="shared" si="36"/>
        <v>*0.95</v>
      </c>
      <c r="G240" s="70" t="str">
        <f t="shared" si="37"/>
        <v>REZoning_Sol-Win</v>
      </c>
      <c r="I240" t="s">
        <v>1121</v>
      </c>
      <c r="J240" s="68" t="s">
        <v>874</v>
      </c>
      <c r="K240" s="52">
        <v>2050</v>
      </c>
      <c r="L240" s="62" t="str">
        <f t="shared" si="38"/>
        <v>*0.92</v>
      </c>
      <c r="M240" s="70" t="str">
        <f t="shared" si="39"/>
        <v>REZoning_Sol-Win</v>
      </c>
      <c r="O240" t="s">
        <v>1121</v>
      </c>
      <c r="P240" t="s">
        <v>874</v>
      </c>
      <c r="Q240">
        <v>2100</v>
      </c>
      <c r="R240" t="s">
        <v>881</v>
      </c>
      <c r="S240" t="s">
        <v>875</v>
      </c>
      <c r="AA240" s="49" t="s">
        <v>1121</v>
      </c>
      <c r="AB240" s="71" t="s">
        <v>874</v>
      </c>
      <c r="AC240" s="55">
        <v>2035</v>
      </c>
      <c r="AD240" s="70" t="str">
        <f t="shared" si="40"/>
        <v>*0.95</v>
      </c>
      <c r="AE240" s="70" t="str">
        <f t="shared" si="41"/>
        <v>REZoning_Sol-Win</v>
      </c>
      <c r="AG240" s="49" t="s">
        <v>1121</v>
      </c>
      <c r="AH240" s="71" t="s">
        <v>874</v>
      </c>
      <c r="AI240" s="55">
        <v>2050</v>
      </c>
      <c r="AJ240" s="70" t="str">
        <f t="shared" si="42"/>
        <v>*0.92</v>
      </c>
      <c r="AK240" s="70" t="str">
        <f t="shared" si="43"/>
        <v>REZoning_Sol-Win</v>
      </c>
      <c r="AO240" s="50" t="s">
        <v>1121</v>
      </c>
      <c r="AP240" s="72" t="s">
        <v>874</v>
      </c>
      <c r="AQ240" s="58">
        <v>2035</v>
      </c>
      <c r="AR240" s="73" t="str">
        <f t="shared" si="44"/>
        <v>*0.93</v>
      </c>
      <c r="AS240" s="70" t="str">
        <f t="shared" si="45"/>
        <v>REZoning_Sol-Win</v>
      </c>
      <c r="AU240" s="50" t="s">
        <v>1121</v>
      </c>
      <c r="AV240" s="72" t="s">
        <v>874</v>
      </c>
      <c r="AW240" s="58">
        <v>2050</v>
      </c>
      <c r="AX240" s="73" t="str">
        <f t="shared" si="46"/>
        <v>*0.89</v>
      </c>
      <c r="AY240" s="70" t="str">
        <f t="shared" si="47"/>
        <v>REZoning_Sol-Win</v>
      </c>
    </row>
    <row r="241" spans="1:51">
      <c r="A241" s="67" t="s">
        <v>87</v>
      </c>
      <c r="C241" t="s">
        <v>1122</v>
      </c>
      <c r="D241" s="68" t="s">
        <v>874</v>
      </c>
      <c r="E241" s="52">
        <v>2035</v>
      </c>
      <c r="F241" s="69" t="str">
        <f t="shared" si="36"/>
        <v>*0.95</v>
      </c>
      <c r="G241" s="70" t="str">
        <f t="shared" si="37"/>
        <v>REZoning_Sol-Win</v>
      </c>
      <c r="I241" t="s">
        <v>1122</v>
      </c>
      <c r="J241" s="68" t="s">
        <v>874</v>
      </c>
      <c r="K241" s="52">
        <v>2050</v>
      </c>
      <c r="L241" s="62" t="str">
        <f t="shared" si="38"/>
        <v>*0.92</v>
      </c>
      <c r="M241" s="70" t="str">
        <f t="shared" si="39"/>
        <v>REZoning_Sol-Win</v>
      </c>
      <c r="O241" t="s">
        <v>1122</v>
      </c>
      <c r="P241" t="s">
        <v>874</v>
      </c>
      <c r="Q241">
        <v>2100</v>
      </c>
      <c r="R241" t="s">
        <v>881</v>
      </c>
      <c r="S241" t="s">
        <v>875</v>
      </c>
      <c r="AA241" s="49" t="s">
        <v>1122</v>
      </c>
      <c r="AB241" s="71" t="s">
        <v>874</v>
      </c>
      <c r="AC241" s="55">
        <v>2035</v>
      </c>
      <c r="AD241" s="70" t="str">
        <f t="shared" si="40"/>
        <v>*0.95</v>
      </c>
      <c r="AE241" s="70" t="str">
        <f t="shared" si="41"/>
        <v>REZoning_Sol-Win</v>
      </c>
      <c r="AG241" s="49" t="s">
        <v>1122</v>
      </c>
      <c r="AH241" s="71" t="s">
        <v>874</v>
      </c>
      <c r="AI241" s="55">
        <v>2050</v>
      </c>
      <c r="AJ241" s="70" t="str">
        <f t="shared" si="42"/>
        <v>*0.92</v>
      </c>
      <c r="AK241" s="70" t="str">
        <f t="shared" si="43"/>
        <v>REZoning_Sol-Win</v>
      </c>
      <c r="AO241" s="50" t="s">
        <v>1122</v>
      </c>
      <c r="AP241" s="72" t="s">
        <v>874</v>
      </c>
      <c r="AQ241" s="58">
        <v>2035</v>
      </c>
      <c r="AR241" s="73" t="str">
        <f t="shared" si="44"/>
        <v>*0.93</v>
      </c>
      <c r="AS241" s="70" t="str">
        <f t="shared" si="45"/>
        <v>REZoning_Sol-Win</v>
      </c>
      <c r="AU241" s="50" t="s">
        <v>1122</v>
      </c>
      <c r="AV241" s="72" t="s">
        <v>874</v>
      </c>
      <c r="AW241" s="58">
        <v>2050</v>
      </c>
      <c r="AX241" s="73" t="str">
        <f t="shared" si="46"/>
        <v>*0.89</v>
      </c>
      <c r="AY241" s="70" t="str">
        <f t="shared" si="47"/>
        <v>REZoning_Sol-Win</v>
      </c>
    </row>
    <row r="242" spans="1:51">
      <c r="A242" s="67" t="s">
        <v>87</v>
      </c>
      <c r="C242" t="s">
        <v>1123</v>
      </c>
      <c r="D242" s="68" t="s">
        <v>874</v>
      </c>
      <c r="E242" s="52">
        <v>2035</v>
      </c>
      <c r="F242" s="69" t="str">
        <f t="shared" si="36"/>
        <v>*0.95</v>
      </c>
      <c r="G242" s="70" t="str">
        <f t="shared" si="37"/>
        <v>REZoning_Sol-Win</v>
      </c>
      <c r="I242" t="s">
        <v>1123</v>
      </c>
      <c r="J242" s="68" t="s">
        <v>874</v>
      </c>
      <c r="K242" s="52">
        <v>2050</v>
      </c>
      <c r="L242" s="62" t="str">
        <f t="shared" si="38"/>
        <v>*0.92</v>
      </c>
      <c r="M242" s="70" t="str">
        <f t="shared" si="39"/>
        <v>REZoning_Sol-Win</v>
      </c>
      <c r="O242" t="s">
        <v>1123</v>
      </c>
      <c r="P242" t="s">
        <v>874</v>
      </c>
      <c r="Q242">
        <v>2100</v>
      </c>
      <c r="R242" t="s">
        <v>881</v>
      </c>
      <c r="S242" t="s">
        <v>875</v>
      </c>
      <c r="AA242" s="49" t="s">
        <v>1123</v>
      </c>
      <c r="AB242" s="71" t="s">
        <v>874</v>
      </c>
      <c r="AC242" s="55">
        <v>2035</v>
      </c>
      <c r="AD242" s="70" t="str">
        <f t="shared" si="40"/>
        <v>*0.95</v>
      </c>
      <c r="AE242" s="70" t="str">
        <f t="shared" si="41"/>
        <v>REZoning_Sol-Win</v>
      </c>
      <c r="AG242" s="49" t="s">
        <v>1123</v>
      </c>
      <c r="AH242" s="71" t="s">
        <v>874</v>
      </c>
      <c r="AI242" s="55">
        <v>2050</v>
      </c>
      <c r="AJ242" s="70" t="str">
        <f t="shared" si="42"/>
        <v>*0.92</v>
      </c>
      <c r="AK242" s="70" t="str">
        <f t="shared" si="43"/>
        <v>REZoning_Sol-Win</v>
      </c>
      <c r="AO242" s="50" t="s">
        <v>1123</v>
      </c>
      <c r="AP242" s="72" t="s">
        <v>874</v>
      </c>
      <c r="AQ242" s="58">
        <v>2035</v>
      </c>
      <c r="AR242" s="73" t="str">
        <f t="shared" si="44"/>
        <v>*0.93</v>
      </c>
      <c r="AS242" s="70" t="str">
        <f t="shared" si="45"/>
        <v>REZoning_Sol-Win</v>
      </c>
      <c r="AU242" s="50" t="s">
        <v>1123</v>
      </c>
      <c r="AV242" s="72" t="s">
        <v>874</v>
      </c>
      <c r="AW242" s="58">
        <v>2050</v>
      </c>
      <c r="AX242" s="73" t="str">
        <f t="shared" si="46"/>
        <v>*0.89</v>
      </c>
      <c r="AY242" s="70" t="str">
        <f t="shared" si="47"/>
        <v>REZoning_Sol-Win</v>
      </c>
    </row>
    <row r="243" spans="1:51">
      <c r="A243" s="67" t="s">
        <v>87</v>
      </c>
      <c r="C243" t="s">
        <v>1124</v>
      </c>
      <c r="D243" s="68" t="s">
        <v>874</v>
      </c>
      <c r="E243" s="52">
        <v>2035</v>
      </c>
      <c r="F243" s="69" t="str">
        <f t="shared" si="36"/>
        <v>*0.95</v>
      </c>
      <c r="G243" s="70" t="str">
        <f t="shared" si="37"/>
        <v>REZoning_Sol-Win</v>
      </c>
      <c r="I243" t="s">
        <v>1124</v>
      </c>
      <c r="J243" s="68" t="s">
        <v>874</v>
      </c>
      <c r="K243" s="52">
        <v>2050</v>
      </c>
      <c r="L243" s="62" t="str">
        <f t="shared" si="38"/>
        <v>*0.92</v>
      </c>
      <c r="M243" s="70" t="str">
        <f t="shared" si="39"/>
        <v>REZoning_Sol-Win</v>
      </c>
      <c r="O243" t="s">
        <v>1124</v>
      </c>
      <c r="P243" t="s">
        <v>874</v>
      </c>
      <c r="Q243">
        <v>2100</v>
      </c>
      <c r="R243" t="s">
        <v>881</v>
      </c>
      <c r="S243" t="s">
        <v>875</v>
      </c>
      <c r="AA243" s="49" t="s">
        <v>1124</v>
      </c>
      <c r="AB243" s="71" t="s">
        <v>874</v>
      </c>
      <c r="AC243" s="55">
        <v>2035</v>
      </c>
      <c r="AD243" s="70" t="str">
        <f t="shared" si="40"/>
        <v>*0.95</v>
      </c>
      <c r="AE243" s="70" t="str">
        <f t="shared" si="41"/>
        <v>REZoning_Sol-Win</v>
      </c>
      <c r="AG243" s="49" t="s">
        <v>1124</v>
      </c>
      <c r="AH243" s="71" t="s">
        <v>874</v>
      </c>
      <c r="AI243" s="55">
        <v>2050</v>
      </c>
      <c r="AJ243" s="70" t="str">
        <f t="shared" si="42"/>
        <v>*0.92</v>
      </c>
      <c r="AK243" s="70" t="str">
        <f t="shared" si="43"/>
        <v>REZoning_Sol-Win</v>
      </c>
      <c r="AO243" s="50" t="s">
        <v>1124</v>
      </c>
      <c r="AP243" s="72" t="s">
        <v>874</v>
      </c>
      <c r="AQ243" s="58">
        <v>2035</v>
      </c>
      <c r="AR243" s="73" t="str">
        <f t="shared" si="44"/>
        <v>*0.93</v>
      </c>
      <c r="AS243" s="70" t="str">
        <f t="shared" si="45"/>
        <v>REZoning_Sol-Win</v>
      </c>
      <c r="AU243" s="50" t="s">
        <v>1124</v>
      </c>
      <c r="AV243" s="72" t="s">
        <v>874</v>
      </c>
      <c r="AW243" s="58">
        <v>2050</v>
      </c>
      <c r="AX243" s="73" t="str">
        <f t="shared" si="46"/>
        <v>*0.89</v>
      </c>
      <c r="AY243" s="70" t="str">
        <f t="shared" si="47"/>
        <v>REZoning_Sol-Win</v>
      </c>
    </row>
    <row r="244" spans="1:51">
      <c r="A244" s="67" t="s">
        <v>87</v>
      </c>
      <c r="C244" t="s">
        <v>1125</v>
      </c>
      <c r="D244" s="68" t="s">
        <v>874</v>
      </c>
      <c r="E244" s="52">
        <v>2035</v>
      </c>
      <c r="F244" s="69" t="str">
        <f t="shared" si="36"/>
        <v>*0.95</v>
      </c>
      <c r="G244" s="70" t="str">
        <f t="shared" si="37"/>
        <v>REZoning_Sol-Win</v>
      </c>
      <c r="I244" t="s">
        <v>1125</v>
      </c>
      <c r="J244" s="68" t="s">
        <v>874</v>
      </c>
      <c r="K244" s="52">
        <v>2050</v>
      </c>
      <c r="L244" s="62" t="str">
        <f t="shared" si="38"/>
        <v>*0.92</v>
      </c>
      <c r="M244" s="70" t="str">
        <f t="shared" si="39"/>
        <v>REZoning_Sol-Win</v>
      </c>
      <c r="O244" t="s">
        <v>1125</v>
      </c>
      <c r="P244" t="s">
        <v>874</v>
      </c>
      <c r="Q244">
        <v>2100</v>
      </c>
      <c r="R244" t="s">
        <v>881</v>
      </c>
      <c r="S244" t="s">
        <v>875</v>
      </c>
      <c r="AA244" s="49" t="s">
        <v>1125</v>
      </c>
      <c r="AB244" s="71" t="s">
        <v>874</v>
      </c>
      <c r="AC244" s="55">
        <v>2035</v>
      </c>
      <c r="AD244" s="70" t="str">
        <f t="shared" si="40"/>
        <v>*0.95</v>
      </c>
      <c r="AE244" s="70" t="str">
        <f t="shared" si="41"/>
        <v>REZoning_Sol-Win</v>
      </c>
      <c r="AG244" s="49" t="s">
        <v>1125</v>
      </c>
      <c r="AH244" s="71" t="s">
        <v>874</v>
      </c>
      <c r="AI244" s="55">
        <v>2050</v>
      </c>
      <c r="AJ244" s="70" t="str">
        <f t="shared" si="42"/>
        <v>*0.92</v>
      </c>
      <c r="AK244" s="70" t="str">
        <f t="shared" si="43"/>
        <v>REZoning_Sol-Win</v>
      </c>
      <c r="AO244" s="50" t="s">
        <v>1125</v>
      </c>
      <c r="AP244" s="72" t="s">
        <v>874</v>
      </c>
      <c r="AQ244" s="58">
        <v>2035</v>
      </c>
      <c r="AR244" s="73" t="str">
        <f t="shared" si="44"/>
        <v>*0.93</v>
      </c>
      <c r="AS244" s="70" t="str">
        <f t="shared" si="45"/>
        <v>REZoning_Sol-Win</v>
      </c>
      <c r="AU244" s="50" t="s">
        <v>1125</v>
      </c>
      <c r="AV244" s="72" t="s">
        <v>874</v>
      </c>
      <c r="AW244" s="58">
        <v>2050</v>
      </c>
      <c r="AX244" s="73" t="str">
        <f t="shared" si="46"/>
        <v>*0.89</v>
      </c>
      <c r="AY244" s="70" t="str">
        <f t="shared" si="47"/>
        <v>REZoning_Sol-Win</v>
      </c>
    </row>
    <row r="245" spans="1:51">
      <c r="A245" s="67" t="s">
        <v>87</v>
      </c>
      <c r="C245" t="s">
        <v>1126</v>
      </c>
      <c r="D245" s="68" t="s">
        <v>874</v>
      </c>
      <c r="E245" s="52">
        <v>2035</v>
      </c>
      <c r="F245" s="69" t="str">
        <f t="shared" si="36"/>
        <v>*0.95</v>
      </c>
      <c r="G245" s="70" t="str">
        <f t="shared" si="37"/>
        <v>REZoning_Sol-Win</v>
      </c>
      <c r="I245" t="s">
        <v>1126</v>
      </c>
      <c r="J245" s="68" t="s">
        <v>874</v>
      </c>
      <c r="K245" s="52">
        <v>2050</v>
      </c>
      <c r="L245" s="62" t="str">
        <f t="shared" si="38"/>
        <v>*0.92</v>
      </c>
      <c r="M245" s="70" t="str">
        <f t="shared" si="39"/>
        <v>REZoning_Sol-Win</v>
      </c>
      <c r="O245" t="s">
        <v>1126</v>
      </c>
      <c r="P245" t="s">
        <v>874</v>
      </c>
      <c r="Q245">
        <v>2100</v>
      </c>
      <c r="R245" t="s">
        <v>881</v>
      </c>
      <c r="S245" t="s">
        <v>875</v>
      </c>
      <c r="AA245" s="49" t="s">
        <v>1126</v>
      </c>
      <c r="AB245" s="71" t="s">
        <v>874</v>
      </c>
      <c r="AC245" s="55">
        <v>2035</v>
      </c>
      <c r="AD245" s="70" t="str">
        <f t="shared" si="40"/>
        <v>*0.95</v>
      </c>
      <c r="AE245" s="70" t="str">
        <f t="shared" si="41"/>
        <v>REZoning_Sol-Win</v>
      </c>
      <c r="AG245" s="49" t="s">
        <v>1126</v>
      </c>
      <c r="AH245" s="71" t="s">
        <v>874</v>
      </c>
      <c r="AI245" s="55">
        <v>2050</v>
      </c>
      <c r="AJ245" s="70" t="str">
        <f t="shared" si="42"/>
        <v>*0.92</v>
      </c>
      <c r="AK245" s="70" t="str">
        <f t="shared" si="43"/>
        <v>REZoning_Sol-Win</v>
      </c>
      <c r="AO245" s="50" t="s">
        <v>1126</v>
      </c>
      <c r="AP245" s="72" t="s">
        <v>874</v>
      </c>
      <c r="AQ245" s="58">
        <v>2035</v>
      </c>
      <c r="AR245" s="73" t="str">
        <f t="shared" si="44"/>
        <v>*0.93</v>
      </c>
      <c r="AS245" s="70" t="str">
        <f t="shared" si="45"/>
        <v>REZoning_Sol-Win</v>
      </c>
      <c r="AU245" s="50" t="s">
        <v>1126</v>
      </c>
      <c r="AV245" s="72" t="s">
        <v>874</v>
      </c>
      <c r="AW245" s="58">
        <v>2050</v>
      </c>
      <c r="AX245" s="73" t="str">
        <f t="shared" si="46"/>
        <v>*0.89</v>
      </c>
      <c r="AY245" s="70" t="str">
        <f t="shared" si="47"/>
        <v>REZoning_Sol-Win</v>
      </c>
    </row>
    <row r="246" spans="1:51">
      <c r="A246" s="67" t="s">
        <v>87</v>
      </c>
      <c r="C246" t="s">
        <v>1127</v>
      </c>
      <c r="D246" s="68" t="s">
        <v>874</v>
      </c>
      <c r="E246" s="52">
        <v>2035</v>
      </c>
      <c r="F246" s="69" t="str">
        <f t="shared" si="36"/>
        <v>*0.95</v>
      </c>
      <c r="G246" s="70" t="str">
        <f t="shared" si="37"/>
        <v>REZoning_Sol-Win</v>
      </c>
      <c r="I246" t="s">
        <v>1127</v>
      </c>
      <c r="J246" s="68" t="s">
        <v>874</v>
      </c>
      <c r="K246" s="52">
        <v>2050</v>
      </c>
      <c r="L246" s="62" t="str">
        <f t="shared" si="38"/>
        <v>*0.92</v>
      </c>
      <c r="M246" s="70" t="str">
        <f t="shared" si="39"/>
        <v>REZoning_Sol-Win</v>
      </c>
      <c r="O246" t="s">
        <v>1127</v>
      </c>
      <c r="P246" t="s">
        <v>874</v>
      </c>
      <c r="Q246">
        <v>2100</v>
      </c>
      <c r="R246" t="s">
        <v>881</v>
      </c>
      <c r="S246" t="s">
        <v>875</v>
      </c>
      <c r="AA246" s="49" t="s">
        <v>1127</v>
      </c>
      <c r="AB246" s="71" t="s">
        <v>874</v>
      </c>
      <c r="AC246" s="55">
        <v>2035</v>
      </c>
      <c r="AD246" s="70" t="str">
        <f t="shared" si="40"/>
        <v>*0.95</v>
      </c>
      <c r="AE246" s="70" t="str">
        <f t="shared" si="41"/>
        <v>REZoning_Sol-Win</v>
      </c>
      <c r="AG246" s="49" t="s">
        <v>1127</v>
      </c>
      <c r="AH246" s="71" t="s">
        <v>874</v>
      </c>
      <c r="AI246" s="55">
        <v>2050</v>
      </c>
      <c r="AJ246" s="70" t="str">
        <f t="shared" si="42"/>
        <v>*0.92</v>
      </c>
      <c r="AK246" s="70" t="str">
        <f t="shared" si="43"/>
        <v>REZoning_Sol-Win</v>
      </c>
      <c r="AO246" s="50" t="s">
        <v>1127</v>
      </c>
      <c r="AP246" s="72" t="s">
        <v>874</v>
      </c>
      <c r="AQ246" s="58">
        <v>2035</v>
      </c>
      <c r="AR246" s="73" t="str">
        <f t="shared" si="44"/>
        <v>*0.93</v>
      </c>
      <c r="AS246" s="70" t="str">
        <f t="shared" si="45"/>
        <v>REZoning_Sol-Win</v>
      </c>
      <c r="AU246" s="50" t="s">
        <v>1127</v>
      </c>
      <c r="AV246" s="72" t="s">
        <v>874</v>
      </c>
      <c r="AW246" s="58">
        <v>2050</v>
      </c>
      <c r="AX246" s="73" t="str">
        <f t="shared" si="46"/>
        <v>*0.89</v>
      </c>
      <c r="AY246" s="70" t="str">
        <f t="shared" si="47"/>
        <v>REZoning_Sol-Win</v>
      </c>
    </row>
    <row r="247" spans="1:51">
      <c r="A247" s="67" t="s">
        <v>87</v>
      </c>
      <c r="C247" t="s">
        <v>1128</v>
      </c>
      <c r="D247" s="68" t="s">
        <v>874</v>
      </c>
      <c r="E247" s="52">
        <v>2035</v>
      </c>
      <c r="F247" s="69" t="str">
        <f t="shared" si="36"/>
        <v>*0.95</v>
      </c>
      <c r="G247" s="70" t="str">
        <f t="shared" si="37"/>
        <v>REZoning_Sol-Win</v>
      </c>
      <c r="I247" t="s">
        <v>1128</v>
      </c>
      <c r="J247" s="68" t="s">
        <v>874</v>
      </c>
      <c r="K247" s="52">
        <v>2050</v>
      </c>
      <c r="L247" s="62" t="str">
        <f t="shared" si="38"/>
        <v>*0.92</v>
      </c>
      <c r="M247" s="70" t="str">
        <f t="shared" si="39"/>
        <v>REZoning_Sol-Win</v>
      </c>
      <c r="O247" t="s">
        <v>1128</v>
      </c>
      <c r="P247" t="s">
        <v>874</v>
      </c>
      <c r="Q247">
        <v>2100</v>
      </c>
      <c r="R247" t="s">
        <v>881</v>
      </c>
      <c r="S247" t="s">
        <v>875</v>
      </c>
      <c r="AA247" s="49" t="s">
        <v>1128</v>
      </c>
      <c r="AB247" s="71" t="s">
        <v>874</v>
      </c>
      <c r="AC247" s="55">
        <v>2035</v>
      </c>
      <c r="AD247" s="70" t="str">
        <f t="shared" si="40"/>
        <v>*0.95</v>
      </c>
      <c r="AE247" s="70" t="str">
        <f t="shared" si="41"/>
        <v>REZoning_Sol-Win</v>
      </c>
      <c r="AG247" s="49" t="s">
        <v>1128</v>
      </c>
      <c r="AH247" s="71" t="s">
        <v>874</v>
      </c>
      <c r="AI247" s="55">
        <v>2050</v>
      </c>
      <c r="AJ247" s="70" t="str">
        <f t="shared" si="42"/>
        <v>*0.92</v>
      </c>
      <c r="AK247" s="70" t="str">
        <f t="shared" si="43"/>
        <v>REZoning_Sol-Win</v>
      </c>
      <c r="AO247" s="50" t="s">
        <v>1128</v>
      </c>
      <c r="AP247" s="72" t="s">
        <v>874</v>
      </c>
      <c r="AQ247" s="58">
        <v>2035</v>
      </c>
      <c r="AR247" s="73" t="str">
        <f t="shared" si="44"/>
        <v>*0.93</v>
      </c>
      <c r="AS247" s="70" t="str">
        <f t="shared" si="45"/>
        <v>REZoning_Sol-Win</v>
      </c>
      <c r="AU247" s="50" t="s">
        <v>1128</v>
      </c>
      <c r="AV247" s="72" t="s">
        <v>874</v>
      </c>
      <c r="AW247" s="58">
        <v>2050</v>
      </c>
      <c r="AX247" s="73" t="str">
        <f t="shared" si="46"/>
        <v>*0.89</v>
      </c>
      <c r="AY247" s="70" t="str">
        <f t="shared" si="47"/>
        <v>REZoning_Sol-Win</v>
      </c>
    </row>
    <row r="248" spans="1:51">
      <c r="A248" s="67" t="s">
        <v>87</v>
      </c>
      <c r="C248" t="s">
        <v>1129</v>
      </c>
      <c r="D248" s="68" t="s">
        <v>874</v>
      </c>
      <c r="E248" s="52">
        <v>2035</v>
      </c>
      <c r="F248" s="69" t="str">
        <f t="shared" si="36"/>
        <v>*0.95</v>
      </c>
      <c r="G248" s="70" t="str">
        <f t="shared" si="37"/>
        <v>REZoning_Sol-Win</v>
      </c>
      <c r="I248" t="s">
        <v>1129</v>
      </c>
      <c r="J248" s="68" t="s">
        <v>874</v>
      </c>
      <c r="K248" s="52">
        <v>2050</v>
      </c>
      <c r="L248" s="62" t="str">
        <f t="shared" si="38"/>
        <v>*0.92</v>
      </c>
      <c r="M248" s="70" t="str">
        <f t="shared" si="39"/>
        <v>REZoning_Sol-Win</v>
      </c>
      <c r="O248" t="s">
        <v>1129</v>
      </c>
      <c r="P248" t="s">
        <v>874</v>
      </c>
      <c r="Q248">
        <v>2100</v>
      </c>
      <c r="R248" t="s">
        <v>881</v>
      </c>
      <c r="S248" t="s">
        <v>875</v>
      </c>
      <c r="AA248" s="49" t="s">
        <v>1129</v>
      </c>
      <c r="AB248" s="71" t="s">
        <v>874</v>
      </c>
      <c r="AC248" s="55">
        <v>2035</v>
      </c>
      <c r="AD248" s="70" t="str">
        <f t="shared" si="40"/>
        <v>*0.95</v>
      </c>
      <c r="AE248" s="70" t="str">
        <f t="shared" si="41"/>
        <v>REZoning_Sol-Win</v>
      </c>
      <c r="AG248" s="49" t="s">
        <v>1129</v>
      </c>
      <c r="AH248" s="71" t="s">
        <v>874</v>
      </c>
      <c r="AI248" s="55">
        <v>2050</v>
      </c>
      <c r="AJ248" s="70" t="str">
        <f t="shared" si="42"/>
        <v>*0.92</v>
      </c>
      <c r="AK248" s="70" t="str">
        <f t="shared" si="43"/>
        <v>REZoning_Sol-Win</v>
      </c>
      <c r="AO248" s="50" t="s">
        <v>1129</v>
      </c>
      <c r="AP248" s="72" t="s">
        <v>874</v>
      </c>
      <c r="AQ248" s="58">
        <v>2035</v>
      </c>
      <c r="AR248" s="73" t="str">
        <f t="shared" si="44"/>
        <v>*0.93</v>
      </c>
      <c r="AS248" s="70" t="str">
        <f t="shared" si="45"/>
        <v>REZoning_Sol-Win</v>
      </c>
      <c r="AU248" s="50" t="s">
        <v>1129</v>
      </c>
      <c r="AV248" s="72" t="s">
        <v>874</v>
      </c>
      <c r="AW248" s="58">
        <v>2050</v>
      </c>
      <c r="AX248" s="73" t="str">
        <f t="shared" si="46"/>
        <v>*0.89</v>
      </c>
      <c r="AY248" s="70" t="str">
        <f t="shared" si="47"/>
        <v>REZoning_Sol-Win</v>
      </c>
    </row>
    <row r="249" spans="1:51">
      <c r="A249" s="67" t="s">
        <v>87</v>
      </c>
      <c r="C249" t="s">
        <v>1130</v>
      </c>
      <c r="D249" s="68" t="s">
        <v>874</v>
      </c>
      <c r="E249" s="52">
        <v>2035</v>
      </c>
      <c r="F249" s="69" t="str">
        <f t="shared" si="36"/>
        <v>*0.95</v>
      </c>
      <c r="G249" s="70" t="str">
        <f t="shared" si="37"/>
        <v>REZoning_Sol-Win</v>
      </c>
      <c r="I249" t="s">
        <v>1130</v>
      </c>
      <c r="J249" s="68" t="s">
        <v>874</v>
      </c>
      <c r="K249" s="52">
        <v>2050</v>
      </c>
      <c r="L249" s="62" t="str">
        <f t="shared" si="38"/>
        <v>*0.92</v>
      </c>
      <c r="M249" s="70" t="str">
        <f t="shared" si="39"/>
        <v>REZoning_Sol-Win</v>
      </c>
      <c r="O249" t="s">
        <v>1130</v>
      </c>
      <c r="P249" t="s">
        <v>874</v>
      </c>
      <c r="Q249">
        <v>2100</v>
      </c>
      <c r="R249" t="s">
        <v>881</v>
      </c>
      <c r="S249" t="s">
        <v>875</v>
      </c>
      <c r="AA249" s="49" t="s">
        <v>1130</v>
      </c>
      <c r="AB249" s="71" t="s">
        <v>874</v>
      </c>
      <c r="AC249" s="55">
        <v>2035</v>
      </c>
      <c r="AD249" s="70" t="str">
        <f t="shared" si="40"/>
        <v>*0.95</v>
      </c>
      <c r="AE249" s="70" t="str">
        <f t="shared" si="41"/>
        <v>REZoning_Sol-Win</v>
      </c>
      <c r="AG249" s="49" t="s">
        <v>1130</v>
      </c>
      <c r="AH249" s="71" t="s">
        <v>874</v>
      </c>
      <c r="AI249" s="55">
        <v>2050</v>
      </c>
      <c r="AJ249" s="70" t="str">
        <f t="shared" si="42"/>
        <v>*0.92</v>
      </c>
      <c r="AK249" s="70" t="str">
        <f t="shared" si="43"/>
        <v>REZoning_Sol-Win</v>
      </c>
      <c r="AO249" s="50" t="s">
        <v>1130</v>
      </c>
      <c r="AP249" s="72" t="s">
        <v>874</v>
      </c>
      <c r="AQ249" s="58">
        <v>2035</v>
      </c>
      <c r="AR249" s="73" t="str">
        <f t="shared" si="44"/>
        <v>*0.93</v>
      </c>
      <c r="AS249" s="70" t="str">
        <f t="shared" si="45"/>
        <v>REZoning_Sol-Win</v>
      </c>
      <c r="AU249" s="50" t="s">
        <v>1130</v>
      </c>
      <c r="AV249" s="72" t="s">
        <v>874</v>
      </c>
      <c r="AW249" s="58">
        <v>2050</v>
      </c>
      <c r="AX249" s="73" t="str">
        <f t="shared" si="46"/>
        <v>*0.89</v>
      </c>
      <c r="AY249" s="70" t="str">
        <f t="shared" si="47"/>
        <v>REZoning_Sol-Win</v>
      </c>
    </row>
    <row r="250" spans="1:51">
      <c r="A250" s="67" t="s">
        <v>87</v>
      </c>
      <c r="C250" t="s">
        <v>1131</v>
      </c>
      <c r="D250" s="68" t="s">
        <v>874</v>
      </c>
      <c r="E250" s="52">
        <v>2035</v>
      </c>
      <c r="F250" s="69" t="str">
        <f t="shared" si="36"/>
        <v>*0.95</v>
      </c>
      <c r="G250" s="70" t="str">
        <f t="shared" si="37"/>
        <v>REZoning_Sol-Win</v>
      </c>
      <c r="I250" t="s">
        <v>1131</v>
      </c>
      <c r="J250" s="68" t="s">
        <v>874</v>
      </c>
      <c r="K250" s="52">
        <v>2050</v>
      </c>
      <c r="L250" s="62" t="str">
        <f t="shared" si="38"/>
        <v>*0.92</v>
      </c>
      <c r="M250" s="70" t="str">
        <f t="shared" si="39"/>
        <v>REZoning_Sol-Win</v>
      </c>
      <c r="O250" t="s">
        <v>1131</v>
      </c>
      <c r="P250" t="s">
        <v>874</v>
      </c>
      <c r="Q250">
        <v>2100</v>
      </c>
      <c r="R250" t="s">
        <v>881</v>
      </c>
      <c r="S250" t="s">
        <v>875</v>
      </c>
      <c r="AA250" s="49" t="s">
        <v>1131</v>
      </c>
      <c r="AB250" s="71" t="s">
        <v>874</v>
      </c>
      <c r="AC250" s="55">
        <v>2035</v>
      </c>
      <c r="AD250" s="70" t="str">
        <f t="shared" si="40"/>
        <v>*0.95</v>
      </c>
      <c r="AE250" s="70" t="str">
        <f t="shared" si="41"/>
        <v>REZoning_Sol-Win</v>
      </c>
      <c r="AG250" s="49" t="s">
        <v>1131</v>
      </c>
      <c r="AH250" s="71" t="s">
        <v>874</v>
      </c>
      <c r="AI250" s="55">
        <v>2050</v>
      </c>
      <c r="AJ250" s="70" t="str">
        <f t="shared" si="42"/>
        <v>*0.92</v>
      </c>
      <c r="AK250" s="70" t="str">
        <f t="shared" si="43"/>
        <v>REZoning_Sol-Win</v>
      </c>
      <c r="AO250" s="50" t="s">
        <v>1131</v>
      </c>
      <c r="AP250" s="72" t="s">
        <v>874</v>
      </c>
      <c r="AQ250" s="58">
        <v>2035</v>
      </c>
      <c r="AR250" s="73" t="str">
        <f t="shared" si="44"/>
        <v>*0.93</v>
      </c>
      <c r="AS250" s="70" t="str">
        <f t="shared" si="45"/>
        <v>REZoning_Sol-Win</v>
      </c>
      <c r="AU250" s="50" t="s">
        <v>1131</v>
      </c>
      <c r="AV250" s="72" t="s">
        <v>874</v>
      </c>
      <c r="AW250" s="58">
        <v>2050</v>
      </c>
      <c r="AX250" s="73" t="str">
        <f t="shared" si="46"/>
        <v>*0.89</v>
      </c>
      <c r="AY250" s="70" t="str">
        <f t="shared" si="47"/>
        <v>REZoning_Sol-Win</v>
      </c>
    </row>
    <row r="251" spans="1:51">
      <c r="A251" s="67" t="s">
        <v>87</v>
      </c>
      <c r="C251" t="s">
        <v>1132</v>
      </c>
      <c r="D251" s="68" t="s">
        <v>874</v>
      </c>
      <c r="E251" s="52">
        <v>2035</v>
      </c>
      <c r="F251" s="69" t="str">
        <f t="shared" si="36"/>
        <v>*0.95</v>
      </c>
      <c r="G251" s="70" t="str">
        <f t="shared" si="37"/>
        <v>REZoning_Sol-Win</v>
      </c>
      <c r="I251" t="s">
        <v>1132</v>
      </c>
      <c r="J251" s="68" t="s">
        <v>874</v>
      </c>
      <c r="K251" s="52">
        <v>2050</v>
      </c>
      <c r="L251" s="62" t="str">
        <f t="shared" si="38"/>
        <v>*0.92</v>
      </c>
      <c r="M251" s="70" t="str">
        <f t="shared" si="39"/>
        <v>REZoning_Sol-Win</v>
      </c>
      <c r="O251" t="s">
        <v>1132</v>
      </c>
      <c r="P251" t="s">
        <v>874</v>
      </c>
      <c r="Q251">
        <v>2100</v>
      </c>
      <c r="R251" t="s">
        <v>881</v>
      </c>
      <c r="S251" t="s">
        <v>875</v>
      </c>
      <c r="AA251" s="49" t="s">
        <v>1132</v>
      </c>
      <c r="AB251" s="71" t="s">
        <v>874</v>
      </c>
      <c r="AC251" s="55">
        <v>2035</v>
      </c>
      <c r="AD251" s="70" t="str">
        <f t="shared" si="40"/>
        <v>*0.95</v>
      </c>
      <c r="AE251" s="70" t="str">
        <f t="shared" si="41"/>
        <v>REZoning_Sol-Win</v>
      </c>
      <c r="AG251" s="49" t="s">
        <v>1132</v>
      </c>
      <c r="AH251" s="71" t="s">
        <v>874</v>
      </c>
      <c r="AI251" s="55">
        <v>2050</v>
      </c>
      <c r="AJ251" s="70" t="str">
        <f t="shared" si="42"/>
        <v>*0.92</v>
      </c>
      <c r="AK251" s="70" t="str">
        <f t="shared" si="43"/>
        <v>REZoning_Sol-Win</v>
      </c>
      <c r="AO251" s="50" t="s">
        <v>1132</v>
      </c>
      <c r="AP251" s="72" t="s">
        <v>874</v>
      </c>
      <c r="AQ251" s="58">
        <v>2035</v>
      </c>
      <c r="AR251" s="73" t="str">
        <f t="shared" si="44"/>
        <v>*0.93</v>
      </c>
      <c r="AS251" s="70" t="str">
        <f t="shared" si="45"/>
        <v>REZoning_Sol-Win</v>
      </c>
      <c r="AU251" s="50" t="s">
        <v>1132</v>
      </c>
      <c r="AV251" s="72" t="s">
        <v>874</v>
      </c>
      <c r="AW251" s="58">
        <v>2050</v>
      </c>
      <c r="AX251" s="73" t="str">
        <f t="shared" si="46"/>
        <v>*0.89</v>
      </c>
      <c r="AY251" s="70" t="str">
        <f t="shared" si="47"/>
        <v>REZoning_Sol-Win</v>
      </c>
    </row>
    <row r="252" spans="1:51">
      <c r="A252" s="67" t="s">
        <v>87</v>
      </c>
      <c r="C252" t="s">
        <v>1133</v>
      </c>
      <c r="D252" s="68" t="s">
        <v>874</v>
      </c>
      <c r="E252" s="52">
        <v>2035</v>
      </c>
      <c r="F252" s="69" t="str">
        <f t="shared" si="36"/>
        <v>*0.95</v>
      </c>
      <c r="G252" s="70" t="str">
        <f t="shared" si="37"/>
        <v>REZoning_Sol-Win</v>
      </c>
      <c r="I252" t="s">
        <v>1133</v>
      </c>
      <c r="J252" s="68" t="s">
        <v>874</v>
      </c>
      <c r="K252" s="52">
        <v>2050</v>
      </c>
      <c r="L252" s="62" t="str">
        <f t="shared" si="38"/>
        <v>*0.92</v>
      </c>
      <c r="M252" s="70" t="str">
        <f t="shared" si="39"/>
        <v>REZoning_Sol-Win</v>
      </c>
      <c r="O252" t="s">
        <v>1133</v>
      </c>
      <c r="P252" t="s">
        <v>874</v>
      </c>
      <c r="Q252">
        <v>2100</v>
      </c>
      <c r="R252" t="s">
        <v>881</v>
      </c>
      <c r="S252" t="s">
        <v>875</v>
      </c>
      <c r="AA252" s="49" t="s">
        <v>1133</v>
      </c>
      <c r="AB252" s="71" t="s">
        <v>874</v>
      </c>
      <c r="AC252" s="55">
        <v>2035</v>
      </c>
      <c r="AD252" s="70" t="str">
        <f t="shared" si="40"/>
        <v>*0.95</v>
      </c>
      <c r="AE252" s="70" t="str">
        <f t="shared" si="41"/>
        <v>REZoning_Sol-Win</v>
      </c>
      <c r="AG252" s="49" t="s">
        <v>1133</v>
      </c>
      <c r="AH252" s="71" t="s">
        <v>874</v>
      </c>
      <c r="AI252" s="55">
        <v>2050</v>
      </c>
      <c r="AJ252" s="70" t="str">
        <f t="shared" si="42"/>
        <v>*0.92</v>
      </c>
      <c r="AK252" s="70" t="str">
        <f t="shared" si="43"/>
        <v>REZoning_Sol-Win</v>
      </c>
      <c r="AO252" s="50" t="s">
        <v>1133</v>
      </c>
      <c r="AP252" s="72" t="s">
        <v>874</v>
      </c>
      <c r="AQ252" s="58">
        <v>2035</v>
      </c>
      <c r="AR252" s="73" t="str">
        <f t="shared" si="44"/>
        <v>*0.93</v>
      </c>
      <c r="AS252" s="70" t="str">
        <f t="shared" si="45"/>
        <v>REZoning_Sol-Win</v>
      </c>
      <c r="AU252" s="50" t="s">
        <v>1133</v>
      </c>
      <c r="AV252" s="72" t="s">
        <v>874</v>
      </c>
      <c r="AW252" s="58">
        <v>2050</v>
      </c>
      <c r="AX252" s="73" t="str">
        <f t="shared" si="46"/>
        <v>*0.89</v>
      </c>
      <c r="AY252" s="70" t="str">
        <f t="shared" si="47"/>
        <v>REZoning_Sol-Win</v>
      </c>
    </row>
    <row r="253" spans="1:51">
      <c r="A253" s="67" t="s">
        <v>87</v>
      </c>
      <c r="C253" t="s">
        <v>1134</v>
      </c>
      <c r="D253" s="68" t="s">
        <v>874</v>
      </c>
      <c r="E253" s="52">
        <v>2035</v>
      </c>
      <c r="F253" s="69" t="str">
        <f t="shared" si="36"/>
        <v>*0.95</v>
      </c>
      <c r="G253" s="70" t="str">
        <f t="shared" si="37"/>
        <v>REZoning_Sol-Win</v>
      </c>
      <c r="I253" t="s">
        <v>1134</v>
      </c>
      <c r="J253" s="68" t="s">
        <v>874</v>
      </c>
      <c r="K253" s="52">
        <v>2050</v>
      </c>
      <c r="L253" s="62" t="str">
        <f t="shared" si="38"/>
        <v>*0.92</v>
      </c>
      <c r="M253" s="70" t="str">
        <f t="shared" si="39"/>
        <v>REZoning_Sol-Win</v>
      </c>
      <c r="O253" t="s">
        <v>1134</v>
      </c>
      <c r="P253" t="s">
        <v>874</v>
      </c>
      <c r="Q253">
        <v>2100</v>
      </c>
      <c r="R253" t="s">
        <v>881</v>
      </c>
      <c r="S253" t="s">
        <v>875</v>
      </c>
      <c r="AA253" s="49" t="s">
        <v>1134</v>
      </c>
      <c r="AB253" s="71" t="s">
        <v>874</v>
      </c>
      <c r="AC253" s="55">
        <v>2035</v>
      </c>
      <c r="AD253" s="70" t="str">
        <f t="shared" si="40"/>
        <v>*0.95</v>
      </c>
      <c r="AE253" s="70" t="str">
        <f t="shared" si="41"/>
        <v>REZoning_Sol-Win</v>
      </c>
      <c r="AG253" s="49" t="s">
        <v>1134</v>
      </c>
      <c r="AH253" s="71" t="s">
        <v>874</v>
      </c>
      <c r="AI253" s="55">
        <v>2050</v>
      </c>
      <c r="AJ253" s="70" t="str">
        <f t="shared" si="42"/>
        <v>*0.92</v>
      </c>
      <c r="AK253" s="70" t="str">
        <f t="shared" si="43"/>
        <v>REZoning_Sol-Win</v>
      </c>
      <c r="AO253" s="50" t="s">
        <v>1134</v>
      </c>
      <c r="AP253" s="72" t="s">
        <v>874</v>
      </c>
      <c r="AQ253" s="58">
        <v>2035</v>
      </c>
      <c r="AR253" s="73" t="str">
        <f t="shared" si="44"/>
        <v>*0.93</v>
      </c>
      <c r="AS253" s="70" t="str">
        <f t="shared" si="45"/>
        <v>REZoning_Sol-Win</v>
      </c>
      <c r="AU253" s="50" t="s">
        <v>1134</v>
      </c>
      <c r="AV253" s="72" t="s">
        <v>874</v>
      </c>
      <c r="AW253" s="58">
        <v>2050</v>
      </c>
      <c r="AX253" s="73" t="str">
        <f t="shared" si="46"/>
        <v>*0.89</v>
      </c>
      <c r="AY253" s="70" t="str">
        <f t="shared" si="47"/>
        <v>REZoning_Sol-Win</v>
      </c>
    </row>
    <row r="254" spans="1:51">
      <c r="A254" s="67" t="s">
        <v>87</v>
      </c>
      <c r="C254" t="s">
        <v>1135</v>
      </c>
      <c r="D254" s="68" t="s">
        <v>874</v>
      </c>
      <c r="E254" s="52">
        <v>2035</v>
      </c>
      <c r="F254" s="69" t="str">
        <f t="shared" si="36"/>
        <v>*0.95</v>
      </c>
      <c r="G254" s="70" t="str">
        <f t="shared" si="37"/>
        <v>REZoning_Sol-Win</v>
      </c>
      <c r="I254" t="s">
        <v>1135</v>
      </c>
      <c r="J254" s="68" t="s">
        <v>874</v>
      </c>
      <c r="K254" s="52">
        <v>2050</v>
      </c>
      <c r="L254" s="62" t="str">
        <f t="shared" si="38"/>
        <v>*0.92</v>
      </c>
      <c r="M254" s="70" t="str">
        <f t="shared" si="39"/>
        <v>REZoning_Sol-Win</v>
      </c>
      <c r="O254" t="s">
        <v>1135</v>
      </c>
      <c r="P254" t="s">
        <v>874</v>
      </c>
      <c r="Q254">
        <v>2100</v>
      </c>
      <c r="R254" t="s">
        <v>881</v>
      </c>
      <c r="S254" t="s">
        <v>875</v>
      </c>
      <c r="AA254" s="49" t="s">
        <v>1135</v>
      </c>
      <c r="AB254" s="71" t="s">
        <v>874</v>
      </c>
      <c r="AC254" s="55">
        <v>2035</v>
      </c>
      <c r="AD254" s="70" t="str">
        <f t="shared" si="40"/>
        <v>*0.95</v>
      </c>
      <c r="AE254" s="70" t="str">
        <f t="shared" si="41"/>
        <v>REZoning_Sol-Win</v>
      </c>
      <c r="AG254" s="49" t="s">
        <v>1135</v>
      </c>
      <c r="AH254" s="71" t="s">
        <v>874</v>
      </c>
      <c r="AI254" s="55">
        <v>2050</v>
      </c>
      <c r="AJ254" s="70" t="str">
        <f t="shared" si="42"/>
        <v>*0.92</v>
      </c>
      <c r="AK254" s="70" t="str">
        <f t="shared" si="43"/>
        <v>REZoning_Sol-Win</v>
      </c>
      <c r="AO254" s="50" t="s">
        <v>1135</v>
      </c>
      <c r="AP254" s="72" t="s">
        <v>874</v>
      </c>
      <c r="AQ254" s="58">
        <v>2035</v>
      </c>
      <c r="AR254" s="73" t="str">
        <f t="shared" si="44"/>
        <v>*0.93</v>
      </c>
      <c r="AS254" s="70" t="str">
        <f t="shared" si="45"/>
        <v>REZoning_Sol-Win</v>
      </c>
      <c r="AU254" s="50" t="s">
        <v>1135</v>
      </c>
      <c r="AV254" s="72" t="s">
        <v>874</v>
      </c>
      <c r="AW254" s="58">
        <v>2050</v>
      </c>
      <c r="AX254" s="73" t="str">
        <f t="shared" si="46"/>
        <v>*0.89</v>
      </c>
      <c r="AY254" s="70" t="str">
        <f t="shared" si="47"/>
        <v>REZoning_Sol-Win</v>
      </c>
    </row>
    <row r="255" spans="1:51">
      <c r="A255" s="67" t="s">
        <v>87</v>
      </c>
      <c r="C255" t="s">
        <v>1136</v>
      </c>
      <c r="D255" s="68" t="s">
        <v>874</v>
      </c>
      <c r="E255" s="52">
        <v>2035</v>
      </c>
      <c r="F255" s="69" t="str">
        <f t="shared" si="36"/>
        <v>*0.95</v>
      </c>
      <c r="G255" s="70" t="str">
        <f t="shared" si="37"/>
        <v>REZoning_Sol-Win</v>
      </c>
      <c r="I255" t="s">
        <v>1136</v>
      </c>
      <c r="J255" s="68" t="s">
        <v>874</v>
      </c>
      <c r="K255" s="52">
        <v>2050</v>
      </c>
      <c r="L255" s="62" t="str">
        <f t="shared" si="38"/>
        <v>*0.92</v>
      </c>
      <c r="M255" s="70" t="str">
        <f t="shared" si="39"/>
        <v>REZoning_Sol-Win</v>
      </c>
      <c r="O255" t="s">
        <v>1136</v>
      </c>
      <c r="P255" t="s">
        <v>874</v>
      </c>
      <c r="Q255">
        <v>2100</v>
      </c>
      <c r="R255" t="s">
        <v>881</v>
      </c>
      <c r="S255" t="s">
        <v>875</v>
      </c>
      <c r="AA255" s="49" t="s">
        <v>1136</v>
      </c>
      <c r="AB255" s="71" t="s">
        <v>874</v>
      </c>
      <c r="AC255" s="55">
        <v>2035</v>
      </c>
      <c r="AD255" s="70" t="str">
        <f t="shared" si="40"/>
        <v>*0.95</v>
      </c>
      <c r="AE255" s="70" t="str">
        <f t="shared" si="41"/>
        <v>REZoning_Sol-Win</v>
      </c>
      <c r="AG255" s="49" t="s">
        <v>1136</v>
      </c>
      <c r="AH255" s="71" t="s">
        <v>874</v>
      </c>
      <c r="AI255" s="55">
        <v>2050</v>
      </c>
      <c r="AJ255" s="70" t="str">
        <f t="shared" si="42"/>
        <v>*0.92</v>
      </c>
      <c r="AK255" s="70" t="str">
        <f t="shared" si="43"/>
        <v>REZoning_Sol-Win</v>
      </c>
      <c r="AO255" s="50" t="s">
        <v>1136</v>
      </c>
      <c r="AP255" s="72" t="s">
        <v>874</v>
      </c>
      <c r="AQ255" s="58">
        <v>2035</v>
      </c>
      <c r="AR255" s="73" t="str">
        <f t="shared" si="44"/>
        <v>*0.93</v>
      </c>
      <c r="AS255" s="70" t="str">
        <f t="shared" si="45"/>
        <v>REZoning_Sol-Win</v>
      </c>
      <c r="AU255" s="50" t="s">
        <v>1136</v>
      </c>
      <c r="AV255" s="72" t="s">
        <v>874</v>
      </c>
      <c r="AW255" s="58">
        <v>2050</v>
      </c>
      <c r="AX255" s="73" t="str">
        <f t="shared" si="46"/>
        <v>*0.89</v>
      </c>
      <c r="AY255" s="70" t="str">
        <f t="shared" si="47"/>
        <v>REZoning_Sol-Win</v>
      </c>
    </row>
    <row r="256" spans="1:51">
      <c r="A256" s="67" t="s">
        <v>87</v>
      </c>
      <c r="C256" t="s">
        <v>1137</v>
      </c>
      <c r="D256" s="68" t="s">
        <v>874</v>
      </c>
      <c r="E256" s="52">
        <v>2035</v>
      </c>
      <c r="F256" s="69" t="str">
        <f t="shared" si="36"/>
        <v>*0.95</v>
      </c>
      <c r="G256" s="70" t="str">
        <f t="shared" si="37"/>
        <v>REZoning_Sol-Win</v>
      </c>
      <c r="I256" t="s">
        <v>1137</v>
      </c>
      <c r="J256" s="68" t="s">
        <v>874</v>
      </c>
      <c r="K256" s="52">
        <v>2050</v>
      </c>
      <c r="L256" s="62" t="str">
        <f t="shared" si="38"/>
        <v>*0.92</v>
      </c>
      <c r="M256" s="70" t="str">
        <f t="shared" si="39"/>
        <v>REZoning_Sol-Win</v>
      </c>
      <c r="O256" t="s">
        <v>1137</v>
      </c>
      <c r="P256" t="s">
        <v>874</v>
      </c>
      <c r="Q256">
        <v>2100</v>
      </c>
      <c r="R256" t="s">
        <v>881</v>
      </c>
      <c r="S256" t="s">
        <v>875</v>
      </c>
      <c r="AA256" s="49" t="s">
        <v>1137</v>
      </c>
      <c r="AB256" s="71" t="s">
        <v>874</v>
      </c>
      <c r="AC256" s="55">
        <v>2035</v>
      </c>
      <c r="AD256" s="70" t="str">
        <f t="shared" si="40"/>
        <v>*0.95</v>
      </c>
      <c r="AE256" s="70" t="str">
        <f t="shared" si="41"/>
        <v>REZoning_Sol-Win</v>
      </c>
      <c r="AG256" s="49" t="s">
        <v>1137</v>
      </c>
      <c r="AH256" s="71" t="s">
        <v>874</v>
      </c>
      <c r="AI256" s="55">
        <v>2050</v>
      </c>
      <c r="AJ256" s="70" t="str">
        <f t="shared" si="42"/>
        <v>*0.92</v>
      </c>
      <c r="AK256" s="70" t="str">
        <f t="shared" si="43"/>
        <v>REZoning_Sol-Win</v>
      </c>
      <c r="AO256" s="50" t="s">
        <v>1137</v>
      </c>
      <c r="AP256" s="72" t="s">
        <v>874</v>
      </c>
      <c r="AQ256" s="58">
        <v>2035</v>
      </c>
      <c r="AR256" s="73" t="str">
        <f t="shared" si="44"/>
        <v>*0.93</v>
      </c>
      <c r="AS256" s="70" t="str">
        <f t="shared" si="45"/>
        <v>REZoning_Sol-Win</v>
      </c>
      <c r="AU256" s="50" t="s">
        <v>1137</v>
      </c>
      <c r="AV256" s="72" t="s">
        <v>874</v>
      </c>
      <c r="AW256" s="58">
        <v>2050</v>
      </c>
      <c r="AX256" s="73" t="str">
        <f t="shared" si="46"/>
        <v>*0.89</v>
      </c>
      <c r="AY256" s="70" t="str">
        <f t="shared" si="47"/>
        <v>REZoning_Sol-Win</v>
      </c>
    </row>
    <row r="257" spans="1:51">
      <c r="A257" s="67" t="s">
        <v>87</v>
      </c>
      <c r="C257" t="s">
        <v>1138</v>
      </c>
      <c r="D257" s="68" t="s">
        <v>874</v>
      </c>
      <c r="E257" s="52">
        <v>2035</v>
      </c>
      <c r="F257" s="69" t="str">
        <f t="shared" si="36"/>
        <v>*0.95</v>
      </c>
      <c r="G257" s="70" t="str">
        <f t="shared" si="37"/>
        <v>REZoning_Sol-Win</v>
      </c>
      <c r="I257" t="s">
        <v>1138</v>
      </c>
      <c r="J257" s="68" t="s">
        <v>874</v>
      </c>
      <c r="K257" s="52">
        <v>2050</v>
      </c>
      <c r="L257" s="62" t="str">
        <f t="shared" si="38"/>
        <v>*0.92</v>
      </c>
      <c r="M257" s="70" t="str">
        <f t="shared" si="39"/>
        <v>REZoning_Sol-Win</v>
      </c>
      <c r="O257" t="s">
        <v>1138</v>
      </c>
      <c r="P257" t="s">
        <v>874</v>
      </c>
      <c r="Q257">
        <v>2100</v>
      </c>
      <c r="R257" t="s">
        <v>881</v>
      </c>
      <c r="S257" t="s">
        <v>875</v>
      </c>
      <c r="AA257" s="49" t="s">
        <v>1138</v>
      </c>
      <c r="AB257" s="71" t="s">
        <v>874</v>
      </c>
      <c r="AC257" s="55">
        <v>2035</v>
      </c>
      <c r="AD257" s="70" t="str">
        <f t="shared" si="40"/>
        <v>*0.95</v>
      </c>
      <c r="AE257" s="70" t="str">
        <f t="shared" si="41"/>
        <v>REZoning_Sol-Win</v>
      </c>
      <c r="AG257" s="49" t="s">
        <v>1138</v>
      </c>
      <c r="AH257" s="71" t="s">
        <v>874</v>
      </c>
      <c r="AI257" s="55">
        <v>2050</v>
      </c>
      <c r="AJ257" s="70" t="str">
        <f t="shared" si="42"/>
        <v>*0.92</v>
      </c>
      <c r="AK257" s="70" t="str">
        <f t="shared" si="43"/>
        <v>REZoning_Sol-Win</v>
      </c>
      <c r="AO257" s="50" t="s">
        <v>1138</v>
      </c>
      <c r="AP257" s="72" t="s">
        <v>874</v>
      </c>
      <c r="AQ257" s="58">
        <v>2035</v>
      </c>
      <c r="AR257" s="73" t="str">
        <f t="shared" si="44"/>
        <v>*0.93</v>
      </c>
      <c r="AS257" s="70" t="str">
        <f t="shared" si="45"/>
        <v>REZoning_Sol-Win</v>
      </c>
      <c r="AU257" s="50" t="s">
        <v>1138</v>
      </c>
      <c r="AV257" s="72" t="s">
        <v>874</v>
      </c>
      <c r="AW257" s="58">
        <v>2050</v>
      </c>
      <c r="AX257" s="73" t="str">
        <f t="shared" si="46"/>
        <v>*0.89</v>
      </c>
      <c r="AY257" s="70" t="str">
        <f t="shared" si="47"/>
        <v>REZoning_Sol-Win</v>
      </c>
    </row>
    <row r="258" spans="1:51">
      <c r="A258" s="67" t="s">
        <v>87</v>
      </c>
      <c r="C258" t="s">
        <v>1139</v>
      </c>
      <c r="D258" s="68" t="s">
        <v>874</v>
      </c>
      <c r="E258" s="52">
        <v>2035</v>
      </c>
      <c r="F258" s="69" t="str">
        <f t="shared" si="36"/>
        <v>*0.95</v>
      </c>
      <c r="G258" s="70" t="str">
        <f t="shared" si="37"/>
        <v>REZoning_Sol-Win</v>
      </c>
      <c r="I258" t="s">
        <v>1139</v>
      </c>
      <c r="J258" s="68" t="s">
        <v>874</v>
      </c>
      <c r="K258" s="52">
        <v>2050</v>
      </c>
      <c r="L258" s="62" t="str">
        <f t="shared" si="38"/>
        <v>*0.92</v>
      </c>
      <c r="M258" s="70" t="str">
        <f t="shared" si="39"/>
        <v>REZoning_Sol-Win</v>
      </c>
      <c r="O258" t="s">
        <v>1139</v>
      </c>
      <c r="P258" t="s">
        <v>874</v>
      </c>
      <c r="Q258">
        <v>2100</v>
      </c>
      <c r="R258" t="s">
        <v>881</v>
      </c>
      <c r="S258" t="s">
        <v>875</v>
      </c>
      <c r="AA258" s="49" t="s">
        <v>1139</v>
      </c>
      <c r="AB258" s="71" t="s">
        <v>874</v>
      </c>
      <c r="AC258" s="55">
        <v>2035</v>
      </c>
      <c r="AD258" s="70" t="str">
        <f t="shared" si="40"/>
        <v>*0.95</v>
      </c>
      <c r="AE258" s="70" t="str">
        <f t="shared" si="41"/>
        <v>REZoning_Sol-Win</v>
      </c>
      <c r="AG258" s="49" t="s">
        <v>1139</v>
      </c>
      <c r="AH258" s="71" t="s">
        <v>874</v>
      </c>
      <c r="AI258" s="55">
        <v>2050</v>
      </c>
      <c r="AJ258" s="70" t="str">
        <f t="shared" si="42"/>
        <v>*0.92</v>
      </c>
      <c r="AK258" s="70" t="str">
        <f t="shared" si="43"/>
        <v>REZoning_Sol-Win</v>
      </c>
      <c r="AO258" s="50" t="s">
        <v>1139</v>
      </c>
      <c r="AP258" s="72" t="s">
        <v>874</v>
      </c>
      <c r="AQ258" s="58">
        <v>2035</v>
      </c>
      <c r="AR258" s="73" t="str">
        <f t="shared" si="44"/>
        <v>*0.93</v>
      </c>
      <c r="AS258" s="70" t="str">
        <f t="shared" si="45"/>
        <v>REZoning_Sol-Win</v>
      </c>
      <c r="AU258" s="50" t="s">
        <v>1139</v>
      </c>
      <c r="AV258" s="72" t="s">
        <v>874</v>
      </c>
      <c r="AW258" s="58">
        <v>2050</v>
      </c>
      <c r="AX258" s="73" t="str">
        <f t="shared" si="46"/>
        <v>*0.89</v>
      </c>
      <c r="AY258" s="70" t="str">
        <f t="shared" si="47"/>
        <v>REZoning_Sol-Win</v>
      </c>
    </row>
    <row r="259" spans="1:51">
      <c r="A259" s="67" t="s">
        <v>87</v>
      </c>
      <c r="C259" t="s">
        <v>1140</v>
      </c>
      <c r="D259" s="68" t="s">
        <v>874</v>
      </c>
      <c r="E259" s="52">
        <v>2035</v>
      </c>
      <c r="F259" s="69" t="str">
        <f t="shared" si="36"/>
        <v>*0.95</v>
      </c>
      <c r="G259" s="70" t="str">
        <f t="shared" si="37"/>
        <v>REZoning_Sol-Win</v>
      </c>
      <c r="I259" t="s">
        <v>1140</v>
      </c>
      <c r="J259" s="68" t="s">
        <v>874</v>
      </c>
      <c r="K259" s="52">
        <v>2050</v>
      </c>
      <c r="L259" s="62" t="str">
        <f t="shared" si="38"/>
        <v>*0.92</v>
      </c>
      <c r="M259" s="70" t="str">
        <f t="shared" si="39"/>
        <v>REZoning_Sol-Win</v>
      </c>
      <c r="O259" t="s">
        <v>1140</v>
      </c>
      <c r="P259" t="s">
        <v>874</v>
      </c>
      <c r="Q259">
        <v>2100</v>
      </c>
      <c r="R259" t="s">
        <v>881</v>
      </c>
      <c r="S259" t="s">
        <v>875</v>
      </c>
      <c r="AA259" s="49" t="s">
        <v>1140</v>
      </c>
      <c r="AB259" s="71" t="s">
        <v>874</v>
      </c>
      <c r="AC259" s="55">
        <v>2035</v>
      </c>
      <c r="AD259" s="70" t="str">
        <f t="shared" si="40"/>
        <v>*0.95</v>
      </c>
      <c r="AE259" s="70" t="str">
        <f t="shared" si="41"/>
        <v>REZoning_Sol-Win</v>
      </c>
      <c r="AG259" s="49" t="s">
        <v>1140</v>
      </c>
      <c r="AH259" s="71" t="s">
        <v>874</v>
      </c>
      <c r="AI259" s="55">
        <v>2050</v>
      </c>
      <c r="AJ259" s="70" t="str">
        <f t="shared" si="42"/>
        <v>*0.92</v>
      </c>
      <c r="AK259" s="70" t="str">
        <f t="shared" si="43"/>
        <v>REZoning_Sol-Win</v>
      </c>
      <c r="AO259" s="50" t="s">
        <v>1140</v>
      </c>
      <c r="AP259" s="72" t="s">
        <v>874</v>
      </c>
      <c r="AQ259" s="58">
        <v>2035</v>
      </c>
      <c r="AR259" s="73" t="str">
        <f t="shared" si="44"/>
        <v>*0.93</v>
      </c>
      <c r="AS259" s="70" t="str">
        <f t="shared" si="45"/>
        <v>REZoning_Sol-Win</v>
      </c>
      <c r="AU259" s="50" t="s">
        <v>1140</v>
      </c>
      <c r="AV259" s="72" t="s">
        <v>874</v>
      </c>
      <c r="AW259" s="58">
        <v>2050</v>
      </c>
      <c r="AX259" s="73" t="str">
        <f t="shared" si="46"/>
        <v>*0.89</v>
      </c>
      <c r="AY259" s="70" t="str">
        <f t="shared" si="47"/>
        <v>REZoning_Sol-Win</v>
      </c>
    </row>
    <row r="260" spans="1:51">
      <c r="A260" s="67" t="s">
        <v>87</v>
      </c>
      <c r="C260" t="s">
        <v>1141</v>
      </c>
      <c r="D260" s="68" t="s">
        <v>874</v>
      </c>
      <c r="E260" s="52">
        <v>2035</v>
      </c>
      <c r="F260" s="69" t="str">
        <f t="shared" si="36"/>
        <v>*0.95</v>
      </c>
      <c r="G260" s="70" t="str">
        <f t="shared" si="37"/>
        <v>REZoning_Sol-Win</v>
      </c>
      <c r="I260" t="s">
        <v>1141</v>
      </c>
      <c r="J260" s="68" t="s">
        <v>874</v>
      </c>
      <c r="K260" s="52">
        <v>2050</v>
      </c>
      <c r="L260" s="62" t="str">
        <f t="shared" si="38"/>
        <v>*0.92</v>
      </c>
      <c r="M260" s="70" t="str">
        <f t="shared" si="39"/>
        <v>REZoning_Sol-Win</v>
      </c>
      <c r="O260" t="s">
        <v>1141</v>
      </c>
      <c r="P260" t="s">
        <v>874</v>
      </c>
      <c r="Q260">
        <v>2100</v>
      </c>
      <c r="R260" t="s">
        <v>881</v>
      </c>
      <c r="S260" t="s">
        <v>875</v>
      </c>
      <c r="AA260" s="49" t="s">
        <v>1141</v>
      </c>
      <c r="AB260" s="71" t="s">
        <v>874</v>
      </c>
      <c r="AC260" s="55">
        <v>2035</v>
      </c>
      <c r="AD260" s="70" t="str">
        <f t="shared" si="40"/>
        <v>*0.95</v>
      </c>
      <c r="AE260" s="70" t="str">
        <f t="shared" si="41"/>
        <v>REZoning_Sol-Win</v>
      </c>
      <c r="AG260" s="49" t="s">
        <v>1141</v>
      </c>
      <c r="AH260" s="71" t="s">
        <v>874</v>
      </c>
      <c r="AI260" s="55">
        <v>2050</v>
      </c>
      <c r="AJ260" s="70" t="str">
        <f t="shared" si="42"/>
        <v>*0.92</v>
      </c>
      <c r="AK260" s="70" t="str">
        <f t="shared" si="43"/>
        <v>REZoning_Sol-Win</v>
      </c>
      <c r="AO260" s="50" t="s">
        <v>1141</v>
      </c>
      <c r="AP260" s="72" t="s">
        <v>874</v>
      </c>
      <c r="AQ260" s="58">
        <v>2035</v>
      </c>
      <c r="AR260" s="73" t="str">
        <f t="shared" si="44"/>
        <v>*0.93</v>
      </c>
      <c r="AS260" s="70" t="str">
        <f t="shared" si="45"/>
        <v>REZoning_Sol-Win</v>
      </c>
      <c r="AU260" s="50" t="s">
        <v>1141</v>
      </c>
      <c r="AV260" s="72" t="s">
        <v>874</v>
      </c>
      <c r="AW260" s="58">
        <v>2050</v>
      </c>
      <c r="AX260" s="73" t="str">
        <f t="shared" si="46"/>
        <v>*0.89</v>
      </c>
      <c r="AY260" s="70" t="str">
        <f t="shared" si="47"/>
        <v>REZoning_Sol-Win</v>
      </c>
    </row>
    <row r="261" spans="1:51">
      <c r="A261" s="67" t="s">
        <v>87</v>
      </c>
      <c r="C261" t="s">
        <v>1142</v>
      </c>
      <c r="D261" s="68" t="s">
        <v>874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ref="G261:G324" si="49">G260</f>
        <v>REZoning_Sol-Win</v>
      </c>
      <c r="I261" t="s">
        <v>1142</v>
      </c>
      <c r="J261" s="68" t="s">
        <v>874</v>
      </c>
      <c r="K261" s="52">
        <v>2050</v>
      </c>
      <c r="L261" s="62" t="str">
        <f t="shared" ref="L261:L324" si="50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1">M260</f>
        <v>REZoning_Sol-Win</v>
      </c>
      <c r="O261" t="s">
        <v>1142</v>
      </c>
      <c r="P261" t="s">
        <v>874</v>
      </c>
      <c r="Q261">
        <v>2100</v>
      </c>
      <c r="R261" t="s">
        <v>881</v>
      </c>
      <c r="S261" t="s">
        <v>875</v>
      </c>
      <c r="AA261" s="49" t="s">
        <v>1142</v>
      </c>
      <c r="AB261" s="71" t="s">
        <v>874</v>
      </c>
      <c r="AC261" s="55">
        <v>2035</v>
      </c>
      <c r="AD261" s="70" t="str">
        <f t="shared" ref="AD261:AD324" si="52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3">AE260</f>
        <v>REZoning_Sol-Win</v>
      </c>
      <c r="AG261" s="49" t="s">
        <v>1142</v>
      </c>
      <c r="AH261" s="71" t="s">
        <v>874</v>
      </c>
      <c r="AI261" s="55">
        <v>2050</v>
      </c>
      <c r="AJ261" s="70" t="str">
        <f t="shared" ref="AJ261:AJ324" si="54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5">AK260</f>
        <v>REZoning_Sol-Win</v>
      </c>
      <c r="AO261" s="50" t="s">
        <v>1142</v>
      </c>
      <c r="AP261" s="72" t="s">
        <v>874</v>
      </c>
      <c r="AQ261" s="58">
        <v>2035</v>
      </c>
      <c r="AR261" s="73" t="str">
        <f t="shared" ref="AR261:AR324" si="56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7">AS260</f>
        <v>REZoning_Sol-Win</v>
      </c>
      <c r="AU261" s="50" t="s">
        <v>1142</v>
      </c>
      <c r="AV261" s="72" t="s">
        <v>874</v>
      </c>
      <c r="AW261" s="58">
        <v>2050</v>
      </c>
      <c r="AX261" s="73" t="str">
        <f t="shared" ref="AX261:AX324" si="58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9">AY260</f>
        <v>REZoning_Sol-Win</v>
      </c>
    </row>
    <row r="262" spans="1:51">
      <c r="A262" s="67" t="s">
        <v>87</v>
      </c>
      <c r="C262" t="s">
        <v>1143</v>
      </c>
      <c r="D262" s="68" t="s">
        <v>874</v>
      </c>
      <c r="E262" s="52">
        <v>2035</v>
      </c>
      <c r="F262" s="69" t="str">
        <f t="shared" si="48"/>
        <v>*0.95</v>
      </c>
      <c r="G262" s="70" t="str">
        <f t="shared" si="49"/>
        <v>REZoning_Sol-Win</v>
      </c>
      <c r="I262" t="s">
        <v>1143</v>
      </c>
      <c r="J262" s="68" t="s">
        <v>874</v>
      </c>
      <c r="K262" s="52">
        <v>2050</v>
      </c>
      <c r="L262" s="62" t="str">
        <f t="shared" si="50"/>
        <v>*0.92</v>
      </c>
      <c r="M262" s="70" t="str">
        <f t="shared" si="51"/>
        <v>REZoning_Sol-Win</v>
      </c>
      <c r="O262" t="s">
        <v>1143</v>
      </c>
      <c r="P262" t="s">
        <v>874</v>
      </c>
      <c r="Q262">
        <v>2100</v>
      </c>
      <c r="R262" t="s">
        <v>881</v>
      </c>
      <c r="S262" t="s">
        <v>875</v>
      </c>
      <c r="AA262" s="49" t="s">
        <v>1143</v>
      </c>
      <c r="AB262" s="71" t="s">
        <v>874</v>
      </c>
      <c r="AC262" s="55">
        <v>2035</v>
      </c>
      <c r="AD262" s="70" t="str">
        <f t="shared" si="52"/>
        <v>*0.95</v>
      </c>
      <c r="AE262" s="70" t="str">
        <f t="shared" si="53"/>
        <v>REZoning_Sol-Win</v>
      </c>
      <c r="AG262" s="49" t="s">
        <v>1143</v>
      </c>
      <c r="AH262" s="71" t="s">
        <v>874</v>
      </c>
      <c r="AI262" s="55">
        <v>2050</v>
      </c>
      <c r="AJ262" s="70" t="str">
        <f t="shared" si="54"/>
        <v>*0.92</v>
      </c>
      <c r="AK262" s="70" t="str">
        <f t="shared" si="55"/>
        <v>REZoning_Sol-Win</v>
      </c>
      <c r="AO262" s="50" t="s">
        <v>1143</v>
      </c>
      <c r="AP262" s="72" t="s">
        <v>874</v>
      </c>
      <c r="AQ262" s="58">
        <v>2035</v>
      </c>
      <c r="AR262" s="73" t="str">
        <f t="shared" si="56"/>
        <v>*0.93</v>
      </c>
      <c r="AS262" s="70" t="str">
        <f t="shared" si="57"/>
        <v>REZoning_Sol-Win</v>
      </c>
      <c r="AU262" s="50" t="s">
        <v>1143</v>
      </c>
      <c r="AV262" s="72" t="s">
        <v>874</v>
      </c>
      <c r="AW262" s="58">
        <v>2050</v>
      </c>
      <c r="AX262" s="73" t="str">
        <f t="shared" si="58"/>
        <v>*0.89</v>
      </c>
      <c r="AY262" s="70" t="str">
        <f t="shared" si="59"/>
        <v>REZoning_Sol-Win</v>
      </c>
    </row>
    <row r="263" spans="1:51">
      <c r="A263" s="67" t="s">
        <v>87</v>
      </c>
      <c r="C263" t="s">
        <v>1144</v>
      </c>
      <c r="D263" s="68" t="s">
        <v>874</v>
      </c>
      <c r="E263" s="52">
        <v>2035</v>
      </c>
      <c r="F263" s="69" t="str">
        <f t="shared" si="48"/>
        <v>*0.95</v>
      </c>
      <c r="G263" s="70" t="str">
        <f t="shared" si="49"/>
        <v>REZoning_Sol-Win</v>
      </c>
      <c r="I263" t="s">
        <v>1144</v>
      </c>
      <c r="J263" s="68" t="s">
        <v>874</v>
      </c>
      <c r="K263" s="52">
        <v>2050</v>
      </c>
      <c r="L263" s="62" t="str">
        <f t="shared" si="50"/>
        <v>*0.92</v>
      </c>
      <c r="M263" s="70" t="str">
        <f t="shared" si="51"/>
        <v>REZoning_Sol-Win</v>
      </c>
      <c r="O263" t="s">
        <v>1144</v>
      </c>
      <c r="P263" t="s">
        <v>874</v>
      </c>
      <c r="Q263">
        <v>2100</v>
      </c>
      <c r="R263" t="s">
        <v>881</v>
      </c>
      <c r="S263" t="s">
        <v>875</v>
      </c>
      <c r="AA263" s="49" t="s">
        <v>1144</v>
      </c>
      <c r="AB263" s="71" t="s">
        <v>874</v>
      </c>
      <c r="AC263" s="55">
        <v>2035</v>
      </c>
      <c r="AD263" s="70" t="str">
        <f t="shared" si="52"/>
        <v>*0.95</v>
      </c>
      <c r="AE263" s="70" t="str">
        <f t="shared" si="53"/>
        <v>REZoning_Sol-Win</v>
      </c>
      <c r="AG263" s="49" t="s">
        <v>1144</v>
      </c>
      <c r="AH263" s="71" t="s">
        <v>874</v>
      </c>
      <c r="AI263" s="55">
        <v>2050</v>
      </c>
      <c r="AJ263" s="70" t="str">
        <f t="shared" si="54"/>
        <v>*0.92</v>
      </c>
      <c r="AK263" s="70" t="str">
        <f t="shared" si="55"/>
        <v>REZoning_Sol-Win</v>
      </c>
      <c r="AO263" s="50" t="s">
        <v>1144</v>
      </c>
      <c r="AP263" s="72" t="s">
        <v>874</v>
      </c>
      <c r="AQ263" s="58">
        <v>2035</v>
      </c>
      <c r="AR263" s="73" t="str">
        <f t="shared" si="56"/>
        <v>*0.93</v>
      </c>
      <c r="AS263" s="70" t="str">
        <f t="shared" si="57"/>
        <v>REZoning_Sol-Win</v>
      </c>
      <c r="AU263" s="50" t="s">
        <v>1144</v>
      </c>
      <c r="AV263" s="72" t="s">
        <v>874</v>
      </c>
      <c r="AW263" s="58">
        <v>2050</v>
      </c>
      <c r="AX263" s="73" t="str">
        <f t="shared" si="58"/>
        <v>*0.89</v>
      </c>
      <c r="AY263" s="70" t="str">
        <f t="shared" si="59"/>
        <v>REZoning_Sol-Win</v>
      </c>
    </row>
    <row r="264" spans="1:51">
      <c r="A264" s="67" t="s">
        <v>87</v>
      </c>
      <c r="C264" t="s">
        <v>1145</v>
      </c>
      <c r="D264" s="68" t="s">
        <v>874</v>
      </c>
      <c r="E264" s="52">
        <v>2035</v>
      </c>
      <c r="F264" s="69" t="str">
        <f t="shared" si="48"/>
        <v>*0.95</v>
      </c>
      <c r="G264" s="70" t="str">
        <f t="shared" si="49"/>
        <v>REZoning_Sol-Win</v>
      </c>
      <c r="I264" t="s">
        <v>1145</v>
      </c>
      <c r="J264" s="68" t="s">
        <v>874</v>
      </c>
      <c r="K264" s="52">
        <v>2050</v>
      </c>
      <c r="L264" s="62" t="str">
        <f t="shared" si="50"/>
        <v>*0.92</v>
      </c>
      <c r="M264" s="70" t="str">
        <f t="shared" si="51"/>
        <v>REZoning_Sol-Win</v>
      </c>
      <c r="O264" t="s">
        <v>1145</v>
      </c>
      <c r="P264" t="s">
        <v>874</v>
      </c>
      <c r="Q264">
        <v>2100</v>
      </c>
      <c r="R264" t="s">
        <v>881</v>
      </c>
      <c r="S264" t="s">
        <v>875</v>
      </c>
      <c r="AA264" s="49" t="s">
        <v>1145</v>
      </c>
      <c r="AB264" s="71" t="s">
        <v>874</v>
      </c>
      <c r="AC264" s="55">
        <v>2035</v>
      </c>
      <c r="AD264" s="70" t="str">
        <f t="shared" si="52"/>
        <v>*0.95</v>
      </c>
      <c r="AE264" s="70" t="str">
        <f t="shared" si="53"/>
        <v>REZoning_Sol-Win</v>
      </c>
      <c r="AG264" s="49" t="s">
        <v>1145</v>
      </c>
      <c r="AH264" s="71" t="s">
        <v>874</v>
      </c>
      <c r="AI264" s="55">
        <v>2050</v>
      </c>
      <c r="AJ264" s="70" t="str">
        <f t="shared" si="54"/>
        <v>*0.92</v>
      </c>
      <c r="AK264" s="70" t="str">
        <f t="shared" si="55"/>
        <v>REZoning_Sol-Win</v>
      </c>
      <c r="AO264" s="50" t="s">
        <v>1145</v>
      </c>
      <c r="AP264" s="72" t="s">
        <v>874</v>
      </c>
      <c r="AQ264" s="58">
        <v>2035</v>
      </c>
      <c r="AR264" s="73" t="str">
        <f t="shared" si="56"/>
        <v>*0.93</v>
      </c>
      <c r="AS264" s="70" t="str">
        <f t="shared" si="57"/>
        <v>REZoning_Sol-Win</v>
      </c>
      <c r="AU264" s="50" t="s">
        <v>1145</v>
      </c>
      <c r="AV264" s="72" t="s">
        <v>874</v>
      </c>
      <c r="AW264" s="58">
        <v>2050</v>
      </c>
      <c r="AX264" s="73" t="str">
        <f t="shared" si="58"/>
        <v>*0.89</v>
      </c>
      <c r="AY264" s="70" t="str">
        <f t="shared" si="59"/>
        <v>REZoning_Sol-Win</v>
      </c>
    </row>
    <row r="265" spans="1:51">
      <c r="A265" s="67" t="s">
        <v>87</v>
      </c>
      <c r="C265" t="s">
        <v>1146</v>
      </c>
      <c r="D265" s="68" t="s">
        <v>874</v>
      </c>
      <c r="E265" s="52">
        <v>2035</v>
      </c>
      <c r="F265" s="69" t="str">
        <f t="shared" si="48"/>
        <v>*0.95</v>
      </c>
      <c r="G265" s="70" t="str">
        <f t="shared" si="49"/>
        <v>REZoning_Sol-Win</v>
      </c>
      <c r="I265" t="s">
        <v>1146</v>
      </c>
      <c r="J265" s="68" t="s">
        <v>874</v>
      </c>
      <c r="K265" s="52">
        <v>2050</v>
      </c>
      <c r="L265" s="62" t="str">
        <f t="shared" si="50"/>
        <v>*0.92</v>
      </c>
      <c r="M265" s="70" t="str">
        <f t="shared" si="51"/>
        <v>REZoning_Sol-Win</v>
      </c>
      <c r="O265" t="s">
        <v>1146</v>
      </c>
      <c r="P265" t="s">
        <v>874</v>
      </c>
      <c r="Q265">
        <v>2100</v>
      </c>
      <c r="R265" t="s">
        <v>881</v>
      </c>
      <c r="S265" t="s">
        <v>875</v>
      </c>
      <c r="AA265" s="49" t="s">
        <v>1146</v>
      </c>
      <c r="AB265" s="71" t="s">
        <v>874</v>
      </c>
      <c r="AC265" s="55">
        <v>2035</v>
      </c>
      <c r="AD265" s="70" t="str">
        <f t="shared" si="52"/>
        <v>*0.95</v>
      </c>
      <c r="AE265" s="70" t="str">
        <f t="shared" si="53"/>
        <v>REZoning_Sol-Win</v>
      </c>
      <c r="AG265" s="49" t="s">
        <v>1146</v>
      </c>
      <c r="AH265" s="71" t="s">
        <v>874</v>
      </c>
      <c r="AI265" s="55">
        <v>2050</v>
      </c>
      <c r="AJ265" s="70" t="str">
        <f t="shared" si="54"/>
        <v>*0.92</v>
      </c>
      <c r="AK265" s="70" t="str">
        <f t="shared" si="55"/>
        <v>REZoning_Sol-Win</v>
      </c>
      <c r="AO265" s="50" t="s">
        <v>1146</v>
      </c>
      <c r="AP265" s="72" t="s">
        <v>874</v>
      </c>
      <c r="AQ265" s="58">
        <v>2035</v>
      </c>
      <c r="AR265" s="73" t="str">
        <f t="shared" si="56"/>
        <v>*0.93</v>
      </c>
      <c r="AS265" s="70" t="str">
        <f t="shared" si="57"/>
        <v>REZoning_Sol-Win</v>
      </c>
      <c r="AU265" s="50" t="s">
        <v>1146</v>
      </c>
      <c r="AV265" s="72" t="s">
        <v>874</v>
      </c>
      <c r="AW265" s="58">
        <v>2050</v>
      </c>
      <c r="AX265" s="73" t="str">
        <f t="shared" si="58"/>
        <v>*0.89</v>
      </c>
      <c r="AY265" s="70" t="str">
        <f t="shared" si="59"/>
        <v>REZoning_Sol-Win</v>
      </c>
    </row>
    <row r="266" spans="1:51">
      <c r="A266" s="67" t="s">
        <v>87</v>
      </c>
      <c r="C266" t="s">
        <v>1147</v>
      </c>
      <c r="D266" s="68" t="s">
        <v>874</v>
      </c>
      <c r="E266" s="52">
        <v>2035</v>
      </c>
      <c r="F266" s="69" t="str">
        <f t="shared" si="48"/>
        <v>*0.95</v>
      </c>
      <c r="G266" s="70" t="str">
        <f t="shared" si="49"/>
        <v>REZoning_Sol-Win</v>
      </c>
      <c r="I266" t="s">
        <v>1147</v>
      </c>
      <c r="J266" s="68" t="s">
        <v>874</v>
      </c>
      <c r="K266" s="52">
        <v>2050</v>
      </c>
      <c r="L266" s="62" t="str">
        <f t="shared" si="50"/>
        <v>*0.92</v>
      </c>
      <c r="M266" s="70" t="str">
        <f t="shared" si="51"/>
        <v>REZoning_Sol-Win</v>
      </c>
      <c r="O266" t="s">
        <v>1147</v>
      </c>
      <c r="P266" t="s">
        <v>874</v>
      </c>
      <c r="Q266">
        <v>2100</v>
      </c>
      <c r="R266" t="s">
        <v>881</v>
      </c>
      <c r="S266" t="s">
        <v>875</v>
      </c>
      <c r="AA266" s="49" t="s">
        <v>1147</v>
      </c>
      <c r="AB266" s="71" t="s">
        <v>874</v>
      </c>
      <c r="AC266" s="55">
        <v>2035</v>
      </c>
      <c r="AD266" s="70" t="str">
        <f t="shared" si="52"/>
        <v>*0.95</v>
      </c>
      <c r="AE266" s="70" t="str">
        <f t="shared" si="53"/>
        <v>REZoning_Sol-Win</v>
      </c>
      <c r="AG266" s="49" t="s">
        <v>1147</v>
      </c>
      <c r="AH266" s="71" t="s">
        <v>874</v>
      </c>
      <c r="AI266" s="55">
        <v>2050</v>
      </c>
      <c r="AJ266" s="70" t="str">
        <f t="shared" si="54"/>
        <v>*0.92</v>
      </c>
      <c r="AK266" s="70" t="str">
        <f t="shared" si="55"/>
        <v>REZoning_Sol-Win</v>
      </c>
      <c r="AO266" s="50" t="s">
        <v>1147</v>
      </c>
      <c r="AP266" s="72" t="s">
        <v>874</v>
      </c>
      <c r="AQ266" s="58">
        <v>2035</v>
      </c>
      <c r="AR266" s="73" t="str">
        <f t="shared" si="56"/>
        <v>*0.93</v>
      </c>
      <c r="AS266" s="70" t="str">
        <f t="shared" si="57"/>
        <v>REZoning_Sol-Win</v>
      </c>
      <c r="AU266" s="50" t="s">
        <v>1147</v>
      </c>
      <c r="AV266" s="72" t="s">
        <v>874</v>
      </c>
      <c r="AW266" s="58">
        <v>2050</v>
      </c>
      <c r="AX266" s="73" t="str">
        <f t="shared" si="58"/>
        <v>*0.89</v>
      </c>
      <c r="AY266" s="70" t="str">
        <f t="shared" si="59"/>
        <v>REZoning_Sol-Win</v>
      </c>
    </row>
    <row r="267" spans="1:51">
      <c r="A267" s="67" t="s">
        <v>87</v>
      </c>
      <c r="C267" t="s">
        <v>1148</v>
      </c>
      <c r="D267" s="68" t="s">
        <v>874</v>
      </c>
      <c r="E267" s="52">
        <v>2035</v>
      </c>
      <c r="F267" s="69" t="str">
        <f t="shared" si="48"/>
        <v>*0.95</v>
      </c>
      <c r="G267" s="70" t="str">
        <f t="shared" si="49"/>
        <v>REZoning_Sol-Win</v>
      </c>
      <c r="I267" t="s">
        <v>1148</v>
      </c>
      <c r="J267" s="68" t="s">
        <v>874</v>
      </c>
      <c r="K267" s="52">
        <v>2050</v>
      </c>
      <c r="L267" s="62" t="str">
        <f t="shared" si="50"/>
        <v>*0.92</v>
      </c>
      <c r="M267" s="70" t="str">
        <f t="shared" si="51"/>
        <v>REZoning_Sol-Win</v>
      </c>
      <c r="O267" t="s">
        <v>1148</v>
      </c>
      <c r="P267" t="s">
        <v>874</v>
      </c>
      <c r="Q267">
        <v>2100</v>
      </c>
      <c r="R267" t="s">
        <v>881</v>
      </c>
      <c r="S267" t="s">
        <v>875</v>
      </c>
      <c r="AA267" s="49" t="s">
        <v>1148</v>
      </c>
      <c r="AB267" s="71" t="s">
        <v>874</v>
      </c>
      <c r="AC267" s="55">
        <v>2035</v>
      </c>
      <c r="AD267" s="70" t="str">
        <f t="shared" si="52"/>
        <v>*0.95</v>
      </c>
      <c r="AE267" s="70" t="str">
        <f t="shared" si="53"/>
        <v>REZoning_Sol-Win</v>
      </c>
      <c r="AG267" s="49" t="s">
        <v>1148</v>
      </c>
      <c r="AH267" s="71" t="s">
        <v>874</v>
      </c>
      <c r="AI267" s="55">
        <v>2050</v>
      </c>
      <c r="AJ267" s="70" t="str">
        <f t="shared" si="54"/>
        <v>*0.92</v>
      </c>
      <c r="AK267" s="70" t="str">
        <f t="shared" si="55"/>
        <v>REZoning_Sol-Win</v>
      </c>
      <c r="AO267" s="50" t="s">
        <v>1148</v>
      </c>
      <c r="AP267" s="72" t="s">
        <v>874</v>
      </c>
      <c r="AQ267" s="58">
        <v>2035</v>
      </c>
      <c r="AR267" s="73" t="str">
        <f t="shared" si="56"/>
        <v>*0.93</v>
      </c>
      <c r="AS267" s="70" t="str">
        <f t="shared" si="57"/>
        <v>REZoning_Sol-Win</v>
      </c>
      <c r="AU267" s="50" t="s">
        <v>1148</v>
      </c>
      <c r="AV267" s="72" t="s">
        <v>874</v>
      </c>
      <c r="AW267" s="58">
        <v>2050</v>
      </c>
      <c r="AX267" s="73" t="str">
        <f t="shared" si="58"/>
        <v>*0.89</v>
      </c>
      <c r="AY267" s="70" t="str">
        <f t="shared" si="59"/>
        <v>REZoning_Sol-Win</v>
      </c>
    </row>
    <row r="268" spans="1:51">
      <c r="A268" s="67" t="s">
        <v>87</v>
      </c>
      <c r="C268" t="s">
        <v>1149</v>
      </c>
      <c r="D268" s="68" t="s">
        <v>874</v>
      </c>
      <c r="E268" s="52">
        <v>2035</v>
      </c>
      <c r="F268" s="69" t="str">
        <f t="shared" si="48"/>
        <v>*0.95</v>
      </c>
      <c r="G268" s="70" t="str">
        <f t="shared" si="49"/>
        <v>REZoning_Sol-Win</v>
      </c>
      <c r="I268" t="s">
        <v>1149</v>
      </c>
      <c r="J268" s="68" t="s">
        <v>874</v>
      </c>
      <c r="K268" s="52">
        <v>2050</v>
      </c>
      <c r="L268" s="62" t="str">
        <f t="shared" si="50"/>
        <v>*0.92</v>
      </c>
      <c r="M268" s="70" t="str">
        <f t="shared" si="51"/>
        <v>REZoning_Sol-Win</v>
      </c>
      <c r="O268" t="s">
        <v>1149</v>
      </c>
      <c r="P268" t="s">
        <v>874</v>
      </c>
      <c r="Q268">
        <v>2100</v>
      </c>
      <c r="R268" t="s">
        <v>881</v>
      </c>
      <c r="S268" t="s">
        <v>875</v>
      </c>
      <c r="AA268" s="49" t="s">
        <v>1149</v>
      </c>
      <c r="AB268" s="71" t="s">
        <v>874</v>
      </c>
      <c r="AC268" s="55">
        <v>2035</v>
      </c>
      <c r="AD268" s="70" t="str">
        <f t="shared" si="52"/>
        <v>*0.95</v>
      </c>
      <c r="AE268" s="70" t="str">
        <f t="shared" si="53"/>
        <v>REZoning_Sol-Win</v>
      </c>
      <c r="AG268" s="49" t="s">
        <v>1149</v>
      </c>
      <c r="AH268" s="71" t="s">
        <v>874</v>
      </c>
      <c r="AI268" s="55">
        <v>2050</v>
      </c>
      <c r="AJ268" s="70" t="str">
        <f t="shared" si="54"/>
        <v>*0.92</v>
      </c>
      <c r="AK268" s="70" t="str">
        <f t="shared" si="55"/>
        <v>REZoning_Sol-Win</v>
      </c>
      <c r="AO268" s="50" t="s">
        <v>1149</v>
      </c>
      <c r="AP268" s="72" t="s">
        <v>874</v>
      </c>
      <c r="AQ268" s="58">
        <v>2035</v>
      </c>
      <c r="AR268" s="73" t="str">
        <f t="shared" si="56"/>
        <v>*0.93</v>
      </c>
      <c r="AS268" s="70" t="str">
        <f t="shared" si="57"/>
        <v>REZoning_Sol-Win</v>
      </c>
      <c r="AU268" s="50" t="s">
        <v>1149</v>
      </c>
      <c r="AV268" s="72" t="s">
        <v>874</v>
      </c>
      <c r="AW268" s="58">
        <v>2050</v>
      </c>
      <c r="AX268" s="73" t="str">
        <f t="shared" si="58"/>
        <v>*0.89</v>
      </c>
      <c r="AY268" s="70" t="str">
        <f t="shared" si="59"/>
        <v>REZoning_Sol-Win</v>
      </c>
    </row>
    <row r="269" spans="1:51">
      <c r="A269" s="67" t="s">
        <v>87</v>
      </c>
      <c r="C269" t="s">
        <v>1150</v>
      </c>
      <c r="D269" s="68" t="s">
        <v>874</v>
      </c>
      <c r="E269" s="52">
        <v>2035</v>
      </c>
      <c r="F269" s="69" t="str">
        <f t="shared" si="48"/>
        <v>*0.95</v>
      </c>
      <c r="G269" s="70" t="str">
        <f t="shared" si="49"/>
        <v>REZoning_Sol-Win</v>
      </c>
      <c r="I269" t="s">
        <v>1150</v>
      </c>
      <c r="J269" s="68" t="s">
        <v>874</v>
      </c>
      <c r="K269" s="52">
        <v>2050</v>
      </c>
      <c r="L269" s="62" t="str">
        <f t="shared" si="50"/>
        <v>*0.92</v>
      </c>
      <c r="M269" s="70" t="str">
        <f t="shared" si="51"/>
        <v>REZoning_Sol-Win</v>
      </c>
      <c r="O269" t="s">
        <v>1150</v>
      </c>
      <c r="P269" t="s">
        <v>874</v>
      </c>
      <c r="Q269">
        <v>2100</v>
      </c>
      <c r="R269" t="s">
        <v>881</v>
      </c>
      <c r="S269" t="s">
        <v>875</v>
      </c>
      <c r="AA269" s="49" t="s">
        <v>1150</v>
      </c>
      <c r="AB269" s="71" t="s">
        <v>874</v>
      </c>
      <c r="AC269" s="55">
        <v>2035</v>
      </c>
      <c r="AD269" s="70" t="str">
        <f t="shared" si="52"/>
        <v>*0.95</v>
      </c>
      <c r="AE269" s="70" t="str">
        <f t="shared" si="53"/>
        <v>REZoning_Sol-Win</v>
      </c>
      <c r="AG269" s="49" t="s">
        <v>1150</v>
      </c>
      <c r="AH269" s="71" t="s">
        <v>874</v>
      </c>
      <c r="AI269" s="55">
        <v>2050</v>
      </c>
      <c r="AJ269" s="70" t="str">
        <f t="shared" si="54"/>
        <v>*0.92</v>
      </c>
      <c r="AK269" s="70" t="str">
        <f t="shared" si="55"/>
        <v>REZoning_Sol-Win</v>
      </c>
      <c r="AO269" s="50" t="s">
        <v>1150</v>
      </c>
      <c r="AP269" s="72" t="s">
        <v>874</v>
      </c>
      <c r="AQ269" s="58">
        <v>2035</v>
      </c>
      <c r="AR269" s="73" t="str">
        <f t="shared" si="56"/>
        <v>*0.93</v>
      </c>
      <c r="AS269" s="70" t="str">
        <f t="shared" si="57"/>
        <v>REZoning_Sol-Win</v>
      </c>
      <c r="AU269" s="50" t="s">
        <v>1150</v>
      </c>
      <c r="AV269" s="72" t="s">
        <v>874</v>
      </c>
      <c r="AW269" s="58">
        <v>2050</v>
      </c>
      <c r="AX269" s="73" t="str">
        <f t="shared" si="58"/>
        <v>*0.89</v>
      </c>
      <c r="AY269" s="70" t="str">
        <f t="shared" si="59"/>
        <v>REZoning_Sol-Win</v>
      </c>
    </row>
    <row r="270" spans="1:51">
      <c r="A270" s="67" t="s">
        <v>87</v>
      </c>
      <c r="C270" t="s">
        <v>1151</v>
      </c>
      <c r="D270" s="68" t="s">
        <v>874</v>
      </c>
      <c r="E270" s="52">
        <v>2035</v>
      </c>
      <c r="F270" s="69" t="str">
        <f t="shared" si="48"/>
        <v>*0.95</v>
      </c>
      <c r="G270" s="70" t="str">
        <f t="shared" si="49"/>
        <v>REZoning_Sol-Win</v>
      </c>
      <c r="I270" t="s">
        <v>1151</v>
      </c>
      <c r="J270" s="68" t="s">
        <v>874</v>
      </c>
      <c r="K270" s="52">
        <v>2050</v>
      </c>
      <c r="L270" s="62" t="str">
        <f t="shared" si="50"/>
        <v>*0.92</v>
      </c>
      <c r="M270" s="70" t="str">
        <f t="shared" si="51"/>
        <v>REZoning_Sol-Win</v>
      </c>
      <c r="O270" t="s">
        <v>1151</v>
      </c>
      <c r="P270" t="s">
        <v>874</v>
      </c>
      <c r="Q270">
        <v>2100</v>
      </c>
      <c r="R270" t="s">
        <v>881</v>
      </c>
      <c r="S270" t="s">
        <v>875</v>
      </c>
      <c r="AA270" s="49" t="s">
        <v>1151</v>
      </c>
      <c r="AB270" s="71" t="s">
        <v>874</v>
      </c>
      <c r="AC270" s="55">
        <v>2035</v>
      </c>
      <c r="AD270" s="70" t="str">
        <f t="shared" si="52"/>
        <v>*0.95</v>
      </c>
      <c r="AE270" s="70" t="str">
        <f t="shared" si="53"/>
        <v>REZoning_Sol-Win</v>
      </c>
      <c r="AG270" s="49" t="s">
        <v>1151</v>
      </c>
      <c r="AH270" s="71" t="s">
        <v>874</v>
      </c>
      <c r="AI270" s="55">
        <v>2050</v>
      </c>
      <c r="AJ270" s="70" t="str">
        <f t="shared" si="54"/>
        <v>*0.92</v>
      </c>
      <c r="AK270" s="70" t="str">
        <f t="shared" si="55"/>
        <v>REZoning_Sol-Win</v>
      </c>
      <c r="AO270" s="50" t="s">
        <v>1151</v>
      </c>
      <c r="AP270" s="72" t="s">
        <v>874</v>
      </c>
      <c r="AQ270" s="58">
        <v>2035</v>
      </c>
      <c r="AR270" s="73" t="str">
        <f t="shared" si="56"/>
        <v>*0.93</v>
      </c>
      <c r="AS270" s="70" t="str">
        <f t="shared" si="57"/>
        <v>REZoning_Sol-Win</v>
      </c>
      <c r="AU270" s="50" t="s">
        <v>1151</v>
      </c>
      <c r="AV270" s="72" t="s">
        <v>874</v>
      </c>
      <c r="AW270" s="58">
        <v>2050</v>
      </c>
      <c r="AX270" s="73" t="str">
        <f t="shared" si="58"/>
        <v>*0.89</v>
      </c>
      <c r="AY270" s="70" t="str">
        <f t="shared" si="59"/>
        <v>REZoning_Sol-Win</v>
      </c>
    </row>
    <row r="271" spans="1:51">
      <c r="A271" s="67" t="s">
        <v>87</v>
      </c>
      <c r="C271" t="s">
        <v>1152</v>
      </c>
      <c r="D271" s="68" t="s">
        <v>874</v>
      </c>
      <c r="E271" s="52">
        <v>2035</v>
      </c>
      <c r="F271" s="69" t="str">
        <f t="shared" si="48"/>
        <v>*0.95</v>
      </c>
      <c r="G271" s="70" t="str">
        <f t="shared" si="49"/>
        <v>REZoning_Sol-Win</v>
      </c>
      <c r="I271" t="s">
        <v>1152</v>
      </c>
      <c r="J271" s="68" t="s">
        <v>874</v>
      </c>
      <c r="K271" s="52">
        <v>2050</v>
      </c>
      <c r="L271" s="62" t="str">
        <f t="shared" si="50"/>
        <v>*0.92</v>
      </c>
      <c r="M271" s="70" t="str">
        <f t="shared" si="51"/>
        <v>REZoning_Sol-Win</v>
      </c>
      <c r="O271" t="s">
        <v>1152</v>
      </c>
      <c r="P271" t="s">
        <v>874</v>
      </c>
      <c r="Q271">
        <v>2100</v>
      </c>
      <c r="R271" t="s">
        <v>881</v>
      </c>
      <c r="S271" t="s">
        <v>875</v>
      </c>
      <c r="AA271" s="49" t="s">
        <v>1152</v>
      </c>
      <c r="AB271" s="71" t="s">
        <v>874</v>
      </c>
      <c r="AC271" s="55">
        <v>2035</v>
      </c>
      <c r="AD271" s="70" t="str">
        <f t="shared" si="52"/>
        <v>*0.95</v>
      </c>
      <c r="AE271" s="70" t="str">
        <f t="shared" si="53"/>
        <v>REZoning_Sol-Win</v>
      </c>
      <c r="AG271" s="49" t="s">
        <v>1152</v>
      </c>
      <c r="AH271" s="71" t="s">
        <v>874</v>
      </c>
      <c r="AI271" s="55">
        <v>2050</v>
      </c>
      <c r="AJ271" s="70" t="str">
        <f t="shared" si="54"/>
        <v>*0.92</v>
      </c>
      <c r="AK271" s="70" t="str">
        <f t="shared" si="55"/>
        <v>REZoning_Sol-Win</v>
      </c>
      <c r="AO271" s="50" t="s">
        <v>1152</v>
      </c>
      <c r="AP271" s="72" t="s">
        <v>874</v>
      </c>
      <c r="AQ271" s="58">
        <v>2035</v>
      </c>
      <c r="AR271" s="73" t="str">
        <f t="shared" si="56"/>
        <v>*0.93</v>
      </c>
      <c r="AS271" s="70" t="str">
        <f t="shared" si="57"/>
        <v>REZoning_Sol-Win</v>
      </c>
      <c r="AU271" s="50" t="s">
        <v>1152</v>
      </c>
      <c r="AV271" s="72" t="s">
        <v>874</v>
      </c>
      <c r="AW271" s="58">
        <v>2050</v>
      </c>
      <c r="AX271" s="73" t="str">
        <f t="shared" si="58"/>
        <v>*0.89</v>
      </c>
      <c r="AY271" s="70" t="str">
        <f t="shared" si="59"/>
        <v>REZoning_Sol-Win</v>
      </c>
    </row>
    <row r="272" spans="1:51">
      <c r="A272" s="67" t="s">
        <v>87</v>
      </c>
      <c r="C272" t="s">
        <v>1153</v>
      </c>
      <c r="D272" s="68" t="s">
        <v>874</v>
      </c>
      <c r="E272" s="52">
        <v>2035</v>
      </c>
      <c r="F272" s="69" t="str">
        <f t="shared" si="48"/>
        <v>*0.95</v>
      </c>
      <c r="G272" s="70" t="str">
        <f t="shared" si="49"/>
        <v>REZoning_Sol-Win</v>
      </c>
      <c r="I272" t="s">
        <v>1153</v>
      </c>
      <c r="J272" s="68" t="s">
        <v>874</v>
      </c>
      <c r="K272" s="52">
        <v>2050</v>
      </c>
      <c r="L272" s="62" t="str">
        <f t="shared" si="50"/>
        <v>*0.92</v>
      </c>
      <c r="M272" s="70" t="str">
        <f t="shared" si="51"/>
        <v>REZoning_Sol-Win</v>
      </c>
      <c r="O272" t="s">
        <v>1153</v>
      </c>
      <c r="P272" t="s">
        <v>874</v>
      </c>
      <c r="Q272">
        <v>2100</v>
      </c>
      <c r="R272" t="s">
        <v>881</v>
      </c>
      <c r="S272" t="s">
        <v>875</v>
      </c>
      <c r="AA272" s="49" t="s">
        <v>1153</v>
      </c>
      <c r="AB272" s="71" t="s">
        <v>874</v>
      </c>
      <c r="AC272" s="55">
        <v>2035</v>
      </c>
      <c r="AD272" s="70" t="str">
        <f t="shared" si="52"/>
        <v>*0.95</v>
      </c>
      <c r="AE272" s="70" t="str">
        <f t="shared" si="53"/>
        <v>REZoning_Sol-Win</v>
      </c>
      <c r="AG272" s="49" t="s">
        <v>1153</v>
      </c>
      <c r="AH272" s="71" t="s">
        <v>874</v>
      </c>
      <c r="AI272" s="55">
        <v>2050</v>
      </c>
      <c r="AJ272" s="70" t="str">
        <f t="shared" si="54"/>
        <v>*0.92</v>
      </c>
      <c r="AK272" s="70" t="str">
        <f t="shared" si="55"/>
        <v>REZoning_Sol-Win</v>
      </c>
      <c r="AO272" s="50" t="s">
        <v>1153</v>
      </c>
      <c r="AP272" s="72" t="s">
        <v>874</v>
      </c>
      <c r="AQ272" s="58">
        <v>2035</v>
      </c>
      <c r="AR272" s="73" t="str">
        <f t="shared" si="56"/>
        <v>*0.93</v>
      </c>
      <c r="AS272" s="70" t="str">
        <f t="shared" si="57"/>
        <v>REZoning_Sol-Win</v>
      </c>
      <c r="AU272" s="50" t="s">
        <v>1153</v>
      </c>
      <c r="AV272" s="72" t="s">
        <v>874</v>
      </c>
      <c r="AW272" s="58">
        <v>2050</v>
      </c>
      <c r="AX272" s="73" t="str">
        <f t="shared" si="58"/>
        <v>*0.89</v>
      </c>
      <c r="AY272" s="70" t="str">
        <f t="shared" si="59"/>
        <v>REZoning_Sol-Win</v>
      </c>
    </row>
    <row r="273" spans="1:51">
      <c r="A273" s="67" t="s">
        <v>87</v>
      </c>
      <c r="C273" t="s">
        <v>1154</v>
      </c>
      <c r="D273" s="68" t="s">
        <v>874</v>
      </c>
      <c r="E273" s="52">
        <v>2035</v>
      </c>
      <c r="F273" s="69" t="str">
        <f t="shared" si="48"/>
        <v>*0.95</v>
      </c>
      <c r="G273" s="70" t="str">
        <f t="shared" si="49"/>
        <v>REZoning_Sol-Win</v>
      </c>
      <c r="I273" t="s">
        <v>1154</v>
      </c>
      <c r="J273" s="68" t="s">
        <v>874</v>
      </c>
      <c r="K273" s="52">
        <v>2050</v>
      </c>
      <c r="L273" s="62" t="str">
        <f t="shared" si="50"/>
        <v>*0.92</v>
      </c>
      <c r="M273" s="70" t="str">
        <f t="shared" si="51"/>
        <v>REZoning_Sol-Win</v>
      </c>
      <c r="O273" t="s">
        <v>1154</v>
      </c>
      <c r="P273" t="s">
        <v>874</v>
      </c>
      <c r="Q273">
        <v>2100</v>
      </c>
      <c r="R273" t="s">
        <v>881</v>
      </c>
      <c r="S273" t="s">
        <v>875</v>
      </c>
      <c r="AA273" s="49" t="s">
        <v>1154</v>
      </c>
      <c r="AB273" s="71" t="s">
        <v>874</v>
      </c>
      <c r="AC273" s="55">
        <v>2035</v>
      </c>
      <c r="AD273" s="70" t="str">
        <f t="shared" si="52"/>
        <v>*0.95</v>
      </c>
      <c r="AE273" s="70" t="str">
        <f t="shared" si="53"/>
        <v>REZoning_Sol-Win</v>
      </c>
      <c r="AG273" s="49" t="s">
        <v>1154</v>
      </c>
      <c r="AH273" s="71" t="s">
        <v>874</v>
      </c>
      <c r="AI273" s="55">
        <v>2050</v>
      </c>
      <c r="AJ273" s="70" t="str">
        <f t="shared" si="54"/>
        <v>*0.92</v>
      </c>
      <c r="AK273" s="70" t="str">
        <f t="shared" si="55"/>
        <v>REZoning_Sol-Win</v>
      </c>
      <c r="AO273" s="50" t="s">
        <v>1154</v>
      </c>
      <c r="AP273" s="72" t="s">
        <v>874</v>
      </c>
      <c r="AQ273" s="58">
        <v>2035</v>
      </c>
      <c r="AR273" s="73" t="str">
        <f t="shared" si="56"/>
        <v>*0.93</v>
      </c>
      <c r="AS273" s="70" t="str">
        <f t="shared" si="57"/>
        <v>REZoning_Sol-Win</v>
      </c>
      <c r="AU273" s="50" t="s">
        <v>1154</v>
      </c>
      <c r="AV273" s="72" t="s">
        <v>874</v>
      </c>
      <c r="AW273" s="58">
        <v>2050</v>
      </c>
      <c r="AX273" s="73" t="str">
        <f t="shared" si="58"/>
        <v>*0.89</v>
      </c>
      <c r="AY273" s="70" t="str">
        <f t="shared" si="59"/>
        <v>REZoning_Sol-Win</v>
      </c>
    </row>
    <row r="274" spans="1:51">
      <c r="A274" s="67" t="s">
        <v>87</v>
      </c>
      <c r="C274" t="s">
        <v>1155</v>
      </c>
      <c r="D274" s="68" t="s">
        <v>874</v>
      </c>
      <c r="E274" s="52">
        <v>2035</v>
      </c>
      <c r="F274" s="69" t="str">
        <f t="shared" si="48"/>
        <v>*0.95</v>
      </c>
      <c r="G274" s="70" t="str">
        <f t="shared" si="49"/>
        <v>REZoning_Sol-Win</v>
      </c>
      <c r="I274" t="s">
        <v>1155</v>
      </c>
      <c r="J274" s="68" t="s">
        <v>874</v>
      </c>
      <c r="K274" s="52">
        <v>2050</v>
      </c>
      <c r="L274" s="62" t="str">
        <f t="shared" si="50"/>
        <v>*0.92</v>
      </c>
      <c r="M274" s="70" t="str">
        <f t="shared" si="51"/>
        <v>REZoning_Sol-Win</v>
      </c>
      <c r="O274" t="s">
        <v>1155</v>
      </c>
      <c r="P274" t="s">
        <v>874</v>
      </c>
      <c r="Q274">
        <v>2100</v>
      </c>
      <c r="R274" t="s">
        <v>881</v>
      </c>
      <c r="S274" t="s">
        <v>875</v>
      </c>
      <c r="AA274" s="49" t="s">
        <v>1155</v>
      </c>
      <c r="AB274" s="71" t="s">
        <v>874</v>
      </c>
      <c r="AC274" s="55">
        <v>2035</v>
      </c>
      <c r="AD274" s="70" t="str">
        <f t="shared" si="52"/>
        <v>*0.95</v>
      </c>
      <c r="AE274" s="70" t="str">
        <f t="shared" si="53"/>
        <v>REZoning_Sol-Win</v>
      </c>
      <c r="AG274" s="49" t="s">
        <v>1155</v>
      </c>
      <c r="AH274" s="71" t="s">
        <v>874</v>
      </c>
      <c r="AI274" s="55">
        <v>2050</v>
      </c>
      <c r="AJ274" s="70" t="str">
        <f t="shared" si="54"/>
        <v>*0.92</v>
      </c>
      <c r="AK274" s="70" t="str">
        <f t="shared" si="55"/>
        <v>REZoning_Sol-Win</v>
      </c>
      <c r="AO274" s="50" t="s">
        <v>1155</v>
      </c>
      <c r="AP274" s="72" t="s">
        <v>874</v>
      </c>
      <c r="AQ274" s="58">
        <v>2035</v>
      </c>
      <c r="AR274" s="73" t="str">
        <f t="shared" si="56"/>
        <v>*0.93</v>
      </c>
      <c r="AS274" s="70" t="str">
        <f t="shared" si="57"/>
        <v>REZoning_Sol-Win</v>
      </c>
      <c r="AU274" s="50" t="s">
        <v>1155</v>
      </c>
      <c r="AV274" s="72" t="s">
        <v>874</v>
      </c>
      <c r="AW274" s="58">
        <v>2050</v>
      </c>
      <c r="AX274" s="73" t="str">
        <f t="shared" si="58"/>
        <v>*0.89</v>
      </c>
      <c r="AY274" s="70" t="str">
        <f t="shared" si="59"/>
        <v>REZoning_Sol-Win</v>
      </c>
    </row>
    <row r="275" spans="1:51">
      <c r="A275" s="67" t="s">
        <v>87</v>
      </c>
      <c r="C275" t="s">
        <v>1156</v>
      </c>
      <c r="D275" s="68" t="s">
        <v>874</v>
      </c>
      <c r="E275" s="52">
        <v>2035</v>
      </c>
      <c r="F275" s="69" t="str">
        <f t="shared" si="48"/>
        <v>*0.95</v>
      </c>
      <c r="G275" s="70" t="str">
        <f t="shared" si="49"/>
        <v>REZoning_Sol-Win</v>
      </c>
      <c r="I275" t="s">
        <v>1156</v>
      </c>
      <c r="J275" s="68" t="s">
        <v>874</v>
      </c>
      <c r="K275" s="52">
        <v>2050</v>
      </c>
      <c r="L275" s="62" t="str">
        <f t="shared" si="50"/>
        <v>*0.92</v>
      </c>
      <c r="M275" s="70" t="str">
        <f t="shared" si="51"/>
        <v>REZoning_Sol-Win</v>
      </c>
      <c r="O275" t="s">
        <v>1156</v>
      </c>
      <c r="P275" t="s">
        <v>874</v>
      </c>
      <c r="Q275">
        <v>2100</v>
      </c>
      <c r="R275" t="s">
        <v>881</v>
      </c>
      <c r="S275" t="s">
        <v>875</v>
      </c>
      <c r="AA275" s="49" t="s">
        <v>1156</v>
      </c>
      <c r="AB275" s="71" t="s">
        <v>874</v>
      </c>
      <c r="AC275" s="55">
        <v>2035</v>
      </c>
      <c r="AD275" s="70" t="str">
        <f t="shared" si="52"/>
        <v>*0.95</v>
      </c>
      <c r="AE275" s="70" t="str">
        <f t="shared" si="53"/>
        <v>REZoning_Sol-Win</v>
      </c>
      <c r="AG275" s="49" t="s">
        <v>1156</v>
      </c>
      <c r="AH275" s="71" t="s">
        <v>874</v>
      </c>
      <c r="AI275" s="55">
        <v>2050</v>
      </c>
      <c r="AJ275" s="70" t="str">
        <f t="shared" si="54"/>
        <v>*0.92</v>
      </c>
      <c r="AK275" s="70" t="str">
        <f t="shared" si="55"/>
        <v>REZoning_Sol-Win</v>
      </c>
      <c r="AO275" s="50" t="s">
        <v>1156</v>
      </c>
      <c r="AP275" s="72" t="s">
        <v>874</v>
      </c>
      <c r="AQ275" s="58">
        <v>2035</v>
      </c>
      <c r="AR275" s="73" t="str">
        <f t="shared" si="56"/>
        <v>*0.93</v>
      </c>
      <c r="AS275" s="70" t="str">
        <f t="shared" si="57"/>
        <v>REZoning_Sol-Win</v>
      </c>
      <c r="AU275" s="50" t="s">
        <v>1156</v>
      </c>
      <c r="AV275" s="72" t="s">
        <v>874</v>
      </c>
      <c r="AW275" s="58">
        <v>2050</v>
      </c>
      <c r="AX275" s="73" t="str">
        <f t="shared" si="58"/>
        <v>*0.89</v>
      </c>
      <c r="AY275" s="70" t="str">
        <f t="shared" si="59"/>
        <v>REZoning_Sol-Win</v>
      </c>
    </row>
    <row r="276" spans="1:51">
      <c r="A276" s="67" t="s">
        <v>87</v>
      </c>
      <c r="C276" t="s">
        <v>1157</v>
      </c>
      <c r="D276" s="68" t="s">
        <v>874</v>
      </c>
      <c r="E276" s="52">
        <v>2035</v>
      </c>
      <c r="F276" s="69" t="str">
        <f t="shared" si="48"/>
        <v>*0.95</v>
      </c>
      <c r="G276" s="70" t="str">
        <f t="shared" si="49"/>
        <v>REZoning_Sol-Win</v>
      </c>
      <c r="I276" t="s">
        <v>1157</v>
      </c>
      <c r="J276" s="68" t="s">
        <v>874</v>
      </c>
      <c r="K276" s="52">
        <v>2050</v>
      </c>
      <c r="L276" s="62" t="str">
        <f t="shared" si="50"/>
        <v>*0.92</v>
      </c>
      <c r="M276" s="70" t="str">
        <f t="shared" si="51"/>
        <v>REZoning_Sol-Win</v>
      </c>
      <c r="O276" t="s">
        <v>1157</v>
      </c>
      <c r="P276" t="s">
        <v>874</v>
      </c>
      <c r="Q276">
        <v>2100</v>
      </c>
      <c r="R276" t="s">
        <v>881</v>
      </c>
      <c r="S276" t="s">
        <v>875</v>
      </c>
      <c r="AA276" s="49" t="s">
        <v>1157</v>
      </c>
      <c r="AB276" s="71" t="s">
        <v>874</v>
      </c>
      <c r="AC276" s="55">
        <v>2035</v>
      </c>
      <c r="AD276" s="70" t="str">
        <f t="shared" si="52"/>
        <v>*0.95</v>
      </c>
      <c r="AE276" s="70" t="str">
        <f t="shared" si="53"/>
        <v>REZoning_Sol-Win</v>
      </c>
      <c r="AG276" s="49" t="s">
        <v>1157</v>
      </c>
      <c r="AH276" s="71" t="s">
        <v>874</v>
      </c>
      <c r="AI276" s="55">
        <v>2050</v>
      </c>
      <c r="AJ276" s="70" t="str">
        <f t="shared" si="54"/>
        <v>*0.92</v>
      </c>
      <c r="AK276" s="70" t="str">
        <f t="shared" si="55"/>
        <v>REZoning_Sol-Win</v>
      </c>
      <c r="AO276" s="50" t="s">
        <v>1157</v>
      </c>
      <c r="AP276" s="72" t="s">
        <v>874</v>
      </c>
      <c r="AQ276" s="58">
        <v>2035</v>
      </c>
      <c r="AR276" s="73" t="str">
        <f t="shared" si="56"/>
        <v>*0.93</v>
      </c>
      <c r="AS276" s="70" t="str">
        <f t="shared" si="57"/>
        <v>REZoning_Sol-Win</v>
      </c>
      <c r="AU276" s="50" t="s">
        <v>1157</v>
      </c>
      <c r="AV276" s="72" t="s">
        <v>874</v>
      </c>
      <c r="AW276" s="58">
        <v>2050</v>
      </c>
      <c r="AX276" s="73" t="str">
        <f t="shared" si="58"/>
        <v>*0.89</v>
      </c>
      <c r="AY276" s="70" t="str">
        <f t="shared" si="59"/>
        <v>REZoning_Sol-Win</v>
      </c>
    </row>
    <row r="277" spans="1:51">
      <c r="A277" s="67" t="s">
        <v>87</v>
      </c>
      <c r="C277" t="s">
        <v>1158</v>
      </c>
      <c r="D277" s="68" t="s">
        <v>874</v>
      </c>
      <c r="E277" s="52">
        <v>2035</v>
      </c>
      <c r="F277" s="69" t="str">
        <f t="shared" si="48"/>
        <v>*0.95</v>
      </c>
      <c r="G277" s="70" t="str">
        <f t="shared" si="49"/>
        <v>REZoning_Sol-Win</v>
      </c>
      <c r="I277" t="s">
        <v>1158</v>
      </c>
      <c r="J277" s="68" t="s">
        <v>874</v>
      </c>
      <c r="K277" s="52">
        <v>2050</v>
      </c>
      <c r="L277" s="62" t="str">
        <f t="shared" si="50"/>
        <v>*0.92</v>
      </c>
      <c r="M277" s="70" t="str">
        <f t="shared" si="51"/>
        <v>REZoning_Sol-Win</v>
      </c>
      <c r="O277" t="s">
        <v>1158</v>
      </c>
      <c r="P277" t="s">
        <v>874</v>
      </c>
      <c r="Q277">
        <v>2100</v>
      </c>
      <c r="R277" t="s">
        <v>881</v>
      </c>
      <c r="S277" t="s">
        <v>875</v>
      </c>
      <c r="AA277" s="49" t="s">
        <v>1158</v>
      </c>
      <c r="AB277" s="71" t="s">
        <v>874</v>
      </c>
      <c r="AC277" s="55">
        <v>2035</v>
      </c>
      <c r="AD277" s="70" t="str">
        <f t="shared" si="52"/>
        <v>*0.95</v>
      </c>
      <c r="AE277" s="70" t="str">
        <f t="shared" si="53"/>
        <v>REZoning_Sol-Win</v>
      </c>
      <c r="AG277" s="49" t="s">
        <v>1158</v>
      </c>
      <c r="AH277" s="71" t="s">
        <v>874</v>
      </c>
      <c r="AI277" s="55">
        <v>2050</v>
      </c>
      <c r="AJ277" s="70" t="str">
        <f t="shared" si="54"/>
        <v>*0.92</v>
      </c>
      <c r="AK277" s="70" t="str">
        <f t="shared" si="55"/>
        <v>REZoning_Sol-Win</v>
      </c>
      <c r="AO277" s="50" t="s">
        <v>1158</v>
      </c>
      <c r="AP277" s="72" t="s">
        <v>874</v>
      </c>
      <c r="AQ277" s="58">
        <v>2035</v>
      </c>
      <c r="AR277" s="73" t="str">
        <f t="shared" si="56"/>
        <v>*0.93</v>
      </c>
      <c r="AS277" s="70" t="str">
        <f t="shared" si="57"/>
        <v>REZoning_Sol-Win</v>
      </c>
      <c r="AU277" s="50" t="s">
        <v>1158</v>
      </c>
      <c r="AV277" s="72" t="s">
        <v>874</v>
      </c>
      <c r="AW277" s="58">
        <v>2050</v>
      </c>
      <c r="AX277" s="73" t="str">
        <f t="shared" si="58"/>
        <v>*0.89</v>
      </c>
      <c r="AY277" s="70" t="str">
        <f t="shared" si="59"/>
        <v>REZoning_Sol-Win</v>
      </c>
    </row>
    <row r="278" spans="1:51">
      <c r="A278" s="67" t="s">
        <v>87</v>
      </c>
      <c r="C278" t="s">
        <v>1159</v>
      </c>
      <c r="D278" s="68" t="s">
        <v>874</v>
      </c>
      <c r="E278" s="52">
        <v>2035</v>
      </c>
      <c r="F278" s="69" t="str">
        <f t="shared" si="48"/>
        <v>*0.95</v>
      </c>
      <c r="G278" s="70" t="str">
        <f t="shared" si="49"/>
        <v>REZoning_Sol-Win</v>
      </c>
      <c r="I278" t="s">
        <v>1159</v>
      </c>
      <c r="J278" s="68" t="s">
        <v>874</v>
      </c>
      <c r="K278" s="52">
        <v>2050</v>
      </c>
      <c r="L278" s="62" t="str">
        <f t="shared" si="50"/>
        <v>*0.92</v>
      </c>
      <c r="M278" s="70" t="str">
        <f t="shared" si="51"/>
        <v>REZoning_Sol-Win</v>
      </c>
      <c r="O278" t="s">
        <v>1159</v>
      </c>
      <c r="P278" t="s">
        <v>874</v>
      </c>
      <c r="Q278">
        <v>2100</v>
      </c>
      <c r="R278" t="s">
        <v>881</v>
      </c>
      <c r="S278" t="s">
        <v>875</v>
      </c>
      <c r="AA278" s="49" t="s">
        <v>1159</v>
      </c>
      <c r="AB278" s="71" t="s">
        <v>874</v>
      </c>
      <c r="AC278" s="55">
        <v>2035</v>
      </c>
      <c r="AD278" s="70" t="str">
        <f t="shared" si="52"/>
        <v>*0.95</v>
      </c>
      <c r="AE278" s="70" t="str">
        <f t="shared" si="53"/>
        <v>REZoning_Sol-Win</v>
      </c>
      <c r="AG278" s="49" t="s">
        <v>1159</v>
      </c>
      <c r="AH278" s="71" t="s">
        <v>874</v>
      </c>
      <c r="AI278" s="55">
        <v>2050</v>
      </c>
      <c r="AJ278" s="70" t="str">
        <f t="shared" si="54"/>
        <v>*0.92</v>
      </c>
      <c r="AK278" s="70" t="str">
        <f t="shared" si="55"/>
        <v>REZoning_Sol-Win</v>
      </c>
      <c r="AO278" s="50" t="s">
        <v>1159</v>
      </c>
      <c r="AP278" s="72" t="s">
        <v>874</v>
      </c>
      <c r="AQ278" s="58">
        <v>2035</v>
      </c>
      <c r="AR278" s="73" t="str">
        <f t="shared" si="56"/>
        <v>*0.93</v>
      </c>
      <c r="AS278" s="70" t="str">
        <f t="shared" si="57"/>
        <v>REZoning_Sol-Win</v>
      </c>
      <c r="AU278" s="50" t="s">
        <v>1159</v>
      </c>
      <c r="AV278" s="72" t="s">
        <v>874</v>
      </c>
      <c r="AW278" s="58">
        <v>2050</v>
      </c>
      <c r="AX278" s="73" t="str">
        <f t="shared" si="58"/>
        <v>*0.89</v>
      </c>
      <c r="AY278" s="70" t="str">
        <f t="shared" si="59"/>
        <v>REZoning_Sol-Win</v>
      </c>
    </row>
    <row r="279" spans="1:51">
      <c r="A279" s="67" t="s">
        <v>87</v>
      </c>
      <c r="C279" t="s">
        <v>1160</v>
      </c>
      <c r="D279" s="68" t="s">
        <v>874</v>
      </c>
      <c r="E279" s="52">
        <v>2035</v>
      </c>
      <c r="F279" s="69" t="str">
        <f t="shared" si="48"/>
        <v>*0.95</v>
      </c>
      <c r="G279" s="70" t="str">
        <f t="shared" si="49"/>
        <v>REZoning_Sol-Win</v>
      </c>
      <c r="I279" t="s">
        <v>1160</v>
      </c>
      <c r="J279" s="68" t="s">
        <v>874</v>
      </c>
      <c r="K279" s="52">
        <v>2050</v>
      </c>
      <c r="L279" s="62" t="str">
        <f t="shared" si="50"/>
        <v>*0.92</v>
      </c>
      <c r="M279" s="70" t="str">
        <f t="shared" si="51"/>
        <v>REZoning_Sol-Win</v>
      </c>
      <c r="O279" t="s">
        <v>1160</v>
      </c>
      <c r="P279" t="s">
        <v>874</v>
      </c>
      <c r="Q279">
        <v>2100</v>
      </c>
      <c r="R279" t="s">
        <v>881</v>
      </c>
      <c r="S279" t="s">
        <v>875</v>
      </c>
      <c r="AA279" s="49" t="s">
        <v>1160</v>
      </c>
      <c r="AB279" s="71" t="s">
        <v>874</v>
      </c>
      <c r="AC279" s="55">
        <v>2035</v>
      </c>
      <c r="AD279" s="70" t="str">
        <f t="shared" si="52"/>
        <v>*0.95</v>
      </c>
      <c r="AE279" s="70" t="str">
        <f t="shared" si="53"/>
        <v>REZoning_Sol-Win</v>
      </c>
      <c r="AG279" s="49" t="s">
        <v>1160</v>
      </c>
      <c r="AH279" s="71" t="s">
        <v>874</v>
      </c>
      <c r="AI279" s="55">
        <v>2050</v>
      </c>
      <c r="AJ279" s="70" t="str">
        <f t="shared" si="54"/>
        <v>*0.92</v>
      </c>
      <c r="AK279" s="70" t="str">
        <f t="shared" si="55"/>
        <v>REZoning_Sol-Win</v>
      </c>
      <c r="AO279" s="50" t="s">
        <v>1160</v>
      </c>
      <c r="AP279" s="72" t="s">
        <v>874</v>
      </c>
      <c r="AQ279" s="58">
        <v>2035</v>
      </c>
      <c r="AR279" s="73" t="str">
        <f t="shared" si="56"/>
        <v>*0.93</v>
      </c>
      <c r="AS279" s="70" t="str">
        <f t="shared" si="57"/>
        <v>REZoning_Sol-Win</v>
      </c>
      <c r="AU279" s="50" t="s">
        <v>1160</v>
      </c>
      <c r="AV279" s="72" t="s">
        <v>874</v>
      </c>
      <c r="AW279" s="58">
        <v>2050</v>
      </c>
      <c r="AX279" s="73" t="str">
        <f t="shared" si="58"/>
        <v>*0.89</v>
      </c>
      <c r="AY279" s="70" t="str">
        <f t="shared" si="59"/>
        <v>REZoning_Sol-Win</v>
      </c>
    </row>
    <row r="280" spans="1:51">
      <c r="A280" s="67" t="s">
        <v>87</v>
      </c>
      <c r="C280" t="s">
        <v>1161</v>
      </c>
      <c r="D280" s="68" t="s">
        <v>874</v>
      </c>
      <c r="E280" s="52">
        <v>2035</v>
      </c>
      <c r="F280" s="69" t="str">
        <f t="shared" si="48"/>
        <v>*0.95</v>
      </c>
      <c r="G280" s="70" t="str">
        <f t="shared" si="49"/>
        <v>REZoning_Sol-Win</v>
      </c>
      <c r="I280" t="s">
        <v>1161</v>
      </c>
      <c r="J280" s="68" t="s">
        <v>874</v>
      </c>
      <c r="K280" s="52">
        <v>2050</v>
      </c>
      <c r="L280" s="62" t="str">
        <f t="shared" si="50"/>
        <v>*0.92</v>
      </c>
      <c r="M280" s="70" t="str">
        <f t="shared" si="51"/>
        <v>REZoning_Sol-Win</v>
      </c>
      <c r="O280" t="s">
        <v>1161</v>
      </c>
      <c r="P280" t="s">
        <v>874</v>
      </c>
      <c r="Q280">
        <v>2100</v>
      </c>
      <c r="R280" t="s">
        <v>881</v>
      </c>
      <c r="S280" t="s">
        <v>875</v>
      </c>
      <c r="AA280" s="49" t="s">
        <v>1161</v>
      </c>
      <c r="AB280" s="71" t="s">
        <v>874</v>
      </c>
      <c r="AC280" s="55">
        <v>2035</v>
      </c>
      <c r="AD280" s="70" t="str">
        <f t="shared" si="52"/>
        <v>*0.95</v>
      </c>
      <c r="AE280" s="70" t="str">
        <f t="shared" si="53"/>
        <v>REZoning_Sol-Win</v>
      </c>
      <c r="AG280" s="49" t="s">
        <v>1161</v>
      </c>
      <c r="AH280" s="71" t="s">
        <v>874</v>
      </c>
      <c r="AI280" s="55">
        <v>2050</v>
      </c>
      <c r="AJ280" s="70" t="str">
        <f t="shared" si="54"/>
        <v>*0.92</v>
      </c>
      <c r="AK280" s="70" t="str">
        <f t="shared" si="55"/>
        <v>REZoning_Sol-Win</v>
      </c>
      <c r="AO280" s="50" t="s">
        <v>1161</v>
      </c>
      <c r="AP280" s="72" t="s">
        <v>874</v>
      </c>
      <c r="AQ280" s="58">
        <v>2035</v>
      </c>
      <c r="AR280" s="73" t="str">
        <f t="shared" si="56"/>
        <v>*0.93</v>
      </c>
      <c r="AS280" s="70" t="str">
        <f t="shared" si="57"/>
        <v>REZoning_Sol-Win</v>
      </c>
      <c r="AU280" s="50" t="s">
        <v>1161</v>
      </c>
      <c r="AV280" s="72" t="s">
        <v>874</v>
      </c>
      <c r="AW280" s="58">
        <v>2050</v>
      </c>
      <c r="AX280" s="73" t="str">
        <f t="shared" si="58"/>
        <v>*0.89</v>
      </c>
      <c r="AY280" s="70" t="str">
        <f t="shared" si="59"/>
        <v>REZoning_Sol-Win</v>
      </c>
    </row>
    <row r="281" spans="1:51">
      <c r="A281" s="67" t="s">
        <v>87</v>
      </c>
      <c r="C281" t="s">
        <v>1162</v>
      </c>
      <c r="D281" s="68" t="s">
        <v>874</v>
      </c>
      <c r="E281" s="52">
        <v>2035</v>
      </c>
      <c r="F281" s="69" t="str">
        <f t="shared" si="48"/>
        <v>*0.95</v>
      </c>
      <c r="G281" s="70" t="str">
        <f t="shared" si="49"/>
        <v>REZoning_Sol-Win</v>
      </c>
      <c r="I281" t="s">
        <v>1162</v>
      </c>
      <c r="J281" s="68" t="s">
        <v>874</v>
      </c>
      <c r="K281" s="52">
        <v>2050</v>
      </c>
      <c r="L281" s="62" t="str">
        <f t="shared" si="50"/>
        <v>*0.92</v>
      </c>
      <c r="M281" s="70" t="str">
        <f t="shared" si="51"/>
        <v>REZoning_Sol-Win</v>
      </c>
      <c r="O281" t="s">
        <v>1162</v>
      </c>
      <c r="P281" t="s">
        <v>874</v>
      </c>
      <c r="Q281">
        <v>2100</v>
      </c>
      <c r="R281" t="s">
        <v>881</v>
      </c>
      <c r="S281" t="s">
        <v>875</v>
      </c>
      <c r="AA281" s="49" t="s">
        <v>1162</v>
      </c>
      <c r="AB281" s="71" t="s">
        <v>874</v>
      </c>
      <c r="AC281" s="55">
        <v>2035</v>
      </c>
      <c r="AD281" s="70" t="str">
        <f t="shared" si="52"/>
        <v>*0.95</v>
      </c>
      <c r="AE281" s="70" t="str">
        <f t="shared" si="53"/>
        <v>REZoning_Sol-Win</v>
      </c>
      <c r="AG281" s="49" t="s">
        <v>1162</v>
      </c>
      <c r="AH281" s="71" t="s">
        <v>874</v>
      </c>
      <c r="AI281" s="55">
        <v>2050</v>
      </c>
      <c r="AJ281" s="70" t="str">
        <f t="shared" si="54"/>
        <v>*0.92</v>
      </c>
      <c r="AK281" s="70" t="str">
        <f t="shared" si="55"/>
        <v>REZoning_Sol-Win</v>
      </c>
      <c r="AO281" s="50" t="s">
        <v>1162</v>
      </c>
      <c r="AP281" s="72" t="s">
        <v>874</v>
      </c>
      <c r="AQ281" s="58">
        <v>2035</v>
      </c>
      <c r="AR281" s="73" t="str">
        <f t="shared" si="56"/>
        <v>*0.93</v>
      </c>
      <c r="AS281" s="70" t="str">
        <f t="shared" si="57"/>
        <v>REZoning_Sol-Win</v>
      </c>
      <c r="AU281" s="50" t="s">
        <v>1162</v>
      </c>
      <c r="AV281" s="72" t="s">
        <v>874</v>
      </c>
      <c r="AW281" s="58">
        <v>2050</v>
      </c>
      <c r="AX281" s="73" t="str">
        <f t="shared" si="58"/>
        <v>*0.89</v>
      </c>
      <c r="AY281" s="70" t="str">
        <f t="shared" si="59"/>
        <v>REZoning_Sol-Win</v>
      </c>
    </row>
    <row r="282" spans="1:51">
      <c r="A282" s="67" t="s">
        <v>87</v>
      </c>
      <c r="C282" t="s">
        <v>1163</v>
      </c>
      <c r="D282" s="68" t="s">
        <v>874</v>
      </c>
      <c r="E282" s="52">
        <v>2035</v>
      </c>
      <c r="F282" s="69" t="str">
        <f t="shared" si="48"/>
        <v>*0.95</v>
      </c>
      <c r="G282" s="70" t="str">
        <f t="shared" si="49"/>
        <v>REZoning_Sol-Win</v>
      </c>
      <c r="I282" t="s">
        <v>1163</v>
      </c>
      <c r="J282" s="68" t="s">
        <v>874</v>
      </c>
      <c r="K282" s="52">
        <v>2050</v>
      </c>
      <c r="L282" s="62" t="str">
        <f t="shared" si="50"/>
        <v>*0.92</v>
      </c>
      <c r="M282" s="70" t="str">
        <f t="shared" si="51"/>
        <v>REZoning_Sol-Win</v>
      </c>
      <c r="O282" t="s">
        <v>1163</v>
      </c>
      <c r="P282" t="s">
        <v>874</v>
      </c>
      <c r="Q282">
        <v>2100</v>
      </c>
      <c r="R282" t="s">
        <v>881</v>
      </c>
      <c r="S282" t="s">
        <v>875</v>
      </c>
      <c r="AA282" s="49" t="s">
        <v>1163</v>
      </c>
      <c r="AB282" s="71" t="s">
        <v>874</v>
      </c>
      <c r="AC282" s="55">
        <v>2035</v>
      </c>
      <c r="AD282" s="70" t="str">
        <f t="shared" si="52"/>
        <v>*0.95</v>
      </c>
      <c r="AE282" s="70" t="str">
        <f t="shared" si="53"/>
        <v>REZoning_Sol-Win</v>
      </c>
      <c r="AG282" s="49" t="s">
        <v>1163</v>
      </c>
      <c r="AH282" s="71" t="s">
        <v>874</v>
      </c>
      <c r="AI282" s="55">
        <v>2050</v>
      </c>
      <c r="AJ282" s="70" t="str">
        <f t="shared" si="54"/>
        <v>*0.92</v>
      </c>
      <c r="AK282" s="70" t="str">
        <f t="shared" si="55"/>
        <v>REZoning_Sol-Win</v>
      </c>
      <c r="AO282" s="50" t="s">
        <v>1163</v>
      </c>
      <c r="AP282" s="72" t="s">
        <v>874</v>
      </c>
      <c r="AQ282" s="58">
        <v>2035</v>
      </c>
      <c r="AR282" s="73" t="str">
        <f t="shared" si="56"/>
        <v>*0.93</v>
      </c>
      <c r="AS282" s="70" t="str">
        <f t="shared" si="57"/>
        <v>REZoning_Sol-Win</v>
      </c>
      <c r="AU282" s="50" t="s">
        <v>1163</v>
      </c>
      <c r="AV282" s="72" t="s">
        <v>874</v>
      </c>
      <c r="AW282" s="58">
        <v>2050</v>
      </c>
      <c r="AX282" s="73" t="str">
        <f t="shared" si="58"/>
        <v>*0.89</v>
      </c>
      <c r="AY282" s="70" t="str">
        <f t="shared" si="59"/>
        <v>REZoning_Sol-Win</v>
      </c>
    </row>
    <row r="283" spans="1:51">
      <c r="A283" s="67" t="s">
        <v>87</v>
      </c>
      <c r="C283" t="s">
        <v>1164</v>
      </c>
      <c r="D283" s="68" t="s">
        <v>874</v>
      </c>
      <c r="E283" s="52">
        <v>2035</v>
      </c>
      <c r="F283" s="69" t="str">
        <f t="shared" si="48"/>
        <v>*0.95</v>
      </c>
      <c r="G283" s="70" t="str">
        <f t="shared" si="49"/>
        <v>REZoning_Sol-Win</v>
      </c>
      <c r="I283" t="s">
        <v>1164</v>
      </c>
      <c r="J283" s="68" t="s">
        <v>874</v>
      </c>
      <c r="K283" s="52">
        <v>2050</v>
      </c>
      <c r="L283" s="62" t="str">
        <f t="shared" si="50"/>
        <v>*0.92</v>
      </c>
      <c r="M283" s="70" t="str">
        <f t="shared" si="51"/>
        <v>REZoning_Sol-Win</v>
      </c>
      <c r="O283" t="s">
        <v>1164</v>
      </c>
      <c r="P283" t="s">
        <v>874</v>
      </c>
      <c r="Q283">
        <v>2100</v>
      </c>
      <c r="R283" t="s">
        <v>881</v>
      </c>
      <c r="S283" t="s">
        <v>875</v>
      </c>
      <c r="AA283" s="49" t="s">
        <v>1164</v>
      </c>
      <c r="AB283" s="71" t="s">
        <v>874</v>
      </c>
      <c r="AC283" s="55">
        <v>2035</v>
      </c>
      <c r="AD283" s="70" t="str">
        <f t="shared" si="52"/>
        <v>*0.95</v>
      </c>
      <c r="AE283" s="70" t="str">
        <f t="shared" si="53"/>
        <v>REZoning_Sol-Win</v>
      </c>
      <c r="AG283" s="49" t="s">
        <v>1164</v>
      </c>
      <c r="AH283" s="71" t="s">
        <v>874</v>
      </c>
      <c r="AI283" s="55">
        <v>2050</v>
      </c>
      <c r="AJ283" s="70" t="str">
        <f t="shared" si="54"/>
        <v>*0.92</v>
      </c>
      <c r="AK283" s="70" t="str">
        <f t="shared" si="55"/>
        <v>REZoning_Sol-Win</v>
      </c>
      <c r="AO283" s="50" t="s">
        <v>1164</v>
      </c>
      <c r="AP283" s="72" t="s">
        <v>874</v>
      </c>
      <c r="AQ283" s="58">
        <v>2035</v>
      </c>
      <c r="AR283" s="73" t="str">
        <f t="shared" si="56"/>
        <v>*0.93</v>
      </c>
      <c r="AS283" s="70" t="str">
        <f t="shared" si="57"/>
        <v>REZoning_Sol-Win</v>
      </c>
      <c r="AU283" s="50" t="s">
        <v>1164</v>
      </c>
      <c r="AV283" s="72" t="s">
        <v>874</v>
      </c>
      <c r="AW283" s="58">
        <v>2050</v>
      </c>
      <c r="AX283" s="73" t="str">
        <f t="shared" si="58"/>
        <v>*0.89</v>
      </c>
      <c r="AY283" s="70" t="str">
        <f t="shared" si="59"/>
        <v>REZoning_Sol-Win</v>
      </c>
    </row>
    <row r="284" spans="1:51">
      <c r="A284" s="67" t="s">
        <v>87</v>
      </c>
      <c r="C284" t="s">
        <v>1165</v>
      </c>
      <c r="D284" s="68" t="s">
        <v>874</v>
      </c>
      <c r="E284" s="52">
        <v>2035</v>
      </c>
      <c r="F284" s="69" t="str">
        <f t="shared" si="48"/>
        <v>*0.95</v>
      </c>
      <c r="G284" s="70" t="str">
        <f t="shared" si="49"/>
        <v>REZoning_Sol-Win</v>
      </c>
      <c r="I284" t="s">
        <v>1165</v>
      </c>
      <c r="J284" s="68" t="s">
        <v>874</v>
      </c>
      <c r="K284" s="52">
        <v>2050</v>
      </c>
      <c r="L284" s="62" t="str">
        <f t="shared" si="50"/>
        <v>*0.92</v>
      </c>
      <c r="M284" s="70" t="str">
        <f t="shared" si="51"/>
        <v>REZoning_Sol-Win</v>
      </c>
      <c r="O284" t="s">
        <v>1165</v>
      </c>
      <c r="P284" t="s">
        <v>874</v>
      </c>
      <c r="Q284">
        <v>2100</v>
      </c>
      <c r="R284" t="s">
        <v>881</v>
      </c>
      <c r="S284" t="s">
        <v>875</v>
      </c>
      <c r="AA284" s="49" t="s">
        <v>1165</v>
      </c>
      <c r="AB284" s="71" t="s">
        <v>874</v>
      </c>
      <c r="AC284" s="55">
        <v>2035</v>
      </c>
      <c r="AD284" s="70" t="str">
        <f t="shared" si="52"/>
        <v>*0.95</v>
      </c>
      <c r="AE284" s="70" t="str">
        <f t="shared" si="53"/>
        <v>REZoning_Sol-Win</v>
      </c>
      <c r="AG284" s="49" t="s">
        <v>1165</v>
      </c>
      <c r="AH284" s="71" t="s">
        <v>874</v>
      </c>
      <c r="AI284" s="55">
        <v>2050</v>
      </c>
      <c r="AJ284" s="70" t="str">
        <f t="shared" si="54"/>
        <v>*0.92</v>
      </c>
      <c r="AK284" s="70" t="str">
        <f t="shared" si="55"/>
        <v>REZoning_Sol-Win</v>
      </c>
      <c r="AO284" s="50" t="s">
        <v>1165</v>
      </c>
      <c r="AP284" s="72" t="s">
        <v>874</v>
      </c>
      <c r="AQ284" s="58">
        <v>2035</v>
      </c>
      <c r="AR284" s="73" t="str">
        <f t="shared" si="56"/>
        <v>*0.93</v>
      </c>
      <c r="AS284" s="70" t="str">
        <f t="shared" si="57"/>
        <v>REZoning_Sol-Win</v>
      </c>
      <c r="AU284" s="50" t="s">
        <v>1165</v>
      </c>
      <c r="AV284" s="72" t="s">
        <v>874</v>
      </c>
      <c r="AW284" s="58">
        <v>2050</v>
      </c>
      <c r="AX284" s="73" t="str">
        <f t="shared" si="58"/>
        <v>*0.89</v>
      </c>
      <c r="AY284" s="70" t="str">
        <f t="shared" si="59"/>
        <v>REZoning_Sol-Win</v>
      </c>
    </row>
    <row r="285" spans="1:51">
      <c r="A285" s="67" t="s">
        <v>87</v>
      </c>
      <c r="C285" t="s">
        <v>1166</v>
      </c>
      <c r="D285" s="68" t="s">
        <v>874</v>
      </c>
      <c r="E285" s="52">
        <v>2035</v>
      </c>
      <c r="F285" s="69" t="str">
        <f t="shared" si="48"/>
        <v>*0.95</v>
      </c>
      <c r="G285" s="70" t="str">
        <f t="shared" si="49"/>
        <v>REZoning_Sol-Win</v>
      </c>
      <c r="I285" t="s">
        <v>1166</v>
      </c>
      <c r="J285" s="68" t="s">
        <v>874</v>
      </c>
      <c r="K285" s="52">
        <v>2050</v>
      </c>
      <c r="L285" s="62" t="str">
        <f t="shared" si="50"/>
        <v>*0.92</v>
      </c>
      <c r="M285" s="70" t="str">
        <f t="shared" si="51"/>
        <v>REZoning_Sol-Win</v>
      </c>
      <c r="O285" t="s">
        <v>1166</v>
      </c>
      <c r="P285" t="s">
        <v>874</v>
      </c>
      <c r="Q285">
        <v>2100</v>
      </c>
      <c r="R285" t="s">
        <v>881</v>
      </c>
      <c r="S285" t="s">
        <v>875</v>
      </c>
      <c r="AA285" s="49" t="s">
        <v>1166</v>
      </c>
      <c r="AB285" s="71" t="s">
        <v>874</v>
      </c>
      <c r="AC285" s="55">
        <v>2035</v>
      </c>
      <c r="AD285" s="70" t="str">
        <f t="shared" si="52"/>
        <v>*0.95</v>
      </c>
      <c r="AE285" s="70" t="str">
        <f t="shared" si="53"/>
        <v>REZoning_Sol-Win</v>
      </c>
      <c r="AG285" s="49" t="s">
        <v>1166</v>
      </c>
      <c r="AH285" s="71" t="s">
        <v>874</v>
      </c>
      <c r="AI285" s="55">
        <v>2050</v>
      </c>
      <c r="AJ285" s="70" t="str">
        <f t="shared" si="54"/>
        <v>*0.92</v>
      </c>
      <c r="AK285" s="70" t="str">
        <f t="shared" si="55"/>
        <v>REZoning_Sol-Win</v>
      </c>
      <c r="AO285" s="50" t="s">
        <v>1166</v>
      </c>
      <c r="AP285" s="72" t="s">
        <v>874</v>
      </c>
      <c r="AQ285" s="58">
        <v>2035</v>
      </c>
      <c r="AR285" s="73" t="str">
        <f t="shared" si="56"/>
        <v>*0.93</v>
      </c>
      <c r="AS285" s="70" t="str">
        <f t="shared" si="57"/>
        <v>REZoning_Sol-Win</v>
      </c>
      <c r="AU285" s="50" t="s">
        <v>1166</v>
      </c>
      <c r="AV285" s="72" t="s">
        <v>874</v>
      </c>
      <c r="AW285" s="58">
        <v>2050</v>
      </c>
      <c r="AX285" s="73" t="str">
        <f t="shared" si="58"/>
        <v>*0.89</v>
      </c>
      <c r="AY285" s="70" t="str">
        <f t="shared" si="59"/>
        <v>REZoning_Sol-Win</v>
      </c>
    </row>
    <row r="286" spans="1:51">
      <c r="A286" s="67" t="s">
        <v>87</v>
      </c>
      <c r="C286" t="s">
        <v>1167</v>
      </c>
      <c r="D286" s="68" t="s">
        <v>874</v>
      </c>
      <c r="E286" s="52">
        <v>2035</v>
      </c>
      <c r="F286" s="69" t="str">
        <f t="shared" si="48"/>
        <v>*0.95</v>
      </c>
      <c r="G286" s="70" t="str">
        <f t="shared" si="49"/>
        <v>REZoning_Sol-Win</v>
      </c>
      <c r="I286" t="s">
        <v>1167</v>
      </c>
      <c r="J286" s="68" t="s">
        <v>874</v>
      </c>
      <c r="K286" s="52">
        <v>2050</v>
      </c>
      <c r="L286" s="62" t="str">
        <f t="shared" si="50"/>
        <v>*0.92</v>
      </c>
      <c r="M286" s="70" t="str">
        <f t="shared" si="51"/>
        <v>REZoning_Sol-Win</v>
      </c>
      <c r="O286" t="s">
        <v>1167</v>
      </c>
      <c r="P286" t="s">
        <v>874</v>
      </c>
      <c r="Q286">
        <v>2100</v>
      </c>
      <c r="R286" t="s">
        <v>881</v>
      </c>
      <c r="S286" t="s">
        <v>875</v>
      </c>
      <c r="AA286" s="49" t="s">
        <v>1167</v>
      </c>
      <c r="AB286" s="71" t="s">
        <v>874</v>
      </c>
      <c r="AC286" s="55">
        <v>2035</v>
      </c>
      <c r="AD286" s="70" t="str">
        <f t="shared" si="52"/>
        <v>*0.95</v>
      </c>
      <c r="AE286" s="70" t="str">
        <f t="shared" si="53"/>
        <v>REZoning_Sol-Win</v>
      </c>
      <c r="AG286" s="49" t="s">
        <v>1167</v>
      </c>
      <c r="AH286" s="71" t="s">
        <v>874</v>
      </c>
      <c r="AI286" s="55">
        <v>2050</v>
      </c>
      <c r="AJ286" s="70" t="str">
        <f t="shared" si="54"/>
        <v>*0.92</v>
      </c>
      <c r="AK286" s="70" t="str">
        <f t="shared" si="55"/>
        <v>REZoning_Sol-Win</v>
      </c>
      <c r="AO286" s="50" t="s">
        <v>1167</v>
      </c>
      <c r="AP286" s="72" t="s">
        <v>874</v>
      </c>
      <c r="AQ286" s="58">
        <v>2035</v>
      </c>
      <c r="AR286" s="73" t="str">
        <f t="shared" si="56"/>
        <v>*0.93</v>
      </c>
      <c r="AS286" s="70" t="str">
        <f t="shared" si="57"/>
        <v>REZoning_Sol-Win</v>
      </c>
      <c r="AU286" s="50" t="s">
        <v>1167</v>
      </c>
      <c r="AV286" s="72" t="s">
        <v>874</v>
      </c>
      <c r="AW286" s="58">
        <v>2050</v>
      </c>
      <c r="AX286" s="73" t="str">
        <f t="shared" si="58"/>
        <v>*0.89</v>
      </c>
      <c r="AY286" s="70" t="str">
        <f t="shared" si="59"/>
        <v>REZoning_Sol-Win</v>
      </c>
    </row>
    <row r="287" spans="1:51">
      <c r="A287" s="67" t="s">
        <v>87</v>
      </c>
      <c r="C287" t="s">
        <v>1168</v>
      </c>
      <c r="D287" s="68" t="s">
        <v>874</v>
      </c>
      <c r="E287" s="52">
        <v>2035</v>
      </c>
      <c r="F287" s="69" t="str">
        <f t="shared" si="48"/>
        <v>*0.95</v>
      </c>
      <c r="G287" s="70" t="str">
        <f t="shared" si="49"/>
        <v>REZoning_Sol-Win</v>
      </c>
      <c r="I287" t="s">
        <v>1168</v>
      </c>
      <c r="J287" s="68" t="s">
        <v>874</v>
      </c>
      <c r="K287" s="52">
        <v>2050</v>
      </c>
      <c r="L287" s="62" t="str">
        <f t="shared" si="50"/>
        <v>*0.92</v>
      </c>
      <c r="M287" s="70" t="str">
        <f t="shared" si="51"/>
        <v>REZoning_Sol-Win</v>
      </c>
      <c r="O287" t="s">
        <v>1168</v>
      </c>
      <c r="P287" t="s">
        <v>874</v>
      </c>
      <c r="Q287">
        <v>2100</v>
      </c>
      <c r="R287" t="s">
        <v>881</v>
      </c>
      <c r="S287" t="s">
        <v>875</v>
      </c>
      <c r="AA287" s="49" t="s">
        <v>1168</v>
      </c>
      <c r="AB287" s="71" t="s">
        <v>874</v>
      </c>
      <c r="AC287" s="55">
        <v>2035</v>
      </c>
      <c r="AD287" s="70" t="str">
        <f t="shared" si="52"/>
        <v>*0.95</v>
      </c>
      <c r="AE287" s="70" t="str">
        <f t="shared" si="53"/>
        <v>REZoning_Sol-Win</v>
      </c>
      <c r="AG287" s="49" t="s">
        <v>1168</v>
      </c>
      <c r="AH287" s="71" t="s">
        <v>874</v>
      </c>
      <c r="AI287" s="55">
        <v>2050</v>
      </c>
      <c r="AJ287" s="70" t="str">
        <f t="shared" si="54"/>
        <v>*0.92</v>
      </c>
      <c r="AK287" s="70" t="str">
        <f t="shared" si="55"/>
        <v>REZoning_Sol-Win</v>
      </c>
      <c r="AO287" s="50" t="s">
        <v>1168</v>
      </c>
      <c r="AP287" s="72" t="s">
        <v>874</v>
      </c>
      <c r="AQ287" s="58">
        <v>2035</v>
      </c>
      <c r="AR287" s="73" t="str">
        <f t="shared" si="56"/>
        <v>*0.93</v>
      </c>
      <c r="AS287" s="70" t="str">
        <f t="shared" si="57"/>
        <v>REZoning_Sol-Win</v>
      </c>
      <c r="AU287" s="50" t="s">
        <v>1168</v>
      </c>
      <c r="AV287" s="72" t="s">
        <v>874</v>
      </c>
      <c r="AW287" s="58">
        <v>2050</v>
      </c>
      <c r="AX287" s="73" t="str">
        <f t="shared" si="58"/>
        <v>*0.89</v>
      </c>
      <c r="AY287" s="70" t="str">
        <f t="shared" si="59"/>
        <v>REZoning_Sol-Win</v>
      </c>
    </row>
    <row r="288" spans="1:51">
      <c r="A288" s="67" t="s">
        <v>87</v>
      </c>
      <c r="C288" t="s">
        <v>1169</v>
      </c>
      <c r="D288" s="68" t="s">
        <v>874</v>
      </c>
      <c r="E288" s="52">
        <v>2035</v>
      </c>
      <c r="F288" s="69" t="str">
        <f t="shared" si="48"/>
        <v>*0.95</v>
      </c>
      <c r="G288" s="70" t="str">
        <f t="shared" si="49"/>
        <v>REZoning_Sol-Win</v>
      </c>
      <c r="I288" t="s">
        <v>1169</v>
      </c>
      <c r="J288" s="68" t="s">
        <v>874</v>
      </c>
      <c r="K288" s="52">
        <v>2050</v>
      </c>
      <c r="L288" s="62" t="str">
        <f t="shared" si="50"/>
        <v>*0.92</v>
      </c>
      <c r="M288" s="70" t="str">
        <f t="shared" si="51"/>
        <v>REZoning_Sol-Win</v>
      </c>
      <c r="O288" t="s">
        <v>1169</v>
      </c>
      <c r="P288" t="s">
        <v>874</v>
      </c>
      <c r="Q288">
        <v>2100</v>
      </c>
      <c r="R288" t="s">
        <v>881</v>
      </c>
      <c r="S288" t="s">
        <v>875</v>
      </c>
      <c r="AA288" s="49" t="s">
        <v>1169</v>
      </c>
      <c r="AB288" s="71" t="s">
        <v>874</v>
      </c>
      <c r="AC288" s="55">
        <v>2035</v>
      </c>
      <c r="AD288" s="70" t="str">
        <f t="shared" si="52"/>
        <v>*0.95</v>
      </c>
      <c r="AE288" s="70" t="str">
        <f t="shared" si="53"/>
        <v>REZoning_Sol-Win</v>
      </c>
      <c r="AG288" s="49" t="s">
        <v>1169</v>
      </c>
      <c r="AH288" s="71" t="s">
        <v>874</v>
      </c>
      <c r="AI288" s="55">
        <v>2050</v>
      </c>
      <c r="AJ288" s="70" t="str">
        <f t="shared" si="54"/>
        <v>*0.92</v>
      </c>
      <c r="AK288" s="70" t="str">
        <f t="shared" si="55"/>
        <v>REZoning_Sol-Win</v>
      </c>
      <c r="AO288" s="50" t="s">
        <v>1169</v>
      </c>
      <c r="AP288" s="72" t="s">
        <v>874</v>
      </c>
      <c r="AQ288" s="58">
        <v>2035</v>
      </c>
      <c r="AR288" s="73" t="str">
        <f t="shared" si="56"/>
        <v>*0.93</v>
      </c>
      <c r="AS288" s="70" t="str">
        <f t="shared" si="57"/>
        <v>REZoning_Sol-Win</v>
      </c>
      <c r="AU288" s="50" t="s">
        <v>1169</v>
      </c>
      <c r="AV288" s="72" t="s">
        <v>874</v>
      </c>
      <c r="AW288" s="58">
        <v>2050</v>
      </c>
      <c r="AX288" s="73" t="str">
        <f t="shared" si="58"/>
        <v>*0.89</v>
      </c>
      <c r="AY288" s="70" t="str">
        <f t="shared" si="59"/>
        <v>REZoning_Sol-Win</v>
      </c>
    </row>
    <row r="289" spans="1:51">
      <c r="A289" s="67" t="s">
        <v>87</v>
      </c>
      <c r="C289" t="s">
        <v>1170</v>
      </c>
      <c r="D289" s="68" t="s">
        <v>874</v>
      </c>
      <c r="E289" s="52">
        <v>2035</v>
      </c>
      <c r="F289" s="69" t="str">
        <f t="shared" si="48"/>
        <v>*0.95</v>
      </c>
      <c r="G289" s="70" t="str">
        <f t="shared" si="49"/>
        <v>REZoning_Sol-Win</v>
      </c>
      <c r="I289" t="s">
        <v>1170</v>
      </c>
      <c r="J289" s="68" t="s">
        <v>874</v>
      </c>
      <c r="K289" s="52">
        <v>2050</v>
      </c>
      <c r="L289" s="62" t="str">
        <f t="shared" si="50"/>
        <v>*0.92</v>
      </c>
      <c r="M289" s="70" t="str">
        <f t="shared" si="51"/>
        <v>REZoning_Sol-Win</v>
      </c>
      <c r="O289" t="s">
        <v>1170</v>
      </c>
      <c r="P289" t="s">
        <v>874</v>
      </c>
      <c r="Q289">
        <v>2100</v>
      </c>
      <c r="R289" t="s">
        <v>881</v>
      </c>
      <c r="S289" t="s">
        <v>875</v>
      </c>
      <c r="AA289" s="49" t="s">
        <v>1170</v>
      </c>
      <c r="AB289" s="71" t="s">
        <v>874</v>
      </c>
      <c r="AC289" s="55">
        <v>2035</v>
      </c>
      <c r="AD289" s="70" t="str">
        <f t="shared" si="52"/>
        <v>*0.95</v>
      </c>
      <c r="AE289" s="70" t="str">
        <f t="shared" si="53"/>
        <v>REZoning_Sol-Win</v>
      </c>
      <c r="AG289" s="49" t="s">
        <v>1170</v>
      </c>
      <c r="AH289" s="71" t="s">
        <v>874</v>
      </c>
      <c r="AI289" s="55">
        <v>2050</v>
      </c>
      <c r="AJ289" s="70" t="str">
        <f t="shared" si="54"/>
        <v>*0.92</v>
      </c>
      <c r="AK289" s="70" t="str">
        <f t="shared" si="55"/>
        <v>REZoning_Sol-Win</v>
      </c>
      <c r="AO289" s="50" t="s">
        <v>1170</v>
      </c>
      <c r="AP289" s="72" t="s">
        <v>874</v>
      </c>
      <c r="AQ289" s="58">
        <v>2035</v>
      </c>
      <c r="AR289" s="73" t="str">
        <f t="shared" si="56"/>
        <v>*0.93</v>
      </c>
      <c r="AS289" s="70" t="str">
        <f t="shared" si="57"/>
        <v>REZoning_Sol-Win</v>
      </c>
      <c r="AU289" s="50" t="s">
        <v>1170</v>
      </c>
      <c r="AV289" s="72" t="s">
        <v>874</v>
      </c>
      <c r="AW289" s="58">
        <v>2050</v>
      </c>
      <c r="AX289" s="73" t="str">
        <f t="shared" si="58"/>
        <v>*0.89</v>
      </c>
      <c r="AY289" s="70" t="str">
        <f t="shared" si="59"/>
        <v>REZoning_Sol-Win</v>
      </c>
    </row>
    <row r="290" spans="1:51">
      <c r="A290" s="67" t="s">
        <v>87</v>
      </c>
      <c r="C290" t="s">
        <v>1171</v>
      </c>
      <c r="D290" s="68" t="s">
        <v>874</v>
      </c>
      <c r="E290" s="52">
        <v>2035</v>
      </c>
      <c r="F290" s="69" t="str">
        <f t="shared" si="48"/>
        <v>*0.95</v>
      </c>
      <c r="G290" s="70" t="str">
        <f t="shared" si="49"/>
        <v>REZoning_Sol-Win</v>
      </c>
      <c r="I290" t="s">
        <v>1171</v>
      </c>
      <c r="J290" s="68" t="s">
        <v>874</v>
      </c>
      <c r="K290" s="52">
        <v>2050</v>
      </c>
      <c r="L290" s="62" t="str">
        <f t="shared" si="50"/>
        <v>*0.92</v>
      </c>
      <c r="M290" s="70" t="str">
        <f t="shared" si="51"/>
        <v>REZoning_Sol-Win</v>
      </c>
      <c r="O290" t="s">
        <v>1171</v>
      </c>
      <c r="P290" t="s">
        <v>874</v>
      </c>
      <c r="Q290">
        <v>2100</v>
      </c>
      <c r="R290" t="s">
        <v>881</v>
      </c>
      <c r="S290" t="s">
        <v>875</v>
      </c>
      <c r="AA290" s="49" t="s">
        <v>1171</v>
      </c>
      <c r="AB290" s="71" t="s">
        <v>874</v>
      </c>
      <c r="AC290" s="55">
        <v>2035</v>
      </c>
      <c r="AD290" s="70" t="str">
        <f t="shared" si="52"/>
        <v>*0.95</v>
      </c>
      <c r="AE290" s="70" t="str">
        <f t="shared" si="53"/>
        <v>REZoning_Sol-Win</v>
      </c>
      <c r="AG290" s="49" t="s">
        <v>1171</v>
      </c>
      <c r="AH290" s="71" t="s">
        <v>874</v>
      </c>
      <c r="AI290" s="55">
        <v>2050</v>
      </c>
      <c r="AJ290" s="70" t="str">
        <f t="shared" si="54"/>
        <v>*0.92</v>
      </c>
      <c r="AK290" s="70" t="str">
        <f t="shared" si="55"/>
        <v>REZoning_Sol-Win</v>
      </c>
      <c r="AO290" s="50" t="s">
        <v>1171</v>
      </c>
      <c r="AP290" s="72" t="s">
        <v>874</v>
      </c>
      <c r="AQ290" s="58">
        <v>2035</v>
      </c>
      <c r="AR290" s="73" t="str">
        <f t="shared" si="56"/>
        <v>*0.93</v>
      </c>
      <c r="AS290" s="70" t="str">
        <f t="shared" si="57"/>
        <v>REZoning_Sol-Win</v>
      </c>
      <c r="AU290" s="50" t="s">
        <v>1171</v>
      </c>
      <c r="AV290" s="72" t="s">
        <v>874</v>
      </c>
      <c r="AW290" s="58">
        <v>2050</v>
      </c>
      <c r="AX290" s="73" t="str">
        <f t="shared" si="58"/>
        <v>*0.89</v>
      </c>
      <c r="AY290" s="70" t="str">
        <f t="shared" si="59"/>
        <v>REZoning_Sol-Win</v>
      </c>
    </row>
    <row r="291" spans="1:51">
      <c r="A291" s="67" t="s">
        <v>87</v>
      </c>
      <c r="C291" t="s">
        <v>1172</v>
      </c>
      <c r="D291" s="68" t="s">
        <v>874</v>
      </c>
      <c r="E291" s="52">
        <v>2035</v>
      </c>
      <c r="F291" s="69" t="str">
        <f t="shared" si="48"/>
        <v>*0.95</v>
      </c>
      <c r="G291" s="70" t="str">
        <f t="shared" si="49"/>
        <v>REZoning_Sol-Win</v>
      </c>
      <c r="I291" t="s">
        <v>1172</v>
      </c>
      <c r="J291" s="68" t="s">
        <v>874</v>
      </c>
      <c r="K291" s="52">
        <v>2050</v>
      </c>
      <c r="L291" s="62" t="str">
        <f t="shared" si="50"/>
        <v>*0.92</v>
      </c>
      <c r="M291" s="70" t="str">
        <f t="shared" si="51"/>
        <v>REZoning_Sol-Win</v>
      </c>
      <c r="O291" t="s">
        <v>1172</v>
      </c>
      <c r="P291" t="s">
        <v>874</v>
      </c>
      <c r="Q291">
        <v>2100</v>
      </c>
      <c r="R291" t="s">
        <v>881</v>
      </c>
      <c r="S291" t="s">
        <v>875</v>
      </c>
      <c r="AA291" s="49" t="s">
        <v>1172</v>
      </c>
      <c r="AB291" s="71" t="s">
        <v>874</v>
      </c>
      <c r="AC291" s="55">
        <v>2035</v>
      </c>
      <c r="AD291" s="70" t="str">
        <f t="shared" si="52"/>
        <v>*0.95</v>
      </c>
      <c r="AE291" s="70" t="str">
        <f t="shared" si="53"/>
        <v>REZoning_Sol-Win</v>
      </c>
      <c r="AG291" s="49" t="s">
        <v>1172</v>
      </c>
      <c r="AH291" s="71" t="s">
        <v>874</v>
      </c>
      <c r="AI291" s="55">
        <v>2050</v>
      </c>
      <c r="AJ291" s="70" t="str">
        <f t="shared" si="54"/>
        <v>*0.92</v>
      </c>
      <c r="AK291" s="70" t="str">
        <f t="shared" si="55"/>
        <v>REZoning_Sol-Win</v>
      </c>
      <c r="AO291" s="50" t="s">
        <v>1172</v>
      </c>
      <c r="AP291" s="72" t="s">
        <v>874</v>
      </c>
      <c r="AQ291" s="58">
        <v>2035</v>
      </c>
      <c r="AR291" s="73" t="str">
        <f t="shared" si="56"/>
        <v>*0.93</v>
      </c>
      <c r="AS291" s="70" t="str">
        <f t="shared" si="57"/>
        <v>REZoning_Sol-Win</v>
      </c>
      <c r="AU291" s="50" t="s">
        <v>1172</v>
      </c>
      <c r="AV291" s="72" t="s">
        <v>874</v>
      </c>
      <c r="AW291" s="58">
        <v>2050</v>
      </c>
      <c r="AX291" s="73" t="str">
        <f t="shared" si="58"/>
        <v>*0.89</v>
      </c>
      <c r="AY291" s="70" t="str">
        <f t="shared" si="59"/>
        <v>REZoning_Sol-Win</v>
      </c>
    </row>
    <row r="292" spans="1:51">
      <c r="A292" s="67" t="s">
        <v>87</v>
      </c>
      <c r="C292" t="s">
        <v>1173</v>
      </c>
      <c r="D292" s="68" t="s">
        <v>874</v>
      </c>
      <c r="E292" s="52">
        <v>2035</v>
      </c>
      <c r="F292" s="69" t="str">
        <f t="shared" si="48"/>
        <v>*0.95</v>
      </c>
      <c r="G292" s="70" t="str">
        <f t="shared" si="49"/>
        <v>REZoning_Sol-Win</v>
      </c>
      <c r="I292" t="s">
        <v>1173</v>
      </c>
      <c r="J292" s="68" t="s">
        <v>874</v>
      </c>
      <c r="K292" s="52">
        <v>2050</v>
      </c>
      <c r="L292" s="62" t="str">
        <f t="shared" si="50"/>
        <v>*0.92</v>
      </c>
      <c r="M292" s="70" t="str">
        <f t="shared" si="51"/>
        <v>REZoning_Sol-Win</v>
      </c>
      <c r="O292" t="s">
        <v>1173</v>
      </c>
      <c r="P292" t="s">
        <v>874</v>
      </c>
      <c r="Q292">
        <v>2100</v>
      </c>
      <c r="R292" t="s">
        <v>881</v>
      </c>
      <c r="S292" t="s">
        <v>875</v>
      </c>
      <c r="AA292" s="49" t="s">
        <v>1173</v>
      </c>
      <c r="AB292" s="71" t="s">
        <v>874</v>
      </c>
      <c r="AC292" s="55">
        <v>2035</v>
      </c>
      <c r="AD292" s="70" t="str">
        <f t="shared" si="52"/>
        <v>*0.95</v>
      </c>
      <c r="AE292" s="70" t="str">
        <f t="shared" si="53"/>
        <v>REZoning_Sol-Win</v>
      </c>
      <c r="AG292" s="49" t="s">
        <v>1173</v>
      </c>
      <c r="AH292" s="71" t="s">
        <v>874</v>
      </c>
      <c r="AI292" s="55">
        <v>2050</v>
      </c>
      <c r="AJ292" s="70" t="str">
        <f t="shared" si="54"/>
        <v>*0.92</v>
      </c>
      <c r="AK292" s="70" t="str">
        <f t="shared" si="55"/>
        <v>REZoning_Sol-Win</v>
      </c>
      <c r="AO292" s="50" t="s">
        <v>1173</v>
      </c>
      <c r="AP292" s="72" t="s">
        <v>874</v>
      </c>
      <c r="AQ292" s="58">
        <v>2035</v>
      </c>
      <c r="AR292" s="73" t="str">
        <f t="shared" si="56"/>
        <v>*0.93</v>
      </c>
      <c r="AS292" s="70" t="str">
        <f t="shared" si="57"/>
        <v>REZoning_Sol-Win</v>
      </c>
      <c r="AU292" s="50" t="s">
        <v>1173</v>
      </c>
      <c r="AV292" s="72" t="s">
        <v>874</v>
      </c>
      <c r="AW292" s="58">
        <v>2050</v>
      </c>
      <c r="AX292" s="73" t="str">
        <f t="shared" si="58"/>
        <v>*0.89</v>
      </c>
      <c r="AY292" s="70" t="str">
        <f t="shared" si="59"/>
        <v>REZoning_Sol-Win</v>
      </c>
    </row>
    <row r="293" spans="1:51">
      <c r="A293" s="67" t="s">
        <v>87</v>
      </c>
      <c r="C293" t="s">
        <v>1174</v>
      </c>
      <c r="D293" s="68" t="s">
        <v>874</v>
      </c>
      <c r="E293" s="52">
        <v>2035</v>
      </c>
      <c r="F293" s="69" t="str">
        <f t="shared" si="48"/>
        <v>*0.95</v>
      </c>
      <c r="G293" s="70" t="str">
        <f t="shared" si="49"/>
        <v>REZoning_Sol-Win</v>
      </c>
      <c r="I293" t="s">
        <v>1174</v>
      </c>
      <c r="J293" s="68" t="s">
        <v>874</v>
      </c>
      <c r="K293" s="52">
        <v>2050</v>
      </c>
      <c r="L293" s="62" t="str">
        <f t="shared" si="50"/>
        <v>*0.92</v>
      </c>
      <c r="M293" s="70" t="str">
        <f t="shared" si="51"/>
        <v>REZoning_Sol-Win</v>
      </c>
      <c r="O293" t="s">
        <v>1174</v>
      </c>
      <c r="P293" t="s">
        <v>874</v>
      </c>
      <c r="Q293">
        <v>2100</v>
      </c>
      <c r="R293" t="s">
        <v>881</v>
      </c>
      <c r="S293" t="s">
        <v>875</v>
      </c>
      <c r="AA293" s="49" t="s">
        <v>1174</v>
      </c>
      <c r="AB293" s="71" t="s">
        <v>874</v>
      </c>
      <c r="AC293" s="55">
        <v>2035</v>
      </c>
      <c r="AD293" s="70" t="str">
        <f t="shared" si="52"/>
        <v>*0.95</v>
      </c>
      <c r="AE293" s="70" t="str">
        <f t="shared" si="53"/>
        <v>REZoning_Sol-Win</v>
      </c>
      <c r="AG293" s="49" t="s">
        <v>1174</v>
      </c>
      <c r="AH293" s="71" t="s">
        <v>874</v>
      </c>
      <c r="AI293" s="55">
        <v>2050</v>
      </c>
      <c r="AJ293" s="70" t="str">
        <f t="shared" si="54"/>
        <v>*0.92</v>
      </c>
      <c r="AK293" s="70" t="str">
        <f t="shared" si="55"/>
        <v>REZoning_Sol-Win</v>
      </c>
      <c r="AO293" s="50" t="s">
        <v>1174</v>
      </c>
      <c r="AP293" s="72" t="s">
        <v>874</v>
      </c>
      <c r="AQ293" s="58">
        <v>2035</v>
      </c>
      <c r="AR293" s="73" t="str">
        <f t="shared" si="56"/>
        <v>*0.93</v>
      </c>
      <c r="AS293" s="70" t="str">
        <f t="shared" si="57"/>
        <v>REZoning_Sol-Win</v>
      </c>
      <c r="AU293" s="50" t="s">
        <v>1174</v>
      </c>
      <c r="AV293" s="72" t="s">
        <v>874</v>
      </c>
      <c r="AW293" s="58">
        <v>2050</v>
      </c>
      <c r="AX293" s="73" t="str">
        <f t="shared" si="58"/>
        <v>*0.89</v>
      </c>
      <c r="AY293" s="70" t="str">
        <f t="shared" si="59"/>
        <v>REZoning_Sol-Win</v>
      </c>
    </row>
    <row r="294" spans="1:51">
      <c r="A294" s="67" t="s">
        <v>87</v>
      </c>
      <c r="C294" t="s">
        <v>1175</v>
      </c>
      <c r="D294" s="68" t="s">
        <v>874</v>
      </c>
      <c r="E294" s="52">
        <v>2035</v>
      </c>
      <c r="F294" s="69" t="str">
        <f t="shared" si="48"/>
        <v>*0.95</v>
      </c>
      <c r="G294" s="70" t="str">
        <f t="shared" si="49"/>
        <v>REZoning_Sol-Win</v>
      </c>
      <c r="I294" t="s">
        <v>1175</v>
      </c>
      <c r="J294" s="68" t="s">
        <v>874</v>
      </c>
      <c r="K294" s="52">
        <v>2050</v>
      </c>
      <c r="L294" s="62" t="str">
        <f t="shared" si="50"/>
        <v>*0.92</v>
      </c>
      <c r="M294" s="70" t="str">
        <f t="shared" si="51"/>
        <v>REZoning_Sol-Win</v>
      </c>
      <c r="O294" t="s">
        <v>1175</v>
      </c>
      <c r="P294" t="s">
        <v>874</v>
      </c>
      <c r="Q294">
        <v>2100</v>
      </c>
      <c r="R294" t="s">
        <v>881</v>
      </c>
      <c r="S294" t="s">
        <v>875</v>
      </c>
      <c r="AA294" s="49" t="s">
        <v>1175</v>
      </c>
      <c r="AB294" s="71" t="s">
        <v>874</v>
      </c>
      <c r="AC294" s="55">
        <v>2035</v>
      </c>
      <c r="AD294" s="70" t="str">
        <f t="shared" si="52"/>
        <v>*0.95</v>
      </c>
      <c r="AE294" s="70" t="str">
        <f t="shared" si="53"/>
        <v>REZoning_Sol-Win</v>
      </c>
      <c r="AG294" s="49" t="s">
        <v>1175</v>
      </c>
      <c r="AH294" s="71" t="s">
        <v>874</v>
      </c>
      <c r="AI294" s="55">
        <v>2050</v>
      </c>
      <c r="AJ294" s="70" t="str">
        <f t="shared" si="54"/>
        <v>*0.92</v>
      </c>
      <c r="AK294" s="70" t="str">
        <f t="shared" si="55"/>
        <v>REZoning_Sol-Win</v>
      </c>
      <c r="AO294" s="50" t="s">
        <v>1175</v>
      </c>
      <c r="AP294" s="72" t="s">
        <v>874</v>
      </c>
      <c r="AQ294" s="58">
        <v>2035</v>
      </c>
      <c r="AR294" s="73" t="str">
        <f t="shared" si="56"/>
        <v>*0.93</v>
      </c>
      <c r="AS294" s="70" t="str">
        <f t="shared" si="57"/>
        <v>REZoning_Sol-Win</v>
      </c>
      <c r="AU294" s="50" t="s">
        <v>1175</v>
      </c>
      <c r="AV294" s="72" t="s">
        <v>874</v>
      </c>
      <c r="AW294" s="58">
        <v>2050</v>
      </c>
      <c r="AX294" s="73" t="str">
        <f t="shared" si="58"/>
        <v>*0.89</v>
      </c>
      <c r="AY294" s="70" t="str">
        <f t="shared" si="59"/>
        <v>REZoning_Sol-Win</v>
      </c>
    </row>
    <row r="295" spans="1:51">
      <c r="A295" s="67" t="s">
        <v>87</v>
      </c>
      <c r="C295" t="s">
        <v>1176</v>
      </c>
      <c r="D295" s="68" t="s">
        <v>874</v>
      </c>
      <c r="E295" s="52">
        <v>2035</v>
      </c>
      <c r="F295" s="69" t="str">
        <f t="shared" si="48"/>
        <v>*0.95</v>
      </c>
      <c r="G295" s="70" t="str">
        <f t="shared" si="49"/>
        <v>REZoning_Sol-Win</v>
      </c>
      <c r="I295" t="s">
        <v>1176</v>
      </c>
      <c r="J295" s="68" t="s">
        <v>874</v>
      </c>
      <c r="K295" s="52">
        <v>2050</v>
      </c>
      <c r="L295" s="62" t="str">
        <f t="shared" si="50"/>
        <v>*0.92</v>
      </c>
      <c r="M295" s="70" t="str">
        <f t="shared" si="51"/>
        <v>REZoning_Sol-Win</v>
      </c>
      <c r="O295" t="s">
        <v>1176</v>
      </c>
      <c r="P295" t="s">
        <v>874</v>
      </c>
      <c r="Q295">
        <v>2100</v>
      </c>
      <c r="R295" t="s">
        <v>881</v>
      </c>
      <c r="S295" t="s">
        <v>875</v>
      </c>
      <c r="AA295" s="49" t="s">
        <v>1176</v>
      </c>
      <c r="AB295" s="71" t="s">
        <v>874</v>
      </c>
      <c r="AC295" s="55">
        <v>2035</v>
      </c>
      <c r="AD295" s="70" t="str">
        <f t="shared" si="52"/>
        <v>*0.95</v>
      </c>
      <c r="AE295" s="70" t="str">
        <f t="shared" si="53"/>
        <v>REZoning_Sol-Win</v>
      </c>
      <c r="AG295" s="49" t="s">
        <v>1176</v>
      </c>
      <c r="AH295" s="71" t="s">
        <v>874</v>
      </c>
      <c r="AI295" s="55">
        <v>2050</v>
      </c>
      <c r="AJ295" s="70" t="str">
        <f t="shared" si="54"/>
        <v>*0.92</v>
      </c>
      <c r="AK295" s="70" t="str">
        <f t="shared" si="55"/>
        <v>REZoning_Sol-Win</v>
      </c>
      <c r="AO295" s="50" t="s">
        <v>1176</v>
      </c>
      <c r="AP295" s="72" t="s">
        <v>874</v>
      </c>
      <c r="AQ295" s="58">
        <v>2035</v>
      </c>
      <c r="AR295" s="73" t="str">
        <f t="shared" si="56"/>
        <v>*0.93</v>
      </c>
      <c r="AS295" s="70" t="str">
        <f t="shared" si="57"/>
        <v>REZoning_Sol-Win</v>
      </c>
      <c r="AU295" s="50" t="s">
        <v>1176</v>
      </c>
      <c r="AV295" s="72" t="s">
        <v>874</v>
      </c>
      <c r="AW295" s="58">
        <v>2050</v>
      </c>
      <c r="AX295" s="73" t="str">
        <f t="shared" si="58"/>
        <v>*0.89</v>
      </c>
      <c r="AY295" s="70" t="str">
        <f t="shared" si="59"/>
        <v>REZoning_Sol-Win</v>
      </c>
    </row>
    <row r="296" spans="1:51">
      <c r="A296" s="67" t="s">
        <v>87</v>
      </c>
      <c r="C296" t="s">
        <v>1177</v>
      </c>
      <c r="D296" s="68" t="s">
        <v>874</v>
      </c>
      <c r="E296" s="52">
        <v>2035</v>
      </c>
      <c r="F296" s="69" t="str">
        <f t="shared" si="48"/>
        <v>*0.95</v>
      </c>
      <c r="G296" s="70" t="str">
        <f t="shared" si="49"/>
        <v>REZoning_Sol-Win</v>
      </c>
      <c r="I296" t="s">
        <v>1177</v>
      </c>
      <c r="J296" s="68" t="s">
        <v>874</v>
      </c>
      <c r="K296" s="52">
        <v>2050</v>
      </c>
      <c r="L296" s="62" t="str">
        <f t="shared" si="50"/>
        <v>*0.92</v>
      </c>
      <c r="M296" s="70" t="str">
        <f t="shared" si="51"/>
        <v>REZoning_Sol-Win</v>
      </c>
      <c r="O296" t="s">
        <v>1177</v>
      </c>
      <c r="P296" t="s">
        <v>874</v>
      </c>
      <c r="Q296">
        <v>2100</v>
      </c>
      <c r="R296" t="s">
        <v>881</v>
      </c>
      <c r="S296" t="s">
        <v>875</v>
      </c>
      <c r="AA296" s="49" t="s">
        <v>1177</v>
      </c>
      <c r="AB296" s="71" t="s">
        <v>874</v>
      </c>
      <c r="AC296" s="55">
        <v>2035</v>
      </c>
      <c r="AD296" s="70" t="str">
        <f t="shared" si="52"/>
        <v>*0.95</v>
      </c>
      <c r="AE296" s="70" t="str">
        <f t="shared" si="53"/>
        <v>REZoning_Sol-Win</v>
      </c>
      <c r="AG296" s="49" t="s">
        <v>1177</v>
      </c>
      <c r="AH296" s="71" t="s">
        <v>874</v>
      </c>
      <c r="AI296" s="55">
        <v>2050</v>
      </c>
      <c r="AJ296" s="70" t="str">
        <f t="shared" si="54"/>
        <v>*0.92</v>
      </c>
      <c r="AK296" s="70" t="str">
        <f t="shared" si="55"/>
        <v>REZoning_Sol-Win</v>
      </c>
      <c r="AO296" s="50" t="s">
        <v>1177</v>
      </c>
      <c r="AP296" s="72" t="s">
        <v>874</v>
      </c>
      <c r="AQ296" s="58">
        <v>2035</v>
      </c>
      <c r="AR296" s="73" t="str">
        <f t="shared" si="56"/>
        <v>*0.93</v>
      </c>
      <c r="AS296" s="70" t="str">
        <f t="shared" si="57"/>
        <v>REZoning_Sol-Win</v>
      </c>
      <c r="AU296" s="50" t="s">
        <v>1177</v>
      </c>
      <c r="AV296" s="72" t="s">
        <v>874</v>
      </c>
      <c r="AW296" s="58">
        <v>2050</v>
      </c>
      <c r="AX296" s="73" t="str">
        <f t="shared" si="58"/>
        <v>*0.89</v>
      </c>
      <c r="AY296" s="70" t="str">
        <f t="shared" si="59"/>
        <v>REZoning_Sol-Win</v>
      </c>
    </row>
    <row r="297" spans="1:51">
      <c r="A297" s="67" t="s">
        <v>87</v>
      </c>
      <c r="C297" t="s">
        <v>1178</v>
      </c>
      <c r="D297" s="68" t="s">
        <v>874</v>
      </c>
      <c r="E297" s="52">
        <v>2035</v>
      </c>
      <c r="F297" s="69" t="str">
        <f t="shared" si="48"/>
        <v>*0.95</v>
      </c>
      <c r="G297" s="70" t="str">
        <f t="shared" si="49"/>
        <v>REZoning_Sol-Win</v>
      </c>
      <c r="I297" t="s">
        <v>1178</v>
      </c>
      <c r="J297" s="68" t="s">
        <v>874</v>
      </c>
      <c r="K297" s="52">
        <v>2050</v>
      </c>
      <c r="L297" s="62" t="str">
        <f t="shared" si="50"/>
        <v>*0.92</v>
      </c>
      <c r="M297" s="70" t="str">
        <f t="shared" si="51"/>
        <v>REZoning_Sol-Win</v>
      </c>
      <c r="O297" t="s">
        <v>1178</v>
      </c>
      <c r="P297" t="s">
        <v>874</v>
      </c>
      <c r="Q297">
        <v>2100</v>
      </c>
      <c r="R297" t="s">
        <v>881</v>
      </c>
      <c r="S297" t="s">
        <v>875</v>
      </c>
      <c r="AA297" s="49" t="s">
        <v>1178</v>
      </c>
      <c r="AB297" s="71" t="s">
        <v>874</v>
      </c>
      <c r="AC297" s="55">
        <v>2035</v>
      </c>
      <c r="AD297" s="70" t="str">
        <f t="shared" si="52"/>
        <v>*0.95</v>
      </c>
      <c r="AE297" s="70" t="str">
        <f t="shared" si="53"/>
        <v>REZoning_Sol-Win</v>
      </c>
      <c r="AG297" s="49" t="s">
        <v>1178</v>
      </c>
      <c r="AH297" s="71" t="s">
        <v>874</v>
      </c>
      <c r="AI297" s="55">
        <v>2050</v>
      </c>
      <c r="AJ297" s="70" t="str">
        <f t="shared" si="54"/>
        <v>*0.92</v>
      </c>
      <c r="AK297" s="70" t="str">
        <f t="shared" si="55"/>
        <v>REZoning_Sol-Win</v>
      </c>
      <c r="AO297" s="50" t="s">
        <v>1178</v>
      </c>
      <c r="AP297" s="72" t="s">
        <v>874</v>
      </c>
      <c r="AQ297" s="58">
        <v>2035</v>
      </c>
      <c r="AR297" s="73" t="str">
        <f t="shared" si="56"/>
        <v>*0.93</v>
      </c>
      <c r="AS297" s="70" t="str">
        <f t="shared" si="57"/>
        <v>REZoning_Sol-Win</v>
      </c>
      <c r="AU297" s="50" t="s">
        <v>1178</v>
      </c>
      <c r="AV297" s="72" t="s">
        <v>874</v>
      </c>
      <c r="AW297" s="58">
        <v>2050</v>
      </c>
      <c r="AX297" s="73" t="str">
        <f t="shared" si="58"/>
        <v>*0.89</v>
      </c>
      <c r="AY297" s="70" t="str">
        <f t="shared" si="59"/>
        <v>REZoning_Sol-Win</v>
      </c>
    </row>
    <row r="298" spans="1:51">
      <c r="A298" s="67" t="s">
        <v>87</v>
      </c>
      <c r="C298" t="s">
        <v>1179</v>
      </c>
      <c r="D298" s="68" t="s">
        <v>874</v>
      </c>
      <c r="E298" s="52">
        <v>2035</v>
      </c>
      <c r="F298" s="69" t="str">
        <f t="shared" si="48"/>
        <v>*0.95</v>
      </c>
      <c r="G298" s="70" t="str">
        <f t="shared" si="49"/>
        <v>REZoning_Sol-Win</v>
      </c>
      <c r="I298" t="s">
        <v>1179</v>
      </c>
      <c r="J298" s="68" t="s">
        <v>874</v>
      </c>
      <c r="K298" s="52">
        <v>2050</v>
      </c>
      <c r="L298" s="62" t="str">
        <f t="shared" si="50"/>
        <v>*0.92</v>
      </c>
      <c r="M298" s="70" t="str">
        <f t="shared" si="51"/>
        <v>REZoning_Sol-Win</v>
      </c>
      <c r="O298" t="s">
        <v>1179</v>
      </c>
      <c r="P298" t="s">
        <v>874</v>
      </c>
      <c r="Q298">
        <v>2100</v>
      </c>
      <c r="R298" t="s">
        <v>881</v>
      </c>
      <c r="S298" t="s">
        <v>875</v>
      </c>
      <c r="AA298" s="49" t="s">
        <v>1179</v>
      </c>
      <c r="AB298" s="71" t="s">
        <v>874</v>
      </c>
      <c r="AC298" s="55">
        <v>2035</v>
      </c>
      <c r="AD298" s="70" t="str">
        <f t="shared" si="52"/>
        <v>*0.95</v>
      </c>
      <c r="AE298" s="70" t="str">
        <f t="shared" si="53"/>
        <v>REZoning_Sol-Win</v>
      </c>
      <c r="AG298" s="49" t="s">
        <v>1179</v>
      </c>
      <c r="AH298" s="71" t="s">
        <v>874</v>
      </c>
      <c r="AI298" s="55">
        <v>2050</v>
      </c>
      <c r="AJ298" s="70" t="str">
        <f t="shared" si="54"/>
        <v>*0.92</v>
      </c>
      <c r="AK298" s="70" t="str">
        <f t="shared" si="55"/>
        <v>REZoning_Sol-Win</v>
      </c>
      <c r="AO298" s="50" t="s">
        <v>1179</v>
      </c>
      <c r="AP298" s="72" t="s">
        <v>874</v>
      </c>
      <c r="AQ298" s="58">
        <v>2035</v>
      </c>
      <c r="AR298" s="73" t="str">
        <f t="shared" si="56"/>
        <v>*0.93</v>
      </c>
      <c r="AS298" s="70" t="str">
        <f t="shared" si="57"/>
        <v>REZoning_Sol-Win</v>
      </c>
      <c r="AU298" s="50" t="s">
        <v>1179</v>
      </c>
      <c r="AV298" s="72" t="s">
        <v>874</v>
      </c>
      <c r="AW298" s="58">
        <v>2050</v>
      </c>
      <c r="AX298" s="73" t="str">
        <f t="shared" si="58"/>
        <v>*0.89</v>
      </c>
      <c r="AY298" s="70" t="str">
        <f t="shared" si="59"/>
        <v>REZoning_Sol-Win</v>
      </c>
    </row>
    <row r="299" spans="1:51">
      <c r="A299" s="67" t="s">
        <v>87</v>
      </c>
      <c r="C299" t="s">
        <v>1180</v>
      </c>
      <c r="D299" s="68" t="s">
        <v>874</v>
      </c>
      <c r="E299" s="52">
        <v>2035</v>
      </c>
      <c r="F299" s="69" t="str">
        <f t="shared" si="48"/>
        <v>*0.95</v>
      </c>
      <c r="G299" s="70" t="str">
        <f t="shared" si="49"/>
        <v>REZoning_Sol-Win</v>
      </c>
      <c r="I299" t="s">
        <v>1180</v>
      </c>
      <c r="J299" s="68" t="s">
        <v>874</v>
      </c>
      <c r="K299" s="52">
        <v>2050</v>
      </c>
      <c r="L299" s="62" t="str">
        <f t="shared" si="50"/>
        <v>*0.92</v>
      </c>
      <c r="M299" s="70" t="str">
        <f t="shared" si="51"/>
        <v>REZoning_Sol-Win</v>
      </c>
      <c r="O299" t="s">
        <v>1180</v>
      </c>
      <c r="P299" t="s">
        <v>874</v>
      </c>
      <c r="Q299">
        <v>2100</v>
      </c>
      <c r="R299" t="s">
        <v>881</v>
      </c>
      <c r="S299" t="s">
        <v>875</v>
      </c>
      <c r="AA299" s="49" t="s">
        <v>1180</v>
      </c>
      <c r="AB299" s="71" t="s">
        <v>874</v>
      </c>
      <c r="AC299" s="55">
        <v>2035</v>
      </c>
      <c r="AD299" s="70" t="str">
        <f t="shared" si="52"/>
        <v>*0.95</v>
      </c>
      <c r="AE299" s="70" t="str">
        <f t="shared" si="53"/>
        <v>REZoning_Sol-Win</v>
      </c>
      <c r="AG299" s="49" t="s">
        <v>1180</v>
      </c>
      <c r="AH299" s="71" t="s">
        <v>874</v>
      </c>
      <c r="AI299" s="55">
        <v>2050</v>
      </c>
      <c r="AJ299" s="70" t="str">
        <f t="shared" si="54"/>
        <v>*0.92</v>
      </c>
      <c r="AK299" s="70" t="str">
        <f t="shared" si="55"/>
        <v>REZoning_Sol-Win</v>
      </c>
      <c r="AO299" s="50" t="s">
        <v>1180</v>
      </c>
      <c r="AP299" s="72" t="s">
        <v>874</v>
      </c>
      <c r="AQ299" s="58">
        <v>2035</v>
      </c>
      <c r="AR299" s="73" t="str">
        <f t="shared" si="56"/>
        <v>*0.93</v>
      </c>
      <c r="AS299" s="70" t="str">
        <f t="shared" si="57"/>
        <v>REZoning_Sol-Win</v>
      </c>
      <c r="AU299" s="50" t="s">
        <v>1180</v>
      </c>
      <c r="AV299" s="72" t="s">
        <v>874</v>
      </c>
      <c r="AW299" s="58">
        <v>2050</v>
      </c>
      <c r="AX299" s="73" t="str">
        <f t="shared" si="58"/>
        <v>*0.89</v>
      </c>
      <c r="AY299" s="70" t="str">
        <f t="shared" si="59"/>
        <v>REZoning_Sol-Win</v>
      </c>
    </row>
    <row r="300" spans="1:51">
      <c r="A300" s="67" t="s">
        <v>87</v>
      </c>
      <c r="C300" t="s">
        <v>1181</v>
      </c>
      <c r="D300" s="68" t="s">
        <v>874</v>
      </c>
      <c r="E300" s="52">
        <v>2035</v>
      </c>
      <c r="F300" s="69" t="str">
        <f t="shared" si="48"/>
        <v>*0.95</v>
      </c>
      <c r="G300" s="70" t="str">
        <f t="shared" si="49"/>
        <v>REZoning_Sol-Win</v>
      </c>
      <c r="I300" t="s">
        <v>1181</v>
      </c>
      <c r="J300" s="68" t="s">
        <v>874</v>
      </c>
      <c r="K300" s="52">
        <v>2050</v>
      </c>
      <c r="L300" s="62" t="str">
        <f t="shared" si="50"/>
        <v>*0.92</v>
      </c>
      <c r="M300" s="70" t="str">
        <f t="shared" si="51"/>
        <v>REZoning_Sol-Win</v>
      </c>
      <c r="O300" t="s">
        <v>1181</v>
      </c>
      <c r="P300" t="s">
        <v>874</v>
      </c>
      <c r="Q300">
        <v>2100</v>
      </c>
      <c r="R300" t="s">
        <v>881</v>
      </c>
      <c r="S300" t="s">
        <v>875</v>
      </c>
      <c r="AA300" s="49" t="s">
        <v>1181</v>
      </c>
      <c r="AB300" s="71" t="s">
        <v>874</v>
      </c>
      <c r="AC300" s="55">
        <v>2035</v>
      </c>
      <c r="AD300" s="70" t="str">
        <f t="shared" si="52"/>
        <v>*0.95</v>
      </c>
      <c r="AE300" s="70" t="str">
        <f t="shared" si="53"/>
        <v>REZoning_Sol-Win</v>
      </c>
      <c r="AG300" s="49" t="s">
        <v>1181</v>
      </c>
      <c r="AH300" s="71" t="s">
        <v>874</v>
      </c>
      <c r="AI300" s="55">
        <v>2050</v>
      </c>
      <c r="AJ300" s="70" t="str">
        <f t="shared" si="54"/>
        <v>*0.92</v>
      </c>
      <c r="AK300" s="70" t="str">
        <f t="shared" si="55"/>
        <v>REZoning_Sol-Win</v>
      </c>
      <c r="AO300" s="50" t="s">
        <v>1181</v>
      </c>
      <c r="AP300" s="72" t="s">
        <v>874</v>
      </c>
      <c r="AQ300" s="58">
        <v>2035</v>
      </c>
      <c r="AR300" s="73" t="str">
        <f t="shared" si="56"/>
        <v>*0.93</v>
      </c>
      <c r="AS300" s="70" t="str">
        <f t="shared" si="57"/>
        <v>REZoning_Sol-Win</v>
      </c>
      <c r="AU300" s="50" t="s">
        <v>1181</v>
      </c>
      <c r="AV300" s="72" t="s">
        <v>874</v>
      </c>
      <c r="AW300" s="58">
        <v>2050</v>
      </c>
      <c r="AX300" s="73" t="str">
        <f t="shared" si="58"/>
        <v>*0.89</v>
      </c>
      <c r="AY300" s="70" t="str">
        <f t="shared" si="59"/>
        <v>REZoning_Sol-Win</v>
      </c>
    </row>
    <row r="301" spans="1:51">
      <c r="A301" s="67" t="s">
        <v>87</v>
      </c>
      <c r="C301" t="s">
        <v>1182</v>
      </c>
      <c r="D301" s="68" t="s">
        <v>874</v>
      </c>
      <c r="E301" s="52">
        <v>2035</v>
      </c>
      <c r="F301" s="69" t="str">
        <f t="shared" si="48"/>
        <v>*0.95</v>
      </c>
      <c r="G301" s="70" t="str">
        <f t="shared" si="49"/>
        <v>REZoning_Sol-Win</v>
      </c>
      <c r="I301" t="s">
        <v>1182</v>
      </c>
      <c r="J301" s="68" t="s">
        <v>874</v>
      </c>
      <c r="K301" s="52">
        <v>2050</v>
      </c>
      <c r="L301" s="62" t="str">
        <f t="shared" si="50"/>
        <v>*0.92</v>
      </c>
      <c r="M301" s="70" t="str">
        <f t="shared" si="51"/>
        <v>REZoning_Sol-Win</v>
      </c>
      <c r="O301" t="s">
        <v>1182</v>
      </c>
      <c r="P301" t="s">
        <v>874</v>
      </c>
      <c r="Q301">
        <v>2100</v>
      </c>
      <c r="R301" t="s">
        <v>881</v>
      </c>
      <c r="S301" t="s">
        <v>875</v>
      </c>
      <c r="AA301" s="49" t="s">
        <v>1182</v>
      </c>
      <c r="AB301" s="71" t="s">
        <v>874</v>
      </c>
      <c r="AC301" s="55">
        <v>2035</v>
      </c>
      <c r="AD301" s="70" t="str">
        <f t="shared" si="52"/>
        <v>*0.95</v>
      </c>
      <c r="AE301" s="70" t="str">
        <f t="shared" si="53"/>
        <v>REZoning_Sol-Win</v>
      </c>
      <c r="AG301" s="49" t="s">
        <v>1182</v>
      </c>
      <c r="AH301" s="71" t="s">
        <v>874</v>
      </c>
      <c r="AI301" s="55">
        <v>2050</v>
      </c>
      <c r="AJ301" s="70" t="str">
        <f t="shared" si="54"/>
        <v>*0.92</v>
      </c>
      <c r="AK301" s="70" t="str">
        <f t="shared" si="55"/>
        <v>REZoning_Sol-Win</v>
      </c>
      <c r="AO301" s="50" t="s">
        <v>1182</v>
      </c>
      <c r="AP301" s="72" t="s">
        <v>874</v>
      </c>
      <c r="AQ301" s="58">
        <v>2035</v>
      </c>
      <c r="AR301" s="73" t="str">
        <f t="shared" si="56"/>
        <v>*0.93</v>
      </c>
      <c r="AS301" s="70" t="str">
        <f t="shared" si="57"/>
        <v>REZoning_Sol-Win</v>
      </c>
      <c r="AU301" s="50" t="s">
        <v>1182</v>
      </c>
      <c r="AV301" s="72" t="s">
        <v>874</v>
      </c>
      <c r="AW301" s="58">
        <v>2050</v>
      </c>
      <c r="AX301" s="73" t="str">
        <f t="shared" si="58"/>
        <v>*0.89</v>
      </c>
      <c r="AY301" s="70" t="str">
        <f t="shared" si="59"/>
        <v>REZoning_Sol-Win</v>
      </c>
    </row>
    <row r="302" spans="1:51">
      <c r="A302" s="67" t="s">
        <v>87</v>
      </c>
      <c r="C302" t="s">
        <v>1183</v>
      </c>
      <c r="D302" s="68" t="s">
        <v>874</v>
      </c>
      <c r="E302" s="52">
        <v>2035</v>
      </c>
      <c r="F302" s="69" t="str">
        <f t="shared" si="48"/>
        <v>*0.95</v>
      </c>
      <c r="G302" s="70" t="str">
        <f t="shared" si="49"/>
        <v>REZoning_Sol-Win</v>
      </c>
      <c r="I302" t="s">
        <v>1183</v>
      </c>
      <c r="J302" s="68" t="s">
        <v>874</v>
      </c>
      <c r="K302" s="52">
        <v>2050</v>
      </c>
      <c r="L302" s="62" t="str">
        <f t="shared" si="50"/>
        <v>*0.92</v>
      </c>
      <c r="M302" s="70" t="str">
        <f t="shared" si="51"/>
        <v>REZoning_Sol-Win</v>
      </c>
      <c r="O302" t="s">
        <v>1183</v>
      </c>
      <c r="P302" t="s">
        <v>874</v>
      </c>
      <c r="Q302">
        <v>2100</v>
      </c>
      <c r="R302" t="s">
        <v>881</v>
      </c>
      <c r="S302" t="s">
        <v>875</v>
      </c>
      <c r="AA302" s="49" t="s">
        <v>1183</v>
      </c>
      <c r="AB302" s="71" t="s">
        <v>874</v>
      </c>
      <c r="AC302" s="55">
        <v>2035</v>
      </c>
      <c r="AD302" s="70" t="str">
        <f t="shared" si="52"/>
        <v>*0.95</v>
      </c>
      <c r="AE302" s="70" t="str">
        <f t="shared" si="53"/>
        <v>REZoning_Sol-Win</v>
      </c>
      <c r="AG302" s="49" t="s">
        <v>1183</v>
      </c>
      <c r="AH302" s="71" t="s">
        <v>874</v>
      </c>
      <c r="AI302" s="55">
        <v>2050</v>
      </c>
      <c r="AJ302" s="70" t="str">
        <f t="shared" si="54"/>
        <v>*0.92</v>
      </c>
      <c r="AK302" s="70" t="str">
        <f t="shared" si="55"/>
        <v>REZoning_Sol-Win</v>
      </c>
      <c r="AO302" s="50" t="s">
        <v>1183</v>
      </c>
      <c r="AP302" s="72" t="s">
        <v>874</v>
      </c>
      <c r="AQ302" s="58">
        <v>2035</v>
      </c>
      <c r="AR302" s="73" t="str">
        <f t="shared" si="56"/>
        <v>*0.93</v>
      </c>
      <c r="AS302" s="70" t="str">
        <f t="shared" si="57"/>
        <v>REZoning_Sol-Win</v>
      </c>
      <c r="AU302" s="50" t="s">
        <v>1183</v>
      </c>
      <c r="AV302" s="72" t="s">
        <v>874</v>
      </c>
      <c r="AW302" s="58">
        <v>2050</v>
      </c>
      <c r="AX302" s="73" t="str">
        <f t="shared" si="58"/>
        <v>*0.89</v>
      </c>
      <c r="AY302" s="70" t="str">
        <f t="shared" si="59"/>
        <v>REZoning_Sol-Win</v>
      </c>
    </row>
    <row r="303" spans="1:51">
      <c r="A303" s="67" t="s">
        <v>87</v>
      </c>
      <c r="C303" t="s">
        <v>1184</v>
      </c>
      <c r="D303" s="68" t="s">
        <v>874</v>
      </c>
      <c r="E303" s="52">
        <v>2035</v>
      </c>
      <c r="F303" s="69" t="str">
        <f t="shared" si="48"/>
        <v>*0.95</v>
      </c>
      <c r="G303" s="70" t="str">
        <f t="shared" si="49"/>
        <v>REZoning_Sol-Win</v>
      </c>
      <c r="I303" t="s">
        <v>1184</v>
      </c>
      <c r="J303" s="68" t="s">
        <v>874</v>
      </c>
      <c r="K303" s="52">
        <v>2050</v>
      </c>
      <c r="L303" s="62" t="str">
        <f t="shared" si="50"/>
        <v>*0.92</v>
      </c>
      <c r="M303" s="70" t="str">
        <f t="shared" si="51"/>
        <v>REZoning_Sol-Win</v>
      </c>
      <c r="O303" t="s">
        <v>1184</v>
      </c>
      <c r="P303" t="s">
        <v>874</v>
      </c>
      <c r="Q303">
        <v>2100</v>
      </c>
      <c r="R303" t="s">
        <v>881</v>
      </c>
      <c r="S303" t="s">
        <v>875</v>
      </c>
      <c r="AA303" s="49" t="s">
        <v>1184</v>
      </c>
      <c r="AB303" s="71" t="s">
        <v>874</v>
      </c>
      <c r="AC303" s="55">
        <v>2035</v>
      </c>
      <c r="AD303" s="70" t="str">
        <f t="shared" si="52"/>
        <v>*0.95</v>
      </c>
      <c r="AE303" s="70" t="str">
        <f t="shared" si="53"/>
        <v>REZoning_Sol-Win</v>
      </c>
      <c r="AG303" s="49" t="s">
        <v>1184</v>
      </c>
      <c r="AH303" s="71" t="s">
        <v>874</v>
      </c>
      <c r="AI303" s="55">
        <v>2050</v>
      </c>
      <c r="AJ303" s="70" t="str">
        <f t="shared" si="54"/>
        <v>*0.92</v>
      </c>
      <c r="AK303" s="70" t="str">
        <f t="shared" si="55"/>
        <v>REZoning_Sol-Win</v>
      </c>
      <c r="AO303" s="50" t="s">
        <v>1184</v>
      </c>
      <c r="AP303" s="72" t="s">
        <v>874</v>
      </c>
      <c r="AQ303" s="58">
        <v>2035</v>
      </c>
      <c r="AR303" s="73" t="str">
        <f t="shared" si="56"/>
        <v>*0.93</v>
      </c>
      <c r="AS303" s="70" t="str">
        <f t="shared" si="57"/>
        <v>REZoning_Sol-Win</v>
      </c>
      <c r="AU303" s="50" t="s">
        <v>1184</v>
      </c>
      <c r="AV303" s="72" t="s">
        <v>874</v>
      </c>
      <c r="AW303" s="58">
        <v>2050</v>
      </c>
      <c r="AX303" s="73" t="str">
        <f t="shared" si="58"/>
        <v>*0.89</v>
      </c>
      <c r="AY303" s="70" t="str">
        <f t="shared" si="59"/>
        <v>REZoning_Sol-Win</v>
      </c>
    </row>
    <row r="304" spans="1:51">
      <c r="A304" s="67" t="s">
        <v>87</v>
      </c>
      <c r="C304" t="s">
        <v>1185</v>
      </c>
      <c r="D304" s="68" t="s">
        <v>874</v>
      </c>
      <c r="E304" s="52">
        <v>2035</v>
      </c>
      <c r="F304" s="69" t="str">
        <f t="shared" si="48"/>
        <v>*0.95</v>
      </c>
      <c r="G304" s="70" t="str">
        <f t="shared" si="49"/>
        <v>REZoning_Sol-Win</v>
      </c>
      <c r="I304" t="s">
        <v>1185</v>
      </c>
      <c r="J304" s="68" t="s">
        <v>874</v>
      </c>
      <c r="K304" s="52">
        <v>2050</v>
      </c>
      <c r="L304" s="62" t="str">
        <f t="shared" si="50"/>
        <v>*0.92</v>
      </c>
      <c r="M304" s="70" t="str">
        <f t="shared" si="51"/>
        <v>REZoning_Sol-Win</v>
      </c>
      <c r="O304" t="s">
        <v>1185</v>
      </c>
      <c r="P304" t="s">
        <v>874</v>
      </c>
      <c r="Q304">
        <v>2100</v>
      </c>
      <c r="R304" t="s">
        <v>881</v>
      </c>
      <c r="S304" t="s">
        <v>875</v>
      </c>
      <c r="AA304" s="49" t="s">
        <v>1185</v>
      </c>
      <c r="AB304" s="71" t="s">
        <v>874</v>
      </c>
      <c r="AC304" s="55">
        <v>2035</v>
      </c>
      <c r="AD304" s="70" t="str">
        <f t="shared" si="52"/>
        <v>*0.95</v>
      </c>
      <c r="AE304" s="70" t="str">
        <f t="shared" si="53"/>
        <v>REZoning_Sol-Win</v>
      </c>
      <c r="AG304" s="49" t="s">
        <v>1185</v>
      </c>
      <c r="AH304" s="71" t="s">
        <v>874</v>
      </c>
      <c r="AI304" s="55">
        <v>2050</v>
      </c>
      <c r="AJ304" s="70" t="str">
        <f t="shared" si="54"/>
        <v>*0.92</v>
      </c>
      <c r="AK304" s="70" t="str">
        <f t="shared" si="55"/>
        <v>REZoning_Sol-Win</v>
      </c>
      <c r="AO304" s="50" t="s">
        <v>1185</v>
      </c>
      <c r="AP304" s="72" t="s">
        <v>874</v>
      </c>
      <c r="AQ304" s="58">
        <v>2035</v>
      </c>
      <c r="AR304" s="73" t="str">
        <f t="shared" si="56"/>
        <v>*0.93</v>
      </c>
      <c r="AS304" s="70" t="str">
        <f t="shared" si="57"/>
        <v>REZoning_Sol-Win</v>
      </c>
      <c r="AU304" s="50" t="s">
        <v>1185</v>
      </c>
      <c r="AV304" s="72" t="s">
        <v>874</v>
      </c>
      <c r="AW304" s="58">
        <v>2050</v>
      </c>
      <c r="AX304" s="73" t="str">
        <f t="shared" si="58"/>
        <v>*0.89</v>
      </c>
      <c r="AY304" s="70" t="str">
        <f t="shared" si="59"/>
        <v>REZoning_Sol-Win</v>
      </c>
    </row>
    <row r="305" spans="1:51">
      <c r="A305" s="67" t="s">
        <v>87</v>
      </c>
      <c r="C305" t="s">
        <v>1186</v>
      </c>
      <c r="D305" s="68" t="s">
        <v>874</v>
      </c>
      <c r="E305" s="52">
        <v>2035</v>
      </c>
      <c r="F305" s="69" t="str">
        <f t="shared" si="48"/>
        <v>*0.95</v>
      </c>
      <c r="G305" s="70" t="str">
        <f t="shared" si="49"/>
        <v>REZoning_Sol-Win</v>
      </c>
      <c r="I305" t="s">
        <v>1186</v>
      </c>
      <c r="J305" s="68" t="s">
        <v>874</v>
      </c>
      <c r="K305" s="52">
        <v>2050</v>
      </c>
      <c r="L305" s="62" t="str">
        <f t="shared" si="50"/>
        <v>*0.92</v>
      </c>
      <c r="M305" s="70" t="str">
        <f t="shared" si="51"/>
        <v>REZoning_Sol-Win</v>
      </c>
      <c r="O305" t="s">
        <v>1186</v>
      </c>
      <c r="P305" t="s">
        <v>874</v>
      </c>
      <c r="Q305">
        <v>2100</v>
      </c>
      <c r="R305" t="s">
        <v>881</v>
      </c>
      <c r="S305" t="s">
        <v>875</v>
      </c>
      <c r="AA305" s="49" t="s">
        <v>1186</v>
      </c>
      <c r="AB305" s="71" t="s">
        <v>874</v>
      </c>
      <c r="AC305" s="55">
        <v>2035</v>
      </c>
      <c r="AD305" s="70" t="str">
        <f t="shared" si="52"/>
        <v>*0.95</v>
      </c>
      <c r="AE305" s="70" t="str">
        <f t="shared" si="53"/>
        <v>REZoning_Sol-Win</v>
      </c>
      <c r="AG305" s="49" t="s">
        <v>1186</v>
      </c>
      <c r="AH305" s="71" t="s">
        <v>874</v>
      </c>
      <c r="AI305" s="55">
        <v>2050</v>
      </c>
      <c r="AJ305" s="70" t="str">
        <f t="shared" si="54"/>
        <v>*0.92</v>
      </c>
      <c r="AK305" s="70" t="str">
        <f t="shared" si="55"/>
        <v>REZoning_Sol-Win</v>
      </c>
      <c r="AO305" s="50" t="s">
        <v>1186</v>
      </c>
      <c r="AP305" s="72" t="s">
        <v>874</v>
      </c>
      <c r="AQ305" s="58">
        <v>2035</v>
      </c>
      <c r="AR305" s="73" t="str">
        <f t="shared" si="56"/>
        <v>*0.93</v>
      </c>
      <c r="AS305" s="70" t="str">
        <f t="shared" si="57"/>
        <v>REZoning_Sol-Win</v>
      </c>
      <c r="AU305" s="50" t="s">
        <v>1186</v>
      </c>
      <c r="AV305" s="72" t="s">
        <v>874</v>
      </c>
      <c r="AW305" s="58">
        <v>2050</v>
      </c>
      <c r="AX305" s="73" t="str">
        <f t="shared" si="58"/>
        <v>*0.89</v>
      </c>
      <c r="AY305" s="70" t="str">
        <f t="shared" si="59"/>
        <v>REZoning_Sol-Win</v>
      </c>
    </row>
    <row r="306" spans="1:51">
      <c r="A306" s="67" t="s">
        <v>87</v>
      </c>
      <c r="C306" t="s">
        <v>1187</v>
      </c>
      <c r="D306" s="68" t="s">
        <v>874</v>
      </c>
      <c r="E306" s="52">
        <v>2035</v>
      </c>
      <c r="F306" s="69" t="str">
        <f t="shared" si="48"/>
        <v>*0.95</v>
      </c>
      <c r="G306" s="70" t="str">
        <f t="shared" si="49"/>
        <v>REZoning_Sol-Win</v>
      </c>
      <c r="I306" t="s">
        <v>1187</v>
      </c>
      <c r="J306" s="68" t="s">
        <v>874</v>
      </c>
      <c r="K306" s="52">
        <v>2050</v>
      </c>
      <c r="L306" s="62" t="str">
        <f t="shared" si="50"/>
        <v>*0.92</v>
      </c>
      <c r="M306" s="70" t="str">
        <f t="shared" si="51"/>
        <v>REZoning_Sol-Win</v>
      </c>
      <c r="O306" t="s">
        <v>1187</v>
      </c>
      <c r="P306" t="s">
        <v>874</v>
      </c>
      <c r="Q306">
        <v>2100</v>
      </c>
      <c r="R306" t="s">
        <v>881</v>
      </c>
      <c r="S306" t="s">
        <v>875</v>
      </c>
      <c r="AA306" s="49" t="s">
        <v>1187</v>
      </c>
      <c r="AB306" s="71" t="s">
        <v>874</v>
      </c>
      <c r="AC306" s="55">
        <v>2035</v>
      </c>
      <c r="AD306" s="70" t="str">
        <f t="shared" si="52"/>
        <v>*0.95</v>
      </c>
      <c r="AE306" s="70" t="str">
        <f t="shared" si="53"/>
        <v>REZoning_Sol-Win</v>
      </c>
      <c r="AG306" s="49" t="s">
        <v>1187</v>
      </c>
      <c r="AH306" s="71" t="s">
        <v>874</v>
      </c>
      <c r="AI306" s="55">
        <v>2050</v>
      </c>
      <c r="AJ306" s="70" t="str">
        <f t="shared" si="54"/>
        <v>*0.92</v>
      </c>
      <c r="AK306" s="70" t="str">
        <f t="shared" si="55"/>
        <v>REZoning_Sol-Win</v>
      </c>
      <c r="AO306" s="50" t="s">
        <v>1187</v>
      </c>
      <c r="AP306" s="72" t="s">
        <v>874</v>
      </c>
      <c r="AQ306" s="58">
        <v>2035</v>
      </c>
      <c r="AR306" s="73" t="str">
        <f t="shared" si="56"/>
        <v>*0.93</v>
      </c>
      <c r="AS306" s="70" t="str">
        <f t="shared" si="57"/>
        <v>REZoning_Sol-Win</v>
      </c>
      <c r="AU306" s="50" t="s">
        <v>1187</v>
      </c>
      <c r="AV306" s="72" t="s">
        <v>874</v>
      </c>
      <c r="AW306" s="58">
        <v>2050</v>
      </c>
      <c r="AX306" s="73" t="str">
        <f t="shared" si="58"/>
        <v>*0.89</v>
      </c>
      <c r="AY306" s="70" t="str">
        <f t="shared" si="59"/>
        <v>REZoning_Sol-Win</v>
      </c>
    </row>
    <row r="307" spans="1:51">
      <c r="A307" s="67" t="s">
        <v>87</v>
      </c>
      <c r="C307" t="s">
        <v>1188</v>
      </c>
      <c r="D307" s="68" t="s">
        <v>874</v>
      </c>
      <c r="E307" s="52">
        <v>2035</v>
      </c>
      <c r="F307" s="69" t="str">
        <f t="shared" si="48"/>
        <v>*0.95</v>
      </c>
      <c r="G307" s="70" t="str">
        <f t="shared" si="49"/>
        <v>REZoning_Sol-Win</v>
      </c>
      <c r="I307" t="s">
        <v>1188</v>
      </c>
      <c r="J307" s="68" t="s">
        <v>874</v>
      </c>
      <c r="K307" s="52">
        <v>2050</v>
      </c>
      <c r="L307" s="62" t="str">
        <f t="shared" si="50"/>
        <v>*0.92</v>
      </c>
      <c r="M307" s="70" t="str">
        <f t="shared" si="51"/>
        <v>REZoning_Sol-Win</v>
      </c>
      <c r="O307" t="s">
        <v>1188</v>
      </c>
      <c r="P307" t="s">
        <v>874</v>
      </c>
      <c r="Q307">
        <v>2100</v>
      </c>
      <c r="R307" t="s">
        <v>881</v>
      </c>
      <c r="S307" t="s">
        <v>875</v>
      </c>
      <c r="AA307" s="49" t="s">
        <v>1188</v>
      </c>
      <c r="AB307" s="71" t="s">
        <v>874</v>
      </c>
      <c r="AC307" s="55">
        <v>2035</v>
      </c>
      <c r="AD307" s="70" t="str">
        <f t="shared" si="52"/>
        <v>*0.95</v>
      </c>
      <c r="AE307" s="70" t="str">
        <f t="shared" si="53"/>
        <v>REZoning_Sol-Win</v>
      </c>
      <c r="AG307" s="49" t="s">
        <v>1188</v>
      </c>
      <c r="AH307" s="71" t="s">
        <v>874</v>
      </c>
      <c r="AI307" s="55">
        <v>2050</v>
      </c>
      <c r="AJ307" s="70" t="str">
        <f t="shared" si="54"/>
        <v>*0.92</v>
      </c>
      <c r="AK307" s="70" t="str">
        <f t="shared" si="55"/>
        <v>REZoning_Sol-Win</v>
      </c>
      <c r="AO307" s="50" t="s">
        <v>1188</v>
      </c>
      <c r="AP307" s="72" t="s">
        <v>874</v>
      </c>
      <c r="AQ307" s="58">
        <v>2035</v>
      </c>
      <c r="AR307" s="73" t="str">
        <f t="shared" si="56"/>
        <v>*0.93</v>
      </c>
      <c r="AS307" s="70" t="str">
        <f t="shared" si="57"/>
        <v>REZoning_Sol-Win</v>
      </c>
      <c r="AU307" s="50" t="s">
        <v>1188</v>
      </c>
      <c r="AV307" s="72" t="s">
        <v>874</v>
      </c>
      <c r="AW307" s="58">
        <v>2050</v>
      </c>
      <c r="AX307" s="73" t="str">
        <f t="shared" si="58"/>
        <v>*0.89</v>
      </c>
      <c r="AY307" s="70" t="str">
        <f t="shared" si="59"/>
        <v>REZoning_Sol-Win</v>
      </c>
    </row>
    <row r="308" spans="1:51">
      <c r="A308" s="67" t="s">
        <v>87</v>
      </c>
      <c r="C308" t="s">
        <v>1189</v>
      </c>
      <c r="D308" s="68" t="s">
        <v>874</v>
      </c>
      <c r="E308" s="52">
        <v>2035</v>
      </c>
      <c r="F308" s="69" t="str">
        <f t="shared" si="48"/>
        <v>*0.95</v>
      </c>
      <c r="G308" s="70" t="str">
        <f t="shared" si="49"/>
        <v>REZoning_Sol-Win</v>
      </c>
      <c r="I308" t="s">
        <v>1189</v>
      </c>
      <c r="J308" s="68" t="s">
        <v>874</v>
      </c>
      <c r="K308" s="52">
        <v>2050</v>
      </c>
      <c r="L308" s="62" t="str">
        <f t="shared" si="50"/>
        <v>*0.92</v>
      </c>
      <c r="M308" s="70" t="str">
        <f t="shared" si="51"/>
        <v>REZoning_Sol-Win</v>
      </c>
      <c r="O308" t="s">
        <v>1189</v>
      </c>
      <c r="P308" t="s">
        <v>874</v>
      </c>
      <c r="Q308">
        <v>2100</v>
      </c>
      <c r="R308" t="s">
        <v>881</v>
      </c>
      <c r="S308" t="s">
        <v>875</v>
      </c>
      <c r="AA308" s="49" t="s">
        <v>1189</v>
      </c>
      <c r="AB308" s="71" t="s">
        <v>874</v>
      </c>
      <c r="AC308" s="55">
        <v>2035</v>
      </c>
      <c r="AD308" s="70" t="str">
        <f t="shared" si="52"/>
        <v>*0.95</v>
      </c>
      <c r="AE308" s="70" t="str">
        <f t="shared" si="53"/>
        <v>REZoning_Sol-Win</v>
      </c>
      <c r="AG308" s="49" t="s">
        <v>1189</v>
      </c>
      <c r="AH308" s="71" t="s">
        <v>874</v>
      </c>
      <c r="AI308" s="55">
        <v>2050</v>
      </c>
      <c r="AJ308" s="70" t="str">
        <f t="shared" si="54"/>
        <v>*0.92</v>
      </c>
      <c r="AK308" s="70" t="str">
        <f t="shared" si="55"/>
        <v>REZoning_Sol-Win</v>
      </c>
      <c r="AO308" s="50" t="s">
        <v>1189</v>
      </c>
      <c r="AP308" s="72" t="s">
        <v>874</v>
      </c>
      <c r="AQ308" s="58">
        <v>2035</v>
      </c>
      <c r="AR308" s="73" t="str">
        <f t="shared" si="56"/>
        <v>*0.93</v>
      </c>
      <c r="AS308" s="70" t="str">
        <f t="shared" si="57"/>
        <v>REZoning_Sol-Win</v>
      </c>
      <c r="AU308" s="50" t="s">
        <v>1189</v>
      </c>
      <c r="AV308" s="72" t="s">
        <v>874</v>
      </c>
      <c r="AW308" s="58">
        <v>2050</v>
      </c>
      <c r="AX308" s="73" t="str">
        <f t="shared" si="58"/>
        <v>*0.89</v>
      </c>
      <c r="AY308" s="70" t="str">
        <f t="shared" si="59"/>
        <v>REZoning_Sol-Win</v>
      </c>
    </row>
    <row r="309" spans="1:51">
      <c r="A309" s="67" t="s">
        <v>87</v>
      </c>
      <c r="C309" t="s">
        <v>1190</v>
      </c>
      <c r="D309" s="68" t="s">
        <v>874</v>
      </c>
      <c r="E309" s="52">
        <v>2035</v>
      </c>
      <c r="F309" s="69" t="str">
        <f t="shared" si="48"/>
        <v>*0.95</v>
      </c>
      <c r="G309" s="70" t="str">
        <f t="shared" si="49"/>
        <v>REZoning_Sol-Win</v>
      </c>
      <c r="I309" t="s">
        <v>1190</v>
      </c>
      <c r="J309" s="68" t="s">
        <v>874</v>
      </c>
      <c r="K309" s="52">
        <v>2050</v>
      </c>
      <c r="L309" s="62" t="str">
        <f t="shared" si="50"/>
        <v>*0.92</v>
      </c>
      <c r="M309" s="70" t="str">
        <f t="shared" si="51"/>
        <v>REZoning_Sol-Win</v>
      </c>
      <c r="O309" t="s">
        <v>1190</v>
      </c>
      <c r="P309" t="s">
        <v>874</v>
      </c>
      <c r="Q309">
        <v>2100</v>
      </c>
      <c r="R309" t="s">
        <v>881</v>
      </c>
      <c r="S309" t="s">
        <v>875</v>
      </c>
      <c r="AA309" s="49" t="s">
        <v>1190</v>
      </c>
      <c r="AB309" s="71" t="s">
        <v>874</v>
      </c>
      <c r="AC309" s="55">
        <v>2035</v>
      </c>
      <c r="AD309" s="70" t="str">
        <f t="shared" si="52"/>
        <v>*0.95</v>
      </c>
      <c r="AE309" s="70" t="str">
        <f t="shared" si="53"/>
        <v>REZoning_Sol-Win</v>
      </c>
      <c r="AG309" s="49" t="s">
        <v>1190</v>
      </c>
      <c r="AH309" s="71" t="s">
        <v>874</v>
      </c>
      <c r="AI309" s="55">
        <v>2050</v>
      </c>
      <c r="AJ309" s="70" t="str">
        <f t="shared" si="54"/>
        <v>*0.92</v>
      </c>
      <c r="AK309" s="70" t="str">
        <f t="shared" si="55"/>
        <v>REZoning_Sol-Win</v>
      </c>
      <c r="AO309" s="50" t="s">
        <v>1190</v>
      </c>
      <c r="AP309" s="72" t="s">
        <v>874</v>
      </c>
      <c r="AQ309" s="58">
        <v>2035</v>
      </c>
      <c r="AR309" s="73" t="str">
        <f t="shared" si="56"/>
        <v>*0.93</v>
      </c>
      <c r="AS309" s="70" t="str">
        <f t="shared" si="57"/>
        <v>REZoning_Sol-Win</v>
      </c>
      <c r="AU309" s="50" t="s">
        <v>1190</v>
      </c>
      <c r="AV309" s="72" t="s">
        <v>874</v>
      </c>
      <c r="AW309" s="58">
        <v>2050</v>
      </c>
      <c r="AX309" s="73" t="str">
        <f t="shared" si="58"/>
        <v>*0.89</v>
      </c>
      <c r="AY309" s="70" t="str">
        <f t="shared" si="59"/>
        <v>REZoning_Sol-Win</v>
      </c>
    </row>
    <row r="310" spans="1:51">
      <c r="A310" s="67" t="s">
        <v>87</v>
      </c>
      <c r="C310" t="s">
        <v>1191</v>
      </c>
      <c r="D310" s="68" t="s">
        <v>874</v>
      </c>
      <c r="E310" s="52">
        <v>2035</v>
      </c>
      <c r="F310" s="69" t="str">
        <f t="shared" si="48"/>
        <v>*0.95</v>
      </c>
      <c r="G310" s="70" t="str">
        <f t="shared" si="49"/>
        <v>REZoning_Sol-Win</v>
      </c>
      <c r="I310" t="s">
        <v>1191</v>
      </c>
      <c r="J310" s="68" t="s">
        <v>874</v>
      </c>
      <c r="K310" s="52">
        <v>2050</v>
      </c>
      <c r="L310" s="62" t="str">
        <f t="shared" si="50"/>
        <v>*0.92</v>
      </c>
      <c r="M310" s="70" t="str">
        <f t="shared" si="51"/>
        <v>REZoning_Sol-Win</v>
      </c>
      <c r="O310" t="s">
        <v>1191</v>
      </c>
      <c r="P310" t="s">
        <v>874</v>
      </c>
      <c r="Q310">
        <v>2100</v>
      </c>
      <c r="R310" t="s">
        <v>881</v>
      </c>
      <c r="S310" t="s">
        <v>875</v>
      </c>
      <c r="AA310" s="49" t="s">
        <v>1191</v>
      </c>
      <c r="AB310" s="71" t="s">
        <v>874</v>
      </c>
      <c r="AC310" s="55">
        <v>2035</v>
      </c>
      <c r="AD310" s="70" t="str">
        <f t="shared" si="52"/>
        <v>*0.95</v>
      </c>
      <c r="AE310" s="70" t="str">
        <f t="shared" si="53"/>
        <v>REZoning_Sol-Win</v>
      </c>
      <c r="AG310" s="49" t="s">
        <v>1191</v>
      </c>
      <c r="AH310" s="71" t="s">
        <v>874</v>
      </c>
      <c r="AI310" s="55">
        <v>2050</v>
      </c>
      <c r="AJ310" s="70" t="str">
        <f t="shared" si="54"/>
        <v>*0.92</v>
      </c>
      <c r="AK310" s="70" t="str">
        <f t="shared" si="55"/>
        <v>REZoning_Sol-Win</v>
      </c>
      <c r="AO310" s="50" t="s">
        <v>1191</v>
      </c>
      <c r="AP310" s="72" t="s">
        <v>874</v>
      </c>
      <c r="AQ310" s="58">
        <v>2035</v>
      </c>
      <c r="AR310" s="73" t="str">
        <f t="shared" si="56"/>
        <v>*0.93</v>
      </c>
      <c r="AS310" s="70" t="str">
        <f t="shared" si="57"/>
        <v>REZoning_Sol-Win</v>
      </c>
      <c r="AU310" s="50" t="s">
        <v>1191</v>
      </c>
      <c r="AV310" s="72" t="s">
        <v>874</v>
      </c>
      <c r="AW310" s="58">
        <v>2050</v>
      </c>
      <c r="AX310" s="73" t="str">
        <f t="shared" si="58"/>
        <v>*0.89</v>
      </c>
      <c r="AY310" s="70" t="str">
        <f t="shared" si="59"/>
        <v>REZoning_Sol-Win</v>
      </c>
    </row>
    <row r="311" spans="1:51">
      <c r="A311" s="67" t="s">
        <v>87</v>
      </c>
      <c r="C311" t="s">
        <v>1192</v>
      </c>
      <c r="D311" s="68" t="s">
        <v>874</v>
      </c>
      <c r="E311" s="52">
        <v>2035</v>
      </c>
      <c r="F311" s="69" t="str">
        <f t="shared" si="48"/>
        <v>*0.95</v>
      </c>
      <c r="G311" s="70" t="str">
        <f t="shared" si="49"/>
        <v>REZoning_Sol-Win</v>
      </c>
      <c r="I311" t="s">
        <v>1192</v>
      </c>
      <c r="J311" s="68" t="s">
        <v>874</v>
      </c>
      <c r="K311" s="52">
        <v>2050</v>
      </c>
      <c r="L311" s="62" t="str">
        <f t="shared" si="50"/>
        <v>*0.92</v>
      </c>
      <c r="M311" s="70" t="str">
        <f t="shared" si="51"/>
        <v>REZoning_Sol-Win</v>
      </c>
      <c r="O311" t="s">
        <v>1192</v>
      </c>
      <c r="P311" t="s">
        <v>874</v>
      </c>
      <c r="Q311">
        <v>2100</v>
      </c>
      <c r="R311" t="s">
        <v>881</v>
      </c>
      <c r="S311" t="s">
        <v>875</v>
      </c>
      <c r="AA311" s="49" t="s">
        <v>1192</v>
      </c>
      <c r="AB311" s="71" t="s">
        <v>874</v>
      </c>
      <c r="AC311" s="55">
        <v>2035</v>
      </c>
      <c r="AD311" s="70" t="str">
        <f t="shared" si="52"/>
        <v>*0.95</v>
      </c>
      <c r="AE311" s="70" t="str">
        <f t="shared" si="53"/>
        <v>REZoning_Sol-Win</v>
      </c>
      <c r="AG311" s="49" t="s">
        <v>1192</v>
      </c>
      <c r="AH311" s="71" t="s">
        <v>874</v>
      </c>
      <c r="AI311" s="55">
        <v>2050</v>
      </c>
      <c r="AJ311" s="70" t="str">
        <f t="shared" si="54"/>
        <v>*0.92</v>
      </c>
      <c r="AK311" s="70" t="str">
        <f t="shared" si="55"/>
        <v>REZoning_Sol-Win</v>
      </c>
      <c r="AO311" s="50" t="s">
        <v>1192</v>
      </c>
      <c r="AP311" s="72" t="s">
        <v>874</v>
      </c>
      <c r="AQ311" s="58">
        <v>2035</v>
      </c>
      <c r="AR311" s="73" t="str">
        <f t="shared" si="56"/>
        <v>*0.93</v>
      </c>
      <c r="AS311" s="70" t="str">
        <f t="shared" si="57"/>
        <v>REZoning_Sol-Win</v>
      </c>
      <c r="AU311" s="50" t="s">
        <v>1192</v>
      </c>
      <c r="AV311" s="72" t="s">
        <v>874</v>
      </c>
      <c r="AW311" s="58">
        <v>2050</v>
      </c>
      <c r="AX311" s="73" t="str">
        <f t="shared" si="58"/>
        <v>*0.89</v>
      </c>
      <c r="AY311" s="70" t="str">
        <f t="shared" si="59"/>
        <v>REZoning_Sol-Win</v>
      </c>
    </row>
    <row r="312" spans="1:51">
      <c r="A312" s="67" t="s">
        <v>87</v>
      </c>
      <c r="C312" t="s">
        <v>1193</v>
      </c>
      <c r="D312" s="68" t="s">
        <v>874</v>
      </c>
      <c r="E312" s="52">
        <v>2035</v>
      </c>
      <c r="F312" s="69" t="str">
        <f t="shared" si="48"/>
        <v>*0.95</v>
      </c>
      <c r="G312" s="70" t="str">
        <f t="shared" si="49"/>
        <v>REZoning_Sol-Win</v>
      </c>
      <c r="I312" t="s">
        <v>1193</v>
      </c>
      <c r="J312" s="68" t="s">
        <v>874</v>
      </c>
      <c r="K312" s="52">
        <v>2050</v>
      </c>
      <c r="L312" s="62" t="str">
        <f t="shared" si="50"/>
        <v>*0.92</v>
      </c>
      <c r="M312" s="70" t="str">
        <f t="shared" si="51"/>
        <v>REZoning_Sol-Win</v>
      </c>
      <c r="O312" t="s">
        <v>1193</v>
      </c>
      <c r="P312" t="s">
        <v>874</v>
      </c>
      <c r="Q312">
        <v>2100</v>
      </c>
      <c r="R312" t="s">
        <v>881</v>
      </c>
      <c r="S312" t="s">
        <v>875</v>
      </c>
      <c r="AA312" s="49" t="s">
        <v>1193</v>
      </c>
      <c r="AB312" s="71" t="s">
        <v>874</v>
      </c>
      <c r="AC312" s="55">
        <v>2035</v>
      </c>
      <c r="AD312" s="70" t="str">
        <f t="shared" si="52"/>
        <v>*0.95</v>
      </c>
      <c r="AE312" s="70" t="str">
        <f t="shared" si="53"/>
        <v>REZoning_Sol-Win</v>
      </c>
      <c r="AG312" s="49" t="s">
        <v>1193</v>
      </c>
      <c r="AH312" s="71" t="s">
        <v>874</v>
      </c>
      <c r="AI312" s="55">
        <v>2050</v>
      </c>
      <c r="AJ312" s="70" t="str">
        <f t="shared" si="54"/>
        <v>*0.92</v>
      </c>
      <c r="AK312" s="70" t="str">
        <f t="shared" si="55"/>
        <v>REZoning_Sol-Win</v>
      </c>
      <c r="AO312" s="50" t="s">
        <v>1193</v>
      </c>
      <c r="AP312" s="72" t="s">
        <v>874</v>
      </c>
      <c r="AQ312" s="58">
        <v>2035</v>
      </c>
      <c r="AR312" s="73" t="str">
        <f t="shared" si="56"/>
        <v>*0.93</v>
      </c>
      <c r="AS312" s="70" t="str">
        <f t="shared" si="57"/>
        <v>REZoning_Sol-Win</v>
      </c>
      <c r="AU312" s="50" t="s">
        <v>1193</v>
      </c>
      <c r="AV312" s="72" t="s">
        <v>874</v>
      </c>
      <c r="AW312" s="58">
        <v>2050</v>
      </c>
      <c r="AX312" s="73" t="str">
        <f t="shared" si="58"/>
        <v>*0.89</v>
      </c>
      <c r="AY312" s="70" t="str">
        <f t="shared" si="59"/>
        <v>REZoning_Sol-Win</v>
      </c>
    </row>
    <row r="313" spans="1:51">
      <c r="A313" s="67" t="s">
        <v>87</v>
      </c>
      <c r="C313" t="s">
        <v>1194</v>
      </c>
      <c r="D313" s="68" t="s">
        <v>874</v>
      </c>
      <c r="E313" s="52">
        <v>2035</v>
      </c>
      <c r="F313" s="69" t="str">
        <f t="shared" si="48"/>
        <v>*0.95</v>
      </c>
      <c r="G313" s="70" t="str">
        <f t="shared" si="49"/>
        <v>REZoning_Sol-Win</v>
      </c>
      <c r="I313" t="s">
        <v>1194</v>
      </c>
      <c r="J313" s="68" t="s">
        <v>874</v>
      </c>
      <c r="K313" s="52">
        <v>2050</v>
      </c>
      <c r="L313" s="62" t="str">
        <f t="shared" si="50"/>
        <v>*0.92</v>
      </c>
      <c r="M313" s="70" t="str">
        <f t="shared" si="51"/>
        <v>REZoning_Sol-Win</v>
      </c>
      <c r="O313" t="s">
        <v>1194</v>
      </c>
      <c r="P313" t="s">
        <v>874</v>
      </c>
      <c r="Q313">
        <v>2100</v>
      </c>
      <c r="R313" t="s">
        <v>881</v>
      </c>
      <c r="S313" t="s">
        <v>875</v>
      </c>
      <c r="AA313" s="49" t="s">
        <v>1194</v>
      </c>
      <c r="AB313" s="71" t="s">
        <v>874</v>
      </c>
      <c r="AC313" s="55">
        <v>2035</v>
      </c>
      <c r="AD313" s="70" t="str">
        <f t="shared" si="52"/>
        <v>*0.95</v>
      </c>
      <c r="AE313" s="70" t="str">
        <f t="shared" si="53"/>
        <v>REZoning_Sol-Win</v>
      </c>
      <c r="AG313" s="49" t="s">
        <v>1194</v>
      </c>
      <c r="AH313" s="71" t="s">
        <v>874</v>
      </c>
      <c r="AI313" s="55">
        <v>2050</v>
      </c>
      <c r="AJ313" s="70" t="str">
        <f t="shared" si="54"/>
        <v>*0.92</v>
      </c>
      <c r="AK313" s="70" t="str">
        <f t="shared" si="55"/>
        <v>REZoning_Sol-Win</v>
      </c>
      <c r="AO313" s="50" t="s">
        <v>1194</v>
      </c>
      <c r="AP313" s="72" t="s">
        <v>874</v>
      </c>
      <c r="AQ313" s="58">
        <v>2035</v>
      </c>
      <c r="AR313" s="73" t="str">
        <f t="shared" si="56"/>
        <v>*0.93</v>
      </c>
      <c r="AS313" s="70" t="str">
        <f t="shared" si="57"/>
        <v>REZoning_Sol-Win</v>
      </c>
      <c r="AU313" s="50" t="s">
        <v>1194</v>
      </c>
      <c r="AV313" s="72" t="s">
        <v>874</v>
      </c>
      <c r="AW313" s="58">
        <v>2050</v>
      </c>
      <c r="AX313" s="73" t="str">
        <f t="shared" si="58"/>
        <v>*0.89</v>
      </c>
      <c r="AY313" s="70" t="str">
        <f t="shared" si="59"/>
        <v>REZoning_Sol-Win</v>
      </c>
    </row>
    <row r="314" spans="1:51">
      <c r="A314" s="67" t="s">
        <v>87</v>
      </c>
      <c r="C314" t="s">
        <v>1195</v>
      </c>
      <c r="D314" s="68" t="s">
        <v>874</v>
      </c>
      <c r="E314" s="52">
        <v>2035</v>
      </c>
      <c r="F314" s="69" t="str">
        <f t="shared" si="48"/>
        <v>*0.95</v>
      </c>
      <c r="G314" s="70" t="str">
        <f t="shared" si="49"/>
        <v>REZoning_Sol-Win</v>
      </c>
      <c r="I314" t="s">
        <v>1195</v>
      </c>
      <c r="J314" s="68" t="s">
        <v>874</v>
      </c>
      <c r="K314" s="52">
        <v>2050</v>
      </c>
      <c r="L314" s="62" t="str">
        <f t="shared" si="50"/>
        <v>*0.92</v>
      </c>
      <c r="M314" s="70" t="str">
        <f t="shared" si="51"/>
        <v>REZoning_Sol-Win</v>
      </c>
      <c r="O314" t="s">
        <v>1195</v>
      </c>
      <c r="P314" t="s">
        <v>874</v>
      </c>
      <c r="Q314">
        <v>2100</v>
      </c>
      <c r="R314" t="s">
        <v>881</v>
      </c>
      <c r="S314" t="s">
        <v>875</v>
      </c>
      <c r="AA314" s="49" t="s">
        <v>1195</v>
      </c>
      <c r="AB314" s="71" t="s">
        <v>874</v>
      </c>
      <c r="AC314" s="55">
        <v>2035</v>
      </c>
      <c r="AD314" s="70" t="str">
        <f t="shared" si="52"/>
        <v>*0.95</v>
      </c>
      <c r="AE314" s="70" t="str">
        <f t="shared" si="53"/>
        <v>REZoning_Sol-Win</v>
      </c>
      <c r="AG314" s="49" t="s">
        <v>1195</v>
      </c>
      <c r="AH314" s="71" t="s">
        <v>874</v>
      </c>
      <c r="AI314" s="55">
        <v>2050</v>
      </c>
      <c r="AJ314" s="70" t="str">
        <f t="shared" si="54"/>
        <v>*0.92</v>
      </c>
      <c r="AK314" s="70" t="str">
        <f t="shared" si="55"/>
        <v>REZoning_Sol-Win</v>
      </c>
      <c r="AO314" s="50" t="s">
        <v>1195</v>
      </c>
      <c r="AP314" s="72" t="s">
        <v>874</v>
      </c>
      <c r="AQ314" s="58">
        <v>2035</v>
      </c>
      <c r="AR314" s="73" t="str">
        <f t="shared" si="56"/>
        <v>*0.93</v>
      </c>
      <c r="AS314" s="70" t="str">
        <f t="shared" si="57"/>
        <v>REZoning_Sol-Win</v>
      </c>
      <c r="AU314" s="50" t="s">
        <v>1195</v>
      </c>
      <c r="AV314" s="72" t="s">
        <v>874</v>
      </c>
      <c r="AW314" s="58">
        <v>2050</v>
      </c>
      <c r="AX314" s="73" t="str">
        <f t="shared" si="58"/>
        <v>*0.89</v>
      </c>
      <c r="AY314" s="70" t="str">
        <f t="shared" si="59"/>
        <v>REZoning_Sol-Win</v>
      </c>
    </row>
    <row r="315" spans="1:51">
      <c r="A315" s="67" t="s">
        <v>87</v>
      </c>
      <c r="C315" t="s">
        <v>1196</v>
      </c>
      <c r="D315" s="68" t="s">
        <v>874</v>
      </c>
      <c r="E315" s="52">
        <v>2035</v>
      </c>
      <c r="F315" s="69" t="str">
        <f t="shared" si="48"/>
        <v>*0.95</v>
      </c>
      <c r="G315" s="70" t="str">
        <f t="shared" si="49"/>
        <v>REZoning_Sol-Win</v>
      </c>
      <c r="I315" t="s">
        <v>1196</v>
      </c>
      <c r="J315" s="68" t="s">
        <v>874</v>
      </c>
      <c r="K315" s="52">
        <v>2050</v>
      </c>
      <c r="L315" s="62" t="str">
        <f t="shared" si="50"/>
        <v>*0.92</v>
      </c>
      <c r="M315" s="70" t="str">
        <f t="shared" si="51"/>
        <v>REZoning_Sol-Win</v>
      </c>
      <c r="O315" t="s">
        <v>1196</v>
      </c>
      <c r="P315" t="s">
        <v>874</v>
      </c>
      <c r="Q315">
        <v>2100</v>
      </c>
      <c r="R315" t="s">
        <v>881</v>
      </c>
      <c r="S315" t="s">
        <v>875</v>
      </c>
      <c r="AA315" s="49" t="s">
        <v>1196</v>
      </c>
      <c r="AB315" s="71" t="s">
        <v>874</v>
      </c>
      <c r="AC315" s="55">
        <v>2035</v>
      </c>
      <c r="AD315" s="70" t="str">
        <f t="shared" si="52"/>
        <v>*0.95</v>
      </c>
      <c r="AE315" s="70" t="str">
        <f t="shared" si="53"/>
        <v>REZoning_Sol-Win</v>
      </c>
      <c r="AG315" s="49" t="s">
        <v>1196</v>
      </c>
      <c r="AH315" s="71" t="s">
        <v>874</v>
      </c>
      <c r="AI315" s="55">
        <v>2050</v>
      </c>
      <c r="AJ315" s="70" t="str">
        <f t="shared" si="54"/>
        <v>*0.92</v>
      </c>
      <c r="AK315" s="70" t="str">
        <f t="shared" si="55"/>
        <v>REZoning_Sol-Win</v>
      </c>
      <c r="AO315" s="50" t="s">
        <v>1196</v>
      </c>
      <c r="AP315" s="72" t="s">
        <v>874</v>
      </c>
      <c r="AQ315" s="58">
        <v>2035</v>
      </c>
      <c r="AR315" s="73" t="str">
        <f t="shared" si="56"/>
        <v>*0.93</v>
      </c>
      <c r="AS315" s="70" t="str">
        <f t="shared" si="57"/>
        <v>REZoning_Sol-Win</v>
      </c>
      <c r="AU315" s="50" t="s">
        <v>1196</v>
      </c>
      <c r="AV315" s="72" t="s">
        <v>874</v>
      </c>
      <c r="AW315" s="58">
        <v>2050</v>
      </c>
      <c r="AX315" s="73" t="str">
        <f t="shared" si="58"/>
        <v>*0.89</v>
      </c>
      <c r="AY315" s="70" t="str">
        <f t="shared" si="59"/>
        <v>REZoning_Sol-Win</v>
      </c>
    </row>
    <row r="316" spans="1:51">
      <c r="A316" s="67" t="s">
        <v>87</v>
      </c>
      <c r="C316" t="s">
        <v>1197</v>
      </c>
      <c r="D316" s="68" t="s">
        <v>874</v>
      </c>
      <c r="E316" s="52">
        <v>2035</v>
      </c>
      <c r="F316" s="69" t="str">
        <f t="shared" si="48"/>
        <v>*0.95</v>
      </c>
      <c r="G316" s="70" t="str">
        <f t="shared" si="49"/>
        <v>REZoning_Sol-Win</v>
      </c>
      <c r="I316" t="s">
        <v>1197</v>
      </c>
      <c r="J316" s="68" t="s">
        <v>874</v>
      </c>
      <c r="K316" s="52">
        <v>2050</v>
      </c>
      <c r="L316" s="62" t="str">
        <f t="shared" si="50"/>
        <v>*0.92</v>
      </c>
      <c r="M316" s="70" t="str">
        <f t="shared" si="51"/>
        <v>REZoning_Sol-Win</v>
      </c>
      <c r="O316" t="s">
        <v>1197</v>
      </c>
      <c r="P316" t="s">
        <v>874</v>
      </c>
      <c r="Q316">
        <v>2100</v>
      </c>
      <c r="R316" t="s">
        <v>881</v>
      </c>
      <c r="S316" t="s">
        <v>875</v>
      </c>
      <c r="AA316" s="49" t="s">
        <v>1197</v>
      </c>
      <c r="AB316" s="71" t="s">
        <v>874</v>
      </c>
      <c r="AC316" s="55">
        <v>2035</v>
      </c>
      <c r="AD316" s="70" t="str">
        <f t="shared" si="52"/>
        <v>*0.95</v>
      </c>
      <c r="AE316" s="70" t="str">
        <f t="shared" si="53"/>
        <v>REZoning_Sol-Win</v>
      </c>
      <c r="AG316" s="49" t="s">
        <v>1197</v>
      </c>
      <c r="AH316" s="71" t="s">
        <v>874</v>
      </c>
      <c r="AI316" s="55">
        <v>2050</v>
      </c>
      <c r="AJ316" s="70" t="str">
        <f t="shared" si="54"/>
        <v>*0.92</v>
      </c>
      <c r="AK316" s="70" t="str">
        <f t="shared" si="55"/>
        <v>REZoning_Sol-Win</v>
      </c>
      <c r="AO316" s="50" t="s">
        <v>1197</v>
      </c>
      <c r="AP316" s="72" t="s">
        <v>874</v>
      </c>
      <c r="AQ316" s="58">
        <v>2035</v>
      </c>
      <c r="AR316" s="73" t="str">
        <f t="shared" si="56"/>
        <v>*0.93</v>
      </c>
      <c r="AS316" s="70" t="str">
        <f t="shared" si="57"/>
        <v>REZoning_Sol-Win</v>
      </c>
      <c r="AU316" s="50" t="s">
        <v>1197</v>
      </c>
      <c r="AV316" s="72" t="s">
        <v>874</v>
      </c>
      <c r="AW316" s="58">
        <v>2050</v>
      </c>
      <c r="AX316" s="73" t="str">
        <f t="shared" si="58"/>
        <v>*0.89</v>
      </c>
      <c r="AY316" s="70" t="str">
        <f t="shared" si="59"/>
        <v>REZoning_Sol-Win</v>
      </c>
    </row>
    <row r="317" spans="1:51">
      <c r="A317" s="67" t="s">
        <v>87</v>
      </c>
      <c r="C317" t="s">
        <v>1198</v>
      </c>
      <c r="D317" s="68" t="s">
        <v>874</v>
      </c>
      <c r="E317" s="52">
        <v>2035</v>
      </c>
      <c r="F317" s="69" t="str">
        <f t="shared" si="48"/>
        <v>*0.95</v>
      </c>
      <c r="G317" s="70" t="str">
        <f t="shared" si="49"/>
        <v>REZoning_Sol-Win</v>
      </c>
      <c r="I317" t="s">
        <v>1198</v>
      </c>
      <c r="J317" s="68" t="s">
        <v>874</v>
      </c>
      <c r="K317" s="52">
        <v>2050</v>
      </c>
      <c r="L317" s="62" t="str">
        <f t="shared" si="50"/>
        <v>*0.92</v>
      </c>
      <c r="M317" s="70" t="str">
        <f t="shared" si="51"/>
        <v>REZoning_Sol-Win</v>
      </c>
      <c r="O317" t="s">
        <v>1198</v>
      </c>
      <c r="P317" t="s">
        <v>874</v>
      </c>
      <c r="Q317">
        <v>2100</v>
      </c>
      <c r="R317" t="s">
        <v>881</v>
      </c>
      <c r="S317" t="s">
        <v>875</v>
      </c>
      <c r="AA317" s="49" t="s">
        <v>1198</v>
      </c>
      <c r="AB317" s="71" t="s">
        <v>874</v>
      </c>
      <c r="AC317" s="55">
        <v>2035</v>
      </c>
      <c r="AD317" s="70" t="str">
        <f t="shared" si="52"/>
        <v>*0.95</v>
      </c>
      <c r="AE317" s="70" t="str">
        <f t="shared" si="53"/>
        <v>REZoning_Sol-Win</v>
      </c>
      <c r="AG317" s="49" t="s">
        <v>1198</v>
      </c>
      <c r="AH317" s="71" t="s">
        <v>874</v>
      </c>
      <c r="AI317" s="55">
        <v>2050</v>
      </c>
      <c r="AJ317" s="70" t="str">
        <f t="shared" si="54"/>
        <v>*0.92</v>
      </c>
      <c r="AK317" s="70" t="str">
        <f t="shared" si="55"/>
        <v>REZoning_Sol-Win</v>
      </c>
      <c r="AO317" s="50" t="s">
        <v>1198</v>
      </c>
      <c r="AP317" s="72" t="s">
        <v>874</v>
      </c>
      <c r="AQ317" s="58">
        <v>2035</v>
      </c>
      <c r="AR317" s="73" t="str">
        <f t="shared" si="56"/>
        <v>*0.93</v>
      </c>
      <c r="AS317" s="70" t="str">
        <f t="shared" si="57"/>
        <v>REZoning_Sol-Win</v>
      </c>
      <c r="AU317" s="50" t="s">
        <v>1198</v>
      </c>
      <c r="AV317" s="72" t="s">
        <v>874</v>
      </c>
      <c r="AW317" s="58">
        <v>2050</v>
      </c>
      <c r="AX317" s="73" t="str">
        <f t="shared" si="58"/>
        <v>*0.89</v>
      </c>
      <c r="AY317" s="70" t="str">
        <f t="shared" si="59"/>
        <v>REZoning_Sol-Win</v>
      </c>
    </row>
    <row r="318" spans="1:51">
      <c r="A318" s="67" t="s">
        <v>87</v>
      </c>
      <c r="C318" t="s">
        <v>1199</v>
      </c>
      <c r="D318" s="68" t="s">
        <v>874</v>
      </c>
      <c r="E318" s="52">
        <v>2035</v>
      </c>
      <c r="F318" s="69" t="str">
        <f t="shared" si="48"/>
        <v>*0.95</v>
      </c>
      <c r="G318" s="70" t="str">
        <f t="shared" si="49"/>
        <v>REZoning_Sol-Win</v>
      </c>
      <c r="I318" t="s">
        <v>1199</v>
      </c>
      <c r="J318" s="68" t="s">
        <v>874</v>
      </c>
      <c r="K318" s="52">
        <v>2050</v>
      </c>
      <c r="L318" s="62" t="str">
        <f t="shared" si="50"/>
        <v>*0.92</v>
      </c>
      <c r="M318" s="70" t="str">
        <f t="shared" si="51"/>
        <v>REZoning_Sol-Win</v>
      </c>
      <c r="O318" t="s">
        <v>1199</v>
      </c>
      <c r="P318" t="s">
        <v>874</v>
      </c>
      <c r="Q318">
        <v>2100</v>
      </c>
      <c r="R318" t="s">
        <v>881</v>
      </c>
      <c r="S318" t="s">
        <v>875</v>
      </c>
      <c r="AA318" s="49" t="s">
        <v>1199</v>
      </c>
      <c r="AB318" s="71" t="s">
        <v>874</v>
      </c>
      <c r="AC318" s="55">
        <v>2035</v>
      </c>
      <c r="AD318" s="70" t="str">
        <f t="shared" si="52"/>
        <v>*0.95</v>
      </c>
      <c r="AE318" s="70" t="str">
        <f t="shared" si="53"/>
        <v>REZoning_Sol-Win</v>
      </c>
      <c r="AG318" s="49" t="s">
        <v>1199</v>
      </c>
      <c r="AH318" s="71" t="s">
        <v>874</v>
      </c>
      <c r="AI318" s="55">
        <v>2050</v>
      </c>
      <c r="AJ318" s="70" t="str">
        <f t="shared" si="54"/>
        <v>*0.92</v>
      </c>
      <c r="AK318" s="70" t="str">
        <f t="shared" si="55"/>
        <v>REZoning_Sol-Win</v>
      </c>
      <c r="AO318" s="50" t="s">
        <v>1199</v>
      </c>
      <c r="AP318" s="72" t="s">
        <v>874</v>
      </c>
      <c r="AQ318" s="58">
        <v>2035</v>
      </c>
      <c r="AR318" s="73" t="str">
        <f t="shared" si="56"/>
        <v>*0.93</v>
      </c>
      <c r="AS318" s="70" t="str">
        <f t="shared" si="57"/>
        <v>REZoning_Sol-Win</v>
      </c>
      <c r="AU318" s="50" t="s">
        <v>1199</v>
      </c>
      <c r="AV318" s="72" t="s">
        <v>874</v>
      </c>
      <c r="AW318" s="58">
        <v>2050</v>
      </c>
      <c r="AX318" s="73" t="str">
        <f t="shared" si="58"/>
        <v>*0.89</v>
      </c>
      <c r="AY318" s="70" t="str">
        <f t="shared" si="59"/>
        <v>REZoning_Sol-Win</v>
      </c>
    </row>
    <row r="319" spans="1:51">
      <c r="A319" s="67" t="s">
        <v>87</v>
      </c>
      <c r="C319" t="s">
        <v>1200</v>
      </c>
      <c r="D319" s="68" t="s">
        <v>874</v>
      </c>
      <c r="E319" s="52">
        <v>2035</v>
      </c>
      <c r="F319" s="69" t="str">
        <f t="shared" si="48"/>
        <v>*0.95</v>
      </c>
      <c r="G319" s="70" t="str">
        <f t="shared" si="49"/>
        <v>REZoning_Sol-Win</v>
      </c>
      <c r="I319" t="s">
        <v>1200</v>
      </c>
      <c r="J319" s="68" t="s">
        <v>874</v>
      </c>
      <c r="K319" s="52">
        <v>2050</v>
      </c>
      <c r="L319" s="62" t="str">
        <f t="shared" si="50"/>
        <v>*0.92</v>
      </c>
      <c r="M319" s="70" t="str">
        <f t="shared" si="51"/>
        <v>REZoning_Sol-Win</v>
      </c>
      <c r="O319" t="s">
        <v>1200</v>
      </c>
      <c r="P319" t="s">
        <v>874</v>
      </c>
      <c r="Q319">
        <v>2100</v>
      </c>
      <c r="R319" t="s">
        <v>881</v>
      </c>
      <c r="S319" t="s">
        <v>875</v>
      </c>
      <c r="AA319" s="49" t="s">
        <v>1200</v>
      </c>
      <c r="AB319" s="71" t="s">
        <v>874</v>
      </c>
      <c r="AC319" s="55">
        <v>2035</v>
      </c>
      <c r="AD319" s="70" t="str">
        <f t="shared" si="52"/>
        <v>*0.95</v>
      </c>
      <c r="AE319" s="70" t="str">
        <f t="shared" si="53"/>
        <v>REZoning_Sol-Win</v>
      </c>
      <c r="AG319" s="49" t="s">
        <v>1200</v>
      </c>
      <c r="AH319" s="71" t="s">
        <v>874</v>
      </c>
      <c r="AI319" s="55">
        <v>2050</v>
      </c>
      <c r="AJ319" s="70" t="str">
        <f t="shared" si="54"/>
        <v>*0.92</v>
      </c>
      <c r="AK319" s="70" t="str">
        <f t="shared" si="55"/>
        <v>REZoning_Sol-Win</v>
      </c>
      <c r="AO319" s="50" t="s">
        <v>1200</v>
      </c>
      <c r="AP319" s="72" t="s">
        <v>874</v>
      </c>
      <c r="AQ319" s="58">
        <v>2035</v>
      </c>
      <c r="AR319" s="73" t="str">
        <f t="shared" si="56"/>
        <v>*0.93</v>
      </c>
      <c r="AS319" s="70" t="str">
        <f t="shared" si="57"/>
        <v>REZoning_Sol-Win</v>
      </c>
      <c r="AU319" s="50" t="s">
        <v>1200</v>
      </c>
      <c r="AV319" s="72" t="s">
        <v>874</v>
      </c>
      <c r="AW319" s="58">
        <v>2050</v>
      </c>
      <c r="AX319" s="73" t="str">
        <f t="shared" si="58"/>
        <v>*0.89</v>
      </c>
      <c r="AY319" s="70" t="str">
        <f t="shared" si="59"/>
        <v>REZoning_Sol-Win</v>
      </c>
    </row>
    <row r="320" spans="1:51">
      <c r="A320" s="67" t="s">
        <v>87</v>
      </c>
      <c r="C320" t="s">
        <v>1201</v>
      </c>
      <c r="D320" s="68" t="s">
        <v>874</v>
      </c>
      <c r="E320" s="52">
        <v>2035</v>
      </c>
      <c r="F320" s="69" t="str">
        <f t="shared" si="48"/>
        <v>*0.95</v>
      </c>
      <c r="G320" s="70" t="str">
        <f t="shared" si="49"/>
        <v>REZoning_Sol-Win</v>
      </c>
      <c r="I320" t="s">
        <v>1201</v>
      </c>
      <c r="J320" s="68" t="s">
        <v>874</v>
      </c>
      <c r="K320" s="52">
        <v>2050</v>
      </c>
      <c r="L320" s="62" t="str">
        <f t="shared" si="50"/>
        <v>*0.92</v>
      </c>
      <c r="M320" s="70" t="str">
        <f t="shared" si="51"/>
        <v>REZoning_Sol-Win</v>
      </c>
      <c r="O320" t="s">
        <v>1201</v>
      </c>
      <c r="P320" t="s">
        <v>874</v>
      </c>
      <c r="Q320">
        <v>2100</v>
      </c>
      <c r="R320" t="s">
        <v>881</v>
      </c>
      <c r="S320" t="s">
        <v>875</v>
      </c>
      <c r="AA320" s="49" t="s">
        <v>1201</v>
      </c>
      <c r="AB320" s="71" t="s">
        <v>874</v>
      </c>
      <c r="AC320" s="55">
        <v>2035</v>
      </c>
      <c r="AD320" s="70" t="str">
        <f t="shared" si="52"/>
        <v>*0.95</v>
      </c>
      <c r="AE320" s="70" t="str">
        <f t="shared" si="53"/>
        <v>REZoning_Sol-Win</v>
      </c>
      <c r="AG320" s="49" t="s">
        <v>1201</v>
      </c>
      <c r="AH320" s="71" t="s">
        <v>874</v>
      </c>
      <c r="AI320" s="55">
        <v>2050</v>
      </c>
      <c r="AJ320" s="70" t="str">
        <f t="shared" si="54"/>
        <v>*0.92</v>
      </c>
      <c r="AK320" s="70" t="str">
        <f t="shared" si="55"/>
        <v>REZoning_Sol-Win</v>
      </c>
      <c r="AO320" s="50" t="s">
        <v>1201</v>
      </c>
      <c r="AP320" s="72" t="s">
        <v>874</v>
      </c>
      <c r="AQ320" s="58">
        <v>2035</v>
      </c>
      <c r="AR320" s="73" t="str">
        <f t="shared" si="56"/>
        <v>*0.93</v>
      </c>
      <c r="AS320" s="70" t="str">
        <f t="shared" si="57"/>
        <v>REZoning_Sol-Win</v>
      </c>
      <c r="AU320" s="50" t="s">
        <v>1201</v>
      </c>
      <c r="AV320" s="72" t="s">
        <v>874</v>
      </c>
      <c r="AW320" s="58">
        <v>2050</v>
      </c>
      <c r="AX320" s="73" t="str">
        <f t="shared" si="58"/>
        <v>*0.89</v>
      </c>
      <c r="AY320" s="70" t="str">
        <f t="shared" si="59"/>
        <v>REZoning_Sol-Win</v>
      </c>
    </row>
    <row r="321" spans="1:51">
      <c r="A321" s="67" t="s">
        <v>87</v>
      </c>
      <c r="C321" t="s">
        <v>1202</v>
      </c>
      <c r="D321" s="68" t="s">
        <v>874</v>
      </c>
      <c r="E321" s="52">
        <v>2035</v>
      </c>
      <c r="F321" s="69" t="str">
        <f t="shared" si="48"/>
        <v>*0.95</v>
      </c>
      <c r="G321" s="70" t="str">
        <f t="shared" si="49"/>
        <v>REZoning_Sol-Win</v>
      </c>
      <c r="I321" t="s">
        <v>1202</v>
      </c>
      <c r="J321" s="68" t="s">
        <v>874</v>
      </c>
      <c r="K321" s="52">
        <v>2050</v>
      </c>
      <c r="L321" s="62" t="str">
        <f t="shared" si="50"/>
        <v>*0.92</v>
      </c>
      <c r="M321" s="70" t="str">
        <f t="shared" si="51"/>
        <v>REZoning_Sol-Win</v>
      </c>
      <c r="O321" t="s">
        <v>1202</v>
      </c>
      <c r="P321" t="s">
        <v>874</v>
      </c>
      <c r="Q321">
        <v>2100</v>
      </c>
      <c r="R321" t="s">
        <v>881</v>
      </c>
      <c r="S321" t="s">
        <v>875</v>
      </c>
      <c r="AA321" s="49" t="s">
        <v>1202</v>
      </c>
      <c r="AB321" s="71" t="s">
        <v>874</v>
      </c>
      <c r="AC321" s="55">
        <v>2035</v>
      </c>
      <c r="AD321" s="70" t="str">
        <f t="shared" si="52"/>
        <v>*0.95</v>
      </c>
      <c r="AE321" s="70" t="str">
        <f t="shared" si="53"/>
        <v>REZoning_Sol-Win</v>
      </c>
      <c r="AG321" s="49" t="s">
        <v>1202</v>
      </c>
      <c r="AH321" s="71" t="s">
        <v>874</v>
      </c>
      <c r="AI321" s="55">
        <v>2050</v>
      </c>
      <c r="AJ321" s="70" t="str">
        <f t="shared" si="54"/>
        <v>*0.92</v>
      </c>
      <c r="AK321" s="70" t="str">
        <f t="shared" si="55"/>
        <v>REZoning_Sol-Win</v>
      </c>
      <c r="AO321" s="50" t="s">
        <v>1202</v>
      </c>
      <c r="AP321" s="72" t="s">
        <v>874</v>
      </c>
      <c r="AQ321" s="58">
        <v>2035</v>
      </c>
      <c r="AR321" s="73" t="str">
        <f t="shared" si="56"/>
        <v>*0.93</v>
      </c>
      <c r="AS321" s="70" t="str">
        <f t="shared" si="57"/>
        <v>REZoning_Sol-Win</v>
      </c>
      <c r="AU321" s="50" t="s">
        <v>1202</v>
      </c>
      <c r="AV321" s="72" t="s">
        <v>874</v>
      </c>
      <c r="AW321" s="58">
        <v>2050</v>
      </c>
      <c r="AX321" s="73" t="str">
        <f t="shared" si="58"/>
        <v>*0.89</v>
      </c>
      <c r="AY321" s="70" t="str">
        <f t="shared" si="59"/>
        <v>REZoning_Sol-Win</v>
      </c>
    </row>
    <row r="322" spans="1:51">
      <c r="A322" s="67" t="s">
        <v>87</v>
      </c>
      <c r="C322" t="s">
        <v>1203</v>
      </c>
      <c r="D322" s="68" t="s">
        <v>874</v>
      </c>
      <c r="E322" s="52">
        <v>2035</v>
      </c>
      <c r="F322" s="69" t="str">
        <f t="shared" si="48"/>
        <v>*0.95</v>
      </c>
      <c r="G322" s="70" t="str">
        <f t="shared" si="49"/>
        <v>REZoning_Sol-Win</v>
      </c>
      <c r="I322" t="s">
        <v>1203</v>
      </c>
      <c r="J322" s="68" t="s">
        <v>874</v>
      </c>
      <c r="K322" s="52">
        <v>2050</v>
      </c>
      <c r="L322" s="62" t="str">
        <f t="shared" si="50"/>
        <v>*0.92</v>
      </c>
      <c r="M322" s="70" t="str">
        <f t="shared" si="51"/>
        <v>REZoning_Sol-Win</v>
      </c>
      <c r="O322" t="s">
        <v>1203</v>
      </c>
      <c r="P322" t="s">
        <v>874</v>
      </c>
      <c r="Q322">
        <v>2100</v>
      </c>
      <c r="R322" t="s">
        <v>881</v>
      </c>
      <c r="S322" t="s">
        <v>875</v>
      </c>
      <c r="AA322" s="49" t="s">
        <v>1203</v>
      </c>
      <c r="AB322" s="71" t="s">
        <v>874</v>
      </c>
      <c r="AC322" s="55">
        <v>2035</v>
      </c>
      <c r="AD322" s="70" t="str">
        <f t="shared" si="52"/>
        <v>*0.95</v>
      </c>
      <c r="AE322" s="70" t="str">
        <f t="shared" si="53"/>
        <v>REZoning_Sol-Win</v>
      </c>
      <c r="AG322" s="49" t="s">
        <v>1203</v>
      </c>
      <c r="AH322" s="71" t="s">
        <v>874</v>
      </c>
      <c r="AI322" s="55">
        <v>2050</v>
      </c>
      <c r="AJ322" s="70" t="str">
        <f t="shared" si="54"/>
        <v>*0.92</v>
      </c>
      <c r="AK322" s="70" t="str">
        <f t="shared" si="55"/>
        <v>REZoning_Sol-Win</v>
      </c>
      <c r="AO322" s="50" t="s">
        <v>1203</v>
      </c>
      <c r="AP322" s="72" t="s">
        <v>874</v>
      </c>
      <c r="AQ322" s="58">
        <v>2035</v>
      </c>
      <c r="AR322" s="73" t="str">
        <f t="shared" si="56"/>
        <v>*0.93</v>
      </c>
      <c r="AS322" s="70" t="str">
        <f t="shared" si="57"/>
        <v>REZoning_Sol-Win</v>
      </c>
      <c r="AU322" s="50" t="s">
        <v>1203</v>
      </c>
      <c r="AV322" s="72" t="s">
        <v>874</v>
      </c>
      <c r="AW322" s="58">
        <v>2050</v>
      </c>
      <c r="AX322" s="73" t="str">
        <f t="shared" si="58"/>
        <v>*0.89</v>
      </c>
      <c r="AY322" s="70" t="str">
        <f t="shared" si="59"/>
        <v>REZoning_Sol-Win</v>
      </c>
    </row>
    <row r="323" spans="1:51">
      <c r="A323" s="67" t="s">
        <v>87</v>
      </c>
      <c r="C323" t="s">
        <v>1204</v>
      </c>
      <c r="D323" s="68" t="s">
        <v>874</v>
      </c>
      <c r="E323" s="52">
        <v>2035</v>
      </c>
      <c r="F323" s="69" t="str">
        <f t="shared" si="48"/>
        <v>*0.95</v>
      </c>
      <c r="G323" s="70" t="str">
        <f t="shared" si="49"/>
        <v>REZoning_Sol-Win</v>
      </c>
      <c r="I323" t="s">
        <v>1204</v>
      </c>
      <c r="J323" s="68" t="s">
        <v>874</v>
      </c>
      <c r="K323" s="52">
        <v>2050</v>
      </c>
      <c r="L323" s="62" t="str">
        <f t="shared" si="50"/>
        <v>*0.92</v>
      </c>
      <c r="M323" s="70" t="str">
        <f t="shared" si="51"/>
        <v>REZoning_Sol-Win</v>
      </c>
      <c r="O323" t="s">
        <v>1204</v>
      </c>
      <c r="P323" t="s">
        <v>874</v>
      </c>
      <c r="Q323">
        <v>2100</v>
      </c>
      <c r="R323" t="s">
        <v>881</v>
      </c>
      <c r="S323" t="s">
        <v>875</v>
      </c>
      <c r="AA323" s="49" t="s">
        <v>1204</v>
      </c>
      <c r="AB323" s="71" t="s">
        <v>874</v>
      </c>
      <c r="AC323" s="55">
        <v>2035</v>
      </c>
      <c r="AD323" s="70" t="str">
        <f t="shared" si="52"/>
        <v>*0.95</v>
      </c>
      <c r="AE323" s="70" t="str">
        <f t="shared" si="53"/>
        <v>REZoning_Sol-Win</v>
      </c>
      <c r="AG323" s="49" t="s">
        <v>1204</v>
      </c>
      <c r="AH323" s="71" t="s">
        <v>874</v>
      </c>
      <c r="AI323" s="55">
        <v>2050</v>
      </c>
      <c r="AJ323" s="70" t="str">
        <f t="shared" si="54"/>
        <v>*0.92</v>
      </c>
      <c r="AK323" s="70" t="str">
        <f t="shared" si="55"/>
        <v>REZoning_Sol-Win</v>
      </c>
      <c r="AO323" s="50" t="s">
        <v>1204</v>
      </c>
      <c r="AP323" s="72" t="s">
        <v>874</v>
      </c>
      <c r="AQ323" s="58">
        <v>2035</v>
      </c>
      <c r="AR323" s="73" t="str">
        <f t="shared" si="56"/>
        <v>*0.93</v>
      </c>
      <c r="AS323" s="70" t="str">
        <f t="shared" si="57"/>
        <v>REZoning_Sol-Win</v>
      </c>
      <c r="AU323" s="50" t="s">
        <v>1204</v>
      </c>
      <c r="AV323" s="72" t="s">
        <v>874</v>
      </c>
      <c r="AW323" s="58">
        <v>2050</v>
      </c>
      <c r="AX323" s="73" t="str">
        <f t="shared" si="58"/>
        <v>*0.89</v>
      </c>
      <c r="AY323" s="70" t="str">
        <f t="shared" si="59"/>
        <v>REZoning_Sol-Win</v>
      </c>
    </row>
    <row r="324" spans="1:51">
      <c r="A324" s="67" t="s">
        <v>87</v>
      </c>
      <c r="C324" t="s">
        <v>1205</v>
      </c>
      <c r="D324" s="68" t="s">
        <v>874</v>
      </c>
      <c r="E324" s="52">
        <v>2035</v>
      </c>
      <c r="F324" s="69" t="str">
        <f t="shared" si="48"/>
        <v>*0.95</v>
      </c>
      <c r="G324" s="70" t="str">
        <f t="shared" si="49"/>
        <v>REZoning_Sol-Win</v>
      </c>
      <c r="I324" t="s">
        <v>1205</v>
      </c>
      <c r="J324" s="68" t="s">
        <v>874</v>
      </c>
      <c r="K324" s="52">
        <v>2050</v>
      </c>
      <c r="L324" s="62" t="str">
        <f t="shared" si="50"/>
        <v>*0.92</v>
      </c>
      <c r="M324" s="70" t="str">
        <f t="shared" si="51"/>
        <v>REZoning_Sol-Win</v>
      </c>
      <c r="O324" t="s">
        <v>1205</v>
      </c>
      <c r="P324" t="s">
        <v>874</v>
      </c>
      <c r="Q324">
        <v>2100</v>
      </c>
      <c r="R324" t="s">
        <v>881</v>
      </c>
      <c r="S324" t="s">
        <v>875</v>
      </c>
      <c r="AA324" s="49" t="s">
        <v>1205</v>
      </c>
      <c r="AB324" s="71" t="s">
        <v>874</v>
      </c>
      <c r="AC324" s="55">
        <v>2035</v>
      </c>
      <c r="AD324" s="70" t="str">
        <f t="shared" si="52"/>
        <v>*0.95</v>
      </c>
      <c r="AE324" s="70" t="str">
        <f t="shared" si="53"/>
        <v>REZoning_Sol-Win</v>
      </c>
      <c r="AG324" s="49" t="s">
        <v>1205</v>
      </c>
      <c r="AH324" s="71" t="s">
        <v>874</v>
      </c>
      <c r="AI324" s="55">
        <v>2050</v>
      </c>
      <c r="AJ324" s="70" t="str">
        <f t="shared" si="54"/>
        <v>*0.92</v>
      </c>
      <c r="AK324" s="70" t="str">
        <f t="shared" si="55"/>
        <v>REZoning_Sol-Win</v>
      </c>
      <c r="AO324" s="50" t="s">
        <v>1205</v>
      </c>
      <c r="AP324" s="72" t="s">
        <v>874</v>
      </c>
      <c r="AQ324" s="58">
        <v>2035</v>
      </c>
      <c r="AR324" s="73" t="str">
        <f t="shared" si="56"/>
        <v>*0.93</v>
      </c>
      <c r="AS324" s="70" t="str">
        <f t="shared" si="57"/>
        <v>REZoning_Sol-Win</v>
      </c>
      <c r="AU324" s="50" t="s">
        <v>1205</v>
      </c>
      <c r="AV324" s="72" t="s">
        <v>874</v>
      </c>
      <c r="AW324" s="58">
        <v>2050</v>
      </c>
      <c r="AX324" s="73" t="str">
        <f t="shared" si="58"/>
        <v>*0.89</v>
      </c>
      <c r="AY324" s="70" t="str">
        <f t="shared" si="59"/>
        <v>REZoning_Sol-Win</v>
      </c>
    </row>
    <row r="325" spans="1:51">
      <c r="A325" s="67" t="s">
        <v>87</v>
      </c>
      <c r="C325" t="s">
        <v>1206</v>
      </c>
      <c r="D325" s="68" t="s">
        <v>874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*0.95</v>
      </c>
      <c r="G325" s="70" t="str">
        <f t="shared" ref="G325:G388" si="61">G324</f>
        <v>REZoning_Sol-Win</v>
      </c>
      <c r="I325" t="s">
        <v>1206</v>
      </c>
      <c r="J325" s="68" t="s">
        <v>874</v>
      </c>
      <c r="K325" s="52">
        <v>2050</v>
      </c>
      <c r="L325" s="62" t="str">
        <f t="shared" ref="L325:L388" si="62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*0.92</v>
      </c>
      <c r="M325" s="70" t="str">
        <f t="shared" ref="M325:M388" si="63">M324</f>
        <v>REZoning_Sol-Win</v>
      </c>
      <c r="O325" t="s">
        <v>1206</v>
      </c>
      <c r="P325" t="s">
        <v>874</v>
      </c>
      <c r="Q325">
        <v>2100</v>
      </c>
      <c r="R325" t="s">
        <v>881</v>
      </c>
      <c r="S325" t="s">
        <v>875</v>
      </c>
      <c r="AA325" s="49" t="s">
        <v>1206</v>
      </c>
      <c r="AB325" s="71" t="s">
        <v>874</v>
      </c>
      <c r="AC325" s="55">
        <v>2035</v>
      </c>
      <c r="AD325" s="70" t="str">
        <f t="shared" ref="AD325:AD388" si="64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*0.95</v>
      </c>
      <c r="AE325" s="70" t="str">
        <f t="shared" ref="AE325:AE388" si="65">AE324</f>
        <v>REZoning_Sol-Win</v>
      </c>
      <c r="AG325" s="49" t="s">
        <v>1206</v>
      </c>
      <c r="AH325" s="71" t="s">
        <v>874</v>
      </c>
      <c r="AI325" s="55">
        <v>2050</v>
      </c>
      <c r="AJ325" s="70" t="str">
        <f t="shared" ref="AJ325:AJ388" si="66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*0.92</v>
      </c>
      <c r="AK325" s="70" t="str">
        <f t="shared" ref="AK325:AK388" si="67">AK324</f>
        <v>REZoning_Sol-Win</v>
      </c>
      <c r="AO325" s="50" t="s">
        <v>1206</v>
      </c>
      <c r="AP325" s="72" t="s">
        <v>874</v>
      </c>
      <c r="AQ325" s="58">
        <v>2035</v>
      </c>
      <c r="AR325" s="73" t="str">
        <f t="shared" ref="AR325:AR388" si="68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*0.93</v>
      </c>
      <c r="AS325" s="70" t="str">
        <f t="shared" ref="AS325:AS388" si="69">AS324</f>
        <v>REZoning_Sol-Win</v>
      </c>
      <c r="AU325" s="50" t="s">
        <v>1206</v>
      </c>
      <c r="AV325" s="72" t="s">
        <v>874</v>
      </c>
      <c r="AW325" s="58">
        <v>2050</v>
      </c>
      <c r="AX325" s="73" t="str">
        <f t="shared" ref="AX325:AX388" si="70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*0.89</v>
      </c>
      <c r="AY325" s="70" t="str">
        <f t="shared" ref="AY325:AY388" si="71">AY324</f>
        <v>REZoning_Sol-Win</v>
      </c>
    </row>
    <row r="326" spans="1:51">
      <c r="A326" s="67" t="s">
        <v>87</v>
      </c>
      <c r="C326" t="s">
        <v>1207</v>
      </c>
      <c r="D326" s="68" t="s">
        <v>874</v>
      </c>
      <c r="E326" s="52">
        <v>2035</v>
      </c>
      <c r="F326" s="69" t="str">
        <f t="shared" si="60"/>
        <v>*0.95</v>
      </c>
      <c r="G326" s="70" t="str">
        <f t="shared" si="61"/>
        <v>REZoning_Sol-Win</v>
      </c>
      <c r="I326" t="s">
        <v>1207</v>
      </c>
      <c r="J326" s="68" t="s">
        <v>874</v>
      </c>
      <c r="K326" s="52">
        <v>2050</v>
      </c>
      <c r="L326" s="62" t="str">
        <f t="shared" si="62"/>
        <v>*0.92</v>
      </c>
      <c r="M326" s="70" t="str">
        <f t="shared" si="63"/>
        <v>REZoning_Sol-Win</v>
      </c>
      <c r="O326" t="s">
        <v>1207</v>
      </c>
      <c r="P326" t="s">
        <v>874</v>
      </c>
      <c r="Q326">
        <v>2100</v>
      </c>
      <c r="R326" t="s">
        <v>881</v>
      </c>
      <c r="S326" t="s">
        <v>875</v>
      </c>
      <c r="AA326" s="49" t="s">
        <v>1207</v>
      </c>
      <c r="AB326" s="71" t="s">
        <v>874</v>
      </c>
      <c r="AC326" s="55">
        <v>2035</v>
      </c>
      <c r="AD326" s="70" t="str">
        <f t="shared" si="64"/>
        <v>*0.95</v>
      </c>
      <c r="AE326" s="70" t="str">
        <f t="shared" si="65"/>
        <v>REZoning_Sol-Win</v>
      </c>
      <c r="AG326" s="49" t="s">
        <v>1207</v>
      </c>
      <c r="AH326" s="71" t="s">
        <v>874</v>
      </c>
      <c r="AI326" s="55">
        <v>2050</v>
      </c>
      <c r="AJ326" s="70" t="str">
        <f t="shared" si="66"/>
        <v>*0.92</v>
      </c>
      <c r="AK326" s="70" t="str">
        <f t="shared" si="67"/>
        <v>REZoning_Sol-Win</v>
      </c>
      <c r="AO326" s="50" t="s">
        <v>1207</v>
      </c>
      <c r="AP326" s="72" t="s">
        <v>874</v>
      </c>
      <c r="AQ326" s="58">
        <v>2035</v>
      </c>
      <c r="AR326" s="73" t="str">
        <f t="shared" si="68"/>
        <v>*0.93</v>
      </c>
      <c r="AS326" s="70" t="str">
        <f t="shared" si="69"/>
        <v>REZoning_Sol-Win</v>
      </c>
      <c r="AU326" s="50" t="s">
        <v>1207</v>
      </c>
      <c r="AV326" s="72" t="s">
        <v>874</v>
      </c>
      <c r="AW326" s="58">
        <v>2050</v>
      </c>
      <c r="AX326" s="73" t="str">
        <f t="shared" si="70"/>
        <v>*0.89</v>
      </c>
      <c r="AY326" s="70" t="str">
        <f t="shared" si="71"/>
        <v>REZoning_Sol-Win</v>
      </c>
    </row>
    <row r="327" spans="1:51">
      <c r="A327" s="67" t="s">
        <v>87</v>
      </c>
      <c r="C327" t="s">
        <v>1208</v>
      </c>
      <c r="D327" s="68" t="s">
        <v>874</v>
      </c>
      <c r="E327" s="52">
        <v>2035</v>
      </c>
      <c r="F327" s="69" t="str">
        <f t="shared" si="60"/>
        <v>*0.95</v>
      </c>
      <c r="G327" s="70" t="str">
        <f t="shared" si="61"/>
        <v>REZoning_Sol-Win</v>
      </c>
      <c r="I327" t="s">
        <v>1208</v>
      </c>
      <c r="J327" s="68" t="s">
        <v>874</v>
      </c>
      <c r="K327" s="52">
        <v>2050</v>
      </c>
      <c r="L327" s="62" t="str">
        <f t="shared" si="62"/>
        <v>*0.92</v>
      </c>
      <c r="M327" s="70" t="str">
        <f t="shared" si="63"/>
        <v>REZoning_Sol-Win</v>
      </c>
      <c r="O327" t="s">
        <v>1208</v>
      </c>
      <c r="P327" t="s">
        <v>874</v>
      </c>
      <c r="Q327">
        <v>2100</v>
      </c>
      <c r="R327" t="s">
        <v>881</v>
      </c>
      <c r="S327" t="s">
        <v>875</v>
      </c>
      <c r="AA327" s="49" t="s">
        <v>1208</v>
      </c>
      <c r="AB327" s="71" t="s">
        <v>874</v>
      </c>
      <c r="AC327" s="55">
        <v>2035</v>
      </c>
      <c r="AD327" s="70" t="str">
        <f t="shared" si="64"/>
        <v>*0.95</v>
      </c>
      <c r="AE327" s="70" t="str">
        <f t="shared" si="65"/>
        <v>REZoning_Sol-Win</v>
      </c>
      <c r="AG327" s="49" t="s">
        <v>1208</v>
      </c>
      <c r="AH327" s="71" t="s">
        <v>874</v>
      </c>
      <c r="AI327" s="55">
        <v>2050</v>
      </c>
      <c r="AJ327" s="70" t="str">
        <f t="shared" si="66"/>
        <v>*0.92</v>
      </c>
      <c r="AK327" s="70" t="str">
        <f t="shared" si="67"/>
        <v>REZoning_Sol-Win</v>
      </c>
      <c r="AO327" s="50" t="s">
        <v>1208</v>
      </c>
      <c r="AP327" s="72" t="s">
        <v>874</v>
      </c>
      <c r="AQ327" s="58">
        <v>2035</v>
      </c>
      <c r="AR327" s="73" t="str">
        <f t="shared" si="68"/>
        <v>*0.93</v>
      </c>
      <c r="AS327" s="70" t="str">
        <f t="shared" si="69"/>
        <v>REZoning_Sol-Win</v>
      </c>
      <c r="AU327" s="50" t="s">
        <v>1208</v>
      </c>
      <c r="AV327" s="72" t="s">
        <v>874</v>
      </c>
      <c r="AW327" s="58">
        <v>2050</v>
      </c>
      <c r="AX327" s="73" t="str">
        <f t="shared" si="70"/>
        <v>*0.89</v>
      </c>
      <c r="AY327" s="70" t="str">
        <f t="shared" si="71"/>
        <v>REZoning_Sol-Win</v>
      </c>
    </row>
    <row r="328" spans="1:51">
      <c r="A328" s="67" t="s">
        <v>70</v>
      </c>
      <c r="C328" t="s">
        <v>1209</v>
      </c>
      <c r="D328" s="68" t="s">
        <v>874</v>
      </c>
      <c r="E328" s="52">
        <v>2035</v>
      </c>
      <c r="F328" s="69" t="str">
        <f t="shared" si="60"/>
        <v>*0.94</v>
      </c>
      <c r="G328" s="70" t="str">
        <f t="shared" si="61"/>
        <v>REZoning_Sol-Win</v>
      </c>
      <c r="I328" t="s">
        <v>1209</v>
      </c>
      <c r="J328" s="68" t="s">
        <v>874</v>
      </c>
      <c r="K328" s="52">
        <v>2050</v>
      </c>
      <c r="L328" s="62" t="str">
        <f t="shared" si="62"/>
        <v>*0.91</v>
      </c>
      <c r="M328" s="70" t="str">
        <f t="shared" si="63"/>
        <v>REZoning_Sol-Win</v>
      </c>
      <c r="O328" t="s">
        <v>1209</v>
      </c>
      <c r="P328" t="s">
        <v>874</v>
      </c>
      <c r="Q328">
        <v>2100</v>
      </c>
      <c r="R328" t="s">
        <v>890</v>
      </c>
      <c r="S328" t="s">
        <v>875</v>
      </c>
      <c r="AA328" s="49" t="s">
        <v>1209</v>
      </c>
      <c r="AB328" s="71" t="s">
        <v>874</v>
      </c>
      <c r="AC328" s="55">
        <v>2035</v>
      </c>
      <c r="AD328" s="70" t="str">
        <f t="shared" si="64"/>
        <v>*0.93</v>
      </c>
      <c r="AE328" s="70" t="str">
        <f t="shared" si="65"/>
        <v>REZoning_Sol-Win</v>
      </c>
      <c r="AG328" s="49" t="s">
        <v>1209</v>
      </c>
      <c r="AH328" s="71" t="s">
        <v>874</v>
      </c>
      <c r="AI328" s="55">
        <v>2050</v>
      </c>
      <c r="AJ328" s="70" t="str">
        <f t="shared" si="66"/>
        <v>*0.9</v>
      </c>
      <c r="AK328" s="70" t="str">
        <f t="shared" si="67"/>
        <v>REZoning_Sol-Win</v>
      </c>
      <c r="AO328" s="50" t="s">
        <v>1209</v>
      </c>
      <c r="AP328" s="72" t="s">
        <v>874</v>
      </c>
      <c r="AQ328" s="58">
        <v>2035</v>
      </c>
      <c r="AR328" s="73" t="str">
        <f t="shared" si="68"/>
        <v>*0.9</v>
      </c>
      <c r="AS328" s="70" t="str">
        <f t="shared" si="69"/>
        <v>REZoning_Sol-Win</v>
      </c>
      <c r="AU328" s="50" t="s">
        <v>1209</v>
      </c>
      <c r="AV328" s="72" t="s">
        <v>874</v>
      </c>
      <c r="AW328" s="58">
        <v>2050</v>
      </c>
      <c r="AX328" s="73" t="str">
        <f t="shared" si="70"/>
        <v>*0.86</v>
      </c>
      <c r="AY328" s="70" t="str">
        <f t="shared" si="71"/>
        <v>REZoning_Sol-Win</v>
      </c>
    </row>
    <row r="329" spans="1:51">
      <c r="A329" s="67" t="s">
        <v>70</v>
      </c>
      <c r="C329" t="s">
        <v>1210</v>
      </c>
      <c r="D329" s="68" t="s">
        <v>874</v>
      </c>
      <c r="E329" s="52">
        <v>2035</v>
      </c>
      <c r="F329" s="69" t="str">
        <f t="shared" si="60"/>
        <v>*0.94</v>
      </c>
      <c r="G329" s="70" t="str">
        <f t="shared" si="61"/>
        <v>REZoning_Sol-Win</v>
      </c>
      <c r="I329" t="s">
        <v>1210</v>
      </c>
      <c r="J329" s="68" t="s">
        <v>874</v>
      </c>
      <c r="K329" s="52">
        <v>2050</v>
      </c>
      <c r="L329" s="62" t="str">
        <f t="shared" si="62"/>
        <v>*0.91</v>
      </c>
      <c r="M329" s="70" t="str">
        <f t="shared" si="63"/>
        <v>REZoning_Sol-Win</v>
      </c>
      <c r="O329" t="s">
        <v>1210</v>
      </c>
      <c r="P329" t="s">
        <v>874</v>
      </c>
      <c r="Q329">
        <v>2100</v>
      </c>
      <c r="R329" t="s">
        <v>890</v>
      </c>
      <c r="S329" t="s">
        <v>875</v>
      </c>
      <c r="AA329" s="49" t="s">
        <v>1210</v>
      </c>
      <c r="AB329" s="71" t="s">
        <v>874</v>
      </c>
      <c r="AC329" s="55">
        <v>2035</v>
      </c>
      <c r="AD329" s="70" t="str">
        <f t="shared" si="64"/>
        <v>*0.93</v>
      </c>
      <c r="AE329" s="70" t="str">
        <f t="shared" si="65"/>
        <v>REZoning_Sol-Win</v>
      </c>
      <c r="AG329" s="49" t="s">
        <v>1210</v>
      </c>
      <c r="AH329" s="71" t="s">
        <v>874</v>
      </c>
      <c r="AI329" s="55">
        <v>2050</v>
      </c>
      <c r="AJ329" s="70" t="str">
        <f t="shared" si="66"/>
        <v>*0.9</v>
      </c>
      <c r="AK329" s="70" t="str">
        <f t="shared" si="67"/>
        <v>REZoning_Sol-Win</v>
      </c>
      <c r="AO329" s="50" t="s">
        <v>1210</v>
      </c>
      <c r="AP329" s="72" t="s">
        <v>874</v>
      </c>
      <c r="AQ329" s="58">
        <v>2035</v>
      </c>
      <c r="AR329" s="73" t="str">
        <f t="shared" si="68"/>
        <v>*0.9</v>
      </c>
      <c r="AS329" s="70" t="str">
        <f t="shared" si="69"/>
        <v>REZoning_Sol-Win</v>
      </c>
      <c r="AU329" s="50" t="s">
        <v>1210</v>
      </c>
      <c r="AV329" s="72" t="s">
        <v>874</v>
      </c>
      <c r="AW329" s="58">
        <v>2050</v>
      </c>
      <c r="AX329" s="73" t="str">
        <f t="shared" si="70"/>
        <v>*0.86</v>
      </c>
      <c r="AY329" s="70" t="str">
        <f t="shared" si="71"/>
        <v>REZoning_Sol-Win</v>
      </c>
    </row>
    <row r="330" spans="1:51">
      <c r="A330" s="67" t="s">
        <v>70</v>
      </c>
      <c r="C330" t="s">
        <v>1211</v>
      </c>
      <c r="D330" s="68" t="s">
        <v>874</v>
      </c>
      <c r="E330" s="52">
        <v>2035</v>
      </c>
      <c r="F330" s="69" t="str">
        <f t="shared" si="60"/>
        <v>*0.94</v>
      </c>
      <c r="G330" s="70" t="str">
        <f t="shared" si="61"/>
        <v>REZoning_Sol-Win</v>
      </c>
      <c r="I330" t="s">
        <v>1211</v>
      </c>
      <c r="J330" s="68" t="s">
        <v>874</v>
      </c>
      <c r="K330" s="52">
        <v>2050</v>
      </c>
      <c r="L330" s="62" t="str">
        <f t="shared" si="62"/>
        <v>*0.91</v>
      </c>
      <c r="M330" s="70" t="str">
        <f t="shared" si="63"/>
        <v>REZoning_Sol-Win</v>
      </c>
      <c r="O330" t="s">
        <v>1211</v>
      </c>
      <c r="P330" t="s">
        <v>874</v>
      </c>
      <c r="Q330">
        <v>2100</v>
      </c>
      <c r="R330" t="s">
        <v>890</v>
      </c>
      <c r="S330" t="s">
        <v>875</v>
      </c>
      <c r="AA330" s="49" t="s">
        <v>1211</v>
      </c>
      <c r="AB330" s="71" t="s">
        <v>874</v>
      </c>
      <c r="AC330" s="55">
        <v>2035</v>
      </c>
      <c r="AD330" s="70" t="str">
        <f t="shared" si="64"/>
        <v>*0.93</v>
      </c>
      <c r="AE330" s="70" t="str">
        <f t="shared" si="65"/>
        <v>REZoning_Sol-Win</v>
      </c>
      <c r="AG330" s="49" t="s">
        <v>1211</v>
      </c>
      <c r="AH330" s="71" t="s">
        <v>874</v>
      </c>
      <c r="AI330" s="55">
        <v>2050</v>
      </c>
      <c r="AJ330" s="70" t="str">
        <f t="shared" si="66"/>
        <v>*0.9</v>
      </c>
      <c r="AK330" s="70" t="str">
        <f t="shared" si="67"/>
        <v>REZoning_Sol-Win</v>
      </c>
      <c r="AO330" s="50" t="s">
        <v>1211</v>
      </c>
      <c r="AP330" s="72" t="s">
        <v>874</v>
      </c>
      <c r="AQ330" s="58">
        <v>2035</v>
      </c>
      <c r="AR330" s="73" t="str">
        <f t="shared" si="68"/>
        <v>*0.9</v>
      </c>
      <c r="AS330" s="70" t="str">
        <f t="shared" si="69"/>
        <v>REZoning_Sol-Win</v>
      </c>
      <c r="AU330" s="50" t="s">
        <v>1211</v>
      </c>
      <c r="AV330" s="72" t="s">
        <v>874</v>
      </c>
      <c r="AW330" s="58">
        <v>2050</v>
      </c>
      <c r="AX330" s="73" t="str">
        <f t="shared" si="70"/>
        <v>*0.86</v>
      </c>
      <c r="AY330" s="70" t="str">
        <f t="shared" si="71"/>
        <v>REZoning_Sol-Win</v>
      </c>
    </row>
    <row r="331" spans="1:51">
      <c r="A331" s="67" t="s">
        <v>70</v>
      </c>
      <c r="C331" t="s">
        <v>1212</v>
      </c>
      <c r="D331" s="68" t="s">
        <v>874</v>
      </c>
      <c r="E331" s="52">
        <v>2035</v>
      </c>
      <c r="F331" s="69" t="str">
        <f t="shared" si="60"/>
        <v>*0.94</v>
      </c>
      <c r="G331" s="70" t="str">
        <f t="shared" si="61"/>
        <v>REZoning_Sol-Win</v>
      </c>
      <c r="I331" t="s">
        <v>1212</v>
      </c>
      <c r="J331" s="68" t="s">
        <v>874</v>
      </c>
      <c r="K331" s="52">
        <v>2050</v>
      </c>
      <c r="L331" s="62" t="str">
        <f t="shared" si="62"/>
        <v>*0.91</v>
      </c>
      <c r="M331" s="70" t="str">
        <f t="shared" si="63"/>
        <v>REZoning_Sol-Win</v>
      </c>
      <c r="O331" t="s">
        <v>1212</v>
      </c>
      <c r="P331" t="s">
        <v>874</v>
      </c>
      <c r="Q331">
        <v>2100</v>
      </c>
      <c r="R331" t="s">
        <v>890</v>
      </c>
      <c r="S331" t="s">
        <v>875</v>
      </c>
      <c r="AA331" s="49" t="s">
        <v>1212</v>
      </c>
      <c r="AB331" s="71" t="s">
        <v>874</v>
      </c>
      <c r="AC331" s="55">
        <v>2035</v>
      </c>
      <c r="AD331" s="70" t="str">
        <f t="shared" si="64"/>
        <v>*0.93</v>
      </c>
      <c r="AE331" s="70" t="str">
        <f t="shared" si="65"/>
        <v>REZoning_Sol-Win</v>
      </c>
      <c r="AG331" s="49" t="s">
        <v>1212</v>
      </c>
      <c r="AH331" s="71" t="s">
        <v>874</v>
      </c>
      <c r="AI331" s="55">
        <v>2050</v>
      </c>
      <c r="AJ331" s="70" t="str">
        <f t="shared" si="66"/>
        <v>*0.9</v>
      </c>
      <c r="AK331" s="70" t="str">
        <f t="shared" si="67"/>
        <v>REZoning_Sol-Win</v>
      </c>
      <c r="AO331" s="50" t="s">
        <v>1212</v>
      </c>
      <c r="AP331" s="72" t="s">
        <v>874</v>
      </c>
      <c r="AQ331" s="58">
        <v>2035</v>
      </c>
      <c r="AR331" s="73" t="str">
        <f t="shared" si="68"/>
        <v>*0.9</v>
      </c>
      <c r="AS331" s="70" t="str">
        <f t="shared" si="69"/>
        <v>REZoning_Sol-Win</v>
      </c>
      <c r="AU331" s="50" t="s">
        <v>1212</v>
      </c>
      <c r="AV331" s="72" t="s">
        <v>874</v>
      </c>
      <c r="AW331" s="58">
        <v>2050</v>
      </c>
      <c r="AX331" s="73" t="str">
        <f t="shared" si="70"/>
        <v>*0.86</v>
      </c>
      <c r="AY331" s="70" t="str">
        <f t="shared" si="71"/>
        <v>REZoning_Sol-Win</v>
      </c>
    </row>
    <row r="332" spans="1:51">
      <c r="A332" s="67" t="s">
        <v>70</v>
      </c>
      <c r="C332" t="s">
        <v>1213</v>
      </c>
      <c r="D332" s="68" t="s">
        <v>874</v>
      </c>
      <c r="E332" s="52">
        <v>2035</v>
      </c>
      <c r="F332" s="69" t="str">
        <f t="shared" si="60"/>
        <v>*0.94</v>
      </c>
      <c r="G332" s="70" t="str">
        <f t="shared" si="61"/>
        <v>REZoning_Sol-Win</v>
      </c>
      <c r="I332" t="s">
        <v>1213</v>
      </c>
      <c r="J332" s="68" t="s">
        <v>874</v>
      </c>
      <c r="K332" s="52">
        <v>2050</v>
      </c>
      <c r="L332" s="62" t="str">
        <f t="shared" si="62"/>
        <v>*0.91</v>
      </c>
      <c r="M332" s="70" t="str">
        <f t="shared" si="63"/>
        <v>REZoning_Sol-Win</v>
      </c>
      <c r="O332" t="s">
        <v>1213</v>
      </c>
      <c r="P332" t="s">
        <v>874</v>
      </c>
      <c r="Q332">
        <v>2100</v>
      </c>
      <c r="R332" t="s">
        <v>890</v>
      </c>
      <c r="S332" t="s">
        <v>875</v>
      </c>
      <c r="AA332" s="49" t="s">
        <v>1213</v>
      </c>
      <c r="AB332" s="71" t="s">
        <v>874</v>
      </c>
      <c r="AC332" s="55">
        <v>2035</v>
      </c>
      <c r="AD332" s="70" t="str">
        <f t="shared" si="64"/>
        <v>*0.93</v>
      </c>
      <c r="AE332" s="70" t="str">
        <f t="shared" si="65"/>
        <v>REZoning_Sol-Win</v>
      </c>
      <c r="AG332" s="49" t="s">
        <v>1213</v>
      </c>
      <c r="AH332" s="71" t="s">
        <v>874</v>
      </c>
      <c r="AI332" s="55">
        <v>2050</v>
      </c>
      <c r="AJ332" s="70" t="str">
        <f t="shared" si="66"/>
        <v>*0.9</v>
      </c>
      <c r="AK332" s="70" t="str">
        <f t="shared" si="67"/>
        <v>REZoning_Sol-Win</v>
      </c>
      <c r="AO332" s="50" t="s">
        <v>1213</v>
      </c>
      <c r="AP332" s="72" t="s">
        <v>874</v>
      </c>
      <c r="AQ332" s="58">
        <v>2035</v>
      </c>
      <c r="AR332" s="73" t="str">
        <f t="shared" si="68"/>
        <v>*0.9</v>
      </c>
      <c r="AS332" s="70" t="str">
        <f t="shared" si="69"/>
        <v>REZoning_Sol-Win</v>
      </c>
      <c r="AU332" s="50" t="s">
        <v>1213</v>
      </c>
      <c r="AV332" s="72" t="s">
        <v>874</v>
      </c>
      <c r="AW332" s="58">
        <v>2050</v>
      </c>
      <c r="AX332" s="73" t="str">
        <f t="shared" si="70"/>
        <v>*0.86</v>
      </c>
      <c r="AY332" s="70" t="str">
        <f t="shared" si="71"/>
        <v>REZoning_Sol-Win</v>
      </c>
    </row>
    <row r="333" spans="1:51">
      <c r="A333" s="67" t="s">
        <v>101</v>
      </c>
      <c r="C333" t="s">
        <v>1214</v>
      </c>
      <c r="D333" s="68" t="s">
        <v>874</v>
      </c>
      <c r="E333" s="52">
        <v>2035</v>
      </c>
      <c r="F333" s="69" t="str">
        <f t="shared" si="60"/>
        <v>*0.96</v>
      </c>
      <c r="G333" s="70" t="str">
        <f t="shared" si="61"/>
        <v>REZoning_Sol-Win</v>
      </c>
      <c r="I333" t="s">
        <v>1214</v>
      </c>
      <c r="J333" s="68" t="s">
        <v>874</v>
      </c>
      <c r="K333" s="52">
        <v>2050</v>
      </c>
      <c r="L333" s="62" t="str">
        <f t="shared" si="62"/>
        <v>*0.94</v>
      </c>
      <c r="M333" s="70" t="str">
        <f t="shared" si="63"/>
        <v>REZoning_Sol-Win</v>
      </c>
      <c r="O333" t="s">
        <v>1214</v>
      </c>
      <c r="P333" t="s">
        <v>874</v>
      </c>
      <c r="Q333">
        <v>2100</v>
      </c>
      <c r="R333" t="s">
        <v>968</v>
      </c>
      <c r="S333" t="s">
        <v>875</v>
      </c>
      <c r="AA333" s="49" t="s">
        <v>1214</v>
      </c>
      <c r="AB333" s="71" t="s">
        <v>874</v>
      </c>
      <c r="AC333" s="55">
        <v>2035</v>
      </c>
      <c r="AD333" s="70" t="str">
        <f t="shared" si="64"/>
        <v>*0.96</v>
      </c>
      <c r="AE333" s="70" t="str">
        <f t="shared" si="65"/>
        <v>REZoning_Sol-Win</v>
      </c>
      <c r="AG333" s="49" t="s">
        <v>1214</v>
      </c>
      <c r="AH333" s="71" t="s">
        <v>874</v>
      </c>
      <c r="AI333" s="55">
        <v>2050</v>
      </c>
      <c r="AJ333" s="70" t="str">
        <f t="shared" si="66"/>
        <v>*0.93</v>
      </c>
      <c r="AK333" s="70" t="str">
        <f t="shared" si="67"/>
        <v>REZoning_Sol-Win</v>
      </c>
      <c r="AO333" s="50" t="s">
        <v>1214</v>
      </c>
      <c r="AP333" s="72" t="s">
        <v>874</v>
      </c>
      <c r="AQ333" s="58">
        <v>2035</v>
      </c>
      <c r="AR333" s="73" t="str">
        <f t="shared" si="68"/>
        <v>*0.92</v>
      </c>
      <c r="AS333" s="70" t="str">
        <f t="shared" si="69"/>
        <v>REZoning_Sol-Win</v>
      </c>
      <c r="AU333" s="50" t="s">
        <v>1214</v>
      </c>
      <c r="AV333" s="72" t="s">
        <v>874</v>
      </c>
      <c r="AW333" s="58">
        <v>2050</v>
      </c>
      <c r="AX333" s="73" t="str">
        <f t="shared" si="70"/>
        <v>*0.89</v>
      </c>
      <c r="AY333" s="70" t="str">
        <f t="shared" si="71"/>
        <v>REZoning_Sol-Win</v>
      </c>
    </row>
    <row r="334" spans="1:51">
      <c r="A334" s="67" t="s">
        <v>101</v>
      </c>
      <c r="C334" t="s">
        <v>1215</v>
      </c>
      <c r="D334" s="68" t="s">
        <v>874</v>
      </c>
      <c r="E334" s="52">
        <v>2035</v>
      </c>
      <c r="F334" s="69" t="str">
        <f t="shared" si="60"/>
        <v>*0.96</v>
      </c>
      <c r="G334" s="70" t="str">
        <f t="shared" si="61"/>
        <v>REZoning_Sol-Win</v>
      </c>
      <c r="I334" t="s">
        <v>1215</v>
      </c>
      <c r="J334" s="68" t="s">
        <v>874</v>
      </c>
      <c r="K334" s="52">
        <v>2050</v>
      </c>
      <c r="L334" s="62" t="str">
        <f t="shared" si="62"/>
        <v>*0.94</v>
      </c>
      <c r="M334" s="70" t="str">
        <f t="shared" si="63"/>
        <v>REZoning_Sol-Win</v>
      </c>
      <c r="O334" t="s">
        <v>1215</v>
      </c>
      <c r="P334" t="s">
        <v>874</v>
      </c>
      <c r="Q334">
        <v>2100</v>
      </c>
      <c r="R334" t="s">
        <v>968</v>
      </c>
      <c r="S334" t="s">
        <v>875</v>
      </c>
      <c r="AA334" s="49" t="s">
        <v>1215</v>
      </c>
      <c r="AB334" s="71" t="s">
        <v>874</v>
      </c>
      <c r="AC334" s="55">
        <v>2035</v>
      </c>
      <c r="AD334" s="70" t="str">
        <f t="shared" si="64"/>
        <v>*0.96</v>
      </c>
      <c r="AE334" s="70" t="str">
        <f t="shared" si="65"/>
        <v>REZoning_Sol-Win</v>
      </c>
      <c r="AG334" s="49" t="s">
        <v>1215</v>
      </c>
      <c r="AH334" s="71" t="s">
        <v>874</v>
      </c>
      <c r="AI334" s="55">
        <v>2050</v>
      </c>
      <c r="AJ334" s="70" t="str">
        <f t="shared" si="66"/>
        <v>*0.93</v>
      </c>
      <c r="AK334" s="70" t="str">
        <f t="shared" si="67"/>
        <v>REZoning_Sol-Win</v>
      </c>
      <c r="AO334" s="50" t="s">
        <v>1215</v>
      </c>
      <c r="AP334" s="72" t="s">
        <v>874</v>
      </c>
      <c r="AQ334" s="58">
        <v>2035</v>
      </c>
      <c r="AR334" s="73" t="str">
        <f t="shared" si="68"/>
        <v>*0.92</v>
      </c>
      <c r="AS334" s="70" t="str">
        <f t="shared" si="69"/>
        <v>REZoning_Sol-Win</v>
      </c>
      <c r="AU334" s="50" t="s">
        <v>1215</v>
      </c>
      <c r="AV334" s="72" t="s">
        <v>874</v>
      </c>
      <c r="AW334" s="58">
        <v>2050</v>
      </c>
      <c r="AX334" s="73" t="str">
        <f t="shared" si="70"/>
        <v>*0.89</v>
      </c>
      <c r="AY334" s="70" t="str">
        <f t="shared" si="71"/>
        <v>REZoning_Sol-Win</v>
      </c>
    </row>
    <row r="335" spans="1:51">
      <c r="A335" s="67" t="s">
        <v>101</v>
      </c>
      <c r="C335" t="s">
        <v>1216</v>
      </c>
      <c r="D335" s="68" t="s">
        <v>874</v>
      </c>
      <c r="E335" s="52">
        <v>2035</v>
      </c>
      <c r="F335" s="69" t="str">
        <f t="shared" si="60"/>
        <v>*0.96</v>
      </c>
      <c r="G335" s="70" t="str">
        <f t="shared" si="61"/>
        <v>REZoning_Sol-Win</v>
      </c>
      <c r="I335" t="s">
        <v>1216</v>
      </c>
      <c r="J335" s="68" t="s">
        <v>874</v>
      </c>
      <c r="K335" s="52">
        <v>2050</v>
      </c>
      <c r="L335" s="62" t="str">
        <f t="shared" si="62"/>
        <v>*0.94</v>
      </c>
      <c r="M335" s="70" t="str">
        <f t="shared" si="63"/>
        <v>REZoning_Sol-Win</v>
      </c>
      <c r="O335" t="s">
        <v>1216</v>
      </c>
      <c r="P335" t="s">
        <v>874</v>
      </c>
      <c r="Q335">
        <v>2100</v>
      </c>
      <c r="R335" t="s">
        <v>968</v>
      </c>
      <c r="S335" t="s">
        <v>875</v>
      </c>
      <c r="AA335" s="49" t="s">
        <v>1216</v>
      </c>
      <c r="AB335" s="71" t="s">
        <v>874</v>
      </c>
      <c r="AC335" s="55">
        <v>2035</v>
      </c>
      <c r="AD335" s="70" t="str">
        <f t="shared" si="64"/>
        <v>*0.96</v>
      </c>
      <c r="AE335" s="70" t="str">
        <f t="shared" si="65"/>
        <v>REZoning_Sol-Win</v>
      </c>
      <c r="AG335" s="49" t="s">
        <v>1216</v>
      </c>
      <c r="AH335" s="71" t="s">
        <v>874</v>
      </c>
      <c r="AI335" s="55">
        <v>2050</v>
      </c>
      <c r="AJ335" s="70" t="str">
        <f t="shared" si="66"/>
        <v>*0.93</v>
      </c>
      <c r="AK335" s="70" t="str">
        <f t="shared" si="67"/>
        <v>REZoning_Sol-Win</v>
      </c>
      <c r="AO335" s="50" t="s">
        <v>1216</v>
      </c>
      <c r="AP335" s="72" t="s">
        <v>874</v>
      </c>
      <c r="AQ335" s="58">
        <v>2035</v>
      </c>
      <c r="AR335" s="73" t="str">
        <f t="shared" si="68"/>
        <v>*0.92</v>
      </c>
      <c r="AS335" s="70" t="str">
        <f t="shared" si="69"/>
        <v>REZoning_Sol-Win</v>
      </c>
      <c r="AU335" s="50" t="s">
        <v>1216</v>
      </c>
      <c r="AV335" s="72" t="s">
        <v>874</v>
      </c>
      <c r="AW335" s="58">
        <v>2050</v>
      </c>
      <c r="AX335" s="73" t="str">
        <f t="shared" si="70"/>
        <v>*0.89</v>
      </c>
      <c r="AY335" s="70" t="str">
        <f t="shared" si="71"/>
        <v>REZoning_Sol-Win</v>
      </c>
    </row>
    <row r="336" spans="1:51">
      <c r="A336" s="67" t="s">
        <v>101</v>
      </c>
      <c r="C336" t="s">
        <v>1217</v>
      </c>
      <c r="D336" s="68" t="s">
        <v>874</v>
      </c>
      <c r="E336" s="52">
        <v>2035</v>
      </c>
      <c r="F336" s="69" t="str">
        <f t="shared" si="60"/>
        <v>*0.96</v>
      </c>
      <c r="G336" s="70" t="str">
        <f t="shared" si="61"/>
        <v>REZoning_Sol-Win</v>
      </c>
      <c r="I336" t="s">
        <v>1217</v>
      </c>
      <c r="J336" s="68" t="s">
        <v>874</v>
      </c>
      <c r="K336" s="52">
        <v>2050</v>
      </c>
      <c r="L336" s="62" t="str">
        <f t="shared" si="62"/>
        <v>*0.94</v>
      </c>
      <c r="M336" s="70" t="str">
        <f t="shared" si="63"/>
        <v>REZoning_Sol-Win</v>
      </c>
      <c r="O336" t="s">
        <v>1217</v>
      </c>
      <c r="P336" t="s">
        <v>874</v>
      </c>
      <c r="Q336">
        <v>2100</v>
      </c>
      <c r="R336" t="s">
        <v>968</v>
      </c>
      <c r="S336" t="s">
        <v>875</v>
      </c>
      <c r="AA336" s="49" t="s">
        <v>1217</v>
      </c>
      <c r="AB336" s="71" t="s">
        <v>874</v>
      </c>
      <c r="AC336" s="55">
        <v>2035</v>
      </c>
      <c r="AD336" s="70" t="str">
        <f t="shared" si="64"/>
        <v>*0.96</v>
      </c>
      <c r="AE336" s="70" t="str">
        <f t="shared" si="65"/>
        <v>REZoning_Sol-Win</v>
      </c>
      <c r="AG336" s="49" t="s">
        <v>1217</v>
      </c>
      <c r="AH336" s="71" t="s">
        <v>874</v>
      </c>
      <c r="AI336" s="55">
        <v>2050</v>
      </c>
      <c r="AJ336" s="70" t="str">
        <f t="shared" si="66"/>
        <v>*0.93</v>
      </c>
      <c r="AK336" s="70" t="str">
        <f t="shared" si="67"/>
        <v>REZoning_Sol-Win</v>
      </c>
      <c r="AO336" s="50" t="s">
        <v>1217</v>
      </c>
      <c r="AP336" s="72" t="s">
        <v>874</v>
      </c>
      <c r="AQ336" s="58">
        <v>2035</v>
      </c>
      <c r="AR336" s="73" t="str">
        <f t="shared" si="68"/>
        <v>*0.92</v>
      </c>
      <c r="AS336" s="70" t="str">
        <f t="shared" si="69"/>
        <v>REZoning_Sol-Win</v>
      </c>
      <c r="AU336" s="50" t="s">
        <v>1217</v>
      </c>
      <c r="AV336" s="72" t="s">
        <v>874</v>
      </c>
      <c r="AW336" s="58">
        <v>2050</v>
      </c>
      <c r="AX336" s="73" t="str">
        <f t="shared" si="70"/>
        <v>*0.89</v>
      </c>
      <c r="AY336" s="70" t="str">
        <f t="shared" si="71"/>
        <v>REZoning_Sol-Win</v>
      </c>
    </row>
    <row r="337" spans="1:51">
      <c r="A337" s="67" t="s">
        <v>101</v>
      </c>
      <c r="C337" t="s">
        <v>1218</v>
      </c>
      <c r="D337" s="68" t="s">
        <v>874</v>
      </c>
      <c r="E337" s="52">
        <v>2035</v>
      </c>
      <c r="F337" s="69" t="str">
        <f t="shared" si="60"/>
        <v>*0.96</v>
      </c>
      <c r="G337" s="70" t="str">
        <f t="shared" si="61"/>
        <v>REZoning_Sol-Win</v>
      </c>
      <c r="I337" t="s">
        <v>1218</v>
      </c>
      <c r="J337" s="68" t="s">
        <v>874</v>
      </c>
      <c r="K337" s="52">
        <v>2050</v>
      </c>
      <c r="L337" s="62" t="str">
        <f t="shared" si="62"/>
        <v>*0.94</v>
      </c>
      <c r="M337" s="70" t="str">
        <f t="shared" si="63"/>
        <v>REZoning_Sol-Win</v>
      </c>
      <c r="O337" t="s">
        <v>1218</v>
      </c>
      <c r="P337" t="s">
        <v>874</v>
      </c>
      <c r="Q337">
        <v>2100</v>
      </c>
      <c r="R337" t="s">
        <v>968</v>
      </c>
      <c r="S337" t="s">
        <v>875</v>
      </c>
      <c r="AA337" s="49" t="s">
        <v>1218</v>
      </c>
      <c r="AB337" s="71" t="s">
        <v>874</v>
      </c>
      <c r="AC337" s="55">
        <v>2035</v>
      </c>
      <c r="AD337" s="70" t="str">
        <f t="shared" si="64"/>
        <v>*0.96</v>
      </c>
      <c r="AE337" s="70" t="str">
        <f t="shared" si="65"/>
        <v>REZoning_Sol-Win</v>
      </c>
      <c r="AG337" s="49" t="s">
        <v>1218</v>
      </c>
      <c r="AH337" s="71" t="s">
        <v>874</v>
      </c>
      <c r="AI337" s="55">
        <v>2050</v>
      </c>
      <c r="AJ337" s="70" t="str">
        <f t="shared" si="66"/>
        <v>*0.93</v>
      </c>
      <c r="AK337" s="70" t="str">
        <f t="shared" si="67"/>
        <v>REZoning_Sol-Win</v>
      </c>
      <c r="AO337" s="50" t="s">
        <v>1218</v>
      </c>
      <c r="AP337" s="72" t="s">
        <v>874</v>
      </c>
      <c r="AQ337" s="58">
        <v>2035</v>
      </c>
      <c r="AR337" s="73" t="str">
        <f t="shared" si="68"/>
        <v>*0.92</v>
      </c>
      <c r="AS337" s="70" t="str">
        <f t="shared" si="69"/>
        <v>REZoning_Sol-Win</v>
      </c>
      <c r="AU337" s="50" t="s">
        <v>1218</v>
      </c>
      <c r="AV337" s="72" t="s">
        <v>874</v>
      </c>
      <c r="AW337" s="58">
        <v>2050</v>
      </c>
      <c r="AX337" s="73" t="str">
        <f t="shared" si="70"/>
        <v>*0.89</v>
      </c>
      <c r="AY337" s="70" t="str">
        <f t="shared" si="71"/>
        <v>REZoning_Sol-Win</v>
      </c>
    </row>
    <row r="338" spans="1:51">
      <c r="A338" s="67" t="s">
        <v>101</v>
      </c>
      <c r="C338" t="s">
        <v>1219</v>
      </c>
      <c r="D338" s="68" t="s">
        <v>874</v>
      </c>
      <c r="E338" s="52">
        <v>2035</v>
      </c>
      <c r="F338" s="69" t="str">
        <f t="shared" si="60"/>
        <v>*0.96</v>
      </c>
      <c r="G338" s="70" t="str">
        <f t="shared" si="61"/>
        <v>REZoning_Sol-Win</v>
      </c>
      <c r="I338" t="s">
        <v>1219</v>
      </c>
      <c r="J338" s="68" t="s">
        <v>874</v>
      </c>
      <c r="K338" s="52">
        <v>2050</v>
      </c>
      <c r="L338" s="62" t="str">
        <f t="shared" si="62"/>
        <v>*0.94</v>
      </c>
      <c r="M338" s="70" t="str">
        <f t="shared" si="63"/>
        <v>REZoning_Sol-Win</v>
      </c>
      <c r="O338" t="s">
        <v>1219</v>
      </c>
      <c r="P338" t="s">
        <v>874</v>
      </c>
      <c r="Q338">
        <v>2100</v>
      </c>
      <c r="R338" t="s">
        <v>968</v>
      </c>
      <c r="S338" t="s">
        <v>875</v>
      </c>
      <c r="AA338" s="49" t="s">
        <v>1219</v>
      </c>
      <c r="AB338" s="71" t="s">
        <v>874</v>
      </c>
      <c r="AC338" s="55">
        <v>2035</v>
      </c>
      <c r="AD338" s="70" t="str">
        <f t="shared" si="64"/>
        <v>*0.96</v>
      </c>
      <c r="AE338" s="70" t="str">
        <f t="shared" si="65"/>
        <v>REZoning_Sol-Win</v>
      </c>
      <c r="AG338" s="49" t="s">
        <v>1219</v>
      </c>
      <c r="AH338" s="71" t="s">
        <v>874</v>
      </c>
      <c r="AI338" s="55">
        <v>2050</v>
      </c>
      <c r="AJ338" s="70" t="str">
        <f t="shared" si="66"/>
        <v>*0.93</v>
      </c>
      <c r="AK338" s="70" t="str">
        <f t="shared" si="67"/>
        <v>REZoning_Sol-Win</v>
      </c>
      <c r="AO338" s="50" t="s">
        <v>1219</v>
      </c>
      <c r="AP338" s="72" t="s">
        <v>874</v>
      </c>
      <c r="AQ338" s="58">
        <v>2035</v>
      </c>
      <c r="AR338" s="73" t="str">
        <f t="shared" si="68"/>
        <v>*0.92</v>
      </c>
      <c r="AS338" s="70" t="str">
        <f t="shared" si="69"/>
        <v>REZoning_Sol-Win</v>
      </c>
      <c r="AU338" s="50" t="s">
        <v>1219</v>
      </c>
      <c r="AV338" s="72" t="s">
        <v>874</v>
      </c>
      <c r="AW338" s="58">
        <v>2050</v>
      </c>
      <c r="AX338" s="73" t="str">
        <f t="shared" si="70"/>
        <v>*0.89</v>
      </c>
      <c r="AY338" s="70" t="str">
        <f t="shared" si="71"/>
        <v>REZoning_Sol-Win</v>
      </c>
    </row>
    <row r="339" spans="1:51">
      <c r="A339" s="67" t="s">
        <v>101</v>
      </c>
      <c r="C339" t="s">
        <v>1220</v>
      </c>
      <c r="D339" s="68" t="s">
        <v>874</v>
      </c>
      <c r="E339" s="52">
        <v>2035</v>
      </c>
      <c r="F339" s="69" t="str">
        <f t="shared" si="60"/>
        <v>*0.96</v>
      </c>
      <c r="G339" s="70" t="str">
        <f t="shared" si="61"/>
        <v>REZoning_Sol-Win</v>
      </c>
      <c r="I339" t="s">
        <v>1220</v>
      </c>
      <c r="J339" s="68" t="s">
        <v>874</v>
      </c>
      <c r="K339" s="52">
        <v>2050</v>
      </c>
      <c r="L339" s="62" t="str">
        <f t="shared" si="62"/>
        <v>*0.94</v>
      </c>
      <c r="M339" s="70" t="str">
        <f t="shared" si="63"/>
        <v>REZoning_Sol-Win</v>
      </c>
      <c r="O339" t="s">
        <v>1220</v>
      </c>
      <c r="P339" t="s">
        <v>874</v>
      </c>
      <c r="Q339">
        <v>2100</v>
      </c>
      <c r="R339" t="s">
        <v>968</v>
      </c>
      <c r="S339" t="s">
        <v>875</v>
      </c>
      <c r="AA339" s="49" t="s">
        <v>1220</v>
      </c>
      <c r="AB339" s="71" t="s">
        <v>874</v>
      </c>
      <c r="AC339" s="55">
        <v>2035</v>
      </c>
      <c r="AD339" s="70" t="str">
        <f t="shared" si="64"/>
        <v>*0.96</v>
      </c>
      <c r="AE339" s="70" t="str">
        <f t="shared" si="65"/>
        <v>REZoning_Sol-Win</v>
      </c>
      <c r="AG339" s="49" t="s">
        <v>1220</v>
      </c>
      <c r="AH339" s="71" t="s">
        <v>874</v>
      </c>
      <c r="AI339" s="55">
        <v>2050</v>
      </c>
      <c r="AJ339" s="70" t="str">
        <f t="shared" si="66"/>
        <v>*0.93</v>
      </c>
      <c r="AK339" s="70" t="str">
        <f t="shared" si="67"/>
        <v>REZoning_Sol-Win</v>
      </c>
      <c r="AO339" s="50" t="s">
        <v>1220</v>
      </c>
      <c r="AP339" s="72" t="s">
        <v>874</v>
      </c>
      <c r="AQ339" s="58">
        <v>2035</v>
      </c>
      <c r="AR339" s="73" t="str">
        <f t="shared" si="68"/>
        <v>*0.92</v>
      </c>
      <c r="AS339" s="70" t="str">
        <f t="shared" si="69"/>
        <v>REZoning_Sol-Win</v>
      </c>
      <c r="AU339" s="50" t="s">
        <v>1220</v>
      </c>
      <c r="AV339" s="72" t="s">
        <v>874</v>
      </c>
      <c r="AW339" s="58">
        <v>2050</v>
      </c>
      <c r="AX339" s="73" t="str">
        <f t="shared" si="70"/>
        <v>*0.89</v>
      </c>
      <c r="AY339" s="70" t="str">
        <f t="shared" si="71"/>
        <v>REZoning_Sol-Win</v>
      </c>
    </row>
    <row r="340" spans="1:51">
      <c r="A340" s="67" t="s">
        <v>101</v>
      </c>
      <c r="C340" t="s">
        <v>1221</v>
      </c>
      <c r="D340" s="68" t="s">
        <v>874</v>
      </c>
      <c r="E340" s="52">
        <v>2035</v>
      </c>
      <c r="F340" s="69" t="str">
        <f t="shared" si="60"/>
        <v>*0.96</v>
      </c>
      <c r="G340" s="70" t="str">
        <f t="shared" si="61"/>
        <v>REZoning_Sol-Win</v>
      </c>
      <c r="I340" t="s">
        <v>1221</v>
      </c>
      <c r="J340" s="68" t="s">
        <v>874</v>
      </c>
      <c r="K340" s="52">
        <v>2050</v>
      </c>
      <c r="L340" s="62" t="str">
        <f t="shared" si="62"/>
        <v>*0.94</v>
      </c>
      <c r="M340" s="70" t="str">
        <f t="shared" si="63"/>
        <v>REZoning_Sol-Win</v>
      </c>
      <c r="O340" t="s">
        <v>1221</v>
      </c>
      <c r="P340" t="s">
        <v>874</v>
      </c>
      <c r="Q340">
        <v>2100</v>
      </c>
      <c r="R340" t="s">
        <v>968</v>
      </c>
      <c r="S340" t="s">
        <v>875</v>
      </c>
      <c r="AA340" s="49" t="s">
        <v>1221</v>
      </c>
      <c r="AB340" s="71" t="s">
        <v>874</v>
      </c>
      <c r="AC340" s="55">
        <v>2035</v>
      </c>
      <c r="AD340" s="70" t="str">
        <f t="shared" si="64"/>
        <v>*0.96</v>
      </c>
      <c r="AE340" s="70" t="str">
        <f t="shared" si="65"/>
        <v>REZoning_Sol-Win</v>
      </c>
      <c r="AG340" s="49" t="s">
        <v>1221</v>
      </c>
      <c r="AH340" s="71" t="s">
        <v>874</v>
      </c>
      <c r="AI340" s="55">
        <v>2050</v>
      </c>
      <c r="AJ340" s="70" t="str">
        <f t="shared" si="66"/>
        <v>*0.93</v>
      </c>
      <c r="AK340" s="70" t="str">
        <f t="shared" si="67"/>
        <v>REZoning_Sol-Win</v>
      </c>
      <c r="AO340" s="50" t="s">
        <v>1221</v>
      </c>
      <c r="AP340" s="72" t="s">
        <v>874</v>
      </c>
      <c r="AQ340" s="58">
        <v>2035</v>
      </c>
      <c r="AR340" s="73" t="str">
        <f t="shared" si="68"/>
        <v>*0.92</v>
      </c>
      <c r="AS340" s="70" t="str">
        <f t="shared" si="69"/>
        <v>REZoning_Sol-Win</v>
      </c>
      <c r="AU340" s="50" t="s">
        <v>1221</v>
      </c>
      <c r="AV340" s="72" t="s">
        <v>874</v>
      </c>
      <c r="AW340" s="58">
        <v>2050</v>
      </c>
      <c r="AX340" s="73" t="str">
        <f t="shared" si="70"/>
        <v>*0.89</v>
      </c>
      <c r="AY340" s="70" t="str">
        <f t="shared" si="71"/>
        <v>REZoning_Sol-Win</v>
      </c>
    </row>
    <row r="341" spans="1:51">
      <c r="A341" s="67" t="s">
        <v>101</v>
      </c>
      <c r="C341" t="s">
        <v>1222</v>
      </c>
      <c r="D341" s="68" t="s">
        <v>874</v>
      </c>
      <c r="E341" s="52">
        <v>2035</v>
      </c>
      <c r="F341" s="69" t="str">
        <f t="shared" si="60"/>
        <v>*0.96</v>
      </c>
      <c r="G341" s="70" t="str">
        <f t="shared" si="61"/>
        <v>REZoning_Sol-Win</v>
      </c>
      <c r="I341" t="s">
        <v>1222</v>
      </c>
      <c r="J341" s="68" t="s">
        <v>874</v>
      </c>
      <c r="K341" s="52">
        <v>2050</v>
      </c>
      <c r="L341" s="62" t="str">
        <f t="shared" si="62"/>
        <v>*0.94</v>
      </c>
      <c r="M341" s="70" t="str">
        <f t="shared" si="63"/>
        <v>REZoning_Sol-Win</v>
      </c>
      <c r="O341" t="s">
        <v>1222</v>
      </c>
      <c r="P341" t="s">
        <v>874</v>
      </c>
      <c r="Q341">
        <v>2100</v>
      </c>
      <c r="R341" t="s">
        <v>968</v>
      </c>
      <c r="S341" t="s">
        <v>875</v>
      </c>
      <c r="AA341" s="49" t="s">
        <v>1222</v>
      </c>
      <c r="AB341" s="71" t="s">
        <v>874</v>
      </c>
      <c r="AC341" s="55">
        <v>2035</v>
      </c>
      <c r="AD341" s="70" t="str">
        <f t="shared" si="64"/>
        <v>*0.96</v>
      </c>
      <c r="AE341" s="70" t="str">
        <f t="shared" si="65"/>
        <v>REZoning_Sol-Win</v>
      </c>
      <c r="AG341" s="49" t="s">
        <v>1222</v>
      </c>
      <c r="AH341" s="71" t="s">
        <v>874</v>
      </c>
      <c r="AI341" s="55">
        <v>2050</v>
      </c>
      <c r="AJ341" s="70" t="str">
        <f t="shared" si="66"/>
        <v>*0.93</v>
      </c>
      <c r="AK341" s="70" t="str">
        <f t="shared" si="67"/>
        <v>REZoning_Sol-Win</v>
      </c>
      <c r="AO341" s="50" t="s">
        <v>1222</v>
      </c>
      <c r="AP341" s="72" t="s">
        <v>874</v>
      </c>
      <c r="AQ341" s="58">
        <v>2035</v>
      </c>
      <c r="AR341" s="73" t="str">
        <f t="shared" si="68"/>
        <v>*0.92</v>
      </c>
      <c r="AS341" s="70" t="str">
        <f t="shared" si="69"/>
        <v>REZoning_Sol-Win</v>
      </c>
      <c r="AU341" s="50" t="s">
        <v>1222</v>
      </c>
      <c r="AV341" s="72" t="s">
        <v>874</v>
      </c>
      <c r="AW341" s="58">
        <v>2050</v>
      </c>
      <c r="AX341" s="73" t="str">
        <f t="shared" si="70"/>
        <v>*0.89</v>
      </c>
      <c r="AY341" s="70" t="str">
        <f t="shared" si="71"/>
        <v>REZoning_Sol-Win</v>
      </c>
    </row>
    <row r="342" spans="1:51">
      <c r="A342" s="67" t="s">
        <v>101</v>
      </c>
      <c r="C342" t="s">
        <v>1223</v>
      </c>
      <c r="D342" s="68" t="s">
        <v>874</v>
      </c>
      <c r="E342" s="52">
        <v>2035</v>
      </c>
      <c r="F342" s="69" t="str">
        <f t="shared" si="60"/>
        <v>*0.96</v>
      </c>
      <c r="G342" s="70" t="str">
        <f t="shared" si="61"/>
        <v>REZoning_Sol-Win</v>
      </c>
      <c r="I342" t="s">
        <v>1223</v>
      </c>
      <c r="J342" s="68" t="s">
        <v>874</v>
      </c>
      <c r="K342" s="52">
        <v>2050</v>
      </c>
      <c r="L342" s="62" t="str">
        <f t="shared" si="62"/>
        <v>*0.94</v>
      </c>
      <c r="M342" s="70" t="str">
        <f t="shared" si="63"/>
        <v>REZoning_Sol-Win</v>
      </c>
      <c r="O342" t="s">
        <v>1223</v>
      </c>
      <c r="P342" t="s">
        <v>874</v>
      </c>
      <c r="Q342">
        <v>2100</v>
      </c>
      <c r="R342" t="s">
        <v>968</v>
      </c>
      <c r="S342" t="s">
        <v>875</v>
      </c>
      <c r="AA342" s="49" t="s">
        <v>1223</v>
      </c>
      <c r="AB342" s="71" t="s">
        <v>874</v>
      </c>
      <c r="AC342" s="55">
        <v>2035</v>
      </c>
      <c r="AD342" s="70" t="str">
        <f t="shared" si="64"/>
        <v>*0.96</v>
      </c>
      <c r="AE342" s="70" t="str">
        <f t="shared" si="65"/>
        <v>REZoning_Sol-Win</v>
      </c>
      <c r="AG342" s="49" t="s">
        <v>1223</v>
      </c>
      <c r="AH342" s="71" t="s">
        <v>874</v>
      </c>
      <c r="AI342" s="55">
        <v>2050</v>
      </c>
      <c r="AJ342" s="70" t="str">
        <f t="shared" si="66"/>
        <v>*0.93</v>
      </c>
      <c r="AK342" s="70" t="str">
        <f t="shared" si="67"/>
        <v>REZoning_Sol-Win</v>
      </c>
      <c r="AO342" s="50" t="s">
        <v>1223</v>
      </c>
      <c r="AP342" s="72" t="s">
        <v>874</v>
      </c>
      <c r="AQ342" s="58">
        <v>2035</v>
      </c>
      <c r="AR342" s="73" t="str">
        <f t="shared" si="68"/>
        <v>*0.92</v>
      </c>
      <c r="AS342" s="70" t="str">
        <f t="shared" si="69"/>
        <v>REZoning_Sol-Win</v>
      </c>
      <c r="AU342" s="50" t="s">
        <v>1223</v>
      </c>
      <c r="AV342" s="72" t="s">
        <v>874</v>
      </c>
      <c r="AW342" s="58">
        <v>2050</v>
      </c>
      <c r="AX342" s="73" t="str">
        <f t="shared" si="70"/>
        <v>*0.89</v>
      </c>
      <c r="AY342" s="70" t="str">
        <f t="shared" si="71"/>
        <v>REZoning_Sol-Win</v>
      </c>
    </row>
    <row r="343" spans="1:51">
      <c r="A343" s="67" t="s">
        <v>101</v>
      </c>
      <c r="C343" t="s">
        <v>1224</v>
      </c>
      <c r="D343" s="68" t="s">
        <v>874</v>
      </c>
      <c r="E343" s="52">
        <v>2035</v>
      </c>
      <c r="F343" s="69" t="str">
        <f t="shared" si="60"/>
        <v>*0.96</v>
      </c>
      <c r="G343" s="70" t="str">
        <f t="shared" si="61"/>
        <v>REZoning_Sol-Win</v>
      </c>
      <c r="I343" t="s">
        <v>1224</v>
      </c>
      <c r="J343" s="68" t="s">
        <v>874</v>
      </c>
      <c r="K343" s="52">
        <v>2050</v>
      </c>
      <c r="L343" s="62" t="str">
        <f t="shared" si="62"/>
        <v>*0.94</v>
      </c>
      <c r="M343" s="70" t="str">
        <f t="shared" si="63"/>
        <v>REZoning_Sol-Win</v>
      </c>
      <c r="O343" t="s">
        <v>1224</v>
      </c>
      <c r="P343" t="s">
        <v>874</v>
      </c>
      <c r="Q343">
        <v>2100</v>
      </c>
      <c r="R343" t="s">
        <v>968</v>
      </c>
      <c r="S343" t="s">
        <v>875</v>
      </c>
      <c r="AA343" s="49" t="s">
        <v>1224</v>
      </c>
      <c r="AB343" s="71" t="s">
        <v>874</v>
      </c>
      <c r="AC343" s="55">
        <v>2035</v>
      </c>
      <c r="AD343" s="70" t="str">
        <f t="shared" si="64"/>
        <v>*0.96</v>
      </c>
      <c r="AE343" s="70" t="str">
        <f t="shared" si="65"/>
        <v>REZoning_Sol-Win</v>
      </c>
      <c r="AG343" s="49" t="s">
        <v>1224</v>
      </c>
      <c r="AH343" s="71" t="s">
        <v>874</v>
      </c>
      <c r="AI343" s="55">
        <v>2050</v>
      </c>
      <c r="AJ343" s="70" t="str">
        <f t="shared" si="66"/>
        <v>*0.93</v>
      </c>
      <c r="AK343" s="70" t="str">
        <f t="shared" si="67"/>
        <v>REZoning_Sol-Win</v>
      </c>
      <c r="AO343" s="50" t="s">
        <v>1224</v>
      </c>
      <c r="AP343" s="72" t="s">
        <v>874</v>
      </c>
      <c r="AQ343" s="58">
        <v>2035</v>
      </c>
      <c r="AR343" s="73" t="str">
        <f t="shared" si="68"/>
        <v>*0.92</v>
      </c>
      <c r="AS343" s="70" t="str">
        <f t="shared" si="69"/>
        <v>REZoning_Sol-Win</v>
      </c>
      <c r="AU343" s="50" t="s">
        <v>1224</v>
      </c>
      <c r="AV343" s="72" t="s">
        <v>874</v>
      </c>
      <c r="AW343" s="58">
        <v>2050</v>
      </c>
      <c r="AX343" s="73" t="str">
        <f t="shared" si="70"/>
        <v>*0.89</v>
      </c>
      <c r="AY343" s="70" t="str">
        <f t="shared" si="71"/>
        <v>REZoning_Sol-Win</v>
      </c>
    </row>
    <row r="344" spans="1:51">
      <c r="A344" s="67" t="s">
        <v>101</v>
      </c>
      <c r="C344" t="s">
        <v>1225</v>
      </c>
      <c r="D344" s="68" t="s">
        <v>874</v>
      </c>
      <c r="E344" s="52">
        <v>2035</v>
      </c>
      <c r="F344" s="69" t="str">
        <f t="shared" si="60"/>
        <v>*0.96</v>
      </c>
      <c r="G344" s="70" t="str">
        <f t="shared" si="61"/>
        <v>REZoning_Sol-Win</v>
      </c>
      <c r="I344" t="s">
        <v>1225</v>
      </c>
      <c r="J344" s="68" t="s">
        <v>874</v>
      </c>
      <c r="K344" s="52">
        <v>2050</v>
      </c>
      <c r="L344" s="62" t="str">
        <f t="shared" si="62"/>
        <v>*0.94</v>
      </c>
      <c r="M344" s="70" t="str">
        <f t="shared" si="63"/>
        <v>REZoning_Sol-Win</v>
      </c>
      <c r="O344" t="s">
        <v>1225</v>
      </c>
      <c r="P344" t="s">
        <v>874</v>
      </c>
      <c r="Q344">
        <v>2100</v>
      </c>
      <c r="R344" t="s">
        <v>968</v>
      </c>
      <c r="S344" t="s">
        <v>875</v>
      </c>
      <c r="AA344" s="49" t="s">
        <v>1225</v>
      </c>
      <c r="AB344" s="71" t="s">
        <v>874</v>
      </c>
      <c r="AC344" s="55">
        <v>2035</v>
      </c>
      <c r="AD344" s="70" t="str">
        <f t="shared" si="64"/>
        <v>*0.96</v>
      </c>
      <c r="AE344" s="70" t="str">
        <f t="shared" si="65"/>
        <v>REZoning_Sol-Win</v>
      </c>
      <c r="AG344" s="49" t="s">
        <v>1225</v>
      </c>
      <c r="AH344" s="71" t="s">
        <v>874</v>
      </c>
      <c r="AI344" s="55">
        <v>2050</v>
      </c>
      <c r="AJ344" s="70" t="str">
        <f t="shared" si="66"/>
        <v>*0.93</v>
      </c>
      <c r="AK344" s="70" t="str">
        <f t="shared" si="67"/>
        <v>REZoning_Sol-Win</v>
      </c>
      <c r="AO344" s="50" t="s">
        <v>1225</v>
      </c>
      <c r="AP344" s="72" t="s">
        <v>874</v>
      </c>
      <c r="AQ344" s="58">
        <v>2035</v>
      </c>
      <c r="AR344" s="73" t="str">
        <f t="shared" si="68"/>
        <v>*0.92</v>
      </c>
      <c r="AS344" s="70" t="str">
        <f t="shared" si="69"/>
        <v>REZoning_Sol-Win</v>
      </c>
      <c r="AU344" s="50" t="s">
        <v>1225</v>
      </c>
      <c r="AV344" s="72" t="s">
        <v>874</v>
      </c>
      <c r="AW344" s="58">
        <v>2050</v>
      </c>
      <c r="AX344" s="73" t="str">
        <f t="shared" si="70"/>
        <v>*0.89</v>
      </c>
      <c r="AY344" s="70" t="str">
        <f t="shared" si="71"/>
        <v>REZoning_Sol-Win</v>
      </c>
    </row>
    <row r="345" spans="1:51">
      <c r="A345" s="67" t="s">
        <v>101</v>
      </c>
      <c r="C345" t="s">
        <v>1226</v>
      </c>
      <c r="D345" s="68" t="s">
        <v>874</v>
      </c>
      <c r="E345" s="52">
        <v>2035</v>
      </c>
      <c r="F345" s="69" t="str">
        <f t="shared" si="60"/>
        <v>*0.96</v>
      </c>
      <c r="G345" s="70" t="str">
        <f t="shared" si="61"/>
        <v>REZoning_Sol-Win</v>
      </c>
      <c r="I345" t="s">
        <v>1226</v>
      </c>
      <c r="J345" s="68" t="s">
        <v>874</v>
      </c>
      <c r="K345" s="52">
        <v>2050</v>
      </c>
      <c r="L345" s="62" t="str">
        <f t="shared" si="62"/>
        <v>*0.94</v>
      </c>
      <c r="M345" s="70" t="str">
        <f t="shared" si="63"/>
        <v>REZoning_Sol-Win</v>
      </c>
      <c r="O345" t="s">
        <v>1226</v>
      </c>
      <c r="P345" t="s">
        <v>874</v>
      </c>
      <c r="Q345">
        <v>2100</v>
      </c>
      <c r="R345" t="s">
        <v>968</v>
      </c>
      <c r="S345" t="s">
        <v>875</v>
      </c>
      <c r="AA345" s="49" t="s">
        <v>1226</v>
      </c>
      <c r="AB345" s="71" t="s">
        <v>874</v>
      </c>
      <c r="AC345" s="55">
        <v>2035</v>
      </c>
      <c r="AD345" s="70" t="str">
        <f t="shared" si="64"/>
        <v>*0.96</v>
      </c>
      <c r="AE345" s="70" t="str">
        <f t="shared" si="65"/>
        <v>REZoning_Sol-Win</v>
      </c>
      <c r="AG345" s="49" t="s">
        <v>1226</v>
      </c>
      <c r="AH345" s="71" t="s">
        <v>874</v>
      </c>
      <c r="AI345" s="55">
        <v>2050</v>
      </c>
      <c r="AJ345" s="70" t="str">
        <f t="shared" si="66"/>
        <v>*0.93</v>
      </c>
      <c r="AK345" s="70" t="str">
        <f t="shared" si="67"/>
        <v>REZoning_Sol-Win</v>
      </c>
      <c r="AO345" s="50" t="s">
        <v>1226</v>
      </c>
      <c r="AP345" s="72" t="s">
        <v>874</v>
      </c>
      <c r="AQ345" s="58">
        <v>2035</v>
      </c>
      <c r="AR345" s="73" t="str">
        <f t="shared" si="68"/>
        <v>*0.92</v>
      </c>
      <c r="AS345" s="70" t="str">
        <f t="shared" si="69"/>
        <v>REZoning_Sol-Win</v>
      </c>
      <c r="AU345" s="50" t="s">
        <v>1226</v>
      </c>
      <c r="AV345" s="72" t="s">
        <v>874</v>
      </c>
      <c r="AW345" s="58">
        <v>2050</v>
      </c>
      <c r="AX345" s="73" t="str">
        <f t="shared" si="70"/>
        <v>*0.89</v>
      </c>
      <c r="AY345" s="70" t="str">
        <f t="shared" si="71"/>
        <v>REZoning_Sol-Win</v>
      </c>
    </row>
    <row r="346" spans="1:51">
      <c r="A346" s="67" t="s">
        <v>101</v>
      </c>
      <c r="C346" t="s">
        <v>1227</v>
      </c>
      <c r="D346" s="68" t="s">
        <v>874</v>
      </c>
      <c r="E346" s="52">
        <v>2035</v>
      </c>
      <c r="F346" s="69" t="str">
        <f t="shared" si="60"/>
        <v>*0.96</v>
      </c>
      <c r="G346" s="70" t="str">
        <f t="shared" si="61"/>
        <v>REZoning_Sol-Win</v>
      </c>
      <c r="I346" t="s">
        <v>1227</v>
      </c>
      <c r="J346" s="68" t="s">
        <v>874</v>
      </c>
      <c r="K346" s="52">
        <v>2050</v>
      </c>
      <c r="L346" s="62" t="str">
        <f t="shared" si="62"/>
        <v>*0.94</v>
      </c>
      <c r="M346" s="70" t="str">
        <f t="shared" si="63"/>
        <v>REZoning_Sol-Win</v>
      </c>
      <c r="O346" t="s">
        <v>1227</v>
      </c>
      <c r="P346" t="s">
        <v>874</v>
      </c>
      <c r="Q346">
        <v>2100</v>
      </c>
      <c r="R346" t="s">
        <v>968</v>
      </c>
      <c r="S346" t="s">
        <v>875</v>
      </c>
      <c r="AA346" s="49" t="s">
        <v>1227</v>
      </c>
      <c r="AB346" s="71" t="s">
        <v>874</v>
      </c>
      <c r="AC346" s="55">
        <v>2035</v>
      </c>
      <c r="AD346" s="70" t="str">
        <f t="shared" si="64"/>
        <v>*0.96</v>
      </c>
      <c r="AE346" s="70" t="str">
        <f t="shared" si="65"/>
        <v>REZoning_Sol-Win</v>
      </c>
      <c r="AG346" s="49" t="s">
        <v>1227</v>
      </c>
      <c r="AH346" s="71" t="s">
        <v>874</v>
      </c>
      <c r="AI346" s="55">
        <v>2050</v>
      </c>
      <c r="AJ346" s="70" t="str">
        <f t="shared" si="66"/>
        <v>*0.93</v>
      </c>
      <c r="AK346" s="70" t="str">
        <f t="shared" si="67"/>
        <v>REZoning_Sol-Win</v>
      </c>
      <c r="AO346" s="50" t="s">
        <v>1227</v>
      </c>
      <c r="AP346" s="72" t="s">
        <v>874</v>
      </c>
      <c r="AQ346" s="58">
        <v>2035</v>
      </c>
      <c r="AR346" s="73" t="str">
        <f t="shared" si="68"/>
        <v>*0.92</v>
      </c>
      <c r="AS346" s="70" t="str">
        <f t="shared" si="69"/>
        <v>REZoning_Sol-Win</v>
      </c>
      <c r="AU346" s="50" t="s">
        <v>1227</v>
      </c>
      <c r="AV346" s="72" t="s">
        <v>874</v>
      </c>
      <c r="AW346" s="58">
        <v>2050</v>
      </c>
      <c r="AX346" s="73" t="str">
        <f t="shared" si="70"/>
        <v>*0.89</v>
      </c>
      <c r="AY346" s="70" t="str">
        <f t="shared" si="71"/>
        <v>REZoning_Sol-Win</v>
      </c>
    </row>
    <row r="347" spans="1:51">
      <c r="A347" s="67" t="s">
        <v>101</v>
      </c>
      <c r="C347" t="s">
        <v>1228</v>
      </c>
      <c r="D347" s="68" t="s">
        <v>874</v>
      </c>
      <c r="E347" s="52">
        <v>2035</v>
      </c>
      <c r="F347" s="69" t="str">
        <f t="shared" si="60"/>
        <v>*0.96</v>
      </c>
      <c r="G347" s="70" t="str">
        <f t="shared" si="61"/>
        <v>REZoning_Sol-Win</v>
      </c>
      <c r="I347" t="s">
        <v>1228</v>
      </c>
      <c r="J347" s="68" t="s">
        <v>874</v>
      </c>
      <c r="K347" s="52">
        <v>2050</v>
      </c>
      <c r="L347" s="62" t="str">
        <f t="shared" si="62"/>
        <v>*0.94</v>
      </c>
      <c r="M347" s="70" t="str">
        <f t="shared" si="63"/>
        <v>REZoning_Sol-Win</v>
      </c>
      <c r="O347" t="s">
        <v>1228</v>
      </c>
      <c r="P347" t="s">
        <v>874</v>
      </c>
      <c r="Q347">
        <v>2100</v>
      </c>
      <c r="R347" t="s">
        <v>968</v>
      </c>
      <c r="S347" t="s">
        <v>875</v>
      </c>
      <c r="AA347" s="49" t="s">
        <v>1228</v>
      </c>
      <c r="AB347" s="71" t="s">
        <v>874</v>
      </c>
      <c r="AC347" s="55">
        <v>2035</v>
      </c>
      <c r="AD347" s="70" t="str">
        <f t="shared" si="64"/>
        <v>*0.96</v>
      </c>
      <c r="AE347" s="70" t="str">
        <f t="shared" si="65"/>
        <v>REZoning_Sol-Win</v>
      </c>
      <c r="AG347" s="49" t="s">
        <v>1228</v>
      </c>
      <c r="AH347" s="71" t="s">
        <v>874</v>
      </c>
      <c r="AI347" s="55">
        <v>2050</v>
      </c>
      <c r="AJ347" s="70" t="str">
        <f t="shared" si="66"/>
        <v>*0.93</v>
      </c>
      <c r="AK347" s="70" t="str">
        <f t="shared" si="67"/>
        <v>REZoning_Sol-Win</v>
      </c>
      <c r="AO347" s="50" t="s">
        <v>1228</v>
      </c>
      <c r="AP347" s="72" t="s">
        <v>874</v>
      </c>
      <c r="AQ347" s="58">
        <v>2035</v>
      </c>
      <c r="AR347" s="73" t="str">
        <f t="shared" si="68"/>
        <v>*0.92</v>
      </c>
      <c r="AS347" s="70" t="str">
        <f t="shared" si="69"/>
        <v>REZoning_Sol-Win</v>
      </c>
      <c r="AU347" s="50" t="s">
        <v>1228</v>
      </c>
      <c r="AV347" s="72" t="s">
        <v>874</v>
      </c>
      <c r="AW347" s="58">
        <v>2050</v>
      </c>
      <c r="AX347" s="73" t="str">
        <f t="shared" si="70"/>
        <v>*0.89</v>
      </c>
      <c r="AY347" s="70" t="str">
        <f t="shared" si="71"/>
        <v>REZoning_Sol-Win</v>
      </c>
    </row>
    <row r="348" spans="1:51">
      <c r="A348" s="67" t="s">
        <v>101</v>
      </c>
      <c r="C348" t="s">
        <v>1229</v>
      </c>
      <c r="D348" s="68" t="s">
        <v>874</v>
      </c>
      <c r="E348" s="52">
        <v>2035</v>
      </c>
      <c r="F348" s="69" t="str">
        <f t="shared" si="60"/>
        <v>*0.96</v>
      </c>
      <c r="G348" s="70" t="str">
        <f t="shared" si="61"/>
        <v>REZoning_Sol-Win</v>
      </c>
      <c r="I348" t="s">
        <v>1229</v>
      </c>
      <c r="J348" s="68" t="s">
        <v>874</v>
      </c>
      <c r="K348" s="52">
        <v>2050</v>
      </c>
      <c r="L348" s="62" t="str">
        <f t="shared" si="62"/>
        <v>*0.94</v>
      </c>
      <c r="M348" s="70" t="str">
        <f t="shared" si="63"/>
        <v>REZoning_Sol-Win</v>
      </c>
      <c r="O348" t="s">
        <v>1229</v>
      </c>
      <c r="P348" t="s">
        <v>874</v>
      </c>
      <c r="Q348">
        <v>2100</v>
      </c>
      <c r="R348" t="s">
        <v>968</v>
      </c>
      <c r="S348" t="s">
        <v>875</v>
      </c>
      <c r="AA348" s="49" t="s">
        <v>1229</v>
      </c>
      <c r="AB348" s="71" t="s">
        <v>874</v>
      </c>
      <c r="AC348" s="55">
        <v>2035</v>
      </c>
      <c r="AD348" s="70" t="str">
        <f t="shared" si="64"/>
        <v>*0.96</v>
      </c>
      <c r="AE348" s="70" t="str">
        <f t="shared" si="65"/>
        <v>REZoning_Sol-Win</v>
      </c>
      <c r="AG348" s="49" t="s">
        <v>1229</v>
      </c>
      <c r="AH348" s="71" t="s">
        <v>874</v>
      </c>
      <c r="AI348" s="55">
        <v>2050</v>
      </c>
      <c r="AJ348" s="70" t="str">
        <f t="shared" si="66"/>
        <v>*0.93</v>
      </c>
      <c r="AK348" s="70" t="str">
        <f t="shared" si="67"/>
        <v>REZoning_Sol-Win</v>
      </c>
      <c r="AO348" s="50" t="s">
        <v>1229</v>
      </c>
      <c r="AP348" s="72" t="s">
        <v>874</v>
      </c>
      <c r="AQ348" s="58">
        <v>2035</v>
      </c>
      <c r="AR348" s="73" t="str">
        <f t="shared" si="68"/>
        <v>*0.92</v>
      </c>
      <c r="AS348" s="70" t="str">
        <f t="shared" si="69"/>
        <v>REZoning_Sol-Win</v>
      </c>
      <c r="AU348" s="50" t="s">
        <v>1229</v>
      </c>
      <c r="AV348" s="72" t="s">
        <v>874</v>
      </c>
      <c r="AW348" s="58">
        <v>2050</v>
      </c>
      <c r="AX348" s="73" t="str">
        <f t="shared" si="70"/>
        <v>*0.89</v>
      </c>
      <c r="AY348" s="70" t="str">
        <f t="shared" si="71"/>
        <v>REZoning_Sol-Win</v>
      </c>
    </row>
    <row r="349" spans="1:51">
      <c r="A349" s="67" t="s">
        <v>101</v>
      </c>
      <c r="C349" t="s">
        <v>1230</v>
      </c>
      <c r="D349" s="68" t="s">
        <v>874</v>
      </c>
      <c r="E349" s="52">
        <v>2035</v>
      </c>
      <c r="F349" s="69" t="str">
        <f t="shared" si="60"/>
        <v>*0.96</v>
      </c>
      <c r="G349" s="70" t="str">
        <f t="shared" si="61"/>
        <v>REZoning_Sol-Win</v>
      </c>
      <c r="I349" t="s">
        <v>1230</v>
      </c>
      <c r="J349" s="68" t="s">
        <v>874</v>
      </c>
      <c r="K349" s="52">
        <v>2050</v>
      </c>
      <c r="L349" s="62" t="str">
        <f t="shared" si="62"/>
        <v>*0.94</v>
      </c>
      <c r="M349" s="70" t="str">
        <f t="shared" si="63"/>
        <v>REZoning_Sol-Win</v>
      </c>
      <c r="O349" t="s">
        <v>1230</v>
      </c>
      <c r="P349" t="s">
        <v>874</v>
      </c>
      <c r="Q349">
        <v>2100</v>
      </c>
      <c r="R349" t="s">
        <v>968</v>
      </c>
      <c r="S349" t="s">
        <v>875</v>
      </c>
      <c r="AA349" s="49" t="s">
        <v>1230</v>
      </c>
      <c r="AB349" s="71" t="s">
        <v>874</v>
      </c>
      <c r="AC349" s="55">
        <v>2035</v>
      </c>
      <c r="AD349" s="70" t="str">
        <f t="shared" si="64"/>
        <v>*0.96</v>
      </c>
      <c r="AE349" s="70" t="str">
        <f t="shared" si="65"/>
        <v>REZoning_Sol-Win</v>
      </c>
      <c r="AG349" s="49" t="s">
        <v>1230</v>
      </c>
      <c r="AH349" s="71" t="s">
        <v>874</v>
      </c>
      <c r="AI349" s="55">
        <v>2050</v>
      </c>
      <c r="AJ349" s="70" t="str">
        <f t="shared" si="66"/>
        <v>*0.93</v>
      </c>
      <c r="AK349" s="70" t="str">
        <f t="shared" si="67"/>
        <v>REZoning_Sol-Win</v>
      </c>
      <c r="AO349" s="50" t="s">
        <v>1230</v>
      </c>
      <c r="AP349" s="72" t="s">
        <v>874</v>
      </c>
      <c r="AQ349" s="58">
        <v>2035</v>
      </c>
      <c r="AR349" s="73" t="str">
        <f t="shared" si="68"/>
        <v>*0.92</v>
      </c>
      <c r="AS349" s="70" t="str">
        <f t="shared" si="69"/>
        <v>REZoning_Sol-Win</v>
      </c>
      <c r="AU349" s="50" t="s">
        <v>1230</v>
      </c>
      <c r="AV349" s="72" t="s">
        <v>874</v>
      </c>
      <c r="AW349" s="58">
        <v>2050</v>
      </c>
      <c r="AX349" s="73" t="str">
        <f t="shared" si="70"/>
        <v>*0.89</v>
      </c>
      <c r="AY349" s="70" t="str">
        <f t="shared" si="71"/>
        <v>REZoning_Sol-Win</v>
      </c>
    </row>
    <row r="350" spans="1:51">
      <c r="A350" s="67" t="s">
        <v>101</v>
      </c>
      <c r="C350" t="s">
        <v>1231</v>
      </c>
      <c r="D350" s="68" t="s">
        <v>874</v>
      </c>
      <c r="E350" s="52">
        <v>2035</v>
      </c>
      <c r="F350" s="69" t="str">
        <f t="shared" si="60"/>
        <v>*0.96</v>
      </c>
      <c r="G350" s="70" t="str">
        <f t="shared" si="61"/>
        <v>REZoning_Sol-Win</v>
      </c>
      <c r="I350" t="s">
        <v>1231</v>
      </c>
      <c r="J350" s="68" t="s">
        <v>874</v>
      </c>
      <c r="K350" s="52">
        <v>2050</v>
      </c>
      <c r="L350" s="62" t="str">
        <f t="shared" si="62"/>
        <v>*0.94</v>
      </c>
      <c r="M350" s="70" t="str">
        <f t="shared" si="63"/>
        <v>REZoning_Sol-Win</v>
      </c>
      <c r="O350" t="s">
        <v>1231</v>
      </c>
      <c r="P350" t="s">
        <v>874</v>
      </c>
      <c r="Q350">
        <v>2100</v>
      </c>
      <c r="R350" t="s">
        <v>968</v>
      </c>
      <c r="S350" t="s">
        <v>875</v>
      </c>
      <c r="AA350" s="49" t="s">
        <v>1231</v>
      </c>
      <c r="AB350" s="71" t="s">
        <v>874</v>
      </c>
      <c r="AC350" s="55">
        <v>2035</v>
      </c>
      <c r="AD350" s="70" t="str">
        <f t="shared" si="64"/>
        <v>*0.96</v>
      </c>
      <c r="AE350" s="70" t="str">
        <f t="shared" si="65"/>
        <v>REZoning_Sol-Win</v>
      </c>
      <c r="AG350" s="49" t="s">
        <v>1231</v>
      </c>
      <c r="AH350" s="71" t="s">
        <v>874</v>
      </c>
      <c r="AI350" s="55">
        <v>2050</v>
      </c>
      <c r="AJ350" s="70" t="str">
        <f t="shared" si="66"/>
        <v>*0.93</v>
      </c>
      <c r="AK350" s="70" t="str">
        <f t="shared" si="67"/>
        <v>REZoning_Sol-Win</v>
      </c>
      <c r="AO350" s="50" t="s">
        <v>1231</v>
      </c>
      <c r="AP350" s="72" t="s">
        <v>874</v>
      </c>
      <c r="AQ350" s="58">
        <v>2035</v>
      </c>
      <c r="AR350" s="73" t="str">
        <f t="shared" si="68"/>
        <v>*0.92</v>
      </c>
      <c r="AS350" s="70" t="str">
        <f t="shared" si="69"/>
        <v>REZoning_Sol-Win</v>
      </c>
      <c r="AU350" s="50" t="s">
        <v>1231</v>
      </c>
      <c r="AV350" s="72" t="s">
        <v>874</v>
      </c>
      <c r="AW350" s="58">
        <v>2050</v>
      </c>
      <c r="AX350" s="73" t="str">
        <f t="shared" si="70"/>
        <v>*0.89</v>
      </c>
      <c r="AY350" s="70" t="str">
        <f t="shared" si="71"/>
        <v>REZoning_Sol-Win</v>
      </c>
    </row>
    <row r="351" spans="1:51">
      <c r="A351" s="67" t="s">
        <v>101</v>
      </c>
      <c r="C351" t="s">
        <v>1232</v>
      </c>
      <c r="D351" s="68" t="s">
        <v>874</v>
      </c>
      <c r="E351" s="52">
        <v>2035</v>
      </c>
      <c r="F351" s="69" t="str">
        <f t="shared" si="60"/>
        <v>*0.96</v>
      </c>
      <c r="G351" s="70" t="str">
        <f t="shared" si="61"/>
        <v>REZoning_Sol-Win</v>
      </c>
      <c r="I351" t="s">
        <v>1232</v>
      </c>
      <c r="J351" s="68" t="s">
        <v>874</v>
      </c>
      <c r="K351" s="52">
        <v>2050</v>
      </c>
      <c r="L351" s="62" t="str">
        <f t="shared" si="62"/>
        <v>*0.94</v>
      </c>
      <c r="M351" s="70" t="str">
        <f t="shared" si="63"/>
        <v>REZoning_Sol-Win</v>
      </c>
      <c r="O351" t="s">
        <v>1232</v>
      </c>
      <c r="P351" t="s">
        <v>874</v>
      </c>
      <c r="Q351">
        <v>2100</v>
      </c>
      <c r="R351" t="s">
        <v>968</v>
      </c>
      <c r="S351" t="s">
        <v>875</v>
      </c>
      <c r="AA351" s="49" t="s">
        <v>1232</v>
      </c>
      <c r="AB351" s="71" t="s">
        <v>874</v>
      </c>
      <c r="AC351" s="55">
        <v>2035</v>
      </c>
      <c r="AD351" s="70" t="str">
        <f t="shared" si="64"/>
        <v>*0.96</v>
      </c>
      <c r="AE351" s="70" t="str">
        <f t="shared" si="65"/>
        <v>REZoning_Sol-Win</v>
      </c>
      <c r="AG351" s="49" t="s">
        <v>1232</v>
      </c>
      <c r="AH351" s="71" t="s">
        <v>874</v>
      </c>
      <c r="AI351" s="55">
        <v>2050</v>
      </c>
      <c r="AJ351" s="70" t="str">
        <f t="shared" si="66"/>
        <v>*0.93</v>
      </c>
      <c r="AK351" s="70" t="str">
        <f t="shared" si="67"/>
        <v>REZoning_Sol-Win</v>
      </c>
      <c r="AO351" s="50" t="s">
        <v>1232</v>
      </c>
      <c r="AP351" s="72" t="s">
        <v>874</v>
      </c>
      <c r="AQ351" s="58">
        <v>2035</v>
      </c>
      <c r="AR351" s="73" t="str">
        <f t="shared" si="68"/>
        <v>*0.92</v>
      </c>
      <c r="AS351" s="70" t="str">
        <f t="shared" si="69"/>
        <v>REZoning_Sol-Win</v>
      </c>
      <c r="AU351" s="50" t="s">
        <v>1232</v>
      </c>
      <c r="AV351" s="72" t="s">
        <v>874</v>
      </c>
      <c r="AW351" s="58">
        <v>2050</v>
      </c>
      <c r="AX351" s="73" t="str">
        <f t="shared" si="70"/>
        <v>*0.89</v>
      </c>
      <c r="AY351" s="70" t="str">
        <f t="shared" si="71"/>
        <v>REZoning_Sol-Win</v>
      </c>
    </row>
    <row r="352" spans="1:51">
      <c r="A352" s="67" t="s">
        <v>101</v>
      </c>
      <c r="C352" t="s">
        <v>1233</v>
      </c>
      <c r="D352" s="68" t="s">
        <v>874</v>
      </c>
      <c r="E352" s="52">
        <v>2035</v>
      </c>
      <c r="F352" s="69" t="str">
        <f t="shared" si="60"/>
        <v>*0.96</v>
      </c>
      <c r="G352" s="70" t="str">
        <f t="shared" si="61"/>
        <v>REZoning_Sol-Win</v>
      </c>
      <c r="I352" t="s">
        <v>1233</v>
      </c>
      <c r="J352" s="68" t="s">
        <v>874</v>
      </c>
      <c r="K352" s="52">
        <v>2050</v>
      </c>
      <c r="L352" s="62" t="str">
        <f t="shared" si="62"/>
        <v>*0.94</v>
      </c>
      <c r="M352" s="70" t="str">
        <f t="shared" si="63"/>
        <v>REZoning_Sol-Win</v>
      </c>
      <c r="O352" t="s">
        <v>1233</v>
      </c>
      <c r="P352" t="s">
        <v>874</v>
      </c>
      <c r="Q352">
        <v>2100</v>
      </c>
      <c r="R352" t="s">
        <v>968</v>
      </c>
      <c r="S352" t="s">
        <v>875</v>
      </c>
      <c r="AA352" s="49" t="s">
        <v>1233</v>
      </c>
      <c r="AB352" s="71" t="s">
        <v>874</v>
      </c>
      <c r="AC352" s="55">
        <v>2035</v>
      </c>
      <c r="AD352" s="70" t="str">
        <f t="shared" si="64"/>
        <v>*0.96</v>
      </c>
      <c r="AE352" s="70" t="str">
        <f t="shared" si="65"/>
        <v>REZoning_Sol-Win</v>
      </c>
      <c r="AG352" s="49" t="s">
        <v>1233</v>
      </c>
      <c r="AH352" s="71" t="s">
        <v>874</v>
      </c>
      <c r="AI352" s="55">
        <v>2050</v>
      </c>
      <c r="AJ352" s="70" t="str">
        <f t="shared" si="66"/>
        <v>*0.93</v>
      </c>
      <c r="AK352" s="70" t="str">
        <f t="shared" si="67"/>
        <v>REZoning_Sol-Win</v>
      </c>
      <c r="AO352" s="50" t="s">
        <v>1233</v>
      </c>
      <c r="AP352" s="72" t="s">
        <v>874</v>
      </c>
      <c r="AQ352" s="58">
        <v>2035</v>
      </c>
      <c r="AR352" s="73" t="str">
        <f t="shared" si="68"/>
        <v>*0.92</v>
      </c>
      <c r="AS352" s="70" t="str">
        <f t="shared" si="69"/>
        <v>REZoning_Sol-Win</v>
      </c>
      <c r="AU352" s="50" t="s">
        <v>1233</v>
      </c>
      <c r="AV352" s="72" t="s">
        <v>874</v>
      </c>
      <c r="AW352" s="58">
        <v>2050</v>
      </c>
      <c r="AX352" s="73" t="str">
        <f t="shared" si="70"/>
        <v>*0.89</v>
      </c>
      <c r="AY352" s="70" t="str">
        <f t="shared" si="71"/>
        <v>REZoning_Sol-Win</v>
      </c>
    </row>
    <row r="353" spans="1:51">
      <c r="A353" s="67" t="s">
        <v>101</v>
      </c>
      <c r="C353" t="s">
        <v>1234</v>
      </c>
      <c r="D353" s="68" t="s">
        <v>874</v>
      </c>
      <c r="E353" s="52">
        <v>2035</v>
      </c>
      <c r="F353" s="69" t="str">
        <f t="shared" si="60"/>
        <v>*0.96</v>
      </c>
      <c r="G353" s="70" t="str">
        <f t="shared" si="61"/>
        <v>REZoning_Sol-Win</v>
      </c>
      <c r="I353" t="s">
        <v>1234</v>
      </c>
      <c r="J353" s="68" t="s">
        <v>874</v>
      </c>
      <c r="K353" s="52">
        <v>2050</v>
      </c>
      <c r="L353" s="62" t="str">
        <f t="shared" si="62"/>
        <v>*0.94</v>
      </c>
      <c r="M353" s="70" t="str">
        <f t="shared" si="63"/>
        <v>REZoning_Sol-Win</v>
      </c>
      <c r="O353" t="s">
        <v>1234</v>
      </c>
      <c r="P353" t="s">
        <v>874</v>
      </c>
      <c r="Q353">
        <v>2100</v>
      </c>
      <c r="R353" t="s">
        <v>968</v>
      </c>
      <c r="S353" t="s">
        <v>875</v>
      </c>
      <c r="AA353" s="49" t="s">
        <v>1234</v>
      </c>
      <c r="AB353" s="71" t="s">
        <v>874</v>
      </c>
      <c r="AC353" s="55">
        <v>2035</v>
      </c>
      <c r="AD353" s="70" t="str">
        <f t="shared" si="64"/>
        <v>*0.96</v>
      </c>
      <c r="AE353" s="70" t="str">
        <f t="shared" si="65"/>
        <v>REZoning_Sol-Win</v>
      </c>
      <c r="AG353" s="49" t="s">
        <v>1234</v>
      </c>
      <c r="AH353" s="71" t="s">
        <v>874</v>
      </c>
      <c r="AI353" s="55">
        <v>2050</v>
      </c>
      <c r="AJ353" s="70" t="str">
        <f t="shared" si="66"/>
        <v>*0.93</v>
      </c>
      <c r="AK353" s="70" t="str">
        <f t="shared" si="67"/>
        <v>REZoning_Sol-Win</v>
      </c>
      <c r="AO353" s="50" t="s">
        <v>1234</v>
      </c>
      <c r="AP353" s="72" t="s">
        <v>874</v>
      </c>
      <c r="AQ353" s="58">
        <v>2035</v>
      </c>
      <c r="AR353" s="73" t="str">
        <f t="shared" si="68"/>
        <v>*0.92</v>
      </c>
      <c r="AS353" s="70" t="str">
        <f t="shared" si="69"/>
        <v>REZoning_Sol-Win</v>
      </c>
      <c r="AU353" s="50" t="s">
        <v>1234</v>
      </c>
      <c r="AV353" s="72" t="s">
        <v>874</v>
      </c>
      <c r="AW353" s="58">
        <v>2050</v>
      </c>
      <c r="AX353" s="73" t="str">
        <f t="shared" si="70"/>
        <v>*0.89</v>
      </c>
      <c r="AY353" s="70" t="str">
        <f t="shared" si="71"/>
        <v>REZoning_Sol-Win</v>
      </c>
    </row>
    <row r="354" spans="1:51">
      <c r="A354" s="67" t="s">
        <v>101</v>
      </c>
      <c r="C354" t="s">
        <v>1235</v>
      </c>
      <c r="D354" s="68" t="s">
        <v>874</v>
      </c>
      <c r="E354" s="52">
        <v>2035</v>
      </c>
      <c r="F354" s="69" t="str">
        <f t="shared" si="60"/>
        <v>*0.96</v>
      </c>
      <c r="G354" s="70" t="str">
        <f t="shared" si="61"/>
        <v>REZoning_Sol-Win</v>
      </c>
      <c r="I354" t="s">
        <v>1235</v>
      </c>
      <c r="J354" s="68" t="s">
        <v>874</v>
      </c>
      <c r="K354" s="52">
        <v>2050</v>
      </c>
      <c r="L354" s="62" t="str">
        <f t="shared" si="62"/>
        <v>*0.94</v>
      </c>
      <c r="M354" s="70" t="str">
        <f t="shared" si="63"/>
        <v>REZoning_Sol-Win</v>
      </c>
      <c r="O354" t="s">
        <v>1235</v>
      </c>
      <c r="P354" t="s">
        <v>874</v>
      </c>
      <c r="Q354">
        <v>2100</v>
      </c>
      <c r="R354" t="s">
        <v>968</v>
      </c>
      <c r="S354" t="s">
        <v>875</v>
      </c>
      <c r="AA354" s="49" t="s">
        <v>1235</v>
      </c>
      <c r="AB354" s="71" t="s">
        <v>874</v>
      </c>
      <c r="AC354" s="55">
        <v>2035</v>
      </c>
      <c r="AD354" s="70" t="str">
        <f t="shared" si="64"/>
        <v>*0.96</v>
      </c>
      <c r="AE354" s="70" t="str">
        <f t="shared" si="65"/>
        <v>REZoning_Sol-Win</v>
      </c>
      <c r="AG354" s="49" t="s">
        <v>1235</v>
      </c>
      <c r="AH354" s="71" t="s">
        <v>874</v>
      </c>
      <c r="AI354" s="55">
        <v>2050</v>
      </c>
      <c r="AJ354" s="70" t="str">
        <f t="shared" si="66"/>
        <v>*0.93</v>
      </c>
      <c r="AK354" s="70" t="str">
        <f t="shared" si="67"/>
        <v>REZoning_Sol-Win</v>
      </c>
      <c r="AO354" s="50" t="s">
        <v>1235</v>
      </c>
      <c r="AP354" s="72" t="s">
        <v>874</v>
      </c>
      <c r="AQ354" s="58">
        <v>2035</v>
      </c>
      <c r="AR354" s="73" t="str">
        <f t="shared" si="68"/>
        <v>*0.92</v>
      </c>
      <c r="AS354" s="70" t="str">
        <f t="shared" si="69"/>
        <v>REZoning_Sol-Win</v>
      </c>
      <c r="AU354" s="50" t="s">
        <v>1235</v>
      </c>
      <c r="AV354" s="72" t="s">
        <v>874</v>
      </c>
      <c r="AW354" s="58">
        <v>2050</v>
      </c>
      <c r="AX354" s="73" t="str">
        <f t="shared" si="70"/>
        <v>*0.89</v>
      </c>
      <c r="AY354" s="70" t="str">
        <f t="shared" si="71"/>
        <v>REZoning_Sol-Win</v>
      </c>
    </row>
    <row r="355" spans="1:51">
      <c r="A355" s="67" t="s">
        <v>101</v>
      </c>
      <c r="C355" t="s">
        <v>1236</v>
      </c>
      <c r="D355" s="68" t="s">
        <v>874</v>
      </c>
      <c r="E355" s="52">
        <v>2035</v>
      </c>
      <c r="F355" s="69" t="str">
        <f t="shared" si="60"/>
        <v>*0.96</v>
      </c>
      <c r="G355" s="70" t="str">
        <f t="shared" si="61"/>
        <v>REZoning_Sol-Win</v>
      </c>
      <c r="I355" t="s">
        <v>1236</v>
      </c>
      <c r="J355" s="68" t="s">
        <v>874</v>
      </c>
      <c r="K355" s="52">
        <v>2050</v>
      </c>
      <c r="L355" s="62" t="str">
        <f t="shared" si="62"/>
        <v>*0.94</v>
      </c>
      <c r="M355" s="70" t="str">
        <f t="shared" si="63"/>
        <v>REZoning_Sol-Win</v>
      </c>
      <c r="O355" t="s">
        <v>1236</v>
      </c>
      <c r="P355" t="s">
        <v>874</v>
      </c>
      <c r="Q355">
        <v>2100</v>
      </c>
      <c r="R355" t="s">
        <v>968</v>
      </c>
      <c r="S355" t="s">
        <v>875</v>
      </c>
      <c r="AA355" s="49" t="s">
        <v>1236</v>
      </c>
      <c r="AB355" s="71" t="s">
        <v>874</v>
      </c>
      <c r="AC355" s="55">
        <v>2035</v>
      </c>
      <c r="AD355" s="70" t="str">
        <f t="shared" si="64"/>
        <v>*0.96</v>
      </c>
      <c r="AE355" s="70" t="str">
        <f t="shared" si="65"/>
        <v>REZoning_Sol-Win</v>
      </c>
      <c r="AG355" s="49" t="s">
        <v>1236</v>
      </c>
      <c r="AH355" s="71" t="s">
        <v>874</v>
      </c>
      <c r="AI355" s="55">
        <v>2050</v>
      </c>
      <c r="AJ355" s="70" t="str">
        <f t="shared" si="66"/>
        <v>*0.93</v>
      </c>
      <c r="AK355" s="70" t="str">
        <f t="shared" si="67"/>
        <v>REZoning_Sol-Win</v>
      </c>
      <c r="AO355" s="50" t="s">
        <v>1236</v>
      </c>
      <c r="AP355" s="72" t="s">
        <v>874</v>
      </c>
      <c r="AQ355" s="58">
        <v>2035</v>
      </c>
      <c r="AR355" s="73" t="str">
        <f t="shared" si="68"/>
        <v>*0.92</v>
      </c>
      <c r="AS355" s="70" t="str">
        <f t="shared" si="69"/>
        <v>REZoning_Sol-Win</v>
      </c>
      <c r="AU355" s="50" t="s">
        <v>1236</v>
      </c>
      <c r="AV355" s="72" t="s">
        <v>874</v>
      </c>
      <c r="AW355" s="58">
        <v>2050</v>
      </c>
      <c r="AX355" s="73" t="str">
        <f t="shared" si="70"/>
        <v>*0.89</v>
      </c>
      <c r="AY355" s="70" t="str">
        <f t="shared" si="71"/>
        <v>REZoning_Sol-Win</v>
      </c>
    </row>
    <row r="356" spans="1:51">
      <c r="A356" s="67" t="s">
        <v>101</v>
      </c>
      <c r="C356" t="s">
        <v>1237</v>
      </c>
      <c r="D356" s="68" t="s">
        <v>874</v>
      </c>
      <c r="E356" s="52">
        <v>2035</v>
      </c>
      <c r="F356" s="69" t="str">
        <f t="shared" si="60"/>
        <v>*0.96</v>
      </c>
      <c r="G356" s="70" t="str">
        <f t="shared" si="61"/>
        <v>REZoning_Sol-Win</v>
      </c>
      <c r="I356" t="s">
        <v>1237</v>
      </c>
      <c r="J356" s="68" t="s">
        <v>874</v>
      </c>
      <c r="K356" s="52">
        <v>2050</v>
      </c>
      <c r="L356" s="62" t="str">
        <f t="shared" si="62"/>
        <v>*0.94</v>
      </c>
      <c r="M356" s="70" t="str">
        <f t="shared" si="63"/>
        <v>REZoning_Sol-Win</v>
      </c>
      <c r="O356" t="s">
        <v>1237</v>
      </c>
      <c r="P356" t="s">
        <v>874</v>
      </c>
      <c r="Q356">
        <v>2100</v>
      </c>
      <c r="R356" t="s">
        <v>968</v>
      </c>
      <c r="S356" t="s">
        <v>875</v>
      </c>
      <c r="AA356" s="49" t="s">
        <v>1237</v>
      </c>
      <c r="AB356" s="71" t="s">
        <v>874</v>
      </c>
      <c r="AC356" s="55">
        <v>2035</v>
      </c>
      <c r="AD356" s="70" t="str">
        <f t="shared" si="64"/>
        <v>*0.96</v>
      </c>
      <c r="AE356" s="70" t="str">
        <f t="shared" si="65"/>
        <v>REZoning_Sol-Win</v>
      </c>
      <c r="AG356" s="49" t="s">
        <v>1237</v>
      </c>
      <c r="AH356" s="71" t="s">
        <v>874</v>
      </c>
      <c r="AI356" s="55">
        <v>2050</v>
      </c>
      <c r="AJ356" s="70" t="str">
        <f t="shared" si="66"/>
        <v>*0.93</v>
      </c>
      <c r="AK356" s="70" t="str">
        <f t="shared" si="67"/>
        <v>REZoning_Sol-Win</v>
      </c>
      <c r="AO356" s="50" t="s">
        <v>1237</v>
      </c>
      <c r="AP356" s="72" t="s">
        <v>874</v>
      </c>
      <c r="AQ356" s="58">
        <v>2035</v>
      </c>
      <c r="AR356" s="73" t="str">
        <f t="shared" si="68"/>
        <v>*0.92</v>
      </c>
      <c r="AS356" s="70" t="str">
        <f t="shared" si="69"/>
        <v>REZoning_Sol-Win</v>
      </c>
      <c r="AU356" s="50" t="s">
        <v>1237</v>
      </c>
      <c r="AV356" s="72" t="s">
        <v>874</v>
      </c>
      <c r="AW356" s="58">
        <v>2050</v>
      </c>
      <c r="AX356" s="73" t="str">
        <f t="shared" si="70"/>
        <v>*0.89</v>
      </c>
      <c r="AY356" s="70" t="str">
        <f t="shared" si="71"/>
        <v>REZoning_Sol-Win</v>
      </c>
    </row>
    <row r="357" spans="1:51">
      <c r="A357" s="67" t="s">
        <v>101</v>
      </c>
      <c r="C357" t="s">
        <v>1238</v>
      </c>
      <c r="D357" s="68" t="s">
        <v>874</v>
      </c>
      <c r="E357" s="52">
        <v>2035</v>
      </c>
      <c r="F357" s="69" t="str">
        <f t="shared" si="60"/>
        <v>*0.96</v>
      </c>
      <c r="G357" s="70" t="str">
        <f t="shared" si="61"/>
        <v>REZoning_Sol-Win</v>
      </c>
      <c r="I357" t="s">
        <v>1238</v>
      </c>
      <c r="J357" s="68" t="s">
        <v>874</v>
      </c>
      <c r="K357" s="52">
        <v>2050</v>
      </c>
      <c r="L357" s="62" t="str">
        <f t="shared" si="62"/>
        <v>*0.94</v>
      </c>
      <c r="M357" s="70" t="str">
        <f t="shared" si="63"/>
        <v>REZoning_Sol-Win</v>
      </c>
      <c r="O357" t="s">
        <v>1238</v>
      </c>
      <c r="P357" t="s">
        <v>874</v>
      </c>
      <c r="Q357">
        <v>2100</v>
      </c>
      <c r="R357" t="s">
        <v>968</v>
      </c>
      <c r="S357" t="s">
        <v>875</v>
      </c>
      <c r="AA357" s="49" t="s">
        <v>1238</v>
      </c>
      <c r="AB357" s="71" t="s">
        <v>874</v>
      </c>
      <c r="AC357" s="55">
        <v>2035</v>
      </c>
      <c r="AD357" s="70" t="str">
        <f t="shared" si="64"/>
        <v>*0.96</v>
      </c>
      <c r="AE357" s="70" t="str">
        <f t="shared" si="65"/>
        <v>REZoning_Sol-Win</v>
      </c>
      <c r="AG357" s="49" t="s">
        <v>1238</v>
      </c>
      <c r="AH357" s="71" t="s">
        <v>874</v>
      </c>
      <c r="AI357" s="55">
        <v>2050</v>
      </c>
      <c r="AJ357" s="70" t="str">
        <f t="shared" si="66"/>
        <v>*0.93</v>
      </c>
      <c r="AK357" s="70" t="str">
        <f t="shared" si="67"/>
        <v>REZoning_Sol-Win</v>
      </c>
      <c r="AO357" s="50" t="s">
        <v>1238</v>
      </c>
      <c r="AP357" s="72" t="s">
        <v>874</v>
      </c>
      <c r="AQ357" s="58">
        <v>2035</v>
      </c>
      <c r="AR357" s="73" t="str">
        <f t="shared" si="68"/>
        <v>*0.92</v>
      </c>
      <c r="AS357" s="70" t="str">
        <f t="shared" si="69"/>
        <v>REZoning_Sol-Win</v>
      </c>
      <c r="AU357" s="50" t="s">
        <v>1238</v>
      </c>
      <c r="AV357" s="72" t="s">
        <v>874</v>
      </c>
      <c r="AW357" s="58">
        <v>2050</v>
      </c>
      <c r="AX357" s="73" t="str">
        <f t="shared" si="70"/>
        <v>*0.89</v>
      </c>
      <c r="AY357" s="70" t="str">
        <f t="shared" si="71"/>
        <v>REZoning_Sol-Win</v>
      </c>
    </row>
    <row r="358" spans="1:51">
      <c r="A358" s="67" t="s">
        <v>101</v>
      </c>
      <c r="C358" t="s">
        <v>1239</v>
      </c>
      <c r="D358" s="68" t="s">
        <v>874</v>
      </c>
      <c r="E358" s="52">
        <v>2035</v>
      </c>
      <c r="F358" s="69" t="str">
        <f t="shared" si="60"/>
        <v>*0.96</v>
      </c>
      <c r="G358" s="70" t="str">
        <f t="shared" si="61"/>
        <v>REZoning_Sol-Win</v>
      </c>
      <c r="I358" t="s">
        <v>1239</v>
      </c>
      <c r="J358" s="68" t="s">
        <v>874</v>
      </c>
      <c r="K358" s="52">
        <v>2050</v>
      </c>
      <c r="L358" s="62" t="str">
        <f t="shared" si="62"/>
        <v>*0.94</v>
      </c>
      <c r="M358" s="70" t="str">
        <f t="shared" si="63"/>
        <v>REZoning_Sol-Win</v>
      </c>
      <c r="O358" t="s">
        <v>1239</v>
      </c>
      <c r="P358" t="s">
        <v>874</v>
      </c>
      <c r="Q358">
        <v>2100</v>
      </c>
      <c r="R358" t="s">
        <v>968</v>
      </c>
      <c r="S358" t="s">
        <v>875</v>
      </c>
      <c r="AA358" s="49" t="s">
        <v>1239</v>
      </c>
      <c r="AB358" s="71" t="s">
        <v>874</v>
      </c>
      <c r="AC358" s="55">
        <v>2035</v>
      </c>
      <c r="AD358" s="70" t="str">
        <f t="shared" si="64"/>
        <v>*0.96</v>
      </c>
      <c r="AE358" s="70" t="str">
        <f t="shared" si="65"/>
        <v>REZoning_Sol-Win</v>
      </c>
      <c r="AG358" s="49" t="s">
        <v>1239</v>
      </c>
      <c r="AH358" s="71" t="s">
        <v>874</v>
      </c>
      <c r="AI358" s="55">
        <v>2050</v>
      </c>
      <c r="AJ358" s="70" t="str">
        <f t="shared" si="66"/>
        <v>*0.93</v>
      </c>
      <c r="AK358" s="70" t="str">
        <f t="shared" si="67"/>
        <v>REZoning_Sol-Win</v>
      </c>
      <c r="AO358" s="50" t="s">
        <v>1239</v>
      </c>
      <c r="AP358" s="72" t="s">
        <v>874</v>
      </c>
      <c r="AQ358" s="58">
        <v>2035</v>
      </c>
      <c r="AR358" s="73" t="str">
        <f t="shared" si="68"/>
        <v>*0.92</v>
      </c>
      <c r="AS358" s="70" t="str">
        <f t="shared" si="69"/>
        <v>REZoning_Sol-Win</v>
      </c>
      <c r="AU358" s="50" t="s">
        <v>1239</v>
      </c>
      <c r="AV358" s="72" t="s">
        <v>874</v>
      </c>
      <c r="AW358" s="58">
        <v>2050</v>
      </c>
      <c r="AX358" s="73" t="str">
        <f t="shared" si="70"/>
        <v>*0.89</v>
      </c>
      <c r="AY358" s="70" t="str">
        <f t="shared" si="71"/>
        <v>REZoning_Sol-Win</v>
      </c>
    </row>
    <row r="359" spans="1:51">
      <c r="A359" s="67" t="s">
        <v>101</v>
      </c>
      <c r="C359" t="s">
        <v>1240</v>
      </c>
      <c r="D359" s="68" t="s">
        <v>874</v>
      </c>
      <c r="E359" s="52">
        <v>2035</v>
      </c>
      <c r="F359" s="69" t="str">
        <f t="shared" si="60"/>
        <v>*0.96</v>
      </c>
      <c r="G359" s="70" t="str">
        <f t="shared" si="61"/>
        <v>REZoning_Sol-Win</v>
      </c>
      <c r="I359" t="s">
        <v>1240</v>
      </c>
      <c r="J359" s="68" t="s">
        <v>874</v>
      </c>
      <c r="K359" s="52">
        <v>2050</v>
      </c>
      <c r="L359" s="62" t="str">
        <f t="shared" si="62"/>
        <v>*0.94</v>
      </c>
      <c r="M359" s="70" t="str">
        <f t="shared" si="63"/>
        <v>REZoning_Sol-Win</v>
      </c>
      <c r="O359" t="s">
        <v>1240</v>
      </c>
      <c r="P359" t="s">
        <v>874</v>
      </c>
      <c r="Q359">
        <v>2100</v>
      </c>
      <c r="R359" t="s">
        <v>968</v>
      </c>
      <c r="S359" t="s">
        <v>875</v>
      </c>
      <c r="AA359" s="49" t="s">
        <v>1240</v>
      </c>
      <c r="AB359" s="71" t="s">
        <v>874</v>
      </c>
      <c r="AC359" s="55">
        <v>2035</v>
      </c>
      <c r="AD359" s="70" t="str">
        <f t="shared" si="64"/>
        <v>*0.96</v>
      </c>
      <c r="AE359" s="70" t="str">
        <f t="shared" si="65"/>
        <v>REZoning_Sol-Win</v>
      </c>
      <c r="AG359" s="49" t="s">
        <v>1240</v>
      </c>
      <c r="AH359" s="71" t="s">
        <v>874</v>
      </c>
      <c r="AI359" s="55">
        <v>2050</v>
      </c>
      <c r="AJ359" s="70" t="str">
        <f t="shared" si="66"/>
        <v>*0.93</v>
      </c>
      <c r="AK359" s="70" t="str">
        <f t="shared" si="67"/>
        <v>REZoning_Sol-Win</v>
      </c>
      <c r="AO359" s="50" t="s">
        <v>1240</v>
      </c>
      <c r="AP359" s="72" t="s">
        <v>874</v>
      </c>
      <c r="AQ359" s="58">
        <v>2035</v>
      </c>
      <c r="AR359" s="73" t="str">
        <f t="shared" si="68"/>
        <v>*0.92</v>
      </c>
      <c r="AS359" s="70" t="str">
        <f t="shared" si="69"/>
        <v>REZoning_Sol-Win</v>
      </c>
      <c r="AU359" s="50" t="s">
        <v>1240</v>
      </c>
      <c r="AV359" s="72" t="s">
        <v>874</v>
      </c>
      <c r="AW359" s="58">
        <v>2050</v>
      </c>
      <c r="AX359" s="73" t="str">
        <f t="shared" si="70"/>
        <v>*0.89</v>
      </c>
      <c r="AY359" s="70" t="str">
        <f t="shared" si="71"/>
        <v>REZoning_Sol-Win</v>
      </c>
    </row>
    <row r="360" spans="1:51">
      <c r="A360" s="67" t="s">
        <v>101</v>
      </c>
      <c r="C360" t="s">
        <v>1241</v>
      </c>
      <c r="D360" s="68" t="s">
        <v>874</v>
      </c>
      <c r="E360" s="52">
        <v>2035</v>
      </c>
      <c r="F360" s="69" t="str">
        <f t="shared" si="60"/>
        <v>*0.96</v>
      </c>
      <c r="G360" s="70" t="str">
        <f t="shared" si="61"/>
        <v>REZoning_Sol-Win</v>
      </c>
      <c r="I360" t="s">
        <v>1241</v>
      </c>
      <c r="J360" s="68" t="s">
        <v>874</v>
      </c>
      <c r="K360" s="52">
        <v>2050</v>
      </c>
      <c r="L360" s="62" t="str">
        <f t="shared" si="62"/>
        <v>*0.94</v>
      </c>
      <c r="M360" s="70" t="str">
        <f t="shared" si="63"/>
        <v>REZoning_Sol-Win</v>
      </c>
      <c r="O360" t="s">
        <v>1241</v>
      </c>
      <c r="P360" t="s">
        <v>874</v>
      </c>
      <c r="Q360">
        <v>2100</v>
      </c>
      <c r="R360" t="s">
        <v>968</v>
      </c>
      <c r="S360" t="s">
        <v>875</v>
      </c>
      <c r="AA360" s="49" t="s">
        <v>1241</v>
      </c>
      <c r="AB360" s="71" t="s">
        <v>874</v>
      </c>
      <c r="AC360" s="55">
        <v>2035</v>
      </c>
      <c r="AD360" s="70" t="str">
        <f t="shared" si="64"/>
        <v>*0.96</v>
      </c>
      <c r="AE360" s="70" t="str">
        <f t="shared" si="65"/>
        <v>REZoning_Sol-Win</v>
      </c>
      <c r="AG360" s="49" t="s">
        <v>1241</v>
      </c>
      <c r="AH360" s="71" t="s">
        <v>874</v>
      </c>
      <c r="AI360" s="55">
        <v>2050</v>
      </c>
      <c r="AJ360" s="70" t="str">
        <f t="shared" si="66"/>
        <v>*0.93</v>
      </c>
      <c r="AK360" s="70" t="str">
        <f t="shared" si="67"/>
        <v>REZoning_Sol-Win</v>
      </c>
      <c r="AO360" s="50" t="s">
        <v>1241</v>
      </c>
      <c r="AP360" s="72" t="s">
        <v>874</v>
      </c>
      <c r="AQ360" s="58">
        <v>2035</v>
      </c>
      <c r="AR360" s="73" t="str">
        <f t="shared" si="68"/>
        <v>*0.92</v>
      </c>
      <c r="AS360" s="70" t="str">
        <f t="shared" si="69"/>
        <v>REZoning_Sol-Win</v>
      </c>
      <c r="AU360" s="50" t="s">
        <v>1241</v>
      </c>
      <c r="AV360" s="72" t="s">
        <v>874</v>
      </c>
      <c r="AW360" s="58">
        <v>2050</v>
      </c>
      <c r="AX360" s="73" t="str">
        <f t="shared" si="70"/>
        <v>*0.89</v>
      </c>
      <c r="AY360" s="70" t="str">
        <f t="shared" si="71"/>
        <v>REZoning_Sol-Win</v>
      </c>
    </row>
    <row r="361" spans="1:51">
      <c r="A361" s="67" t="s">
        <v>101</v>
      </c>
      <c r="C361" t="s">
        <v>1242</v>
      </c>
      <c r="D361" s="68" t="s">
        <v>874</v>
      </c>
      <c r="E361" s="52">
        <v>2035</v>
      </c>
      <c r="F361" s="69" t="str">
        <f t="shared" si="60"/>
        <v>*0.96</v>
      </c>
      <c r="G361" s="70" t="str">
        <f t="shared" si="61"/>
        <v>REZoning_Sol-Win</v>
      </c>
      <c r="I361" t="s">
        <v>1242</v>
      </c>
      <c r="J361" s="68" t="s">
        <v>874</v>
      </c>
      <c r="K361" s="52">
        <v>2050</v>
      </c>
      <c r="L361" s="62" t="str">
        <f t="shared" si="62"/>
        <v>*0.94</v>
      </c>
      <c r="M361" s="70" t="str">
        <f t="shared" si="63"/>
        <v>REZoning_Sol-Win</v>
      </c>
      <c r="O361" t="s">
        <v>1242</v>
      </c>
      <c r="P361" t="s">
        <v>874</v>
      </c>
      <c r="Q361">
        <v>2100</v>
      </c>
      <c r="R361" t="s">
        <v>968</v>
      </c>
      <c r="S361" t="s">
        <v>875</v>
      </c>
      <c r="AA361" s="49" t="s">
        <v>1242</v>
      </c>
      <c r="AB361" s="71" t="s">
        <v>874</v>
      </c>
      <c r="AC361" s="55">
        <v>2035</v>
      </c>
      <c r="AD361" s="70" t="str">
        <f t="shared" si="64"/>
        <v>*0.96</v>
      </c>
      <c r="AE361" s="70" t="str">
        <f t="shared" si="65"/>
        <v>REZoning_Sol-Win</v>
      </c>
      <c r="AG361" s="49" t="s">
        <v>1242</v>
      </c>
      <c r="AH361" s="71" t="s">
        <v>874</v>
      </c>
      <c r="AI361" s="55">
        <v>2050</v>
      </c>
      <c r="AJ361" s="70" t="str">
        <f t="shared" si="66"/>
        <v>*0.93</v>
      </c>
      <c r="AK361" s="70" t="str">
        <f t="shared" si="67"/>
        <v>REZoning_Sol-Win</v>
      </c>
      <c r="AO361" s="50" t="s">
        <v>1242</v>
      </c>
      <c r="AP361" s="72" t="s">
        <v>874</v>
      </c>
      <c r="AQ361" s="58">
        <v>2035</v>
      </c>
      <c r="AR361" s="73" t="str">
        <f t="shared" si="68"/>
        <v>*0.92</v>
      </c>
      <c r="AS361" s="70" t="str">
        <f t="shared" si="69"/>
        <v>REZoning_Sol-Win</v>
      </c>
      <c r="AU361" s="50" t="s">
        <v>1242</v>
      </c>
      <c r="AV361" s="72" t="s">
        <v>874</v>
      </c>
      <c r="AW361" s="58">
        <v>2050</v>
      </c>
      <c r="AX361" s="73" t="str">
        <f t="shared" si="70"/>
        <v>*0.89</v>
      </c>
      <c r="AY361" s="70" t="str">
        <f t="shared" si="71"/>
        <v>REZoning_Sol-Win</v>
      </c>
    </row>
    <row r="362" spans="1:51">
      <c r="A362" s="67" t="s">
        <v>101</v>
      </c>
      <c r="C362" t="s">
        <v>1243</v>
      </c>
      <c r="D362" s="68" t="s">
        <v>874</v>
      </c>
      <c r="E362" s="52">
        <v>2035</v>
      </c>
      <c r="F362" s="69" t="str">
        <f t="shared" si="60"/>
        <v>*0.96</v>
      </c>
      <c r="G362" s="70" t="str">
        <f t="shared" si="61"/>
        <v>REZoning_Sol-Win</v>
      </c>
      <c r="I362" t="s">
        <v>1243</v>
      </c>
      <c r="J362" s="68" t="s">
        <v>874</v>
      </c>
      <c r="K362" s="52">
        <v>2050</v>
      </c>
      <c r="L362" s="62" t="str">
        <f t="shared" si="62"/>
        <v>*0.94</v>
      </c>
      <c r="M362" s="70" t="str">
        <f t="shared" si="63"/>
        <v>REZoning_Sol-Win</v>
      </c>
      <c r="O362" t="s">
        <v>1243</v>
      </c>
      <c r="P362" t="s">
        <v>874</v>
      </c>
      <c r="Q362">
        <v>2100</v>
      </c>
      <c r="R362" t="s">
        <v>968</v>
      </c>
      <c r="S362" t="s">
        <v>875</v>
      </c>
      <c r="AA362" s="49" t="s">
        <v>1243</v>
      </c>
      <c r="AB362" s="71" t="s">
        <v>874</v>
      </c>
      <c r="AC362" s="55">
        <v>2035</v>
      </c>
      <c r="AD362" s="70" t="str">
        <f t="shared" si="64"/>
        <v>*0.96</v>
      </c>
      <c r="AE362" s="70" t="str">
        <f t="shared" si="65"/>
        <v>REZoning_Sol-Win</v>
      </c>
      <c r="AG362" s="49" t="s">
        <v>1243</v>
      </c>
      <c r="AH362" s="71" t="s">
        <v>874</v>
      </c>
      <c r="AI362" s="55">
        <v>2050</v>
      </c>
      <c r="AJ362" s="70" t="str">
        <f t="shared" si="66"/>
        <v>*0.93</v>
      </c>
      <c r="AK362" s="70" t="str">
        <f t="shared" si="67"/>
        <v>REZoning_Sol-Win</v>
      </c>
      <c r="AO362" s="50" t="s">
        <v>1243</v>
      </c>
      <c r="AP362" s="72" t="s">
        <v>874</v>
      </c>
      <c r="AQ362" s="58">
        <v>2035</v>
      </c>
      <c r="AR362" s="73" t="str">
        <f t="shared" si="68"/>
        <v>*0.92</v>
      </c>
      <c r="AS362" s="70" t="str">
        <f t="shared" si="69"/>
        <v>REZoning_Sol-Win</v>
      </c>
      <c r="AU362" s="50" t="s">
        <v>1243</v>
      </c>
      <c r="AV362" s="72" t="s">
        <v>874</v>
      </c>
      <c r="AW362" s="58">
        <v>2050</v>
      </c>
      <c r="AX362" s="73" t="str">
        <f t="shared" si="70"/>
        <v>*0.89</v>
      </c>
      <c r="AY362" s="70" t="str">
        <f t="shared" si="71"/>
        <v>REZoning_Sol-Win</v>
      </c>
    </row>
    <row r="363" spans="1:51">
      <c r="A363" s="67" t="s">
        <v>101</v>
      </c>
      <c r="C363" t="s">
        <v>1244</v>
      </c>
      <c r="D363" s="68" t="s">
        <v>874</v>
      </c>
      <c r="E363" s="52">
        <v>2035</v>
      </c>
      <c r="F363" s="69" t="str">
        <f t="shared" si="60"/>
        <v>*0.96</v>
      </c>
      <c r="G363" s="70" t="str">
        <f t="shared" si="61"/>
        <v>REZoning_Sol-Win</v>
      </c>
      <c r="I363" t="s">
        <v>1244</v>
      </c>
      <c r="J363" s="68" t="s">
        <v>874</v>
      </c>
      <c r="K363" s="52">
        <v>2050</v>
      </c>
      <c r="L363" s="62" t="str">
        <f t="shared" si="62"/>
        <v>*0.94</v>
      </c>
      <c r="M363" s="70" t="str">
        <f t="shared" si="63"/>
        <v>REZoning_Sol-Win</v>
      </c>
      <c r="O363" t="s">
        <v>1244</v>
      </c>
      <c r="P363" t="s">
        <v>874</v>
      </c>
      <c r="Q363">
        <v>2100</v>
      </c>
      <c r="R363" t="s">
        <v>968</v>
      </c>
      <c r="S363" t="s">
        <v>875</v>
      </c>
      <c r="AA363" s="49" t="s">
        <v>1244</v>
      </c>
      <c r="AB363" s="71" t="s">
        <v>874</v>
      </c>
      <c r="AC363" s="55">
        <v>2035</v>
      </c>
      <c r="AD363" s="70" t="str">
        <f t="shared" si="64"/>
        <v>*0.96</v>
      </c>
      <c r="AE363" s="70" t="str">
        <f t="shared" si="65"/>
        <v>REZoning_Sol-Win</v>
      </c>
      <c r="AG363" s="49" t="s">
        <v>1244</v>
      </c>
      <c r="AH363" s="71" t="s">
        <v>874</v>
      </c>
      <c r="AI363" s="55">
        <v>2050</v>
      </c>
      <c r="AJ363" s="70" t="str">
        <f t="shared" si="66"/>
        <v>*0.93</v>
      </c>
      <c r="AK363" s="70" t="str">
        <f t="shared" si="67"/>
        <v>REZoning_Sol-Win</v>
      </c>
      <c r="AO363" s="50" t="s">
        <v>1244</v>
      </c>
      <c r="AP363" s="72" t="s">
        <v>874</v>
      </c>
      <c r="AQ363" s="58">
        <v>2035</v>
      </c>
      <c r="AR363" s="73" t="str">
        <f t="shared" si="68"/>
        <v>*0.92</v>
      </c>
      <c r="AS363" s="70" t="str">
        <f t="shared" si="69"/>
        <v>REZoning_Sol-Win</v>
      </c>
      <c r="AU363" s="50" t="s">
        <v>1244</v>
      </c>
      <c r="AV363" s="72" t="s">
        <v>874</v>
      </c>
      <c r="AW363" s="58">
        <v>2050</v>
      </c>
      <c r="AX363" s="73" t="str">
        <f t="shared" si="70"/>
        <v>*0.89</v>
      </c>
      <c r="AY363" s="70" t="str">
        <f t="shared" si="71"/>
        <v>REZoning_Sol-Win</v>
      </c>
    </row>
    <row r="364" spans="1:51">
      <c r="A364" s="67" t="s">
        <v>101</v>
      </c>
      <c r="C364" t="s">
        <v>1245</v>
      </c>
      <c r="D364" s="68" t="s">
        <v>874</v>
      </c>
      <c r="E364" s="52">
        <v>2035</v>
      </c>
      <c r="F364" s="69" t="str">
        <f t="shared" si="60"/>
        <v>*0.96</v>
      </c>
      <c r="G364" s="70" t="str">
        <f t="shared" si="61"/>
        <v>REZoning_Sol-Win</v>
      </c>
      <c r="I364" t="s">
        <v>1245</v>
      </c>
      <c r="J364" s="68" t="s">
        <v>874</v>
      </c>
      <c r="K364" s="52">
        <v>2050</v>
      </c>
      <c r="L364" s="62" t="str">
        <f t="shared" si="62"/>
        <v>*0.94</v>
      </c>
      <c r="M364" s="70" t="str">
        <f t="shared" si="63"/>
        <v>REZoning_Sol-Win</v>
      </c>
      <c r="O364" t="s">
        <v>1245</v>
      </c>
      <c r="P364" t="s">
        <v>874</v>
      </c>
      <c r="Q364">
        <v>2100</v>
      </c>
      <c r="R364" t="s">
        <v>968</v>
      </c>
      <c r="S364" t="s">
        <v>875</v>
      </c>
      <c r="AA364" s="49" t="s">
        <v>1245</v>
      </c>
      <c r="AB364" s="71" t="s">
        <v>874</v>
      </c>
      <c r="AC364" s="55">
        <v>2035</v>
      </c>
      <c r="AD364" s="70" t="str">
        <f t="shared" si="64"/>
        <v>*0.96</v>
      </c>
      <c r="AE364" s="70" t="str">
        <f t="shared" si="65"/>
        <v>REZoning_Sol-Win</v>
      </c>
      <c r="AG364" s="49" t="s">
        <v>1245</v>
      </c>
      <c r="AH364" s="71" t="s">
        <v>874</v>
      </c>
      <c r="AI364" s="55">
        <v>2050</v>
      </c>
      <c r="AJ364" s="70" t="str">
        <f t="shared" si="66"/>
        <v>*0.93</v>
      </c>
      <c r="AK364" s="70" t="str">
        <f t="shared" si="67"/>
        <v>REZoning_Sol-Win</v>
      </c>
      <c r="AO364" s="50" t="s">
        <v>1245</v>
      </c>
      <c r="AP364" s="72" t="s">
        <v>874</v>
      </c>
      <c r="AQ364" s="58">
        <v>2035</v>
      </c>
      <c r="AR364" s="73" t="str">
        <f t="shared" si="68"/>
        <v>*0.92</v>
      </c>
      <c r="AS364" s="70" t="str">
        <f t="shared" si="69"/>
        <v>REZoning_Sol-Win</v>
      </c>
      <c r="AU364" s="50" t="s">
        <v>1245</v>
      </c>
      <c r="AV364" s="72" t="s">
        <v>874</v>
      </c>
      <c r="AW364" s="58">
        <v>2050</v>
      </c>
      <c r="AX364" s="73" t="str">
        <f t="shared" si="70"/>
        <v>*0.89</v>
      </c>
      <c r="AY364" s="70" t="str">
        <f t="shared" si="71"/>
        <v>REZoning_Sol-Win</v>
      </c>
    </row>
    <row r="365" spans="1:51">
      <c r="A365" s="67" t="s">
        <v>101</v>
      </c>
      <c r="C365" t="s">
        <v>1246</v>
      </c>
      <c r="D365" s="68" t="s">
        <v>874</v>
      </c>
      <c r="E365" s="52">
        <v>2035</v>
      </c>
      <c r="F365" s="69" t="str">
        <f t="shared" si="60"/>
        <v>*0.96</v>
      </c>
      <c r="G365" s="70" t="str">
        <f t="shared" si="61"/>
        <v>REZoning_Sol-Win</v>
      </c>
      <c r="I365" t="s">
        <v>1246</v>
      </c>
      <c r="J365" s="68" t="s">
        <v>874</v>
      </c>
      <c r="K365" s="52">
        <v>2050</v>
      </c>
      <c r="L365" s="62" t="str">
        <f t="shared" si="62"/>
        <v>*0.94</v>
      </c>
      <c r="M365" s="70" t="str">
        <f t="shared" si="63"/>
        <v>REZoning_Sol-Win</v>
      </c>
      <c r="O365" t="s">
        <v>1246</v>
      </c>
      <c r="P365" t="s">
        <v>874</v>
      </c>
      <c r="Q365">
        <v>2100</v>
      </c>
      <c r="R365" t="s">
        <v>968</v>
      </c>
      <c r="S365" t="s">
        <v>875</v>
      </c>
      <c r="AA365" s="49" t="s">
        <v>1246</v>
      </c>
      <c r="AB365" s="71" t="s">
        <v>874</v>
      </c>
      <c r="AC365" s="55">
        <v>2035</v>
      </c>
      <c r="AD365" s="70" t="str">
        <f t="shared" si="64"/>
        <v>*0.96</v>
      </c>
      <c r="AE365" s="70" t="str">
        <f t="shared" si="65"/>
        <v>REZoning_Sol-Win</v>
      </c>
      <c r="AG365" s="49" t="s">
        <v>1246</v>
      </c>
      <c r="AH365" s="71" t="s">
        <v>874</v>
      </c>
      <c r="AI365" s="55">
        <v>2050</v>
      </c>
      <c r="AJ365" s="70" t="str">
        <f t="shared" si="66"/>
        <v>*0.93</v>
      </c>
      <c r="AK365" s="70" t="str">
        <f t="shared" si="67"/>
        <v>REZoning_Sol-Win</v>
      </c>
      <c r="AO365" s="50" t="s">
        <v>1246</v>
      </c>
      <c r="AP365" s="72" t="s">
        <v>874</v>
      </c>
      <c r="AQ365" s="58">
        <v>2035</v>
      </c>
      <c r="AR365" s="73" t="str">
        <f t="shared" si="68"/>
        <v>*0.92</v>
      </c>
      <c r="AS365" s="70" t="str">
        <f t="shared" si="69"/>
        <v>REZoning_Sol-Win</v>
      </c>
      <c r="AU365" s="50" t="s">
        <v>1246</v>
      </c>
      <c r="AV365" s="72" t="s">
        <v>874</v>
      </c>
      <c r="AW365" s="58">
        <v>2050</v>
      </c>
      <c r="AX365" s="73" t="str">
        <f t="shared" si="70"/>
        <v>*0.89</v>
      </c>
      <c r="AY365" s="70" t="str">
        <f t="shared" si="71"/>
        <v>REZoning_Sol-Win</v>
      </c>
    </row>
    <row r="366" spans="1:51">
      <c r="A366" s="67" t="s">
        <v>101</v>
      </c>
      <c r="C366" t="s">
        <v>1247</v>
      </c>
      <c r="D366" s="68" t="s">
        <v>874</v>
      </c>
      <c r="E366" s="52">
        <v>2035</v>
      </c>
      <c r="F366" s="69" t="str">
        <f t="shared" si="60"/>
        <v>*0.96</v>
      </c>
      <c r="G366" s="70" t="str">
        <f t="shared" si="61"/>
        <v>REZoning_Sol-Win</v>
      </c>
      <c r="I366" t="s">
        <v>1247</v>
      </c>
      <c r="J366" s="68" t="s">
        <v>874</v>
      </c>
      <c r="K366" s="52">
        <v>2050</v>
      </c>
      <c r="L366" s="62" t="str">
        <f t="shared" si="62"/>
        <v>*0.94</v>
      </c>
      <c r="M366" s="70" t="str">
        <f t="shared" si="63"/>
        <v>REZoning_Sol-Win</v>
      </c>
      <c r="O366" t="s">
        <v>1247</v>
      </c>
      <c r="P366" t="s">
        <v>874</v>
      </c>
      <c r="Q366">
        <v>2100</v>
      </c>
      <c r="R366" t="s">
        <v>968</v>
      </c>
      <c r="S366" t="s">
        <v>875</v>
      </c>
      <c r="AA366" s="49" t="s">
        <v>1247</v>
      </c>
      <c r="AB366" s="71" t="s">
        <v>874</v>
      </c>
      <c r="AC366" s="55">
        <v>2035</v>
      </c>
      <c r="AD366" s="70" t="str">
        <f t="shared" si="64"/>
        <v>*0.96</v>
      </c>
      <c r="AE366" s="70" t="str">
        <f t="shared" si="65"/>
        <v>REZoning_Sol-Win</v>
      </c>
      <c r="AG366" s="49" t="s">
        <v>1247</v>
      </c>
      <c r="AH366" s="71" t="s">
        <v>874</v>
      </c>
      <c r="AI366" s="55">
        <v>2050</v>
      </c>
      <c r="AJ366" s="70" t="str">
        <f t="shared" si="66"/>
        <v>*0.93</v>
      </c>
      <c r="AK366" s="70" t="str">
        <f t="shared" si="67"/>
        <v>REZoning_Sol-Win</v>
      </c>
      <c r="AO366" s="50" t="s">
        <v>1247</v>
      </c>
      <c r="AP366" s="72" t="s">
        <v>874</v>
      </c>
      <c r="AQ366" s="58">
        <v>2035</v>
      </c>
      <c r="AR366" s="73" t="str">
        <f t="shared" si="68"/>
        <v>*0.92</v>
      </c>
      <c r="AS366" s="70" t="str">
        <f t="shared" si="69"/>
        <v>REZoning_Sol-Win</v>
      </c>
      <c r="AU366" s="50" t="s">
        <v>1247</v>
      </c>
      <c r="AV366" s="72" t="s">
        <v>874</v>
      </c>
      <c r="AW366" s="58">
        <v>2050</v>
      </c>
      <c r="AX366" s="73" t="str">
        <f t="shared" si="70"/>
        <v>*0.89</v>
      </c>
      <c r="AY366" s="70" t="str">
        <f t="shared" si="71"/>
        <v>REZoning_Sol-Win</v>
      </c>
    </row>
    <row r="367" spans="1:51">
      <c r="A367" s="67" t="s">
        <v>101</v>
      </c>
      <c r="C367" t="s">
        <v>1248</v>
      </c>
      <c r="D367" s="68" t="s">
        <v>874</v>
      </c>
      <c r="E367" s="52">
        <v>2035</v>
      </c>
      <c r="F367" s="69" t="str">
        <f t="shared" si="60"/>
        <v>*0.96</v>
      </c>
      <c r="G367" s="70" t="str">
        <f t="shared" si="61"/>
        <v>REZoning_Sol-Win</v>
      </c>
      <c r="I367" t="s">
        <v>1248</v>
      </c>
      <c r="J367" s="68" t="s">
        <v>874</v>
      </c>
      <c r="K367" s="52">
        <v>2050</v>
      </c>
      <c r="L367" s="62" t="str">
        <f t="shared" si="62"/>
        <v>*0.94</v>
      </c>
      <c r="M367" s="70" t="str">
        <f t="shared" si="63"/>
        <v>REZoning_Sol-Win</v>
      </c>
      <c r="O367" t="s">
        <v>1248</v>
      </c>
      <c r="P367" t="s">
        <v>874</v>
      </c>
      <c r="Q367">
        <v>2100</v>
      </c>
      <c r="R367" t="s">
        <v>968</v>
      </c>
      <c r="S367" t="s">
        <v>875</v>
      </c>
      <c r="AA367" s="49" t="s">
        <v>1248</v>
      </c>
      <c r="AB367" s="71" t="s">
        <v>874</v>
      </c>
      <c r="AC367" s="55">
        <v>2035</v>
      </c>
      <c r="AD367" s="70" t="str">
        <f t="shared" si="64"/>
        <v>*0.96</v>
      </c>
      <c r="AE367" s="70" t="str">
        <f t="shared" si="65"/>
        <v>REZoning_Sol-Win</v>
      </c>
      <c r="AG367" s="49" t="s">
        <v>1248</v>
      </c>
      <c r="AH367" s="71" t="s">
        <v>874</v>
      </c>
      <c r="AI367" s="55">
        <v>2050</v>
      </c>
      <c r="AJ367" s="70" t="str">
        <f t="shared" si="66"/>
        <v>*0.93</v>
      </c>
      <c r="AK367" s="70" t="str">
        <f t="shared" si="67"/>
        <v>REZoning_Sol-Win</v>
      </c>
      <c r="AO367" s="50" t="s">
        <v>1248</v>
      </c>
      <c r="AP367" s="72" t="s">
        <v>874</v>
      </c>
      <c r="AQ367" s="58">
        <v>2035</v>
      </c>
      <c r="AR367" s="73" t="str">
        <f t="shared" si="68"/>
        <v>*0.92</v>
      </c>
      <c r="AS367" s="70" t="str">
        <f t="shared" si="69"/>
        <v>REZoning_Sol-Win</v>
      </c>
      <c r="AU367" s="50" t="s">
        <v>1248</v>
      </c>
      <c r="AV367" s="72" t="s">
        <v>874</v>
      </c>
      <c r="AW367" s="58">
        <v>2050</v>
      </c>
      <c r="AX367" s="73" t="str">
        <f t="shared" si="70"/>
        <v>*0.89</v>
      </c>
      <c r="AY367" s="70" t="str">
        <f t="shared" si="71"/>
        <v>REZoning_Sol-Win</v>
      </c>
    </row>
    <row r="368" spans="1:51">
      <c r="A368" s="67" t="s">
        <v>101</v>
      </c>
      <c r="C368" t="s">
        <v>1249</v>
      </c>
      <c r="D368" s="68" t="s">
        <v>874</v>
      </c>
      <c r="E368" s="52">
        <v>2035</v>
      </c>
      <c r="F368" s="69" t="str">
        <f t="shared" si="60"/>
        <v>*0.96</v>
      </c>
      <c r="G368" s="70" t="str">
        <f t="shared" si="61"/>
        <v>REZoning_Sol-Win</v>
      </c>
      <c r="I368" t="s">
        <v>1249</v>
      </c>
      <c r="J368" s="68" t="s">
        <v>874</v>
      </c>
      <c r="K368" s="52">
        <v>2050</v>
      </c>
      <c r="L368" s="62" t="str">
        <f t="shared" si="62"/>
        <v>*0.94</v>
      </c>
      <c r="M368" s="70" t="str">
        <f t="shared" si="63"/>
        <v>REZoning_Sol-Win</v>
      </c>
      <c r="O368" t="s">
        <v>1249</v>
      </c>
      <c r="P368" t="s">
        <v>874</v>
      </c>
      <c r="Q368">
        <v>2100</v>
      </c>
      <c r="R368" t="s">
        <v>968</v>
      </c>
      <c r="S368" t="s">
        <v>875</v>
      </c>
      <c r="AA368" s="49" t="s">
        <v>1249</v>
      </c>
      <c r="AB368" s="71" t="s">
        <v>874</v>
      </c>
      <c r="AC368" s="55">
        <v>2035</v>
      </c>
      <c r="AD368" s="70" t="str">
        <f t="shared" si="64"/>
        <v>*0.96</v>
      </c>
      <c r="AE368" s="70" t="str">
        <f t="shared" si="65"/>
        <v>REZoning_Sol-Win</v>
      </c>
      <c r="AG368" s="49" t="s">
        <v>1249</v>
      </c>
      <c r="AH368" s="71" t="s">
        <v>874</v>
      </c>
      <c r="AI368" s="55">
        <v>2050</v>
      </c>
      <c r="AJ368" s="70" t="str">
        <f t="shared" si="66"/>
        <v>*0.93</v>
      </c>
      <c r="AK368" s="70" t="str">
        <f t="shared" si="67"/>
        <v>REZoning_Sol-Win</v>
      </c>
      <c r="AO368" s="50" t="s">
        <v>1249</v>
      </c>
      <c r="AP368" s="72" t="s">
        <v>874</v>
      </c>
      <c r="AQ368" s="58">
        <v>2035</v>
      </c>
      <c r="AR368" s="73" t="str">
        <f t="shared" si="68"/>
        <v>*0.92</v>
      </c>
      <c r="AS368" s="70" t="str">
        <f t="shared" si="69"/>
        <v>REZoning_Sol-Win</v>
      </c>
      <c r="AU368" s="50" t="s">
        <v>1249</v>
      </c>
      <c r="AV368" s="72" t="s">
        <v>874</v>
      </c>
      <c r="AW368" s="58">
        <v>2050</v>
      </c>
      <c r="AX368" s="73" t="str">
        <f t="shared" si="70"/>
        <v>*0.89</v>
      </c>
      <c r="AY368" s="70" t="str">
        <f t="shared" si="71"/>
        <v>REZoning_Sol-Win</v>
      </c>
    </row>
    <row r="369" spans="1:51">
      <c r="A369" s="67" t="s">
        <v>101</v>
      </c>
      <c r="C369" t="s">
        <v>1250</v>
      </c>
      <c r="D369" s="68" t="s">
        <v>874</v>
      </c>
      <c r="E369" s="52">
        <v>2035</v>
      </c>
      <c r="F369" s="69" t="str">
        <f t="shared" si="60"/>
        <v>*0.96</v>
      </c>
      <c r="G369" s="70" t="str">
        <f t="shared" si="61"/>
        <v>REZoning_Sol-Win</v>
      </c>
      <c r="I369" t="s">
        <v>1250</v>
      </c>
      <c r="J369" s="68" t="s">
        <v>874</v>
      </c>
      <c r="K369" s="52">
        <v>2050</v>
      </c>
      <c r="L369" s="62" t="str">
        <f t="shared" si="62"/>
        <v>*0.94</v>
      </c>
      <c r="M369" s="70" t="str">
        <f t="shared" si="63"/>
        <v>REZoning_Sol-Win</v>
      </c>
      <c r="O369" t="s">
        <v>1250</v>
      </c>
      <c r="P369" t="s">
        <v>874</v>
      </c>
      <c r="Q369">
        <v>2100</v>
      </c>
      <c r="R369" t="s">
        <v>968</v>
      </c>
      <c r="S369" t="s">
        <v>875</v>
      </c>
      <c r="AA369" s="49" t="s">
        <v>1250</v>
      </c>
      <c r="AB369" s="71" t="s">
        <v>874</v>
      </c>
      <c r="AC369" s="55">
        <v>2035</v>
      </c>
      <c r="AD369" s="70" t="str">
        <f t="shared" si="64"/>
        <v>*0.96</v>
      </c>
      <c r="AE369" s="70" t="str">
        <f t="shared" si="65"/>
        <v>REZoning_Sol-Win</v>
      </c>
      <c r="AG369" s="49" t="s">
        <v>1250</v>
      </c>
      <c r="AH369" s="71" t="s">
        <v>874</v>
      </c>
      <c r="AI369" s="55">
        <v>2050</v>
      </c>
      <c r="AJ369" s="70" t="str">
        <f t="shared" si="66"/>
        <v>*0.93</v>
      </c>
      <c r="AK369" s="70" t="str">
        <f t="shared" si="67"/>
        <v>REZoning_Sol-Win</v>
      </c>
      <c r="AO369" s="50" t="s">
        <v>1250</v>
      </c>
      <c r="AP369" s="72" t="s">
        <v>874</v>
      </c>
      <c r="AQ369" s="58">
        <v>2035</v>
      </c>
      <c r="AR369" s="73" t="str">
        <f t="shared" si="68"/>
        <v>*0.92</v>
      </c>
      <c r="AS369" s="70" t="str">
        <f t="shared" si="69"/>
        <v>REZoning_Sol-Win</v>
      </c>
      <c r="AU369" s="50" t="s">
        <v>1250</v>
      </c>
      <c r="AV369" s="72" t="s">
        <v>874</v>
      </c>
      <c r="AW369" s="58">
        <v>2050</v>
      </c>
      <c r="AX369" s="73" t="str">
        <f t="shared" si="70"/>
        <v>*0.89</v>
      </c>
      <c r="AY369" s="70" t="str">
        <f t="shared" si="71"/>
        <v>REZoning_Sol-Win</v>
      </c>
    </row>
    <row r="370" spans="1:51">
      <c r="A370" s="67" t="s">
        <v>101</v>
      </c>
      <c r="C370" t="s">
        <v>1251</v>
      </c>
      <c r="D370" s="68" t="s">
        <v>874</v>
      </c>
      <c r="E370" s="52">
        <v>2035</v>
      </c>
      <c r="F370" s="69" t="str">
        <f t="shared" si="60"/>
        <v>*0.96</v>
      </c>
      <c r="G370" s="70" t="str">
        <f t="shared" si="61"/>
        <v>REZoning_Sol-Win</v>
      </c>
      <c r="I370" t="s">
        <v>1251</v>
      </c>
      <c r="J370" s="68" t="s">
        <v>874</v>
      </c>
      <c r="K370" s="52">
        <v>2050</v>
      </c>
      <c r="L370" s="62" t="str">
        <f t="shared" si="62"/>
        <v>*0.94</v>
      </c>
      <c r="M370" s="70" t="str">
        <f t="shared" si="63"/>
        <v>REZoning_Sol-Win</v>
      </c>
      <c r="O370" t="s">
        <v>1251</v>
      </c>
      <c r="P370" t="s">
        <v>874</v>
      </c>
      <c r="Q370">
        <v>2100</v>
      </c>
      <c r="R370" t="s">
        <v>968</v>
      </c>
      <c r="S370" t="s">
        <v>875</v>
      </c>
      <c r="AA370" s="49" t="s">
        <v>1251</v>
      </c>
      <c r="AB370" s="71" t="s">
        <v>874</v>
      </c>
      <c r="AC370" s="55">
        <v>2035</v>
      </c>
      <c r="AD370" s="70" t="str">
        <f t="shared" si="64"/>
        <v>*0.96</v>
      </c>
      <c r="AE370" s="70" t="str">
        <f t="shared" si="65"/>
        <v>REZoning_Sol-Win</v>
      </c>
      <c r="AG370" s="49" t="s">
        <v>1251</v>
      </c>
      <c r="AH370" s="71" t="s">
        <v>874</v>
      </c>
      <c r="AI370" s="55">
        <v>2050</v>
      </c>
      <c r="AJ370" s="70" t="str">
        <f t="shared" si="66"/>
        <v>*0.93</v>
      </c>
      <c r="AK370" s="70" t="str">
        <f t="shared" si="67"/>
        <v>REZoning_Sol-Win</v>
      </c>
      <c r="AO370" s="50" t="s">
        <v>1251</v>
      </c>
      <c r="AP370" s="72" t="s">
        <v>874</v>
      </c>
      <c r="AQ370" s="58">
        <v>2035</v>
      </c>
      <c r="AR370" s="73" t="str">
        <f t="shared" si="68"/>
        <v>*0.92</v>
      </c>
      <c r="AS370" s="70" t="str">
        <f t="shared" si="69"/>
        <v>REZoning_Sol-Win</v>
      </c>
      <c r="AU370" s="50" t="s">
        <v>1251</v>
      </c>
      <c r="AV370" s="72" t="s">
        <v>874</v>
      </c>
      <c r="AW370" s="58">
        <v>2050</v>
      </c>
      <c r="AX370" s="73" t="str">
        <f t="shared" si="70"/>
        <v>*0.89</v>
      </c>
      <c r="AY370" s="70" t="str">
        <f t="shared" si="71"/>
        <v>REZoning_Sol-Win</v>
      </c>
    </row>
    <row r="371" spans="1:51">
      <c r="A371" s="67" t="s">
        <v>101</v>
      </c>
      <c r="C371" t="s">
        <v>1252</v>
      </c>
      <c r="D371" s="68" t="s">
        <v>874</v>
      </c>
      <c r="E371" s="52">
        <v>2035</v>
      </c>
      <c r="F371" s="69" t="str">
        <f t="shared" si="60"/>
        <v>*0.96</v>
      </c>
      <c r="G371" s="70" t="str">
        <f t="shared" si="61"/>
        <v>REZoning_Sol-Win</v>
      </c>
      <c r="I371" t="s">
        <v>1252</v>
      </c>
      <c r="J371" s="68" t="s">
        <v>874</v>
      </c>
      <c r="K371" s="52">
        <v>2050</v>
      </c>
      <c r="L371" s="62" t="str">
        <f t="shared" si="62"/>
        <v>*0.94</v>
      </c>
      <c r="M371" s="70" t="str">
        <f t="shared" si="63"/>
        <v>REZoning_Sol-Win</v>
      </c>
      <c r="O371" t="s">
        <v>1252</v>
      </c>
      <c r="P371" t="s">
        <v>874</v>
      </c>
      <c r="Q371">
        <v>2100</v>
      </c>
      <c r="R371" t="s">
        <v>968</v>
      </c>
      <c r="S371" t="s">
        <v>875</v>
      </c>
      <c r="AA371" s="49" t="s">
        <v>1252</v>
      </c>
      <c r="AB371" s="71" t="s">
        <v>874</v>
      </c>
      <c r="AC371" s="55">
        <v>2035</v>
      </c>
      <c r="AD371" s="70" t="str">
        <f t="shared" si="64"/>
        <v>*0.96</v>
      </c>
      <c r="AE371" s="70" t="str">
        <f t="shared" si="65"/>
        <v>REZoning_Sol-Win</v>
      </c>
      <c r="AG371" s="49" t="s">
        <v>1252</v>
      </c>
      <c r="AH371" s="71" t="s">
        <v>874</v>
      </c>
      <c r="AI371" s="55">
        <v>2050</v>
      </c>
      <c r="AJ371" s="70" t="str">
        <f t="shared" si="66"/>
        <v>*0.93</v>
      </c>
      <c r="AK371" s="70" t="str">
        <f t="shared" si="67"/>
        <v>REZoning_Sol-Win</v>
      </c>
      <c r="AO371" s="50" t="s">
        <v>1252</v>
      </c>
      <c r="AP371" s="72" t="s">
        <v>874</v>
      </c>
      <c r="AQ371" s="58">
        <v>2035</v>
      </c>
      <c r="AR371" s="73" t="str">
        <f t="shared" si="68"/>
        <v>*0.92</v>
      </c>
      <c r="AS371" s="70" t="str">
        <f t="shared" si="69"/>
        <v>REZoning_Sol-Win</v>
      </c>
      <c r="AU371" s="50" t="s">
        <v>1252</v>
      </c>
      <c r="AV371" s="72" t="s">
        <v>874</v>
      </c>
      <c r="AW371" s="58">
        <v>2050</v>
      </c>
      <c r="AX371" s="73" t="str">
        <f t="shared" si="70"/>
        <v>*0.89</v>
      </c>
      <c r="AY371" s="70" t="str">
        <f t="shared" si="71"/>
        <v>REZoning_Sol-Win</v>
      </c>
    </row>
    <row r="372" spans="1:51">
      <c r="A372" s="67" t="s">
        <v>101</v>
      </c>
      <c r="C372" t="s">
        <v>1253</v>
      </c>
      <c r="D372" s="68" t="s">
        <v>874</v>
      </c>
      <c r="E372" s="52">
        <v>2035</v>
      </c>
      <c r="F372" s="69" t="str">
        <f t="shared" si="60"/>
        <v>*0.96</v>
      </c>
      <c r="G372" s="70" t="str">
        <f t="shared" si="61"/>
        <v>REZoning_Sol-Win</v>
      </c>
      <c r="I372" t="s">
        <v>1253</v>
      </c>
      <c r="J372" s="68" t="s">
        <v>874</v>
      </c>
      <c r="K372" s="52">
        <v>2050</v>
      </c>
      <c r="L372" s="62" t="str">
        <f t="shared" si="62"/>
        <v>*0.94</v>
      </c>
      <c r="M372" s="70" t="str">
        <f t="shared" si="63"/>
        <v>REZoning_Sol-Win</v>
      </c>
      <c r="O372" t="s">
        <v>1253</v>
      </c>
      <c r="P372" t="s">
        <v>874</v>
      </c>
      <c r="Q372">
        <v>2100</v>
      </c>
      <c r="R372" t="s">
        <v>968</v>
      </c>
      <c r="S372" t="s">
        <v>875</v>
      </c>
      <c r="AA372" s="49" t="s">
        <v>1253</v>
      </c>
      <c r="AB372" s="71" t="s">
        <v>874</v>
      </c>
      <c r="AC372" s="55">
        <v>2035</v>
      </c>
      <c r="AD372" s="70" t="str">
        <f t="shared" si="64"/>
        <v>*0.96</v>
      </c>
      <c r="AE372" s="70" t="str">
        <f t="shared" si="65"/>
        <v>REZoning_Sol-Win</v>
      </c>
      <c r="AG372" s="49" t="s">
        <v>1253</v>
      </c>
      <c r="AH372" s="71" t="s">
        <v>874</v>
      </c>
      <c r="AI372" s="55">
        <v>2050</v>
      </c>
      <c r="AJ372" s="70" t="str">
        <f t="shared" si="66"/>
        <v>*0.93</v>
      </c>
      <c r="AK372" s="70" t="str">
        <f t="shared" si="67"/>
        <v>REZoning_Sol-Win</v>
      </c>
      <c r="AO372" s="50" t="s">
        <v>1253</v>
      </c>
      <c r="AP372" s="72" t="s">
        <v>874</v>
      </c>
      <c r="AQ372" s="58">
        <v>2035</v>
      </c>
      <c r="AR372" s="73" t="str">
        <f t="shared" si="68"/>
        <v>*0.92</v>
      </c>
      <c r="AS372" s="70" t="str">
        <f t="shared" si="69"/>
        <v>REZoning_Sol-Win</v>
      </c>
      <c r="AU372" s="50" t="s">
        <v>1253</v>
      </c>
      <c r="AV372" s="72" t="s">
        <v>874</v>
      </c>
      <c r="AW372" s="58">
        <v>2050</v>
      </c>
      <c r="AX372" s="73" t="str">
        <f t="shared" si="70"/>
        <v>*0.89</v>
      </c>
      <c r="AY372" s="70" t="str">
        <f t="shared" si="71"/>
        <v>REZoning_Sol-Win</v>
      </c>
    </row>
    <row r="373" spans="1:51">
      <c r="A373" s="67" t="s">
        <v>101</v>
      </c>
      <c r="C373" t="s">
        <v>1254</v>
      </c>
      <c r="D373" s="68" t="s">
        <v>874</v>
      </c>
      <c r="E373" s="52">
        <v>2035</v>
      </c>
      <c r="F373" s="69" t="str">
        <f t="shared" si="60"/>
        <v>*0.96</v>
      </c>
      <c r="G373" s="70" t="str">
        <f t="shared" si="61"/>
        <v>REZoning_Sol-Win</v>
      </c>
      <c r="I373" t="s">
        <v>1254</v>
      </c>
      <c r="J373" s="68" t="s">
        <v>874</v>
      </c>
      <c r="K373" s="52">
        <v>2050</v>
      </c>
      <c r="L373" s="62" t="str">
        <f t="shared" si="62"/>
        <v>*0.94</v>
      </c>
      <c r="M373" s="70" t="str">
        <f t="shared" si="63"/>
        <v>REZoning_Sol-Win</v>
      </c>
      <c r="O373" t="s">
        <v>1254</v>
      </c>
      <c r="P373" t="s">
        <v>874</v>
      </c>
      <c r="Q373">
        <v>2100</v>
      </c>
      <c r="R373" t="s">
        <v>968</v>
      </c>
      <c r="S373" t="s">
        <v>875</v>
      </c>
      <c r="AA373" s="49" t="s">
        <v>1254</v>
      </c>
      <c r="AB373" s="71" t="s">
        <v>874</v>
      </c>
      <c r="AC373" s="55">
        <v>2035</v>
      </c>
      <c r="AD373" s="70" t="str">
        <f t="shared" si="64"/>
        <v>*0.96</v>
      </c>
      <c r="AE373" s="70" t="str">
        <f t="shared" si="65"/>
        <v>REZoning_Sol-Win</v>
      </c>
      <c r="AG373" s="49" t="s">
        <v>1254</v>
      </c>
      <c r="AH373" s="71" t="s">
        <v>874</v>
      </c>
      <c r="AI373" s="55">
        <v>2050</v>
      </c>
      <c r="AJ373" s="70" t="str">
        <f t="shared" si="66"/>
        <v>*0.93</v>
      </c>
      <c r="AK373" s="70" t="str">
        <f t="shared" si="67"/>
        <v>REZoning_Sol-Win</v>
      </c>
      <c r="AO373" s="50" t="s">
        <v>1254</v>
      </c>
      <c r="AP373" s="72" t="s">
        <v>874</v>
      </c>
      <c r="AQ373" s="58">
        <v>2035</v>
      </c>
      <c r="AR373" s="73" t="str">
        <f t="shared" si="68"/>
        <v>*0.92</v>
      </c>
      <c r="AS373" s="70" t="str">
        <f t="shared" si="69"/>
        <v>REZoning_Sol-Win</v>
      </c>
      <c r="AU373" s="50" t="s">
        <v>1254</v>
      </c>
      <c r="AV373" s="72" t="s">
        <v>874</v>
      </c>
      <c r="AW373" s="58">
        <v>2050</v>
      </c>
      <c r="AX373" s="73" t="str">
        <f t="shared" si="70"/>
        <v>*0.89</v>
      </c>
      <c r="AY373" s="70" t="str">
        <f t="shared" si="71"/>
        <v>REZoning_Sol-Win</v>
      </c>
    </row>
    <row r="374" spans="1:51">
      <c r="A374" s="67" t="s">
        <v>101</v>
      </c>
      <c r="C374" t="s">
        <v>1255</v>
      </c>
      <c r="D374" s="68" t="s">
        <v>874</v>
      </c>
      <c r="E374" s="52">
        <v>2035</v>
      </c>
      <c r="F374" s="69" t="str">
        <f t="shared" si="60"/>
        <v>*0.96</v>
      </c>
      <c r="G374" s="70" t="str">
        <f t="shared" si="61"/>
        <v>REZoning_Sol-Win</v>
      </c>
      <c r="I374" t="s">
        <v>1255</v>
      </c>
      <c r="J374" s="68" t="s">
        <v>874</v>
      </c>
      <c r="K374" s="52">
        <v>2050</v>
      </c>
      <c r="L374" s="62" t="str">
        <f t="shared" si="62"/>
        <v>*0.94</v>
      </c>
      <c r="M374" s="70" t="str">
        <f t="shared" si="63"/>
        <v>REZoning_Sol-Win</v>
      </c>
      <c r="O374" t="s">
        <v>1255</v>
      </c>
      <c r="P374" t="s">
        <v>874</v>
      </c>
      <c r="Q374">
        <v>2100</v>
      </c>
      <c r="R374" t="s">
        <v>968</v>
      </c>
      <c r="S374" t="s">
        <v>875</v>
      </c>
      <c r="AA374" s="49" t="s">
        <v>1255</v>
      </c>
      <c r="AB374" s="71" t="s">
        <v>874</v>
      </c>
      <c r="AC374" s="55">
        <v>2035</v>
      </c>
      <c r="AD374" s="70" t="str">
        <f t="shared" si="64"/>
        <v>*0.96</v>
      </c>
      <c r="AE374" s="70" t="str">
        <f t="shared" si="65"/>
        <v>REZoning_Sol-Win</v>
      </c>
      <c r="AG374" s="49" t="s">
        <v>1255</v>
      </c>
      <c r="AH374" s="71" t="s">
        <v>874</v>
      </c>
      <c r="AI374" s="55">
        <v>2050</v>
      </c>
      <c r="AJ374" s="70" t="str">
        <f t="shared" si="66"/>
        <v>*0.93</v>
      </c>
      <c r="AK374" s="70" t="str">
        <f t="shared" si="67"/>
        <v>REZoning_Sol-Win</v>
      </c>
      <c r="AO374" s="50" t="s">
        <v>1255</v>
      </c>
      <c r="AP374" s="72" t="s">
        <v>874</v>
      </c>
      <c r="AQ374" s="58">
        <v>2035</v>
      </c>
      <c r="AR374" s="73" t="str">
        <f t="shared" si="68"/>
        <v>*0.92</v>
      </c>
      <c r="AS374" s="70" t="str">
        <f t="shared" si="69"/>
        <v>REZoning_Sol-Win</v>
      </c>
      <c r="AU374" s="50" t="s">
        <v>1255</v>
      </c>
      <c r="AV374" s="72" t="s">
        <v>874</v>
      </c>
      <c r="AW374" s="58">
        <v>2050</v>
      </c>
      <c r="AX374" s="73" t="str">
        <f t="shared" si="70"/>
        <v>*0.89</v>
      </c>
      <c r="AY374" s="70" t="str">
        <f t="shared" si="71"/>
        <v>REZoning_Sol-Win</v>
      </c>
    </row>
    <row r="375" spans="1:51">
      <c r="A375" s="67" t="s">
        <v>101</v>
      </c>
      <c r="C375" t="s">
        <v>1256</v>
      </c>
      <c r="D375" s="68" t="s">
        <v>874</v>
      </c>
      <c r="E375" s="52">
        <v>2035</v>
      </c>
      <c r="F375" s="69" t="str">
        <f t="shared" si="60"/>
        <v>*0.96</v>
      </c>
      <c r="G375" s="70" t="str">
        <f t="shared" si="61"/>
        <v>REZoning_Sol-Win</v>
      </c>
      <c r="I375" t="s">
        <v>1256</v>
      </c>
      <c r="J375" s="68" t="s">
        <v>874</v>
      </c>
      <c r="K375" s="52">
        <v>2050</v>
      </c>
      <c r="L375" s="62" t="str">
        <f t="shared" si="62"/>
        <v>*0.94</v>
      </c>
      <c r="M375" s="70" t="str">
        <f t="shared" si="63"/>
        <v>REZoning_Sol-Win</v>
      </c>
      <c r="O375" t="s">
        <v>1256</v>
      </c>
      <c r="P375" t="s">
        <v>874</v>
      </c>
      <c r="Q375">
        <v>2100</v>
      </c>
      <c r="R375" t="s">
        <v>968</v>
      </c>
      <c r="S375" t="s">
        <v>875</v>
      </c>
      <c r="AA375" s="49" t="s">
        <v>1256</v>
      </c>
      <c r="AB375" s="71" t="s">
        <v>874</v>
      </c>
      <c r="AC375" s="55">
        <v>2035</v>
      </c>
      <c r="AD375" s="70" t="str">
        <f t="shared" si="64"/>
        <v>*0.96</v>
      </c>
      <c r="AE375" s="70" t="str">
        <f t="shared" si="65"/>
        <v>REZoning_Sol-Win</v>
      </c>
      <c r="AG375" s="49" t="s">
        <v>1256</v>
      </c>
      <c r="AH375" s="71" t="s">
        <v>874</v>
      </c>
      <c r="AI375" s="55">
        <v>2050</v>
      </c>
      <c r="AJ375" s="70" t="str">
        <f t="shared" si="66"/>
        <v>*0.93</v>
      </c>
      <c r="AK375" s="70" t="str">
        <f t="shared" si="67"/>
        <v>REZoning_Sol-Win</v>
      </c>
      <c r="AO375" s="50" t="s">
        <v>1256</v>
      </c>
      <c r="AP375" s="72" t="s">
        <v>874</v>
      </c>
      <c r="AQ375" s="58">
        <v>2035</v>
      </c>
      <c r="AR375" s="73" t="str">
        <f t="shared" si="68"/>
        <v>*0.92</v>
      </c>
      <c r="AS375" s="70" t="str">
        <f t="shared" si="69"/>
        <v>REZoning_Sol-Win</v>
      </c>
      <c r="AU375" s="50" t="s">
        <v>1256</v>
      </c>
      <c r="AV375" s="72" t="s">
        <v>874</v>
      </c>
      <c r="AW375" s="58">
        <v>2050</v>
      </c>
      <c r="AX375" s="73" t="str">
        <f t="shared" si="70"/>
        <v>*0.89</v>
      </c>
      <c r="AY375" s="70" t="str">
        <f t="shared" si="71"/>
        <v>REZoning_Sol-Win</v>
      </c>
    </row>
    <row r="376" spans="1:51">
      <c r="A376" s="67" t="s">
        <v>101</v>
      </c>
      <c r="C376" t="s">
        <v>1257</v>
      </c>
      <c r="D376" s="68" t="s">
        <v>874</v>
      </c>
      <c r="E376" s="52">
        <v>2035</v>
      </c>
      <c r="F376" s="69" t="str">
        <f t="shared" si="60"/>
        <v>*0.96</v>
      </c>
      <c r="G376" s="70" t="str">
        <f t="shared" si="61"/>
        <v>REZoning_Sol-Win</v>
      </c>
      <c r="I376" t="s">
        <v>1257</v>
      </c>
      <c r="J376" s="68" t="s">
        <v>874</v>
      </c>
      <c r="K376" s="52">
        <v>2050</v>
      </c>
      <c r="L376" s="62" t="str">
        <f t="shared" si="62"/>
        <v>*0.94</v>
      </c>
      <c r="M376" s="70" t="str">
        <f t="shared" si="63"/>
        <v>REZoning_Sol-Win</v>
      </c>
      <c r="O376" t="s">
        <v>1257</v>
      </c>
      <c r="P376" t="s">
        <v>874</v>
      </c>
      <c r="Q376">
        <v>2100</v>
      </c>
      <c r="R376" t="s">
        <v>968</v>
      </c>
      <c r="S376" t="s">
        <v>875</v>
      </c>
      <c r="AA376" s="49" t="s">
        <v>1257</v>
      </c>
      <c r="AB376" s="71" t="s">
        <v>874</v>
      </c>
      <c r="AC376" s="55">
        <v>2035</v>
      </c>
      <c r="AD376" s="70" t="str">
        <f t="shared" si="64"/>
        <v>*0.96</v>
      </c>
      <c r="AE376" s="70" t="str">
        <f t="shared" si="65"/>
        <v>REZoning_Sol-Win</v>
      </c>
      <c r="AG376" s="49" t="s">
        <v>1257</v>
      </c>
      <c r="AH376" s="71" t="s">
        <v>874</v>
      </c>
      <c r="AI376" s="55">
        <v>2050</v>
      </c>
      <c r="AJ376" s="70" t="str">
        <f t="shared" si="66"/>
        <v>*0.93</v>
      </c>
      <c r="AK376" s="70" t="str">
        <f t="shared" si="67"/>
        <v>REZoning_Sol-Win</v>
      </c>
      <c r="AO376" s="50" t="s">
        <v>1257</v>
      </c>
      <c r="AP376" s="72" t="s">
        <v>874</v>
      </c>
      <c r="AQ376" s="58">
        <v>2035</v>
      </c>
      <c r="AR376" s="73" t="str">
        <f t="shared" si="68"/>
        <v>*0.92</v>
      </c>
      <c r="AS376" s="70" t="str">
        <f t="shared" si="69"/>
        <v>REZoning_Sol-Win</v>
      </c>
      <c r="AU376" s="50" t="s">
        <v>1257</v>
      </c>
      <c r="AV376" s="72" t="s">
        <v>874</v>
      </c>
      <c r="AW376" s="58">
        <v>2050</v>
      </c>
      <c r="AX376" s="73" t="str">
        <f t="shared" si="70"/>
        <v>*0.89</v>
      </c>
      <c r="AY376" s="70" t="str">
        <f t="shared" si="71"/>
        <v>REZoning_Sol-Win</v>
      </c>
    </row>
    <row r="377" spans="1:51">
      <c r="A377" s="67" t="s">
        <v>101</v>
      </c>
      <c r="C377" t="s">
        <v>1258</v>
      </c>
      <c r="D377" s="68" t="s">
        <v>874</v>
      </c>
      <c r="E377" s="52">
        <v>2035</v>
      </c>
      <c r="F377" s="69" t="str">
        <f t="shared" si="60"/>
        <v>*0.96</v>
      </c>
      <c r="G377" s="70" t="str">
        <f t="shared" si="61"/>
        <v>REZoning_Sol-Win</v>
      </c>
      <c r="I377" t="s">
        <v>1258</v>
      </c>
      <c r="J377" s="68" t="s">
        <v>874</v>
      </c>
      <c r="K377" s="52">
        <v>2050</v>
      </c>
      <c r="L377" s="62" t="str">
        <f t="shared" si="62"/>
        <v>*0.94</v>
      </c>
      <c r="M377" s="70" t="str">
        <f t="shared" si="63"/>
        <v>REZoning_Sol-Win</v>
      </c>
      <c r="O377" t="s">
        <v>1258</v>
      </c>
      <c r="P377" t="s">
        <v>874</v>
      </c>
      <c r="Q377">
        <v>2100</v>
      </c>
      <c r="R377" t="s">
        <v>968</v>
      </c>
      <c r="S377" t="s">
        <v>875</v>
      </c>
      <c r="AA377" s="49" t="s">
        <v>1258</v>
      </c>
      <c r="AB377" s="71" t="s">
        <v>874</v>
      </c>
      <c r="AC377" s="55">
        <v>2035</v>
      </c>
      <c r="AD377" s="70" t="str">
        <f t="shared" si="64"/>
        <v>*0.96</v>
      </c>
      <c r="AE377" s="70" t="str">
        <f t="shared" si="65"/>
        <v>REZoning_Sol-Win</v>
      </c>
      <c r="AG377" s="49" t="s">
        <v>1258</v>
      </c>
      <c r="AH377" s="71" t="s">
        <v>874</v>
      </c>
      <c r="AI377" s="55">
        <v>2050</v>
      </c>
      <c r="AJ377" s="70" t="str">
        <f t="shared" si="66"/>
        <v>*0.93</v>
      </c>
      <c r="AK377" s="70" t="str">
        <f t="shared" si="67"/>
        <v>REZoning_Sol-Win</v>
      </c>
      <c r="AO377" s="50" t="s">
        <v>1258</v>
      </c>
      <c r="AP377" s="72" t="s">
        <v>874</v>
      </c>
      <c r="AQ377" s="58">
        <v>2035</v>
      </c>
      <c r="AR377" s="73" t="str">
        <f t="shared" si="68"/>
        <v>*0.92</v>
      </c>
      <c r="AS377" s="70" t="str">
        <f t="shared" si="69"/>
        <v>REZoning_Sol-Win</v>
      </c>
      <c r="AU377" s="50" t="s">
        <v>1258</v>
      </c>
      <c r="AV377" s="72" t="s">
        <v>874</v>
      </c>
      <c r="AW377" s="58">
        <v>2050</v>
      </c>
      <c r="AX377" s="73" t="str">
        <f t="shared" si="70"/>
        <v>*0.89</v>
      </c>
      <c r="AY377" s="70" t="str">
        <f t="shared" si="71"/>
        <v>REZoning_Sol-Win</v>
      </c>
    </row>
    <row r="378" spans="1:51">
      <c r="A378" s="67" t="s">
        <v>101</v>
      </c>
      <c r="C378" t="s">
        <v>1259</v>
      </c>
      <c r="D378" s="68" t="s">
        <v>874</v>
      </c>
      <c r="E378" s="52">
        <v>2035</v>
      </c>
      <c r="F378" s="69" t="str">
        <f t="shared" si="60"/>
        <v>*0.96</v>
      </c>
      <c r="G378" s="70" t="str">
        <f t="shared" si="61"/>
        <v>REZoning_Sol-Win</v>
      </c>
      <c r="I378" t="s">
        <v>1259</v>
      </c>
      <c r="J378" s="68" t="s">
        <v>874</v>
      </c>
      <c r="K378" s="52">
        <v>2050</v>
      </c>
      <c r="L378" s="62" t="str">
        <f t="shared" si="62"/>
        <v>*0.94</v>
      </c>
      <c r="M378" s="70" t="str">
        <f t="shared" si="63"/>
        <v>REZoning_Sol-Win</v>
      </c>
      <c r="O378" t="s">
        <v>1259</v>
      </c>
      <c r="P378" t="s">
        <v>874</v>
      </c>
      <c r="Q378">
        <v>2100</v>
      </c>
      <c r="R378" t="s">
        <v>968</v>
      </c>
      <c r="S378" t="s">
        <v>875</v>
      </c>
      <c r="AA378" s="49" t="s">
        <v>1259</v>
      </c>
      <c r="AB378" s="71" t="s">
        <v>874</v>
      </c>
      <c r="AC378" s="55">
        <v>2035</v>
      </c>
      <c r="AD378" s="70" t="str">
        <f t="shared" si="64"/>
        <v>*0.96</v>
      </c>
      <c r="AE378" s="70" t="str">
        <f t="shared" si="65"/>
        <v>REZoning_Sol-Win</v>
      </c>
      <c r="AG378" s="49" t="s">
        <v>1259</v>
      </c>
      <c r="AH378" s="71" t="s">
        <v>874</v>
      </c>
      <c r="AI378" s="55">
        <v>2050</v>
      </c>
      <c r="AJ378" s="70" t="str">
        <f t="shared" si="66"/>
        <v>*0.93</v>
      </c>
      <c r="AK378" s="70" t="str">
        <f t="shared" si="67"/>
        <v>REZoning_Sol-Win</v>
      </c>
      <c r="AO378" s="50" t="s">
        <v>1259</v>
      </c>
      <c r="AP378" s="72" t="s">
        <v>874</v>
      </c>
      <c r="AQ378" s="58">
        <v>2035</v>
      </c>
      <c r="AR378" s="73" t="str">
        <f t="shared" si="68"/>
        <v>*0.92</v>
      </c>
      <c r="AS378" s="70" t="str">
        <f t="shared" si="69"/>
        <v>REZoning_Sol-Win</v>
      </c>
      <c r="AU378" s="50" t="s">
        <v>1259</v>
      </c>
      <c r="AV378" s="72" t="s">
        <v>874</v>
      </c>
      <c r="AW378" s="58">
        <v>2050</v>
      </c>
      <c r="AX378" s="73" t="str">
        <f t="shared" si="70"/>
        <v>*0.89</v>
      </c>
      <c r="AY378" s="70" t="str">
        <f t="shared" si="71"/>
        <v>REZoning_Sol-Win</v>
      </c>
    </row>
    <row r="379" spans="1:51">
      <c r="A379" s="67" t="s">
        <v>101</v>
      </c>
      <c r="C379" t="s">
        <v>1260</v>
      </c>
      <c r="D379" s="68" t="s">
        <v>874</v>
      </c>
      <c r="E379" s="52">
        <v>2035</v>
      </c>
      <c r="F379" s="69" t="str">
        <f t="shared" si="60"/>
        <v>*0.96</v>
      </c>
      <c r="G379" s="70" t="str">
        <f t="shared" si="61"/>
        <v>REZoning_Sol-Win</v>
      </c>
      <c r="I379" t="s">
        <v>1260</v>
      </c>
      <c r="J379" s="68" t="s">
        <v>874</v>
      </c>
      <c r="K379" s="52">
        <v>2050</v>
      </c>
      <c r="L379" s="62" t="str">
        <f t="shared" si="62"/>
        <v>*0.94</v>
      </c>
      <c r="M379" s="70" t="str">
        <f t="shared" si="63"/>
        <v>REZoning_Sol-Win</v>
      </c>
      <c r="O379" t="s">
        <v>1260</v>
      </c>
      <c r="P379" t="s">
        <v>874</v>
      </c>
      <c r="Q379">
        <v>2100</v>
      </c>
      <c r="R379" t="s">
        <v>968</v>
      </c>
      <c r="S379" t="s">
        <v>875</v>
      </c>
      <c r="AA379" s="49" t="s">
        <v>1260</v>
      </c>
      <c r="AB379" s="71" t="s">
        <v>874</v>
      </c>
      <c r="AC379" s="55">
        <v>2035</v>
      </c>
      <c r="AD379" s="70" t="str">
        <f t="shared" si="64"/>
        <v>*0.96</v>
      </c>
      <c r="AE379" s="70" t="str">
        <f t="shared" si="65"/>
        <v>REZoning_Sol-Win</v>
      </c>
      <c r="AG379" s="49" t="s">
        <v>1260</v>
      </c>
      <c r="AH379" s="71" t="s">
        <v>874</v>
      </c>
      <c r="AI379" s="55">
        <v>2050</v>
      </c>
      <c r="AJ379" s="70" t="str">
        <f t="shared" si="66"/>
        <v>*0.93</v>
      </c>
      <c r="AK379" s="70" t="str">
        <f t="shared" si="67"/>
        <v>REZoning_Sol-Win</v>
      </c>
      <c r="AO379" s="50" t="s">
        <v>1260</v>
      </c>
      <c r="AP379" s="72" t="s">
        <v>874</v>
      </c>
      <c r="AQ379" s="58">
        <v>2035</v>
      </c>
      <c r="AR379" s="73" t="str">
        <f t="shared" si="68"/>
        <v>*0.92</v>
      </c>
      <c r="AS379" s="70" t="str">
        <f t="shared" si="69"/>
        <v>REZoning_Sol-Win</v>
      </c>
      <c r="AU379" s="50" t="s">
        <v>1260</v>
      </c>
      <c r="AV379" s="72" t="s">
        <v>874</v>
      </c>
      <c r="AW379" s="58">
        <v>2050</v>
      </c>
      <c r="AX379" s="73" t="str">
        <f t="shared" si="70"/>
        <v>*0.89</v>
      </c>
      <c r="AY379" s="70" t="str">
        <f t="shared" si="71"/>
        <v>REZoning_Sol-Win</v>
      </c>
    </row>
    <row r="380" spans="1:51">
      <c r="A380" s="67" t="s">
        <v>101</v>
      </c>
      <c r="C380" t="s">
        <v>1261</v>
      </c>
      <c r="D380" s="68" t="s">
        <v>874</v>
      </c>
      <c r="E380" s="52">
        <v>2035</v>
      </c>
      <c r="F380" s="69" t="str">
        <f t="shared" si="60"/>
        <v>*0.96</v>
      </c>
      <c r="G380" s="70" t="str">
        <f t="shared" si="61"/>
        <v>REZoning_Sol-Win</v>
      </c>
      <c r="I380" t="s">
        <v>1261</v>
      </c>
      <c r="J380" s="68" t="s">
        <v>874</v>
      </c>
      <c r="K380" s="52">
        <v>2050</v>
      </c>
      <c r="L380" s="62" t="str">
        <f t="shared" si="62"/>
        <v>*0.94</v>
      </c>
      <c r="M380" s="70" t="str">
        <f t="shared" si="63"/>
        <v>REZoning_Sol-Win</v>
      </c>
      <c r="O380" t="s">
        <v>1261</v>
      </c>
      <c r="P380" t="s">
        <v>874</v>
      </c>
      <c r="Q380">
        <v>2100</v>
      </c>
      <c r="R380" t="s">
        <v>968</v>
      </c>
      <c r="S380" t="s">
        <v>875</v>
      </c>
      <c r="AA380" s="49" t="s">
        <v>1261</v>
      </c>
      <c r="AB380" s="71" t="s">
        <v>874</v>
      </c>
      <c r="AC380" s="55">
        <v>2035</v>
      </c>
      <c r="AD380" s="70" t="str">
        <f t="shared" si="64"/>
        <v>*0.96</v>
      </c>
      <c r="AE380" s="70" t="str">
        <f t="shared" si="65"/>
        <v>REZoning_Sol-Win</v>
      </c>
      <c r="AG380" s="49" t="s">
        <v>1261</v>
      </c>
      <c r="AH380" s="71" t="s">
        <v>874</v>
      </c>
      <c r="AI380" s="55">
        <v>2050</v>
      </c>
      <c r="AJ380" s="70" t="str">
        <f t="shared" si="66"/>
        <v>*0.93</v>
      </c>
      <c r="AK380" s="70" t="str">
        <f t="shared" si="67"/>
        <v>REZoning_Sol-Win</v>
      </c>
      <c r="AO380" s="50" t="s">
        <v>1261</v>
      </c>
      <c r="AP380" s="72" t="s">
        <v>874</v>
      </c>
      <c r="AQ380" s="58">
        <v>2035</v>
      </c>
      <c r="AR380" s="73" t="str">
        <f t="shared" si="68"/>
        <v>*0.92</v>
      </c>
      <c r="AS380" s="70" t="str">
        <f t="shared" si="69"/>
        <v>REZoning_Sol-Win</v>
      </c>
      <c r="AU380" s="50" t="s">
        <v>1261</v>
      </c>
      <c r="AV380" s="72" t="s">
        <v>874</v>
      </c>
      <c r="AW380" s="58">
        <v>2050</v>
      </c>
      <c r="AX380" s="73" t="str">
        <f t="shared" si="70"/>
        <v>*0.89</v>
      </c>
      <c r="AY380" s="70" t="str">
        <f t="shared" si="71"/>
        <v>REZoning_Sol-Win</v>
      </c>
    </row>
    <row r="381" spans="1:51">
      <c r="A381" s="67" t="s">
        <v>101</v>
      </c>
      <c r="C381" t="s">
        <v>1262</v>
      </c>
      <c r="D381" s="68" t="s">
        <v>874</v>
      </c>
      <c r="E381" s="52">
        <v>2035</v>
      </c>
      <c r="F381" s="69" t="str">
        <f t="shared" si="60"/>
        <v>*0.96</v>
      </c>
      <c r="G381" s="70" t="str">
        <f t="shared" si="61"/>
        <v>REZoning_Sol-Win</v>
      </c>
      <c r="I381" t="s">
        <v>1262</v>
      </c>
      <c r="J381" s="68" t="s">
        <v>874</v>
      </c>
      <c r="K381" s="52">
        <v>2050</v>
      </c>
      <c r="L381" s="62" t="str">
        <f t="shared" si="62"/>
        <v>*0.94</v>
      </c>
      <c r="M381" s="70" t="str">
        <f t="shared" si="63"/>
        <v>REZoning_Sol-Win</v>
      </c>
      <c r="O381" t="s">
        <v>1262</v>
      </c>
      <c r="P381" t="s">
        <v>874</v>
      </c>
      <c r="Q381">
        <v>2100</v>
      </c>
      <c r="R381" t="s">
        <v>968</v>
      </c>
      <c r="S381" t="s">
        <v>875</v>
      </c>
      <c r="AA381" s="49" t="s">
        <v>1262</v>
      </c>
      <c r="AB381" s="71" t="s">
        <v>874</v>
      </c>
      <c r="AC381" s="55">
        <v>2035</v>
      </c>
      <c r="AD381" s="70" t="str">
        <f t="shared" si="64"/>
        <v>*0.96</v>
      </c>
      <c r="AE381" s="70" t="str">
        <f t="shared" si="65"/>
        <v>REZoning_Sol-Win</v>
      </c>
      <c r="AG381" s="49" t="s">
        <v>1262</v>
      </c>
      <c r="AH381" s="71" t="s">
        <v>874</v>
      </c>
      <c r="AI381" s="55">
        <v>2050</v>
      </c>
      <c r="AJ381" s="70" t="str">
        <f t="shared" si="66"/>
        <v>*0.93</v>
      </c>
      <c r="AK381" s="70" t="str">
        <f t="shared" si="67"/>
        <v>REZoning_Sol-Win</v>
      </c>
      <c r="AO381" s="50" t="s">
        <v>1262</v>
      </c>
      <c r="AP381" s="72" t="s">
        <v>874</v>
      </c>
      <c r="AQ381" s="58">
        <v>2035</v>
      </c>
      <c r="AR381" s="73" t="str">
        <f t="shared" si="68"/>
        <v>*0.92</v>
      </c>
      <c r="AS381" s="70" t="str">
        <f t="shared" si="69"/>
        <v>REZoning_Sol-Win</v>
      </c>
      <c r="AU381" s="50" t="s">
        <v>1262</v>
      </c>
      <c r="AV381" s="72" t="s">
        <v>874</v>
      </c>
      <c r="AW381" s="58">
        <v>2050</v>
      </c>
      <c r="AX381" s="73" t="str">
        <f t="shared" si="70"/>
        <v>*0.89</v>
      </c>
      <c r="AY381" s="70" t="str">
        <f t="shared" si="71"/>
        <v>REZoning_Sol-Win</v>
      </c>
    </row>
    <row r="382" spans="1:51">
      <c r="A382" s="67" t="s">
        <v>101</v>
      </c>
      <c r="C382" t="s">
        <v>1263</v>
      </c>
      <c r="D382" s="68" t="s">
        <v>874</v>
      </c>
      <c r="E382" s="52">
        <v>2035</v>
      </c>
      <c r="F382" s="69" t="str">
        <f t="shared" si="60"/>
        <v>*0.96</v>
      </c>
      <c r="G382" s="70" t="str">
        <f t="shared" si="61"/>
        <v>REZoning_Sol-Win</v>
      </c>
      <c r="I382" t="s">
        <v>1263</v>
      </c>
      <c r="J382" s="68" t="s">
        <v>874</v>
      </c>
      <c r="K382" s="52">
        <v>2050</v>
      </c>
      <c r="L382" s="62" t="str">
        <f t="shared" si="62"/>
        <v>*0.94</v>
      </c>
      <c r="M382" s="70" t="str">
        <f t="shared" si="63"/>
        <v>REZoning_Sol-Win</v>
      </c>
      <c r="O382" t="s">
        <v>1263</v>
      </c>
      <c r="P382" t="s">
        <v>874</v>
      </c>
      <c r="Q382">
        <v>2100</v>
      </c>
      <c r="R382" t="s">
        <v>968</v>
      </c>
      <c r="S382" t="s">
        <v>875</v>
      </c>
      <c r="AA382" s="49" t="s">
        <v>1263</v>
      </c>
      <c r="AB382" s="71" t="s">
        <v>874</v>
      </c>
      <c r="AC382" s="55">
        <v>2035</v>
      </c>
      <c r="AD382" s="70" t="str">
        <f t="shared" si="64"/>
        <v>*0.96</v>
      </c>
      <c r="AE382" s="70" t="str">
        <f t="shared" si="65"/>
        <v>REZoning_Sol-Win</v>
      </c>
      <c r="AG382" s="49" t="s">
        <v>1263</v>
      </c>
      <c r="AH382" s="71" t="s">
        <v>874</v>
      </c>
      <c r="AI382" s="55">
        <v>2050</v>
      </c>
      <c r="AJ382" s="70" t="str">
        <f t="shared" si="66"/>
        <v>*0.93</v>
      </c>
      <c r="AK382" s="70" t="str">
        <f t="shared" si="67"/>
        <v>REZoning_Sol-Win</v>
      </c>
      <c r="AO382" s="50" t="s">
        <v>1263</v>
      </c>
      <c r="AP382" s="72" t="s">
        <v>874</v>
      </c>
      <c r="AQ382" s="58">
        <v>2035</v>
      </c>
      <c r="AR382" s="73" t="str">
        <f t="shared" si="68"/>
        <v>*0.92</v>
      </c>
      <c r="AS382" s="70" t="str">
        <f t="shared" si="69"/>
        <v>REZoning_Sol-Win</v>
      </c>
      <c r="AU382" s="50" t="s">
        <v>1263</v>
      </c>
      <c r="AV382" s="72" t="s">
        <v>874</v>
      </c>
      <c r="AW382" s="58">
        <v>2050</v>
      </c>
      <c r="AX382" s="73" t="str">
        <f t="shared" si="70"/>
        <v>*0.89</v>
      </c>
      <c r="AY382" s="70" t="str">
        <f t="shared" si="71"/>
        <v>REZoning_Sol-Win</v>
      </c>
    </row>
    <row r="383" spans="1:51">
      <c r="A383" s="67" t="s">
        <v>101</v>
      </c>
      <c r="C383" t="s">
        <v>1264</v>
      </c>
      <c r="D383" s="68" t="s">
        <v>874</v>
      </c>
      <c r="E383" s="52">
        <v>2035</v>
      </c>
      <c r="F383" s="69" t="str">
        <f t="shared" si="60"/>
        <v>*0.96</v>
      </c>
      <c r="G383" s="70" t="str">
        <f t="shared" si="61"/>
        <v>REZoning_Sol-Win</v>
      </c>
      <c r="I383" t="s">
        <v>1264</v>
      </c>
      <c r="J383" s="68" t="s">
        <v>874</v>
      </c>
      <c r="K383" s="52">
        <v>2050</v>
      </c>
      <c r="L383" s="62" t="str">
        <f t="shared" si="62"/>
        <v>*0.94</v>
      </c>
      <c r="M383" s="70" t="str">
        <f t="shared" si="63"/>
        <v>REZoning_Sol-Win</v>
      </c>
      <c r="O383" t="s">
        <v>1264</v>
      </c>
      <c r="P383" t="s">
        <v>874</v>
      </c>
      <c r="Q383">
        <v>2100</v>
      </c>
      <c r="R383" t="s">
        <v>968</v>
      </c>
      <c r="S383" t="s">
        <v>875</v>
      </c>
      <c r="AA383" s="49" t="s">
        <v>1264</v>
      </c>
      <c r="AB383" s="71" t="s">
        <v>874</v>
      </c>
      <c r="AC383" s="55">
        <v>2035</v>
      </c>
      <c r="AD383" s="70" t="str">
        <f t="shared" si="64"/>
        <v>*0.96</v>
      </c>
      <c r="AE383" s="70" t="str">
        <f t="shared" si="65"/>
        <v>REZoning_Sol-Win</v>
      </c>
      <c r="AG383" s="49" t="s">
        <v>1264</v>
      </c>
      <c r="AH383" s="71" t="s">
        <v>874</v>
      </c>
      <c r="AI383" s="55">
        <v>2050</v>
      </c>
      <c r="AJ383" s="70" t="str">
        <f t="shared" si="66"/>
        <v>*0.93</v>
      </c>
      <c r="AK383" s="70" t="str">
        <f t="shared" si="67"/>
        <v>REZoning_Sol-Win</v>
      </c>
      <c r="AO383" s="50" t="s">
        <v>1264</v>
      </c>
      <c r="AP383" s="72" t="s">
        <v>874</v>
      </c>
      <c r="AQ383" s="58">
        <v>2035</v>
      </c>
      <c r="AR383" s="73" t="str">
        <f t="shared" si="68"/>
        <v>*0.92</v>
      </c>
      <c r="AS383" s="70" t="str">
        <f t="shared" si="69"/>
        <v>REZoning_Sol-Win</v>
      </c>
      <c r="AU383" s="50" t="s">
        <v>1264</v>
      </c>
      <c r="AV383" s="72" t="s">
        <v>874</v>
      </c>
      <c r="AW383" s="58">
        <v>2050</v>
      </c>
      <c r="AX383" s="73" t="str">
        <f t="shared" si="70"/>
        <v>*0.89</v>
      </c>
      <c r="AY383" s="70" t="str">
        <f t="shared" si="71"/>
        <v>REZoning_Sol-Win</v>
      </c>
    </row>
    <row r="384" spans="1:51">
      <c r="A384" s="67" t="s">
        <v>101</v>
      </c>
      <c r="C384" t="s">
        <v>1265</v>
      </c>
      <c r="D384" s="68" t="s">
        <v>874</v>
      </c>
      <c r="E384" s="52">
        <v>2035</v>
      </c>
      <c r="F384" s="69" t="str">
        <f t="shared" si="60"/>
        <v>*0.96</v>
      </c>
      <c r="G384" s="70" t="str">
        <f t="shared" si="61"/>
        <v>REZoning_Sol-Win</v>
      </c>
      <c r="I384" t="s">
        <v>1265</v>
      </c>
      <c r="J384" s="68" t="s">
        <v>874</v>
      </c>
      <c r="K384" s="52">
        <v>2050</v>
      </c>
      <c r="L384" s="62" t="str">
        <f t="shared" si="62"/>
        <v>*0.94</v>
      </c>
      <c r="M384" s="70" t="str">
        <f t="shared" si="63"/>
        <v>REZoning_Sol-Win</v>
      </c>
      <c r="O384" t="s">
        <v>1265</v>
      </c>
      <c r="P384" t="s">
        <v>874</v>
      </c>
      <c r="Q384">
        <v>2100</v>
      </c>
      <c r="R384" t="s">
        <v>968</v>
      </c>
      <c r="S384" t="s">
        <v>875</v>
      </c>
      <c r="AA384" s="49" t="s">
        <v>1265</v>
      </c>
      <c r="AB384" s="71" t="s">
        <v>874</v>
      </c>
      <c r="AC384" s="55">
        <v>2035</v>
      </c>
      <c r="AD384" s="70" t="str">
        <f t="shared" si="64"/>
        <v>*0.96</v>
      </c>
      <c r="AE384" s="70" t="str">
        <f t="shared" si="65"/>
        <v>REZoning_Sol-Win</v>
      </c>
      <c r="AG384" s="49" t="s">
        <v>1265</v>
      </c>
      <c r="AH384" s="71" t="s">
        <v>874</v>
      </c>
      <c r="AI384" s="55">
        <v>2050</v>
      </c>
      <c r="AJ384" s="70" t="str">
        <f t="shared" si="66"/>
        <v>*0.93</v>
      </c>
      <c r="AK384" s="70" t="str">
        <f t="shared" si="67"/>
        <v>REZoning_Sol-Win</v>
      </c>
      <c r="AO384" s="50" t="s">
        <v>1265</v>
      </c>
      <c r="AP384" s="72" t="s">
        <v>874</v>
      </c>
      <c r="AQ384" s="58">
        <v>2035</v>
      </c>
      <c r="AR384" s="73" t="str">
        <f t="shared" si="68"/>
        <v>*0.92</v>
      </c>
      <c r="AS384" s="70" t="str">
        <f t="shared" si="69"/>
        <v>REZoning_Sol-Win</v>
      </c>
      <c r="AU384" s="50" t="s">
        <v>1265</v>
      </c>
      <c r="AV384" s="72" t="s">
        <v>874</v>
      </c>
      <c r="AW384" s="58">
        <v>2050</v>
      </c>
      <c r="AX384" s="73" t="str">
        <f t="shared" si="70"/>
        <v>*0.89</v>
      </c>
      <c r="AY384" s="70" t="str">
        <f t="shared" si="71"/>
        <v>REZoning_Sol-Win</v>
      </c>
    </row>
    <row r="385" spans="1:51">
      <c r="A385" s="67" t="s">
        <v>101</v>
      </c>
      <c r="C385" t="s">
        <v>1266</v>
      </c>
      <c r="D385" s="68" t="s">
        <v>874</v>
      </c>
      <c r="E385" s="52">
        <v>2035</v>
      </c>
      <c r="F385" s="69" t="str">
        <f t="shared" si="60"/>
        <v>*0.96</v>
      </c>
      <c r="G385" s="70" t="str">
        <f t="shared" si="61"/>
        <v>REZoning_Sol-Win</v>
      </c>
      <c r="I385" t="s">
        <v>1266</v>
      </c>
      <c r="J385" s="68" t="s">
        <v>874</v>
      </c>
      <c r="K385" s="52">
        <v>2050</v>
      </c>
      <c r="L385" s="62" t="str">
        <f t="shared" si="62"/>
        <v>*0.94</v>
      </c>
      <c r="M385" s="70" t="str">
        <f t="shared" si="63"/>
        <v>REZoning_Sol-Win</v>
      </c>
      <c r="O385" t="s">
        <v>1266</v>
      </c>
      <c r="P385" t="s">
        <v>874</v>
      </c>
      <c r="Q385">
        <v>2100</v>
      </c>
      <c r="R385" t="s">
        <v>968</v>
      </c>
      <c r="S385" t="s">
        <v>875</v>
      </c>
      <c r="AA385" s="49" t="s">
        <v>1266</v>
      </c>
      <c r="AB385" s="71" t="s">
        <v>874</v>
      </c>
      <c r="AC385" s="55">
        <v>2035</v>
      </c>
      <c r="AD385" s="70" t="str">
        <f t="shared" si="64"/>
        <v>*0.96</v>
      </c>
      <c r="AE385" s="70" t="str">
        <f t="shared" si="65"/>
        <v>REZoning_Sol-Win</v>
      </c>
      <c r="AG385" s="49" t="s">
        <v>1266</v>
      </c>
      <c r="AH385" s="71" t="s">
        <v>874</v>
      </c>
      <c r="AI385" s="55">
        <v>2050</v>
      </c>
      <c r="AJ385" s="70" t="str">
        <f t="shared" si="66"/>
        <v>*0.93</v>
      </c>
      <c r="AK385" s="70" t="str">
        <f t="shared" si="67"/>
        <v>REZoning_Sol-Win</v>
      </c>
      <c r="AO385" s="50" t="s">
        <v>1266</v>
      </c>
      <c r="AP385" s="72" t="s">
        <v>874</v>
      </c>
      <c r="AQ385" s="58">
        <v>2035</v>
      </c>
      <c r="AR385" s="73" t="str">
        <f t="shared" si="68"/>
        <v>*0.92</v>
      </c>
      <c r="AS385" s="70" t="str">
        <f t="shared" si="69"/>
        <v>REZoning_Sol-Win</v>
      </c>
      <c r="AU385" s="50" t="s">
        <v>1266</v>
      </c>
      <c r="AV385" s="72" t="s">
        <v>874</v>
      </c>
      <c r="AW385" s="58">
        <v>2050</v>
      </c>
      <c r="AX385" s="73" t="str">
        <f t="shared" si="70"/>
        <v>*0.89</v>
      </c>
      <c r="AY385" s="70" t="str">
        <f t="shared" si="71"/>
        <v>REZoning_Sol-Win</v>
      </c>
    </row>
    <row r="386" spans="1:51">
      <c r="A386" s="67" t="s">
        <v>101</v>
      </c>
      <c r="C386" t="s">
        <v>1267</v>
      </c>
      <c r="D386" s="68" t="s">
        <v>874</v>
      </c>
      <c r="E386" s="52">
        <v>2035</v>
      </c>
      <c r="F386" s="69" t="str">
        <f t="shared" si="60"/>
        <v>*0.96</v>
      </c>
      <c r="G386" s="70" t="str">
        <f t="shared" si="61"/>
        <v>REZoning_Sol-Win</v>
      </c>
      <c r="I386" t="s">
        <v>1267</v>
      </c>
      <c r="J386" s="68" t="s">
        <v>874</v>
      </c>
      <c r="K386" s="52">
        <v>2050</v>
      </c>
      <c r="L386" s="62" t="str">
        <f t="shared" si="62"/>
        <v>*0.94</v>
      </c>
      <c r="M386" s="70" t="str">
        <f t="shared" si="63"/>
        <v>REZoning_Sol-Win</v>
      </c>
      <c r="O386" t="s">
        <v>1267</v>
      </c>
      <c r="P386" t="s">
        <v>874</v>
      </c>
      <c r="Q386">
        <v>2100</v>
      </c>
      <c r="R386" t="s">
        <v>968</v>
      </c>
      <c r="S386" t="s">
        <v>875</v>
      </c>
      <c r="AA386" s="49" t="s">
        <v>1267</v>
      </c>
      <c r="AB386" s="71" t="s">
        <v>874</v>
      </c>
      <c r="AC386" s="55">
        <v>2035</v>
      </c>
      <c r="AD386" s="70" t="str">
        <f t="shared" si="64"/>
        <v>*0.96</v>
      </c>
      <c r="AE386" s="70" t="str">
        <f t="shared" si="65"/>
        <v>REZoning_Sol-Win</v>
      </c>
      <c r="AG386" s="49" t="s">
        <v>1267</v>
      </c>
      <c r="AH386" s="71" t="s">
        <v>874</v>
      </c>
      <c r="AI386" s="55">
        <v>2050</v>
      </c>
      <c r="AJ386" s="70" t="str">
        <f t="shared" si="66"/>
        <v>*0.93</v>
      </c>
      <c r="AK386" s="70" t="str">
        <f t="shared" si="67"/>
        <v>REZoning_Sol-Win</v>
      </c>
      <c r="AO386" s="50" t="s">
        <v>1267</v>
      </c>
      <c r="AP386" s="72" t="s">
        <v>874</v>
      </c>
      <c r="AQ386" s="58">
        <v>2035</v>
      </c>
      <c r="AR386" s="73" t="str">
        <f t="shared" si="68"/>
        <v>*0.92</v>
      </c>
      <c r="AS386" s="70" t="str">
        <f t="shared" si="69"/>
        <v>REZoning_Sol-Win</v>
      </c>
      <c r="AU386" s="50" t="s">
        <v>1267</v>
      </c>
      <c r="AV386" s="72" t="s">
        <v>874</v>
      </c>
      <c r="AW386" s="58">
        <v>2050</v>
      </c>
      <c r="AX386" s="73" t="str">
        <f t="shared" si="70"/>
        <v>*0.89</v>
      </c>
      <c r="AY386" s="70" t="str">
        <f t="shared" si="71"/>
        <v>REZoning_Sol-Win</v>
      </c>
    </row>
    <row r="387" spans="1:51">
      <c r="A387" s="67" t="s">
        <v>101</v>
      </c>
      <c r="C387" t="s">
        <v>1268</v>
      </c>
      <c r="D387" s="68" t="s">
        <v>874</v>
      </c>
      <c r="E387" s="52">
        <v>2035</v>
      </c>
      <c r="F387" s="69" t="str">
        <f t="shared" si="60"/>
        <v>*0.96</v>
      </c>
      <c r="G387" s="70" t="str">
        <f t="shared" si="61"/>
        <v>REZoning_Sol-Win</v>
      </c>
      <c r="I387" t="s">
        <v>1268</v>
      </c>
      <c r="J387" s="68" t="s">
        <v>874</v>
      </c>
      <c r="K387" s="52">
        <v>2050</v>
      </c>
      <c r="L387" s="62" t="str">
        <f t="shared" si="62"/>
        <v>*0.94</v>
      </c>
      <c r="M387" s="70" t="str">
        <f t="shared" si="63"/>
        <v>REZoning_Sol-Win</v>
      </c>
      <c r="O387" t="s">
        <v>1268</v>
      </c>
      <c r="P387" t="s">
        <v>874</v>
      </c>
      <c r="Q387">
        <v>2100</v>
      </c>
      <c r="R387" t="s">
        <v>968</v>
      </c>
      <c r="S387" t="s">
        <v>875</v>
      </c>
      <c r="AA387" s="49" t="s">
        <v>1268</v>
      </c>
      <c r="AB387" s="71" t="s">
        <v>874</v>
      </c>
      <c r="AC387" s="55">
        <v>2035</v>
      </c>
      <c r="AD387" s="70" t="str">
        <f t="shared" si="64"/>
        <v>*0.96</v>
      </c>
      <c r="AE387" s="70" t="str">
        <f t="shared" si="65"/>
        <v>REZoning_Sol-Win</v>
      </c>
      <c r="AG387" s="49" t="s">
        <v>1268</v>
      </c>
      <c r="AH387" s="71" t="s">
        <v>874</v>
      </c>
      <c r="AI387" s="55">
        <v>2050</v>
      </c>
      <c r="AJ387" s="70" t="str">
        <f t="shared" si="66"/>
        <v>*0.93</v>
      </c>
      <c r="AK387" s="70" t="str">
        <f t="shared" si="67"/>
        <v>REZoning_Sol-Win</v>
      </c>
      <c r="AO387" s="50" t="s">
        <v>1268</v>
      </c>
      <c r="AP387" s="72" t="s">
        <v>874</v>
      </c>
      <c r="AQ387" s="58">
        <v>2035</v>
      </c>
      <c r="AR387" s="73" t="str">
        <f t="shared" si="68"/>
        <v>*0.92</v>
      </c>
      <c r="AS387" s="70" t="str">
        <f t="shared" si="69"/>
        <v>REZoning_Sol-Win</v>
      </c>
      <c r="AU387" s="50" t="s">
        <v>1268</v>
      </c>
      <c r="AV387" s="72" t="s">
        <v>874</v>
      </c>
      <c r="AW387" s="58">
        <v>2050</v>
      </c>
      <c r="AX387" s="73" t="str">
        <f t="shared" si="70"/>
        <v>*0.89</v>
      </c>
      <c r="AY387" s="70" t="str">
        <f t="shared" si="71"/>
        <v>REZoning_Sol-Win</v>
      </c>
    </row>
    <row r="388" spans="1:51">
      <c r="A388" s="67" t="s">
        <v>101</v>
      </c>
      <c r="C388" t="s">
        <v>1269</v>
      </c>
      <c r="D388" s="68" t="s">
        <v>874</v>
      </c>
      <c r="E388" s="52">
        <v>2035</v>
      </c>
      <c r="F388" s="69" t="str">
        <f t="shared" si="60"/>
        <v>*0.96</v>
      </c>
      <c r="G388" s="70" t="str">
        <f t="shared" si="61"/>
        <v>REZoning_Sol-Win</v>
      </c>
      <c r="I388" t="s">
        <v>1269</v>
      </c>
      <c r="J388" s="68" t="s">
        <v>874</v>
      </c>
      <c r="K388" s="52">
        <v>2050</v>
      </c>
      <c r="L388" s="62" t="str">
        <f t="shared" si="62"/>
        <v>*0.94</v>
      </c>
      <c r="M388" s="70" t="str">
        <f t="shared" si="63"/>
        <v>REZoning_Sol-Win</v>
      </c>
      <c r="O388" t="s">
        <v>1269</v>
      </c>
      <c r="P388" t="s">
        <v>874</v>
      </c>
      <c r="Q388">
        <v>2100</v>
      </c>
      <c r="R388" t="s">
        <v>968</v>
      </c>
      <c r="S388" t="s">
        <v>875</v>
      </c>
      <c r="AA388" s="49" t="s">
        <v>1269</v>
      </c>
      <c r="AB388" s="71" t="s">
        <v>874</v>
      </c>
      <c r="AC388" s="55">
        <v>2035</v>
      </c>
      <c r="AD388" s="70" t="str">
        <f t="shared" si="64"/>
        <v>*0.96</v>
      </c>
      <c r="AE388" s="70" t="str">
        <f t="shared" si="65"/>
        <v>REZoning_Sol-Win</v>
      </c>
      <c r="AG388" s="49" t="s">
        <v>1269</v>
      </c>
      <c r="AH388" s="71" t="s">
        <v>874</v>
      </c>
      <c r="AI388" s="55">
        <v>2050</v>
      </c>
      <c r="AJ388" s="70" t="str">
        <f t="shared" si="66"/>
        <v>*0.93</v>
      </c>
      <c r="AK388" s="70" t="str">
        <f t="shared" si="67"/>
        <v>REZoning_Sol-Win</v>
      </c>
      <c r="AO388" s="50" t="s">
        <v>1269</v>
      </c>
      <c r="AP388" s="72" t="s">
        <v>874</v>
      </c>
      <c r="AQ388" s="58">
        <v>2035</v>
      </c>
      <c r="AR388" s="73" t="str">
        <f t="shared" si="68"/>
        <v>*0.92</v>
      </c>
      <c r="AS388" s="70" t="str">
        <f t="shared" si="69"/>
        <v>REZoning_Sol-Win</v>
      </c>
      <c r="AU388" s="50" t="s">
        <v>1269</v>
      </c>
      <c r="AV388" s="72" t="s">
        <v>874</v>
      </c>
      <c r="AW388" s="58">
        <v>2050</v>
      </c>
      <c r="AX388" s="73" t="str">
        <f t="shared" si="70"/>
        <v>*0.89</v>
      </c>
      <c r="AY388" s="70" t="str">
        <f t="shared" si="71"/>
        <v>REZoning_Sol-Win</v>
      </c>
    </row>
    <row r="389" spans="1:51">
      <c r="A389" s="67" t="s">
        <v>101</v>
      </c>
      <c r="C389" t="s">
        <v>1270</v>
      </c>
      <c r="D389" s="68" t="s">
        <v>874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*0.96</v>
      </c>
      <c r="G389" s="70" t="str">
        <f t="shared" ref="G389:G452" si="73">G388</f>
        <v>REZoning_Sol-Win</v>
      </c>
      <c r="I389" t="s">
        <v>1270</v>
      </c>
      <c r="J389" s="68" t="s">
        <v>874</v>
      </c>
      <c r="K389" s="52">
        <v>2050</v>
      </c>
      <c r="L389" s="62" t="str">
        <f t="shared" ref="L389:L452" si="74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*0.94</v>
      </c>
      <c r="M389" s="70" t="str">
        <f t="shared" ref="M389:M452" si="75">M388</f>
        <v>REZoning_Sol-Win</v>
      </c>
      <c r="O389" t="s">
        <v>1270</v>
      </c>
      <c r="P389" t="s">
        <v>874</v>
      </c>
      <c r="Q389">
        <v>2100</v>
      </c>
      <c r="R389" t="s">
        <v>968</v>
      </c>
      <c r="S389" t="s">
        <v>875</v>
      </c>
      <c r="AA389" s="49" t="s">
        <v>1270</v>
      </c>
      <c r="AB389" s="71" t="s">
        <v>874</v>
      </c>
      <c r="AC389" s="55">
        <v>2035</v>
      </c>
      <c r="AD389" s="70" t="str">
        <f t="shared" ref="AD389:AD452" si="76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*0.96</v>
      </c>
      <c r="AE389" s="70" t="str">
        <f t="shared" ref="AE389:AE452" si="77">AE388</f>
        <v>REZoning_Sol-Win</v>
      </c>
      <c r="AG389" s="49" t="s">
        <v>1270</v>
      </c>
      <c r="AH389" s="71" t="s">
        <v>874</v>
      </c>
      <c r="AI389" s="55">
        <v>2050</v>
      </c>
      <c r="AJ389" s="70" t="str">
        <f t="shared" ref="AJ389:AJ452" si="78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9">AK388</f>
        <v>REZoning_Sol-Win</v>
      </c>
      <c r="AO389" s="50" t="s">
        <v>1270</v>
      </c>
      <c r="AP389" s="72" t="s">
        <v>874</v>
      </c>
      <c r="AQ389" s="58">
        <v>2035</v>
      </c>
      <c r="AR389" s="73" t="str">
        <f t="shared" ref="AR389:AR452" si="80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*0.92</v>
      </c>
      <c r="AS389" s="70" t="str">
        <f t="shared" ref="AS389:AS452" si="81">AS388</f>
        <v>REZoning_Sol-Win</v>
      </c>
      <c r="AU389" s="50" t="s">
        <v>1270</v>
      </c>
      <c r="AV389" s="72" t="s">
        <v>874</v>
      </c>
      <c r="AW389" s="58">
        <v>2050</v>
      </c>
      <c r="AX389" s="73" t="str">
        <f t="shared" ref="AX389:AX452" si="82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*0.89</v>
      </c>
      <c r="AY389" s="70" t="str">
        <f t="shared" ref="AY389:AY452" si="83">AY388</f>
        <v>REZoning_Sol-Win</v>
      </c>
    </row>
    <row r="390" spans="1:51">
      <c r="A390" s="67" t="s">
        <v>101</v>
      </c>
      <c r="C390" t="s">
        <v>1271</v>
      </c>
      <c r="D390" s="68" t="s">
        <v>874</v>
      </c>
      <c r="E390" s="52">
        <v>2035</v>
      </c>
      <c r="F390" s="69" t="str">
        <f t="shared" si="72"/>
        <v>*0.96</v>
      </c>
      <c r="G390" s="70" t="str">
        <f t="shared" si="73"/>
        <v>REZoning_Sol-Win</v>
      </c>
      <c r="I390" t="s">
        <v>1271</v>
      </c>
      <c r="J390" s="68" t="s">
        <v>874</v>
      </c>
      <c r="K390" s="52">
        <v>2050</v>
      </c>
      <c r="L390" s="62" t="str">
        <f t="shared" si="74"/>
        <v>*0.94</v>
      </c>
      <c r="M390" s="70" t="str">
        <f t="shared" si="75"/>
        <v>REZoning_Sol-Win</v>
      </c>
      <c r="O390" t="s">
        <v>1271</v>
      </c>
      <c r="P390" t="s">
        <v>874</v>
      </c>
      <c r="Q390">
        <v>2100</v>
      </c>
      <c r="R390" t="s">
        <v>968</v>
      </c>
      <c r="S390" t="s">
        <v>875</v>
      </c>
      <c r="AA390" s="49" t="s">
        <v>1271</v>
      </c>
      <c r="AB390" s="71" t="s">
        <v>874</v>
      </c>
      <c r="AC390" s="55">
        <v>2035</v>
      </c>
      <c r="AD390" s="70" t="str">
        <f t="shared" si="76"/>
        <v>*0.96</v>
      </c>
      <c r="AE390" s="70" t="str">
        <f t="shared" si="77"/>
        <v>REZoning_Sol-Win</v>
      </c>
      <c r="AG390" s="49" t="s">
        <v>1271</v>
      </c>
      <c r="AH390" s="71" t="s">
        <v>874</v>
      </c>
      <c r="AI390" s="55">
        <v>2050</v>
      </c>
      <c r="AJ390" s="70" t="str">
        <f t="shared" si="78"/>
        <v>*0.93</v>
      </c>
      <c r="AK390" s="70" t="str">
        <f t="shared" si="79"/>
        <v>REZoning_Sol-Win</v>
      </c>
      <c r="AO390" s="50" t="s">
        <v>1271</v>
      </c>
      <c r="AP390" s="72" t="s">
        <v>874</v>
      </c>
      <c r="AQ390" s="58">
        <v>2035</v>
      </c>
      <c r="AR390" s="73" t="str">
        <f t="shared" si="80"/>
        <v>*0.92</v>
      </c>
      <c r="AS390" s="70" t="str">
        <f t="shared" si="81"/>
        <v>REZoning_Sol-Win</v>
      </c>
      <c r="AU390" s="50" t="s">
        <v>1271</v>
      </c>
      <c r="AV390" s="72" t="s">
        <v>874</v>
      </c>
      <c r="AW390" s="58">
        <v>2050</v>
      </c>
      <c r="AX390" s="73" t="str">
        <f t="shared" si="82"/>
        <v>*0.89</v>
      </c>
      <c r="AY390" s="70" t="str">
        <f t="shared" si="83"/>
        <v>REZoning_Sol-Win</v>
      </c>
    </row>
    <row r="391" spans="1:51">
      <c r="A391" s="67" t="s">
        <v>101</v>
      </c>
      <c r="C391" t="s">
        <v>1272</v>
      </c>
      <c r="D391" s="68" t="s">
        <v>874</v>
      </c>
      <c r="E391" s="52">
        <v>2035</v>
      </c>
      <c r="F391" s="69" t="str">
        <f t="shared" si="72"/>
        <v>*0.96</v>
      </c>
      <c r="G391" s="70" t="str">
        <f t="shared" si="73"/>
        <v>REZoning_Sol-Win</v>
      </c>
      <c r="I391" t="s">
        <v>1272</v>
      </c>
      <c r="J391" s="68" t="s">
        <v>874</v>
      </c>
      <c r="K391" s="52">
        <v>2050</v>
      </c>
      <c r="L391" s="62" t="str">
        <f t="shared" si="74"/>
        <v>*0.94</v>
      </c>
      <c r="M391" s="70" t="str">
        <f t="shared" si="75"/>
        <v>REZoning_Sol-Win</v>
      </c>
      <c r="O391" t="s">
        <v>1272</v>
      </c>
      <c r="P391" t="s">
        <v>874</v>
      </c>
      <c r="Q391">
        <v>2100</v>
      </c>
      <c r="R391" t="s">
        <v>968</v>
      </c>
      <c r="S391" t="s">
        <v>875</v>
      </c>
      <c r="AA391" s="49" t="s">
        <v>1272</v>
      </c>
      <c r="AB391" s="71" t="s">
        <v>874</v>
      </c>
      <c r="AC391" s="55">
        <v>2035</v>
      </c>
      <c r="AD391" s="70" t="str">
        <f t="shared" si="76"/>
        <v>*0.96</v>
      </c>
      <c r="AE391" s="70" t="str">
        <f t="shared" si="77"/>
        <v>REZoning_Sol-Win</v>
      </c>
      <c r="AG391" s="49" t="s">
        <v>1272</v>
      </c>
      <c r="AH391" s="71" t="s">
        <v>874</v>
      </c>
      <c r="AI391" s="55">
        <v>2050</v>
      </c>
      <c r="AJ391" s="70" t="str">
        <f t="shared" si="78"/>
        <v>*0.93</v>
      </c>
      <c r="AK391" s="70" t="str">
        <f t="shared" si="79"/>
        <v>REZoning_Sol-Win</v>
      </c>
      <c r="AO391" s="50" t="s">
        <v>1272</v>
      </c>
      <c r="AP391" s="72" t="s">
        <v>874</v>
      </c>
      <c r="AQ391" s="58">
        <v>2035</v>
      </c>
      <c r="AR391" s="73" t="str">
        <f t="shared" si="80"/>
        <v>*0.92</v>
      </c>
      <c r="AS391" s="70" t="str">
        <f t="shared" si="81"/>
        <v>REZoning_Sol-Win</v>
      </c>
      <c r="AU391" s="50" t="s">
        <v>1272</v>
      </c>
      <c r="AV391" s="72" t="s">
        <v>874</v>
      </c>
      <c r="AW391" s="58">
        <v>2050</v>
      </c>
      <c r="AX391" s="73" t="str">
        <f t="shared" si="82"/>
        <v>*0.89</v>
      </c>
      <c r="AY391" s="70" t="str">
        <f t="shared" si="83"/>
        <v>REZoning_Sol-Win</v>
      </c>
    </row>
    <row r="392" spans="1:51">
      <c r="A392" s="67" t="s">
        <v>101</v>
      </c>
      <c r="C392" t="s">
        <v>1273</v>
      </c>
      <c r="D392" s="68" t="s">
        <v>874</v>
      </c>
      <c r="E392" s="52">
        <v>2035</v>
      </c>
      <c r="F392" s="69" t="str">
        <f t="shared" si="72"/>
        <v>*0.96</v>
      </c>
      <c r="G392" s="70" t="str">
        <f t="shared" si="73"/>
        <v>REZoning_Sol-Win</v>
      </c>
      <c r="I392" t="s">
        <v>1273</v>
      </c>
      <c r="J392" s="68" t="s">
        <v>874</v>
      </c>
      <c r="K392" s="52">
        <v>2050</v>
      </c>
      <c r="L392" s="62" t="str">
        <f t="shared" si="74"/>
        <v>*0.94</v>
      </c>
      <c r="M392" s="70" t="str">
        <f t="shared" si="75"/>
        <v>REZoning_Sol-Win</v>
      </c>
      <c r="O392" t="s">
        <v>1273</v>
      </c>
      <c r="P392" t="s">
        <v>874</v>
      </c>
      <c r="Q392">
        <v>2100</v>
      </c>
      <c r="R392" t="s">
        <v>968</v>
      </c>
      <c r="S392" t="s">
        <v>875</v>
      </c>
      <c r="AA392" s="49" t="s">
        <v>1273</v>
      </c>
      <c r="AB392" s="71" t="s">
        <v>874</v>
      </c>
      <c r="AC392" s="55">
        <v>2035</v>
      </c>
      <c r="AD392" s="70" t="str">
        <f t="shared" si="76"/>
        <v>*0.96</v>
      </c>
      <c r="AE392" s="70" t="str">
        <f t="shared" si="77"/>
        <v>REZoning_Sol-Win</v>
      </c>
      <c r="AG392" s="49" t="s">
        <v>1273</v>
      </c>
      <c r="AH392" s="71" t="s">
        <v>874</v>
      </c>
      <c r="AI392" s="55">
        <v>2050</v>
      </c>
      <c r="AJ392" s="70" t="str">
        <f t="shared" si="78"/>
        <v>*0.93</v>
      </c>
      <c r="AK392" s="70" t="str">
        <f t="shared" si="79"/>
        <v>REZoning_Sol-Win</v>
      </c>
      <c r="AO392" s="50" t="s">
        <v>1273</v>
      </c>
      <c r="AP392" s="72" t="s">
        <v>874</v>
      </c>
      <c r="AQ392" s="58">
        <v>2035</v>
      </c>
      <c r="AR392" s="73" t="str">
        <f t="shared" si="80"/>
        <v>*0.92</v>
      </c>
      <c r="AS392" s="70" t="str">
        <f t="shared" si="81"/>
        <v>REZoning_Sol-Win</v>
      </c>
      <c r="AU392" s="50" t="s">
        <v>1273</v>
      </c>
      <c r="AV392" s="72" t="s">
        <v>874</v>
      </c>
      <c r="AW392" s="58">
        <v>2050</v>
      </c>
      <c r="AX392" s="73" t="str">
        <f t="shared" si="82"/>
        <v>*0.89</v>
      </c>
      <c r="AY392" s="70" t="str">
        <f t="shared" si="83"/>
        <v>REZoning_Sol-Win</v>
      </c>
    </row>
    <row r="393" spans="1:51">
      <c r="A393" s="67" t="s">
        <v>101</v>
      </c>
      <c r="C393" t="s">
        <v>1274</v>
      </c>
      <c r="D393" s="68" t="s">
        <v>874</v>
      </c>
      <c r="E393" s="52">
        <v>2035</v>
      </c>
      <c r="F393" s="69" t="str">
        <f t="shared" si="72"/>
        <v>*0.96</v>
      </c>
      <c r="G393" s="70" t="str">
        <f t="shared" si="73"/>
        <v>REZoning_Sol-Win</v>
      </c>
      <c r="I393" t="s">
        <v>1274</v>
      </c>
      <c r="J393" s="68" t="s">
        <v>874</v>
      </c>
      <c r="K393" s="52">
        <v>2050</v>
      </c>
      <c r="L393" s="62" t="str">
        <f t="shared" si="74"/>
        <v>*0.94</v>
      </c>
      <c r="M393" s="70" t="str">
        <f t="shared" si="75"/>
        <v>REZoning_Sol-Win</v>
      </c>
      <c r="O393" t="s">
        <v>1274</v>
      </c>
      <c r="P393" t="s">
        <v>874</v>
      </c>
      <c r="Q393">
        <v>2100</v>
      </c>
      <c r="R393" t="s">
        <v>968</v>
      </c>
      <c r="S393" t="s">
        <v>875</v>
      </c>
      <c r="AA393" s="49" t="s">
        <v>1274</v>
      </c>
      <c r="AB393" s="71" t="s">
        <v>874</v>
      </c>
      <c r="AC393" s="55">
        <v>2035</v>
      </c>
      <c r="AD393" s="70" t="str">
        <f t="shared" si="76"/>
        <v>*0.96</v>
      </c>
      <c r="AE393" s="70" t="str">
        <f t="shared" si="77"/>
        <v>REZoning_Sol-Win</v>
      </c>
      <c r="AG393" s="49" t="s">
        <v>1274</v>
      </c>
      <c r="AH393" s="71" t="s">
        <v>874</v>
      </c>
      <c r="AI393" s="55">
        <v>2050</v>
      </c>
      <c r="AJ393" s="70" t="str">
        <f t="shared" si="78"/>
        <v>*0.93</v>
      </c>
      <c r="AK393" s="70" t="str">
        <f t="shared" si="79"/>
        <v>REZoning_Sol-Win</v>
      </c>
      <c r="AO393" s="50" t="s">
        <v>1274</v>
      </c>
      <c r="AP393" s="72" t="s">
        <v>874</v>
      </c>
      <c r="AQ393" s="58">
        <v>2035</v>
      </c>
      <c r="AR393" s="73" t="str">
        <f t="shared" si="80"/>
        <v>*0.92</v>
      </c>
      <c r="AS393" s="70" t="str">
        <f t="shared" si="81"/>
        <v>REZoning_Sol-Win</v>
      </c>
      <c r="AU393" s="50" t="s">
        <v>1274</v>
      </c>
      <c r="AV393" s="72" t="s">
        <v>874</v>
      </c>
      <c r="AW393" s="58">
        <v>2050</v>
      </c>
      <c r="AX393" s="73" t="str">
        <f t="shared" si="82"/>
        <v>*0.89</v>
      </c>
      <c r="AY393" s="70" t="str">
        <f t="shared" si="83"/>
        <v>REZoning_Sol-Win</v>
      </c>
    </row>
    <row r="394" spans="1:51">
      <c r="A394" s="67" t="s">
        <v>101</v>
      </c>
      <c r="C394" t="s">
        <v>1275</v>
      </c>
      <c r="D394" s="68" t="s">
        <v>874</v>
      </c>
      <c r="E394" s="52">
        <v>2035</v>
      </c>
      <c r="F394" s="69" t="str">
        <f t="shared" si="72"/>
        <v>*0.96</v>
      </c>
      <c r="G394" s="70" t="str">
        <f t="shared" si="73"/>
        <v>REZoning_Sol-Win</v>
      </c>
      <c r="I394" t="s">
        <v>1275</v>
      </c>
      <c r="J394" s="68" t="s">
        <v>874</v>
      </c>
      <c r="K394" s="52">
        <v>2050</v>
      </c>
      <c r="L394" s="62" t="str">
        <f t="shared" si="74"/>
        <v>*0.94</v>
      </c>
      <c r="M394" s="70" t="str">
        <f t="shared" si="75"/>
        <v>REZoning_Sol-Win</v>
      </c>
      <c r="O394" t="s">
        <v>1275</v>
      </c>
      <c r="P394" t="s">
        <v>874</v>
      </c>
      <c r="Q394">
        <v>2100</v>
      </c>
      <c r="R394" t="s">
        <v>968</v>
      </c>
      <c r="S394" t="s">
        <v>875</v>
      </c>
      <c r="AA394" s="49" t="s">
        <v>1275</v>
      </c>
      <c r="AB394" s="71" t="s">
        <v>874</v>
      </c>
      <c r="AC394" s="55">
        <v>2035</v>
      </c>
      <c r="AD394" s="70" t="str">
        <f t="shared" si="76"/>
        <v>*0.96</v>
      </c>
      <c r="AE394" s="70" t="str">
        <f t="shared" si="77"/>
        <v>REZoning_Sol-Win</v>
      </c>
      <c r="AG394" s="49" t="s">
        <v>1275</v>
      </c>
      <c r="AH394" s="71" t="s">
        <v>874</v>
      </c>
      <c r="AI394" s="55">
        <v>2050</v>
      </c>
      <c r="AJ394" s="70" t="str">
        <f t="shared" si="78"/>
        <v>*0.93</v>
      </c>
      <c r="AK394" s="70" t="str">
        <f t="shared" si="79"/>
        <v>REZoning_Sol-Win</v>
      </c>
      <c r="AO394" s="50" t="s">
        <v>1275</v>
      </c>
      <c r="AP394" s="72" t="s">
        <v>874</v>
      </c>
      <c r="AQ394" s="58">
        <v>2035</v>
      </c>
      <c r="AR394" s="73" t="str">
        <f t="shared" si="80"/>
        <v>*0.92</v>
      </c>
      <c r="AS394" s="70" t="str">
        <f t="shared" si="81"/>
        <v>REZoning_Sol-Win</v>
      </c>
      <c r="AU394" s="50" t="s">
        <v>1275</v>
      </c>
      <c r="AV394" s="72" t="s">
        <v>874</v>
      </c>
      <c r="AW394" s="58">
        <v>2050</v>
      </c>
      <c r="AX394" s="73" t="str">
        <f t="shared" si="82"/>
        <v>*0.89</v>
      </c>
      <c r="AY394" s="70" t="str">
        <f t="shared" si="83"/>
        <v>REZoning_Sol-Win</v>
      </c>
    </row>
    <row r="395" spans="1:51">
      <c r="A395" s="67" t="s">
        <v>101</v>
      </c>
      <c r="C395" t="s">
        <v>1276</v>
      </c>
      <c r="D395" s="68" t="s">
        <v>874</v>
      </c>
      <c r="E395" s="52">
        <v>2035</v>
      </c>
      <c r="F395" s="69" t="str">
        <f t="shared" si="72"/>
        <v>*0.96</v>
      </c>
      <c r="G395" s="70" t="str">
        <f t="shared" si="73"/>
        <v>REZoning_Sol-Win</v>
      </c>
      <c r="I395" t="s">
        <v>1276</v>
      </c>
      <c r="J395" s="68" t="s">
        <v>874</v>
      </c>
      <c r="K395" s="52">
        <v>2050</v>
      </c>
      <c r="L395" s="62" t="str">
        <f t="shared" si="74"/>
        <v>*0.94</v>
      </c>
      <c r="M395" s="70" t="str">
        <f t="shared" si="75"/>
        <v>REZoning_Sol-Win</v>
      </c>
      <c r="O395" t="s">
        <v>1276</v>
      </c>
      <c r="P395" t="s">
        <v>874</v>
      </c>
      <c r="Q395">
        <v>2100</v>
      </c>
      <c r="R395" t="s">
        <v>968</v>
      </c>
      <c r="S395" t="s">
        <v>875</v>
      </c>
      <c r="AA395" s="49" t="s">
        <v>1276</v>
      </c>
      <c r="AB395" s="71" t="s">
        <v>874</v>
      </c>
      <c r="AC395" s="55">
        <v>2035</v>
      </c>
      <c r="AD395" s="70" t="str">
        <f t="shared" si="76"/>
        <v>*0.96</v>
      </c>
      <c r="AE395" s="70" t="str">
        <f t="shared" si="77"/>
        <v>REZoning_Sol-Win</v>
      </c>
      <c r="AG395" s="49" t="s">
        <v>1276</v>
      </c>
      <c r="AH395" s="71" t="s">
        <v>874</v>
      </c>
      <c r="AI395" s="55">
        <v>2050</v>
      </c>
      <c r="AJ395" s="70" t="str">
        <f t="shared" si="78"/>
        <v>*0.93</v>
      </c>
      <c r="AK395" s="70" t="str">
        <f t="shared" si="79"/>
        <v>REZoning_Sol-Win</v>
      </c>
      <c r="AO395" s="50" t="s">
        <v>1276</v>
      </c>
      <c r="AP395" s="72" t="s">
        <v>874</v>
      </c>
      <c r="AQ395" s="58">
        <v>2035</v>
      </c>
      <c r="AR395" s="73" t="str">
        <f t="shared" si="80"/>
        <v>*0.92</v>
      </c>
      <c r="AS395" s="70" t="str">
        <f t="shared" si="81"/>
        <v>REZoning_Sol-Win</v>
      </c>
      <c r="AU395" s="50" t="s">
        <v>1276</v>
      </c>
      <c r="AV395" s="72" t="s">
        <v>874</v>
      </c>
      <c r="AW395" s="58">
        <v>2050</v>
      </c>
      <c r="AX395" s="73" t="str">
        <f t="shared" si="82"/>
        <v>*0.89</v>
      </c>
      <c r="AY395" s="70" t="str">
        <f t="shared" si="83"/>
        <v>REZoning_Sol-Win</v>
      </c>
    </row>
    <row r="396" spans="1:51">
      <c r="A396" s="67" t="s">
        <v>101</v>
      </c>
      <c r="C396" t="s">
        <v>1277</v>
      </c>
      <c r="D396" s="68" t="s">
        <v>874</v>
      </c>
      <c r="E396" s="52">
        <v>2035</v>
      </c>
      <c r="F396" s="69" t="str">
        <f t="shared" si="72"/>
        <v>*0.96</v>
      </c>
      <c r="G396" s="70" t="str">
        <f t="shared" si="73"/>
        <v>REZoning_Sol-Win</v>
      </c>
      <c r="I396" t="s">
        <v>1277</v>
      </c>
      <c r="J396" s="68" t="s">
        <v>874</v>
      </c>
      <c r="K396" s="52">
        <v>2050</v>
      </c>
      <c r="L396" s="62" t="str">
        <f t="shared" si="74"/>
        <v>*0.94</v>
      </c>
      <c r="M396" s="70" t="str">
        <f t="shared" si="75"/>
        <v>REZoning_Sol-Win</v>
      </c>
      <c r="O396" t="s">
        <v>1277</v>
      </c>
      <c r="P396" t="s">
        <v>874</v>
      </c>
      <c r="Q396">
        <v>2100</v>
      </c>
      <c r="R396" t="s">
        <v>968</v>
      </c>
      <c r="S396" t="s">
        <v>875</v>
      </c>
      <c r="AA396" s="49" t="s">
        <v>1277</v>
      </c>
      <c r="AB396" s="71" t="s">
        <v>874</v>
      </c>
      <c r="AC396" s="55">
        <v>2035</v>
      </c>
      <c r="AD396" s="70" t="str">
        <f t="shared" si="76"/>
        <v>*0.96</v>
      </c>
      <c r="AE396" s="70" t="str">
        <f t="shared" si="77"/>
        <v>REZoning_Sol-Win</v>
      </c>
      <c r="AG396" s="49" t="s">
        <v>1277</v>
      </c>
      <c r="AH396" s="71" t="s">
        <v>874</v>
      </c>
      <c r="AI396" s="55">
        <v>2050</v>
      </c>
      <c r="AJ396" s="70" t="str">
        <f t="shared" si="78"/>
        <v>*0.93</v>
      </c>
      <c r="AK396" s="70" t="str">
        <f t="shared" si="79"/>
        <v>REZoning_Sol-Win</v>
      </c>
      <c r="AO396" s="50" t="s">
        <v>1277</v>
      </c>
      <c r="AP396" s="72" t="s">
        <v>874</v>
      </c>
      <c r="AQ396" s="58">
        <v>2035</v>
      </c>
      <c r="AR396" s="73" t="str">
        <f t="shared" si="80"/>
        <v>*0.92</v>
      </c>
      <c r="AS396" s="70" t="str">
        <f t="shared" si="81"/>
        <v>REZoning_Sol-Win</v>
      </c>
      <c r="AU396" s="50" t="s">
        <v>1277</v>
      </c>
      <c r="AV396" s="72" t="s">
        <v>874</v>
      </c>
      <c r="AW396" s="58">
        <v>2050</v>
      </c>
      <c r="AX396" s="73" t="str">
        <f t="shared" si="82"/>
        <v>*0.89</v>
      </c>
      <c r="AY396" s="70" t="str">
        <f t="shared" si="83"/>
        <v>REZoning_Sol-Win</v>
      </c>
    </row>
    <row r="397" spans="1:51">
      <c r="A397" s="67" t="s">
        <v>78</v>
      </c>
      <c r="C397" t="s">
        <v>1278</v>
      </c>
      <c r="D397" s="68" t="s">
        <v>874</v>
      </c>
      <c r="E397" s="52">
        <v>2035</v>
      </c>
      <c r="F397" s="69" t="str">
        <f t="shared" si="72"/>
        <v>*0.95</v>
      </c>
      <c r="G397" s="70" t="str">
        <f t="shared" si="73"/>
        <v>REZoning_Sol-Win</v>
      </c>
      <c r="I397" t="s">
        <v>1278</v>
      </c>
      <c r="J397" s="68" t="s">
        <v>874</v>
      </c>
      <c r="K397" s="52">
        <v>2050</v>
      </c>
      <c r="L397" s="62" t="str">
        <f t="shared" si="74"/>
        <v>*0.93</v>
      </c>
      <c r="M397" s="70" t="str">
        <f t="shared" si="75"/>
        <v>REZoning_Sol-Win</v>
      </c>
      <c r="O397" t="s">
        <v>1278</v>
      </c>
      <c r="P397" t="s">
        <v>874</v>
      </c>
      <c r="Q397">
        <v>2100</v>
      </c>
      <c r="R397" t="s">
        <v>904</v>
      </c>
      <c r="S397" t="s">
        <v>875</v>
      </c>
      <c r="AA397" s="49" t="s">
        <v>1278</v>
      </c>
      <c r="AB397" s="71" t="s">
        <v>874</v>
      </c>
      <c r="AC397" s="55">
        <v>2035</v>
      </c>
      <c r="AD397" s="70" t="str">
        <f t="shared" si="76"/>
        <v>*0.95</v>
      </c>
      <c r="AE397" s="70" t="str">
        <f t="shared" si="77"/>
        <v>REZoning_Sol-Win</v>
      </c>
      <c r="AG397" s="49" t="s">
        <v>1278</v>
      </c>
      <c r="AH397" s="71" t="s">
        <v>874</v>
      </c>
      <c r="AI397" s="55">
        <v>2050</v>
      </c>
      <c r="AJ397" s="70" t="str">
        <f t="shared" si="78"/>
        <v>*0.93</v>
      </c>
      <c r="AK397" s="70" t="str">
        <f t="shared" si="79"/>
        <v>REZoning_Sol-Win</v>
      </c>
      <c r="AO397" s="50" t="s">
        <v>1278</v>
      </c>
      <c r="AP397" s="72" t="s">
        <v>874</v>
      </c>
      <c r="AQ397" s="58">
        <v>2035</v>
      </c>
      <c r="AR397" s="73" t="str">
        <f t="shared" si="80"/>
        <v>*0.93</v>
      </c>
      <c r="AS397" s="70" t="str">
        <f t="shared" si="81"/>
        <v>REZoning_Sol-Win</v>
      </c>
      <c r="AU397" s="50" t="s">
        <v>1278</v>
      </c>
      <c r="AV397" s="72" t="s">
        <v>874</v>
      </c>
      <c r="AW397" s="58">
        <v>2050</v>
      </c>
      <c r="AX397" s="73" t="str">
        <f t="shared" si="82"/>
        <v>*0.9</v>
      </c>
      <c r="AY397" s="70" t="str">
        <f t="shared" si="83"/>
        <v>REZoning_Sol-Win</v>
      </c>
    </row>
    <row r="398" spans="1:51">
      <c r="A398" s="67" t="s">
        <v>78</v>
      </c>
      <c r="C398" t="s">
        <v>1279</v>
      </c>
      <c r="D398" s="68" t="s">
        <v>874</v>
      </c>
      <c r="E398" s="52">
        <v>2035</v>
      </c>
      <c r="F398" s="69" t="str">
        <f t="shared" si="72"/>
        <v>*0.95</v>
      </c>
      <c r="G398" s="70" t="str">
        <f t="shared" si="73"/>
        <v>REZoning_Sol-Win</v>
      </c>
      <c r="I398" t="s">
        <v>1279</v>
      </c>
      <c r="J398" s="68" t="s">
        <v>874</v>
      </c>
      <c r="K398" s="52">
        <v>2050</v>
      </c>
      <c r="L398" s="62" t="str">
        <f t="shared" si="74"/>
        <v>*0.93</v>
      </c>
      <c r="M398" s="70" t="str">
        <f t="shared" si="75"/>
        <v>REZoning_Sol-Win</v>
      </c>
      <c r="O398" t="s">
        <v>1279</v>
      </c>
      <c r="P398" t="s">
        <v>874</v>
      </c>
      <c r="Q398">
        <v>2100</v>
      </c>
      <c r="R398" t="s">
        <v>904</v>
      </c>
      <c r="S398" t="s">
        <v>875</v>
      </c>
      <c r="AA398" s="49" t="s">
        <v>1279</v>
      </c>
      <c r="AB398" s="71" t="s">
        <v>874</v>
      </c>
      <c r="AC398" s="55">
        <v>2035</v>
      </c>
      <c r="AD398" s="70" t="str">
        <f t="shared" si="76"/>
        <v>*0.95</v>
      </c>
      <c r="AE398" s="70" t="str">
        <f t="shared" si="77"/>
        <v>REZoning_Sol-Win</v>
      </c>
      <c r="AG398" s="49" t="s">
        <v>1279</v>
      </c>
      <c r="AH398" s="71" t="s">
        <v>874</v>
      </c>
      <c r="AI398" s="55">
        <v>2050</v>
      </c>
      <c r="AJ398" s="70" t="str">
        <f t="shared" si="78"/>
        <v>*0.93</v>
      </c>
      <c r="AK398" s="70" t="str">
        <f t="shared" si="79"/>
        <v>REZoning_Sol-Win</v>
      </c>
      <c r="AO398" s="50" t="s">
        <v>1279</v>
      </c>
      <c r="AP398" s="72" t="s">
        <v>874</v>
      </c>
      <c r="AQ398" s="58">
        <v>2035</v>
      </c>
      <c r="AR398" s="73" t="str">
        <f t="shared" si="80"/>
        <v>*0.93</v>
      </c>
      <c r="AS398" s="70" t="str">
        <f t="shared" si="81"/>
        <v>REZoning_Sol-Win</v>
      </c>
      <c r="AU398" s="50" t="s">
        <v>1279</v>
      </c>
      <c r="AV398" s="72" t="s">
        <v>874</v>
      </c>
      <c r="AW398" s="58">
        <v>2050</v>
      </c>
      <c r="AX398" s="73" t="str">
        <f t="shared" si="82"/>
        <v>*0.9</v>
      </c>
      <c r="AY398" s="70" t="str">
        <f t="shared" si="83"/>
        <v>REZoning_Sol-Win</v>
      </c>
    </row>
    <row r="399" spans="1:51">
      <c r="A399" s="67" t="s">
        <v>78</v>
      </c>
      <c r="C399" t="s">
        <v>1280</v>
      </c>
      <c r="D399" s="68" t="s">
        <v>874</v>
      </c>
      <c r="E399" s="52">
        <v>2035</v>
      </c>
      <c r="F399" s="69" t="str">
        <f t="shared" si="72"/>
        <v>*0.95</v>
      </c>
      <c r="G399" s="70" t="str">
        <f t="shared" si="73"/>
        <v>REZoning_Sol-Win</v>
      </c>
      <c r="I399" t="s">
        <v>1280</v>
      </c>
      <c r="J399" s="68" t="s">
        <v>874</v>
      </c>
      <c r="K399" s="52">
        <v>2050</v>
      </c>
      <c r="L399" s="62" t="str">
        <f t="shared" si="74"/>
        <v>*0.93</v>
      </c>
      <c r="M399" s="70" t="str">
        <f t="shared" si="75"/>
        <v>REZoning_Sol-Win</v>
      </c>
      <c r="O399" t="s">
        <v>1280</v>
      </c>
      <c r="P399" t="s">
        <v>874</v>
      </c>
      <c r="Q399">
        <v>2100</v>
      </c>
      <c r="R399" t="s">
        <v>904</v>
      </c>
      <c r="S399" t="s">
        <v>875</v>
      </c>
      <c r="AA399" s="49" t="s">
        <v>1280</v>
      </c>
      <c r="AB399" s="71" t="s">
        <v>874</v>
      </c>
      <c r="AC399" s="55">
        <v>2035</v>
      </c>
      <c r="AD399" s="70" t="str">
        <f t="shared" si="76"/>
        <v>*0.95</v>
      </c>
      <c r="AE399" s="70" t="str">
        <f t="shared" si="77"/>
        <v>REZoning_Sol-Win</v>
      </c>
      <c r="AG399" s="49" t="s">
        <v>1280</v>
      </c>
      <c r="AH399" s="71" t="s">
        <v>874</v>
      </c>
      <c r="AI399" s="55">
        <v>2050</v>
      </c>
      <c r="AJ399" s="70" t="str">
        <f t="shared" si="78"/>
        <v>*0.93</v>
      </c>
      <c r="AK399" s="70" t="str">
        <f t="shared" si="79"/>
        <v>REZoning_Sol-Win</v>
      </c>
      <c r="AO399" s="50" t="s">
        <v>1280</v>
      </c>
      <c r="AP399" s="72" t="s">
        <v>874</v>
      </c>
      <c r="AQ399" s="58">
        <v>2035</v>
      </c>
      <c r="AR399" s="73" t="str">
        <f t="shared" si="80"/>
        <v>*0.93</v>
      </c>
      <c r="AS399" s="70" t="str">
        <f t="shared" si="81"/>
        <v>REZoning_Sol-Win</v>
      </c>
      <c r="AU399" s="50" t="s">
        <v>1280</v>
      </c>
      <c r="AV399" s="72" t="s">
        <v>874</v>
      </c>
      <c r="AW399" s="58">
        <v>2050</v>
      </c>
      <c r="AX399" s="73" t="str">
        <f t="shared" si="82"/>
        <v>*0.9</v>
      </c>
      <c r="AY399" s="70" t="str">
        <f t="shared" si="83"/>
        <v>REZoning_Sol-Win</v>
      </c>
    </row>
    <row r="400" spans="1:51">
      <c r="A400" s="67" t="s">
        <v>78</v>
      </c>
      <c r="C400" t="s">
        <v>1281</v>
      </c>
      <c r="D400" s="68" t="s">
        <v>874</v>
      </c>
      <c r="E400" s="52">
        <v>2035</v>
      </c>
      <c r="F400" s="69" t="str">
        <f t="shared" si="72"/>
        <v>*0.95</v>
      </c>
      <c r="G400" s="70" t="str">
        <f t="shared" si="73"/>
        <v>REZoning_Sol-Win</v>
      </c>
      <c r="I400" t="s">
        <v>1281</v>
      </c>
      <c r="J400" s="68" t="s">
        <v>874</v>
      </c>
      <c r="K400" s="52">
        <v>2050</v>
      </c>
      <c r="L400" s="62" t="str">
        <f t="shared" si="74"/>
        <v>*0.93</v>
      </c>
      <c r="M400" s="70" t="str">
        <f t="shared" si="75"/>
        <v>REZoning_Sol-Win</v>
      </c>
      <c r="O400" t="s">
        <v>1281</v>
      </c>
      <c r="P400" t="s">
        <v>874</v>
      </c>
      <c r="Q400">
        <v>2100</v>
      </c>
      <c r="R400" t="s">
        <v>904</v>
      </c>
      <c r="S400" t="s">
        <v>875</v>
      </c>
      <c r="AA400" s="49" t="s">
        <v>1281</v>
      </c>
      <c r="AB400" s="71" t="s">
        <v>874</v>
      </c>
      <c r="AC400" s="55">
        <v>2035</v>
      </c>
      <c r="AD400" s="70" t="str">
        <f t="shared" si="76"/>
        <v>*0.95</v>
      </c>
      <c r="AE400" s="70" t="str">
        <f t="shared" si="77"/>
        <v>REZoning_Sol-Win</v>
      </c>
      <c r="AG400" s="49" t="s">
        <v>1281</v>
      </c>
      <c r="AH400" s="71" t="s">
        <v>874</v>
      </c>
      <c r="AI400" s="55">
        <v>2050</v>
      </c>
      <c r="AJ400" s="70" t="str">
        <f t="shared" si="78"/>
        <v>*0.93</v>
      </c>
      <c r="AK400" s="70" t="str">
        <f t="shared" si="79"/>
        <v>REZoning_Sol-Win</v>
      </c>
      <c r="AO400" s="50" t="s">
        <v>1281</v>
      </c>
      <c r="AP400" s="72" t="s">
        <v>874</v>
      </c>
      <c r="AQ400" s="58">
        <v>2035</v>
      </c>
      <c r="AR400" s="73" t="str">
        <f t="shared" si="80"/>
        <v>*0.93</v>
      </c>
      <c r="AS400" s="70" t="str">
        <f t="shared" si="81"/>
        <v>REZoning_Sol-Win</v>
      </c>
      <c r="AU400" s="50" t="s">
        <v>1281</v>
      </c>
      <c r="AV400" s="72" t="s">
        <v>874</v>
      </c>
      <c r="AW400" s="58">
        <v>2050</v>
      </c>
      <c r="AX400" s="73" t="str">
        <f t="shared" si="82"/>
        <v>*0.9</v>
      </c>
      <c r="AY400" s="70" t="str">
        <f t="shared" si="83"/>
        <v>REZoning_Sol-Win</v>
      </c>
    </row>
    <row r="401" spans="1:51">
      <c r="A401" s="67" t="s">
        <v>78</v>
      </c>
      <c r="C401" t="s">
        <v>1282</v>
      </c>
      <c r="D401" s="68" t="s">
        <v>874</v>
      </c>
      <c r="E401" s="52">
        <v>2035</v>
      </c>
      <c r="F401" s="69" t="str">
        <f t="shared" si="72"/>
        <v>*0.95</v>
      </c>
      <c r="G401" s="70" t="str">
        <f t="shared" si="73"/>
        <v>REZoning_Sol-Win</v>
      </c>
      <c r="I401" t="s">
        <v>1282</v>
      </c>
      <c r="J401" s="68" t="s">
        <v>874</v>
      </c>
      <c r="K401" s="52">
        <v>2050</v>
      </c>
      <c r="L401" s="62" t="str">
        <f t="shared" si="74"/>
        <v>*0.93</v>
      </c>
      <c r="M401" s="70" t="str">
        <f t="shared" si="75"/>
        <v>REZoning_Sol-Win</v>
      </c>
      <c r="O401" t="s">
        <v>1282</v>
      </c>
      <c r="P401" t="s">
        <v>874</v>
      </c>
      <c r="Q401">
        <v>2100</v>
      </c>
      <c r="R401" t="s">
        <v>904</v>
      </c>
      <c r="S401" t="s">
        <v>875</v>
      </c>
      <c r="AA401" s="49" t="s">
        <v>1282</v>
      </c>
      <c r="AB401" s="71" t="s">
        <v>874</v>
      </c>
      <c r="AC401" s="55">
        <v>2035</v>
      </c>
      <c r="AD401" s="70" t="str">
        <f t="shared" si="76"/>
        <v>*0.95</v>
      </c>
      <c r="AE401" s="70" t="str">
        <f t="shared" si="77"/>
        <v>REZoning_Sol-Win</v>
      </c>
      <c r="AG401" s="49" t="s">
        <v>1282</v>
      </c>
      <c r="AH401" s="71" t="s">
        <v>874</v>
      </c>
      <c r="AI401" s="55">
        <v>2050</v>
      </c>
      <c r="AJ401" s="70" t="str">
        <f t="shared" si="78"/>
        <v>*0.93</v>
      </c>
      <c r="AK401" s="70" t="str">
        <f t="shared" si="79"/>
        <v>REZoning_Sol-Win</v>
      </c>
      <c r="AO401" s="50" t="s">
        <v>1282</v>
      </c>
      <c r="AP401" s="72" t="s">
        <v>874</v>
      </c>
      <c r="AQ401" s="58">
        <v>2035</v>
      </c>
      <c r="AR401" s="73" t="str">
        <f t="shared" si="80"/>
        <v>*0.93</v>
      </c>
      <c r="AS401" s="70" t="str">
        <f t="shared" si="81"/>
        <v>REZoning_Sol-Win</v>
      </c>
      <c r="AU401" s="50" t="s">
        <v>1282</v>
      </c>
      <c r="AV401" s="72" t="s">
        <v>874</v>
      </c>
      <c r="AW401" s="58">
        <v>2050</v>
      </c>
      <c r="AX401" s="73" t="str">
        <f t="shared" si="82"/>
        <v>*0.9</v>
      </c>
      <c r="AY401" s="70" t="str">
        <f t="shared" si="83"/>
        <v>REZoning_Sol-Win</v>
      </c>
    </row>
    <row r="402" spans="1:51">
      <c r="A402" s="67" t="s">
        <v>78</v>
      </c>
      <c r="C402" t="s">
        <v>1283</v>
      </c>
      <c r="D402" s="68" t="s">
        <v>874</v>
      </c>
      <c r="E402" s="52">
        <v>2035</v>
      </c>
      <c r="F402" s="69" t="str">
        <f t="shared" si="72"/>
        <v>*0.95</v>
      </c>
      <c r="G402" s="70" t="str">
        <f t="shared" si="73"/>
        <v>REZoning_Sol-Win</v>
      </c>
      <c r="I402" t="s">
        <v>1283</v>
      </c>
      <c r="J402" s="68" t="s">
        <v>874</v>
      </c>
      <c r="K402" s="52">
        <v>2050</v>
      </c>
      <c r="L402" s="62" t="str">
        <f t="shared" si="74"/>
        <v>*0.93</v>
      </c>
      <c r="M402" s="70" t="str">
        <f t="shared" si="75"/>
        <v>REZoning_Sol-Win</v>
      </c>
      <c r="O402" t="s">
        <v>1283</v>
      </c>
      <c r="P402" t="s">
        <v>874</v>
      </c>
      <c r="Q402">
        <v>2100</v>
      </c>
      <c r="R402" t="s">
        <v>904</v>
      </c>
      <c r="S402" t="s">
        <v>875</v>
      </c>
      <c r="AA402" s="49" t="s">
        <v>1283</v>
      </c>
      <c r="AB402" s="71" t="s">
        <v>874</v>
      </c>
      <c r="AC402" s="55">
        <v>2035</v>
      </c>
      <c r="AD402" s="70" t="str">
        <f t="shared" si="76"/>
        <v>*0.95</v>
      </c>
      <c r="AE402" s="70" t="str">
        <f t="shared" si="77"/>
        <v>REZoning_Sol-Win</v>
      </c>
      <c r="AG402" s="49" t="s">
        <v>1283</v>
      </c>
      <c r="AH402" s="71" t="s">
        <v>874</v>
      </c>
      <c r="AI402" s="55">
        <v>2050</v>
      </c>
      <c r="AJ402" s="70" t="str">
        <f t="shared" si="78"/>
        <v>*0.93</v>
      </c>
      <c r="AK402" s="70" t="str">
        <f t="shared" si="79"/>
        <v>REZoning_Sol-Win</v>
      </c>
      <c r="AO402" s="50" t="s">
        <v>1283</v>
      </c>
      <c r="AP402" s="72" t="s">
        <v>874</v>
      </c>
      <c r="AQ402" s="58">
        <v>2035</v>
      </c>
      <c r="AR402" s="73" t="str">
        <f t="shared" si="80"/>
        <v>*0.93</v>
      </c>
      <c r="AS402" s="70" t="str">
        <f t="shared" si="81"/>
        <v>REZoning_Sol-Win</v>
      </c>
      <c r="AU402" s="50" t="s">
        <v>1283</v>
      </c>
      <c r="AV402" s="72" t="s">
        <v>874</v>
      </c>
      <c r="AW402" s="58">
        <v>2050</v>
      </c>
      <c r="AX402" s="73" t="str">
        <f t="shared" si="82"/>
        <v>*0.9</v>
      </c>
      <c r="AY402" s="70" t="str">
        <f t="shared" si="83"/>
        <v>REZoning_Sol-Win</v>
      </c>
    </row>
    <row r="403" spans="1:51">
      <c r="A403" s="67" t="s">
        <v>78</v>
      </c>
      <c r="C403" t="s">
        <v>1284</v>
      </c>
      <c r="D403" s="68" t="s">
        <v>874</v>
      </c>
      <c r="E403" s="52">
        <v>2035</v>
      </c>
      <c r="F403" s="69" t="str">
        <f t="shared" si="72"/>
        <v>*0.95</v>
      </c>
      <c r="G403" s="70" t="str">
        <f t="shared" si="73"/>
        <v>REZoning_Sol-Win</v>
      </c>
      <c r="I403" t="s">
        <v>1284</v>
      </c>
      <c r="J403" s="68" t="s">
        <v>874</v>
      </c>
      <c r="K403" s="52">
        <v>2050</v>
      </c>
      <c r="L403" s="62" t="str">
        <f t="shared" si="74"/>
        <v>*0.93</v>
      </c>
      <c r="M403" s="70" t="str">
        <f t="shared" si="75"/>
        <v>REZoning_Sol-Win</v>
      </c>
      <c r="O403" t="s">
        <v>1284</v>
      </c>
      <c r="P403" t="s">
        <v>874</v>
      </c>
      <c r="Q403">
        <v>2100</v>
      </c>
      <c r="R403" t="s">
        <v>904</v>
      </c>
      <c r="S403" t="s">
        <v>875</v>
      </c>
      <c r="AA403" s="49" t="s">
        <v>1284</v>
      </c>
      <c r="AB403" s="71" t="s">
        <v>874</v>
      </c>
      <c r="AC403" s="55">
        <v>2035</v>
      </c>
      <c r="AD403" s="70" t="str">
        <f t="shared" si="76"/>
        <v>*0.95</v>
      </c>
      <c r="AE403" s="70" t="str">
        <f t="shared" si="77"/>
        <v>REZoning_Sol-Win</v>
      </c>
      <c r="AG403" s="49" t="s">
        <v>1284</v>
      </c>
      <c r="AH403" s="71" t="s">
        <v>874</v>
      </c>
      <c r="AI403" s="55">
        <v>2050</v>
      </c>
      <c r="AJ403" s="70" t="str">
        <f t="shared" si="78"/>
        <v>*0.93</v>
      </c>
      <c r="AK403" s="70" t="str">
        <f t="shared" si="79"/>
        <v>REZoning_Sol-Win</v>
      </c>
      <c r="AO403" s="50" t="s">
        <v>1284</v>
      </c>
      <c r="AP403" s="72" t="s">
        <v>874</v>
      </c>
      <c r="AQ403" s="58">
        <v>2035</v>
      </c>
      <c r="AR403" s="73" t="str">
        <f t="shared" si="80"/>
        <v>*0.93</v>
      </c>
      <c r="AS403" s="70" t="str">
        <f t="shared" si="81"/>
        <v>REZoning_Sol-Win</v>
      </c>
      <c r="AU403" s="50" t="s">
        <v>1284</v>
      </c>
      <c r="AV403" s="72" t="s">
        <v>874</v>
      </c>
      <c r="AW403" s="58">
        <v>2050</v>
      </c>
      <c r="AX403" s="73" t="str">
        <f t="shared" si="82"/>
        <v>*0.9</v>
      </c>
      <c r="AY403" s="70" t="str">
        <f t="shared" si="83"/>
        <v>REZoning_Sol-Win</v>
      </c>
    </row>
    <row r="404" spans="1:51">
      <c r="A404" s="67" t="s">
        <v>78</v>
      </c>
      <c r="C404" t="s">
        <v>1285</v>
      </c>
      <c r="D404" s="68" t="s">
        <v>874</v>
      </c>
      <c r="E404" s="52">
        <v>2035</v>
      </c>
      <c r="F404" s="69" t="str">
        <f t="shared" si="72"/>
        <v>*0.95</v>
      </c>
      <c r="G404" s="70" t="str">
        <f t="shared" si="73"/>
        <v>REZoning_Sol-Win</v>
      </c>
      <c r="I404" t="s">
        <v>1285</v>
      </c>
      <c r="J404" s="68" t="s">
        <v>874</v>
      </c>
      <c r="K404" s="52">
        <v>2050</v>
      </c>
      <c r="L404" s="62" t="str">
        <f t="shared" si="74"/>
        <v>*0.93</v>
      </c>
      <c r="M404" s="70" t="str">
        <f t="shared" si="75"/>
        <v>REZoning_Sol-Win</v>
      </c>
      <c r="O404" t="s">
        <v>1285</v>
      </c>
      <c r="P404" t="s">
        <v>874</v>
      </c>
      <c r="Q404">
        <v>2100</v>
      </c>
      <c r="R404" t="s">
        <v>904</v>
      </c>
      <c r="S404" t="s">
        <v>875</v>
      </c>
      <c r="AA404" s="49" t="s">
        <v>1285</v>
      </c>
      <c r="AB404" s="71" t="s">
        <v>874</v>
      </c>
      <c r="AC404" s="55">
        <v>2035</v>
      </c>
      <c r="AD404" s="70" t="str">
        <f t="shared" si="76"/>
        <v>*0.95</v>
      </c>
      <c r="AE404" s="70" t="str">
        <f t="shared" si="77"/>
        <v>REZoning_Sol-Win</v>
      </c>
      <c r="AG404" s="49" t="s">
        <v>1285</v>
      </c>
      <c r="AH404" s="71" t="s">
        <v>874</v>
      </c>
      <c r="AI404" s="55">
        <v>2050</v>
      </c>
      <c r="AJ404" s="70" t="str">
        <f t="shared" si="78"/>
        <v>*0.93</v>
      </c>
      <c r="AK404" s="70" t="str">
        <f t="shared" si="79"/>
        <v>REZoning_Sol-Win</v>
      </c>
      <c r="AO404" s="50" t="s">
        <v>1285</v>
      </c>
      <c r="AP404" s="72" t="s">
        <v>874</v>
      </c>
      <c r="AQ404" s="58">
        <v>2035</v>
      </c>
      <c r="AR404" s="73" t="str">
        <f t="shared" si="80"/>
        <v>*0.93</v>
      </c>
      <c r="AS404" s="70" t="str">
        <f t="shared" si="81"/>
        <v>REZoning_Sol-Win</v>
      </c>
      <c r="AU404" s="50" t="s">
        <v>1285</v>
      </c>
      <c r="AV404" s="72" t="s">
        <v>874</v>
      </c>
      <c r="AW404" s="58">
        <v>2050</v>
      </c>
      <c r="AX404" s="73" t="str">
        <f t="shared" si="82"/>
        <v>*0.9</v>
      </c>
      <c r="AY404" s="70" t="str">
        <f t="shared" si="83"/>
        <v>REZoning_Sol-Win</v>
      </c>
    </row>
    <row r="405" spans="1:51">
      <c r="A405" s="67" t="s">
        <v>78</v>
      </c>
      <c r="C405" t="s">
        <v>1286</v>
      </c>
      <c r="D405" s="68" t="s">
        <v>874</v>
      </c>
      <c r="E405" s="52">
        <v>2035</v>
      </c>
      <c r="F405" s="69" t="str">
        <f t="shared" si="72"/>
        <v>*0.95</v>
      </c>
      <c r="G405" s="70" t="str">
        <f t="shared" si="73"/>
        <v>REZoning_Sol-Win</v>
      </c>
      <c r="I405" t="s">
        <v>1286</v>
      </c>
      <c r="J405" s="68" t="s">
        <v>874</v>
      </c>
      <c r="K405" s="52">
        <v>2050</v>
      </c>
      <c r="L405" s="62" t="str">
        <f t="shared" si="74"/>
        <v>*0.93</v>
      </c>
      <c r="M405" s="70" t="str">
        <f t="shared" si="75"/>
        <v>REZoning_Sol-Win</v>
      </c>
      <c r="O405" t="s">
        <v>1286</v>
      </c>
      <c r="P405" t="s">
        <v>874</v>
      </c>
      <c r="Q405">
        <v>2100</v>
      </c>
      <c r="R405" t="s">
        <v>904</v>
      </c>
      <c r="S405" t="s">
        <v>875</v>
      </c>
      <c r="AA405" s="49" t="s">
        <v>1286</v>
      </c>
      <c r="AB405" s="71" t="s">
        <v>874</v>
      </c>
      <c r="AC405" s="55">
        <v>2035</v>
      </c>
      <c r="AD405" s="70" t="str">
        <f t="shared" si="76"/>
        <v>*0.95</v>
      </c>
      <c r="AE405" s="70" t="str">
        <f t="shared" si="77"/>
        <v>REZoning_Sol-Win</v>
      </c>
      <c r="AG405" s="49" t="s">
        <v>1286</v>
      </c>
      <c r="AH405" s="71" t="s">
        <v>874</v>
      </c>
      <c r="AI405" s="55">
        <v>2050</v>
      </c>
      <c r="AJ405" s="70" t="str">
        <f t="shared" si="78"/>
        <v>*0.93</v>
      </c>
      <c r="AK405" s="70" t="str">
        <f t="shared" si="79"/>
        <v>REZoning_Sol-Win</v>
      </c>
      <c r="AO405" s="50" t="s">
        <v>1286</v>
      </c>
      <c r="AP405" s="72" t="s">
        <v>874</v>
      </c>
      <c r="AQ405" s="58">
        <v>2035</v>
      </c>
      <c r="AR405" s="73" t="str">
        <f t="shared" si="80"/>
        <v>*0.93</v>
      </c>
      <c r="AS405" s="70" t="str">
        <f t="shared" si="81"/>
        <v>REZoning_Sol-Win</v>
      </c>
      <c r="AU405" s="50" t="s">
        <v>1286</v>
      </c>
      <c r="AV405" s="72" t="s">
        <v>874</v>
      </c>
      <c r="AW405" s="58">
        <v>2050</v>
      </c>
      <c r="AX405" s="73" t="str">
        <f t="shared" si="82"/>
        <v>*0.9</v>
      </c>
      <c r="AY405" s="70" t="str">
        <f t="shared" si="83"/>
        <v>REZoning_Sol-Win</v>
      </c>
    </row>
    <row r="406" spans="1:51">
      <c r="A406" s="67" t="s">
        <v>87</v>
      </c>
      <c r="C406" t="s">
        <v>1287</v>
      </c>
      <c r="D406" s="68" t="s">
        <v>874</v>
      </c>
      <c r="E406" s="52">
        <v>2035</v>
      </c>
      <c r="F406" s="69" t="str">
        <f t="shared" si="72"/>
        <v>*0.95</v>
      </c>
      <c r="G406" s="70" t="str">
        <f t="shared" si="73"/>
        <v>REZoning_Sol-Win</v>
      </c>
      <c r="I406" t="s">
        <v>1287</v>
      </c>
      <c r="J406" s="68" t="s">
        <v>874</v>
      </c>
      <c r="K406" s="52">
        <v>2050</v>
      </c>
      <c r="L406" s="62" t="str">
        <f t="shared" si="74"/>
        <v>*0.92</v>
      </c>
      <c r="M406" s="70" t="str">
        <f t="shared" si="75"/>
        <v>REZoning_Sol-Win</v>
      </c>
      <c r="O406" t="s">
        <v>1287</v>
      </c>
      <c r="P406" t="s">
        <v>874</v>
      </c>
      <c r="Q406">
        <v>2100</v>
      </c>
      <c r="R406" t="s">
        <v>881</v>
      </c>
      <c r="S406" t="s">
        <v>875</v>
      </c>
      <c r="AA406" s="49" t="s">
        <v>1287</v>
      </c>
      <c r="AB406" s="71" t="s">
        <v>874</v>
      </c>
      <c r="AC406" s="55">
        <v>2035</v>
      </c>
      <c r="AD406" s="70" t="str">
        <f t="shared" si="76"/>
        <v>*0.95</v>
      </c>
      <c r="AE406" s="70" t="str">
        <f t="shared" si="77"/>
        <v>REZoning_Sol-Win</v>
      </c>
      <c r="AG406" s="49" t="s">
        <v>1287</v>
      </c>
      <c r="AH406" s="71" t="s">
        <v>874</v>
      </c>
      <c r="AI406" s="55">
        <v>2050</v>
      </c>
      <c r="AJ406" s="70" t="str">
        <f t="shared" si="78"/>
        <v>*0.92</v>
      </c>
      <c r="AK406" s="70" t="str">
        <f t="shared" si="79"/>
        <v>REZoning_Sol-Win</v>
      </c>
      <c r="AO406" s="50" t="s">
        <v>1287</v>
      </c>
      <c r="AP406" s="72" t="s">
        <v>874</v>
      </c>
      <c r="AQ406" s="58">
        <v>2035</v>
      </c>
      <c r="AR406" s="73" t="str">
        <f t="shared" si="80"/>
        <v>*0.93</v>
      </c>
      <c r="AS406" s="70" t="str">
        <f t="shared" si="81"/>
        <v>REZoning_Sol-Win</v>
      </c>
      <c r="AU406" s="50" t="s">
        <v>1287</v>
      </c>
      <c r="AV406" s="72" t="s">
        <v>874</v>
      </c>
      <c r="AW406" s="58">
        <v>2050</v>
      </c>
      <c r="AX406" s="73" t="str">
        <f t="shared" si="82"/>
        <v>*0.89</v>
      </c>
      <c r="AY406" s="70" t="str">
        <f t="shared" si="83"/>
        <v>REZoning_Sol-Win</v>
      </c>
    </row>
    <row r="407" spans="1:51">
      <c r="A407" s="67" t="s">
        <v>87</v>
      </c>
      <c r="C407" t="s">
        <v>1288</v>
      </c>
      <c r="D407" s="68" t="s">
        <v>874</v>
      </c>
      <c r="E407" s="52">
        <v>2035</v>
      </c>
      <c r="F407" s="69" t="str">
        <f t="shared" si="72"/>
        <v>*0.95</v>
      </c>
      <c r="G407" s="70" t="str">
        <f t="shared" si="73"/>
        <v>REZoning_Sol-Win</v>
      </c>
      <c r="I407" t="s">
        <v>1288</v>
      </c>
      <c r="J407" s="68" t="s">
        <v>874</v>
      </c>
      <c r="K407" s="52">
        <v>2050</v>
      </c>
      <c r="L407" s="62" t="str">
        <f t="shared" si="74"/>
        <v>*0.92</v>
      </c>
      <c r="M407" s="70" t="str">
        <f t="shared" si="75"/>
        <v>REZoning_Sol-Win</v>
      </c>
      <c r="O407" t="s">
        <v>1288</v>
      </c>
      <c r="P407" t="s">
        <v>874</v>
      </c>
      <c r="Q407">
        <v>2100</v>
      </c>
      <c r="R407" t="s">
        <v>881</v>
      </c>
      <c r="S407" t="s">
        <v>875</v>
      </c>
      <c r="AA407" s="49" t="s">
        <v>1288</v>
      </c>
      <c r="AB407" s="71" t="s">
        <v>874</v>
      </c>
      <c r="AC407" s="55">
        <v>2035</v>
      </c>
      <c r="AD407" s="70" t="str">
        <f t="shared" si="76"/>
        <v>*0.95</v>
      </c>
      <c r="AE407" s="70" t="str">
        <f t="shared" si="77"/>
        <v>REZoning_Sol-Win</v>
      </c>
      <c r="AG407" s="49" t="s">
        <v>1288</v>
      </c>
      <c r="AH407" s="71" t="s">
        <v>874</v>
      </c>
      <c r="AI407" s="55">
        <v>2050</v>
      </c>
      <c r="AJ407" s="70" t="str">
        <f t="shared" si="78"/>
        <v>*0.92</v>
      </c>
      <c r="AK407" s="70" t="str">
        <f t="shared" si="79"/>
        <v>REZoning_Sol-Win</v>
      </c>
      <c r="AO407" s="50" t="s">
        <v>1288</v>
      </c>
      <c r="AP407" s="72" t="s">
        <v>874</v>
      </c>
      <c r="AQ407" s="58">
        <v>2035</v>
      </c>
      <c r="AR407" s="73" t="str">
        <f t="shared" si="80"/>
        <v>*0.93</v>
      </c>
      <c r="AS407" s="70" t="str">
        <f t="shared" si="81"/>
        <v>REZoning_Sol-Win</v>
      </c>
      <c r="AU407" s="50" t="s">
        <v>1288</v>
      </c>
      <c r="AV407" s="72" t="s">
        <v>874</v>
      </c>
      <c r="AW407" s="58">
        <v>2050</v>
      </c>
      <c r="AX407" s="73" t="str">
        <f t="shared" si="82"/>
        <v>*0.89</v>
      </c>
      <c r="AY407" s="70" t="str">
        <f t="shared" si="83"/>
        <v>REZoning_Sol-Win</v>
      </c>
    </row>
    <row r="408" spans="1:51">
      <c r="A408" s="67" t="s">
        <v>87</v>
      </c>
      <c r="C408" t="s">
        <v>1289</v>
      </c>
      <c r="D408" s="68" t="s">
        <v>874</v>
      </c>
      <c r="E408" s="52">
        <v>2035</v>
      </c>
      <c r="F408" s="69" t="str">
        <f t="shared" si="72"/>
        <v>*0.95</v>
      </c>
      <c r="G408" s="70" t="str">
        <f t="shared" si="73"/>
        <v>REZoning_Sol-Win</v>
      </c>
      <c r="I408" t="s">
        <v>1289</v>
      </c>
      <c r="J408" s="68" t="s">
        <v>874</v>
      </c>
      <c r="K408" s="52">
        <v>2050</v>
      </c>
      <c r="L408" s="62" t="str">
        <f t="shared" si="74"/>
        <v>*0.92</v>
      </c>
      <c r="M408" s="70" t="str">
        <f t="shared" si="75"/>
        <v>REZoning_Sol-Win</v>
      </c>
      <c r="O408" t="s">
        <v>1289</v>
      </c>
      <c r="P408" t="s">
        <v>874</v>
      </c>
      <c r="Q408">
        <v>2100</v>
      </c>
      <c r="R408" t="s">
        <v>881</v>
      </c>
      <c r="S408" t="s">
        <v>875</v>
      </c>
      <c r="AA408" s="49" t="s">
        <v>1289</v>
      </c>
      <c r="AB408" s="71" t="s">
        <v>874</v>
      </c>
      <c r="AC408" s="55">
        <v>2035</v>
      </c>
      <c r="AD408" s="70" t="str">
        <f t="shared" si="76"/>
        <v>*0.95</v>
      </c>
      <c r="AE408" s="70" t="str">
        <f t="shared" si="77"/>
        <v>REZoning_Sol-Win</v>
      </c>
      <c r="AG408" s="49" t="s">
        <v>1289</v>
      </c>
      <c r="AH408" s="71" t="s">
        <v>874</v>
      </c>
      <c r="AI408" s="55">
        <v>2050</v>
      </c>
      <c r="AJ408" s="70" t="str">
        <f t="shared" si="78"/>
        <v>*0.92</v>
      </c>
      <c r="AK408" s="70" t="str">
        <f t="shared" si="79"/>
        <v>REZoning_Sol-Win</v>
      </c>
      <c r="AO408" s="50" t="s">
        <v>1289</v>
      </c>
      <c r="AP408" s="72" t="s">
        <v>874</v>
      </c>
      <c r="AQ408" s="58">
        <v>2035</v>
      </c>
      <c r="AR408" s="73" t="str">
        <f t="shared" si="80"/>
        <v>*0.93</v>
      </c>
      <c r="AS408" s="70" t="str">
        <f t="shared" si="81"/>
        <v>REZoning_Sol-Win</v>
      </c>
      <c r="AU408" s="50" t="s">
        <v>1289</v>
      </c>
      <c r="AV408" s="72" t="s">
        <v>874</v>
      </c>
      <c r="AW408" s="58">
        <v>2050</v>
      </c>
      <c r="AX408" s="73" t="str">
        <f t="shared" si="82"/>
        <v>*0.89</v>
      </c>
      <c r="AY408" s="70" t="str">
        <f t="shared" si="83"/>
        <v>REZoning_Sol-Win</v>
      </c>
    </row>
    <row r="409" spans="1:51">
      <c r="A409" s="67" t="s">
        <v>87</v>
      </c>
      <c r="C409" t="s">
        <v>1290</v>
      </c>
      <c r="D409" s="68" t="s">
        <v>874</v>
      </c>
      <c r="E409" s="52">
        <v>2035</v>
      </c>
      <c r="F409" s="69" t="str">
        <f t="shared" si="72"/>
        <v>*0.95</v>
      </c>
      <c r="G409" s="70" t="str">
        <f t="shared" si="73"/>
        <v>REZoning_Sol-Win</v>
      </c>
      <c r="I409" t="s">
        <v>1290</v>
      </c>
      <c r="J409" s="68" t="s">
        <v>874</v>
      </c>
      <c r="K409" s="52">
        <v>2050</v>
      </c>
      <c r="L409" s="62" t="str">
        <f t="shared" si="74"/>
        <v>*0.92</v>
      </c>
      <c r="M409" s="70" t="str">
        <f t="shared" si="75"/>
        <v>REZoning_Sol-Win</v>
      </c>
      <c r="O409" t="s">
        <v>1290</v>
      </c>
      <c r="P409" t="s">
        <v>874</v>
      </c>
      <c r="Q409">
        <v>2100</v>
      </c>
      <c r="R409" t="s">
        <v>881</v>
      </c>
      <c r="S409" t="s">
        <v>875</v>
      </c>
      <c r="AA409" s="49" t="s">
        <v>1290</v>
      </c>
      <c r="AB409" s="71" t="s">
        <v>874</v>
      </c>
      <c r="AC409" s="55">
        <v>2035</v>
      </c>
      <c r="AD409" s="70" t="str">
        <f t="shared" si="76"/>
        <v>*0.95</v>
      </c>
      <c r="AE409" s="70" t="str">
        <f t="shared" si="77"/>
        <v>REZoning_Sol-Win</v>
      </c>
      <c r="AG409" s="49" t="s">
        <v>1290</v>
      </c>
      <c r="AH409" s="71" t="s">
        <v>874</v>
      </c>
      <c r="AI409" s="55">
        <v>2050</v>
      </c>
      <c r="AJ409" s="70" t="str">
        <f t="shared" si="78"/>
        <v>*0.92</v>
      </c>
      <c r="AK409" s="70" t="str">
        <f t="shared" si="79"/>
        <v>REZoning_Sol-Win</v>
      </c>
      <c r="AO409" s="50" t="s">
        <v>1290</v>
      </c>
      <c r="AP409" s="72" t="s">
        <v>874</v>
      </c>
      <c r="AQ409" s="58">
        <v>2035</v>
      </c>
      <c r="AR409" s="73" t="str">
        <f t="shared" si="80"/>
        <v>*0.93</v>
      </c>
      <c r="AS409" s="70" t="str">
        <f t="shared" si="81"/>
        <v>REZoning_Sol-Win</v>
      </c>
      <c r="AU409" s="50" t="s">
        <v>1290</v>
      </c>
      <c r="AV409" s="72" t="s">
        <v>874</v>
      </c>
      <c r="AW409" s="58">
        <v>2050</v>
      </c>
      <c r="AX409" s="73" t="str">
        <f t="shared" si="82"/>
        <v>*0.89</v>
      </c>
      <c r="AY409" s="70" t="str">
        <f t="shared" si="83"/>
        <v>REZoning_Sol-Win</v>
      </c>
    </row>
    <row r="410" spans="1:51">
      <c r="A410" s="67" t="s">
        <v>87</v>
      </c>
      <c r="C410" t="s">
        <v>1291</v>
      </c>
      <c r="D410" s="68" t="s">
        <v>874</v>
      </c>
      <c r="E410" s="52">
        <v>2035</v>
      </c>
      <c r="F410" s="69" t="str">
        <f t="shared" si="72"/>
        <v>*0.95</v>
      </c>
      <c r="G410" s="70" t="str">
        <f t="shared" si="73"/>
        <v>REZoning_Sol-Win</v>
      </c>
      <c r="I410" t="s">
        <v>1291</v>
      </c>
      <c r="J410" s="68" t="s">
        <v>874</v>
      </c>
      <c r="K410" s="52">
        <v>2050</v>
      </c>
      <c r="L410" s="62" t="str">
        <f t="shared" si="74"/>
        <v>*0.92</v>
      </c>
      <c r="M410" s="70" t="str">
        <f t="shared" si="75"/>
        <v>REZoning_Sol-Win</v>
      </c>
      <c r="O410" t="s">
        <v>1291</v>
      </c>
      <c r="P410" t="s">
        <v>874</v>
      </c>
      <c r="Q410">
        <v>2100</v>
      </c>
      <c r="R410" t="s">
        <v>881</v>
      </c>
      <c r="S410" t="s">
        <v>875</v>
      </c>
      <c r="AA410" s="49" t="s">
        <v>1291</v>
      </c>
      <c r="AB410" s="71" t="s">
        <v>874</v>
      </c>
      <c r="AC410" s="55">
        <v>2035</v>
      </c>
      <c r="AD410" s="70" t="str">
        <f t="shared" si="76"/>
        <v>*0.95</v>
      </c>
      <c r="AE410" s="70" t="str">
        <f t="shared" si="77"/>
        <v>REZoning_Sol-Win</v>
      </c>
      <c r="AG410" s="49" t="s">
        <v>1291</v>
      </c>
      <c r="AH410" s="71" t="s">
        <v>874</v>
      </c>
      <c r="AI410" s="55">
        <v>2050</v>
      </c>
      <c r="AJ410" s="70" t="str">
        <f t="shared" si="78"/>
        <v>*0.92</v>
      </c>
      <c r="AK410" s="70" t="str">
        <f t="shared" si="79"/>
        <v>REZoning_Sol-Win</v>
      </c>
      <c r="AO410" s="50" t="s">
        <v>1291</v>
      </c>
      <c r="AP410" s="72" t="s">
        <v>874</v>
      </c>
      <c r="AQ410" s="58">
        <v>2035</v>
      </c>
      <c r="AR410" s="73" t="str">
        <f t="shared" si="80"/>
        <v>*0.93</v>
      </c>
      <c r="AS410" s="70" t="str">
        <f t="shared" si="81"/>
        <v>REZoning_Sol-Win</v>
      </c>
      <c r="AU410" s="50" t="s">
        <v>1291</v>
      </c>
      <c r="AV410" s="72" t="s">
        <v>874</v>
      </c>
      <c r="AW410" s="58">
        <v>2050</v>
      </c>
      <c r="AX410" s="73" t="str">
        <f t="shared" si="82"/>
        <v>*0.89</v>
      </c>
      <c r="AY410" s="70" t="str">
        <f t="shared" si="83"/>
        <v>REZoning_Sol-Win</v>
      </c>
    </row>
    <row r="411" spans="1:51">
      <c r="A411" s="67" t="s">
        <v>87</v>
      </c>
      <c r="C411" t="s">
        <v>1292</v>
      </c>
      <c r="D411" s="68" t="s">
        <v>874</v>
      </c>
      <c r="E411" s="52">
        <v>2035</v>
      </c>
      <c r="F411" s="69" t="str">
        <f t="shared" si="72"/>
        <v>*0.95</v>
      </c>
      <c r="G411" s="70" t="str">
        <f t="shared" si="73"/>
        <v>REZoning_Sol-Win</v>
      </c>
      <c r="I411" t="s">
        <v>1292</v>
      </c>
      <c r="J411" s="68" t="s">
        <v>874</v>
      </c>
      <c r="K411" s="52">
        <v>2050</v>
      </c>
      <c r="L411" s="62" t="str">
        <f t="shared" si="74"/>
        <v>*0.92</v>
      </c>
      <c r="M411" s="70" t="str">
        <f t="shared" si="75"/>
        <v>REZoning_Sol-Win</v>
      </c>
      <c r="O411" t="s">
        <v>1292</v>
      </c>
      <c r="P411" t="s">
        <v>874</v>
      </c>
      <c r="Q411">
        <v>2100</v>
      </c>
      <c r="R411" t="s">
        <v>881</v>
      </c>
      <c r="S411" t="s">
        <v>875</v>
      </c>
      <c r="AA411" s="49" t="s">
        <v>1292</v>
      </c>
      <c r="AB411" s="71" t="s">
        <v>874</v>
      </c>
      <c r="AC411" s="55">
        <v>2035</v>
      </c>
      <c r="AD411" s="70" t="str">
        <f t="shared" si="76"/>
        <v>*0.95</v>
      </c>
      <c r="AE411" s="70" t="str">
        <f t="shared" si="77"/>
        <v>REZoning_Sol-Win</v>
      </c>
      <c r="AG411" s="49" t="s">
        <v>1292</v>
      </c>
      <c r="AH411" s="71" t="s">
        <v>874</v>
      </c>
      <c r="AI411" s="55">
        <v>2050</v>
      </c>
      <c r="AJ411" s="70" t="str">
        <f t="shared" si="78"/>
        <v>*0.92</v>
      </c>
      <c r="AK411" s="70" t="str">
        <f t="shared" si="79"/>
        <v>REZoning_Sol-Win</v>
      </c>
      <c r="AO411" s="50" t="s">
        <v>1292</v>
      </c>
      <c r="AP411" s="72" t="s">
        <v>874</v>
      </c>
      <c r="AQ411" s="58">
        <v>2035</v>
      </c>
      <c r="AR411" s="73" t="str">
        <f t="shared" si="80"/>
        <v>*0.93</v>
      </c>
      <c r="AS411" s="70" t="str">
        <f t="shared" si="81"/>
        <v>REZoning_Sol-Win</v>
      </c>
      <c r="AU411" s="50" t="s">
        <v>1292</v>
      </c>
      <c r="AV411" s="72" t="s">
        <v>874</v>
      </c>
      <c r="AW411" s="58">
        <v>2050</v>
      </c>
      <c r="AX411" s="73" t="str">
        <f t="shared" si="82"/>
        <v>*0.89</v>
      </c>
      <c r="AY411" s="70" t="str">
        <f t="shared" si="83"/>
        <v>REZoning_Sol-Win</v>
      </c>
    </row>
    <row r="412" spans="1:51">
      <c r="A412" s="67" t="s">
        <v>87</v>
      </c>
      <c r="C412" t="s">
        <v>1293</v>
      </c>
      <c r="D412" s="68" t="s">
        <v>874</v>
      </c>
      <c r="E412" s="52">
        <v>2035</v>
      </c>
      <c r="F412" s="69" t="str">
        <f t="shared" si="72"/>
        <v>*0.95</v>
      </c>
      <c r="G412" s="70" t="str">
        <f t="shared" si="73"/>
        <v>REZoning_Sol-Win</v>
      </c>
      <c r="I412" t="s">
        <v>1293</v>
      </c>
      <c r="J412" s="68" t="s">
        <v>874</v>
      </c>
      <c r="K412" s="52">
        <v>2050</v>
      </c>
      <c r="L412" s="62" t="str">
        <f t="shared" si="74"/>
        <v>*0.92</v>
      </c>
      <c r="M412" s="70" t="str">
        <f t="shared" si="75"/>
        <v>REZoning_Sol-Win</v>
      </c>
      <c r="O412" t="s">
        <v>1293</v>
      </c>
      <c r="P412" t="s">
        <v>874</v>
      </c>
      <c r="Q412">
        <v>2100</v>
      </c>
      <c r="R412" t="s">
        <v>881</v>
      </c>
      <c r="S412" t="s">
        <v>875</v>
      </c>
      <c r="AA412" s="49" t="s">
        <v>1293</v>
      </c>
      <c r="AB412" s="71" t="s">
        <v>874</v>
      </c>
      <c r="AC412" s="55">
        <v>2035</v>
      </c>
      <c r="AD412" s="70" t="str">
        <f t="shared" si="76"/>
        <v>*0.95</v>
      </c>
      <c r="AE412" s="70" t="str">
        <f t="shared" si="77"/>
        <v>REZoning_Sol-Win</v>
      </c>
      <c r="AG412" s="49" t="s">
        <v>1293</v>
      </c>
      <c r="AH412" s="71" t="s">
        <v>874</v>
      </c>
      <c r="AI412" s="55">
        <v>2050</v>
      </c>
      <c r="AJ412" s="70" t="str">
        <f t="shared" si="78"/>
        <v>*0.92</v>
      </c>
      <c r="AK412" s="70" t="str">
        <f t="shared" si="79"/>
        <v>REZoning_Sol-Win</v>
      </c>
      <c r="AO412" s="50" t="s">
        <v>1293</v>
      </c>
      <c r="AP412" s="72" t="s">
        <v>874</v>
      </c>
      <c r="AQ412" s="58">
        <v>2035</v>
      </c>
      <c r="AR412" s="73" t="str">
        <f t="shared" si="80"/>
        <v>*0.93</v>
      </c>
      <c r="AS412" s="70" t="str">
        <f t="shared" si="81"/>
        <v>REZoning_Sol-Win</v>
      </c>
      <c r="AU412" s="50" t="s">
        <v>1293</v>
      </c>
      <c r="AV412" s="72" t="s">
        <v>874</v>
      </c>
      <c r="AW412" s="58">
        <v>2050</v>
      </c>
      <c r="AX412" s="73" t="str">
        <f t="shared" si="82"/>
        <v>*0.89</v>
      </c>
      <c r="AY412" s="70" t="str">
        <f t="shared" si="83"/>
        <v>REZoning_Sol-Win</v>
      </c>
    </row>
    <row r="413" spans="1:51">
      <c r="A413" s="67" t="s">
        <v>87</v>
      </c>
      <c r="C413" t="s">
        <v>1294</v>
      </c>
      <c r="D413" s="68" t="s">
        <v>874</v>
      </c>
      <c r="E413" s="52">
        <v>2035</v>
      </c>
      <c r="F413" s="69" t="str">
        <f t="shared" si="72"/>
        <v>*0.95</v>
      </c>
      <c r="G413" s="70" t="str">
        <f t="shared" si="73"/>
        <v>REZoning_Sol-Win</v>
      </c>
      <c r="I413" t="s">
        <v>1294</v>
      </c>
      <c r="J413" s="68" t="s">
        <v>874</v>
      </c>
      <c r="K413" s="52">
        <v>2050</v>
      </c>
      <c r="L413" s="62" t="str">
        <f t="shared" si="74"/>
        <v>*0.92</v>
      </c>
      <c r="M413" s="70" t="str">
        <f t="shared" si="75"/>
        <v>REZoning_Sol-Win</v>
      </c>
      <c r="O413" t="s">
        <v>1294</v>
      </c>
      <c r="P413" t="s">
        <v>874</v>
      </c>
      <c r="Q413">
        <v>2100</v>
      </c>
      <c r="R413" t="s">
        <v>881</v>
      </c>
      <c r="S413" t="s">
        <v>875</v>
      </c>
      <c r="AA413" s="49" t="s">
        <v>1294</v>
      </c>
      <c r="AB413" s="71" t="s">
        <v>874</v>
      </c>
      <c r="AC413" s="55">
        <v>2035</v>
      </c>
      <c r="AD413" s="70" t="str">
        <f t="shared" si="76"/>
        <v>*0.95</v>
      </c>
      <c r="AE413" s="70" t="str">
        <f t="shared" si="77"/>
        <v>REZoning_Sol-Win</v>
      </c>
      <c r="AG413" s="49" t="s">
        <v>1294</v>
      </c>
      <c r="AH413" s="71" t="s">
        <v>874</v>
      </c>
      <c r="AI413" s="55">
        <v>2050</v>
      </c>
      <c r="AJ413" s="70" t="str">
        <f t="shared" si="78"/>
        <v>*0.92</v>
      </c>
      <c r="AK413" s="70" t="str">
        <f t="shared" si="79"/>
        <v>REZoning_Sol-Win</v>
      </c>
      <c r="AO413" s="50" t="s">
        <v>1294</v>
      </c>
      <c r="AP413" s="72" t="s">
        <v>874</v>
      </c>
      <c r="AQ413" s="58">
        <v>2035</v>
      </c>
      <c r="AR413" s="73" t="str">
        <f t="shared" si="80"/>
        <v>*0.93</v>
      </c>
      <c r="AS413" s="70" t="str">
        <f t="shared" si="81"/>
        <v>REZoning_Sol-Win</v>
      </c>
      <c r="AU413" s="50" t="s">
        <v>1294</v>
      </c>
      <c r="AV413" s="72" t="s">
        <v>874</v>
      </c>
      <c r="AW413" s="58">
        <v>2050</v>
      </c>
      <c r="AX413" s="73" t="str">
        <f t="shared" si="82"/>
        <v>*0.89</v>
      </c>
      <c r="AY413" s="70" t="str">
        <f t="shared" si="83"/>
        <v>REZoning_Sol-Win</v>
      </c>
    </row>
    <row r="414" spans="1:51">
      <c r="A414" s="67" t="s">
        <v>87</v>
      </c>
      <c r="C414" t="s">
        <v>1295</v>
      </c>
      <c r="D414" s="68" t="s">
        <v>874</v>
      </c>
      <c r="E414" s="52">
        <v>2035</v>
      </c>
      <c r="F414" s="69" t="str">
        <f t="shared" si="72"/>
        <v>*0.95</v>
      </c>
      <c r="G414" s="70" t="str">
        <f t="shared" si="73"/>
        <v>REZoning_Sol-Win</v>
      </c>
      <c r="I414" t="s">
        <v>1295</v>
      </c>
      <c r="J414" s="68" t="s">
        <v>874</v>
      </c>
      <c r="K414" s="52">
        <v>2050</v>
      </c>
      <c r="L414" s="62" t="str">
        <f t="shared" si="74"/>
        <v>*0.92</v>
      </c>
      <c r="M414" s="70" t="str">
        <f t="shared" si="75"/>
        <v>REZoning_Sol-Win</v>
      </c>
      <c r="O414" t="s">
        <v>1295</v>
      </c>
      <c r="P414" t="s">
        <v>874</v>
      </c>
      <c r="Q414">
        <v>2100</v>
      </c>
      <c r="R414" t="s">
        <v>881</v>
      </c>
      <c r="S414" t="s">
        <v>875</v>
      </c>
      <c r="AA414" s="49" t="s">
        <v>1295</v>
      </c>
      <c r="AB414" s="71" t="s">
        <v>874</v>
      </c>
      <c r="AC414" s="55">
        <v>2035</v>
      </c>
      <c r="AD414" s="70" t="str">
        <f t="shared" si="76"/>
        <v>*0.95</v>
      </c>
      <c r="AE414" s="70" t="str">
        <f t="shared" si="77"/>
        <v>REZoning_Sol-Win</v>
      </c>
      <c r="AG414" s="49" t="s">
        <v>1295</v>
      </c>
      <c r="AH414" s="71" t="s">
        <v>874</v>
      </c>
      <c r="AI414" s="55">
        <v>2050</v>
      </c>
      <c r="AJ414" s="70" t="str">
        <f t="shared" si="78"/>
        <v>*0.92</v>
      </c>
      <c r="AK414" s="70" t="str">
        <f t="shared" si="79"/>
        <v>REZoning_Sol-Win</v>
      </c>
      <c r="AO414" s="50" t="s">
        <v>1295</v>
      </c>
      <c r="AP414" s="72" t="s">
        <v>874</v>
      </c>
      <c r="AQ414" s="58">
        <v>2035</v>
      </c>
      <c r="AR414" s="73" t="str">
        <f t="shared" si="80"/>
        <v>*0.93</v>
      </c>
      <c r="AS414" s="70" t="str">
        <f t="shared" si="81"/>
        <v>REZoning_Sol-Win</v>
      </c>
      <c r="AU414" s="50" t="s">
        <v>1295</v>
      </c>
      <c r="AV414" s="72" t="s">
        <v>874</v>
      </c>
      <c r="AW414" s="58">
        <v>2050</v>
      </c>
      <c r="AX414" s="73" t="str">
        <f t="shared" si="82"/>
        <v>*0.89</v>
      </c>
      <c r="AY414" s="70" t="str">
        <f t="shared" si="83"/>
        <v>REZoning_Sol-Win</v>
      </c>
    </row>
    <row r="415" spans="1:51">
      <c r="A415" s="67" t="s">
        <v>87</v>
      </c>
      <c r="C415" t="s">
        <v>1296</v>
      </c>
      <c r="D415" s="68" t="s">
        <v>874</v>
      </c>
      <c r="E415" s="52">
        <v>2035</v>
      </c>
      <c r="F415" s="69" t="str">
        <f t="shared" si="72"/>
        <v>*0.95</v>
      </c>
      <c r="G415" s="70" t="str">
        <f t="shared" si="73"/>
        <v>REZoning_Sol-Win</v>
      </c>
      <c r="I415" t="s">
        <v>1296</v>
      </c>
      <c r="J415" s="68" t="s">
        <v>874</v>
      </c>
      <c r="K415" s="52">
        <v>2050</v>
      </c>
      <c r="L415" s="62" t="str">
        <f t="shared" si="74"/>
        <v>*0.92</v>
      </c>
      <c r="M415" s="70" t="str">
        <f t="shared" si="75"/>
        <v>REZoning_Sol-Win</v>
      </c>
      <c r="O415" t="s">
        <v>1296</v>
      </c>
      <c r="P415" t="s">
        <v>874</v>
      </c>
      <c r="Q415">
        <v>2100</v>
      </c>
      <c r="R415" t="s">
        <v>881</v>
      </c>
      <c r="S415" t="s">
        <v>875</v>
      </c>
      <c r="AA415" s="49" t="s">
        <v>1296</v>
      </c>
      <c r="AB415" s="71" t="s">
        <v>874</v>
      </c>
      <c r="AC415" s="55">
        <v>2035</v>
      </c>
      <c r="AD415" s="70" t="str">
        <f t="shared" si="76"/>
        <v>*0.95</v>
      </c>
      <c r="AE415" s="70" t="str">
        <f t="shared" si="77"/>
        <v>REZoning_Sol-Win</v>
      </c>
      <c r="AG415" s="49" t="s">
        <v>1296</v>
      </c>
      <c r="AH415" s="71" t="s">
        <v>874</v>
      </c>
      <c r="AI415" s="55">
        <v>2050</v>
      </c>
      <c r="AJ415" s="70" t="str">
        <f t="shared" si="78"/>
        <v>*0.92</v>
      </c>
      <c r="AK415" s="70" t="str">
        <f t="shared" si="79"/>
        <v>REZoning_Sol-Win</v>
      </c>
      <c r="AO415" s="50" t="s">
        <v>1296</v>
      </c>
      <c r="AP415" s="72" t="s">
        <v>874</v>
      </c>
      <c r="AQ415" s="58">
        <v>2035</v>
      </c>
      <c r="AR415" s="73" t="str">
        <f t="shared" si="80"/>
        <v>*0.93</v>
      </c>
      <c r="AS415" s="70" t="str">
        <f t="shared" si="81"/>
        <v>REZoning_Sol-Win</v>
      </c>
      <c r="AU415" s="50" t="s">
        <v>1296</v>
      </c>
      <c r="AV415" s="72" t="s">
        <v>874</v>
      </c>
      <c r="AW415" s="58">
        <v>2050</v>
      </c>
      <c r="AX415" s="73" t="str">
        <f t="shared" si="82"/>
        <v>*0.89</v>
      </c>
      <c r="AY415" s="70" t="str">
        <f t="shared" si="83"/>
        <v>REZoning_Sol-Win</v>
      </c>
    </row>
    <row r="416" spans="1:51">
      <c r="A416" s="67" t="s">
        <v>87</v>
      </c>
      <c r="C416" t="s">
        <v>1297</v>
      </c>
      <c r="D416" s="68" t="s">
        <v>874</v>
      </c>
      <c r="E416" s="52">
        <v>2035</v>
      </c>
      <c r="F416" s="69" t="str">
        <f t="shared" si="72"/>
        <v>*0.95</v>
      </c>
      <c r="G416" s="70" t="str">
        <f t="shared" si="73"/>
        <v>REZoning_Sol-Win</v>
      </c>
      <c r="I416" t="s">
        <v>1297</v>
      </c>
      <c r="J416" s="68" t="s">
        <v>874</v>
      </c>
      <c r="K416" s="52">
        <v>2050</v>
      </c>
      <c r="L416" s="62" t="str">
        <f t="shared" si="74"/>
        <v>*0.92</v>
      </c>
      <c r="M416" s="70" t="str">
        <f t="shared" si="75"/>
        <v>REZoning_Sol-Win</v>
      </c>
      <c r="O416" t="s">
        <v>1297</v>
      </c>
      <c r="P416" t="s">
        <v>874</v>
      </c>
      <c r="Q416">
        <v>2100</v>
      </c>
      <c r="R416" t="s">
        <v>881</v>
      </c>
      <c r="S416" t="s">
        <v>875</v>
      </c>
      <c r="AA416" s="49" t="s">
        <v>1297</v>
      </c>
      <c r="AB416" s="71" t="s">
        <v>874</v>
      </c>
      <c r="AC416" s="55">
        <v>2035</v>
      </c>
      <c r="AD416" s="70" t="str">
        <f t="shared" si="76"/>
        <v>*0.95</v>
      </c>
      <c r="AE416" s="70" t="str">
        <f t="shared" si="77"/>
        <v>REZoning_Sol-Win</v>
      </c>
      <c r="AG416" s="49" t="s">
        <v>1297</v>
      </c>
      <c r="AH416" s="71" t="s">
        <v>874</v>
      </c>
      <c r="AI416" s="55">
        <v>2050</v>
      </c>
      <c r="AJ416" s="70" t="str">
        <f t="shared" si="78"/>
        <v>*0.92</v>
      </c>
      <c r="AK416" s="70" t="str">
        <f t="shared" si="79"/>
        <v>REZoning_Sol-Win</v>
      </c>
      <c r="AO416" s="50" t="s">
        <v>1297</v>
      </c>
      <c r="AP416" s="72" t="s">
        <v>874</v>
      </c>
      <c r="AQ416" s="58">
        <v>2035</v>
      </c>
      <c r="AR416" s="73" t="str">
        <f t="shared" si="80"/>
        <v>*0.93</v>
      </c>
      <c r="AS416" s="70" t="str">
        <f t="shared" si="81"/>
        <v>REZoning_Sol-Win</v>
      </c>
      <c r="AU416" s="50" t="s">
        <v>1297</v>
      </c>
      <c r="AV416" s="72" t="s">
        <v>874</v>
      </c>
      <c r="AW416" s="58">
        <v>2050</v>
      </c>
      <c r="AX416" s="73" t="str">
        <f t="shared" si="82"/>
        <v>*0.89</v>
      </c>
      <c r="AY416" s="70" t="str">
        <f t="shared" si="83"/>
        <v>REZoning_Sol-Win</v>
      </c>
    </row>
    <row r="417" spans="1:51">
      <c r="A417" s="67" t="s">
        <v>87</v>
      </c>
      <c r="C417" t="s">
        <v>1298</v>
      </c>
      <c r="D417" s="68" t="s">
        <v>874</v>
      </c>
      <c r="E417" s="52">
        <v>2035</v>
      </c>
      <c r="F417" s="69" t="str">
        <f t="shared" si="72"/>
        <v>*0.95</v>
      </c>
      <c r="G417" s="70" t="str">
        <f t="shared" si="73"/>
        <v>REZoning_Sol-Win</v>
      </c>
      <c r="I417" t="s">
        <v>1298</v>
      </c>
      <c r="J417" s="68" t="s">
        <v>874</v>
      </c>
      <c r="K417" s="52">
        <v>2050</v>
      </c>
      <c r="L417" s="62" t="str">
        <f t="shared" si="74"/>
        <v>*0.92</v>
      </c>
      <c r="M417" s="70" t="str">
        <f t="shared" si="75"/>
        <v>REZoning_Sol-Win</v>
      </c>
      <c r="O417" t="s">
        <v>1298</v>
      </c>
      <c r="P417" t="s">
        <v>874</v>
      </c>
      <c r="Q417">
        <v>2100</v>
      </c>
      <c r="R417" t="s">
        <v>881</v>
      </c>
      <c r="S417" t="s">
        <v>875</v>
      </c>
      <c r="AA417" s="49" t="s">
        <v>1298</v>
      </c>
      <c r="AB417" s="71" t="s">
        <v>874</v>
      </c>
      <c r="AC417" s="55">
        <v>2035</v>
      </c>
      <c r="AD417" s="70" t="str">
        <f t="shared" si="76"/>
        <v>*0.95</v>
      </c>
      <c r="AE417" s="70" t="str">
        <f t="shared" si="77"/>
        <v>REZoning_Sol-Win</v>
      </c>
      <c r="AG417" s="49" t="s">
        <v>1298</v>
      </c>
      <c r="AH417" s="71" t="s">
        <v>874</v>
      </c>
      <c r="AI417" s="55">
        <v>2050</v>
      </c>
      <c r="AJ417" s="70" t="str">
        <f t="shared" si="78"/>
        <v>*0.92</v>
      </c>
      <c r="AK417" s="70" t="str">
        <f t="shared" si="79"/>
        <v>REZoning_Sol-Win</v>
      </c>
      <c r="AO417" s="50" t="s">
        <v>1298</v>
      </c>
      <c r="AP417" s="72" t="s">
        <v>874</v>
      </c>
      <c r="AQ417" s="58">
        <v>2035</v>
      </c>
      <c r="AR417" s="73" t="str">
        <f t="shared" si="80"/>
        <v>*0.93</v>
      </c>
      <c r="AS417" s="70" t="str">
        <f t="shared" si="81"/>
        <v>REZoning_Sol-Win</v>
      </c>
      <c r="AU417" s="50" t="s">
        <v>1298</v>
      </c>
      <c r="AV417" s="72" t="s">
        <v>874</v>
      </c>
      <c r="AW417" s="58">
        <v>2050</v>
      </c>
      <c r="AX417" s="73" t="str">
        <f t="shared" si="82"/>
        <v>*0.89</v>
      </c>
      <c r="AY417" s="70" t="str">
        <f t="shared" si="83"/>
        <v>REZoning_Sol-Win</v>
      </c>
    </row>
    <row r="418" spans="1:51">
      <c r="A418" s="67" t="s">
        <v>87</v>
      </c>
      <c r="C418" t="s">
        <v>1299</v>
      </c>
      <c r="D418" s="68" t="s">
        <v>874</v>
      </c>
      <c r="E418" s="52">
        <v>2035</v>
      </c>
      <c r="F418" s="69" t="str">
        <f t="shared" si="72"/>
        <v>*0.95</v>
      </c>
      <c r="G418" s="70" t="str">
        <f t="shared" si="73"/>
        <v>REZoning_Sol-Win</v>
      </c>
      <c r="I418" t="s">
        <v>1299</v>
      </c>
      <c r="J418" s="68" t="s">
        <v>874</v>
      </c>
      <c r="K418" s="52">
        <v>2050</v>
      </c>
      <c r="L418" s="62" t="str">
        <f t="shared" si="74"/>
        <v>*0.92</v>
      </c>
      <c r="M418" s="70" t="str">
        <f t="shared" si="75"/>
        <v>REZoning_Sol-Win</v>
      </c>
      <c r="O418" t="s">
        <v>1299</v>
      </c>
      <c r="P418" t="s">
        <v>874</v>
      </c>
      <c r="Q418">
        <v>2100</v>
      </c>
      <c r="R418" t="s">
        <v>881</v>
      </c>
      <c r="S418" t="s">
        <v>875</v>
      </c>
      <c r="AA418" s="49" t="s">
        <v>1299</v>
      </c>
      <c r="AB418" s="71" t="s">
        <v>874</v>
      </c>
      <c r="AC418" s="55">
        <v>2035</v>
      </c>
      <c r="AD418" s="70" t="str">
        <f t="shared" si="76"/>
        <v>*0.95</v>
      </c>
      <c r="AE418" s="70" t="str">
        <f t="shared" si="77"/>
        <v>REZoning_Sol-Win</v>
      </c>
      <c r="AG418" s="49" t="s">
        <v>1299</v>
      </c>
      <c r="AH418" s="71" t="s">
        <v>874</v>
      </c>
      <c r="AI418" s="55">
        <v>2050</v>
      </c>
      <c r="AJ418" s="70" t="str">
        <f t="shared" si="78"/>
        <v>*0.92</v>
      </c>
      <c r="AK418" s="70" t="str">
        <f t="shared" si="79"/>
        <v>REZoning_Sol-Win</v>
      </c>
      <c r="AO418" s="50" t="s">
        <v>1299</v>
      </c>
      <c r="AP418" s="72" t="s">
        <v>874</v>
      </c>
      <c r="AQ418" s="58">
        <v>2035</v>
      </c>
      <c r="AR418" s="73" t="str">
        <f t="shared" si="80"/>
        <v>*0.93</v>
      </c>
      <c r="AS418" s="70" t="str">
        <f t="shared" si="81"/>
        <v>REZoning_Sol-Win</v>
      </c>
      <c r="AU418" s="50" t="s">
        <v>1299</v>
      </c>
      <c r="AV418" s="72" t="s">
        <v>874</v>
      </c>
      <c r="AW418" s="58">
        <v>2050</v>
      </c>
      <c r="AX418" s="73" t="str">
        <f t="shared" si="82"/>
        <v>*0.89</v>
      </c>
      <c r="AY418" s="70" t="str">
        <f t="shared" si="83"/>
        <v>REZoning_Sol-Win</v>
      </c>
    </row>
    <row r="419" spans="1:51">
      <c r="A419" s="67" t="s">
        <v>87</v>
      </c>
      <c r="C419" t="s">
        <v>1300</v>
      </c>
      <c r="D419" s="68" t="s">
        <v>874</v>
      </c>
      <c r="E419" s="52">
        <v>2035</v>
      </c>
      <c r="F419" s="69" t="str">
        <f t="shared" si="72"/>
        <v>*0.95</v>
      </c>
      <c r="G419" s="70" t="str">
        <f t="shared" si="73"/>
        <v>REZoning_Sol-Win</v>
      </c>
      <c r="I419" t="s">
        <v>1300</v>
      </c>
      <c r="J419" s="68" t="s">
        <v>874</v>
      </c>
      <c r="K419" s="52">
        <v>2050</v>
      </c>
      <c r="L419" s="62" t="str">
        <f t="shared" si="74"/>
        <v>*0.92</v>
      </c>
      <c r="M419" s="70" t="str">
        <f t="shared" si="75"/>
        <v>REZoning_Sol-Win</v>
      </c>
      <c r="O419" t="s">
        <v>1300</v>
      </c>
      <c r="P419" t="s">
        <v>874</v>
      </c>
      <c r="Q419">
        <v>2100</v>
      </c>
      <c r="R419" t="s">
        <v>881</v>
      </c>
      <c r="S419" t="s">
        <v>875</v>
      </c>
      <c r="AA419" s="49" t="s">
        <v>1300</v>
      </c>
      <c r="AB419" s="71" t="s">
        <v>874</v>
      </c>
      <c r="AC419" s="55">
        <v>2035</v>
      </c>
      <c r="AD419" s="70" t="str">
        <f t="shared" si="76"/>
        <v>*0.95</v>
      </c>
      <c r="AE419" s="70" t="str">
        <f t="shared" si="77"/>
        <v>REZoning_Sol-Win</v>
      </c>
      <c r="AG419" s="49" t="s">
        <v>1300</v>
      </c>
      <c r="AH419" s="71" t="s">
        <v>874</v>
      </c>
      <c r="AI419" s="55">
        <v>2050</v>
      </c>
      <c r="AJ419" s="70" t="str">
        <f t="shared" si="78"/>
        <v>*0.92</v>
      </c>
      <c r="AK419" s="70" t="str">
        <f t="shared" si="79"/>
        <v>REZoning_Sol-Win</v>
      </c>
      <c r="AO419" s="50" t="s">
        <v>1300</v>
      </c>
      <c r="AP419" s="72" t="s">
        <v>874</v>
      </c>
      <c r="AQ419" s="58">
        <v>2035</v>
      </c>
      <c r="AR419" s="73" t="str">
        <f t="shared" si="80"/>
        <v>*0.93</v>
      </c>
      <c r="AS419" s="70" t="str">
        <f t="shared" si="81"/>
        <v>REZoning_Sol-Win</v>
      </c>
      <c r="AU419" s="50" t="s">
        <v>1300</v>
      </c>
      <c r="AV419" s="72" t="s">
        <v>874</v>
      </c>
      <c r="AW419" s="58">
        <v>2050</v>
      </c>
      <c r="AX419" s="73" t="str">
        <f t="shared" si="82"/>
        <v>*0.89</v>
      </c>
      <c r="AY419" s="70" t="str">
        <f t="shared" si="83"/>
        <v>REZoning_Sol-Win</v>
      </c>
    </row>
    <row r="420" spans="1:51">
      <c r="A420" s="67" t="s">
        <v>87</v>
      </c>
      <c r="C420" t="s">
        <v>1301</v>
      </c>
      <c r="D420" s="68" t="s">
        <v>874</v>
      </c>
      <c r="E420" s="52">
        <v>2035</v>
      </c>
      <c r="F420" s="69" t="str">
        <f t="shared" si="72"/>
        <v>*0.95</v>
      </c>
      <c r="G420" s="70" t="str">
        <f t="shared" si="73"/>
        <v>REZoning_Sol-Win</v>
      </c>
      <c r="I420" t="s">
        <v>1301</v>
      </c>
      <c r="J420" s="68" t="s">
        <v>874</v>
      </c>
      <c r="K420" s="52">
        <v>2050</v>
      </c>
      <c r="L420" s="62" t="str">
        <f t="shared" si="74"/>
        <v>*0.92</v>
      </c>
      <c r="M420" s="70" t="str">
        <f t="shared" si="75"/>
        <v>REZoning_Sol-Win</v>
      </c>
      <c r="O420" t="s">
        <v>1301</v>
      </c>
      <c r="P420" t="s">
        <v>874</v>
      </c>
      <c r="Q420">
        <v>2100</v>
      </c>
      <c r="R420" t="s">
        <v>881</v>
      </c>
      <c r="S420" t="s">
        <v>875</v>
      </c>
      <c r="AA420" s="49" t="s">
        <v>1301</v>
      </c>
      <c r="AB420" s="71" t="s">
        <v>874</v>
      </c>
      <c r="AC420" s="55">
        <v>2035</v>
      </c>
      <c r="AD420" s="70" t="str">
        <f t="shared" si="76"/>
        <v>*0.95</v>
      </c>
      <c r="AE420" s="70" t="str">
        <f t="shared" si="77"/>
        <v>REZoning_Sol-Win</v>
      </c>
      <c r="AG420" s="49" t="s">
        <v>1301</v>
      </c>
      <c r="AH420" s="71" t="s">
        <v>874</v>
      </c>
      <c r="AI420" s="55">
        <v>2050</v>
      </c>
      <c r="AJ420" s="70" t="str">
        <f t="shared" si="78"/>
        <v>*0.92</v>
      </c>
      <c r="AK420" s="70" t="str">
        <f t="shared" si="79"/>
        <v>REZoning_Sol-Win</v>
      </c>
      <c r="AO420" s="50" t="s">
        <v>1301</v>
      </c>
      <c r="AP420" s="72" t="s">
        <v>874</v>
      </c>
      <c r="AQ420" s="58">
        <v>2035</v>
      </c>
      <c r="AR420" s="73" t="str">
        <f t="shared" si="80"/>
        <v>*0.93</v>
      </c>
      <c r="AS420" s="70" t="str">
        <f t="shared" si="81"/>
        <v>REZoning_Sol-Win</v>
      </c>
      <c r="AU420" s="50" t="s">
        <v>1301</v>
      </c>
      <c r="AV420" s="72" t="s">
        <v>874</v>
      </c>
      <c r="AW420" s="58">
        <v>2050</v>
      </c>
      <c r="AX420" s="73" t="str">
        <f t="shared" si="82"/>
        <v>*0.89</v>
      </c>
      <c r="AY420" s="70" t="str">
        <f t="shared" si="83"/>
        <v>REZoning_Sol-Win</v>
      </c>
    </row>
    <row r="421" spans="1:51">
      <c r="A421" s="67" t="s">
        <v>87</v>
      </c>
      <c r="C421" t="s">
        <v>1302</v>
      </c>
      <c r="D421" s="68" t="s">
        <v>874</v>
      </c>
      <c r="E421" s="52">
        <v>2035</v>
      </c>
      <c r="F421" s="69" t="str">
        <f t="shared" si="72"/>
        <v>*0.95</v>
      </c>
      <c r="G421" s="70" t="str">
        <f t="shared" si="73"/>
        <v>REZoning_Sol-Win</v>
      </c>
      <c r="I421" t="s">
        <v>1302</v>
      </c>
      <c r="J421" s="68" t="s">
        <v>874</v>
      </c>
      <c r="K421" s="52">
        <v>2050</v>
      </c>
      <c r="L421" s="62" t="str">
        <f t="shared" si="74"/>
        <v>*0.92</v>
      </c>
      <c r="M421" s="70" t="str">
        <f t="shared" si="75"/>
        <v>REZoning_Sol-Win</v>
      </c>
      <c r="O421" t="s">
        <v>1302</v>
      </c>
      <c r="P421" t="s">
        <v>874</v>
      </c>
      <c r="Q421">
        <v>2100</v>
      </c>
      <c r="R421" t="s">
        <v>881</v>
      </c>
      <c r="S421" t="s">
        <v>875</v>
      </c>
      <c r="AA421" s="49" t="s">
        <v>1302</v>
      </c>
      <c r="AB421" s="71" t="s">
        <v>874</v>
      </c>
      <c r="AC421" s="55">
        <v>2035</v>
      </c>
      <c r="AD421" s="70" t="str">
        <f t="shared" si="76"/>
        <v>*0.95</v>
      </c>
      <c r="AE421" s="70" t="str">
        <f t="shared" si="77"/>
        <v>REZoning_Sol-Win</v>
      </c>
      <c r="AG421" s="49" t="s">
        <v>1302</v>
      </c>
      <c r="AH421" s="71" t="s">
        <v>874</v>
      </c>
      <c r="AI421" s="55">
        <v>2050</v>
      </c>
      <c r="AJ421" s="70" t="str">
        <f t="shared" si="78"/>
        <v>*0.92</v>
      </c>
      <c r="AK421" s="70" t="str">
        <f t="shared" si="79"/>
        <v>REZoning_Sol-Win</v>
      </c>
      <c r="AO421" s="50" t="s">
        <v>1302</v>
      </c>
      <c r="AP421" s="72" t="s">
        <v>874</v>
      </c>
      <c r="AQ421" s="58">
        <v>2035</v>
      </c>
      <c r="AR421" s="73" t="str">
        <f t="shared" si="80"/>
        <v>*0.93</v>
      </c>
      <c r="AS421" s="70" t="str">
        <f t="shared" si="81"/>
        <v>REZoning_Sol-Win</v>
      </c>
      <c r="AU421" s="50" t="s">
        <v>1302</v>
      </c>
      <c r="AV421" s="72" t="s">
        <v>874</v>
      </c>
      <c r="AW421" s="58">
        <v>2050</v>
      </c>
      <c r="AX421" s="73" t="str">
        <f t="shared" si="82"/>
        <v>*0.89</v>
      </c>
      <c r="AY421" s="70" t="str">
        <f t="shared" si="83"/>
        <v>REZoning_Sol-Win</v>
      </c>
    </row>
    <row r="422" spans="1:51">
      <c r="A422" s="67" t="s">
        <v>87</v>
      </c>
      <c r="C422" t="s">
        <v>1303</v>
      </c>
      <c r="D422" s="68" t="s">
        <v>874</v>
      </c>
      <c r="E422" s="52">
        <v>2035</v>
      </c>
      <c r="F422" s="69" t="str">
        <f t="shared" si="72"/>
        <v>*0.95</v>
      </c>
      <c r="G422" s="70" t="str">
        <f t="shared" si="73"/>
        <v>REZoning_Sol-Win</v>
      </c>
      <c r="I422" t="s">
        <v>1303</v>
      </c>
      <c r="J422" s="68" t="s">
        <v>874</v>
      </c>
      <c r="K422" s="52">
        <v>2050</v>
      </c>
      <c r="L422" s="62" t="str">
        <f t="shared" si="74"/>
        <v>*0.92</v>
      </c>
      <c r="M422" s="70" t="str">
        <f t="shared" si="75"/>
        <v>REZoning_Sol-Win</v>
      </c>
      <c r="O422" t="s">
        <v>1303</v>
      </c>
      <c r="P422" t="s">
        <v>874</v>
      </c>
      <c r="Q422">
        <v>2100</v>
      </c>
      <c r="R422" t="s">
        <v>881</v>
      </c>
      <c r="S422" t="s">
        <v>875</v>
      </c>
      <c r="AA422" s="49" t="s">
        <v>1303</v>
      </c>
      <c r="AB422" s="71" t="s">
        <v>874</v>
      </c>
      <c r="AC422" s="55">
        <v>2035</v>
      </c>
      <c r="AD422" s="70" t="str">
        <f t="shared" si="76"/>
        <v>*0.95</v>
      </c>
      <c r="AE422" s="70" t="str">
        <f t="shared" si="77"/>
        <v>REZoning_Sol-Win</v>
      </c>
      <c r="AG422" s="49" t="s">
        <v>1303</v>
      </c>
      <c r="AH422" s="71" t="s">
        <v>874</v>
      </c>
      <c r="AI422" s="55">
        <v>2050</v>
      </c>
      <c r="AJ422" s="70" t="str">
        <f t="shared" si="78"/>
        <v>*0.92</v>
      </c>
      <c r="AK422" s="70" t="str">
        <f t="shared" si="79"/>
        <v>REZoning_Sol-Win</v>
      </c>
      <c r="AO422" s="50" t="s">
        <v>1303</v>
      </c>
      <c r="AP422" s="72" t="s">
        <v>874</v>
      </c>
      <c r="AQ422" s="58">
        <v>2035</v>
      </c>
      <c r="AR422" s="73" t="str">
        <f t="shared" si="80"/>
        <v>*0.93</v>
      </c>
      <c r="AS422" s="70" t="str">
        <f t="shared" si="81"/>
        <v>REZoning_Sol-Win</v>
      </c>
      <c r="AU422" s="50" t="s">
        <v>1303</v>
      </c>
      <c r="AV422" s="72" t="s">
        <v>874</v>
      </c>
      <c r="AW422" s="58">
        <v>2050</v>
      </c>
      <c r="AX422" s="73" t="str">
        <f t="shared" si="82"/>
        <v>*0.89</v>
      </c>
      <c r="AY422" s="70" t="str">
        <f t="shared" si="83"/>
        <v>REZoning_Sol-Win</v>
      </c>
    </row>
    <row r="423" spans="1:51">
      <c r="A423" s="67" t="s">
        <v>87</v>
      </c>
      <c r="C423" t="s">
        <v>1304</v>
      </c>
      <c r="D423" s="68" t="s">
        <v>874</v>
      </c>
      <c r="E423" s="52">
        <v>2035</v>
      </c>
      <c r="F423" s="69" t="str">
        <f t="shared" si="72"/>
        <v>*0.95</v>
      </c>
      <c r="G423" s="70" t="str">
        <f t="shared" si="73"/>
        <v>REZoning_Sol-Win</v>
      </c>
      <c r="I423" t="s">
        <v>1304</v>
      </c>
      <c r="J423" s="68" t="s">
        <v>874</v>
      </c>
      <c r="K423" s="52">
        <v>2050</v>
      </c>
      <c r="L423" s="62" t="str">
        <f t="shared" si="74"/>
        <v>*0.92</v>
      </c>
      <c r="M423" s="70" t="str">
        <f t="shared" si="75"/>
        <v>REZoning_Sol-Win</v>
      </c>
      <c r="O423" t="s">
        <v>1304</v>
      </c>
      <c r="P423" t="s">
        <v>874</v>
      </c>
      <c r="Q423">
        <v>2100</v>
      </c>
      <c r="R423" t="s">
        <v>881</v>
      </c>
      <c r="S423" t="s">
        <v>875</v>
      </c>
      <c r="AA423" s="49" t="s">
        <v>1304</v>
      </c>
      <c r="AB423" s="71" t="s">
        <v>874</v>
      </c>
      <c r="AC423" s="55">
        <v>2035</v>
      </c>
      <c r="AD423" s="70" t="str">
        <f t="shared" si="76"/>
        <v>*0.95</v>
      </c>
      <c r="AE423" s="70" t="str">
        <f t="shared" si="77"/>
        <v>REZoning_Sol-Win</v>
      </c>
      <c r="AG423" s="49" t="s">
        <v>1304</v>
      </c>
      <c r="AH423" s="71" t="s">
        <v>874</v>
      </c>
      <c r="AI423" s="55">
        <v>2050</v>
      </c>
      <c r="AJ423" s="70" t="str">
        <f t="shared" si="78"/>
        <v>*0.92</v>
      </c>
      <c r="AK423" s="70" t="str">
        <f t="shared" si="79"/>
        <v>REZoning_Sol-Win</v>
      </c>
      <c r="AO423" s="50" t="s">
        <v>1304</v>
      </c>
      <c r="AP423" s="72" t="s">
        <v>874</v>
      </c>
      <c r="AQ423" s="58">
        <v>2035</v>
      </c>
      <c r="AR423" s="73" t="str">
        <f t="shared" si="80"/>
        <v>*0.93</v>
      </c>
      <c r="AS423" s="70" t="str">
        <f t="shared" si="81"/>
        <v>REZoning_Sol-Win</v>
      </c>
      <c r="AU423" s="50" t="s">
        <v>1304</v>
      </c>
      <c r="AV423" s="72" t="s">
        <v>874</v>
      </c>
      <c r="AW423" s="58">
        <v>2050</v>
      </c>
      <c r="AX423" s="73" t="str">
        <f t="shared" si="82"/>
        <v>*0.89</v>
      </c>
      <c r="AY423" s="70" t="str">
        <f t="shared" si="83"/>
        <v>REZoning_Sol-Win</v>
      </c>
    </row>
    <row r="424" spans="1:51">
      <c r="A424" s="67" t="s">
        <v>87</v>
      </c>
      <c r="C424" t="s">
        <v>1305</v>
      </c>
      <c r="D424" s="68" t="s">
        <v>874</v>
      </c>
      <c r="E424" s="52">
        <v>2035</v>
      </c>
      <c r="F424" s="69" t="str">
        <f t="shared" si="72"/>
        <v>*0.95</v>
      </c>
      <c r="G424" s="70" t="str">
        <f t="shared" si="73"/>
        <v>REZoning_Sol-Win</v>
      </c>
      <c r="I424" t="s">
        <v>1305</v>
      </c>
      <c r="J424" s="68" t="s">
        <v>874</v>
      </c>
      <c r="K424" s="52">
        <v>2050</v>
      </c>
      <c r="L424" s="62" t="str">
        <f t="shared" si="74"/>
        <v>*0.92</v>
      </c>
      <c r="M424" s="70" t="str">
        <f t="shared" si="75"/>
        <v>REZoning_Sol-Win</v>
      </c>
      <c r="O424" t="s">
        <v>1305</v>
      </c>
      <c r="P424" t="s">
        <v>874</v>
      </c>
      <c r="Q424">
        <v>2100</v>
      </c>
      <c r="R424" t="s">
        <v>881</v>
      </c>
      <c r="S424" t="s">
        <v>875</v>
      </c>
      <c r="AA424" s="49" t="s">
        <v>1305</v>
      </c>
      <c r="AB424" s="71" t="s">
        <v>874</v>
      </c>
      <c r="AC424" s="55">
        <v>2035</v>
      </c>
      <c r="AD424" s="70" t="str">
        <f t="shared" si="76"/>
        <v>*0.95</v>
      </c>
      <c r="AE424" s="70" t="str">
        <f t="shared" si="77"/>
        <v>REZoning_Sol-Win</v>
      </c>
      <c r="AG424" s="49" t="s">
        <v>1305</v>
      </c>
      <c r="AH424" s="71" t="s">
        <v>874</v>
      </c>
      <c r="AI424" s="55">
        <v>2050</v>
      </c>
      <c r="AJ424" s="70" t="str">
        <f t="shared" si="78"/>
        <v>*0.92</v>
      </c>
      <c r="AK424" s="70" t="str">
        <f t="shared" si="79"/>
        <v>REZoning_Sol-Win</v>
      </c>
      <c r="AO424" s="50" t="s">
        <v>1305</v>
      </c>
      <c r="AP424" s="72" t="s">
        <v>874</v>
      </c>
      <c r="AQ424" s="58">
        <v>2035</v>
      </c>
      <c r="AR424" s="73" t="str">
        <f t="shared" si="80"/>
        <v>*0.93</v>
      </c>
      <c r="AS424" s="70" t="str">
        <f t="shared" si="81"/>
        <v>REZoning_Sol-Win</v>
      </c>
      <c r="AU424" s="50" t="s">
        <v>1305</v>
      </c>
      <c r="AV424" s="72" t="s">
        <v>874</v>
      </c>
      <c r="AW424" s="58">
        <v>2050</v>
      </c>
      <c r="AX424" s="73" t="str">
        <f t="shared" si="82"/>
        <v>*0.89</v>
      </c>
      <c r="AY424" s="70" t="str">
        <f t="shared" si="83"/>
        <v>REZoning_Sol-Win</v>
      </c>
    </row>
    <row r="425" spans="1:51">
      <c r="A425" s="67" t="s">
        <v>87</v>
      </c>
      <c r="C425" t="s">
        <v>1306</v>
      </c>
      <c r="D425" s="68" t="s">
        <v>874</v>
      </c>
      <c r="E425" s="52">
        <v>2035</v>
      </c>
      <c r="F425" s="69" t="str">
        <f t="shared" si="72"/>
        <v>*0.95</v>
      </c>
      <c r="G425" s="70" t="str">
        <f t="shared" si="73"/>
        <v>REZoning_Sol-Win</v>
      </c>
      <c r="I425" t="s">
        <v>1306</v>
      </c>
      <c r="J425" s="68" t="s">
        <v>874</v>
      </c>
      <c r="K425" s="52">
        <v>2050</v>
      </c>
      <c r="L425" s="62" t="str">
        <f t="shared" si="74"/>
        <v>*0.92</v>
      </c>
      <c r="M425" s="70" t="str">
        <f t="shared" si="75"/>
        <v>REZoning_Sol-Win</v>
      </c>
      <c r="O425" t="s">
        <v>1306</v>
      </c>
      <c r="P425" t="s">
        <v>874</v>
      </c>
      <c r="Q425">
        <v>2100</v>
      </c>
      <c r="R425" t="s">
        <v>881</v>
      </c>
      <c r="S425" t="s">
        <v>875</v>
      </c>
      <c r="AA425" s="49" t="s">
        <v>1306</v>
      </c>
      <c r="AB425" s="71" t="s">
        <v>874</v>
      </c>
      <c r="AC425" s="55">
        <v>2035</v>
      </c>
      <c r="AD425" s="70" t="str">
        <f t="shared" si="76"/>
        <v>*0.95</v>
      </c>
      <c r="AE425" s="70" t="str">
        <f t="shared" si="77"/>
        <v>REZoning_Sol-Win</v>
      </c>
      <c r="AG425" s="49" t="s">
        <v>1306</v>
      </c>
      <c r="AH425" s="71" t="s">
        <v>874</v>
      </c>
      <c r="AI425" s="55">
        <v>2050</v>
      </c>
      <c r="AJ425" s="70" t="str">
        <f t="shared" si="78"/>
        <v>*0.92</v>
      </c>
      <c r="AK425" s="70" t="str">
        <f t="shared" si="79"/>
        <v>REZoning_Sol-Win</v>
      </c>
      <c r="AO425" s="50" t="s">
        <v>1306</v>
      </c>
      <c r="AP425" s="72" t="s">
        <v>874</v>
      </c>
      <c r="AQ425" s="58">
        <v>2035</v>
      </c>
      <c r="AR425" s="73" t="str">
        <f t="shared" si="80"/>
        <v>*0.93</v>
      </c>
      <c r="AS425" s="70" t="str">
        <f t="shared" si="81"/>
        <v>REZoning_Sol-Win</v>
      </c>
      <c r="AU425" s="50" t="s">
        <v>1306</v>
      </c>
      <c r="AV425" s="72" t="s">
        <v>874</v>
      </c>
      <c r="AW425" s="58">
        <v>2050</v>
      </c>
      <c r="AX425" s="73" t="str">
        <f t="shared" si="82"/>
        <v>*0.89</v>
      </c>
      <c r="AY425" s="70" t="str">
        <f t="shared" si="83"/>
        <v>REZoning_Sol-Win</v>
      </c>
    </row>
    <row r="426" spans="1:51">
      <c r="A426" s="67" t="s">
        <v>87</v>
      </c>
      <c r="C426" t="s">
        <v>1307</v>
      </c>
      <c r="D426" s="68" t="s">
        <v>874</v>
      </c>
      <c r="E426" s="52">
        <v>2035</v>
      </c>
      <c r="F426" s="69" t="str">
        <f t="shared" si="72"/>
        <v>*0.95</v>
      </c>
      <c r="G426" s="70" t="str">
        <f t="shared" si="73"/>
        <v>REZoning_Sol-Win</v>
      </c>
      <c r="I426" t="s">
        <v>1307</v>
      </c>
      <c r="J426" s="68" t="s">
        <v>874</v>
      </c>
      <c r="K426" s="52">
        <v>2050</v>
      </c>
      <c r="L426" s="62" t="str">
        <f t="shared" si="74"/>
        <v>*0.92</v>
      </c>
      <c r="M426" s="70" t="str">
        <f t="shared" si="75"/>
        <v>REZoning_Sol-Win</v>
      </c>
      <c r="O426" t="s">
        <v>1307</v>
      </c>
      <c r="P426" t="s">
        <v>874</v>
      </c>
      <c r="Q426">
        <v>2100</v>
      </c>
      <c r="R426" t="s">
        <v>881</v>
      </c>
      <c r="S426" t="s">
        <v>875</v>
      </c>
      <c r="AA426" s="49" t="s">
        <v>1307</v>
      </c>
      <c r="AB426" s="71" t="s">
        <v>874</v>
      </c>
      <c r="AC426" s="55">
        <v>2035</v>
      </c>
      <c r="AD426" s="70" t="str">
        <f t="shared" si="76"/>
        <v>*0.95</v>
      </c>
      <c r="AE426" s="70" t="str">
        <f t="shared" si="77"/>
        <v>REZoning_Sol-Win</v>
      </c>
      <c r="AG426" s="49" t="s">
        <v>1307</v>
      </c>
      <c r="AH426" s="71" t="s">
        <v>874</v>
      </c>
      <c r="AI426" s="55">
        <v>2050</v>
      </c>
      <c r="AJ426" s="70" t="str">
        <f t="shared" si="78"/>
        <v>*0.92</v>
      </c>
      <c r="AK426" s="70" t="str">
        <f t="shared" si="79"/>
        <v>REZoning_Sol-Win</v>
      </c>
      <c r="AO426" s="50" t="s">
        <v>1307</v>
      </c>
      <c r="AP426" s="72" t="s">
        <v>874</v>
      </c>
      <c r="AQ426" s="58">
        <v>2035</v>
      </c>
      <c r="AR426" s="73" t="str">
        <f t="shared" si="80"/>
        <v>*0.93</v>
      </c>
      <c r="AS426" s="70" t="str">
        <f t="shared" si="81"/>
        <v>REZoning_Sol-Win</v>
      </c>
      <c r="AU426" s="50" t="s">
        <v>1307</v>
      </c>
      <c r="AV426" s="72" t="s">
        <v>874</v>
      </c>
      <c r="AW426" s="58">
        <v>2050</v>
      </c>
      <c r="AX426" s="73" t="str">
        <f t="shared" si="82"/>
        <v>*0.89</v>
      </c>
      <c r="AY426" s="70" t="str">
        <f t="shared" si="83"/>
        <v>REZoning_Sol-Win</v>
      </c>
    </row>
    <row r="427" spans="1:51">
      <c r="A427" s="67" t="s">
        <v>87</v>
      </c>
      <c r="C427" t="s">
        <v>1308</v>
      </c>
      <c r="D427" s="68" t="s">
        <v>874</v>
      </c>
      <c r="E427" s="52">
        <v>2035</v>
      </c>
      <c r="F427" s="69" t="str">
        <f t="shared" si="72"/>
        <v>*0.95</v>
      </c>
      <c r="G427" s="70" t="str">
        <f t="shared" si="73"/>
        <v>REZoning_Sol-Win</v>
      </c>
      <c r="I427" t="s">
        <v>1308</v>
      </c>
      <c r="J427" s="68" t="s">
        <v>874</v>
      </c>
      <c r="K427" s="52">
        <v>2050</v>
      </c>
      <c r="L427" s="62" t="str">
        <f t="shared" si="74"/>
        <v>*0.92</v>
      </c>
      <c r="M427" s="70" t="str">
        <f t="shared" si="75"/>
        <v>REZoning_Sol-Win</v>
      </c>
      <c r="O427" t="s">
        <v>1308</v>
      </c>
      <c r="P427" t="s">
        <v>874</v>
      </c>
      <c r="Q427">
        <v>2100</v>
      </c>
      <c r="R427" t="s">
        <v>881</v>
      </c>
      <c r="S427" t="s">
        <v>875</v>
      </c>
      <c r="AA427" s="49" t="s">
        <v>1308</v>
      </c>
      <c r="AB427" s="71" t="s">
        <v>874</v>
      </c>
      <c r="AC427" s="55">
        <v>2035</v>
      </c>
      <c r="AD427" s="70" t="str">
        <f t="shared" si="76"/>
        <v>*0.95</v>
      </c>
      <c r="AE427" s="70" t="str">
        <f t="shared" si="77"/>
        <v>REZoning_Sol-Win</v>
      </c>
      <c r="AG427" s="49" t="s">
        <v>1308</v>
      </c>
      <c r="AH427" s="71" t="s">
        <v>874</v>
      </c>
      <c r="AI427" s="55">
        <v>2050</v>
      </c>
      <c r="AJ427" s="70" t="str">
        <f t="shared" si="78"/>
        <v>*0.92</v>
      </c>
      <c r="AK427" s="70" t="str">
        <f t="shared" si="79"/>
        <v>REZoning_Sol-Win</v>
      </c>
      <c r="AO427" s="50" t="s">
        <v>1308</v>
      </c>
      <c r="AP427" s="72" t="s">
        <v>874</v>
      </c>
      <c r="AQ427" s="58">
        <v>2035</v>
      </c>
      <c r="AR427" s="73" t="str">
        <f t="shared" si="80"/>
        <v>*0.93</v>
      </c>
      <c r="AS427" s="70" t="str">
        <f t="shared" si="81"/>
        <v>REZoning_Sol-Win</v>
      </c>
      <c r="AU427" s="50" t="s">
        <v>1308</v>
      </c>
      <c r="AV427" s="72" t="s">
        <v>874</v>
      </c>
      <c r="AW427" s="58">
        <v>2050</v>
      </c>
      <c r="AX427" s="73" t="str">
        <f t="shared" si="82"/>
        <v>*0.89</v>
      </c>
      <c r="AY427" s="70" t="str">
        <f t="shared" si="83"/>
        <v>REZoning_Sol-Win</v>
      </c>
    </row>
    <row r="428" spans="1:51">
      <c r="A428" s="67" t="s">
        <v>87</v>
      </c>
      <c r="C428" t="s">
        <v>1309</v>
      </c>
      <c r="D428" s="68" t="s">
        <v>874</v>
      </c>
      <c r="E428" s="52">
        <v>2035</v>
      </c>
      <c r="F428" s="69" t="str">
        <f t="shared" si="72"/>
        <v>*0.95</v>
      </c>
      <c r="G428" s="70" t="str">
        <f t="shared" si="73"/>
        <v>REZoning_Sol-Win</v>
      </c>
      <c r="I428" t="s">
        <v>1309</v>
      </c>
      <c r="J428" s="68" t="s">
        <v>874</v>
      </c>
      <c r="K428" s="52">
        <v>2050</v>
      </c>
      <c r="L428" s="62" t="str">
        <f t="shared" si="74"/>
        <v>*0.92</v>
      </c>
      <c r="M428" s="70" t="str">
        <f t="shared" si="75"/>
        <v>REZoning_Sol-Win</v>
      </c>
      <c r="O428" t="s">
        <v>1309</v>
      </c>
      <c r="P428" t="s">
        <v>874</v>
      </c>
      <c r="Q428">
        <v>2100</v>
      </c>
      <c r="R428" t="s">
        <v>881</v>
      </c>
      <c r="S428" t="s">
        <v>875</v>
      </c>
      <c r="AA428" s="49" t="s">
        <v>1309</v>
      </c>
      <c r="AB428" s="71" t="s">
        <v>874</v>
      </c>
      <c r="AC428" s="55">
        <v>2035</v>
      </c>
      <c r="AD428" s="70" t="str">
        <f t="shared" si="76"/>
        <v>*0.95</v>
      </c>
      <c r="AE428" s="70" t="str">
        <f t="shared" si="77"/>
        <v>REZoning_Sol-Win</v>
      </c>
      <c r="AG428" s="49" t="s">
        <v>1309</v>
      </c>
      <c r="AH428" s="71" t="s">
        <v>874</v>
      </c>
      <c r="AI428" s="55">
        <v>2050</v>
      </c>
      <c r="AJ428" s="70" t="str">
        <f t="shared" si="78"/>
        <v>*0.92</v>
      </c>
      <c r="AK428" s="70" t="str">
        <f t="shared" si="79"/>
        <v>REZoning_Sol-Win</v>
      </c>
      <c r="AO428" s="50" t="s">
        <v>1309</v>
      </c>
      <c r="AP428" s="72" t="s">
        <v>874</v>
      </c>
      <c r="AQ428" s="58">
        <v>2035</v>
      </c>
      <c r="AR428" s="73" t="str">
        <f t="shared" si="80"/>
        <v>*0.93</v>
      </c>
      <c r="AS428" s="70" t="str">
        <f t="shared" si="81"/>
        <v>REZoning_Sol-Win</v>
      </c>
      <c r="AU428" s="50" t="s">
        <v>1309</v>
      </c>
      <c r="AV428" s="72" t="s">
        <v>874</v>
      </c>
      <c r="AW428" s="58">
        <v>2050</v>
      </c>
      <c r="AX428" s="73" t="str">
        <f t="shared" si="82"/>
        <v>*0.89</v>
      </c>
      <c r="AY428" s="70" t="str">
        <f t="shared" si="83"/>
        <v>REZoning_Sol-Win</v>
      </c>
    </row>
    <row r="429" spans="1:51">
      <c r="A429" s="67" t="s">
        <v>87</v>
      </c>
      <c r="C429" t="s">
        <v>1310</v>
      </c>
      <c r="D429" s="68" t="s">
        <v>874</v>
      </c>
      <c r="E429" s="52">
        <v>2035</v>
      </c>
      <c r="F429" s="69" t="str">
        <f t="shared" si="72"/>
        <v>*0.95</v>
      </c>
      <c r="G429" s="70" t="str">
        <f t="shared" si="73"/>
        <v>REZoning_Sol-Win</v>
      </c>
      <c r="I429" t="s">
        <v>1310</v>
      </c>
      <c r="J429" s="68" t="s">
        <v>874</v>
      </c>
      <c r="K429" s="52">
        <v>2050</v>
      </c>
      <c r="L429" s="62" t="str">
        <f t="shared" si="74"/>
        <v>*0.92</v>
      </c>
      <c r="M429" s="70" t="str">
        <f t="shared" si="75"/>
        <v>REZoning_Sol-Win</v>
      </c>
      <c r="O429" t="s">
        <v>1310</v>
      </c>
      <c r="P429" t="s">
        <v>874</v>
      </c>
      <c r="Q429">
        <v>2100</v>
      </c>
      <c r="R429" t="s">
        <v>881</v>
      </c>
      <c r="S429" t="s">
        <v>875</v>
      </c>
      <c r="AA429" s="49" t="s">
        <v>1310</v>
      </c>
      <c r="AB429" s="71" t="s">
        <v>874</v>
      </c>
      <c r="AC429" s="55">
        <v>2035</v>
      </c>
      <c r="AD429" s="70" t="str">
        <f t="shared" si="76"/>
        <v>*0.95</v>
      </c>
      <c r="AE429" s="70" t="str">
        <f t="shared" si="77"/>
        <v>REZoning_Sol-Win</v>
      </c>
      <c r="AG429" s="49" t="s">
        <v>1310</v>
      </c>
      <c r="AH429" s="71" t="s">
        <v>874</v>
      </c>
      <c r="AI429" s="55">
        <v>2050</v>
      </c>
      <c r="AJ429" s="70" t="str">
        <f t="shared" si="78"/>
        <v>*0.92</v>
      </c>
      <c r="AK429" s="70" t="str">
        <f t="shared" si="79"/>
        <v>REZoning_Sol-Win</v>
      </c>
      <c r="AO429" s="50" t="s">
        <v>1310</v>
      </c>
      <c r="AP429" s="72" t="s">
        <v>874</v>
      </c>
      <c r="AQ429" s="58">
        <v>2035</v>
      </c>
      <c r="AR429" s="73" t="str">
        <f t="shared" si="80"/>
        <v>*0.93</v>
      </c>
      <c r="AS429" s="70" t="str">
        <f t="shared" si="81"/>
        <v>REZoning_Sol-Win</v>
      </c>
      <c r="AU429" s="50" t="s">
        <v>1310</v>
      </c>
      <c r="AV429" s="72" t="s">
        <v>874</v>
      </c>
      <c r="AW429" s="58">
        <v>2050</v>
      </c>
      <c r="AX429" s="73" t="str">
        <f t="shared" si="82"/>
        <v>*0.89</v>
      </c>
      <c r="AY429" s="70" t="str">
        <f t="shared" si="83"/>
        <v>REZoning_Sol-Win</v>
      </c>
    </row>
    <row r="430" spans="1:51">
      <c r="A430" s="67" t="s">
        <v>87</v>
      </c>
      <c r="C430" t="s">
        <v>1311</v>
      </c>
      <c r="D430" s="68" t="s">
        <v>874</v>
      </c>
      <c r="E430" s="52">
        <v>2035</v>
      </c>
      <c r="F430" s="69" t="str">
        <f t="shared" si="72"/>
        <v>*0.95</v>
      </c>
      <c r="G430" s="70" t="str">
        <f t="shared" si="73"/>
        <v>REZoning_Sol-Win</v>
      </c>
      <c r="I430" t="s">
        <v>1311</v>
      </c>
      <c r="J430" s="68" t="s">
        <v>874</v>
      </c>
      <c r="K430" s="52">
        <v>2050</v>
      </c>
      <c r="L430" s="62" t="str">
        <f t="shared" si="74"/>
        <v>*0.92</v>
      </c>
      <c r="M430" s="70" t="str">
        <f t="shared" si="75"/>
        <v>REZoning_Sol-Win</v>
      </c>
      <c r="O430" t="s">
        <v>1311</v>
      </c>
      <c r="P430" t="s">
        <v>874</v>
      </c>
      <c r="Q430">
        <v>2100</v>
      </c>
      <c r="R430" t="s">
        <v>881</v>
      </c>
      <c r="S430" t="s">
        <v>875</v>
      </c>
      <c r="AA430" s="49" t="s">
        <v>1311</v>
      </c>
      <c r="AB430" s="71" t="s">
        <v>874</v>
      </c>
      <c r="AC430" s="55">
        <v>2035</v>
      </c>
      <c r="AD430" s="70" t="str">
        <f t="shared" si="76"/>
        <v>*0.95</v>
      </c>
      <c r="AE430" s="70" t="str">
        <f t="shared" si="77"/>
        <v>REZoning_Sol-Win</v>
      </c>
      <c r="AG430" s="49" t="s">
        <v>1311</v>
      </c>
      <c r="AH430" s="71" t="s">
        <v>874</v>
      </c>
      <c r="AI430" s="55">
        <v>2050</v>
      </c>
      <c r="AJ430" s="70" t="str">
        <f t="shared" si="78"/>
        <v>*0.92</v>
      </c>
      <c r="AK430" s="70" t="str">
        <f t="shared" si="79"/>
        <v>REZoning_Sol-Win</v>
      </c>
      <c r="AO430" s="50" t="s">
        <v>1311</v>
      </c>
      <c r="AP430" s="72" t="s">
        <v>874</v>
      </c>
      <c r="AQ430" s="58">
        <v>2035</v>
      </c>
      <c r="AR430" s="73" t="str">
        <f t="shared" si="80"/>
        <v>*0.93</v>
      </c>
      <c r="AS430" s="70" t="str">
        <f t="shared" si="81"/>
        <v>REZoning_Sol-Win</v>
      </c>
      <c r="AU430" s="50" t="s">
        <v>1311</v>
      </c>
      <c r="AV430" s="72" t="s">
        <v>874</v>
      </c>
      <c r="AW430" s="58">
        <v>2050</v>
      </c>
      <c r="AX430" s="73" t="str">
        <f t="shared" si="82"/>
        <v>*0.89</v>
      </c>
      <c r="AY430" s="70" t="str">
        <f t="shared" si="83"/>
        <v>REZoning_Sol-Win</v>
      </c>
    </row>
    <row r="431" spans="1:51">
      <c r="A431" s="67" t="s">
        <v>87</v>
      </c>
      <c r="C431" t="s">
        <v>1312</v>
      </c>
      <c r="D431" s="68" t="s">
        <v>874</v>
      </c>
      <c r="E431" s="52">
        <v>2035</v>
      </c>
      <c r="F431" s="69" t="str">
        <f t="shared" si="72"/>
        <v>*0.95</v>
      </c>
      <c r="G431" s="70" t="str">
        <f t="shared" si="73"/>
        <v>REZoning_Sol-Win</v>
      </c>
      <c r="I431" t="s">
        <v>1312</v>
      </c>
      <c r="J431" s="68" t="s">
        <v>874</v>
      </c>
      <c r="K431" s="52">
        <v>2050</v>
      </c>
      <c r="L431" s="62" t="str">
        <f t="shared" si="74"/>
        <v>*0.92</v>
      </c>
      <c r="M431" s="70" t="str">
        <f t="shared" si="75"/>
        <v>REZoning_Sol-Win</v>
      </c>
      <c r="O431" t="s">
        <v>1312</v>
      </c>
      <c r="P431" t="s">
        <v>874</v>
      </c>
      <c r="Q431">
        <v>2100</v>
      </c>
      <c r="R431" t="s">
        <v>881</v>
      </c>
      <c r="S431" t="s">
        <v>875</v>
      </c>
      <c r="AA431" s="49" t="s">
        <v>1312</v>
      </c>
      <c r="AB431" s="71" t="s">
        <v>874</v>
      </c>
      <c r="AC431" s="55">
        <v>2035</v>
      </c>
      <c r="AD431" s="70" t="str">
        <f t="shared" si="76"/>
        <v>*0.95</v>
      </c>
      <c r="AE431" s="70" t="str">
        <f t="shared" si="77"/>
        <v>REZoning_Sol-Win</v>
      </c>
      <c r="AG431" s="49" t="s">
        <v>1312</v>
      </c>
      <c r="AH431" s="71" t="s">
        <v>874</v>
      </c>
      <c r="AI431" s="55">
        <v>2050</v>
      </c>
      <c r="AJ431" s="70" t="str">
        <f t="shared" si="78"/>
        <v>*0.92</v>
      </c>
      <c r="AK431" s="70" t="str">
        <f t="shared" si="79"/>
        <v>REZoning_Sol-Win</v>
      </c>
      <c r="AO431" s="50" t="s">
        <v>1312</v>
      </c>
      <c r="AP431" s="72" t="s">
        <v>874</v>
      </c>
      <c r="AQ431" s="58">
        <v>2035</v>
      </c>
      <c r="AR431" s="73" t="str">
        <f t="shared" si="80"/>
        <v>*0.93</v>
      </c>
      <c r="AS431" s="70" t="str">
        <f t="shared" si="81"/>
        <v>REZoning_Sol-Win</v>
      </c>
      <c r="AU431" s="50" t="s">
        <v>1312</v>
      </c>
      <c r="AV431" s="72" t="s">
        <v>874</v>
      </c>
      <c r="AW431" s="58">
        <v>2050</v>
      </c>
      <c r="AX431" s="73" t="str">
        <f t="shared" si="82"/>
        <v>*0.89</v>
      </c>
      <c r="AY431" s="70" t="str">
        <f t="shared" si="83"/>
        <v>REZoning_Sol-Win</v>
      </c>
    </row>
    <row r="432" spans="1:51">
      <c r="A432" s="67" t="s">
        <v>87</v>
      </c>
      <c r="C432" t="s">
        <v>1313</v>
      </c>
      <c r="D432" s="68" t="s">
        <v>874</v>
      </c>
      <c r="E432" s="52">
        <v>2035</v>
      </c>
      <c r="F432" s="69" t="str">
        <f t="shared" si="72"/>
        <v>*0.95</v>
      </c>
      <c r="G432" s="70" t="str">
        <f t="shared" si="73"/>
        <v>REZoning_Sol-Win</v>
      </c>
      <c r="I432" t="s">
        <v>1313</v>
      </c>
      <c r="J432" s="68" t="s">
        <v>874</v>
      </c>
      <c r="K432" s="52">
        <v>2050</v>
      </c>
      <c r="L432" s="62" t="str">
        <f t="shared" si="74"/>
        <v>*0.92</v>
      </c>
      <c r="M432" s="70" t="str">
        <f t="shared" si="75"/>
        <v>REZoning_Sol-Win</v>
      </c>
      <c r="O432" t="s">
        <v>1313</v>
      </c>
      <c r="P432" t="s">
        <v>874</v>
      </c>
      <c r="Q432">
        <v>2100</v>
      </c>
      <c r="R432" t="s">
        <v>881</v>
      </c>
      <c r="S432" t="s">
        <v>875</v>
      </c>
      <c r="AA432" s="49" t="s">
        <v>1313</v>
      </c>
      <c r="AB432" s="71" t="s">
        <v>874</v>
      </c>
      <c r="AC432" s="55">
        <v>2035</v>
      </c>
      <c r="AD432" s="70" t="str">
        <f t="shared" si="76"/>
        <v>*0.95</v>
      </c>
      <c r="AE432" s="70" t="str">
        <f t="shared" si="77"/>
        <v>REZoning_Sol-Win</v>
      </c>
      <c r="AG432" s="49" t="s">
        <v>1313</v>
      </c>
      <c r="AH432" s="71" t="s">
        <v>874</v>
      </c>
      <c r="AI432" s="55">
        <v>2050</v>
      </c>
      <c r="AJ432" s="70" t="str">
        <f t="shared" si="78"/>
        <v>*0.92</v>
      </c>
      <c r="AK432" s="70" t="str">
        <f t="shared" si="79"/>
        <v>REZoning_Sol-Win</v>
      </c>
      <c r="AO432" s="50" t="s">
        <v>1313</v>
      </c>
      <c r="AP432" s="72" t="s">
        <v>874</v>
      </c>
      <c r="AQ432" s="58">
        <v>2035</v>
      </c>
      <c r="AR432" s="73" t="str">
        <f t="shared" si="80"/>
        <v>*0.93</v>
      </c>
      <c r="AS432" s="70" t="str">
        <f t="shared" si="81"/>
        <v>REZoning_Sol-Win</v>
      </c>
      <c r="AU432" s="50" t="s">
        <v>1313</v>
      </c>
      <c r="AV432" s="72" t="s">
        <v>874</v>
      </c>
      <c r="AW432" s="58">
        <v>2050</v>
      </c>
      <c r="AX432" s="73" t="str">
        <f t="shared" si="82"/>
        <v>*0.89</v>
      </c>
      <c r="AY432" s="70" t="str">
        <f t="shared" si="83"/>
        <v>REZoning_Sol-Win</v>
      </c>
    </row>
    <row r="433" spans="1:51">
      <c r="A433" s="67" t="s">
        <v>87</v>
      </c>
      <c r="C433" t="s">
        <v>1314</v>
      </c>
      <c r="D433" s="68" t="s">
        <v>874</v>
      </c>
      <c r="E433" s="52">
        <v>2035</v>
      </c>
      <c r="F433" s="69" t="str">
        <f t="shared" si="72"/>
        <v>*0.95</v>
      </c>
      <c r="G433" s="70" t="str">
        <f t="shared" si="73"/>
        <v>REZoning_Sol-Win</v>
      </c>
      <c r="I433" t="s">
        <v>1314</v>
      </c>
      <c r="J433" s="68" t="s">
        <v>874</v>
      </c>
      <c r="K433" s="52">
        <v>2050</v>
      </c>
      <c r="L433" s="62" t="str">
        <f t="shared" si="74"/>
        <v>*0.92</v>
      </c>
      <c r="M433" s="70" t="str">
        <f t="shared" si="75"/>
        <v>REZoning_Sol-Win</v>
      </c>
      <c r="O433" t="s">
        <v>1314</v>
      </c>
      <c r="P433" t="s">
        <v>874</v>
      </c>
      <c r="Q433">
        <v>2100</v>
      </c>
      <c r="R433" t="s">
        <v>881</v>
      </c>
      <c r="S433" t="s">
        <v>875</v>
      </c>
      <c r="AA433" s="49" t="s">
        <v>1314</v>
      </c>
      <c r="AB433" s="71" t="s">
        <v>874</v>
      </c>
      <c r="AC433" s="55">
        <v>2035</v>
      </c>
      <c r="AD433" s="70" t="str">
        <f t="shared" si="76"/>
        <v>*0.95</v>
      </c>
      <c r="AE433" s="70" t="str">
        <f t="shared" si="77"/>
        <v>REZoning_Sol-Win</v>
      </c>
      <c r="AG433" s="49" t="s">
        <v>1314</v>
      </c>
      <c r="AH433" s="71" t="s">
        <v>874</v>
      </c>
      <c r="AI433" s="55">
        <v>2050</v>
      </c>
      <c r="AJ433" s="70" t="str">
        <f t="shared" si="78"/>
        <v>*0.92</v>
      </c>
      <c r="AK433" s="70" t="str">
        <f t="shared" si="79"/>
        <v>REZoning_Sol-Win</v>
      </c>
      <c r="AO433" s="50" t="s">
        <v>1314</v>
      </c>
      <c r="AP433" s="72" t="s">
        <v>874</v>
      </c>
      <c r="AQ433" s="58">
        <v>2035</v>
      </c>
      <c r="AR433" s="73" t="str">
        <f t="shared" si="80"/>
        <v>*0.93</v>
      </c>
      <c r="AS433" s="70" t="str">
        <f t="shared" si="81"/>
        <v>REZoning_Sol-Win</v>
      </c>
      <c r="AU433" s="50" t="s">
        <v>1314</v>
      </c>
      <c r="AV433" s="72" t="s">
        <v>874</v>
      </c>
      <c r="AW433" s="58">
        <v>2050</v>
      </c>
      <c r="AX433" s="73" t="str">
        <f t="shared" si="82"/>
        <v>*0.89</v>
      </c>
      <c r="AY433" s="70" t="str">
        <f t="shared" si="83"/>
        <v>REZoning_Sol-Win</v>
      </c>
    </row>
    <row r="434" spans="1:51">
      <c r="A434" s="67" t="s">
        <v>87</v>
      </c>
      <c r="C434" t="s">
        <v>1315</v>
      </c>
      <c r="D434" s="68" t="s">
        <v>874</v>
      </c>
      <c r="E434" s="52">
        <v>2035</v>
      </c>
      <c r="F434" s="69" t="str">
        <f t="shared" si="72"/>
        <v>*0.95</v>
      </c>
      <c r="G434" s="70" t="str">
        <f t="shared" si="73"/>
        <v>REZoning_Sol-Win</v>
      </c>
      <c r="I434" t="s">
        <v>1315</v>
      </c>
      <c r="J434" s="68" t="s">
        <v>874</v>
      </c>
      <c r="K434" s="52">
        <v>2050</v>
      </c>
      <c r="L434" s="62" t="str">
        <f t="shared" si="74"/>
        <v>*0.92</v>
      </c>
      <c r="M434" s="70" t="str">
        <f t="shared" si="75"/>
        <v>REZoning_Sol-Win</v>
      </c>
      <c r="O434" t="s">
        <v>1315</v>
      </c>
      <c r="P434" t="s">
        <v>874</v>
      </c>
      <c r="Q434">
        <v>2100</v>
      </c>
      <c r="R434" t="s">
        <v>881</v>
      </c>
      <c r="S434" t="s">
        <v>875</v>
      </c>
      <c r="AA434" s="49" t="s">
        <v>1315</v>
      </c>
      <c r="AB434" s="71" t="s">
        <v>874</v>
      </c>
      <c r="AC434" s="55">
        <v>2035</v>
      </c>
      <c r="AD434" s="70" t="str">
        <f t="shared" si="76"/>
        <v>*0.95</v>
      </c>
      <c r="AE434" s="70" t="str">
        <f t="shared" si="77"/>
        <v>REZoning_Sol-Win</v>
      </c>
      <c r="AG434" s="49" t="s">
        <v>1315</v>
      </c>
      <c r="AH434" s="71" t="s">
        <v>874</v>
      </c>
      <c r="AI434" s="55">
        <v>2050</v>
      </c>
      <c r="AJ434" s="70" t="str">
        <f t="shared" si="78"/>
        <v>*0.92</v>
      </c>
      <c r="AK434" s="70" t="str">
        <f t="shared" si="79"/>
        <v>REZoning_Sol-Win</v>
      </c>
      <c r="AO434" s="50" t="s">
        <v>1315</v>
      </c>
      <c r="AP434" s="72" t="s">
        <v>874</v>
      </c>
      <c r="AQ434" s="58">
        <v>2035</v>
      </c>
      <c r="AR434" s="73" t="str">
        <f t="shared" si="80"/>
        <v>*0.93</v>
      </c>
      <c r="AS434" s="70" t="str">
        <f t="shared" si="81"/>
        <v>REZoning_Sol-Win</v>
      </c>
      <c r="AU434" s="50" t="s">
        <v>1315</v>
      </c>
      <c r="AV434" s="72" t="s">
        <v>874</v>
      </c>
      <c r="AW434" s="58">
        <v>2050</v>
      </c>
      <c r="AX434" s="73" t="str">
        <f t="shared" si="82"/>
        <v>*0.89</v>
      </c>
      <c r="AY434" s="70" t="str">
        <f t="shared" si="83"/>
        <v>REZoning_Sol-Win</v>
      </c>
    </row>
    <row r="435" spans="1:51">
      <c r="A435" s="67" t="s">
        <v>87</v>
      </c>
      <c r="C435" t="s">
        <v>1316</v>
      </c>
      <c r="D435" s="68" t="s">
        <v>874</v>
      </c>
      <c r="E435" s="52">
        <v>2035</v>
      </c>
      <c r="F435" s="69" t="str">
        <f t="shared" si="72"/>
        <v>*0.95</v>
      </c>
      <c r="G435" s="70" t="str">
        <f t="shared" si="73"/>
        <v>REZoning_Sol-Win</v>
      </c>
      <c r="I435" t="s">
        <v>1316</v>
      </c>
      <c r="J435" s="68" t="s">
        <v>874</v>
      </c>
      <c r="K435" s="52">
        <v>2050</v>
      </c>
      <c r="L435" s="62" t="str">
        <f t="shared" si="74"/>
        <v>*0.92</v>
      </c>
      <c r="M435" s="70" t="str">
        <f t="shared" si="75"/>
        <v>REZoning_Sol-Win</v>
      </c>
      <c r="O435" t="s">
        <v>1316</v>
      </c>
      <c r="P435" t="s">
        <v>874</v>
      </c>
      <c r="Q435">
        <v>2100</v>
      </c>
      <c r="R435" t="s">
        <v>881</v>
      </c>
      <c r="S435" t="s">
        <v>875</v>
      </c>
      <c r="AA435" s="49" t="s">
        <v>1316</v>
      </c>
      <c r="AB435" s="71" t="s">
        <v>874</v>
      </c>
      <c r="AC435" s="55">
        <v>2035</v>
      </c>
      <c r="AD435" s="70" t="str">
        <f t="shared" si="76"/>
        <v>*0.95</v>
      </c>
      <c r="AE435" s="70" t="str">
        <f t="shared" si="77"/>
        <v>REZoning_Sol-Win</v>
      </c>
      <c r="AG435" s="49" t="s">
        <v>1316</v>
      </c>
      <c r="AH435" s="71" t="s">
        <v>874</v>
      </c>
      <c r="AI435" s="55">
        <v>2050</v>
      </c>
      <c r="AJ435" s="70" t="str">
        <f t="shared" si="78"/>
        <v>*0.92</v>
      </c>
      <c r="AK435" s="70" t="str">
        <f t="shared" si="79"/>
        <v>REZoning_Sol-Win</v>
      </c>
      <c r="AO435" s="50" t="s">
        <v>1316</v>
      </c>
      <c r="AP435" s="72" t="s">
        <v>874</v>
      </c>
      <c r="AQ435" s="58">
        <v>2035</v>
      </c>
      <c r="AR435" s="73" t="str">
        <f t="shared" si="80"/>
        <v>*0.93</v>
      </c>
      <c r="AS435" s="70" t="str">
        <f t="shared" si="81"/>
        <v>REZoning_Sol-Win</v>
      </c>
      <c r="AU435" s="50" t="s">
        <v>1316</v>
      </c>
      <c r="AV435" s="72" t="s">
        <v>874</v>
      </c>
      <c r="AW435" s="58">
        <v>2050</v>
      </c>
      <c r="AX435" s="73" t="str">
        <f t="shared" si="82"/>
        <v>*0.89</v>
      </c>
      <c r="AY435" s="70" t="str">
        <f t="shared" si="83"/>
        <v>REZoning_Sol-Win</v>
      </c>
    </row>
    <row r="436" spans="1:51">
      <c r="A436" s="67" t="s">
        <v>87</v>
      </c>
      <c r="C436" t="s">
        <v>1317</v>
      </c>
      <c r="D436" s="68" t="s">
        <v>874</v>
      </c>
      <c r="E436" s="52">
        <v>2035</v>
      </c>
      <c r="F436" s="69" t="str">
        <f t="shared" si="72"/>
        <v>*0.95</v>
      </c>
      <c r="G436" s="70" t="str">
        <f t="shared" si="73"/>
        <v>REZoning_Sol-Win</v>
      </c>
      <c r="I436" t="s">
        <v>1317</v>
      </c>
      <c r="J436" s="68" t="s">
        <v>874</v>
      </c>
      <c r="K436" s="52">
        <v>2050</v>
      </c>
      <c r="L436" s="62" t="str">
        <f t="shared" si="74"/>
        <v>*0.92</v>
      </c>
      <c r="M436" s="70" t="str">
        <f t="shared" si="75"/>
        <v>REZoning_Sol-Win</v>
      </c>
      <c r="O436" t="s">
        <v>1317</v>
      </c>
      <c r="P436" t="s">
        <v>874</v>
      </c>
      <c r="Q436">
        <v>2100</v>
      </c>
      <c r="R436" t="s">
        <v>881</v>
      </c>
      <c r="S436" t="s">
        <v>875</v>
      </c>
      <c r="AA436" s="49" t="s">
        <v>1317</v>
      </c>
      <c r="AB436" s="71" t="s">
        <v>874</v>
      </c>
      <c r="AC436" s="55">
        <v>2035</v>
      </c>
      <c r="AD436" s="70" t="str">
        <f t="shared" si="76"/>
        <v>*0.95</v>
      </c>
      <c r="AE436" s="70" t="str">
        <f t="shared" si="77"/>
        <v>REZoning_Sol-Win</v>
      </c>
      <c r="AG436" s="49" t="s">
        <v>1317</v>
      </c>
      <c r="AH436" s="71" t="s">
        <v>874</v>
      </c>
      <c r="AI436" s="55">
        <v>2050</v>
      </c>
      <c r="AJ436" s="70" t="str">
        <f t="shared" si="78"/>
        <v>*0.92</v>
      </c>
      <c r="AK436" s="70" t="str">
        <f t="shared" si="79"/>
        <v>REZoning_Sol-Win</v>
      </c>
      <c r="AO436" s="50" t="s">
        <v>1317</v>
      </c>
      <c r="AP436" s="72" t="s">
        <v>874</v>
      </c>
      <c r="AQ436" s="58">
        <v>2035</v>
      </c>
      <c r="AR436" s="73" t="str">
        <f t="shared" si="80"/>
        <v>*0.93</v>
      </c>
      <c r="AS436" s="70" t="str">
        <f t="shared" si="81"/>
        <v>REZoning_Sol-Win</v>
      </c>
      <c r="AU436" s="50" t="s">
        <v>1317</v>
      </c>
      <c r="AV436" s="72" t="s">
        <v>874</v>
      </c>
      <c r="AW436" s="58">
        <v>2050</v>
      </c>
      <c r="AX436" s="73" t="str">
        <f t="shared" si="82"/>
        <v>*0.89</v>
      </c>
      <c r="AY436" s="70" t="str">
        <f t="shared" si="83"/>
        <v>REZoning_Sol-Win</v>
      </c>
    </row>
    <row r="437" spans="1:51">
      <c r="A437" s="67" t="s">
        <v>87</v>
      </c>
      <c r="C437" t="s">
        <v>1318</v>
      </c>
      <c r="D437" s="68" t="s">
        <v>874</v>
      </c>
      <c r="E437" s="52">
        <v>2035</v>
      </c>
      <c r="F437" s="69" t="str">
        <f t="shared" si="72"/>
        <v>*0.95</v>
      </c>
      <c r="G437" s="70" t="str">
        <f t="shared" si="73"/>
        <v>REZoning_Sol-Win</v>
      </c>
      <c r="I437" t="s">
        <v>1318</v>
      </c>
      <c r="J437" s="68" t="s">
        <v>874</v>
      </c>
      <c r="K437" s="52">
        <v>2050</v>
      </c>
      <c r="L437" s="62" t="str">
        <f t="shared" si="74"/>
        <v>*0.92</v>
      </c>
      <c r="M437" s="70" t="str">
        <f t="shared" si="75"/>
        <v>REZoning_Sol-Win</v>
      </c>
      <c r="O437" t="s">
        <v>1318</v>
      </c>
      <c r="P437" t="s">
        <v>874</v>
      </c>
      <c r="Q437">
        <v>2100</v>
      </c>
      <c r="R437" t="s">
        <v>881</v>
      </c>
      <c r="S437" t="s">
        <v>875</v>
      </c>
      <c r="AA437" s="49" t="s">
        <v>1318</v>
      </c>
      <c r="AB437" s="71" t="s">
        <v>874</v>
      </c>
      <c r="AC437" s="55">
        <v>2035</v>
      </c>
      <c r="AD437" s="70" t="str">
        <f t="shared" si="76"/>
        <v>*0.95</v>
      </c>
      <c r="AE437" s="70" t="str">
        <f t="shared" si="77"/>
        <v>REZoning_Sol-Win</v>
      </c>
      <c r="AG437" s="49" t="s">
        <v>1318</v>
      </c>
      <c r="AH437" s="71" t="s">
        <v>874</v>
      </c>
      <c r="AI437" s="55">
        <v>2050</v>
      </c>
      <c r="AJ437" s="70" t="str">
        <f t="shared" si="78"/>
        <v>*0.92</v>
      </c>
      <c r="AK437" s="70" t="str">
        <f t="shared" si="79"/>
        <v>REZoning_Sol-Win</v>
      </c>
      <c r="AO437" s="50" t="s">
        <v>1318</v>
      </c>
      <c r="AP437" s="72" t="s">
        <v>874</v>
      </c>
      <c r="AQ437" s="58">
        <v>2035</v>
      </c>
      <c r="AR437" s="73" t="str">
        <f t="shared" si="80"/>
        <v>*0.93</v>
      </c>
      <c r="AS437" s="70" t="str">
        <f t="shared" si="81"/>
        <v>REZoning_Sol-Win</v>
      </c>
      <c r="AU437" s="50" t="s">
        <v>1318</v>
      </c>
      <c r="AV437" s="72" t="s">
        <v>874</v>
      </c>
      <c r="AW437" s="58">
        <v>2050</v>
      </c>
      <c r="AX437" s="73" t="str">
        <f t="shared" si="82"/>
        <v>*0.89</v>
      </c>
      <c r="AY437" s="70" t="str">
        <f t="shared" si="83"/>
        <v>REZoning_Sol-Win</v>
      </c>
    </row>
    <row r="438" spans="1:51">
      <c r="A438" s="67" t="s">
        <v>171</v>
      </c>
      <c r="C438" t="s">
        <v>1319</v>
      </c>
      <c r="D438" s="68" t="s">
        <v>874</v>
      </c>
      <c r="E438" s="52">
        <v>2035</v>
      </c>
      <c r="F438" s="69" t="str">
        <f t="shared" si="72"/>
        <v>*0.94</v>
      </c>
      <c r="G438" s="70" t="str">
        <f t="shared" si="73"/>
        <v>REZoning_Sol-Win</v>
      </c>
      <c r="I438" t="s">
        <v>1319</v>
      </c>
      <c r="J438" s="68" t="s">
        <v>874</v>
      </c>
      <c r="K438" s="52">
        <v>2050</v>
      </c>
      <c r="L438" s="62" t="str">
        <f t="shared" si="74"/>
        <v>*0.92</v>
      </c>
      <c r="M438" s="70" t="str">
        <f t="shared" si="75"/>
        <v>REZoning_Sol-Win</v>
      </c>
      <c r="O438" t="s">
        <v>1319</v>
      </c>
      <c r="P438" t="s">
        <v>874</v>
      </c>
      <c r="Q438">
        <v>2100</v>
      </c>
      <c r="R438" t="s">
        <v>881</v>
      </c>
      <c r="S438" t="s">
        <v>875</v>
      </c>
      <c r="AA438" s="49" t="s">
        <v>1319</v>
      </c>
      <c r="AB438" s="71" t="s">
        <v>874</v>
      </c>
      <c r="AC438" s="55">
        <v>2035</v>
      </c>
      <c r="AD438" s="70" t="str">
        <f t="shared" si="76"/>
        <v>*0.93</v>
      </c>
      <c r="AE438" s="70" t="str">
        <f t="shared" si="77"/>
        <v>REZoning_Sol-Win</v>
      </c>
      <c r="AG438" s="49" t="s">
        <v>1319</v>
      </c>
      <c r="AH438" s="71" t="s">
        <v>874</v>
      </c>
      <c r="AI438" s="55">
        <v>2050</v>
      </c>
      <c r="AJ438" s="70" t="str">
        <f t="shared" si="78"/>
        <v>*0.92</v>
      </c>
      <c r="AK438" s="70" t="str">
        <f t="shared" si="79"/>
        <v>REZoning_Sol-Win</v>
      </c>
      <c r="AO438" s="50" t="s">
        <v>1319</v>
      </c>
      <c r="AP438" s="72" t="s">
        <v>874</v>
      </c>
      <c r="AQ438" s="58">
        <v>2035</v>
      </c>
      <c r="AR438" s="73" t="str">
        <f t="shared" si="80"/>
        <v>*0.91</v>
      </c>
      <c r="AS438" s="70" t="str">
        <f t="shared" si="81"/>
        <v>REZoning_Sol-Win</v>
      </c>
      <c r="AU438" s="50" t="s">
        <v>1319</v>
      </c>
      <c r="AV438" s="72" t="s">
        <v>874</v>
      </c>
      <c r="AW438" s="58">
        <v>2050</v>
      </c>
      <c r="AX438" s="73" t="str">
        <f t="shared" si="82"/>
        <v>*0.87</v>
      </c>
      <c r="AY438" s="70" t="str">
        <f t="shared" si="83"/>
        <v>REZoning_Sol-Win</v>
      </c>
    </row>
    <row r="439" spans="1:51">
      <c r="A439" s="67" t="s">
        <v>171</v>
      </c>
      <c r="C439" t="s">
        <v>1320</v>
      </c>
      <c r="D439" s="68" t="s">
        <v>874</v>
      </c>
      <c r="E439" s="52">
        <v>2035</v>
      </c>
      <c r="F439" s="69" t="str">
        <f t="shared" si="72"/>
        <v>*0.94</v>
      </c>
      <c r="G439" s="70" t="str">
        <f t="shared" si="73"/>
        <v>REZoning_Sol-Win</v>
      </c>
      <c r="I439" t="s">
        <v>1320</v>
      </c>
      <c r="J439" s="68" t="s">
        <v>874</v>
      </c>
      <c r="K439" s="52">
        <v>2050</v>
      </c>
      <c r="L439" s="62" t="str">
        <f t="shared" si="74"/>
        <v>*0.92</v>
      </c>
      <c r="M439" s="70" t="str">
        <f t="shared" si="75"/>
        <v>REZoning_Sol-Win</v>
      </c>
      <c r="O439" t="s">
        <v>1320</v>
      </c>
      <c r="P439" t="s">
        <v>874</v>
      </c>
      <c r="Q439">
        <v>2100</v>
      </c>
      <c r="R439" t="s">
        <v>881</v>
      </c>
      <c r="S439" t="s">
        <v>875</v>
      </c>
      <c r="AA439" s="49" t="s">
        <v>1320</v>
      </c>
      <c r="AB439" s="71" t="s">
        <v>874</v>
      </c>
      <c r="AC439" s="55">
        <v>2035</v>
      </c>
      <c r="AD439" s="70" t="str">
        <f t="shared" si="76"/>
        <v>*0.93</v>
      </c>
      <c r="AE439" s="70" t="str">
        <f t="shared" si="77"/>
        <v>REZoning_Sol-Win</v>
      </c>
      <c r="AG439" s="49" t="s">
        <v>1320</v>
      </c>
      <c r="AH439" s="71" t="s">
        <v>874</v>
      </c>
      <c r="AI439" s="55">
        <v>2050</v>
      </c>
      <c r="AJ439" s="70" t="str">
        <f t="shared" si="78"/>
        <v>*0.92</v>
      </c>
      <c r="AK439" s="70" t="str">
        <f t="shared" si="79"/>
        <v>REZoning_Sol-Win</v>
      </c>
      <c r="AO439" s="50" t="s">
        <v>1320</v>
      </c>
      <c r="AP439" s="72" t="s">
        <v>874</v>
      </c>
      <c r="AQ439" s="58">
        <v>2035</v>
      </c>
      <c r="AR439" s="73" t="str">
        <f t="shared" si="80"/>
        <v>*0.91</v>
      </c>
      <c r="AS439" s="70" t="str">
        <f t="shared" si="81"/>
        <v>REZoning_Sol-Win</v>
      </c>
      <c r="AU439" s="50" t="s">
        <v>1320</v>
      </c>
      <c r="AV439" s="72" t="s">
        <v>874</v>
      </c>
      <c r="AW439" s="58">
        <v>2050</v>
      </c>
      <c r="AX439" s="73" t="str">
        <f t="shared" si="82"/>
        <v>*0.87</v>
      </c>
      <c r="AY439" s="70" t="str">
        <f t="shared" si="83"/>
        <v>REZoning_Sol-Win</v>
      </c>
    </row>
    <row r="440" spans="1:51">
      <c r="A440" s="67" t="s">
        <v>171</v>
      </c>
      <c r="C440" t="s">
        <v>1321</v>
      </c>
      <c r="D440" s="68" t="s">
        <v>874</v>
      </c>
      <c r="E440" s="52">
        <v>2035</v>
      </c>
      <c r="F440" s="69" t="str">
        <f t="shared" si="72"/>
        <v>*0.94</v>
      </c>
      <c r="G440" s="70" t="str">
        <f t="shared" si="73"/>
        <v>REZoning_Sol-Win</v>
      </c>
      <c r="I440" t="s">
        <v>1321</v>
      </c>
      <c r="J440" s="68" t="s">
        <v>874</v>
      </c>
      <c r="K440" s="52">
        <v>2050</v>
      </c>
      <c r="L440" s="62" t="str">
        <f t="shared" si="74"/>
        <v>*0.92</v>
      </c>
      <c r="M440" s="70" t="str">
        <f t="shared" si="75"/>
        <v>REZoning_Sol-Win</v>
      </c>
      <c r="O440" t="s">
        <v>1321</v>
      </c>
      <c r="P440" t="s">
        <v>874</v>
      </c>
      <c r="Q440">
        <v>2100</v>
      </c>
      <c r="R440" t="s">
        <v>881</v>
      </c>
      <c r="S440" t="s">
        <v>875</v>
      </c>
      <c r="AA440" s="49" t="s">
        <v>1321</v>
      </c>
      <c r="AB440" s="71" t="s">
        <v>874</v>
      </c>
      <c r="AC440" s="55">
        <v>2035</v>
      </c>
      <c r="AD440" s="70" t="str">
        <f t="shared" si="76"/>
        <v>*0.93</v>
      </c>
      <c r="AE440" s="70" t="str">
        <f t="shared" si="77"/>
        <v>REZoning_Sol-Win</v>
      </c>
      <c r="AG440" s="49" t="s">
        <v>1321</v>
      </c>
      <c r="AH440" s="71" t="s">
        <v>874</v>
      </c>
      <c r="AI440" s="55">
        <v>2050</v>
      </c>
      <c r="AJ440" s="70" t="str">
        <f t="shared" si="78"/>
        <v>*0.92</v>
      </c>
      <c r="AK440" s="70" t="str">
        <f t="shared" si="79"/>
        <v>REZoning_Sol-Win</v>
      </c>
      <c r="AO440" s="50" t="s">
        <v>1321</v>
      </c>
      <c r="AP440" s="72" t="s">
        <v>874</v>
      </c>
      <c r="AQ440" s="58">
        <v>2035</v>
      </c>
      <c r="AR440" s="73" t="str">
        <f t="shared" si="80"/>
        <v>*0.91</v>
      </c>
      <c r="AS440" s="70" t="str">
        <f t="shared" si="81"/>
        <v>REZoning_Sol-Win</v>
      </c>
      <c r="AU440" s="50" t="s">
        <v>1321</v>
      </c>
      <c r="AV440" s="72" t="s">
        <v>874</v>
      </c>
      <c r="AW440" s="58">
        <v>2050</v>
      </c>
      <c r="AX440" s="73" t="str">
        <f t="shared" si="82"/>
        <v>*0.87</v>
      </c>
      <c r="AY440" s="70" t="str">
        <f t="shared" si="83"/>
        <v>REZoning_Sol-Win</v>
      </c>
    </row>
    <row r="441" spans="1:51">
      <c r="A441" s="67" t="s">
        <v>171</v>
      </c>
      <c r="C441" t="s">
        <v>1322</v>
      </c>
      <c r="D441" s="68" t="s">
        <v>874</v>
      </c>
      <c r="E441" s="52">
        <v>2035</v>
      </c>
      <c r="F441" s="69" t="str">
        <f t="shared" si="72"/>
        <v>*0.94</v>
      </c>
      <c r="G441" s="70" t="str">
        <f t="shared" si="73"/>
        <v>REZoning_Sol-Win</v>
      </c>
      <c r="I441" t="s">
        <v>1322</v>
      </c>
      <c r="J441" s="68" t="s">
        <v>874</v>
      </c>
      <c r="K441" s="52">
        <v>2050</v>
      </c>
      <c r="L441" s="62" t="str">
        <f t="shared" si="74"/>
        <v>*0.92</v>
      </c>
      <c r="M441" s="70" t="str">
        <f t="shared" si="75"/>
        <v>REZoning_Sol-Win</v>
      </c>
      <c r="O441" t="s">
        <v>1322</v>
      </c>
      <c r="P441" t="s">
        <v>874</v>
      </c>
      <c r="Q441">
        <v>2100</v>
      </c>
      <c r="R441" t="s">
        <v>881</v>
      </c>
      <c r="S441" t="s">
        <v>875</v>
      </c>
      <c r="AA441" s="49" t="s">
        <v>1322</v>
      </c>
      <c r="AB441" s="71" t="s">
        <v>874</v>
      </c>
      <c r="AC441" s="55">
        <v>2035</v>
      </c>
      <c r="AD441" s="70" t="str">
        <f t="shared" si="76"/>
        <v>*0.93</v>
      </c>
      <c r="AE441" s="70" t="str">
        <f t="shared" si="77"/>
        <v>REZoning_Sol-Win</v>
      </c>
      <c r="AG441" s="49" t="s">
        <v>1322</v>
      </c>
      <c r="AH441" s="71" t="s">
        <v>874</v>
      </c>
      <c r="AI441" s="55">
        <v>2050</v>
      </c>
      <c r="AJ441" s="70" t="str">
        <f t="shared" si="78"/>
        <v>*0.92</v>
      </c>
      <c r="AK441" s="70" t="str">
        <f t="shared" si="79"/>
        <v>REZoning_Sol-Win</v>
      </c>
      <c r="AO441" s="50" t="s">
        <v>1322</v>
      </c>
      <c r="AP441" s="72" t="s">
        <v>874</v>
      </c>
      <c r="AQ441" s="58">
        <v>2035</v>
      </c>
      <c r="AR441" s="73" t="str">
        <f t="shared" si="80"/>
        <v>*0.91</v>
      </c>
      <c r="AS441" s="70" t="str">
        <f t="shared" si="81"/>
        <v>REZoning_Sol-Win</v>
      </c>
      <c r="AU441" s="50" t="s">
        <v>1322</v>
      </c>
      <c r="AV441" s="72" t="s">
        <v>874</v>
      </c>
      <c r="AW441" s="58">
        <v>2050</v>
      </c>
      <c r="AX441" s="73" t="str">
        <f t="shared" si="82"/>
        <v>*0.87</v>
      </c>
      <c r="AY441" s="70" t="str">
        <f t="shared" si="83"/>
        <v>REZoning_Sol-Win</v>
      </c>
    </row>
    <row r="442" spans="1:51">
      <c r="A442" s="67" t="s">
        <v>171</v>
      </c>
      <c r="C442" t="s">
        <v>1323</v>
      </c>
      <c r="D442" s="68" t="s">
        <v>874</v>
      </c>
      <c r="E442" s="52">
        <v>2035</v>
      </c>
      <c r="F442" s="69" t="str">
        <f t="shared" si="72"/>
        <v>*0.94</v>
      </c>
      <c r="G442" s="70" t="str">
        <f t="shared" si="73"/>
        <v>REZoning_Sol-Win</v>
      </c>
      <c r="I442" t="s">
        <v>1323</v>
      </c>
      <c r="J442" s="68" t="s">
        <v>874</v>
      </c>
      <c r="K442" s="52">
        <v>2050</v>
      </c>
      <c r="L442" s="62" t="str">
        <f t="shared" si="74"/>
        <v>*0.92</v>
      </c>
      <c r="M442" s="70" t="str">
        <f t="shared" si="75"/>
        <v>REZoning_Sol-Win</v>
      </c>
      <c r="O442" t="s">
        <v>1323</v>
      </c>
      <c r="P442" t="s">
        <v>874</v>
      </c>
      <c r="Q442">
        <v>2100</v>
      </c>
      <c r="R442" t="s">
        <v>881</v>
      </c>
      <c r="S442" t="s">
        <v>875</v>
      </c>
      <c r="AA442" s="49" t="s">
        <v>1323</v>
      </c>
      <c r="AB442" s="71" t="s">
        <v>874</v>
      </c>
      <c r="AC442" s="55">
        <v>2035</v>
      </c>
      <c r="AD442" s="70" t="str">
        <f t="shared" si="76"/>
        <v>*0.93</v>
      </c>
      <c r="AE442" s="70" t="str">
        <f t="shared" si="77"/>
        <v>REZoning_Sol-Win</v>
      </c>
      <c r="AG442" s="49" t="s">
        <v>1323</v>
      </c>
      <c r="AH442" s="71" t="s">
        <v>874</v>
      </c>
      <c r="AI442" s="55">
        <v>2050</v>
      </c>
      <c r="AJ442" s="70" t="str">
        <f t="shared" si="78"/>
        <v>*0.92</v>
      </c>
      <c r="AK442" s="70" t="str">
        <f t="shared" si="79"/>
        <v>REZoning_Sol-Win</v>
      </c>
      <c r="AO442" s="50" t="s">
        <v>1323</v>
      </c>
      <c r="AP442" s="72" t="s">
        <v>874</v>
      </c>
      <c r="AQ442" s="58">
        <v>2035</v>
      </c>
      <c r="AR442" s="73" t="str">
        <f t="shared" si="80"/>
        <v>*0.91</v>
      </c>
      <c r="AS442" s="70" t="str">
        <f t="shared" si="81"/>
        <v>REZoning_Sol-Win</v>
      </c>
      <c r="AU442" s="50" t="s">
        <v>1323</v>
      </c>
      <c r="AV442" s="72" t="s">
        <v>874</v>
      </c>
      <c r="AW442" s="58">
        <v>2050</v>
      </c>
      <c r="AX442" s="73" t="str">
        <f t="shared" si="82"/>
        <v>*0.87</v>
      </c>
      <c r="AY442" s="70" t="str">
        <f t="shared" si="83"/>
        <v>REZoning_Sol-Win</v>
      </c>
    </row>
    <row r="443" spans="1:51">
      <c r="A443" s="67" t="s">
        <v>171</v>
      </c>
      <c r="C443" t="s">
        <v>1324</v>
      </c>
      <c r="D443" s="68" t="s">
        <v>874</v>
      </c>
      <c r="E443" s="52">
        <v>2035</v>
      </c>
      <c r="F443" s="69" t="str">
        <f t="shared" si="72"/>
        <v>*0.94</v>
      </c>
      <c r="G443" s="70" t="str">
        <f t="shared" si="73"/>
        <v>REZoning_Sol-Win</v>
      </c>
      <c r="I443" t="s">
        <v>1324</v>
      </c>
      <c r="J443" s="68" t="s">
        <v>874</v>
      </c>
      <c r="K443" s="52">
        <v>2050</v>
      </c>
      <c r="L443" s="62" t="str">
        <f t="shared" si="74"/>
        <v>*0.92</v>
      </c>
      <c r="M443" s="70" t="str">
        <f t="shared" si="75"/>
        <v>REZoning_Sol-Win</v>
      </c>
      <c r="O443" t="s">
        <v>1324</v>
      </c>
      <c r="P443" t="s">
        <v>874</v>
      </c>
      <c r="Q443">
        <v>2100</v>
      </c>
      <c r="R443" t="s">
        <v>881</v>
      </c>
      <c r="S443" t="s">
        <v>875</v>
      </c>
      <c r="AA443" s="49" t="s">
        <v>1324</v>
      </c>
      <c r="AB443" s="71" t="s">
        <v>874</v>
      </c>
      <c r="AC443" s="55">
        <v>2035</v>
      </c>
      <c r="AD443" s="70" t="str">
        <f t="shared" si="76"/>
        <v>*0.93</v>
      </c>
      <c r="AE443" s="70" t="str">
        <f t="shared" si="77"/>
        <v>REZoning_Sol-Win</v>
      </c>
      <c r="AG443" s="49" t="s">
        <v>1324</v>
      </c>
      <c r="AH443" s="71" t="s">
        <v>874</v>
      </c>
      <c r="AI443" s="55">
        <v>2050</v>
      </c>
      <c r="AJ443" s="70" t="str">
        <f t="shared" si="78"/>
        <v>*0.92</v>
      </c>
      <c r="AK443" s="70" t="str">
        <f t="shared" si="79"/>
        <v>REZoning_Sol-Win</v>
      </c>
      <c r="AO443" s="50" t="s">
        <v>1324</v>
      </c>
      <c r="AP443" s="72" t="s">
        <v>874</v>
      </c>
      <c r="AQ443" s="58">
        <v>2035</v>
      </c>
      <c r="AR443" s="73" t="str">
        <f t="shared" si="80"/>
        <v>*0.91</v>
      </c>
      <c r="AS443" s="70" t="str">
        <f t="shared" si="81"/>
        <v>REZoning_Sol-Win</v>
      </c>
      <c r="AU443" s="50" t="s">
        <v>1324</v>
      </c>
      <c r="AV443" s="72" t="s">
        <v>874</v>
      </c>
      <c r="AW443" s="58">
        <v>2050</v>
      </c>
      <c r="AX443" s="73" t="str">
        <f t="shared" si="82"/>
        <v>*0.87</v>
      </c>
      <c r="AY443" s="70" t="str">
        <f t="shared" si="83"/>
        <v>REZoning_Sol-Win</v>
      </c>
    </row>
    <row r="444" spans="1:51">
      <c r="A444" s="67" t="s">
        <v>171</v>
      </c>
      <c r="C444" t="s">
        <v>1325</v>
      </c>
      <c r="D444" s="68" t="s">
        <v>874</v>
      </c>
      <c r="E444" s="52">
        <v>2035</v>
      </c>
      <c r="F444" s="69" t="str">
        <f t="shared" si="72"/>
        <v>*0.94</v>
      </c>
      <c r="G444" s="70" t="str">
        <f t="shared" si="73"/>
        <v>REZoning_Sol-Win</v>
      </c>
      <c r="I444" t="s">
        <v>1325</v>
      </c>
      <c r="J444" s="68" t="s">
        <v>874</v>
      </c>
      <c r="K444" s="52">
        <v>2050</v>
      </c>
      <c r="L444" s="62" t="str">
        <f t="shared" si="74"/>
        <v>*0.92</v>
      </c>
      <c r="M444" s="70" t="str">
        <f t="shared" si="75"/>
        <v>REZoning_Sol-Win</v>
      </c>
      <c r="O444" t="s">
        <v>1325</v>
      </c>
      <c r="P444" t="s">
        <v>874</v>
      </c>
      <c r="Q444">
        <v>2100</v>
      </c>
      <c r="R444" t="s">
        <v>881</v>
      </c>
      <c r="S444" t="s">
        <v>875</v>
      </c>
      <c r="AA444" s="49" t="s">
        <v>1325</v>
      </c>
      <c r="AB444" s="71" t="s">
        <v>874</v>
      </c>
      <c r="AC444" s="55">
        <v>2035</v>
      </c>
      <c r="AD444" s="70" t="str">
        <f t="shared" si="76"/>
        <v>*0.93</v>
      </c>
      <c r="AE444" s="70" t="str">
        <f t="shared" si="77"/>
        <v>REZoning_Sol-Win</v>
      </c>
      <c r="AG444" s="49" t="s">
        <v>1325</v>
      </c>
      <c r="AH444" s="71" t="s">
        <v>874</v>
      </c>
      <c r="AI444" s="55">
        <v>2050</v>
      </c>
      <c r="AJ444" s="70" t="str">
        <f t="shared" si="78"/>
        <v>*0.92</v>
      </c>
      <c r="AK444" s="70" t="str">
        <f t="shared" si="79"/>
        <v>REZoning_Sol-Win</v>
      </c>
      <c r="AO444" s="50" t="s">
        <v>1325</v>
      </c>
      <c r="AP444" s="72" t="s">
        <v>874</v>
      </c>
      <c r="AQ444" s="58">
        <v>2035</v>
      </c>
      <c r="AR444" s="73" t="str">
        <f t="shared" si="80"/>
        <v>*0.91</v>
      </c>
      <c r="AS444" s="70" t="str">
        <f t="shared" si="81"/>
        <v>REZoning_Sol-Win</v>
      </c>
      <c r="AU444" s="50" t="s">
        <v>1325</v>
      </c>
      <c r="AV444" s="72" t="s">
        <v>874</v>
      </c>
      <c r="AW444" s="58">
        <v>2050</v>
      </c>
      <c r="AX444" s="73" t="str">
        <f t="shared" si="82"/>
        <v>*0.87</v>
      </c>
      <c r="AY444" s="70" t="str">
        <f t="shared" si="83"/>
        <v>REZoning_Sol-Win</v>
      </c>
    </row>
    <row r="445" spans="1:51">
      <c r="A445" s="67" t="s">
        <v>171</v>
      </c>
      <c r="C445" t="s">
        <v>1326</v>
      </c>
      <c r="D445" s="68" t="s">
        <v>874</v>
      </c>
      <c r="E445" s="52">
        <v>2035</v>
      </c>
      <c r="F445" s="69" t="str">
        <f t="shared" si="72"/>
        <v>*0.94</v>
      </c>
      <c r="G445" s="70" t="str">
        <f t="shared" si="73"/>
        <v>REZoning_Sol-Win</v>
      </c>
      <c r="I445" t="s">
        <v>1326</v>
      </c>
      <c r="J445" s="68" t="s">
        <v>874</v>
      </c>
      <c r="K445" s="52">
        <v>2050</v>
      </c>
      <c r="L445" s="62" t="str">
        <f t="shared" si="74"/>
        <v>*0.92</v>
      </c>
      <c r="M445" s="70" t="str">
        <f t="shared" si="75"/>
        <v>REZoning_Sol-Win</v>
      </c>
      <c r="O445" t="s">
        <v>1326</v>
      </c>
      <c r="P445" t="s">
        <v>874</v>
      </c>
      <c r="Q445">
        <v>2100</v>
      </c>
      <c r="R445" t="s">
        <v>881</v>
      </c>
      <c r="S445" t="s">
        <v>875</v>
      </c>
      <c r="AA445" s="49" t="s">
        <v>1326</v>
      </c>
      <c r="AB445" s="71" t="s">
        <v>874</v>
      </c>
      <c r="AC445" s="55">
        <v>2035</v>
      </c>
      <c r="AD445" s="70" t="str">
        <f t="shared" si="76"/>
        <v>*0.93</v>
      </c>
      <c r="AE445" s="70" t="str">
        <f t="shared" si="77"/>
        <v>REZoning_Sol-Win</v>
      </c>
      <c r="AG445" s="49" t="s">
        <v>1326</v>
      </c>
      <c r="AH445" s="71" t="s">
        <v>874</v>
      </c>
      <c r="AI445" s="55">
        <v>2050</v>
      </c>
      <c r="AJ445" s="70" t="str">
        <f t="shared" si="78"/>
        <v>*0.92</v>
      </c>
      <c r="AK445" s="70" t="str">
        <f t="shared" si="79"/>
        <v>REZoning_Sol-Win</v>
      </c>
      <c r="AO445" s="50" t="s">
        <v>1326</v>
      </c>
      <c r="AP445" s="72" t="s">
        <v>874</v>
      </c>
      <c r="AQ445" s="58">
        <v>2035</v>
      </c>
      <c r="AR445" s="73" t="str">
        <f t="shared" si="80"/>
        <v>*0.91</v>
      </c>
      <c r="AS445" s="70" t="str">
        <f t="shared" si="81"/>
        <v>REZoning_Sol-Win</v>
      </c>
      <c r="AU445" s="50" t="s">
        <v>1326</v>
      </c>
      <c r="AV445" s="72" t="s">
        <v>874</v>
      </c>
      <c r="AW445" s="58">
        <v>2050</v>
      </c>
      <c r="AX445" s="73" t="str">
        <f t="shared" si="82"/>
        <v>*0.87</v>
      </c>
      <c r="AY445" s="70" t="str">
        <f t="shared" si="83"/>
        <v>REZoning_Sol-Win</v>
      </c>
    </row>
    <row r="446" spans="1:51">
      <c r="A446" s="67" t="s">
        <v>171</v>
      </c>
      <c r="C446" t="s">
        <v>1327</v>
      </c>
      <c r="D446" s="68" t="s">
        <v>874</v>
      </c>
      <c r="E446" s="52">
        <v>2035</v>
      </c>
      <c r="F446" s="69" t="str">
        <f t="shared" si="72"/>
        <v>*0.94</v>
      </c>
      <c r="G446" s="70" t="str">
        <f t="shared" si="73"/>
        <v>REZoning_Sol-Win</v>
      </c>
      <c r="I446" t="s">
        <v>1327</v>
      </c>
      <c r="J446" s="68" t="s">
        <v>874</v>
      </c>
      <c r="K446" s="52">
        <v>2050</v>
      </c>
      <c r="L446" s="62" t="str">
        <f t="shared" si="74"/>
        <v>*0.92</v>
      </c>
      <c r="M446" s="70" t="str">
        <f t="shared" si="75"/>
        <v>REZoning_Sol-Win</v>
      </c>
      <c r="O446" t="s">
        <v>1327</v>
      </c>
      <c r="P446" t="s">
        <v>874</v>
      </c>
      <c r="Q446">
        <v>2100</v>
      </c>
      <c r="R446" t="s">
        <v>881</v>
      </c>
      <c r="S446" t="s">
        <v>875</v>
      </c>
      <c r="AA446" s="49" t="s">
        <v>1327</v>
      </c>
      <c r="AB446" s="71" t="s">
        <v>874</v>
      </c>
      <c r="AC446" s="55">
        <v>2035</v>
      </c>
      <c r="AD446" s="70" t="str">
        <f t="shared" si="76"/>
        <v>*0.93</v>
      </c>
      <c r="AE446" s="70" t="str">
        <f t="shared" si="77"/>
        <v>REZoning_Sol-Win</v>
      </c>
      <c r="AG446" s="49" t="s">
        <v>1327</v>
      </c>
      <c r="AH446" s="71" t="s">
        <v>874</v>
      </c>
      <c r="AI446" s="55">
        <v>2050</v>
      </c>
      <c r="AJ446" s="70" t="str">
        <f t="shared" si="78"/>
        <v>*0.92</v>
      </c>
      <c r="AK446" s="70" t="str">
        <f t="shared" si="79"/>
        <v>REZoning_Sol-Win</v>
      </c>
      <c r="AO446" s="50" t="s">
        <v>1327</v>
      </c>
      <c r="AP446" s="72" t="s">
        <v>874</v>
      </c>
      <c r="AQ446" s="58">
        <v>2035</v>
      </c>
      <c r="AR446" s="73" t="str">
        <f t="shared" si="80"/>
        <v>*0.91</v>
      </c>
      <c r="AS446" s="70" t="str">
        <f t="shared" si="81"/>
        <v>REZoning_Sol-Win</v>
      </c>
      <c r="AU446" s="50" t="s">
        <v>1327</v>
      </c>
      <c r="AV446" s="72" t="s">
        <v>874</v>
      </c>
      <c r="AW446" s="58">
        <v>2050</v>
      </c>
      <c r="AX446" s="73" t="str">
        <f t="shared" si="82"/>
        <v>*0.87</v>
      </c>
      <c r="AY446" s="70" t="str">
        <f t="shared" si="83"/>
        <v>REZoning_Sol-Win</v>
      </c>
    </row>
    <row r="447" spans="1:51">
      <c r="A447" s="67" t="s">
        <v>171</v>
      </c>
      <c r="C447" t="s">
        <v>1328</v>
      </c>
      <c r="D447" s="68" t="s">
        <v>874</v>
      </c>
      <c r="E447" s="52">
        <v>2035</v>
      </c>
      <c r="F447" s="69" t="str">
        <f t="shared" si="72"/>
        <v>*0.94</v>
      </c>
      <c r="G447" s="70" t="str">
        <f t="shared" si="73"/>
        <v>REZoning_Sol-Win</v>
      </c>
      <c r="I447" t="s">
        <v>1328</v>
      </c>
      <c r="J447" s="68" t="s">
        <v>874</v>
      </c>
      <c r="K447" s="52">
        <v>2050</v>
      </c>
      <c r="L447" s="62" t="str">
        <f t="shared" si="74"/>
        <v>*0.92</v>
      </c>
      <c r="M447" s="70" t="str">
        <f t="shared" si="75"/>
        <v>REZoning_Sol-Win</v>
      </c>
      <c r="O447" t="s">
        <v>1328</v>
      </c>
      <c r="P447" t="s">
        <v>874</v>
      </c>
      <c r="Q447">
        <v>2100</v>
      </c>
      <c r="R447" t="s">
        <v>881</v>
      </c>
      <c r="S447" t="s">
        <v>875</v>
      </c>
      <c r="AA447" s="49" t="s">
        <v>1328</v>
      </c>
      <c r="AB447" s="71" t="s">
        <v>874</v>
      </c>
      <c r="AC447" s="55">
        <v>2035</v>
      </c>
      <c r="AD447" s="70" t="str">
        <f t="shared" si="76"/>
        <v>*0.93</v>
      </c>
      <c r="AE447" s="70" t="str">
        <f t="shared" si="77"/>
        <v>REZoning_Sol-Win</v>
      </c>
      <c r="AG447" s="49" t="s">
        <v>1328</v>
      </c>
      <c r="AH447" s="71" t="s">
        <v>874</v>
      </c>
      <c r="AI447" s="55">
        <v>2050</v>
      </c>
      <c r="AJ447" s="70" t="str">
        <f t="shared" si="78"/>
        <v>*0.92</v>
      </c>
      <c r="AK447" s="70" t="str">
        <f t="shared" si="79"/>
        <v>REZoning_Sol-Win</v>
      </c>
      <c r="AO447" s="50" t="s">
        <v>1328</v>
      </c>
      <c r="AP447" s="72" t="s">
        <v>874</v>
      </c>
      <c r="AQ447" s="58">
        <v>2035</v>
      </c>
      <c r="AR447" s="73" t="str">
        <f t="shared" si="80"/>
        <v>*0.91</v>
      </c>
      <c r="AS447" s="70" t="str">
        <f t="shared" si="81"/>
        <v>REZoning_Sol-Win</v>
      </c>
      <c r="AU447" s="50" t="s">
        <v>1328</v>
      </c>
      <c r="AV447" s="72" t="s">
        <v>874</v>
      </c>
      <c r="AW447" s="58">
        <v>2050</v>
      </c>
      <c r="AX447" s="73" t="str">
        <f t="shared" si="82"/>
        <v>*0.87</v>
      </c>
      <c r="AY447" s="70" t="str">
        <f t="shared" si="83"/>
        <v>REZoning_Sol-Win</v>
      </c>
    </row>
    <row r="448" spans="1:51">
      <c r="A448" s="67" t="s">
        <v>171</v>
      </c>
      <c r="C448" t="s">
        <v>1329</v>
      </c>
      <c r="D448" s="68" t="s">
        <v>874</v>
      </c>
      <c r="E448" s="52">
        <v>2035</v>
      </c>
      <c r="F448" s="69" t="str">
        <f t="shared" si="72"/>
        <v>*0.94</v>
      </c>
      <c r="G448" s="70" t="str">
        <f t="shared" si="73"/>
        <v>REZoning_Sol-Win</v>
      </c>
      <c r="I448" t="s">
        <v>1329</v>
      </c>
      <c r="J448" s="68" t="s">
        <v>874</v>
      </c>
      <c r="K448" s="52">
        <v>2050</v>
      </c>
      <c r="L448" s="62" t="str">
        <f t="shared" si="74"/>
        <v>*0.92</v>
      </c>
      <c r="M448" s="70" t="str">
        <f t="shared" si="75"/>
        <v>REZoning_Sol-Win</v>
      </c>
      <c r="O448" t="s">
        <v>1329</v>
      </c>
      <c r="P448" t="s">
        <v>874</v>
      </c>
      <c r="Q448">
        <v>2100</v>
      </c>
      <c r="R448" t="s">
        <v>881</v>
      </c>
      <c r="S448" t="s">
        <v>875</v>
      </c>
      <c r="AA448" s="49" t="s">
        <v>1329</v>
      </c>
      <c r="AB448" s="71" t="s">
        <v>874</v>
      </c>
      <c r="AC448" s="55">
        <v>2035</v>
      </c>
      <c r="AD448" s="70" t="str">
        <f t="shared" si="76"/>
        <v>*0.93</v>
      </c>
      <c r="AE448" s="70" t="str">
        <f t="shared" si="77"/>
        <v>REZoning_Sol-Win</v>
      </c>
      <c r="AG448" s="49" t="s">
        <v>1329</v>
      </c>
      <c r="AH448" s="71" t="s">
        <v>874</v>
      </c>
      <c r="AI448" s="55">
        <v>2050</v>
      </c>
      <c r="AJ448" s="70" t="str">
        <f t="shared" si="78"/>
        <v>*0.92</v>
      </c>
      <c r="AK448" s="70" t="str">
        <f t="shared" si="79"/>
        <v>REZoning_Sol-Win</v>
      </c>
      <c r="AO448" s="50" t="s">
        <v>1329</v>
      </c>
      <c r="AP448" s="72" t="s">
        <v>874</v>
      </c>
      <c r="AQ448" s="58">
        <v>2035</v>
      </c>
      <c r="AR448" s="73" t="str">
        <f t="shared" si="80"/>
        <v>*0.91</v>
      </c>
      <c r="AS448" s="70" t="str">
        <f t="shared" si="81"/>
        <v>REZoning_Sol-Win</v>
      </c>
      <c r="AU448" s="50" t="s">
        <v>1329</v>
      </c>
      <c r="AV448" s="72" t="s">
        <v>874</v>
      </c>
      <c r="AW448" s="58">
        <v>2050</v>
      </c>
      <c r="AX448" s="73" t="str">
        <f t="shared" si="82"/>
        <v>*0.87</v>
      </c>
      <c r="AY448" s="70" t="str">
        <f t="shared" si="83"/>
        <v>REZoning_Sol-Win</v>
      </c>
    </row>
    <row r="449" spans="1:51">
      <c r="A449" s="67" t="s">
        <v>171</v>
      </c>
      <c r="C449" t="s">
        <v>1330</v>
      </c>
      <c r="D449" s="68" t="s">
        <v>874</v>
      </c>
      <c r="E449" s="52">
        <v>2035</v>
      </c>
      <c r="F449" s="69" t="str">
        <f t="shared" si="72"/>
        <v>*0.94</v>
      </c>
      <c r="G449" s="70" t="str">
        <f t="shared" si="73"/>
        <v>REZoning_Sol-Win</v>
      </c>
      <c r="I449" t="s">
        <v>1330</v>
      </c>
      <c r="J449" s="68" t="s">
        <v>874</v>
      </c>
      <c r="K449" s="52">
        <v>2050</v>
      </c>
      <c r="L449" s="62" t="str">
        <f t="shared" si="74"/>
        <v>*0.92</v>
      </c>
      <c r="M449" s="70" t="str">
        <f t="shared" si="75"/>
        <v>REZoning_Sol-Win</v>
      </c>
      <c r="O449" t="s">
        <v>1330</v>
      </c>
      <c r="P449" t="s">
        <v>874</v>
      </c>
      <c r="Q449">
        <v>2100</v>
      </c>
      <c r="R449" t="s">
        <v>881</v>
      </c>
      <c r="S449" t="s">
        <v>875</v>
      </c>
      <c r="AA449" s="49" t="s">
        <v>1330</v>
      </c>
      <c r="AB449" s="71" t="s">
        <v>874</v>
      </c>
      <c r="AC449" s="55">
        <v>2035</v>
      </c>
      <c r="AD449" s="70" t="str">
        <f t="shared" si="76"/>
        <v>*0.93</v>
      </c>
      <c r="AE449" s="70" t="str">
        <f t="shared" si="77"/>
        <v>REZoning_Sol-Win</v>
      </c>
      <c r="AG449" s="49" t="s">
        <v>1330</v>
      </c>
      <c r="AH449" s="71" t="s">
        <v>874</v>
      </c>
      <c r="AI449" s="55">
        <v>2050</v>
      </c>
      <c r="AJ449" s="70" t="str">
        <f t="shared" si="78"/>
        <v>*0.92</v>
      </c>
      <c r="AK449" s="70" t="str">
        <f t="shared" si="79"/>
        <v>REZoning_Sol-Win</v>
      </c>
      <c r="AO449" s="50" t="s">
        <v>1330</v>
      </c>
      <c r="AP449" s="72" t="s">
        <v>874</v>
      </c>
      <c r="AQ449" s="58">
        <v>2035</v>
      </c>
      <c r="AR449" s="73" t="str">
        <f t="shared" si="80"/>
        <v>*0.91</v>
      </c>
      <c r="AS449" s="70" t="str">
        <f t="shared" si="81"/>
        <v>REZoning_Sol-Win</v>
      </c>
      <c r="AU449" s="50" t="s">
        <v>1330</v>
      </c>
      <c r="AV449" s="72" t="s">
        <v>874</v>
      </c>
      <c r="AW449" s="58">
        <v>2050</v>
      </c>
      <c r="AX449" s="73" t="str">
        <f t="shared" si="82"/>
        <v>*0.87</v>
      </c>
      <c r="AY449" s="70" t="str">
        <f t="shared" si="83"/>
        <v>REZoning_Sol-Win</v>
      </c>
    </row>
    <row r="450" spans="1:51">
      <c r="A450" s="67" t="s">
        <v>171</v>
      </c>
      <c r="C450" t="s">
        <v>1331</v>
      </c>
      <c r="D450" s="68" t="s">
        <v>874</v>
      </c>
      <c r="E450" s="52">
        <v>2035</v>
      </c>
      <c r="F450" s="69" t="str">
        <f t="shared" si="72"/>
        <v>*0.94</v>
      </c>
      <c r="G450" s="70" t="str">
        <f t="shared" si="73"/>
        <v>REZoning_Sol-Win</v>
      </c>
      <c r="I450" t="s">
        <v>1331</v>
      </c>
      <c r="J450" s="68" t="s">
        <v>874</v>
      </c>
      <c r="K450" s="52">
        <v>2050</v>
      </c>
      <c r="L450" s="62" t="str">
        <f t="shared" si="74"/>
        <v>*0.92</v>
      </c>
      <c r="M450" s="70" t="str">
        <f t="shared" si="75"/>
        <v>REZoning_Sol-Win</v>
      </c>
      <c r="O450" t="s">
        <v>1331</v>
      </c>
      <c r="P450" t="s">
        <v>874</v>
      </c>
      <c r="Q450">
        <v>2100</v>
      </c>
      <c r="R450" t="s">
        <v>881</v>
      </c>
      <c r="S450" t="s">
        <v>875</v>
      </c>
      <c r="AA450" s="49" t="s">
        <v>1331</v>
      </c>
      <c r="AB450" s="71" t="s">
        <v>874</v>
      </c>
      <c r="AC450" s="55">
        <v>2035</v>
      </c>
      <c r="AD450" s="70" t="str">
        <f t="shared" si="76"/>
        <v>*0.93</v>
      </c>
      <c r="AE450" s="70" t="str">
        <f t="shared" si="77"/>
        <v>REZoning_Sol-Win</v>
      </c>
      <c r="AG450" s="49" t="s">
        <v>1331</v>
      </c>
      <c r="AH450" s="71" t="s">
        <v>874</v>
      </c>
      <c r="AI450" s="55">
        <v>2050</v>
      </c>
      <c r="AJ450" s="70" t="str">
        <f t="shared" si="78"/>
        <v>*0.92</v>
      </c>
      <c r="AK450" s="70" t="str">
        <f t="shared" si="79"/>
        <v>REZoning_Sol-Win</v>
      </c>
      <c r="AO450" s="50" t="s">
        <v>1331</v>
      </c>
      <c r="AP450" s="72" t="s">
        <v>874</v>
      </c>
      <c r="AQ450" s="58">
        <v>2035</v>
      </c>
      <c r="AR450" s="73" t="str">
        <f t="shared" si="80"/>
        <v>*0.91</v>
      </c>
      <c r="AS450" s="70" t="str">
        <f t="shared" si="81"/>
        <v>REZoning_Sol-Win</v>
      </c>
      <c r="AU450" s="50" t="s">
        <v>1331</v>
      </c>
      <c r="AV450" s="72" t="s">
        <v>874</v>
      </c>
      <c r="AW450" s="58">
        <v>2050</v>
      </c>
      <c r="AX450" s="73" t="str">
        <f t="shared" si="82"/>
        <v>*0.87</v>
      </c>
      <c r="AY450" s="70" t="str">
        <f t="shared" si="83"/>
        <v>REZoning_Sol-Win</v>
      </c>
    </row>
    <row r="451" spans="1:51">
      <c r="A451" s="67" t="s">
        <v>171</v>
      </c>
      <c r="C451" t="s">
        <v>1332</v>
      </c>
      <c r="D451" s="68" t="s">
        <v>874</v>
      </c>
      <c r="E451" s="52">
        <v>2035</v>
      </c>
      <c r="F451" s="69" t="str">
        <f t="shared" si="72"/>
        <v>*0.94</v>
      </c>
      <c r="G451" s="70" t="str">
        <f t="shared" si="73"/>
        <v>REZoning_Sol-Win</v>
      </c>
      <c r="I451" t="s">
        <v>1332</v>
      </c>
      <c r="J451" s="68" t="s">
        <v>874</v>
      </c>
      <c r="K451" s="52">
        <v>2050</v>
      </c>
      <c r="L451" s="62" t="str">
        <f t="shared" si="74"/>
        <v>*0.92</v>
      </c>
      <c r="M451" s="70" t="str">
        <f t="shared" si="75"/>
        <v>REZoning_Sol-Win</v>
      </c>
      <c r="O451" t="s">
        <v>1332</v>
      </c>
      <c r="P451" t="s">
        <v>874</v>
      </c>
      <c r="Q451">
        <v>2100</v>
      </c>
      <c r="R451" t="s">
        <v>881</v>
      </c>
      <c r="S451" t="s">
        <v>875</v>
      </c>
      <c r="AA451" s="49" t="s">
        <v>1332</v>
      </c>
      <c r="AB451" s="71" t="s">
        <v>874</v>
      </c>
      <c r="AC451" s="55">
        <v>2035</v>
      </c>
      <c r="AD451" s="70" t="str">
        <f t="shared" si="76"/>
        <v>*0.93</v>
      </c>
      <c r="AE451" s="70" t="str">
        <f t="shared" si="77"/>
        <v>REZoning_Sol-Win</v>
      </c>
      <c r="AG451" s="49" t="s">
        <v>1332</v>
      </c>
      <c r="AH451" s="71" t="s">
        <v>874</v>
      </c>
      <c r="AI451" s="55">
        <v>2050</v>
      </c>
      <c r="AJ451" s="70" t="str">
        <f t="shared" si="78"/>
        <v>*0.92</v>
      </c>
      <c r="AK451" s="70" t="str">
        <f t="shared" si="79"/>
        <v>REZoning_Sol-Win</v>
      </c>
      <c r="AO451" s="50" t="s">
        <v>1332</v>
      </c>
      <c r="AP451" s="72" t="s">
        <v>874</v>
      </c>
      <c r="AQ451" s="58">
        <v>2035</v>
      </c>
      <c r="AR451" s="73" t="str">
        <f t="shared" si="80"/>
        <v>*0.91</v>
      </c>
      <c r="AS451" s="70" t="str">
        <f t="shared" si="81"/>
        <v>REZoning_Sol-Win</v>
      </c>
      <c r="AU451" s="50" t="s">
        <v>1332</v>
      </c>
      <c r="AV451" s="72" t="s">
        <v>874</v>
      </c>
      <c r="AW451" s="58">
        <v>2050</v>
      </c>
      <c r="AX451" s="73" t="str">
        <f t="shared" si="82"/>
        <v>*0.87</v>
      </c>
      <c r="AY451" s="70" t="str">
        <f t="shared" si="83"/>
        <v>REZoning_Sol-Win</v>
      </c>
    </row>
    <row r="452" spans="1:51">
      <c r="A452" s="67" t="s">
        <v>171</v>
      </c>
      <c r="C452" t="s">
        <v>1333</v>
      </c>
      <c r="D452" s="68" t="s">
        <v>874</v>
      </c>
      <c r="E452" s="52">
        <v>2035</v>
      </c>
      <c r="F452" s="69" t="str">
        <f t="shared" si="72"/>
        <v>*0.94</v>
      </c>
      <c r="G452" s="70" t="str">
        <f t="shared" si="73"/>
        <v>REZoning_Sol-Win</v>
      </c>
      <c r="I452" t="s">
        <v>1333</v>
      </c>
      <c r="J452" s="68" t="s">
        <v>874</v>
      </c>
      <c r="K452" s="52">
        <v>2050</v>
      </c>
      <c r="L452" s="62" t="str">
        <f t="shared" si="74"/>
        <v>*0.92</v>
      </c>
      <c r="M452" s="70" t="str">
        <f t="shared" si="75"/>
        <v>REZoning_Sol-Win</v>
      </c>
      <c r="O452" t="s">
        <v>1333</v>
      </c>
      <c r="P452" t="s">
        <v>874</v>
      </c>
      <c r="Q452">
        <v>2100</v>
      </c>
      <c r="R452" t="s">
        <v>881</v>
      </c>
      <c r="S452" t="s">
        <v>875</v>
      </c>
      <c r="AA452" s="49" t="s">
        <v>1333</v>
      </c>
      <c r="AB452" s="71" t="s">
        <v>874</v>
      </c>
      <c r="AC452" s="55">
        <v>2035</v>
      </c>
      <c r="AD452" s="70" t="str">
        <f t="shared" si="76"/>
        <v>*0.93</v>
      </c>
      <c r="AE452" s="70" t="str">
        <f t="shared" si="77"/>
        <v>REZoning_Sol-Win</v>
      </c>
      <c r="AG452" s="49" t="s">
        <v>1333</v>
      </c>
      <c r="AH452" s="71" t="s">
        <v>874</v>
      </c>
      <c r="AI452" s="55">
        <v>2050</v>
      </c>
      <c r="AJ452" s="70" t="str">
        <f t="shared" si="78"/>
        <v>*0.92</v>
      </c>
      <c r="AK452" s="70" t="str">
        <f t="shared" si="79"/>
        <v>REZoning_Sol-Win</v>
      </c>
      <c r="AO452" s="50" t="s">
        <v>1333</v>
      </c>
      <c r="AP452" s="72" t="s">
        <v>874</v>
      </c>
      <c r="AQ452" s="58">
        <v>2035</v>
      </c>
      <c r="AR452" s="73" t="str">
        <f t="shared" si="80"/>
        <v>*0.91</v>
      </c>
      <c r="AS452" s="70" t="str">
        <f t="shared" si="81"/>
        <v>REZoning_Sol-Win</v>
      </c>
      <c r="AU452" s="50" t="s">
        <v>1333</v>
      </c>
      <c r="AV452" s="72" t="s">
        <v>874</v>
      </c>
      <c r="AW452" s="58">
        <v>2050</v>
      </c>
      <c r="AX452" s="73" t="str">
        <f t="shared" si="82"/>
        <v>*0.87</v>
      </c>
      <c r="AY452" s="70" t="str">
        <f t="shared" si="83"/>
        <v>REZoning_Sol-Win</v>
      </c>
    </row>
    <row r="453" spans="1:51">
      <c r="A453" s="67" t="s">
        <v>171</v>
      </c>
      <c r="C453" t="s">
        <v>1334</v>
      </c>
      <c r="D453" s="68" t="s">
        <v>874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*0.94</v>
      </c>
      <c r="G453" s="70" t="str">
        <f t="shared" ref="G453:G516" si="85">G452</f>
        <v>REZoning_Sol-Win</v>
      </c>
      <c r="I453" t="s">
        <v>1334</v>
      </c>
      <c r="J453" s="68" t="s">
        <v>874</v>
      </c>
      <c r="K453" s="52">
        <v>2050</v>
      </c>
      <c r="L453" s="62" t="str">
        <f t="shared" ref="L453:L516" si="86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*0.92</v>
      </c>
      <c r="M453" s="70" t="str">
        <f t="shared" ref="M453:M516" si="87">M452</f>
        <v>REZoning_Sol-Win</v>
      </c>
      <c r="O453" t="s">
        <v>1334</v>
      </c>
      <c r="P453" t="s">
        <v>874</v>
      </c>
      <c r="Q453">
        <v>2100</v>
      </c>
      <c r="R453" t="s">
        <v>881</v>
      </c>
      <c r="S453" t="s">
        <v>875</v>
      </c>
      <c r="AA453" s="49" t="s">
        <v>1334</v>
      </c>
      <c r="AB453" s="71" t="s">
        <v>874</v>
      </c>
      <c r="AC453" s="55">
        <v>2035</v>
      </c>
      <c r="AD453" s="70" t="str">
        <f t="shared" ref="AD453:AD516" si="88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*0.93</v>
      </c>
      <c r="AE453" s="70" t="str">
        <f t="shared" ref="AE453:AE516" si="89">AE452</f>
        <v>REZoning_Sol-Win</v>
      </c>
      <c r="AG453" s="49" t="s">
        <v>1334</v>
      </c>
      <c r="AH453" s="71" t="s">
        <v>874</v>
      </c>
      <c r="AI453" s="55">
        <v>2050</v>
      </c>
      <c r="AJ453" s="70" t="str">
        <f t="shared" ref="AJ453:AJ516" si="90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*0.92</v>
      </c>
      <c r="AK453" s="70" t="str">
        <f t="shared" ref="AK453:AK516" si="91">AK452</f>
        <v>REZoning_Sol-Win</v>
      </c>
      <c r="AO453" s="50" t="s">
        <v>1334</v>
      </c>
      <c r="AP453" s="72" t="s">
        <v>874</v>
      </c>
      <c r="AQ453" s="58">
        <v>2035</v>
      </c>
      <c r="AR453" s="73" t="str">
        <f t="shared" ref="AR453:AR516" si="92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*0.91</v>
      </c>
      <c r="AS453" s="70" t="str">
        <f t="shared" ref="AS453:AS516" si="93">AS452</f>
        <v>REZoning_Sol-Win</v>
      </c>
      <c r="AU453" s="50" t="s">
        <v>1334</v>
      </c>
      <c r="AV453" s="72" t="s">
        <v>874</v>
      </c>
      <c r="AW453" s="58">
        <v>2050</v>
      </c>
      <c r="AX453" s="73" t="str">
        <f t="shared" ref="AX453:AX516" si="94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*0.87</v>
      </c>
      <c r="AY453" s="70" t="str">
        <f t="shared" ref="AY453:AY516" si="95">AY452</f>
        <v>REZoning_Sol-Win</v>
      </c>
    </row>
    <row r="454" spans="1:51">
      <c r="A454" s="67" t="s">
        <v>171</v>
      </c>
      <c r="C454" t="s">
        <v>1335</v>
      </c>
      <c r="D454" s="68" t="s">
        <v>874</v>
      </c>
      <c r="E454" s="52">
        <v>2035</v>
      </c>
      <c r="F454" s="69" t="str">
        <f t="shared" si="84"/>
        <v>*0.94</v>
      </c>
      <c r="G454" s="70" t="str">
        <f t="shared" si="85"/>
        <v>REZoning_Sol-Win</v>
      </c>
      <c r="I454" t="s">
        <v>1335</v>
      </c>
      <c r="J454" s="68" t="s">
        <v>874</v>
      </c>
      <c r="K454" s="52">
        <v>2050</v>
      </c>
      <c r="L454" s="62" t="str">
        <f t="shared" si="86"/>
        <v>*0.92</v>
      </c>
      <c r="M454" s="70" t="str">
        <f t="shared" si="87"/>
        <v>REZoning_Sol-Win</v>
      </c>
      <c r="O454" t="s">
        <v>1335</v>
      </c>
      <c r="P454" t="s">
        <v>874</v>
      </c>
      <c r="Q454">
        <v>2100</v>
      </c>
      <c r="R454" t="s">
        <v>881</v>
      </c>
      <c r="S454" t="s">
        <v>875</v>
      </c>
      <c r="AA454" s="49" t="s">
        <v>1335</v>
      </c>
      <c r="AB454" s="71" t="s">
        <v>874</v>
      </c>
      <c r="AC454" s="55">
        <v>2035</v>
      </c>
      <c r="AD454" s="70" t="str">
        <f t="shared" si="88"/>
        <v>*0.93</v>
      </c>
      <c r="AE454" s="70" t="str">
        <f t="shared" si="89"/>
        <v>REZoning_Sol-Win</v>
      </c>
      <c r="AG454" s="49" t="s">
        <v>1335</v>
      </c>
      <c r="AH454" s="71" t="s">
        <v>874</v>
      </c>
      <c r="AI454" s="55">
        <v>2050</v>
      </c>
      <c r="AJ454" s="70" t="str">
        <f t="shared" si="90"/>
        <v>*0.92</v>
      </c>
      <c r="AK454" s="70" t="str">
        <f t="shared" si="91"/>
        <v>REZoning_Sol-Win</v>
      </c>
      <c r="AO454" s="50" t="s">
        <v>1335</v>
      </c>
      <c r="AP454" s="72" t="s">
        <v>874</v>
      </c>
      <c r="AQ454" s="58">
        <v>2035</v>
      </c>
      <c r="AR454" s="73" t="str">
        <f t="shared" si="92"/>
        <v>*0.91</v>
      </c>
      <c r="AS454" s="70" t="str">
        <f t="shared" si="93"/>
        <v>REZoning_Sol-Win</v>
      </c>
      <c r="AU454" s="50" t="s">
        <v>1335</v>
      </c>
      <c r="AV454" s="72" t="s">
        <v>874</v>
      </c>
      <c r="AW454" s="58">
        <v>2050</v>
      </c>
      <c r="AX454" s="73" t="str">
        <f t="shared" si="94"/>
        <v>*0.87</v>
      </c>
      <c r="AY454" s="70" t="str">
        <f t="shared" si="95"/>
        <v>REZoning_Sol-Win</v>
      </c>
    </row>
    <row r="455" spans="1:51">
      <c r="A455" s="67" t="s">
        <v>171</v>
      </c>
      <c r="C455" t="s">
        <v>1336</v>
      </c>
      <c r="D455" s="68" t="s">
        <v>874</v>
      </c>
      <c r="E455" s="52">
        <v>2035</v>
      </c>
      <c r="F455" s="69" t="str">
        <f t="shared" si="84"/>
        <v>*0.94</v>
      </c>
      <c r="G455" s="70" t="str">
        <f t="shared" si="85"/>
        <v>REZoning_Sol-Win</v>
      </c>
      <c r="I455" t="s">
        <v>1336</v>
      </c>
      <c r="J455" s="68" t="s">
        <v>874</v>
      </c>
      <c r="K455" s="52">
        <v>2050</v>
      </c>
      <c r="L455" s="62" t="str">
        <f t="shared" si="86"/>
        <v>*0.92</v>
      </c>
      <c r="M455" s="70" t="str">
        <f t="shared" si="87"/>
        <v>REZoning_Sol-Win</v>
      </c>
      <c r="O455" t="s">
        <v>1336</v>
      </c>
      <c r="P455" t="s">
        <v>874</v>
      </c>
      <c r="Q455">
        <v>2100</v>
      </c>
      <c r="R455" t="s">
        <v>881</v>
      </c>
      <c r="S455" t="s">
        <v>875</v>
      </c>
      <c r="AA455" s="49" t="s">
        <v>1336</v>
      </c>
      <c r="AB455" s="71" t="s">
        <v>874</v>
      </c>
      <c r="AC455" s="55">
        <v>2035</v>
      </c>
      <c r="AD455" s="70" t="str">
        <f t="shared" si="88"/>
        <v>*0.93</v>
      </c>
      <c r="AE455" s="70" t="str">
        <f t="shared" si="89"/>
        <v>REZoning_Sol-Win</v>
      </c>
      <c r="AG455" s="49" t="s">
        <v>1336</v>
      </c>
      <c r="AH455" s="71" t="s">
        <v>874</v>
      </c>
      <c r="AI455" s="55">
        <v>2050</v>
      </c>
      <c r="AJ455" s="70" t="str">
        <f t="shared" si="90"/>
        <v>*0.92</v>
      </c>
      <c r="AK455" s="70" t="str">
        <f t="shared" si="91"/>
        <v>REZoning_Sol-Win</v>
      </c>
      <c r="AO455" s="50" t="s">
        <v>1336</v>
      </c>
      <c r="AP455" s="72" t="s">
        <v>874</v>
      </c>
      <c r="AQ455" s="58">
        <v>2035</v>
      </c>
      <c r="AR455" s="73" t="str">
        <f t="shared" si="92"/>
        <v>*0.91</v>
      </c>
      <c r="AS455" s="70" t="str">
        <f t="shared" si="93"/>
        <v>REZoning_Sol-Win</v>
      </c>
      <c r="AU455" s="50" t="s">
        <v>1336</v>
      </c>
      <c r="AV455" s="72" t="s">
        <v>874</v>
      </c>
      <c r="AW455" s="58">
        <v>2050</v>
      </c>
      <c r="AX455" s="73" t="str">
        <f t="shared" si="94"/>
        <v>*0.87</v>
      </c>
      <c r="AY455" s="70" t="str">
        <f t="shared" si="95"/>
        <v>REZoning_Sol-Win</v>
      </c>
    </row>
    <row r="456" spans="1:51">
      <c r="A456" s="67" t="s">
        <v>171</v>
      </c>
      <c r="C456" t="s">
        <v>1337</v>
      </c>
      <c r="D456" s="68" t="s">
        <v>874</v>
      </c>
      <c r="E456" s="52">
        <v>2035</v>
      </c>
      <c r="F456" s="69" t="str">
        <f t="shared" si="84"/>
        <v>*0.94</v>
      </c>
      <c r="G456" s="70" t="str">
        <f t="shared" si="85"/>
        <v>REZoning_Sol-Win</v>
      </c>
      <c r="I456" t="s">
        <v>1337</v>
      </c>
      <c r="J456" s="68" t="s">
        <v>874</v>
      </c>
      <c r="K456" s="52">
        <v>2050</v>
      </c>
      <c r="L456" s="62" t="str">
        <f t="shared" si="86"/>
        <v>*0.92</v>
      </c>
      <c r="M456" s="70" t="str">
        <f t="shared" si="87"/>
        <v>REZoning_Sol-Win</v>
      </c>
      <c r="O456" t="s">
        <v>1337</v>
      </c>
      <c r="P456" t="s">
        <v>874</v>
      </c>
      <c r="Q456">
        <v>2100</v>
      </c>
      <c r="R456" t="s">
        <v>881</v>
      </c>
      <c r="S456" t="s">
        <v>875</v>
      </c>
      <c r="AA456" s="49" t="s">
        <v>1337</v>
      </c>
      <c r="AB456" s="71" t="s">
        <v>874</v>
      </c>
      <c r="AC456" s="55">
        <v>2035</v>
      </c>
      <c r="AD456" s="70" t="str">
        <f t="shared" si="88"/>
        <v>*0.93</v>
      </c>
      <c r="AE456" s="70" t="str">
        <f t="shared" si="89"/>
        <v>REZoning_Sol-Win</v>
      </c>
      <c r="AG456" s="49" t="s">
        <v>1337</v>
      </c>
      <c r="AH456" s="71" t="s">
        <v>874</v>
      </c>
      <c r="AI456" s="55">
        <v>2050</v>
      </c>
      <c r="AJ456" s="70" t="str">
        <f t="shared" si="90"/>
        <v>*0.92</v>
      </c>
      <c r="AK456" s="70" t="str">
        <f t="shared" si="91"/>
        <v>REZoning_Sol-Win</v>
      </c>
      <c r="AO456" s="50" t="s">
        <v>1337</v>
      </c>
      <c r="AP456" s="72" t="s">
        <v>874</v>
      </c>
      <c r="AQ456" s="58">
        <v>2035</v>
      </c>
      <c r="AR456" s="73" t="str">
        <f t="shared" si="92"/>
        <v>*0.91</v>
      </c>
      <c r="AS456" s="70" t="str">
        <f t="shared" si="93"/>
        <v>REZoning_Sol-Win</v>
      </c>
      <c r="AU456" s="50" t="s">
        <v>1337</v>
      </c>
      <c r="AV456" s="72" t="s">
        <v>874</v>
      </c>
      <c r="AW456" s="58">
        <v>2050</v>
      </c>
      <c r="AX456" s="73" t="str">
        <f t="shared" si="94"/>
        <v>*0.87</v>
      </c>
      <c r="AY456" s="70" t="str">
        <f t="shared" si="95"/>
        <v>REZoning_Sol-Win</v>
      </c>
    </row>
    <row r="457" spans="1:51">
      <c r="A457" s="67" t="s">
        <v>171</v>
      </c>
      <c r="C457" t="s">
        <v>1338</v>
      </c>
      <c r="D457" s="68" t="s">
        <v>874</v>
      </c>
      <c r="E457" s="52">
        <v>2035</v>
      </c>
      <c r="F457" s="69" t="str">
        <f t="shared" si="84"/>
        <v>*0.94</v>
      </c>
      <c r="G457" s="70" t="str">
        <f t="shared" si="85"/>
        <v>REZoning_Sol-Win</v>
      </c>
      <c r="I457" t="s">
        <v>1338</v>
      </c>
      <c r="J457" s="68" t="s">
        <v>874</v>
      </c>
      <c r="K457" s="52">
        <v>2050</v>
      </c>
      <c r="L457" s="62" t="str">
        <f t="shared" si="86"/>
        <v>*0.92</v>
      </c>
      <c r="M457" s="70" t="str">
        <f t="shared" si="87"/>
        <v>REZoning_Sol-Win</v>
      </c>
      <c r="O457" t="s">
        <v>1338</v>
      </c>
      <c r="P457" t="s">
        <v>874</v>
      </c>
      <c r="Q457">
        <v>2100</v>
      </c>
      <c r="R457" t="s">
        <v>881</v>
      </c>
      <c r="S457" t="s">
        <v>875</v>
      </c>
      <c r="AA457" s="49" t="s">
        <v>1338</v>
      </c>
      <c r="AB457" s="71" t="s">
        <v>874</v>
      </c>
      <c r="AC457" s="55">
        <v>2035</v>
      </c>
      <c r="AD457" s="70" t="str">
        <f t="shared" si="88"/>
        <v>*0.93</v>
      </c>
      <c r="AE457" s="70" t="str">
        <f t="shared" si="89"/>
        <v>REZoning_Sol-Win</v>
      </c>
      <c r="AG457" s="49" t="s">
        <v>1338</v>
      </c>
      <c r="AH457" s="71" t="s">
        <v>874</v>
      </c>
      <c r="AI457" s="55">
        <v>2050</v>
      </c>
      <c r="AJ457" s="70" t="str">
        <f t="shared" si="90"/>
        <v>*0.92</v>
      </c>
      <c r="AK457" s="70" t="str">
        <f t="shared" si="91"/>
        <v>REZoning_Sol-Win</v>
      </c>
      <c r="AO457" s="50" t="s">
        <v>1338</v>
      </c>
      <c r="AP457" s="72" t="s">
        <v>874</v>
      </c>
      <c r="AQ457" s="58">
        <v>2035</v>
      </c>
      <c r="AR457" s="73" t="str">
        <f t="shared" si="92"/>
        <v>*0.91</v>
      </c>
      <c r="AS457" s="70" t="str">
        <f t="shared" si="93"/>
        <v>REZoning_Sol-Win</v>
      </c>
      <c r="AU457" s="50" t="s">
        <v>1338</v>
      </c>
      <c r="AV457" s="72" t="s">
        <v>874</v>
      </c>
      <c r="AW457" s="58">
        <v>2050</v>
      </c>
      <c r="AX457" s="73" t="str">
        <f t="shared" si="94"/>
        <v>*0.87</v>
      </c>
      <c r="AY457" s="70" t="str">
        <f t="shared" si="95"/>
        <v>REZoning_Sol-Win</v>
      </c>
    </row>
    <row r="458" spans="1:51">
      <c r="A458" s="67" t="s">
        <v>171</v>
      </c>
      <c r="C458" t="s">
        <v>1339</v>
      </c>
      <c r="D458" s="68" t="s">
        <v>874</v>
      </c>
      <c r="E458" s="52">
        <v>2035</v>
      </c>
      <c r="F458" s="69" t="str">
        <f t="shared" si="84"/>
        <v>*0.94</v>
      </c>
      <c r="G458" s="70" t="str">
        <f t="shared" si="85"/>
        <v>REZoning_Sol-Win</v>
      </c>
      <c r="I458" t="s">
        <v>1339</v>
      </c>
      <c r="J458" s="68" t="s">
        <v>874</v>
      </c>
      <c r="K458" s="52">
        <v>2050</v>
      </c>
      <c r="L458" s="62" t="str">
        <f t="shared" si="86"/>
        <v>*0.92</v>
      </c>
      <c r="M458" s="70" t="str">
        <f t="shared" si="87"/>
        <v>REZoning_Sol-Win</v>
      </c>
      <c r="O458" t="s">
        <v>1339</v>
      </c>
      <c r="P458" t="s">
        <v>874</v>
      </c>
      <c r="Q458">
        <v>2100</v>
      </c>
      <c r="R458" t="s">
        <v>881</v>
      </c>
      <c r="S458" t="s">
        <v>875</v>
      </c>
      <c r="AA458" s="49" t="s">
        <v>1339</v>
      </c>
      <c r="AB458" s="71" t="s">
        <v>874</v>
      </c>
      <c r="AC458" s="55">
        <v>2035</v>
      </c>
      <c r="AD458" s="70" t="str">
        <f t="shared" si="88"/>
        <v>*0.93</v>
      </c>
      <c r="AE458" s="70" t="str">
        <f t="shared" si="89"/>
        <v>REZoning_Sol-Win</v>
      </c>
      <c r="AG458" s="49" t="s">
        <v>1339</v>
      </c>
      <c r="AH458" s="71" t="s">
        <v>874</v>
      </c>
      <c r="AI458" s="55">
        <v>2050</v>
      </c>
      <c r="AJ458" s="70" t="str">
        <f t="shared" si="90"/>
        <v>*0.92</v>
      </c>
      <c r="AK458" s="70" t="str">
        <f t="shared" si="91"/>
        <v>REZoning_Sol-Win</v>
      </c>
      <c r="AO458" s="50" t="s">
        <v>1339</v>
      </c>
      <c r="AP458" s="72" t="s">
        <v>874</v>
      </c>
      <c r="AQ458" s="58">
        <v>2035</v>
      </c>
      <c r="AR458" s="73" t="str">
        <f t="shared" si="92"/>
        <v>*0.91</v>
      </c>
      <c r="AS458" s="70" t="str">
        <f t="shared" si="93"/>
        <v>REZoning_Sol-Win</v>
      </c>
      <c r="AU458" s="50" t="s">
        <v>1339</v>
      </c>
      <c r="AV458" s="72" t="s">
        <v>874</v>
      </c>
      <c r="AW458" s="58">
        <v>2050</v>
      </c>
      <c r="AX458" s="73" t="str">
        <f t="shared" si="94"/>
        <v>*0.87</v>
      </c>
      <c r="AY458" s="70" t="str">
        <f t="shared" si="95"/>
        <v>REZoning_Sol-Win</v>
      </c>
    </row>
    <row r="459" spans="1:51">
      <c r="A459" s="67" t="s">
        <v>171</v>
      </c>
      <c r="C459" t="s">
        <v>1340</v>
      </c>
      <c r="D459" s="68" t="s">
        <v>874</v>
      </c>
      <c r="E459" s="52">
        <v>2035</v>
      </c>
      <c r="F459" s="69" t="str">
        <f t="shared" si="84"/>
        <v>*0.94</v>
      </c>
      <c r="G459" s="70" t="str">
        <f t="shared" si="85"/>
        <v>REZoning_Sol-Win</v>
      </c>
      <c r="I459" t="s">
        <v>1340</v>
      </c>
      <c r="J459" s="68" t="s">
        <v>874</v>
      </c>
      <c r="K459" s="52">
        <v>2050</v>
      </c>
      <c r="L459" s="62" t="str">
        <f t="shared" si="86"/>
        <v>*0.92</v>
      </c>
      <c r="M459" s="70" t="str">
        <f t="shared" si="87"/>
        <v>REZoning_Sol-Win</v>
      </c>
      <c r="O459" t="s">
        <v>1340</v>
      </c>
      <c r="P459" t="s">
        <v>874</v>
      </c>
      <c r="Q459">
        <v>2100</v>
      </c>
      <c r="R459" t="s">
        <v>881</v>
      </c>
      <c r="S459" t="s">
        <v>875</v>
      </c>
      <c r="AA459" s="49" t="s">
        <v>1340</v>
      </c>
      <c r="AB459" s="71" t="s">
        <v>874</v>
      </c>
      <c r="AC459" s="55">
        <v>2035</v>
      </c>
      <c r="AD459" s="70" t="str">
        <f t="shared" si="88"/>
        <v>*0.93</v>
      </c>
      <c r="AE459" s="70" t="str">
        <f t="shared" si="89"/>
        <v>REZoning_Sol-Win</v>
      </c>
      <c r="AG459" s="49" t="s">
        <v>1340</v>
      </c>
      <c r="AH459" s="71" t="s">
        <v>874</v>
      </c>
      <c r="AI459" s="55">
        <v>2050</v>
      </c>
      <c r="AJ459" s="70" t="str">
        <f t="shared" si="90"/>
        <v>*0.92</v>
      </c>
      <c r="AK459" s="70" t="str">
        <f t="shared" si="91"/>
        <v>REZoning_Sol-Win</v>
      </c>
      <c r="AO459" s="50" t="s">
        <v>1340</v>
      </c>
      <c r="AP459" s="72" t="s">
        <v>874</v>
      </c>
      <c r="AQ459" s="58">
        <v>2035</v>
      </c>
      <c r="AR459" s="73" t="str">
        <f t="shared" si="92"/>
        <v>*0.91</v>
      </c>
      <c r="AS459" s="70" t="str">
        <f t="shared" si="93"/>
        <v>REZoning_Sol-Win</v>
      </c>
      <c r="AU459" s="50" t="s">
        <v>1340</v>
      </c>
      <c r="AV459" s="72" t="s">
        <v>874</v>
      </c>
      <c r="AW459" s="58">
        <v>2050</v>
      </c>
      <c r="AX459" s="73" t="str">
        <f t="shared" si="94"/>
        <v>*0.87</v>
      </c>
      <c r="AY459" s="70" t="str">
        <f t="shared" si="95"/>
        <v>REZoning_Sol-Win</v>
      </c>
    </row>
    <row r="460" spans="1:51">
      <c r="A460" s="67" t="s">
        <v>171</v>
      </c>
      <c r="C460" t="s">
        <v>1341</v>
      </c>
      <c r="D460" s="68" t="s">
        <v>874</v>
      </c>
      <c r="E460" s="52">
        <v>2035</v>
      </c>
      <c r="F460" s="69" t="str">
        <f t="shared" si="84"/>
        <v>*0.94</v>
      </c>
      <c r="G460" s="70" t="str">
        <f t="shared" si="85"/>
        <v>REZoning_Sol-Win</v>
      </c>
      <c r="I460" t="s">
        <v>1341</v>
      </c>
      <c r="J460" s="68" t="s">
        <v>874</v>
      </c>
      <c r="K460" s="52">
        <v>2050</v>
      </c>
      <c r="L460" s="62" t="str">
        <f t="shared" si="86"/>
        <v>*0.92</v>
      </c>
      <c r="M460" s="70" t="str">
        <f t="shared" si="87"/>
        <v>REZoning_Sol-Win</v>
      </c>
      <c r="O460" t="s">
        <v>1341</v>
      </c>
      <c r="P460" t="s">
        <v>874</v>
      </c>
      <c r="Q460">
        <v>2100</v>
      </c>
      <c r="R460" t="s">
        <v>881</v>
      </c>
      <c r="S460" t="s">
        <v>875</v>
      </c>
      <c r="AA460" s="49" t="s">
        <v>1341</v>
      </c>
      <c r="AB460" s="71" t="s">
        <v>874</v>
      </c>
      <c r="AC460" s="55">
        <v>2035</v>
      </c>
      <c r="AD460" s="70" t="str">
        <f t="shared" si="88"/>
        <v>*0.93</v>
      </c>
      <c r="AE460" s="70" t="str">
        <f t="shared" si="89"/>
        <v>REZoning_Sol-Win</v>
      </c>
      <c r="AG460" s="49" t="s">
        <v>1341</v>
      </c>
      <c r="AH460" s="71" t="s">
        <v>874</v>
      </c>
      <c r="AI460" s="55">
        <v>2050</v>
      </c>
      <c r="AJ460" s="70" t="str">
        <f t="shared" si="90"/>
        <v>*0.92</v>
      </c>
      <c r="AK460" s="70" t="str">
        <f t="shared" si="91"/>
        <v>REZoning_Sol-Win</v>
      </c>
      <c r="AO460" s="50" t="s">
        <v>1341</v>
      </c>
      <c r="AP460" s="72" t="s">
        <v>874</v>
      </c>
      <c r="AQ460" s="58">
        <v>2035</v>
      </c>
      <c r="AR460" s="73" t="str">
        <f t="shared" si="92"/>
        <v>*0.91</v>
      </c>
      <c r="AS460" s="70" t="str">
        <f t="shared" si="93"/>
        <v>REZoning_Sol-Win</v>
      </c>
      <c r="AU460" s="50" t="s">
        <v>1341</v>
      </c>
      <c r="AV460" s="72" t="s">
        <v>874</v>
      </c>
      <c r="AW460" s="58">
        <v>2050</v>
      </c>
      <c r="AX460" s="73" t="str">
        <f t="shared" si="94"/>
        <v>*0.87</v>
      </c>
      <c r="AY460" s="70" t="str">
        <f t="shared" si="95"/>
        <v>REZoning_Sol-Win</v>
      </c>
    </row>
    <row r="461" spans="1:51">
      <c r="A461" s="67" t="s">
        <v>171</v>
      </c>
      <c r="C461" t="s">
        <v>1342</v>
      </c>
      <c r="D461" s="68" t="s">
        <v>874</v>
      </c>
      <c r="E461" s="52">
        <v>2035</v>
      </c>
      <c r="F461" s="69" t="str">
        <f t="shared" si="84"/>
        <v>*0.94</v>
      </c>
      <c r="G461" s="70" t="str">
        <f t="shared" si="85"/>
        <v>REZoning_Sol-Win</v>
      </c>
      <c r="I461" t="s">
        <v>1342</v>
      </c>
      <c r="J461" s="68" t="s">
        <v>874</v>
      </c>
      <c r="K461" s="52">
        <v>2050</v>
      </c>
      <c r="L461" s="62" t="str">
        <f t="shared" si="86"/>
        <v>*0.92</v>
      </c>
      <c r="M461" s="70" t="str">
        <f t="shared" si="87"/>
        <v>REZoning_Sol-Win</v>
      </c>
      <c r="O461" t="s">
        <v>1342</v>
      </c>
      <c r="P461" t="s">
        <v>874</v>
      </c>
      <c r="Q461">
        <v>2100</v>
      </c>
      <c r="R461" t="s">
        <v>881</v>
      </c>
      <c r="S461" t="s">
        <v>875</v>
      </c>
      <c r="AA461" s="49" t="s">
        <v>1342</v>
      </c>
      <c r="AB461" s="71" t="s">
        <v>874</v>
      </c>
      <c r="AC461" s="55">
        <v>2035</v>
      </c>
      <c r="AD461" s="70" t="str">
        <f t="shared" si="88"/>
        <v>*0.93</v>
      </c>
      <c r="AE461" s="70" t="str">
        <f t="shared" si="89"/>
        <v>REZoning_Sol-Win</v>
      </c>
      <c r="AG461" s="49" t="s">
        <v>1342</v>
      </c>
      <c r="AH461" s="71" t="s">
        <v>874</v>
      </c>
      <c r="AI461" s="55">
        <v>2050</v>
      </c>
      <c r="AJ461" s="70" t="str">
        <f t="shared" si="90"/>
        <v>*0.92</v>
      </c>
      <c r="AK461" s="70" t="str">
        <f t="shared" si="91"/>
        <v>REZoning_Sol-Win</v>
      </c>
      <c r="AO461" s="50" t="s">
        <v>1342</v>
      </c>
      <c r="AP461" s="72" t="s">
        <v>874</v>
      </c>
      <c r="AQ461" s="58">
        <v>2035</v>
      </c>
      <c r="AR461" s="73" t="str">
        <f t="shared" si="92"/>
        <v>*0.91</v>
      </c>
      <c r="AS461" s="70" t="str">
        <f t="shared" si="93"/>
        <v>REZoning_Sol-Win</v>
      </c>
      <c r="AU461" s="50" t="s">
        <v>1342</v>
      </c>
      <c r="AV461" s="72" t="s">
        <v>874</v>
      </c>
      <c r="AW461" s="58">
        <v>2050</v>
      </c>
      <c r="AX461" s="73" t="str">
        <f t="shared" si="94"/>
        <v>*0.87</v>
      </c>
      <c r="AY461" s="70" t="str">
        <f t="shared" si="95"/>
        <v>REZoning_Sol-Win</v>
      </c>
    </row>
    <row r="462" spans="1:51">
      <c r="A462" s="67" t="s">
        <v>171</v>
      </c>
      <c r="C462" t="s">
        <v>1343</v>
      </c>
      <c r="D462" s="68" t="s">
        <v>874</v>
      </c>
      <c r="E462" s="52">
        <v>2035</v>
      </c>
      <c r="F462" s="69" t="str">
        <f t="shared" si="84"/>
        <v>*0.94</v>
      </c>
      <c r="G462" s="70" t="str">
        <f t="shared" si="85"/>
        <v>REZoning_Sol-Win</v>
      </c>
      <c r="I462" t="s">
        <v>1343</v>
      </c>
      <c r="J462" s="68" t="s">
        <v>874</v>
      </c>
      <c r="K462" s="52">
        <v>2050</v>
      </c>
      <c r="L462" s="62" t="str">
        <f t="shared" si="86"/>
        <v>*0.92</v>
      </c>
      <c r="M462" s="70" t="str">
        <f t="shared" si="87"/>
        <v>REZoning_Sol-Win</v>
      </c>
      <c r="O462" t="s">
        <v>1343</v>
      </c>
      <c r="P462" t="s">
        <v>874</v>
      </c>
      <c r="Q462">
        <v>2100</v>
      </c>
      <c r="R462" t="s">
        <v>881</v>
      </c>
      <c r="S462" t="s">
        <v>875</v>
      </c>
      <c r="AA462" s="49" t="s">
        <v>1343</v>
      </c>
      <c r="AB462" s="71" t="s">
        <v>874</v>
      </c>
      <c r="AC462" s="55">
        <v>2035</v>
      </c>
      <c r="AD462" s="70" t="str">
        <f t="shared" si="88"/>
        <v>*0.93</v>
      </c>
      <c r="AE462" s="70" t="str">
        <f t="shared" si="89"/>
        <v>REZoning_Sol-Win</v>
      </c>
      <c r="AG462" s="49" t="s">
        <v>1343</v>
      </c>
      <c r="AH462" s="71" t="s">
        <v>874</v>
      </c>
      <c r="AI462" s="55">
        <v>2050</v>
      </c>
      <c r="AJ462" s="70" t="str">
        <f t="shared" si="90"/>
        <v>*0.92</v>
      </c>
      <c r="AK462" s="70" t="str">
        <f t="shared" si="91"/>
        <v>REZoning_Sol-Win</v>
      </c>
      <c r="AO462" s="50" t="s">
        <v>1343</v>
      </c>
      <c r="AP462" s="72" t="s">
        <v>874</v>
      </c>
      <c r="AQ462" s="58">
        <v>2035</v>
      </c>
      <c r="AR462" s="73" t="str">
        <f t="shared" si="92"/>
        <v>*0.91</v>
      </c>
      <c r="AS462" s="70" t="str">
        <f t="shared" si="93"/>
        <v>REZoning_Sol-Win</v>
      </c>
      <c r="AU462" s="50" t="s">
        <v>1343</v>
      </c>
      <c r="AV462" s="72" t="s">
        <v>874</v>
      </c>
      <c r="AW462" s="58">
        <v>2050</v>
      </c>
      <c r="AX462" s="73" t="str">
        <f t="shared" si="94"/>
        <v>*0.87</v>
      </c>
      <c r="AY462" s="70" t="str">
        <f t="shared" si="95"/>
        <v>REZoning_Sol-Win</v>
      </c>
    </row>
    <row r="463" spans="1:51">
      <c r="A463" s="67" t="s">
        <v>171</v>
      </c>
      <c r="C463" t="s">
        <v>1344</v>
      </c>
      <c r="D463" s="68" t="s">
        <v>874</v>
      </c>
      <c r="E463" s="52">
        <v>2035</v>
      </c>
      <c r="F463" s="69" t="str">
        <f t="shared" si="84"/>
        <v>*0.94</v>
      </c>
      <c r="G463" s="70" t="str">
        <f t="shared" si="85"/>
        <v>REZoning_Sol-Win</v>
      </c>
      <c r="I463" t="s">
        <v>1344</v>
      </c>
      <c r="J463" s="68" t="s">
        <v>874</v>
      </c>
      <c r="K463" s="52">
        <v>2050</v>
      </c>
      <c r="L463" s="62" t="str">
        <f t="shared" si="86"/>
        <v>*0.92</v>
      </c>
      <c r="M463" s="70" t="str">
        <f t="shared" si="87"/>
        <v>REZoning_Sol-Win</v>
      </c>
      <c r="O463" t="s">
        <v>1344</v>
      </c>
      <c r="P463" t="s">
        <v>874</v>
      </c>
      <c r="Q463">
        <v>2100</v>
      </c>
      <c r="R463" t="s">
        <v>881</v>
      </c>
      <c r="S463" t="s">
        <v>875</v>
      </c>
      <c r="AA463" s="49" t="s">
        <v>1344</v>
      </c>
      <c r="AB463" s="71" t="s">
        <v>874</v>
      </c>
      <c r="AC463" s="55">
        <v>2035</v>
      </c>
      <c r="AD463" s="70" t="str">
        <f t="shared" si="88"/>
        <v>*0.93</v>
      </c>
      <c r="AE463" s="70" t="str">
        <f t="shared" si="89"/>
        <v>REZoning_Sol-Win</v>
      </c>
      <c r="AG463" s="49" t="s">
        <v>1344</v>
      </c>
      <c r="AH463" s="71" t="s">
        <v>874</v>
      </c>
      <c r="AI463" s="55">
        <v>2050</v>
      </c>
      <c r="AJ463" s="70" t="str">
        <f t="shared" si="90"/>
        <v>*0.92</v>
      </c>
      <c r="AK463" s="70" t="str">
        <f t="shared" si="91"/>
        <v>REZoning_Sol-Win</v>
      </c>
      <c r="AO463" s="50" t="s">
        <v>1344</v>
      </c>
      <c r="AP463" s="72" t="s">
        <v>874</v>
      </c>
      <c r="AQ463" s="58">
        <v>2035</v>
      </c>
      <c r="AR463" s="73" t="str">
        <f t="shared" si="92"/>
        <v>*0.91</v>
      </c>
      <c r="AS463" s="70" t="str">
        <f t="shared" si="93"/>
        <v>REZoning_Sol-Win</v>
      </c>
      <c r="AU463" s="50" t="s">
        <v>1344</v>
      </c>
      <c r="AV463" s="72" t="s">
        <v>874</v>
      </c>
      <c r="AW463" s="58">
        <v>2050</v>
      </c>
      <c r="AX463" s="73" t="str">
        <f t="shared" si="94"/>
        <v>*0.87</v>
      </c>
      <c r="AY463" s="70" t="str">
        <f t="shared" si="95"/>
        <v>REZoning_Sol-Win</v>
      </c>
    </row>
    <row r="464" spans="1:51">
      <c r="A464" s="67" t="s">
        <v>171</v>
      </c>
      <c r="C464" t="s">
        <v>1345</v>
      </c>
      <c r="D464" s="68" t="s">
        <v>874</v>
      </c>
      <c r="E464" s="52">
        <v>2035</v>
      </c>
      <c r="F464" s="69" t="str">
        <f t="shared" si="84"/>
        <v>*0.94</v>
      </c>
      <c r="G464" s="70" t="str">
        <f t="shared" si="85"/>
        <v>REZoning_Sol-Win</v>
      </c>
      <c r="I464" t="s">
        <v>1345</v>
      </c>
      <c r="J464" s="68" t="s">
        <v>874</v>
      </c>
      <c r="K464" s="52">
        <v>2050</v>
      </c>
      <c r="L464" s="62" t="str">
        <f t="shared" si="86"/>
        <v>*0.92</v>
      </c>
      <c r="M464" s="70" t="str">
        <f t="shared" si="87"/>
        <v>REZoning_Sol-Win</v>
      </c>
      <c r="O464" t="s">
        <v>1345</v>
      </c>
      <c r="P464" t="s">
        <v>874</v>
      </c>
      <c r="Q464">
        <v>2100</v>
      </c>
      <c r="R464" t="s">
        <v>881</v>
      </c>
      <c r="S464" t="s">
        <v>875</v>
      </c>
      <c r="AA464" s="49" t="s">
        <v>1345</v>
      </c>
      <c r="AB464" s="71" t="s">
        <v>874</v>
      </c>
      <c r="AC464" s="55">
        <v>2035</v>
      </c>
      <c r="AD464" s="70" t="str">
        <f t="shared" si="88"/>
        <v>*0.93</v>
      </c>
      <c r="AE464" s="70" t="str">
        <f t="shared" si="89"/>
        <v>REZoning_Sol-Win</v>
      </c>
      <c r="AG464" s="49" t="s">
        <v>1345</v>
      </c>
      <c r="AH464" s="71" t="s">
        <v>874</v>
      </c>
      <c r="AI464" s="55">
        <v>2050</v>
      </c>
      <c r="AJ464" s="70" t="str">
        <f t="shared" si="90"/>
        <v>*0.92</v>
      </c>
      <c r="AK464" s="70" t="str">
        <f t="shared" si="91"/>
        <v>REZoning_Sol-Win</v>
      </c>
      <c r="AO464" s="50" t="s">
        <v>1345</v>
      </c>
      <c r="AP464" s="72" t="s">
        <v>874</v>
      </c>
      <c r="AQ464" s="58">
        <v>2035</v>
      </c>
      <c r="AR464" s="73" t="str">
        <f t="shared" si="92"/>
        <v>*0.91</v>
      </c>
      <c r="AS464" s="70" t="str">
        <f t="shared" si="93"/>
        <v>REZoning_Sol-Win</v>
      </c>
      <c r="AU464" s="50" t="s">
        <v>1345</v>
      </c>
      <c r="AV464" s="72" t="s">
        <v>874</v>
      </c>
      <c r="AW464" s="58">
        <v>2050</v>
      </c>
      <c r="AX464" s="73" t="str">
        <f t="shared" si="94"/>
        <v>*0.87</v>
      </c>
      <c r="AY464" s="70" t="str">
        <f t="shared" si="95"/>
        <v>REZoning_Sol-Win</v>
      </c>
    </row>
    <row r="465" spans="1:51">
      <c r="A465" s="67" t="s">
        <v>171</v>
      </c>
      <c r="C465" t="s">
        <v>1346</v>
      </c>
      <c r="D465" s="68" t="s">
        <v>874</v>
      </c>
      <c r="E465" s="52">
        <v>2035</v>
      </c>
      <c r="F465" s="69" t="str">
        <f t="shared" si="84"/>
        <v>*0.94</v>
      </c>
      <c r="G465" s="70" t="str">
        <f t="shared" si="85"/>
        <v>REZoning_Sol-Win</v>
      </c>
      <c r="I465" t="s">
        <v>1346</v>
      </c>
      <c r="J465" s="68" t="s">
        <v>874</v>
      </c>
      <c r="K465" s="52">
        <v>2050</v>
      </c>
      <c r="L465" s="62" t="str">
        <f t="shared" si="86"/>
        <v>*0.92</v>
      </c>
      <c r="M465" s="70" t="str">
        <f t="shared" si="87"/>
        <v>REZoning_Sol-Win</v>
      </c>
      <c r="O465" t="s">
        <v>1346</v>
      </c>
      <c r="P465" t="s">
        <v>874</v>
      </c>
      <c r="Q465">
        <v>2100</v>
      </c>
      <c r="R465" t="s">
        <v>881</v>
      </c>
      <c r="S465" t="s">
        <v>875</v>
      </c>
      <c r="AA465" s="49" t="s">
        <v>1346</v>
      </c>
      <c r="AB465" s="71" t="s">
        <v>874</v>
      </c>
      <c r="AC465" s="55">
        <v>2035</v>
      </c>
      <c r="AD465" s="70" t="str">
        <f t="shared" si="88"/>
        <v>*0.93</v>
      </c>
      <c r="AE465" s="70" t="str">
        <f t="shared" si="89"/>
        <v>REZoning_Sol-Win</v>
      </c>
      <c r="AG465" s="49" t="s">
        <v>1346</v>
      </c>
      <c r="AH465" s="71" t="s">
        <v>874</v>
      </c>
      <c r="AI465" s="55">
        <v>2050</v>
      </c>
      <c r="AJ465" s="70" t="str">
        <f t="shared" si="90"/>
        <v>*0.92</v>
      </c>
      <c r="AK465" s="70" t="str">
        <f t="shared" si="91"/>
        <v>REZoning_Sol-Win</v>
      </c>
      <c r="AO465" s="50" t="s">
        <v>1346</v>
      </c>
      <c r="AP465" s="72" t="s">
        <v>874</v>
      </c>
      <c r="AQ465" s="58">
        <v>2035</v>
      </c>
      <c r="AR465" s="73" t="str">
        <f t="shared" si="92"/>
        <v>*0.91</v>
      </c>
      <c r="AS465" s="70" t="str">
        <f t="shared" si="93"/>
        <v>REZoning_Sol-Win</v>
      </c>
      <c r="AU465" s="50" t="s">
        <v>1346</v>
      </c>
      <c r="AV465" s="72" t="s">
        <v>874</v>
      </c>
      <c r="AW465" s="58">
        <v>2050</v>
      </c>
      <c r="AX465" s="73" t="str">
        <f t="shared" si="94"/>
        <v>*0.87</v>
      </c>
      <c r="AY465" s="70" t="str">
        <f t="shared" si="95"/>
        <v>REZoning_Sol-Win</v>
      </c>
    </row>
    <row r="466" spans="1:51">
      <c r="A466" s="67" t="s">
        <v>171</v>
      </c>
      <c r="C466" t="s">
        <v>1347</v>
      </c>
      <c r="D466" s="68" t="s">
        <v>874</v>
      </c>
      <c r="E466" s="52">
        <v>2035</v>
      </c>
      <c r="F466" s="69" t="str">
        <f t="shared" si="84"/>
        <v>*0.94</v>
      </c>
      <c r="G466" s="70" t="str">
        <f t="shared" si="85"/>
        <v>REZoning_Sol-Win</v>
      </c>
      <c r="I466" t="s">
        <v>1347</v>
      </c>
      <c r="J466" s="68" t="s">
        <v>874</v>
      </c>
      <c r="K466" s="52">
        <v>2050</v>
      </c>
      <c r="L466" s="62" t="str">
        <f t="shared" si="86"/>
        <v>*0.92</v>
      </c>
      <c r="M466" s="70" t="str">
        <f t="shared" si="87"/>
        <v>REZoning_Sol-Win</v>
      </c>
      <c r="O466" t="s">
        <v>1347</v>
      </c>
      <c r="P466" t="s">
        <v>874</v>
      </c>
      <c r="Q466">
        <v>2100</v>
      </c>
      <c r="R466" t="s">
        <v>881</v>
      </c>
      <c r="S466" t="s">
        <v>875</v>
      </c>
      <c r="AA466" s="49" t="s">
        <v>1347</v>
      </c>
      <c r="AB466" s="71" t="s">
        <v>874</v>
      </c>
      <c r="AC466" s="55">
        <v>2035</v>
      </c>
      <c r="AD466" s="70" t="str">
        <f t="shared" si="88"/>
        <v>*0.93</v>
      </c>
      <c r="AE466" s="70" t="str">
        <f t="shared" si="89"/>
        <v>REZoning_Sol-Win</v>
      </c>
      <c r="AG466" s="49" t="s">
        <v>1347</v>
      </c>
      <c r="AH466" s="71" t="s">
        <v>874</v>
      </c>
      <c r="AI466" s="55">
        <v>2050</v>
      </c>
      <c r="AJ466" s="70" t="str">
        <f t="shared" si="90"/>
        <v>*0.92</v>
      </c>
      <c r="AK466" s="70" t="str">
        <f t="shared" si="91"/>
        <v>REZoning_Sol-Win</v>
      </c>
      <c r="AO466" s="50" t="s">
        <v>1347</v>
      </c>
      <c r="AP466" s="72" t="s">
        <v>874</v>
      </c>
      <c r="AQ466" s="58">
        <v>2035</v>
      </c>
      <c r="AR466" s="73" t="str">
        <f t="shared" si="92"/>
        <v>*0.91</v>
      </c>
      <c r="AS466" s="70" t="str">
        <f t="shared" si="93"/>
        <v>REZoning_Sol-Win</v>
      </c>
      <c r="AU466" s="50" t="s">
        <v>1347</v>
      </c>
      <c r="AV466" s="72" t="s">
        <v>874</v>
      </c>
      <c r="AW466" s="58">
        <v>2050</v>
      </c>
      <c r="AX466" s="73" t="str">
        <f t="shared" si="94"/>
        <v>*0.87</v>
      </c>
      <c r="AY466" s="70" t="str">
        <f t="shared" si="95"/>
        <v>REZoning_Sol-Win</v>
      </c>
    </row>
    <row r="467" spans="1:51">
      <c r="A467" s="67" t="s">
        <v>171</v>
      </c>
      <c r="C467" t="s">
        <v>1348</v>
      </c>
      <c r="D467" s="68" t="s">
        <v>874</v>
      </c>
      <c r="E467" s="52">
        <v>2035</v>
      </c>
      <c r="F467" s="69" t="str">
        <f t="shared" si="84"/>
        <v>*0.94</v>
      </c>
      <c r="G467" s="70" t="str">
        <f t="shared" si="85"/>
        <v>REZoning_Sol-Win</v>
      </c>
      <c r="I467" t="s">
        <v>1348</v>
      </c>
      <c r="J467" s="68" t="s">
        <v>874</v>
      </c>
      <c r="K467" s="52">
        <v>2050</v>
      </c>
      <c r="L467" s="62" t="str">
        <f t="shared" si="86"/>
        <v>*0.92</v>
      </c>
      <c r="M467" s="70" t="str">
        <f t="shared" si="87"/>
        <v>REZoning_Sol-Win</v>
      </c>
      <c r="O467" t="s">
        <v>1348</v>
      </c>
      <c r="P467" t="s">
        <v>874</v>
      </c>
      <c r="Q467">
        <v>2100</v>
      </c>
      <c r="R467" t="s">
        <v>881</v>
      </c>
      <c r="S467" t="s">
        <v>875</v>
      </c>
      <c r="AA467" s="49" t="s">
        <v>1348</v>
      </c>
      <c r="AB467" s="71" t="s">
        <v>874</v>
      </c>
      <c r="AC467" s="55">
        <v>2035</v>
      </c>
      <c r="AD467" s="70" t="str">
        <f t="shared" si="88"/>
        <v>*0.93</v>
      </c>
      <c r="AE467" s="70" t="str">
        <f t="shared" si="89"/>
        <v>REZoning_Sol-Win</v>
      </c>
      <c r="AG467" s="49" t="s">
        <v>1348</v>
      </c>
      <c r="AH467" s="71" t="s">
        <v>874</v>
      </c>
      <c r="AI467" s="55">
        <v>2050</v>
      </c>
      <c r="AJ467" s="70" t="str">
        <f t="shared" si="90"/>
        <v>*0.92</v>
      </c>
      <c r="AK467" s="70" t="str">
        <f t="shared" si="91"/>
        <v>REZoning_Sol-Win</v>
      </c>
      <c r="AO467" s="50" t="s">
        <v>1348</v>
      </c>
      <c r="AP467" s="72" t="s">
        <v>874</v>
      </c>
      <c r="AQ467" s="58">
        <v>2035</v>
      </c>
      <c r="AR467" s="73" t="str">
        <f t="shared" si="92"/>
        <v>*0.91</v>
      </c>
      <c r="AS467" s="70" t="str">
        <f t="shared" si="93"/>
        <v>REZoning_Sol-Win</v>
      </c>
      <c r="AU467" s="50" t="s">
        <v>1348</v>
      </c>
      <c r="AV467" s="72" t="s">
        <v>874</v>
      </c>
      <c r="AW467" s="58">
        <v>2050</v>
      </c>
      <c r="AX467" s="73" t="str">
        <f t="shared" si="94"/>
        <v>*0.87</v>
      </c>
      <c r="AY467" s="70" t="str">
        <f t="shared" si="95"/>
        <v>REZoning_Sol-Win</v>
      </c>
    </row>
    <row r="468" spans="1:51">
      <c r="A468" s="67" t="s">
        <v>171</v>
      </c>
      <c r="C468" t="s">
        <v>1349</v>
      </c>
      <c r="D468" s="68" t="s">
        <v>874</v>
      </c>
      <c r="E468" s="52">
        <v>2035</v>
      </c>
      <c r="F468" s="69" t="str">
        <f t="shared" si="84"/>
        <v>*0.94</v>
      </c>
      <c r="G468" s="70" t="str">
        <f t="shared" si="85"/>
        <v>REZoning_Sol-Win</v>
      </c>
      <c r="I468" t="s">
        <v>1349</v>
      </c>
      <c r="J468" s="68" t="s">
        <v>874</v>
      </c>
      <c r="K468" s="52">
        <v>2050</v>
      </c>
      <c r="L468" s="62" t="str">
        <f t="shared" si="86"/>
        <v>*0.92</v>
      </c>
      <c r="M468" s="70" t="str">
        <f t="shared" si="87"/>
        <v>REZoning_Sol-Win</v>
      </c>
      <c r="O468" t="s">
        <v>1349</v>
      </c>
      <c r="P468" t="s">
        <v>874</v>
      </c>
      <c r="Q468">
        <v>2100</v>
      </c>
      <c r="R468" t="s">
        <v>881</v>
      </c>
      <c r="S468" t="s">
        <v>875</v>
      </c>
      <c r="AA468" s="49" t="s">
        <v>1349</v>
      </c>
      <c r="AB468" s="71" t="s">
        <v>874</v>
      </c>
      <c r="AC468" s="55">
        <v>2035</v>
      </c>
      <c r="AD468" s="70" t="str">
        <f t="shared" si="88"/>
        <v>*0.93</v>
      </c>
      <c r="AE468" s="70" t="str">
        <f t="shared" si="89"/>
        <v>REZoning_Sol-Win</v>
      </c>
      <c r="AG468" s="49" t="s">
        <v>1349</v>
      </c>
      <c r="AH468" s="71" t="s">
        <v>874</v>
      </c>
      <c r="AI468" s="55">
        <v>2050</v>
      </c>
      <c r="AJ468" s="70" t="str">
        <f t="shared" si="90"/>
        <v>*0.92</v>
      </c>
      <c r="AK468" s="70" t="str">
        <f t="shared" si="91"/>
        <v>REZoning_Sol-Win</v>
      </c>
      <c r="AO468" s="50" t="s">
        <v>1349</v>
      </c>
      <c r="AP468" s="72" t="s">
        <v>874</v>
      </c>
      <c r="AQ468" s="58">
        <v>2035</v>
      </c>
      <c r="AR468" s="73" t="str">
        <f t="shared" si="92"/>
        <v>*0.91</v>
      </c>
      <c r="AS468" s="70" t="str">
        <f t="shared" si="93"/>
        <v>REZoning_Sol-Win</v>
      </c>
      <c r="AU468" s="50" t="s">
        <v>1349</v>
      </c>
      <c r="AV468" s="72" t="s">
        <v>874</v>
      </c>
      <c r="AW468" s="58">
        <v>2050</v>
      </c>
      <c r="AX468" s="73" t="str">
        <f t="shared" si="94"/>
        <v>*0.87</v>
      </c>
      <c r="AY468" s="70" t="str">
        <f t="shared" si="95"/>
        <v>REZoning_Sol-Win</v>
      </c>
    </row>
    <row r="469" spans="1:51">
      <c r="A469" s="67" t="s">
        <v>171</v>
      </c>
      <c r="C469" t="s">
        <v>1350</v>
      </c>
      <c r="D469" s="68" t="s">
        <v>874</v>
      </c>
      <c r="E469" s="52">
        <v>2035</v>
      </c>
      <c r="F469" s="69" t="str">
        <f t="shared" si="84"/>
        <v>*0.94</v>
      </c>
      <c r="G469" s="70" t="str">
        <f t="shared" si="85"/>
        <v>REZoning_Sol-Win</v>
      </c>
      <c r="I469" t="s">
        <v>1350</v>
      </c>
      <c r="J469" s="68" t="s">
        <v>874</v>
      </c>
      <c r="K469" s="52">
        <v>2050</v>
      </c>
      <c r="L469" s="62" t="str">
        <f t="shared" si="86"/>
        <v>*0.92</v>
      </c>
      <c r="M469" s="70" t="str">
        <f t="shared" si="87"/>
        <v>REZoning_Sol-Win</v>
      </c>
      <c r="O469" t="s">
        <v>1350</v>
      </c>
      <c r="P469" t="s">
        <v>874</v>
      </c>
      <c r="Q469">
        <v>2100</v>
      </c>
      <c r="R469" t="s">
        <v>881</v>
      </c>
      <c r="S469" t="s">
        <v>875</v>
      </c>
      <c r="AA469" s="49" t="s">
        <v>1350</v>
      </c>
      <c r="AB469" s="71" t="s">
        <v>874</v>
      </c>
      <c r="AC469" s="55">
        <v>2035</v>
      </c>
      <c r="AD469" s="70" t="str">
        <f t="shared" si="88"/>
        <v>*0.93</v>
      </c>
      <c r="AE469" s="70" t="str">
        <f t="shared" si="89"/>
        <v>REZoning_Sol-Win</v>
      </c>
      <c r="AG469" s="49" t="s">
        <v>1350</v>
      </c>
      <c r="AH469" s="71" t="s">
        <v>874</v>
      </c>
      <c r="AI469" s="55">
        <v>2050</v>
      </c>
      <c r="AJ469" s="70" t="str">
        <f t="shared" si="90"/>
        <v>*0.92</v>
      </c>
      <c r="AK469" s="70" t="str">
        <f t="shared" si="91"/>
        <v>REZoning_Sol-Win</v>
      </c>
      <c r="AO469" s="50" t="s">
        <v>1350</v>
      </c>
      <c r="AP469" s="72" t="s">
        <v>874</v>
      </c>
      <c r="AQ469" s="58">
        <v>2035</v>
      </c>
      <c r="AR469" s="73" t="str">
        <f t="shared" si="92"/>
        <v>*0.91</v>
      </c>
      <c r="AS469" s="70" t="str">
        <f t="shared" si="93"/>
        <v>REZoning_Sol-Win</v>
      </c>
      <c r="AU469" s="50" t="s">
        <v>1350</v>
      </c>
      <c r="AV469" s="72" t="s">
        <v>874</v>
      </c>
      <c r="AW469" s="58">
        <v>2050</v>
      </c>
      <c r="AX469" s="73" t="str">
        <f t="shared" si="94"/>
        <v>*0.87</v>
      </c>
      <c r="AY469" s="70" t="str">
        <f t="shared" si="95"/>
        <v>REZoning_Sol-Win</v>
      </c>
    </row>
    <row r="470" spans="1:51">
      <c r="A470" s="67" t="s">
        <v>171</v>
      </c>
      <c r="C470" t="s">
        <v>1351</v>
      </c>
      <c r="D470" s="68" t="s">
        <v>874</v>
      </c>
      <c r="E470" s="52">
        <v>2035</v>
      </c>
      <c r="F470" s="69" t="str">
        <f t="shared" si="84"/>
        <v>*0.94</v>
      </c>
      <c r="G470" s="70" t="str">
        <f t="shared" si="85"/>
        <v>REZoning_Sol-Win</v>
      </c>
      <c r="I470" t="s">
        <v>1351</v>
      </c>
      <c r="J470" s="68" t="s">
        <v>874</v>
      </c>
      <c r="K470" s="52">
        <v>2050</v>
      </c>
      <c r="L470" s="62" t="str">
        <f t="shared" si="86"/>
        <v>*0.92</v>
      </c>
      <c r="M470" s="70" t="str">
        <f t="shared" si="87"/>
        <v>REZoning_Sol-Win</v>
      </c>
      <c r="O470" t="s">
        <v>1351</v>
      </c>
      <c r="P470" t="s">
        <v>874</v>
      </c>
      <c r="Q470">
        <v>2100</v>
      </c>
      <c r="R470" t="s">
        <v>881</v>
      </c>
      <c r="S470" t="s">
        <v>875</v>
      </c>
      <c r="AA470" s="49" t="s">
        <v>1351</v>
      </c>
      <c r="AB470" s="71" t="s">
        <v>874</v>
      </c>
      <c r="AC470" s="55">
        <v>2035</v>
      </c>
      <c r="AD470" s="70" t="str">
        <f t="shared" si="88"/>
        <v>*0.93</v>
      </c>
      <c r="AE470" s="70" t="str">
        <f t="shared" si="89"/>
        <v>REZoning_Sol-Win</v>
      </c>
      <c r="AG470" s="49" t="s">
        <v>1351</v>
      </c>
      <c r="AH470" s="71" t="s">
        <v>874</v>
      </c>
      <c r="AI470" s="55">
        <v>2050</v>
      </c>
      <c r="AJ470" s="70" t="str">
        <f t="shared" si="90"/>
        <v>*0.92</v>
      </c>
      <c r="AK470" s="70" t="str">
        <f t="shared" si="91"/>
        <v>REZoning_Sol-Win</v>
      </c>
      <c r="AO470" s="50" t="s">
        <v>1351</v>
      </c>
      <c r="AP470" s="72" t="s">
        <v>874</v>
      </c>
      <c r="AQ470" s="58">
        <v>2035</v>
      </c>
      <c r="AR470" s="73" t="str">
        <f t="shared" si="92"/>
        <v>*0.91</v>
      </c>
      <c r="AS470" s="70" t="str">
        <f t="shared" si="93"/>
        <v>REZoning_Sol-Win</v>
      </c>
      <c r="AU470" s="50" t="s">
        <v>1351</v>
      </c>
      <c r="AV470" s="72" t="s">
        <v>874</v>
      </c>
      <c r="AW470" s="58">
        <v>2050</v>
      </c>
      <c r="AX470" s="73" t="str">
        <f t="shared" si="94"/>
        <v>*0.87</v>
      </c>
      <c r="AY470" s="70" t="str">
        <f t="shared" si="95"/>
        <v>REZoning_Sol-Win</v>
      </c>
    </row>
    <row r="471" spans="1:51">
      <c r="A471" s="67" t="s">
        <v>171</v>
      </c>
      <c r="C471" t="s">
        <v>1352</v>
      </c>
      <c r="D471" s="68" t="s">
        <v>874</v>
      </c>
      <c r="E471" s="52">
        <v>2035</v>
      </c>
      <c r="F471" s="69" t="str">
        <f t="shared" si="84"/>
        <v>*0.94</v>
      </c>
      <c r="G471" s="70" t="str">
        <f t="shared" si="85"/>
        <v>REZoning_Sol-Win</v>
      </c>
      <c r="I471" t="s">
        <v>1352</v>
      </c>
      <c r="J471" s="68" t="s">
        <v>874</v>
      </c>
      <c r="K471" s="52">
        <v>2050</v>
      </c>
      <c r="L471" s="62" t="str">
        <f t="shared" si="86"/>
        <v>*0.92</v>
      </c>
      <c r="M471" s="70" t="str">
        <f t="shared" si="87"/>
        <v>REZoning_Sol-Win</v>
      </c>
      <c r="O471" t="s">
        <v>1352</v>
      </c>
      <c r="P471" t="s">
        <v>874</v>
      </c>
      <c r="Q471">
        <v>2100</v>
      </c>
      <c r="R471" t="s">
        <v>881</v>
      </c>
      <c r="S471" t="s">
        <v>875</v>
      </c>
      <c r="AA471" s="49" t="s">
        <v>1352</v>
      </c>
      <c r="AB471" s="71" t="s">
        <v>874</v>
      </c>
      <c r="AC471" s="55">
        <v>2035</v>
      </c>
      <c r="AD471" s="70" t="str">
        <f t="shared" si="88"/>
        <v>*0.93</v>
      </c>
      <c r="AE471" s="70" t="str">
        <f t="shared" si="89"/>
        <v>REZoning_Sol-Win</v>
      </c>
      <c r="AG471" s="49" t="s">
        <v>1352</v>
      </c>
      <c r="AH471" s="71" t="s">
        <v>874</v>
      </c>
      <c r="AI471" s="55">
        <v>2050</v>
      </c>
      <c r="AJ471" s="70" t="str">
        <f t="shared" si="90"/>
        <v>*0.92</v>
      </c>
      <c r="AK471" s="70" t="str">
        <f t="shared" si="91"/>
        <v>REZoning_Sol-Win</v>
      </c>
      <c r="AO471" s="50" t="s">
        <v>1352</v>
      </c>
      <c r="AP471" s="72" t="s">
        <v>874</v>
      </c>
      <c r="AQ471" s="58">
        <v>2035</v>
      </c>
      <c r="AR471" s="73" t="str">
        <f t="shared" si="92"/>
        <v>*0.91</v>
      </c>
      <c r="AS471" s="70" t="str">
        <f t="shared" si="93"/>
        <v>REZoning_Sol-Win</v>
      </c>
      <c r="AU471" s="50" t="s">
        <v>1352</v>
      </c>
      <c r="AV471" s="72" t="s">
        <v>874</v>
      </c>
      <c r="AW471" s="58">
        <v>2050</v>
      </c>
      <c r="AX471" s="73" t="str">
        <f t="shared" si="94"/>
        <v>*0.87</v>
      </c>
      <c r="AY471" s="70" t="str">
        <f t="shared" si="95"/>
        <v>REZoning_Sol-Win</v>
      </c>
    </row>
    <row r="472" spans="1:51">
      <c r="A472" s="67" t="s">
        <v>171</v>
      </c>
      <c r="C472" t="s">
        <v>1353</v>
      </c>
      <c r="D472" s="68" t="s">
        <v>874</v>
      </c>
      <c r="E472" s="52">
        <v>2035</v>
      </c>
      <c r="F472" s="69" t="str">
        <f t="shared" si="84"/>
        <v>*0.94</v>
      </c>
      <c r="G472" s="70" t="str">
        <f t="shared" si="85"/>
        <v>REZoning_Sol-Win</v>
      </c>
      <c r="I472" t="s">
        <v>1353</v>
      </c>
      <c r="J472" s="68" t="s">
        <v>874</v>
      </c>
      <c r="K472" s="52">
        <v>2050</v>
      </c>
      <c r="L472" s="62" t="str">
        <f t="shared" si="86"/>
        <v>*0.92</v>
      </c>
      <c r="M472" s="70" t="str">
        <f t="shared" si="87"/>
        <v>REZoning_Sol-Win</v>
      </c>
      <c r="O472" t="s">
        <v>1353</v>
      </c>
      <c r="P472" t="s">
        <v>874</v>
      </c>
      <c r="Q472">
        <v>2100</v>
      </c>
      <c r="R472" t="s">
        <v>881</v>
      </c>
      <c r="S472" t="s">
        <v>875</v>
      </c>
      <c r="AA472" s="49" t="s">
        <v>1353</v>
      </c>
      <c r="AB472" s="71" t="s">
        <v>874</v>
      </c>
      <c r="AC472" s="55">
        <v>2035</v>
      </c>
      <c r="AD472" s="70" t="str">
        <f t="shared" si="88"/>
        <v>*0.93</v>
      </c>
      <c r="AE472" s="70" t="str">
        <f t="shared" si="89"/>
        <v>REZoning_Sol-Win</v>
      </c>
      <c r="AG472" s="49" t="s">
        <v>1353</v>
      </c>
      <c r="AH472" s="71" t="s">
        <v>874</v>
      </c>
      <c r="AI472" s="55">
        <v>2050</v>
      </c>
      <c r="AJ472" s="70" t="str">
        <f t="shared" si="90"/>
        <v>*0.92</v>
      </c>
      <c r="AK472" s="70" t="str">
        <f t="shared" si="91"/>
        <v>REZoning_Sol-Win</v>
      </c>
      <c r="AO472" s="50" t="s">
        <v>1353</v>
      </c>
      <c r="AP472" s="72" t="s">
        <v>874</v>
      </c>
      <c r="AQ472" s="58">
        <v>2035</v>
      </c>
      <c r="AR472" s="73" t="str">
        <f t="shared" si="92"/>
        <v>*0.91</v>
      </c>
      <c r="AS472" s="70" t="str">
        <f t="shared" si="93"/>
        <v>REZoning_Sol-Win</v>
      </c>
      <c r="AU472" s="50" t="s">
        <v>1353</v>
      </c>
      <c r="AV472" s="72" t="s">
        <v>874</v>
      </c>
      <c r="AW472" s="58">
        <v>2050</v>
      </c>
      <c r="AX472" s="73" t="str">
        <f t="shared" si="94"/>
        <v>*0.87</v>
      </c>
      <c r="AY472" s="70" t="str">
        <f t="shared" si="95"/>
        <v>REZoning_Sol-Win</v>
      </c>
    </row>
    <row r="473" spans="1:51">
      <c r="A473" s="67" t="s">
        <v>171</v>
      </c>
      <c r="C473" t="s">
        <v>1354</v>
      </c>
      <c r="D473" s="68" t="s">
        <v>874</v>
      </c>
      <c r="E473" s="52">
        <v>2035</v>
      </c>
      <c r="F473" s="69" t="str">
        <f t="shared" si="84"/>
        <v>*0.94</v>
      </c>
      <c r="G473" s="70" t="str">
        <f t="shared" si="85"/>
        <v>REZoning_Sol-Win</v>
      </c>
      <c r="I473" t="s">
        <v>1354</v>
      </c>
      <c r="J473" s="68" t="s">
        <v>874</v>
      </c>
      <c r="K473" s="52">
        <v>2050</v>
      </c>
      <c r="L473" s="62" t="str">
        <f t="shared" si="86"/>
        <v>*0.92</v>
      </c>
      <c r="M473" s="70" t="str">
        <f t="shared" si="87"/>
        <v>REZoning_Sol-Win</v>
      </c>
      <c r="O473" t="s">
        <v>1354</v>
      </c>
      <c r="P473" t="s">
        <v>874</v>
      </c>
      <c r="Q473">
        <v>2100</v>
      </c>
      <c r="R473" t="s">
        <v>881</v>
      </c>
      <c r="S473" t="s">
        <v>875</v>
      </c>
      <c r="AA473" s="49" t="s">
        <v>1354</v>
      </c>
      <c r="AB473" s="71" t="s">
        <v>874</v>
      </c>
      <c r="AC473" s="55">
        <v>2035</v>
      </c>
      <c r="AD473" s="70" t="str">
        <f t="shared" si="88"/>
        <v>*0.93</v>
      </c>
      <c r="AE473" s="70" t="str">
        <f t="shared" si="89"/>
        <v>REZoning_Sol-Win</v>
      </c>
      <c r="AG473" s="49" t="s">
        <v>1354</v>
      </c>
      <c r="AH473" s="71" t="s">
        <v>874</v>
      </c>
      <c r="AI473" s="55">
        <v>2050</v>
      </c>
      <c r="AJ473" s="70" t="str">
        <f t="shared" si="90"/>
        <v>*0.92</v>
      </c>
      <c r="AK473" s="70" t="str">
        <f t="shared" si="91"/>
        <v>REZoning_Sol-Win</v>
      </c>
      <c r="AO473" s="50" t="s">
        <v>1354</v>
      </c>
      <c r="AP473" s="72" t="s">
        <v>874</v>
      </c>
      <c r="AQ473" s="58">
        <v>2035</v>
      </c>
      <c r="AR473" s="73" t="str">
        <f t="shared" si="92"/>
        <v>*0.91</v>
      </c>
      <c r="AS473" s="70" t="str">
        <f t="shared" si="93"/>
        <v>REZoning_Sol-Win</v>
      </c>
      <c r="AU473" s="50" t="s">
        <v>1354</v>
      </c>
      <c r="AV473" s="72" t="s">
        <v>874</v>
      </c>
      <c r="AW473" s="58">
        <v>2050</v>
      </c>
      <c r="AX473" s="73" t="str">
        <f t="shared" si="94"/>
        <v>*0.87</v>
      </c>
      <c r="AY473" s="70" t="str">
        <f t="shared" si="95"/>
        <v>REZoning_Sol-Win</v>
      </c>
    </row>
    <row r="474" spans="1:51">
      <c r="A474" s="67" t="s">
        <v>171</v>
      </c>
      <c r="C474" t="s">
        <v>1355</v>
      </c>
      <c r="D474" s="68" t="s">
        <v>874</v>
      </c>
      <c r="E474" s="52">
        <v>2035</v>
      </c>
      <c r="F474" s="69" t="str">
        <f t="shared" si="84"/>
        <v>*0.94</v>
      </c>
      <c r="G474" s="70" t="str">
        <f t="shared" si="85"/>
        <v>REZoning_Sol-Win</v>
      </c>
      <c r="I474" t="s">
        <v>1355</v>
      </c>
      <c r="J474" s="68" t="s">
        <v>874</v>
      </c>
      <c r="K474" s="52">
        <v>2050</v>
      </c>
      <c r="L474" s="62" t="str">
        <f t="shared" si="86"/>
        <v>*0.92</v>
      </c>
      <c r="M474" s="70" t="str">
        <f t="shared" si="87"/>
        <v>REZoning_Sol-Win</v>
      </c>
      <c r="O474" t="s">
        <v>1355</v>
      </c>
      <c r="P474" t="s">
        <v>874</v>
      </c>
      <c r="Q474">
        <v>2100</v>
      </c>
      <c r="R474" t="s">
        <v>881</v>
      </c>
      <c r="S474" t="s">
        <v>875</v>
      </c>
      <c r="AA474" s="49" t="s">
        <v>1355</v>
      </c>
      <c r="AB474" s="71" t="s">
        <v>874</v>
      </c>
      <c r="AC474" s="55">
        <v>2035</v>
      </c>
      <c r="AD474" s="70" t="str">
        <f t="shared" si="88"/>
        <v>*0.93</v>
      </c>
      <c r="AE474" s="70" t="str">
        <f t="shared" si="89"/>
        <v>REZoning_Sol-Win</v>
      </c>
      <c r="AG474" s="49" t="s">
        <v>1355</v>
      </c>
      <c r="AH474" s="71" t="s">
        <v>874</v>
      </c>
      <c r="AI474" s="55">
        <v>2050</v>
      </c>
      <c r="AJ474" s="70" t="str">
        <f t="shared" si="90"/>
        <v>*0.92</v>
      </c>
      <c r="AK474" s="70" t="str">
        <f t="shared" si="91"/>
        <v>REZoning_Sol-Win</v>
      </c>
      <c r="AO474" s="50" t="s">
        <v>1355</v>
      </c>
      <c r="AP474" s="72" t="s">
        <v>874</v>
      </c>
      <c r="AQ474" s="58">
        <v>2035</v>
      </c>
      <c r="AR474" s="73" t="str">
        <f t="shared" si="92"/>
        <v>*0.91</v>
      </c>
      <c r="AS474" s="70" t="str">
        <f t="shared" si="93"/>
        <v>REZoning_Sol-Win</v>
      </c>
      <c r="AU474" s="50" t="s">
        <v>1355</v>
      </c>
      <c r="AV474" s="72" t="s">
        <v>874</v>
      </c>
      <c r="AW474" s="58">
        <v>2050</v>
      </c>
      <c r="AX474" s="73" t="str">
        <f t="shared" si="94"/>
        <v>*0.87</v>
      </c>
      <c r="AY474" s="70" t="str">
        <f t="shared" si="95"/>
        <v>REZoning_Sol-Win</v>
      </c>
    </row>
    <row r="475" spans="1:51">
      <c r="A475" s="67" t="s">
        <v>171</v>
      </c>
      <c r="C475" t="s">
        <v>1356</v>
      </c>
      <c r="D475" s="68" t="s">
        <v>874</v>
      </c>
      <c r="E475" s="52">
        <v>2035</v>
      </c>
      <c r="F475" s="69" t="str">
        <f t="shared" si="84"/>
        <v>*0.94</v>
      </c>
      <c r="G475" s="70" t="str">
        <f t="shared" si="85"/>
        <v>REZoning_Sol-Win</v>
      </c>
      <c r="I475" t="s">
        <v>1356</v>
      </c>
      <c r="J475" s="68" t="s">
        <v>874</v>
      </c>
      <c r="K475" s="52">
        <v>2050</v>
      </c>
      <c r="L475" s="62" t="str">
        <f t="shared" si="86"/>
        <v>*0.92</v>
      </c>
      <c r="M475" s="70" t="str">
        <f t="shared" si="87"/>
        <v>REZoning_Sol-Win</v>
      </c>
      <c r="O475" t="s">
        <v>1356</v>
      </c>
      <c r="P475" t="s">
        <v>874</v>
      </c>
      <c r="Q475">
        <v>2100</v>
      </c>
      <c r="R475" t="s">
        <v>881</v>
      </c>
      <c r="S475" t="s">
        <v>875</v>
      </c>
      <c r="AA475" s="49" t="s">
        <v>1356</v>
      </c>
      <c r="AB475" s="71" t="s">
        <v>874</v>
      </c>
      <c r="AC475" s="55">
        <v>2035</v>
      </c>
      <c r="AD475" s="70" t="str">
        <f t="shared" si="88"/>
        <v>*0.93</v>
      </c>
      <c r="AE475" s="70" t="str">
        <f t="shared" si="89"/>
        <v>REZoning_Sol-Win</v>
      </c>
      <c r="AG475" s="49" t="s">
        <v>1356</v>
      </c>
      <c r="AH475" s="71" t="s">
        <v>874</v>
      </c>
      <c r="AI475" s="55">
        <v>2050</v>
      </c>
      <c r="AJ475" s="70" t="str">
        <f t="shared" si="90"/>
        <v>*0.92</v>
      </c>
      <c r="AK475" s="70" t="str">
        <f t="shared" si="91"/>
        <v>REZoning_Sol-Win</v>
      </c>
      <c r="AO475" s="50" t="s">
        <v>1356</v>
      </c>
      <c r="AP475" s="72" t="s">
        <v>874</v>
      </c>
      <c r="AQ475" s="58">
        <v>2035</v>
      </c>
      <c r="AR475" s="73" t="str">
        <f t="shared" si="92"/>
        <v>*0.91</v>
      </c>
      <c r="AS475" s="70" t="str">
        <f t="shared" si="93"/>
        <v>REZoning_Sol-Win</v>
      </c>
      <c r="AU475" s="50" t="s">
        <v>1356</v>
      </c>
      <c r="AV475" s="72" t="s">
        <v>874</v>
      </c>
      <c r="AW475" s="58">
        <v>2050</v>
      </c>
      <c r="AX475" s="73" t="str">
        <f t="shared" si="94"/>
        <v>*0.87</v>
      </c>
      <c r="AY475" s="70" t="str">
        <f t="shared" si="95"/>
        <v>REZoning_Sol-Win</v>
      </c>
    </row>
    <row r="476" spans="1:51">
      <c r="A476" s="67" t="s">
        <v>171</v>
      </c>
      <c r="C476" t="s">
        <v>1357</v>
      </c>
      <c r="D476" s="68" t="s">
        <v>874</v>
      </c>
      <c r="E476" s="52">
        <v>2035</v>
      </c>
      <c r="F476" s="69" t="str">
        <f t="shared" si="84"/>
        <v>*0.94</v>
      </c>
      <c r="G476" s="70" t="str">
        <f t="shared" si="85"/>
        <v>REZoning_Sol-Win</v>
      </c>
      <c r="I476" t="s">
        <v>1357</v>
      </c>
      <c r="J476" s="68" t="s">
        <v>874</v>
      </c>
      <c r="K476" s="52">
        <v>2050</v>
      </c>
      <c r="L476" s="62" t="str">
        <f t="shared" si="86"/>
        <v>*0.92</v>
      </c>
      <c r="M476" s="70" t="str">
        <f t="shared" si="87"/>
        <v>REZoning_Sol-Win</v>
      </c>
      <c r="O476" t="s">
        <v>1357</v>
      </c>
      <c r="P476" t="s">
        <v>874</v>
      </c>
      <c r="Q476">
        <v>2100</v>
      </c>
      <c r="R476" t="s">
        <v>881</v>
      </c>
      <c r="S476" t="s">
        <v>875</v>
      </c>
      <c r="AA476" s="49" t="s">
        <v>1357</v>
      </c>
      <c r="AB476" s="71" t="s">
        <v>874</v>
      </c>
      <c r="AC476" s="55">
        <v>2035</v>
      </c>
      <c r="AD476" s="70" t="str">
        <f t="shared" si="88"/>
        <v>*0.93</v>
      </c>
      <c r="AE476" s="70" t="str">
        <f t="shared" si="89"/>
        <v>REZoning_Sol-Win</v>
      </c>
      <c r="AG476" s="49" t="s">
        <v>1357</v>
      </c>
      <c r="AH476" s="71" t="s">
        <v>874</v>
      </c>
      <c r="AI476" s="55">
        <v>2050</v>
      </c>
      <c r="AJ476" s="70" t="str">
        <f t="shared" si="90"/>
        <v>*0.92</v>
      </c>
      <c r="AK476" s="70" t="str">
        <f t="shared" si="91"/>
        <v>REZoning_Sol-Win</v>
      </c>
      <c r="AO476" s="50" t="s">
        <v>1357</v>
      </c>
      <c r="AP476" s="72" t="s">
        <v>874</v>
      </c>
      <c r="AQ476" s="58">
        <v>2035</v>
      </c>
      <c r="AR476" s="73" t="str">
        <f t="shared" si="92"/>
        <v>*0.91</v>
      </c>
      <c r="AS476" s="70" t="str">
        <f t="shared" si="93"/>
        <v>REZoning_Sol-Win</v>
      </c>
      <c r="AU476" s="50" t="s">
        <v>1357</v>
      </c>
      <c r="AV476" s="72" t="s">
        <v>874</v>
      </c>
      <c r="AW476" s="58">
        <v>2050</v>
      </c>
      <c r="AX476" s="73" t="str">
        <f t="shared" si="94"/>
        <v>*0.87</v>
      </c>
      <c r="AY476" s="70" t="str">
        <f t="shared" si="95"/>
        <v>REZoning_Sol-Win</v>
      </c>
    </row>
    <row r="477" spans="1:51">
      <c r="A477" s="67" t="s">
        <v>171</v>
      </c>
      <c r="C477" t="s">
        <v>1358</v>
      </c>
      <c r="D477" s="68" t="s">
        <v>874</v>
      </c>
      <c r="E477" s="52">
        <v>2035</v>
      </c>
      <c r="F477" s="69" t="str">
        <f t="shared" si="84"/>
        <v>*0.94</v>
      </c>
      <c r="G477" s="70" t="str">
        <f t="shared" si="85"/>
        <v>REZoning_Sol-Win</v>
      </c>
      <c r="I477" t="s">
        <v>1358</v>
      </c>
      <c r="J477" s="68" t="s">
        <v>874</v>
      </c>
      <c r="K477" s="52">
        <v>2050</v>
      </c>
      <c r="L477" s="62" t="str">
        <f t="shared" si="86"/>
        <v>*0.92</v>
      </c>
      <c r="M477" s="70" t="str">
        <f t="shared" si="87"/>
        <v>REZoning_Sol-Win</v>
      </c>
      <c r="O477" t="s">
        <v>1358</v>
      </c>
      <c r="P477" t="s">
        <v>874</v>
      </c>
      <c r="Q477">
        <v>2100</v>
      </c>
      <c r="R477" t="s">
        <v>881</v>
      </c>
      <c r="S477" t="s">
        <v>875</v>
      </c>
      <c r="AA477" s="49" t="s">
        <v>1358</v>
      </c>
      <c r="AB477" s="71" t="s">
        <v>874</v>
      </c>
      <c r="AC477" s="55">
        <v>2035</v>
      </c>
      <c r="AD477" s="70" t="str">
        <f t="shared" si="88"/>
        <v>*0.93</v>
      </c>
      <c r="AE477" s="70" t="str">
        <f t="shared" si="89"/>
        <v>REZoning_Sol-Win</v>
      </c>
      <c r="AG477" s="49" t="s">
        <v>1358</v>
      </c>
      <c r="AH477" s="71" t="s">
        <v>874</v>
      </c>
      <c r="AI477" s="55">
        <v>2050</v>
      </c>
      <c r="AJ477" s="70" t="str">
        <f t="shared" si="90"/>
        <v>*0.92</v>
      </c>
      <c r="AK477" s="70" t="str">
        <f t="shared" si="91"/>
        <v>REZoning_Sol-Win</v>
      </c>
      <c r="AO477" s="50" t="s">
        <v>1358</v>
      </c>
      <c r="AP477" s="72" t="s">
        <v>874</v>
      </c>
      <c r="AQ477" s="58">
        <v>2035</v>
      </c>
      <c r="AR477" s="73" t="str">
        <f t="shared" si="92"/>
        <v>*0.91</v>
      </c>
      <c r="AS477" s="70" t="str">
        <f t="shared" si="93"/>
        <v>REZoning_Sol-Win</v>
      </c>
      <c r="AU477" s="50" t="s">
        <v>1358</v>
      </c>
      <c r="AV477" s="72" t="s">
        <v>874</v>
      </c>
      <c r="AW477" s="58">
        <v>2050</v>
      </c>
      <c r="AX477" s="73" t="str">
        <f t="shared" si="94"/>
        <v>*0.87</v>
      </c>
      <c r="AY477" s="70" t="str">
        <f t="shared" si="95"/>
        <v>REZoning_Sol-Win</v>
      </c>
    </row>
    <row r="478" spans="1:51">
      <c r="A478" s="67" t="s">
        <v>171</v>
      </c>
      <c r="C478" t="s">
        <v>1359</v>
      </c>
      <c r="D478" s="68" t="s">
        <v>874</v>
      </c>
      <c r="E478" s="52">
        <v>2035</v>
      </c>
      <c r="F478" s="69" t="str">
        <f t="shared" si="84"/>
        <v>*0.94</v>
      </c>
      <c r="G478" s="70" t="str">
        <f t="shared" si="85"/>
        <v>REZoning_Sol-Win</v>
      </c>
      <c r="I478" t="s">
        <v>1359</v>
      </c>
      <c r="J478" s="68" t="s">
        <v>874</v>
      </c>
      <c r="K478" s="52">
        <v>2050</v>
      </c>
      <c r="L478" s="62" t="str">
        <f t="shared" si="86"/>
        <v>*0.92</v>
      </c>
      <c r="M478" s="70" t="str">
        <f t="shared" si="87"/>
        <v>REZoning_Sol-Win</v>
      </c>
      <c r="O478" t="s">
        <v>1359</v>
      </c>
      <c r="P478" t="s">
        <v>874</v>
      </c>
      <c r="Q478">
        <v>2100</v>
      </c>
      <c r="R478" t="s">
        <v>881</v>
      </c>
      <c r="S478" t="s">
        <v>875</v>
      </c>
      <c r="AA478" s="49" t="s">
        <v>1359</v>
      </c>
      <c r="AB478" s="71" t="s">
        <v>874</v>
      </c>
      <c r="AC478" s="55">
        <v>2035</v>
      </c>
      <c r="AD478" s="70" t="str">
        <f t="shared" si="88"/>
        <v>*0.93</v>
      </c>
      <c r="AE478" s="70" t="str">
        <f t="shared" si="89"/>
        <v>REZoning_Sol-Win</v>
      </c>
      <c r="AG478" s="49" t="s">
        <v>1359</v>
      </c>
      <c r="AH478" s="71" t="s">
        <v>874</v>
      </c>
      <c r="AI478" s="55">
        <v>2050</v>
      </c>
      <c r="AJ478" s="70" t="str">
        <f t="shared" si="90"/>
        <v>*0.92</v>
      </c>
      <c r="AK478" s="70" t="str">
        <f t="shared" si="91"/>
        <v>REZoning_Sol-Win</v>
      </c>
      <c r="AO478" s="50" t="s">
        <v>1359</v>
      </c>
      <c r="AP478" s="72" t="s">
        <v>874</v>
      </c>
      <c r="AQ478" s="58">
        <v>2035</v>
      </c>
      <c r="AR478" s="73" t="str">
        <f t="shared" si="92"/>
        <v>*0.91</v>
      </c>
      <c r="AS478" s="70" t="str">
        <f t="shared" si="93"/>
        <v>REZoning_Sol-Win</v>
      </c>
      <c r="AU478" s="50" t="s">
        <v>1359</v>
      </c>
      <c r="AV478" s="72" t="s">
        <v>874</v>
      </c>
      <c r="AW478" s="58">
        <v>2050</v>
      </c>
      <c r="AX478" s="73" t="str">
        <f t="shared" si="94"/>
        <v>*0.87</v>
      </c>
      <c r="AY478" s="70" t="str">
        <f t="shared" si="95"/>
        <v>REZoning_Sol-Win</v>
      </c>
    </row>
    <row r="479" spans="1:51">
      <c r="A479" s="67" t="s">
        <v>171</v>
      </c>
      <c r="C479" t="s">
        <v>1360</v>
      </c>
      <c r="D479" s="68" t="s">
        <v>874</v>
      </c>
      <c r="E479" s="52">
        <v>2035</v>
      </c>
      <c r="F479" s="69" t="str">
        <f t="shared" si="84"/>
        <v>*0.94</v>
      </c>
      <c r="G479" s="70" t="str">
        <f t="shared" si="85"/>
        <v>REZoning_Sol-Win</v>
      </c>
      <c r="I479" t="s">
        <v>1360</v>
      </c>
      <c r="J479" s="68" t="s">
        <v>874</v>
      </c>
      <c r="K479" s="52">
        <v>2050</v>
      </c>
      <c r="L479" s="62" t="str">
        <f t="shared" si="86"/>
        <v>*0.92</v>
      </c>
      <c r="M479" s="70" t="str">
        <f t="shared" si="87"/>
        <v>REZoning_Sol-Win</v>
      </c>
      <c r="O479" t="s">
        <v>1360</v>
      </c>
      <c r="P479" t="s">
        <v>874</v>
      </c>
      <c r="Q479">
        <v>2100</v>
      </c>
      <c r="R479" t="s">
        <v>881</v>
      </c>
      <c r="S479" t="s">
        <v>875</v>
      </c>
      <c r="AA479" s="49" t="s">
        <v>1360</v>
      </c>
      <c r="AB479" s="71" t="s">
        <v>874</v>
      </c>
      <c r="AC479" s="55">
        <v>2035</v>
      </c>
      <c r="AD479" s="70" t="str">
        <f t="shared" si="88"/>
        <v>*0.93</v>
      </c>
      <c r="AE479" s="70" t="str">
        <f t="shared" si="89"/>
        <v>REZoning_Sol-Win</v>
      </c>
      <c r="AG479" s="49" t="s">
        <v>1360</v>
      </c>
      <c r="AH479" s="71" t="s">
        <v>874</v>
      </c>
      <c r="AI479" s="55">
        <v>2050</v>
      </c>
      <c r="AJ479" s="70" t="str">
        <f t="shared" si="90"/>
        <v>*0.92</v>
      </c>
      <c r="AK479" s="70" t="str">
        <f t="shared" si="91"/>
        <v>REZoning_Sol-Win</v>
      </c>
      <c r="AO479" s="50" t="s">
        <v>1360</v>
      </c>
      <c r="AP479" s="72" t="s">
        <v>874</v>
      </c>
      <c r="AQ479" s="58">
        <v>2035</v>
      </c>
      <c r="AR479" s="73" t="str">
        <f t="shared" si="92"/>
        <v>*0.91</v>
      </c>
      <c r="AS479" s="70" t="str">
        <f t="shared" si="93"/>
        <v>REZoning_Sol-Win</v>
      </c>
      <c r="AU479" s="50" t="s">
        <v>1360</v>
      </c>
      <c r="AV479" s="72" t="s">
        <v>874</v>
      </c>
      <c r="AW479" s="58">
        <v>2050</v>
      </c>
      <c r="AX479" s="73" t="str">
        <f t="shared" si="94"/>
        <v>*0.87</v>
      </c>
      <c r="AY479" s="70" t="str">
        <f t="shared" si="95"/>
        <v>REZoning_Sol-Win</v>
      </c>
    </row>
    <row r="480" spans="1:51">
      <c r="A480" s="67" t="s">
        <v>171</v>
      </c>
      <c r="C480" t="s">
        <v>1361</v>
      </c>
      <c r="D480" s="68" t="s">
        <v>874</v>
      </c>
      <c r="E480" s="52">
        <v>2035</v>
      </c>
      <c r="F480" s="69" t="str">
        <f t="shared" si="84"/>
        <v>*0.94</v>
      </c>
      <c r="G480" s="70" t="str">
        <f t="shared" si="85"/>
        <v>REZoning_Sol-Win</v>
      </c>
      <c r="I480" t="s">
        <v>1361</v>
      </c>
      <c r="J480" s="68" t="s">
        <v>874</v>
      </c>
      <c r="K480" s="52">
        <v>2050</v>
      </c>
      <c r="L480" s="62" t="str">
        <f t="shared" si="86"/>
        <v>*0.92</v>
      </c>
      <c r="M480" s="70" t="str">
        <f t="shared" si="87"/>
        <v>REZoning_Sol-Win</v>
      </c>
      <c r="O480" t="s">
        <v>1361</v>
      </c>
      <c r="P480" t="s">
        <v>874</v>
      </c>
      <c r="Q480">
        <v>2100</v>
      </c>
      <c r="R480" t="s">
        <v>881</v>
      </c>
      <c r="S480" t="s">
        <v>875</v>
      </c>
      <c r="AA480" s="49" t="s">
        <v>1361</v>
      </c>
      <c r="AB480" s="71" t="s">
        <v>874</v>
      </c>
      <c r="AC480" s="55">
        <v>2035</v>
      </c>
      <c r="AD480" s="70" t="str">
        <f t="shared" si="88"/>
        <v>*0.93</v>
      </c>
      <c r="AE480" s="70" t="str">
        <f t="shared" si="89"/>
        <v>REZoning_Sol-Win</v>
      </c>
      <c r="AG480" s="49" t="s">
        <v>1361</v>
      </c>
      <c r="AH480" s="71" t="s">
        <v>874</v>
      </c>
      <c r="AI480" s="55">
        <v>2050</v>
      </c>
      <c r="AJ480" s="70" t="str">
        <f t="shared" si="90"/>
        <v>*0.92</v>
      </c>
      <c r="AK480" s="70" t="str">
        <f t="shared" si="91"/>
        <v>REZoning_Sol-Win</v>
      </c>
      <c r="AO480" s="50" t="s">
        <v>1361</v>
      </c>
      <c r="AP480" s="72" t="s">
        <v>874</v>
      </c>
      <c r="AQ480" s="58">
        <v>2035</v>
      </c>
      <c r="AR480" s="73" t="str">
        <f t="shared" si="92"/>
        <v>*0.91</v>
      </c>
      <c r="AS480" s="70" t="str">
        <f t="shared" si="93"/>
        <v>REZoning_Sol-Win</v>
      </c>
      <c r="AU480" s="50" t="s">
        <v>1361</v>
      </c>
      <c r="AV480" s="72" t="s">
        <v>874</v>
      </c>
      <c r="AW480" s="58">
        <v>2050</v>
      </c>
      <c r="AX480" s="73" t="str">
        <f t="shared" si="94"/>
        <v>*0.87</v>
      </c>
      <c r="AY480" s="70" t="str">
        <f t="shared" si="95"/>
        <v>REZoning_Sol-Win</v>
      </c>
    </row>
    <row r="481" spans="1:51">
      <c r="A481" s="67" t="s">
        <v>171</v>
      </c>
      <c r="C481" t="s">
        <v>1362</v>
      </c>
      <c r="D481" s="68" t="s">
        <v>874</v>
      </c>
      <c r="E481" s="52">
        <v>2035</v>
      </c>
      <c r="F481" s="69" t="str">
        <f t="shared" si="84"/>
        <v>*0.94</v>
      </c>
      <c r="G481" s="70" t="str">
        <f t="shared" si="85"/>
        <v>REZoning_Sol-Win</v>
      </c>
      <c r="I481" t="s">
        <v>1362</v>
      </c>
      <c r="J481" s="68" t="s">
        <v>874</v>
      </c>
      <c r="K481" s="52">
        <v>2050</v>
      </c>
      <c r="L481" s="62" t="str">
        <f t="shared" si="86"/>
        <v>*0.92</v>
      </c>
      <c r="M481" s="70" t="str">
        <f t="shared" si="87"/>
        <v>REZoning_Sol-Win</v>
      </c>
      <c r="O481" t="s">
        <v>1362</v>
      </c>
      <c r="P481" t="s">
        <v>874</v>
      </c>
      <c r="Q481">
        <v>2100</v>
      </c>
      <c r="R481" t="s">
        <v>881</v>
      </c>
      <c r="S481" t="s">
        <v>875</v>
      </c>
      <c r="AA481" s="49" t="s">
        <v>1362</v>
      </c>
      <c r="AB481" s="71" t="s">
        <v>874</v>
      </c>
      <c r="AC481" s="55">
        <v>2035</v>
      </c>
      <c r="AD481" s="70" t="str">
        <f t="shared" si="88"/>
        <v>*0.93</v>
      </c>
      <c r="AE481" s="70" t="str">
        <f t="shared" si="89"/>
        <v>REZoning_Sol-Win</v>
      </c>
      <c r="AG481" s="49" t="s">
        <v>1362</v>
      </c>
      <c r="AH481" s="71" t="s">
        <v>874</v>
      </c>
      <c r="AI481" s="55">
        <v>2050</v>
      </c>
      <c r="AJ481" s="70" t="str">
        <f t="shared" si="90"/>
        <v>*0.92</v>
      </c>
      <c r="AK481" s="70" t="str">
        <f t="shared" si="91"/>
        <v>REZoning_Sol-Win</v>
      </c>
      <c r="AO481" s="50" t="s">
        <v>1362</v>
      </c>
      <c r="AP481" s="72" t="s">
        <v>874</v>
      </c>
      <c r="AQ481" s="58">
        <v>2035</v>
      </c>
      <c r="AR481" s="73" t="str">
        <f t="shared" si="92"/>
        <v>*0.91</v>
      </c>
      <c r="AS481" s="70" t="str">
        <f t="shared" si="93"/>
        <v>REZoning_Sol-Win</v>
      </c>
      <c r="AU481" s="50" t="s">
        <v>1362</v>
      </c>
      <c r="AV481" s="72" t="s">
        <v>874</v>
      </c>
      <c r="AW481" s="58">
        <v>2050</v>
      </c>
      <c r="AX481" s="73" t="str">
        <f t="shared" si="94"/>
        <v>*0.87</v>
      </c>
      <c r="AY481" s="70" t="str">
        <f t="shared" si="95"/>
        <v>REZoning_Sol-Win</v>
      </c>
    </row>
    <row r="482" spans="1:51">
      <c r="A482" s="67" t="s">
        <v>171</v>
      </c>
      <c r="C482" t="s">
        <v>1363</v>
      </c>
      <c r="D482" s="68" t="s">
        <v>874</v>
      </c>
      <c r="E482" s="52">
        <v>2035</v>
      </c>
      <c r="F482" s="69" t="str">
        <f t="shared" si="84"/>
        <v>*0.94</v>
      </c>
      <c r="G482" s="70" t="str">
        <f t="shared" si="85"/>
        <v>REZoning_Sol-Win</v>
      </c>
      <c r="I482" t="s">
        <v>1363</v>
      </c>
      <c r="J482" s="68" t="s">
        <v>874</v>
      </c>
      <c r="K482" s="52">
        <v>2050</v>
      </c>
      <c r="L482" s="62" t="str">
        <f t="shared" si="86"/>
        <v>*0.92</v>
      </c>
      <c r="M482" s="70" t="str">
        <f t="shared" si="87"/>
        <v>REZoning_Sol-Win</v>
      </c>
      <c r="O482" t="s">
        <v>1363</v>
      </c>
      <c r="P482" t="s">
        <v>874</v>
      </c>
      <c r="Q482">
        <v>2100</v>
      </c>
      <c r="R482" t="s">
        <v>881</v>
      </c>
      <c r="S482" t="s">
        <v>875</v>
      </c>
      <c r="AA482" s="49" t="s">
        <v>1363</v>
      </c>
      <c r="AB482" s="71" t="s">
        <v>874</v>
      </c>
      <c r="AC482" s="55">
        <v>2035</v>
      </c>
      <c r="AD482" s="70" t="str">
        <f t="shared" si="88"/>
        <v>*0.93</v>
      </c>
      <c r="AE482" s="70" t="str">
        <f t="shared" si="89"/>
        <v>REZoning_Sol-Win</v>
      </c>
      <c r="AG482" s="49" t="s">
        <v>1363</v>
      </c>
      <c r="AH482" s="71" t="s">
        <v>874</v>
      </c>
      <c r="AI482" s="55">
        <v>2050</v>
      </c>
      <c r="AJ482" s="70" t="str">
        <f t="shared" si="90"/>
        <v>*0.92</v>
      </c>
      <c r="AK482" s="70" t="str">
        <f t="shared" si="91"/>
        <v>REZoning_Sol-Win</v>
      </c>
      <c r="AO482" s="50" t="s">
        <v>1363</v>
      </c>
      <c r="AP482" s="72" t="s">
        <v>874</v>
      </c>
      <c r="AQ482" s="58">
        <v>2035</v>
      </c>
      <c r="AR482" s="73" t="str">
        <f t="shared" si="92"/>
        <v>*0.91</v>
      </c>
      <c r="AS482" s="70" t="str">
        <f t="shared" si="93"/>
        <v>REZoning_Sol-Win</v>
      </c>
      <c r="AU482" s="50" t="s">
        <v>1363</v>
      </c>
      <c r="AV482" s="72" t="s">
        <v>874</v>
      </c>
      <c r="AW482" s="58">
        <v>2050</v>
      </c>
      <c r="AX482" s="73" t="str">
        <f t="shared" si="94"/>
        <v>*0.87</v>
      </c>
      <c r="AY482" s="70" t="str">
        <f t="shared" si="95"/>
        <v>REZoning_Sol-Win</v>
      </c>
    </row>
    <row r="483" spans="1:51">
      <c r="A483" s="67" t="s">
        <v>171</v>
      </c>
      <c r="C483" t="s">
        <v>1364</v>
      </c>
      <c r="D483" s="68" t="s">
        <v>874</v>
      </c>
      <c r="E483" s="52">
        <v>2035</v>
      </c>
      <c r="F483" s="69" t="str">
        <f t="shared" si="84"/>
        <v>*0.94</v>
      </c>
      <c r="G483" s="70" t="str">
        <f t="shared" si="85"/>
        <v>REZoning_Sol-Win</v>
      </c>
      <c r="I483" t="s">
        <v>1364</v>
      </c>
      <c r="J483" s="68" t="s">
        <v>874</v>
      </c>
      <c r="K483" s="52">
        <v>2050</v>
      </c>
      <c r="L483" s="62" t="str">
        <f t="shared" si="86"/>
        <v>*0.92</v>
      </c>
      <c r="M483" s="70" t="str">
        <f t="shared" si="87"/>
        <v>REZoning_Sol-Win</v>
      </c>
      <c r="O483" t="s">
        <v>1364</v>
      </c>
      <c r="P483" t="s">
        <v>874</v>
      </c>
      <c r="Q483">
        <v>2100</v>
      </c>
      <c r="R483" t="s">
        <v>881</v>
      </c>
      <c r="S483" t="s">
        <v>875</v>
      </c>
      <c r="AA483" s="49" t="s">
        <v>1364</v>
      </c>
      <c r="AB483" s="71" t="s">
        <v>874</v>
      </c>
      <c r="AC483" s="55">
        <v>2035</v>
      </c>
      <c r="AD483" s="70" t="str">
        <f t="shared" si="88"/>
        <v>*0.93</v>
      </c>
      <c r="AE483" s="70" t="str">
        <f t="shared" si="89"/>
        <v>REZoning_Sol-Win</v>
      </c>
      <c r="AG483" s="49" t="s">
        <v>1364</v>
      </c>
      <c r="AH483" s="71" t="s">
        <v>874</v>
      </c>
      <c r="AI483" s="55">
        <v>2050</v>
      </c>
      <c r="AJ483" s="70" t="str">
        <f t="shared" si="90"/>
        <v>*0.92</v>
      </c>
      <c r="AK483" s="70" t="str">
        <f t="shared" si="91"/>
        <v>REZoning_Sol-Win</v>
      </c>
      <c r="AO483" s="50" t="s">
        <v>1364</v>
      </c>
      <c r="AP483" s="72" t="s">
        <v>874</v>
      </c>
      <c r="AQ483" s="58">
        <v>2035</v>
      </c>
      <c r="AR483" s="73" t="str">
        <f t="shared" si="92"/>
        <v>*0.91</v>
      </c>
      <c r="AS483" s="70" t="str">
        <f t="shared" si="93"/>
        <v>REZoning_Sol-Win</v>
      </c>
      <c r="AU483" s="50" t="s">
        <v>1364</v>
      </c>
      <c r="AV483" s="72" t="s">
        <v>874</v>
      </c>
      <c r="AW483" s="58">
        <v>2050</v>
      </c>
      <c r="AX483" s="73" t="str">
        <f t="shared" si="94"/>
        <v>*0.87</v>
      </c>
      <c r="AY483" s="70" t="str">
        <f t="shared" si="95"/>
        <v>REZoning_Sol-Win</v>
      </c>
    </row>
    <row r="484" spans="1:51">
      <c r="A484" s="67" t="s">
        <v>171</v>
      </c>
      <c r="C484" t="s">
        <v>1365</v>
      </c>
      <c r="D484" s="68" t="s">
        <v>874</v>
      </c>
      <c r="E484" s="52">
        <v>2035</v>
      </c>
      <c r="F484" s="69" t="str">
        <f t="shared" si="84"/>
        <v>*0.94</v>
      </c>
      <c r="G484" s="70" t="str">
        <f t="shared" si="85"/>
        <v>REZoning_Sol-Win</v>
      </c>
      <c r="I484" t="s">
        <v>1365</v>
      </c>
      <c r="J484" s="68" t="s">
        <v>874</v>
      </c>
      <c r="K484" s="52">
        <v>2050</v>
      </c>
      <c r="L484" s="62" t="str">
        <f t="shared" si="86"/>
        <v>*0.92</v>
      </c>
      <c r="M484" s="70" t="str">
        <f t="shared" si="87"/>
        <v>REZoning_Sol-Win</v>
      </c>
      <c r="O484" t="s">
        <v>1365</v>
      </c>
      <c r="P484" t="s">
        <v>874</v>
      </c>
      <c r="Q484">
        <v>2100</v>
      </c>
      <c r="R484" t="s">
        <v>881</v>
      </c>
      <c r="S484" t="s">
        <v>875</v>
      </c>
      <c r="AA484" s="49" t="s">
        <v>1365</v>
      </c>
      <c r="AB484" s="71" t="s">
        <v>874</v>
      </c>
      <c r="AC484" s="55">
        <v>2035</v>
      </c>
      <c r="AD484" s="70" t="str">
        <f t="shared" si="88"/>
        <v>*0.93</v>
      </c>
      <c r="AE484" s="70" t="str">
        <f t="shared" si="89"/>
        <v>REZoning_Sol-Win</v>
      </c>
      <c r="AG484" s="49" t="s">
        <v>1365</v>
      </c>
      <c r="AH484" s="71" t="s">
        <v>874</v>
      </c>
      <c r="AI484" s="55">
        <v>2050</v>
      </c>
      <c r="AJ484" s="70" t="str">
        <f t="shared" si="90"/>
        <v>*0.92</v>
      </c>
      <c r="AK484" s="70" t="str">
        <f t="shared" si="91"/>
        <v>REZoning_Sol-Win</v>
      </c>
      <c r="AO484" s="50" t="s">
        <v>1365</v>
      </c>
      <c r="AP484" s="72" t="s">
        <v>874</v>
      </c>
      <c r="AQ484" s="58">
        <v>2035</v>
      </c>
      <c r="AR484" s="73" t="str">
        <f t="shared" si="92"/>
        <v>*0.91</v>
      </c>
      <c r="AS484" s="70" t="str">
        <f t="shared" si="93"/>
        <v>REZoning_Sol-Win</v>
      </c>
      <c r="AU484" s="50" t="s">
        <v>1365</v>
      </c>
      <c r="AV484" s="72" t="s">
        <v>874</v>
      </c>
      <c r="AW484" s="58">
        <v>2050</v>
      </c>
      <c r="AX484" s="73" t="str">
        <f t="shared" si="94"/>
        <v>*0.87</v>
      </c>
      <c r="AY484" s="70" t="str">
        <f t="shared" si="95"/>
        <v>REZoning_Sol-Win</v>
      </c>
    </row>
    <row r="485" spans="1:51">
      <c r="A485" s="67" t="s">
        <v>171</v>
      </c>
      <c r="C485" t="s">
        <v>1366</v>
      </c>
      <c r="D485" s="68" t="s">
        <v>874</v>
      </c>
      <c r="E485" s="52">
        <v>2035</v>
      </c>
      <c r="F485" s="69" t="str">
        <f t="shared" si="84"/>
        <v>*0.94</v>
      </c>
      <c r="G485" s="70" t="str">
        <f t="shared" si="85"/>
        <v>REZoning_Sol-Win</v>
      </c>
      <c r="I485" t="s">
        <v>1366</v>
      </c>
      <c r="J485" s="68" t="s">
        <v>874</v>
      </c>
      <c r="K485" s="52">
        <v>2050</v>
      </c>
      <c r="L485" s="62" t="str">
        <f t="shared" si="86"/>
        <v>*0.92</v>
      </c>
      <c r="M485" s="70" t="str">
        <f t="shared" si="87"/>
        <v>REZoning_Sol-Win</v>
      </c>
      <c r="O485" t="s">
        <v>1366</v>
      </c>
      <c r="P485" t="s">
        <v>874</v>
      </c>
      <c r="Q485">
        <v>2100</v>
      </c>
      <c r="R485" t="s">
        <v>881</v>
      </c>
      <c r="S485" t="s">
        <v>875</v>
      </c>
      <c r="AA485" s="49" t="s">
        <v>1366</v>
      </c>
      <c r="AB485" s="71" t="s">
        <v>874</v>
      </c>
      <c r="AC485" s="55">
        <v>2035</v>
      </c>
      <c r="AD485" s="70" t="str">
        <f t="shared" si="88"/>
        <v>*0.93</v>
      </c>
      <c r="AE485" s="70" t="str">
        <f t="shared" si="89"/>
        <v>REZoning_Sol-Win</v>
      </c>
      <c r="AG485" s="49" t="s">
        <v>1366</v>
      </c>
      <c r="AH485" s="71" t="s">
        <v>874</v>
      </c>
      <c r="AI485" s="55">
        <v>2050</v>
      </c>
      <c r="AJ485" s="70" t="str">
        <f t="shared" si="90"/>
        <v>*0.92</v>
      </c>
      <c r="AK485" s="70" t="str">
        <f t="shared" si="91"/>
        <v>REZoning_Sol-Win</v>
      </c>
      <c r="AO485" s="50" t="s">
        <v>1366</v>
      </c>
      <c r="AP485" s="72" t="s">
        <v>874</v>
      </c>
      <c r="AQ485" s="58">
        <v>2035</v>
      </c>
      <c r="AR485" s="73" t="str">
        <f t="shared" si="92"/>
        <v>*0.91</v>
      </c>
      <c r="AS485" s="70" t="str">
        <f t="shared" si="93"/>
        <v>REZoning_Sol-Win</v>
      </c>
      <c r="AU485" s="50" t="s">
        <v>1366</v>
      </c>
      <c r="AV485" s="72" t="s">
        <v>874</v>
      </c>
      <c r="AW485" s="58">
        <v>2050</v>
      </c>
      <c r="AX485" s="73" t="str">
        <f t="shared" si="94"/>
        <v>*0.87</v>
      </c>
      <c r="AY485" s="70" t="str">
        <f t="shared" si="95"/>
        <v>REZoning_Sol-Win</v>
      </c>
    </row>
    <row r="486" spans="1:51">
      <c r="A486" s="67" t="s">
        <v>171</v>
      </c>
      <c r="C486" t="s">
        <v>1367</v>
      </c>
      <c r="D486" s="68" t="s">
        <v>874</v>
      </c>
      <c r="E486" s="52">
        <v>2035</v>
      </c>
      <c r="F486" s="69" t="str">
        <f t="shared" si="84"/>
        <v>*0.94</v>
      </c>
      <c r="G486" s="70" t="str">
        <f t="shared" si="85"/>
        <v>REZoning_Sol-Win</v>
      </c>
      <c r="I486" t="s">
        <v>1367</v>
      </c>
      <c r="J486" s="68" t="s">
        <v>874</v>
      </c>
      <c r="K486" s="52">
        <v>2050</v>
      </c>
      <c r="L486" s="62" t="str">
        <f t="shared" si="86"/>
        <v>*0.92</v>
      </c>
      <c r="M486" s="70" t="str">
        <f t="shared" si="87"/>
        <v>REZoning_Sol-Win</v>
      </c>
      <c r="O486" t="s">
        <v>1367</v>
      </c>
      <c r="P486" t="s">
        <v>874</v>
      </c>
      <c r="Q486">
        <v>2100</v>
      </c>
      <c r="R486" t="s">
        <v>881</v>
      </c>
      <c r="S486" t="s">
        <v>875</v>
      </c>
      <c r="AA486" s="49" t="s">
        <v>1367</v>
      </c>
      <c r="AB486" s="71" t="s">
        <v>874</v>
      </c>
      <c r="AC486" s="55">
        <v>2035</v>
      </c>
      <c r="AD486" s="70" t="str">
        <f t="shared" si="88"/>
        <v>*0.93</v>
      </c>
      <c r="AE486" s="70" t="str">
        <f t="shared" si="89"/>
        <v>REZoning_Sol-Win</v>
      </c>
      <c r="AG486" s="49" t="s">
        <v>1367</v>
      </c>
      <c r="AH486" s="71" t="s">
        <v>874</v>
      </c>
      <c r="AI486" s="55">
        <v>2050</v>
      </c>
      <c r="AJ486" s="70" t="str">
        <f t="shared" si="90"/>
        <v>*0.92</v>
      </c>
      <c r="AK486" s="70" t="str">
        <f t="shared" si="91"/>
        <v>REZoning_Sol-Win</v>
      </c>
      <c r="AO486" s="50" t="s">
        <v>1367</v>
      </c>
      <c r="AP486" s="72" t="s">
        <v>874</v>
      </c>
      <c r="AQ486" s="58">
        <v>2035</v>
      </c>
      <c r="AR486" s="73" t="str">
        <f t="shared" si="92"/>
        <v>*0.91</v>
      </c>
      <c r="AS486" s="70" t="str">
        <f t="shared" si="93"/>
        <v>REZoning_Sol-Win</v>
      </c>
      <c r="AU486" s="50" t="s">
        <v>1367</v>
      </c>
      <c r="AV486" s="72" t="s">
        <v>874</v>
      </c>
      <c r="AW486" s="58">
        <v>2050</v>
      </c>
      <c r="AX486" s="73" t="str">
        <f t="shared" si="94"/>
        <v>*0.87</v>
      </c>
      <c r="AY486" s="70" t="str">
        <f t="shared" si="95"/>
        <v>REZoning_Sol-Win</v>
      </c>
    </row>
    <row r="487" spans="1:51">
      <c r="A487" s="67" t="s">
        <v>171</v>
      </c>
      <c r="C487" t="s">
        <v>1368</v>
      </c>
      <c r="D487" s="68" t="s">
        <v>874</v>
      </c>
      <c r="E487" s="52">
        <v>2035</v>
      </c>
      <c r="F487" s="69" t="str">
        <f t="shared" si="84"/>
        <v>*0.94</v>
      </c>
      <c r="G487" s="70" t="str">
        <f t="shared" si="85"/>
        <v>REZoning_Sol-Win</v>
      </c>
      <c r="I487" t="s">
        <v>1368</v>
      </c>
      <c r="J487" s="68" t="s">
        <v>874</v>
      </c>
      <c r="K487" s="52">
        <v>2050</v>
      </c>
      <c r="L487" s="62" t="str">
        <f t="shared" si="86"/>
        <v>*0.92</v>
      </c>
      <c r="M487" s="70" t="str">
        <f t="shared" si="87"/>
        <v>REZoning_Sol-Win</v>
      </c>
      <c r="O487" t="s">
        <v>1368</v>
      </c>
      <c r="P487" t="s">
        <v>874</v>
      </c>
      <c r="Q487">
        <v>2100</v>
      </c>
      <c r="R487" t="s">
        <v>881</v>
      </c>
      <c r="S487" t="s">
        <v>875</v>
      </c>
      <c r="AA487" s="49" t="s">
        <v>1368</v>
      </c>
      <c r="AB487" s="71" t="s">
        <v>874</v>
      </c>
      <c r="AC487" s="55">
        <v>2035</v>
      </c>
      <c r="AD487" s="70" t="str">
        <f t="shared" si="88"/>
        <v>*0.93</v>
      </c>
      <c r="AE487" s="70" t="str">
        <f t="shared" si="89"/>
        <v>REZoning_Sol-Win</v>
      </c>
      <c r="AG487" s="49" t="s">
        <v>1368</v>
      </c>
      <c r="AH487" s="71" t="s">
        <v>874</v>
      </c>
      <c r="AI487" s="55">
        <v>2050</v>
      </c>
      <c r="AJ487" s="70" t="str">
        <f t="shared" si="90"/>
        <v>*0.92</v>
      </c>
      <c r="AK487" s="70" t="str">
        <f t="shared" si="91"/>
        <v>REZoning_Sol-Win</v>
      </c>
      <c r="AO487" s="50" t="s">
        <v>1368</v>
      </c>
      <c r="AP487" s="72" t="s">
        <v>874</v>
      </c>
      <c r="AQ487" s="58">
        <v>2035</v>
      </c>
      <c r="AR487" s="73" t="str">
        <f t="shared" si="92"/>
        <v>*0.91</v>
      </c>
      <c r="AS487" s="70" t="str">
        <f t="shared" si="93"/>
        <v>REZoning_Sol-Win</v>
      </c>
      <c r="AU487" s="50" t="s">
        <v>1368</v>
      </c>
      <c r="AV487" s="72" t="s">
        <v>874</v>
      </c>
      <c r="AW487" s="58">
        <v>2050</v>
      </c>
      <c r="AX487" s="73" t="str">
        <f t="shared" si="94"/>
        <v>*0.87</v>
      </c>
      <c r="AY487" s="70" t="str">
        <f t="shared" si="95"/>
        <v>REZoning_Sol-Win</v>
      </c>
    </row>
    <row r="488" spans="1:51">
      <c r="A488" s="67" t="s">
        <v>171</v>
      </c>
      <c r="C488" t="s">
        <v>1369</v>
      </c>
      <c r="D488" s="68" t="s">
        <v>874</v>
      </c>
      <c r="E488" s="52">
        <v>2035</v>
      </c>
      <c r="F488" s="69" t="str">
        <f t="shared" si="84"/>
        <v>*0.94</v>
      </c>
      <c r="G488" s="70" t="str">
        <f t="shared" si="85"/>
        <v>REZoning_Sol-Win</v>
      </c>
      <c r="I488" t="s">
        <v>1369</v>
      </c>
      <c r="J488" s="68" t="s">
        <v>874</v>
      </c>
      <c r="K488" s="52">
        <v>2050</v>
      </c>
      <c r="L488" s="62" t="str">
        <f t="shared" si="86"/>
        <v>*0.92</v>
      </c>
      <c r="M488" s="70" t="str">
        <f t="shared" si="87"/>
        <v>REZoning_Sol-Win</v>
      </c>
      <c r="O488" t="s">
        <v>1369</v>
      </c>
      <c r="P488" t="s">
        <v>874</v>
      </c>
      <c r="Q488">
        <v>2100</v>
      </c>
      <c r="R488" t="s">
        <v>881</v>
      </c>
      <c r="S488" t="s">
        <v>875</v>
      </c>
      <c r="AA488" s="49" t="s">
        <v>1369</v>
      </c>
      <c r="AB488" s="71" t="s">
        <v>874</v>
      </c>
      <c r="AC488" s="55">
        <v>2035</v>
      </c>
      <c r="AD488" s="70" t="str">
        <f t="shared" si="88"/>
        <v>*0.93</v>
      </c>
      <c r="AE488" s="70" t="str">
        <f t="shared" si="89"/>
        <v>REZoning_Sol-Win</v>
      </c>
      <c r="AG488" s="49" t="s">
        <v>1369</v>
      </c>
      <c r="AH488" s="71" t="s">
        <v>874</v>
      </c>
      <c r="AI488" s="55">
        <v>2050</v>
      </c>
      <c r="AJ488" s="70" t="str">
        <f t="shared" si="90"/>
        <v>*0.92</v>
      </c>
      <c r="AK488" s="70" t="str">
        <f t="shared" si="91"/>
        <v>REZoning_Sol-Win</v>
      </c>
      <c r="AO488" s="50" t="s">
        <v>1369</v>
      </c>
      <c r="AP488" s="72" t="s">
        <v>874</v>
      </c>
      <c r="AQ488" s="58">
        <v>2035</v>
      </c>
      <c r="AR488" s="73" t="str">
        <f t="shared" si="92"/>
        <v>*0.91</v>
      </c>
      <c r="AS488" s="70" t="str">
        <f t="shared" si="93"/>
        <v>REZoning_Sol-Win</v>
      </c>
      <c r="AU488" s="50" t="s">
        <v>1369</v>
      </c>
      <c r="AV488" s="72" t="s">
        <v>874</v>
      </c>
      <c r="AW488" s="58">
        <v>2050</v>
      </c>
      <c r="AX488" s="73" t="str">
        <f t="shared" si="94"/>
        <v>*0.87</v>
      </c>
      <c r="AY488" s="70" t="str">
        <f t="shared" si="95"/>
        <v>REZoning_Sol-Win</v>
      </c>
    </row>
    <row r="489" spans="1:51">
      <c r="A489" s="67" t="s">
        <v>171</v>
      </c>
      <c r="C489" t="s">
        <v>1370</v>
      </c>
      <c r="D489" s="68" t="s">
        <v>874</v>
      </c>
      <c r="E489" s="52">
        <v>2035</v>
      </c>
      <c r="F489" s="69" t="str">
        <f t="shared" si="84"/>
        <v>*0.94</v>
      </c>
      <c r="G489" s="70" t="str">
        <f t="shared" si="85"/>
        <v>REZoning_Sol-Win</v>
      </c>
      <c r="I489" t="s">
        <v>1370</v>
      </c>
      <c r="J489" s="68" t="s">
        <v>874</v>
      </c>
      <c r="K489" s="52">
        <v>2050</v>
      </c>
      <c r="L489" s="62" t="str">
        <f t="shared" si="86"/>
        <v>*0.92</v>
      </c>
      <c r="M489" s="70" t="str">
        <f t="shared" si="87"/>
        <v>REZoning_Sol-Win</v>
      </c>
      <c r="O489" t="s">
        <v>1370</v>
      </c>
      <c r="P489" t="s">
        <v>874</v>
      </c>
      <c r="Q489">
        <v>2100</v>
      </c>
      <c r="R489" t="s">
        <v>881</v>
      </c>
      <c r="S489" t="s">
        <v>875</v>
      </c>
      <c r="AA489" s="49" t="s">
        <v>1370</v>
      </c>
      <c r="AB489" s="71" t="s">
        <v>874</v>
      </c>
      <c r="AC489" s="55">
        <v>2035</v>
      </c>
      <c r="AD489" s="70" t="str">
        <f t="shared" si="88"/>
        <v>*0.93</v>
      </c>
      <c r="AE489" s="70" t="str">
        <f t="shared" si="89"/>
        <v>REZoning_Sol-Win</v>
      </c>
      <c r="AG489" s="49" t="s">
        <v>1370</v>
      </c>
      <c r="AH489" s="71" t="s">
        <v>874</v>
      </c>
      <c r="AI489" s="55">
        <v>2050</v>
      </c>
      <c r="AJ489" s="70" t="str">
        <f t="shared" si="90"/>
        <v>*0.92</v>
      </c>
      <c r="AK489" s="70" t="str">
        <f t="shared" si="91"/>
        <v>REZoning_Sol-Win</v>
      </c>
      <c r="AO489" s="50" t="s">
        <v>1370</v>
      </c>
      <c r="AP489" s="72" t="s">
        <v>874</v>
      </c>
      <c r="AQ489" s="58">
        <v>2035</v>
      </c>
      <c r="AR489" s="73" t="str">
        <f t="shared" si="92"/>
        <v>*0.91</v>
      </c>
      <c r="AS489" s="70" t="str">
        <f t="shared" si="93"/>
        <v>REZoning_Sol-Win</v>
      </c>
      <c r="AU489" s="50" t="s">
        <v>1370</v>
      </c>
      <c r="AV489" s="72" t="s">
        <v>874</v>
      </c>
      <c r="AW489" s="58">
        <v>2050</v>
      </c>
      <c r="AX489" s="73" t="str">
        <f t="shared" si="94"/>
        <v>*0.87</v>
      </c>
      <c r="AY489" s="70" t="str">
        <f t="shared" si="95"/>
        <v>REZoning_Sol-Win</v>
      </c>
    </row>
    <row r="490" spans="1:51">
      <c r="A490" s="67" t="s">
        <v>171</v>
      </c>
      <c r="C490" t="s">
        <v>1371</v>
      </c>
      <c r="D490" s="68" t="s">
        <v>874</v>
      </c>
      <c r="E490" s="52">
        <v>2035</v>
      </c>
      <c r="F490" s="69" t="str">
        <f t="shared" si="84"/>
        <v>*0.94</v>
      </c>
      <c r="G490" s="70" t="str">
        <f t="shared" si="85"/>
        <v>REZoning_Sol-Win</v>
      </c>
      <c r="I490" t="s">
        <v>1371</v>
      </c>
      <c r="J490" s="68" t="s">
        <v>874</v>
      </c>
      <c r="K490" s="52">
        <v>2050</v>
      </c>
      <c r="L490" s="62" t="str">
        <f t="shared" si="86"/>
        <v>*0.92</v>
      </c>
      <c r="M490" s="70" t="str">
        <f t="shared" si="87"/>
        <v>REZoning_Sol-Win</v>
      </c>
      <c r="O490" t="s">
        <v>1371</v>
      </c>
      <c r="P490" t="s">
        <v>874</v>
      </c>
      <c r="Q490">
        <v>2100</v>
      </c>
      <c r="R490" t="s">
        <v>881</v>
      </c>
      <c r="S490" t="s">
        <v>875</v>
      </c>
      <c r="AA490" s="49" t="s">
        <v>1371</v>
      </c>
      <c r="AB490" s="71" t="s">
        <v>874</v>
      </c>
      <c r="AC490" s="55">
        <v>2035</v>
      </c>
      <c r="AD490" s="70" t="str">
        <f t="shared" si="88"/>
        <v>*0.93</v>
      </c>
      <c r="AE490" s="70" t="str">
        <f t="shared" si="89"/>
        <v>REZoning_Sol-Win</v>
      </c>
      <c r="AG490" s="49" t="s">
        <v>1371</v>
      </c>
      <c r="AH490" s="71" t="s">
        <v>874</v>
      </c>
      <c r="AI490" s="55">
        <v>2050</v>
      </c>
      <c r="AJ490" s="70" t="str">
        <f t="shared" si="90"/>
        <v>*0.92</v>
      </c>
      <c r="AK490" s="70" t="str">
        <f t="shared" si="91"/>
        <v>REZoning_Sol-Win</v>
      </c>
      <c r="AO490" s="50" t="s">
        <v>1371</v>
      </c>
      <c r="AP490" s="72" t="s">
        <v>874</v>
      </c>
      <c r="AQ490" s="58">
        <v>2035</v>
      </c>
      <c r="AR490" s="73" t="str">
        <f t="shared" si="92"/>
        <v>*0.91</v>
      </c>
      <c r="AS490" s="70" t="str">
        <f t="shared" si="93"/>
        <v>REZoning_Sol-Win</v>
      </c>
      <c r="AU490" s="50" t="s">
        <v>1371</v>
      </c>
      <c r="AV490" s="72" t="s">
        <v>874</v>
      </c>
      <c r="AW490" s="58">
        <v>2050</v>
      </c>
      <c r="AX490" s="73" t="str">
        <f t="shared" si="94"/>
        <v>*0.87</v>
      </c>
      <c r="AY490" s="70" t="str">
        <f t="shared" si="95"/>
        <v>REZoning_Sol-Win</v>
      </c>
    </row>
    <row r="491" spans="1:51">
      <c r="A491" s="67" t="s">
        <v>171</v>
      </c>
      <c r="C491" t="s">
        <v>1372</v>
      </c>
      <c r="D491" s="68" t="s">
        <v>874</v>
      </c>
      <c r="E491" s="52">
        <v>2035</v>
      </c>
      <c r="F491" s="69" t="str">
        <f t="shared" si="84"/>
        <v>*0.94</v>
      </c>
      <c r="G491" s="70" t="str">
        <f t="shared" si="85"/>
        <v>REZoning_Sol-Win</v>
      </c>
      <c r="I491" t="s">
        <v>1372</v>
      </c>
      <c r="J491" s="68" t="s">
        <v>874</v>
      </c>
      <c r="K491" s="52">
        <v>2050</v>
      </c>
      <c r="L491" s="62" t="str">
        <f t="shared" si="86"/>
        <v>*0.92</v>
      </c>
      <c r="M491" s="70" t="str">
        <f t="shared" si="87"/>
        <v>REZoning_Sol-Win</v>
      </c>
      <c r="O491" t="s">
        <v>1372</v>
      </c>
      <c r="P491" t="s">
        <v>874</v>
      </c>
      <c r="Q491">
        <v>2100</v>
      </c>
      <c r="R491" t="s">
        <v>881</v>
      </c>
      <c r="S491" t="s">
        <v>875</v>
      </c>
      <c r="AA491" s="49" t="s">
        <v>1372</v>
      </c>
      <c r="AB491" s="71" t="s">
        <v>874</v>
      </c>
      <c r="AC491" s="55">
        <v>2035</v>
      </c>
      <c r="AD491" s="70" t="str">
        <f t="shared" si="88"/>
        <v>*0.93</v>
      </c>
      <c r="AE491" s="70" t="str">
        <f t="shared" si="89"/>
        <v>REZoning_Sol-Win</v>
      </c>
      <c r="AG491" s="49" t="s">
        <v>1372</v>
      </c>
      <c r="AH491" s="71" t="s">
        <v>874</v>
      </c>
      <c r="AI491" s="55">
        <v>2050</v>
      </c>
      <c r="AJ491" s="70" t="str">
        <f t="shared" si="90"/>
        <v>*0.92</v>
      </c>
      <c r="AK491" s="70" t="str">
        <f t="shared" si="91"/>
        <v>REZoning_Sol-Win</v>
      </c>
      <c r="AO491" s="50" t="s">
        <v>1372</v>
      </c>
      <c r="AP491" s="72" t="s">
        <v>874</v>
      </c>
      <c r="AQ491" s="58">
        <v>2035</v>
      </c>
      <c r="AR491" s="73" t="str">
        <f t="shared" si="92"/>
        <v>*0.91</v>
      </c>
      <c r="AS491" s="70" t="str">
        <f t="shared" si="93"/>
        <v>REZoning_Sol-Win</v>
      </c>
      <c r="AU491" s="50" t="s">
        <v>1372</v>
      </c>
      <c r="AV491" s="72" t="s">
        <v>874</v>
      </c>
      <c r="AW491" s="58">
        <v>2050</v>
      </c>
      <c r="AX491" s="73" t="str">
        <f t="shared" si="94"/>
        <v>*0.87</v>
      </c>
      <c r="AY491" s="70" t="str">
        <f t="shared" si="95"/>
        <v>REZoning_Sol-Win</v>
      </c>
    </row>
    <row r="492" spans="1:51">
      <c r="A492" s="67" t="s">
        <v>171</v>
      </c>
      <c r="C492" t="s">
        <v>1373</v>
      </c>
      <c r="D492" s="68" t="s">
        <v>874</v>
      </c>
      <c r="E492" s="52">
        <v>2035</v>
      </c>
      <c r="F492" s="69" t="str">
        <f t="shared" si="84"/>
        <v>*0.94</v>
      </c>
      <c r="G492" s="70" t="str">
        <f t="shared" si="85"/>
        <v>REZoning_Sol-Win</v>
      </c>
      <c r="I492" t="s">
        <v>1373</v>
      </c>
      <c r="J492" s="68" t="s">
        <v>874</v>
      </c>
      <c r="K492" s="52">
        <v>2050</v>
      </c>
      <c r="L492" s="62" t="str">
        <f t="shared" si="86"/>
        <v>*0.92</v>
      </c>
      <c r="M492" s="70" t="str">
        <f t="shared" si="87"/>
        <v>REZoning_Sol-Win</v>
      </c>
      <c r="O492" t="s">
        <v>1373</v>
      </c>
      <c r="P492" t="s">
        <v>874</v>
      </c>
      <c r="Q492">
        <v>2100</v>
      </c>
      <c r="R492" t="s">
        <v>881</v>
      </c>
      <c r="S492" t="s">
        <v>875</v>
      </c>
      <c r="AA492" s="49" t="s">
        <v>1373</v>
      </c>
      <c r="AB492" s="71" t="s">
        <v>874</v>
      </c>
      <c r="AC492" s="55">
        <v>2035</v>
      </c>
      <c r="AD492" s="70" t="str">
        <f t="shared" si="88"/>
        <v>*0.93</v>
      </c>
      <c r="AE492" s="70" t="str">
        <f t="shared" si="89"/>
        <v>REZoning_Sol-Win</v>
      </c>
      <c r="AG492" s="49" t="s">
        <v>1373</v>
      </c>
      <c r="AH492" s="71" t="s">
        <v>874</v>
      </c>
      <c r="AI492" s="55">
        <v>2050</v>
      </c>
      <c r="AJ492" s="70" t="str">
        <f t="shared" si="90"/>
        <v>*0.92</v>
      </c>
      <c r="AK492" s="70" t="str">
        <f t="shared" si="91"/>
        <v>REZoning_Sol-Win</v>
      </c>
      <c r="AO492" s="50" t="s">
        <v>1373</v>
      </c>
      <c r="AP492" s="72" t="s">
        <v>874</v>
      </c>
      <c r="AQ492" s="58">
        <v>2035</v>
      </c>
      <c r="AR492" s="73" t="str">
        <f t="shared" si="92"/>
        <v>*0.91</v>
      </c>
      <c r="AS492" s="70" t="str">
        <f t="shared" si="93"/>
        <v>REZoning_Sol-Win</v>
      </c>
      <c r="AU492" s="50" t="s">
        <v>1373</v>
      </c>
      <c r="AV492" s="72" t="s">
        <v>874</v>
      </c>
      <c r="AW492" s="58">
        <v>2050</v>
      </c>
      <c r="AX492" s="73" t="str">
        <f t="shared" si="94"/>
        <v>*0.87</v>
      </c>
      <c r="AY492" s="70" t="str">
        <f t="shared" si="95"/>
        <v>REZoning_Sol-Win</v>
      </c>
    </row>
    <row r="493" spans="1:51">
      <c r="A493" s="67" t="s">
        <v>171</v>
      </c>
      <c r="C493" t="s">
        <v>1374</v>
      </c>
      <c r="D493" s="68" t="s">
        <v>874</v>
      </c>
      <c r="E493" s="52">
        <v>2035</v>
      </c>
      <c r="F493" s="69" t="str">
        <f t="shared" si="84"/>
        <v>*0.94</v>
      </c>
      <c r="G493" s="70" t="str">
        <f t="shared" si="85"/>
        <v>REZoning_Sol-Win</v>
      </c>
      <c r="I493" t="s">
        <v>1374</v>
      </c>
      <c r="J493" s="68" t="s">
        <v>874</v>
      </c>
      <c r="K493" s="52">
        <v>2050</v>
      </c>
      <c r="L493" s="62" t="str">
        <f t="shared" si="86"/>
        <v>*0.92</v>
      </c>
      <c r="M493" s="70" t="str">
        <f t="shared" si="87"/>
        <v>REZoning_Sol-Win</v>
      </c>
      <c r="O493" t="s">
        <v>1374</v>
      </c>
      <c r="P493" t="s">
        <v>874</v>
      </c>
      <c r="Q493">
        <v>2100</v>
      </c>
      <c r="R493" t="s">
        <v>881</v>
      </c>
      <c r="S493" t="s">
        <v>875</v>
      </c>
      <c r="AA493" s="49" t="s">
        <v>1374</v>
      </c>
      <c r="AB493" s="71" t="s">
        <v>874</v>
      </c>
      <c r="AC493" s="55">
        <v>2035</v>
      </c>
      <c r="AD493" s="70" t="str">
        <f t="shared" si="88"/>
        <v>*0.93</v>
      </c>
      <c r="AE493" s="70" t="str">
        <f t="shared" si="89"/>
        <v>REZoning_Sol-Win</v>
      </c>
      <c r="AG493" s="49" t="s">
        <v>1374</v>
      </c>
      <c r="AH493" s="71" t="s">
        <v>874</v>
      </c>
      <c r="AI493" s="55">
        <v>2050</v>
      </c>
      <c r="AJ493" s="70" t="str">
        <f t="shared" si="90"/>
        <v>*0.92</v>
      </c>
      <c r="AK493" s="70" t="str">
        <f t="shared" si="91"/>
        <v>REZoning_Sol-Win</v>
      </c>
      <c r="AO493" s="50" t="s">
        <v>1374</v>
      </c>
      <c r="AP493" s="72" t="s">
        <v>874</v>
      </c>
      <c r="AQ493" s="58">
        <v>2035</v>
      </c>
      <c r="AR493" s="73" t="str">
        <f t="shared" si="92"/>
        <v>*0.91</v>
      </c>
      <c r="AS493" s="70" t="str">
        <f t="shared" si="93"/>
        <v>REZoning_Sol-Win</v>
      </c>
      <c r="AU493" s="50" t="s">
        <v>1374</v>
      </c>
      <c r="AV493" s="72" t="s">
        <v>874</v>
      </c>
      <c r="AW493" s="58">
        <v>2050</v>
      </c>
      <c r="AX493" s="73" t="str">
        <f t="shared" si="94"/>
        <v>*0.87</v>
      </c>
      <c r="AY493" s="70" t="str">
        <f t="shared" si="95"/>
        <v>REZoning_Sol-Win</v>
      </c>
    </row>
    <row r="494" spans="1:51">
      <c r="A494" s="67" t="s">
        <v>171</v>
      </c>
      <c r="C494" t="s">
        <v>1375</v>
      </c>
      <c r="D494" s="68" t="s">
        <v>874</v>
      </c>
      <c r="E494" s="52">
        <v>2035</v>
      </c>
      <c r="F494" s="69" t="str">
        <f t="shared" si="84"/>
        <v>*0.94</v>
      </c>
      <c r="G494" s="70" t="str">
        <f t="shared" si="85"/>
        <v>REZoning_Sol-Win</v>
      </c>
      <c r="I494" t="s">
        <v>1375</v>
      </c>
      <c r="J494" s="68" t="s">
        <v>874</v>
      </c>
      <c r="K494" s="52">
        <v>2050</v>
      </c>
      <c r="L494" s="62" t="str">
        <f t="shared" si="86"/>
        <v>*0.92</v>
      </c>
      <c r="M494" s="70" t="str">
        <f t="shared" si="87"/>
        <v>REZoning_Sol-Win</v>
      </c>
      <c r="O494" t="s">
        <v>1375</v>
      </c>
      <c r="P494" t="s">
        <v>874</v>
      </c>
      <c r="Q494">
        <v>2100</v>
      </c>
      <c r="R494" t="s">
        <v>881</v>
      </c>
      <c r="S494" t="s">
        <v>875</v>
      </c>
      <c r="AA494" s="49" t="s">
        <v>1375</v>
      </c>
      <c r="AB494" s="71" t="s">
        <v>874</v>
      </c>
      <c r="AC494" s="55">
        <v>2035</v>
      </c>
      <c r="AD494" s="70" t="str">
        <f t="shared" si="88"/>
        <v>*0.93</v>
      </c>
      <c r="AE494" s="70" t="str">
        <f t="shared" si="89"/>
        <v>REZoning_Sol-Win</v>
      </c>
      <c r="AG494" s="49" t="s">
        <v>1375</v>
      </c>
      <c r="AH494" s="71" t="s">
        <v>874</v>
      </c>
      <c r="AI494" s="55">
        <v>2050</v>
      </c>
      <c r="AJ494" s="70" t="str">
        <f t="shared" si="90"/>
        <v>*0.92</v>
      </c>
      <c r="AK494" s="70" t="str">
        <f t="shared" si="91"/>
        <v>REZoning_Sol-Win</v>
      </c>
      <c r="AO494" s="50" t="s">
        <v>1375</v>
      </c>
      <c r="AP494" s="72" t="s">
        <v>874</v>
      </c>
      <c r="AQ494" s="58">
        <v>2035</v>
      </c>
      <c r="AR494" s="73" t="str">
        <f t="shared" si="92"/>
        <v>*0.91</v>
      </c>
      <c r="AS494" s="70" t="str">
        <f t="shared" si="93"/>
        <v>REZoning_Sol-Win</v>
      </c>
      <c r="AU494" s="50" t="s">
        <v>1375</v>
      </c>
      <c r="AV494" s="72" t="s">
        <v>874</v>
      </c>
      <c r="AW494" s="58">
        <v>2050</v>
      </c>
      <c r="AX494" s="73" t="str">
        <f t="shared" si="94"/>
        <v>*0.87</v>
      </c>
      <c r="AY494" s="70" t="str">
        <f t="shared" si="95"/>
        <v>REZoning_Sol-Win</v>
      </c>
    </row>
    <row r="495" spans="1:51">
      <c r="A495" s="67" t="s">
        <v>171</v>
      </c>
      <c r="C495" t="s">
        <v>1376</v>
      </c>
      <c r="D495" s="68" t="s">
        <v>874</v>
      </c>
      <c r="E495" s="52">
        <v>2035</v>
      </c>
      <c r="F495" s="69" t="str">
        <f t="shared" si="84"/>
        <v>*0.94</v>
      </c>
      <c r="G495" s="70" t="str">
        <f t="shared" si="85"/>
        <v>REZoning_Sol-Win</v>
      </c>
      <c r="I495" t="s">
        <v>1376</v>
      </c>
      <c r="J495" s="68" t="s">
        <v>874</v>
      </c>
      <c r="K495" s="52">
        <v>2050</v>
      </c>
      <c r="L495" s="62" t="str">
        <f t="shared" si="86"/>
        <v>*0.92</v>
      </c>
      <c r="M495" s="70" t="str">
        <f t="shared" si="87"/>
        <v>REZoning_Sol-Win</v>
      </c>
      <c r="O495" t="s">
        <v>1376</v>
      </c>
      <c r="P495" t="s">
        <v>874</v>
      </c>
      <c r="Q495">
        <v>2100</v>
      </c>
      <c r="R495" t="s">
        <v>881</v>
      </c>
      <c r="S495" t="s">
        <v>875</v>
      </c>
      <c r="AA495" s="49" t="s">
        <v>1376</v>
      </c>
      <c r="AB495" s="71" t="s">
        <v>874</v>
      </c>
      <c r="AC495" s="55">
        <v>2035</v>
      </c>
      <c r="AD495" s="70" t="str">
        <f t="shared" si="88"/>
        <v>*0.93</v>
      </c>
      <c r="AE495" s="70" t="str">
        <f t="shared" si="89"/>
        <v>REZoning_Sol-Win</v>
      </c>
      <c r="AG495" s="49" t="s">
        <v>1376</v>
      </c>
      <c r="AH495" s="71" t="s">
        <v>874</v>
      </c>
      <c r="AI495" s="55">
        <v>2050</v>
      </c>
      <c r="AJ495" s="70" t="str">
        <f t="shared" si="90"/>
        <v>*0.92</v>
      </c>
      <c r="AK495" s="70" t="str">
        <f t="shared" si="91"/>
        <v>REZoning_Sol-Win</v>
      </c>
      <c r="AO495" s="50" t="s">
        <v>1376</v>
      </c>
      <c r="AP495" s="72" t="s">
        <v>874</v>
      </c>
      <c r="AQ495" s="58">
        <v>2035</v>
      </c>
      <c r="AR495" s="73" t="str">
        <f t="shared" si="92"/>
        <v>*0.91</v>
      </c>
      <c r="AS495" s="70" t="str">
        <f t="shared" si="93"/>
        <v>REZoning_Sol-Win</v>
      </c>
      <c r="AU495" s="50" t="s">
        <v>1376</v>
      </c>
      <c r="AV495" s="72" t="s">
        <v>874</v>
      </c>
      <c r="AW495" s="58">
        <v>2050</v>
      </c>
      <c r="AX495" s="73" t="str">
        <f t="shared" si="94"/>
        <v>*0.87</v>
      </c>
      <c r="AY495" s="70" t="str">
        <f t="shared" si="95"/>
        <v>REZoning_Sol-Win</v>
      </c>
    </row>
    <row r="496" spans="1:51">
      <c r="A496" s="67" t="s">
        <v>171</v>
      </c>
      <c r="C496" t="s">
        <v>1377</v>
      </c>
      <c r="D496" s="68" t="s">
        <v>874</v>
      </c>
      <c r="E496" s="52">
        <v>2035</v>
      </c>
      <c r="F496" s="69" t="str">
        <f t="shared" si="84"/>
        <v>*0.94</v>
      </c>
      <c r="G496" s="70" t="str">
        <f t="shared" si="85"/>
        <v>REZoning_Sol-Win</v>
      </c>
      <c r="I496" t="s">
        <v>1377</v>
      </c>
      <c r="J496" s="68" t="s">
        <v>874</v>
      </c>
      <c r="K496" s="52">
        <v>2050</v>
      </c>
      <c r="L496" s="62" t="str">
        <f t="shared" si="86"/>
        <v>*0.92</v>
      </c>
      <c r="M496" s="70" t="str">
        <f t="shared" si="87"/>
        <v>REZoning_Sol-Win</v>
      </c>
      <c r="O496" t="s">
        <v>1377</v>
      </c>
      <c r="P496" t="s">
        <v>874</v>
      </c>
      <c r="Q496">
        <v>2100</v>
      </c>
      <c r="R496" t="s">
        <v>881</v>
      </c>
      <c r="S496" t="s">
        <v>875</v>
      </c>
      <c r="AA496" s="49" t="s">
        <v>1377</v>
      </c>
      <c r="AB496" s="71" t="s">
        <v>874</v>
      </c>
      <c r="AC496" s="55">
        <v>2035</v>
      </c>
      <c r="AD496" s="70" t="str">
        <f t="shared" si="88"/>
        <v>*0.93</v>
      </c>
      <c r="AE496" s="70" t="str">
        <f t="shared" si="89"/>
        <v>REZoning_Sol-Win</v>
      </c>
      <c r="AG496" s="49" t="s">
        <v>1377</v>
      </c>
      <c r="AH496" s="71" t="s">
        <v>874</v>
      </c>
      <c r="AI496" s="55">
        <v>2050</v>
      </c>
      <c r="AJ496" s="70" t="str">
        <f t="shared" si="90"/>
        <v>*0.92</v>
      </c>
      <c r="AK496" s="70" t="str">
        <f t="shared" si="91"/>
        <v>REZoning_Sol-Win</v>
      </c>
      <c r="AO496" s="50" t="s">
        <v>1377</v>
      </c>
      <c r="AP496" s="72" t="s">
        <v>874</v>
      </c>
      <c r="AQ496" s="58">
        <v>2035</v>
      </c>
      <c r="AR496" s="73" t="str">
        <f t="shared" si="92"/>
        <v>*0.91</v>
      </c>
      <c r="AS496" s="70" t="str">
        <f t="shared" si="93"/>
        <v>REZoning_Sol-Win</v>
      </c>
      <c r="AU496" s="50" t="s">
        <v>1377</v>
      </c>
      <c r="AV496" s="72" t="s">
        <v>874</v>
      </c>
      <c r="AW496" s="58">
        <v>2050</v>
      </c>
      <c r="AX496" s="73" t="str">
        <f t="shared" si="94"/>
        <v>*0.87</v>
      </c>
      <c r="AY496" s="70" t="str">
        <f t="shared" si="95"/>
        <v>REZoning_Sol-Win</v>
      </c>
    </row>
    <row r="497" spans="1:51">
      <c r="A497" s="67" t="s">
        <v>171</v>
      </c>
      <c r="C497" t="s">
        <v>1378</v>
      </c>
      <c r="D497" s="68" t="s">
        <v>874</v>
      </c>
      <c r="E497" s="52">
        <v>2035</v>
      </c>
      <c r="F497" s="69" t="str">
        <f t="shared" si="84"/>
        <v>*0.94</v>
      </c>
      <c r="G497" s="70" t="str">
        <f t="shared" si="85"/>
        <v>REZoning_Sol-Win</v>
      </c>
      <c r="I497" t="s">
        <v>1378</v>
      </c>
      <c r="J497" s="68" t="s">
        <v>874</v>
      </c>
      <c r="K497" s="52">
        <v>2050</v>
      </c>
      <c r="L497" s="62" t="str">
        <f t="shared" si="86"/>
        <v>*0.92</v>
      </c>
      <c r="M497" s="70" t="str">
        <f t="shared" si="87"/>
        <v>REZoning_Sol-Win</v>
      </c>
      <c r="O497" t="s">
        <v>1378</v>
      </c>
      <c r="P497" t="s">
        <v>874</v>
      </c>
      <c r="Q497">
        <v>2100</v>
      </c>
      <c r="R497" t="s">
        <v>881</v>
      </c>
      <c r="S497" t="s">
        <v>875</v>
      </c>
      <c r="AA497" s="49" t="s">
        <v>1378</v>
      </c>
      <c r="AB497" s="71" t="s">
        <v>874</v>
      </c>
      <c r="AC497" s="55">
        <v>2035</v>
      </c>
      <c r="AD497" s="70" t="str">
        <f t="shared" si="88"/>
        <v>*0.93</v>
      </c>
      <c r="AE497" s="70" t="str">
        <f t="shared" si="89"/>
        <v>REZoning_Sol-Win</v>
      </c>
      <c r="AG497" s="49" t="s">
        <v>1378</v>
      </c>
      <c r="AH497" s="71" t="s">
        <v>874</v>
      </c>
      <c r="AI497" s="55">
        <v>2050</v>
      </c>
      <c r="AJ497" s="70" t="str">
        <f t="shared" si="90"/>
        <v>*0.92</v>
      </c>
      <c r="AK497" s="70" t="str">
        <f t="shared" si="91"/>
        <v>REZoning_Sol-Win</v>
      </c>
      <c r="AO497" s="50" t="s">
        <v>1378</v>
      </c>
      <c r="AP497" s="72" t="s">
        <v>874</v>
      </c>
      <c r="AQ497" s="58">
        <v>2035</v>
      </c>
      <c r="AR497" s="73" t="str">
        <f t="shared" si="92"/>
        <v>*0.91</v>
      </c>
      <c r="AS497" s="70" t="str">
        <f t="shared" si="93"/>
        <v>REZoning_Sol-Win</v>
      </c>
      <c r="AU497" s="50" t="s">
        <v>1378</v>
      </c>
      <c r="AV497" s="72" t="s">
        <v>874</v>
      </c>
      <c r="AW497" s="58">
        <v>2050</v>
      </c>
      <c r="AX497" s="73" t="str">
        <f t="shared" si="94"/>
        <v>*0.87</v>
      </c>
      <c r="AY497" s="70" t="str">
        <f t="shared" si="95"/>
        <v>REZoning_Sol-Win</v>
      </c>
    </row>
    <row r="498" spans="1:51">
      <c r="A498" s="67" t="s">
        <v>171</v>
      </c>
      <c r="C498" t="s">
        <v>1379</v>
      </c>
      <c r="D498" s="68" t="s">
        <v>874</v>
      </c>
      <c r="E498" s="52">
        <v>2035</v>
      </c>
      <c r="F498" s="69" t="str">
        <f t="shared" si="84"/>
        <v>*0.94</v>
      </c>
      <c r="G498" s="70" t="str">
        <f t="shared" si="85"/>
        <v>REZoning_Sol-Win</v>
      </c>
      <c r="I498" t="s">
        <v>1379</v>
      </c>
      <c r="J498" s="68" t="s">
        <v>874</v>
      </c>
      <c r="K498" s="52">
        <v>2050</v>
      </c>
      <c r="L498" s="62" t="str">
        <f t="shared" si="86"/>
        <v>*0.92</v>
      </c>
      <c r="M498" s="70" t="str">
        <f t="shared" si="87"/>
        <v>REZoning_Sol-Win</v>
      </c>
      <c r="O498" t="s">
        <v>1379</v>
      </c>
      <c r="P498" t="s">
        <v>874</v>
      </c>
      <c r="Q498">
        <v>2100</v>
      </c>
      <c r="R498" t="s">
        <v>881</v>
      </c>
      <c r="S498" t="s">
        <v>875</v>
      </c>
      <c r="AA498" s="49" t="s">
        <v>1379</v>
      </c>
      <c r="AB498" s="71" t="s">
        <v>874</v>
      </c>
      <c r="AC498" s="55">
        <v>2035</v>
      </c>
      <c r="AD498" s="70" t="str">
        <f t="shared" si="88"/>
        <v>*0.93</v>
      </c>
      <c r="AE498" s="70" t="str">
        <f t="shared" si="89"/>
        <v>REZoning_Sol-Win</v>
      </c>
      <c r="AG498" s="49" t="s">
        <v>1379</v>
      </c>
      <c r="AH498" s="71" t="s">
        <v>874</v>
      </c>
      <c r="AI498" s="55">
        <v>2050</v>
      </c>
      <c r="AJ498" s="70" t="str">
        <f t="shared" si="90"/>
        <v>*0.92</v>
      </c>
      <c r="AK498" s="70" t="str">
        <f t="shared" si="91"/>
        <v>REZoning_Sol-Win</v>
      </c>
      <c r="AO498" s="50" t="s">
        <v>1379</v>
      </c>
      <c r="AP498" s="72" t="s">
        <v>874</v>
      </c>
      <c r="AQ498" s="58">
        <v>2035</v>
      </c>
      <c r="AR498" s="73" t="str">
        <f t="shared" si="92"/>
        <v>*0.91</v>
      </c>
      <c r="AS498" s="70" t="str">
        <f t="shared" si="93"/>
        <v>REZoning_Sol-Win</v>
      </c>
      <c r="AU498" s="50" t="s">
        <v>1379</v>
      </c>
      <c r="AV498" s="72" t="s">
        <v>874</v>
      </c>
      <c r="AW498" s="58">
        <v>2050</v>
      </c>
      <c r="AX498" s="73" t="str">
        <f t="shared" si="94"/>
        <v>*0.87</v>
      </c>
      <c r="AY498" s="70" t="str">
        <f t="shared" si="95"/>
        <v>REZoning_Sol-Win</v>
      </c>
    </row>
    <row r="499" spans="1:51">
      <c r="A499" s="67" t="s">
        <v>171</v>
      </c>
      <c r="C499" t="s">
        <v>1380</v>
      </c>
      <c r="D499" s="68" t="s">
        <v>874</v>
      </c>
      <c r="E499" s="52">
        <v>2035</v>
      </c>
      <c r="F499" s="69" t="str">
        <f t="shared" si="84"/>
        <v>*0.94</v>
      </c>
      <c r="G499" s="70" t="str">
        <f t="shared" si="85"/>
        <v>REZoning_Sol-Win</v>
      </c>
      <c r="I499" t="s">
        <v>1380</v>
      </c>
      <c r="J499" s="68" t="s">
        <v>874</v>
      </c>
      <c r="K499" s="52">
        <v>2050</v>
      </c>
      <c r="L499" s="62" t="str">
        <f t="shared" si="86"/>
        <v>*0.92</v>
      </c>
      <c r="M499" s="70" t="str">
        <f t="shared" si="87"/>
        <v>REZoning_Sol-Win</v>
      </c>
      <c r="O499" t="s">
        <v>1380</v>
      </c>
      <c r="P499" t="s">
        <v>874</v>
      </c>
      <c r="Q499">
        <v>2100</v>
      </c>
      <c r="R499" t="s">
        <v>881</v>
      </c>
      <c r="S499" t="s">
        <v>875</v>
      </c>
      <c r="AA499" s="49" t="s">
        <v>1380</v>
      </c>
      <c r="AB499" s="71" t="s">
        <v>874</v>
      </c>
      <c r="AC499" s="55">
        <v>2035</v>
      </c>
      <c r="AD499" s="70" t="str">
        <f t="shared" si="88"/>
        <v>*0.93</v>
      </c>
      <c r="AE499" s="70" t="str">
        <f t="shared" si="89"/>
        <v>REZoning_Sol-Win</v>
      </c>
      <c r="AG499" s="49" t="s">
        <v>1380</v>
      </c>
      <c r="AH499" s="71" t="s">
        <v>874</v>
      </c>
      <c r="AI499" s="55">
        <v>2050</v>
      </c>
      <c r="AJ499" s="70" t="str">
        <f t="shared" si="90"/>
        <v>*0.92</v>
      </c>
      <c r="AK499" s="70" t="str">
        <f t="shared" si="91"/>
        <v>REZoning_Sol-Win</v>
      </c>
      <c r="AO499" s="50" t="s">
        <v>1380</v>
      </c>
      <c r="AP499" s="72" t="s">
        <v>874</v>
      </c>
      <c r="AQ499" s="58">
        <v>2035</v>
      </c>
      <c r="AR499" s="73" t="str">
        <f t="shared" si="92"/>
        <v>*0.91</v>
      </c>
      <c r="AS499" s="70" t="str">
        <f t="shared" si="93"/>
        <v>REZoning_Sol-Win</v>
      </c>
      <c r="AU499" s="50" t="s">
        <v>1380</v>
      </c>
      <c r="AV499" s="72" t="s">
        <v>874</v>
      </c>
      <c r="AW499" s="58">
        <v>2050</v>
      </c>
      <c r="AX499" s="73" t="str">
        <f t="shared" si="94"/>
        <v>*0.87</v>
      </c>
      <c r="AY499" s="70" t="str">
        <f t="shared" si="95"/>
        <v>REZoning_Sol-Win</v>
      </c>
    </row>
    <row r="500" spans="1:51">
      <c r="A500" s="67" t="s">
        <v>171</v>
      </c>
      <c r="C500" t="s">
        <v>1381</v>
      </c>
      <c r="D500" s="68" t="s">
        <v>874</v>
      </c>
      <c r="E500" s="52">
        <v>2035</v>
      </c>
      <c r="F500" s="69" t="str">
        <f t="shared" si="84"/>
        <v>*0.94</v>
      </c>
      <c r="G500" s="70" t="str">
        <f t="shared" si="85"/>
        <v>REZoning_Sol-Win</v>
      </c>
      <c r="I500" t="s">
        <v>1381</v>
      </c>
      <c r="J500" s="68" t="s">
        <v>874</v>
      </c>
      <c r="K500" s="52">
        <v>2050</v>
      </c>
      <c r="L500" s="62" t="str">
        <f t="shared" si="86"/>
        <v>*0.92</v>
      </c>
      <c r="M500" s="70" t="str">
        <f t="shared" si="87"/>
        <v>REZoning_Sol-Win</v>
      </c>
      <c r="O500" t="s">
        <v>1381</v>
      </c>
      <c r="P500" t="s">
        <v>874</v>
      </c>
      <c r="Q500">
        <v>2100</v>
      </c>
      <c r="R500" t="s">
        <v>881</v>
      </c>
      <c r="S500" t="s">
        <v>875</v>
      </c>
      <c r="AA500" s="49" t="s">
        <v>1381</v>
      </c>
      <c r="AB500" s="71" t="s">
        <v>874</v>
      </c>
      <c r="AC500" s="55">
        <v>2035</v>
      </c>
      <c r="AD500" s="70" t="str">
        <f t="shared" si="88"/>
        <v>*0.93</v>
      </c>
      <c r="AE500" s="70" t="str">
        <f t="shared" si="89"/>
        <v>REZoning_Sol-Win</v>
      </c>
      <c r="AG500" s="49" t="s">
        <v>1381</v>
      </c>
      <c r="AH500" s="71" t="s">
        <v>874</v>
      </c>
      <c r="AI500" s="55">
        <v>2050</v>
      </c>
      <c r="AJ500" s="70" t="str">
        <f t="shared" si="90"/>
        <v>*0.92</v>
      </c>
      <c r="AK500" s="70" t="str">
        <f t="shared" si="91"/>
        <v>REZoning_Sol-Win</v>
      </c>
      <c r="AO500" s="50" t="s">
        <v>1381</v>
      </c>
      <c r="AP500" s="72" t="s">
        <v>874</v>
      </c>
      <c r="AQ500" s="58">
        <v>2035</v>
      </c>
      <c r="AR500" s="73" t="str">
        <f t="shared" si="92"/>
        <v>*0.91</v>
      </c>
      <c r="AS500" s="70" t="str">
        <f t="shared" si="93"/>
        <v>REZoning_Sol-Win</v>
      </c>
      <c r="AU500" s="50" t="s">
        <v>1381</v>
      </c>
      <c r="AV500" s="72" t="s">
        <v>874</v>
      </c>
      <c r="AW500" s="58">
        <v>2050</v>
      </c>
      <c r="AX500" s="73" t="str">
        <f t="shared" si="94"/>
        <v>*0.87</v>
      </c>
      <c r="AY500" s="70" t="str">
        <f t="shared" si="95"/>
        <v>REZoning_Sol-Win</v>
      </c>
    </row>
    <row r="501" spans="1:51">
      <c r="A501" s="67" t="s">
        <v>171</v>
      </c>
      <c r="C501" t="s">
        <v>1382</v>
      </c>
      <c r="D501" s="68" t="s">
        <v>874</v>
      </c>
      <c r="E501" s="52">
        <v>2035</v>
      </c>
      <c r="F501" s="69" t="str">
        <f t="shared" si="84"/>
        <v>*0.94</v>
      </c>
      <c r="G501" s="70" t="str">
        <f t="shared" si="85"/>
        <v>REZoning_Sol-Win</v>
      </c>
      <c r="I501" t="s">
        <v>1382</v>
      </c>
      <c r="J501" s="68" t="s">
        <v>874</v>
      </c>
      <c r="K501" s="52">
        <v>2050</v>
      </c>
      <c r="L501" s="62" t="str">
        <f t="shared" si="86"/>
        <v>*0.92</v>
      </c>
      <c r="M501" s="70" t="str">
        <f t="shared" si="87"/>
        <v>REZoning_Sol-Win</v>
      </c>
      <c r="O501" t="s">
        <v>1382</v>
      </c>
      <c r="P501" t="s">
        <v>874</v>
      </c>
      <c r="Q501">
        <v>2100</v>
      </c>
      <c r="R501" t="s">
        <v>881</v>
      </c>
      <c r="S501" t="s">
        <v>875</v>
      </c>
      <c r="AA501" s="49" t="s">
        <v>1382</v>
      </c>
      <c r="AB501" s="71" t="s">
        <v>874</v>
      </c>
      <c r="AC501" s="55">
        <v>2035</v>
      </c>
      <c r="AD501" s="70" t="str">
        <f t="shared" si="88"/>
        <v>*0.93</v>
      </c>
      <c r="AE501" s="70" t="str">
        <f t="shared" si="89"/>
        <v>REZoning_Sol-Win</v>
      </c>
      <c r="AG501" s="49" t="s">
        <v>1382</v>
      </c>
      <c r="AH501" s="71" t="s">
        <v>874</v>
      </c>
      <c r="AI501" s="55">
        <v>2050</v>
      </c>
      <c r="AJ501" s="70" t="str">
        <f t="shared" si="90"/>
        <v>*0.92</v>
      </c>
      <c r="AK501" s="70" t="str">
        <f t="shared" si="91"/>
        <v>REZoning_Sol-Win</v>
      </c>
      <c r="AO501" s="50" t="s">
        <v>1382</v>
      </c>
      <c r="AP501" s="72" t="s">
        <v>874</v>
      </c>
      <c r="AQ501" s="58">
        <v>2035</v>
      </c>
      <c r="AR501" s="73" t="str">
        <f t="shared" si="92"/>
        <v>*0.91</v>
      </c>
      <c r="AS501" s="70" t="str">
        <f t="shared" si="93"/>
        <v>REZoning_Sol-Win</v>
      </c>
      <c r="AU501" s="50" t="s">
        <v>1382</v>
      </c>
      <c r="AV501" s="72" t="s">
        <v>874</v>
      </c>
      <c r="AW501" s="58">
        <v>2050</v>
      </c>
      <c r="AX501" s="73" t="str">
        <f t="shared" si="94"/>
        <v>*0.87</v>
      </c>
      <c r="AY501" s="70" t="str">
        <f t="shared" si="95"/>
        <v>REZoning_Sol-Win</v>
      </c>
    </row>
    <row r="502" spans="1:51">
      <c r="A502" s="67" t="s">
        <v>171</v>
      </c>
      <c r="C502" t="s">
        <v>1383</v>
      </c>
      <c r="D502" s="68" t="s">
        <v>874</v>
      </c>
      <c r="E502" s="52">
        <v>2035</v>
      </c>
      <c r="F502" s="69" t="str">
        <f t="shared" si="84"/>
        <v>*0.94</v>
      </c>
      <c r="G502" s="70" t="str">
        <f t="shared" si="85"/>
        <v>REZoning_Sol-Win</v>
      </c>
      <c r="I502" t="s">
        <v>1383</v>
      </c>
      <c r="J502" s="68" t="s">
        <v>874</v>
      </c>
      <c r="K502" s="52">
        <v>2050</v>
      </c>
      <c r="L502" s="62" t="str">
        <f t="shared" si="86"/>
        <v>*0.92</v>
      </c>
      <c r="M502" s="70" t="str">
        <f t="shared" si="87"/>
        <v>REZoning_Sol-Win</v>
      </c>
      <c r="O502" t="s">
        <v>1383</v>
      </c>
      <c r="P502" t="s">
        <v>874</v>
      </c>
      <c r="Q502">
        <v>2100</v>
      </c>
      <c r="R502" t="s">
        <v>881</v>
      </c>
      <c r="S502" t="s">
        <v>875</v>
      </c>
      <c r="AA502" s="49" t="s">
        <v>1383</v>
      </c>
      <c r="AB502" s="71" t="s">
        <v>874</v>
      </c>
      <c r="AC502" s="55">
        <v>2035</v>
      </c>
      <c r="AD502" s="70" t="str">
        <f t="shared" si="88"/>
        <v>*0.93</v>
      </c>
      <c r="AE502" s="70" t="str">
        <f t="shared" si="89"/>
        <v>REZoning_Sol-Win</v>
      </c>
      <c r="AG502" s="49" t="s">
        <v>1383</v>
      </c>
      <c r="AH502" s="71" t="s">
        <v>874</v>
      </c>
      <c r="AI502" s="55">
        <v>2050</v>
      </c>
      <c r="AJ502" s="70" t="str">
        <f t="shared" si="90"/>
        <v>*0.92</v>
      </c>
      <c r="AK502" s="70" t="str">
        <f t="shared" si="91"/>
        <v>REZoning_Sol-Win</v>
      </c>
      <c r="AO502" s="50" t="s">
        <v>1383</v>
      </c>
      <c r="AP502" s="72" t="s">
        <v>874</v>
      </c>
      <c r="AQ502" s="58">
        <v>2035</v>
      </c>
      <c r="AR502" s="73" t="str">
        <f t="shared" si="92"/>
        <v>*0.91</v>
      </c>
      <c r="AS502" s="70" t="str">
        <f t="shared" si="93"/>
        <v>REZoning_Sol-Win</v>
      </c>
      <c r="AU502" s="50" t="s">
        <v>1383</v>
      </c>
      <c r="AV502" s="72" t="s">
        <v>874</v>
      </c>
      <c r="AW502" s="58">
        <v>2050</v>
      </c>
      <c r="AX502" s="73" t="str">
        <f t="shared" si="94"/>
        <v>*0.87</v>
      </c>
      <c r="AY502" s="70" t="str">
        <f t="shared" si="95"/>
        <v>REZoning_Sol-Win</v>
      </c>
    </row>
    <row r="503" spans="1:51">
      <c r="A503" s="67" t="s">
        <v>171</v>
      </c>
      <c r="C503" t="s">
        <v>1384</v>
      </c>
      <c r="D503" s="68" t="s">
        <v>874</v>
      </c>
      <c r="E503" s="52">
        <v>2035</v>
      </c>
      <c r="F503" s="69" t="str">
        <f t="shared" si="84"/>
        <v>*0.94</v>
      </c>
      <c r="G503" s="70" t="str">
        <f t="shared" si="85"/>
        <v>REZoning_Sol-Win</v>
      </c>
      <c r="I503" t="s">
        <v>1384</v>
      </c>
      <c r="J503" s="68" t="s">
        <v>874</v>
      </c>
      <c r="K503" s="52">
        <v>2050</v>
      </c>
      <c r="L503" s="62" t="str">
        <f t="shared" si="86"/>
        <v>*0.92</v>
      </c>
      <c r="M503" s="70" t="str">
        <f t="shared" si="87"/>
        <v>REZoning_Sol-Win</v>
      </c>
      <c r="O503" t="s">
        <v>1384</v>
      </c>
      <c r="P503" t="s">
        <v>874</v>
      </c>
      <c r="Q503">
        <v>2100</v>
      </c>
      <c r="R503" t="s">
        <v>881</v>
      </c>
      <c r="S503" t="s">
        <v>875</v>
      </c>
      <c r="AA503" s="49" t="s">
        <v>1384</v>
      </c>
      <c r="AB503" s="71" t="s">
        <v>874</v>
      </c>
      <c r="AC503" s="55">
        <v>2035</v>
      </c>
      <c r="AD503" s="70" t="str">
        <f t="shared" si="88"/>
        <v>*0.93</v>
      </c>
      <c r="AE503" s="70" t="str">
        <f t="shared" si="89"/>
        <v>REZoning_Sol-Win</v>
      </c>
      <c r="AG503" s="49" t="s">
        <v>1384</v>
      </c>
      <c r="AH503" s="71" t="s">
        <v>874</v>
      </c>
      <c r="AI503" s="55">
        <v>2050</v>
      </c>
      <c r="AJ503" s="70" t="str">
        <f t="shared" si="90"/>
        <v>*0.92</v>
      </c>
      <c r="AK503" s="70" t="str">
        <f t="shared" si="91"/>
        <v>REZoning_Sol-Win</v>
      </c>
      <c r="AO503" s="50" t="s">
        <v>1384</v>
      </c>
      <c r="AP503" s="72" t="s">
        <v>874</v>
      </c>
      <c r="AQ503" s="58">
        <v>2035</v>
      </c>
      <c r="AR503" s="73" t="str">
        <f t="shared" si="92"/>
        <v>*0.91</v>
      </c>
      <c r="AS503" s="70" t="str">
        <f t="shared" si="93"/>
        <v>REZoning_Sol-Win</v>
      </c>
      <c r="AU503" s="50" t="s">
        <v>1384</v>
      </c>
      <c r="AV503" s="72" t="s">
        <v>874</v>
      </c>
      <c r="AW503" s="58">
        <v>2050</v>
      </c>
      <c r="AX503" s="73" t="str">
        <f t="shared" si="94"/>
        <v>*0.87</v>
      </c>
      <c r="AY503" s="70" t="str">
        <f t="shared" si="95"/>
        <v>REZoning_Sol-Win</v>
      </c>
    </row>
    <row r="504" spans="1:51">
      <c r="A504" s="67" t="s">
        <v>171</v>
      </c>
      <c r="C504" t="s">
        <v>1385</v>
      </c>
      <c r="D504" s="68" t="s">
        <v>874</v>
      </c>
      <c r="E504" s="52">
        <v>2035</v>
      </c>
      <c r="F504" s="69" t="str">
        <f t="shared" si="84"/>
        <v>*0.94</v>
      </c>
      <c r="G504" s="70" t="str">
        <f t="shared" si="85"/>
        <v>REZoning_Sol-Win</v>
      </c>
      <c r="I504" t="s">
        <v>1385</v>
      </c>
      <c r="J504" s="68" t="s">
        <v>874</v>
      </c>
      <c r="K504" s="52">
        <v>2050</v>
      </c>
      <c r="L504" s="62" t="str">
        <f t="shared" si="86"/>
        <v>*0.92</v>
      </c>
      <c r="M504" s="70" t="str">
        <f t="shared" si="87"/>
        <v>REZoning_Sol-Win</v>
      </c>
      <c r="O504" t="s">
        <v>1385</v>
      </c>
      <c r="P504" t="s">
        <v>874</v>
      </c>
      <c r="Q504">
        <v>2100</v>
      </c>
      <c r="R504" t="s">
        <v>881</v>
      </c>
      <c r="S504" t="s">
        <v>875</v>
      </c>
      <c r="AA504" s="49" t="s">
        <v>1385</v>
      </c>
      <c r="AB504" s="71" t="s">
        <v>874</v>
      </c>
      <c r="AC504" s="55">
        <v>2035</v>
      </c>
      <c r="AD504" s="70" t="str">
        <f t="shared" si="88"/>
        <v>*0.93</v>
      </c>
      <c r="AE504" s="70" t="str">
        <f t="shared" si="89"/>
        <v>REZoning_Sol-Win</v>
      </c>
      <c r="AG504" s="49" t="s">
        <v>1385</v>
      </c>
      <c r="AH504" s="71" t="s">
        <v>874</v>
      </c>
      <c r="AI504" s="55">
        <v>2050</v>
      </c>
      <c r="AJ504" s="70" t="str">
        <f t="shared" si="90"/>
        <v>*0.92</v>
      </c>
      <c r="AK504" s="70" t="str">
        <f t="shared" si="91"/>
        <v>REZoning_Sol-Win</v>
      </c>
      <c r="AO504" s="50" t="s">
        <v>1385</v>
      </c>
      <c r="AP504" s="72" t="s">
        <v>874</v>
      </c>
      <c r="AQ504" s="58">
        <v>2035</v>
      </c>
      <c r="AR504" s="73" t="str">
        <f t="shared" si="92"/>
        <v>*0.91</v>
      </c>
      <c r="AS504" s="70" t="str">
        <f t="shared" si="93"/>
        <v>REZoning_Sol-Win</v>
      </c>
      <c r="AU504" s="50" t="s">
        <v>1385</v>
      </c>
      <c r="AV504" s="72" t="s">
        <v>874</v>
      </c>
      <c r="AW504" s="58">
        <v>2050</v>
      </c>
      <c r="AX504" s="73" t="str">
        <f t="shared" si="94"/>
        <v>*0.87</v>
      </c>
      <c r="AY504" s="70" t="str">
        <f t="shared" si="95"/>
        <v>REZoning_Sol-Win</v>
      </c>
    </row>
    <row r="505" spans="1:51">
      <c r="A505" s="67" t="s">
        <v>171</v>
      </c>
      <c r="C505" t="s">
        <v>1386</v>
      </c>
      <c r="D505" s="68" t="s">
        <v>874</v>
      </c>
      <c r="E505" s="52">
        <v>2035</v>
      </c>
      <c r="F505" s="69" t="str">
        <f t="shared" si="84"/>
        <v>*0.94</v>
      </c>
      <c r="G505" s="70" t="str">
        <f t="shared" si="85"/>
        <v>REZoning_Sol-Win</v>
      </c>
      <c r="I505" t="s">
        <v>1386</v>
      </c>
      <c r="J505" s="68" t="s">
        <v>874</v>
      </c>
      <c r="K505" s="52">
        <v>2050</v>
      </c>
      <c r="L505" s="62" t="str">
        <f t="shared" si="86"/>
        <v>*0.92</v>
      </c>
      <c r="M505" s="70" t="str">
        <f t="shared" si="87"/>
        <v>REZoning_Sol-Win</v>
      </c>
      <c r="O505" t="s">
        <v>1386</v>
      </c>
      <c r="P505" t="s">
        <v>874</v>
      </c>
      <c r="Q505">
        <v>2100</v>
      </c>
      <c r="R505" t="s">
        <v>881</v>
      </c>
      <c r="S505" t="s">
        <v>875</v>
      </c>
      <c r="AA505" s="49" t="s">
        <v>1386</v>
      </c>
      <c r="AB505" s="71" t="s">
        <v>874</v>
      </c>
      <c r="AC505" s="55">
        <v>2035</v>
      </c>
      <c r="AD505" s="70" t="str">
        <f t="shared" si="88"/>
        <v>*0.93</v>
      </c>
      <c r="AE505" s="70" t="str">
        <f t="shared" si="89"/>
        <v>REZoning_Sol-Win</v>
      </c>
      <c r="AG505" s="49" t="s">
        <v>1386</v>
      </c>
      <c r="AH505" s="71" t="s">
        <v>874</v>
      </c>
      <c r="AI505" s="55">
        <v>2050</v>
      </c>
      <c r="AJ505" s="70" t="str">
        <f t="shared" si="90"/>
        <v>*0.92</v>
      </c>
      <c r="AK505" s="70" t="str">
        <f t="shared" si="91"/>
        <v>REZoning_Sol-Win</v>
      </c>
      <c r="AO505" s="50" t="s">
        <v>1386</v>
      </c>
      <c r="AP505" s="72" t="s">
        <v>874</v>
      </c>
      <c r="AQ505" s="58">
        <v>2035</v>
      </c>
      <c r="AR505" s="73" t="str">
        <f t="shared" si="92"/>
        <v>*0.91</v>
      </c>
      <c r="AS505" s="70" t="str">
        <f t="shared" si="93"/>
        <v>REZoning_Sol-Win</v>
      </c>
      <c r="AU505" s="50" t="s">
        <v>1386</v>
      </c>
      <c r="AV505" s="72" t="s">
        <v>874</v>
      </c>
      <c r="AW505" s="58">
        <v>2050</v>
      </c>
      <c r="AX505" s="73" t="str">
        <f t="shared" si="94"/>
        <v>*0.87</v>
      </c>
      <c r="AY505" s="70" t="str">
        <f t="shared" si="95"/>
        <v>REZoning_Sol-Win</v>
      </c>
    </row>
    <row r="506" spans="1:51">
      <c r="A506" s="67" t="s">
        <v>171</v>
      </c>
      <c r="C506" t="s">
        <v>1387</v>
      </c>
      <c r="D506" s="68" t="s">
        <v>874</v>
      </c>
      <c r="E506" s="52">
        <v>2035</v>
      </c>
      <c r="F506" s="69" t="str">
        <f t="shared" si="84"/>
        <v>*0.94</v>
      </c>
      <c r="G506" s="70" t="str">
        <f t="shared" si="85"/>
        <v>REZoning_Sol-Win</v>
      </c>
      <c r="I506" t="s">
        <v>1387</v>
      </c>
      <c r="J506" s="68" t="s">
        <v>874</v>
      </c>
      <c r="K506" s="52">
        <v>2050</v>
      </c>
      <c r="L506" s="62" t="str">
        <f t="shared" si="86"/>
        <v>*0.92</v>
      </c>
      <c r="M506" s="70" t="str">
        <f t="shared" si="87"/>
        <v>REZoning_Sol-Win</v>
      </c>
      <c r="O506" t="s">
        <v>1387</v>
      </c>
      <c r="P506" t="s">
        <v>874</v>
      </c>
      <c r="Q506">
        <v>2100</v>
      </c>
      <c r="R506" t="s">
        <v>881</v>
      </c>
      <c r="S506" t="s">
        <v>875</v>
      </c>
      <c r="AA506" s="49" t="s">
        <v>1387</v>
      </c>
      <c r="AB506" s="71" t="s">
        <v>874</v>
      </c>
      <c r="AC506" s="55">
        <v>2035</v>
      </c>
      <c r="AD506" s="70" t="str">
        <f t="shared" si="88"/>
        <v>*0.93</v>
      </c>
      <c r="AE506" s="70" t="str">
        <f t="shared" si="89"/>
        <v>REZoning_Sol-Win</v>
      </c>
      <c r="AG506" s="49" t="s">
        <v>1387</v>
      </c>
      <c r="AH506" s="71" t="s">
        <v>874</v>
      </c>
      <c r="AI506" s="55">
        <v>2050</v>
      </c>
      <c r="AJ506" s="70" t="str">
        <f t="shared" si="90"/>
        <v>*0.92</v>
      </c>
      <c r="AK506" s="70" t="str">
        <f t="shared" si="91"/>
        <v>REZoning_Sol-Win</v>
      </c>
      <c r="AO506" s="50" t="s">
        <v>1387</v>
      </c>
      <c r="AP506" s="72" t="s">
        <v>874</v>
      </c>
      <c r="AQ506" s="58">
        <v>2035</v>
      </c>
      <c r="AR506" s="73" t="str">
        <f t="shared" si="92"/>
        <v>*0.91</v>
      </c>
      <c r="AS506" s="70" t="str">
        <f t="shared" si="93"/>
        <v>REZoning_Sol-Win</v>
      </c>
      <c r="AU506" s="50" t="s">
        <v>1387</v>
      </c>
      <c r="AV506" s="72" t="s">
        <v>874</v>
      </c>
      <c r="AW506" s="58">
        <v>2050</v>
      </c>
      <c r="AX506" s="73" t="str">
        <f t="shared" si="94"/>
        <v>*0.87</v>
      </c>
      <c r="AY506" s="70" t="str">
        <f t="shared" si="95"/>
        <v>REZoning_Sol-Win</v>
      </c>
    </row>
    <row r="507" spans="1:51">
      <c r="A507" s="67" t="s">
        <v>171</v>
      </c>
      <c r="C507" t="s">
        <v>1388</v>
      </c>
      <c r="D507" s="68" t="s">
        <v>874</v>
      </c>
      <c r="E507" s="52">
        <v>2035</v>
      </c>
      <c r="F507" s="69" t="str">
        <f t="shared" si="84"/>
        <v>*0.94</v>
      </c>
      <c r="G507" s="70" t="str">
        <f t="shared" si="85"/>
        <v>REZoning_Sol-Win</v>
      </c>
      <c r="I507" t="s">
        <v>1388</v>
      </c>
      <c r="J507" s="68" t="s">
        <v>874</v>
      </c>
      <c r="K507" s="52">
        <v>2050</v>
      </c>
      <c r="L507" s="62" t="str">
        <f t="shared" si="86"/>
        <v>*0.92</v>
      </c>
      <c r="M507" s="70" t="str">
        <f t="shared" si="87"/>
        <v>REZoning_Sol-Win</v>
      </c>
      <c r="O507" t="s">
        <v>1388</v>
      </c>
      <c r="P507" t="s">
        <v>874</v>
      </c>
      <c r="Q507">
        <v>2100</v>
      </c>
      <c r="R507" t="s">
        <v>881</v>
      </c>
      <c r="S507" t="s">
        <v>875</v>
      </c>
      <c r="AA507" s="49" t="s">
        <v>1388</v>
      </c>
      <c r="AB507" s="71" t="s">
        <v>874</v>
      </c>
      <c r="AC507" s="55">
        <v>2035</v>
      </c>
      <c r="AD507" s="70" t="str">
        <f t="shared" si="88"/>
        <v>*0.93</v>
      </c>
      <c r="AE507" s="70" t="str">
        <f t="shared" si="89"/>
        <v>REZoning_Sol-Win</v>
      </c>
      <c r="AG507" s="49" t="s">
        <v>1388</v>
      </c>
      <c r="AH507" s="71" t="s">
        <v>874</v>
      </c>
      <c r="AI507" s="55">
        <v>2050</v>
      </c>
      <c r="AJ507" s="70" t="str">
        <f t="shared" si="90"/>
        <v>*0.92</v>
      </c>
      <c r="AK507" s="70" t="str">
        <f t="shared" si="91"/>
        <v>REZoning_Sol-Win</v>
      </c>
      <c r="AO507" s="50" t="s">
        <v>1388</v>
      </c>
      <c r="AP507" s="72" t="s">
        <v>874</v>
      </c>
      <c r="AQ507" s="58">
        <v>2035</v>
      </c>
      <c r="AR507" s="73" t="str">
        <f t="shared" si="92"/>
        <v>*0.91</v>
      </c>
      <c r="AS507" s="70" t="str">
        <f t="shared" si="93"/>
        <v>REZoning_Sol-Win</v>
      </c>
      <c r="AU507" s="50" t="s">
        <v>1388</v>
      </c>
      <c r="AV507" s="72" t="s">
        <v>874</v>
      </c>
      <c r="AW507" s="58">
        <v>2050</v>
      </c>
      <c r="AX507" s="73" t="str">
        <f t="shared" si="94"/>
        <v>*0.87</v>
      </c>
      <c r="AY507" s="70" t="str">
        <f t="shared" si="95"/>
        <v>REZoning_Sol-Win</v>
      </c>
    </row>
    <row r="508" spans="1:51">
      <c r="A508" s="67" t="s">
        <v>171</v>
      </c>
      <c r="C508" t="s">
        <v>1389</v>
      </c>
      <c r="D508" s="68" t="s">
        <v>874</v>
      </c>
      <c r="E508" s="52">
        <v>2035</v>
      </c>
      <c r="F508" s="69" t="str">
        <f t="shared" si="84"/>
        <v>*0.94</v>
      </c>
      <c r="G508" s="70" t="str">
        <f t="shared" si="85"/>
        <v>REZoning_Sol-Win</v>
      </c>
      <c r="I508" t="s">
        <v>1389</v>
      </c>
      <c r="J508" s="68" t="s">
        <v>874</v>
      </c>
      <c r="K508" s="52">
        <v>2050</v>
      </c>
      <c r="L508" s="62" t="str">
        <f t="shared" si="86"/>
        <v>*0.92</v>
      </c>
      <c r="M508" s="70" t="str">
        <f t="shared" si="87"/>
        <v>REZoning_Sol-Win</v>
      </c>
      <c r="O508" t="s">
        <v>1389</v>
      </c>
      <c r="P508" t="s">
        <v>874</v>
      </c>
      <c r="Q508">
        <v>2100</v>
      </c>
      <c r="R508" t="s">
        <v>881</v>
      </c>
      <c r="S508" t="s">
        <v>875</v>
      </c>
      <c r="AA508" s="49" t="s">
        <v>1389</v>
      </c>
      <c r="AB508" s="71" t="s">
        <v>874</v>
      </c>
      <c r="AC508" s="55">
        <v>2035</v>
      </c>
      <c r="AD508" s="70" t="str">
        <f t="shared" si="88"/>
        <v>*0.93</v>
      </c>
      <c r="AE508" s="70" t="str">
        <f t="shared" si="89"/>
        <v>REZoning_Sol-Win</v>
      </c>
      <c r="AG508" s="49" t="s">
        <v>1389</v>
      </c>
      <c r="AH508" s="71" t="s">
        <v>874</v>
      </c>
      <c r="AI508" s="55">
        <v>2050</v>
      </c>
      <c r="AJ508" s="70" t="str">
        <f t="shared" si="90"/>
        <v>*0.92</v>
      </c>
      <c r="AK508" s="70" t="str">
        <f t="shared" si="91"/>
        <v>REZoning_Sol-Win</v>
      </c>
      <c r="AO508" s="50" t="s">
        <v>1389</v>
      </c>
      <c r="AP508" s="72" t="s">
        <v>874</v>
      </c>
      <c r="AQ508" s="58">
        <v>2035</v>
      </c>
      <c r="AR508" s="73" t="str">
        <f t="shared" si="92"/>
        <v>*0.91</v>
      </c>
      <c r="AS508" s="70" t="str">
        <f t="shared" si="93"/>
        <v>REZoning_Sol-Win</v>
      </c>
      <c r="AU508" s="50" t="s">
        <v>1389</v>
      </c>
      <c r="AV508" s="72" t="s">
        <v>874</v>
      </c>
      <c r="AW508" s="58">
        <v>2050</v>
      </c>
      <c r="AX508" s="73" t="str">
        <f t="shared" si="94"/>
        <v>*0.87</v>
      </c>
      <c r="AY508" s="70" t="str">
        <f t="shared" si="95"/>
        <v>REZoning_Sol-Win</v>
      </c>
    </row>
    <row r="509" spans="1:51">
      <c r="A509" s="67" t="s">
        <v>171</v>
      </c>
      <c r="C509" t="s">
        <v>1390</v>
      </c>
      <c r="D509" s="68" t="s">
        <v>874</v>
      </c>
      <c r="E509" s="52">
        <v>2035</v>
      </c>
      <c r="F509" s="69" t="str">
        <f t="shared" si="84"/>
        <v>*0.94</v>
      </c>
      <c r="G509" s="70" t="str">
        <f t="shared" si="85"/>
        <v>REZoning_Sol-Win</v>
      </c>
      <c r="I509" t="s">
        <v>1390</v>
      </c>
      <c r="J509" s="68" t="s">
        <v>874</v>
      </c>
      <c r="K509" s="52">
        <v>2050</v>
      </c>
      <c r="L509" s="62" t="str">
        <f t="shared" si="86"/>
        <v>*0.92</v>
      </c>
      <c r="M509" s="70" t="str">
        <f t="shared" si="87"/>
        <v>REZoning_Sol-Win</v>
      </c>
      <c r="O509" t="s">
        <v>1390</v>
      </c>
      <c r="P509" t="s">
        <v>874</v>
      </c>
      <c r="Q509">
        <v>2100</v>
      </c>
      <c r="R509" t="s">
        <v>881</v>
      </c>
      <c r="S509" t="s">
        <v>875</v>
      </c>
      <c r="AA509" s="49" t="s">
        <v>1390</v>
      </c>
      <c r="AB509" s="71" t="s">
        <v>874</v>
      </c>
      <c r="AC509" s="55">
        <v>2035</v>
      </c>
      <c r="AD509" s="70" t="str">
        <f t="shared" si="88"/>
        <v>*0.93</v>
      </c>
      <c r="AE509" s="70" t="str">
        <f t="shared" si="89"/>
        <v>REZoning_Sol-Win</v>
      </c>
      <c r="AG509" s="49" t="s">
        <v>1390</v>
      </c>
      <c r="AH509" s="71" t="s">
        <v>874</v>
      </c>
      <c r="AI509" s="55">
        <v>2050</v>
      </c>
      <c r="AJ509" s="70" t="str">
        <f t="shared" si="90"/>
        <v>*0.92</v>
      </c>
      <c r="AK509" s="70" t="str">
        <f t="shared" si="91"/>
        <v>REZoning_Sol-Win</v>
      </c>
      <c r="AO509" s="50" t="s">
        <v>1390</v>
      </c>
      <c r="AP509" s="72" t="s">
        <v>874</v>
      </c>
      <c r="AQ509" s="58">
        <v>2035</v>
      </c>
      <c r="AR509" s="73" t="str">
        <f t="shared" si="92"/>
        <v>*0.91</v>
      </c>
      <c r="AS509" s="70" t="str">
        <f t="shared" si="93"/>
        <v>REZoning_Sol-Win</v>
      </c>
      <c r="AU509" s="50" t="s">
        <v>1390</v>
      </c>
      <c r="AV509" s="72" t="s">
        <v>874</v>
      </c>
      <c r="AW509" s="58">
        <v>2050</v>
      </c>
      <c r="AX509" s="73" t="str">
        <f t="shared" si="94"/>
        <v>*0.87</v>
      </c>
      <c r="AY509" s="70" t="str">
        <f t="shared" si="95"/>
        <v>REZoning_Sol-Win</v>
      </c>
    </row>
    <row r="510" spans="1:51">
      <c r="A510" s="67" t="s">
        <v>171</v>
      </c>
      <c r="C510" t="s">
        <v>1391</v>
      </c>
      <c r="D510" s="68" t="s">
        <v>874</v>
      </c>
      <c r="E510" s="52">
        <v>2035</v>
      </c>
      <c r="F510" s="69" t="str">
        <f t="shared" si="84"/>
        <v>*0.94</v>
      </c>
      <c r="G510" s="70" t="str">
        <f t="shared" si="85"/>
        <v>REZoning_Sol-Win</v>
      </c>
      <c r="I510" t="s">
        <v>1391</v>
      </c>
      <c r="J510" s="68" t="s">
        <v>874</v>
      </c>
      <c r="K510" s="52">
        <v>2050</v>
      </c>
      <c r="L510" s="62" t="str">
        <f t="shared" si="86"/>
        <v>*0.92</v>
      </c>
      <c r="M510" s="70" t="str">
        <f t="shared" si="87"/>
        <v>REZoning_Sol-Win</v>
      </c>
      <c r="O510" t="s">
        <v>1391</v>
      </c>
      <c r="P510" t="s">
        <v>874</v>
      </c>
      <c r="Q510">
        <v>2100</v>
      </c>
      <c r="R510" t="s">
        <v>881</v>
      </c>
      <c r="S510" t="s">
        <v>875</v>
      </c>
      <c r="AA510" s="49" t="s">
        <v>1391</v>
      </c>
      <c r="AB510" s="71" t="s">
        <v>874</v>
      </c>
      <c r="AC510" s="55">
        <v>2035</v>
      </c>
      <c r="AD510" s="70" t="str">
        <f t="shared" si="88"/>
        <v>*0.93</v>
      </c>
      <c r="AE510" s="70" t="str">
        <f t="shared" si="89"/>
        <v>REZoning_Sol-Win</v>
      </c>
      <c r="AG510" s="49" t="s">
        <v>1391</v>
      </c>
      <c r="AH510" s="71" t="s">
        <v>874</v>
      </c>
      <c r="AI510" s="55">
        <v>2050</v>
      </c>
      <c r="AJ510" s="70" t="str">
        <f t="shared" si="90"/>
        <v>*0.92</v>
      </c>
      <c r="AK510" s="70" t="str">
        <f t="shared" si="91"/>
        <v>REZoning_Sol-Win</v>
      </c>
      <c r="AO510" s="50" t="s">
        <v>1391</v>
      </c>
      <c r="AP510" s="72" t="s">
        <v>874</v>
      </c>
      <c r="AQ510" s="58">
        <v>2035</v>
      </c>
      <c r="AR510" s="73" t="str">
        <f t="shared" si="92"/>
        <v>*0.91</v>
      </c>
      <c r="AS510" s="70" t="str">
        <f t="shared" si="93"/>
        <v>REZoning_Sol-Win</v>
      </c>
      <c r="AU510" s="50" t="s">
        <v>1391</v>
      </c>
      <c r="AV510" s="72" t="s">
        <v>874</v>
      </c>
      <c r="AW510" s="58">
        <v>2050</v>
      </c>
      <c r="AX510" s="73" t="str">
        <f t="shared" si="94"/>
        <v>*0.87</v>
      </c>
      <c r="AY510" s="70" t="str">
        <f t="shared" si="95"/>
        <v>REZoning_Sol-Win</v>
      </c>
    </row>
    <row r="511" spans="1:51">
      <c r="A511" s="67" t="s">
        <v>171</v>
      </c>
      <c r="C511" t="s">
        <v>1392</v>
      </c>
      <c r="D511" s="68" t="s">
        <v>874</v>
      </c>
      <c r="E511" s="52">
        <v>2035</v>
      </c>
      <c r="F511" s="69" t="str">
        <f t="shared" si="84"/>
        <v>*0.94</v>
      </c>
      <c r="G511" s="70" t="str">
        <f t="shared" si="85"/>
        <v>REZoning_Sol-Win</v>
      </c>
      <c r="I511" t="s">
        <v>1392</v>
      </c>
      <c r="J511" s="68" t="s">
        <v>874</v>
      </c>
      <c r="K511" s="52">
        <v>2050</v>
      </c>
      <c r="L511" s="62" t="str">
        <f t="shared" si="86"/>
        <v>*0.92</v>
      </c>
      <c r="M511" s="70" t="str">
        <f t="shared" si="87"/>
        <v>REZoning_Sol-Win</v>
      </c>
      <c r="O511" t="s">
        <v>1392</v>
      </c>
      <c r="P511" t="s">
        <v>874</v>
      </c>
      <c r="Q511">
        <v>2100</v>
      </c>
      <c r="R511" t="s">
        <v>881</v>
      </c>
      <c r="S511" t="s">
        <v>875</v>
      </c>
      <c r="AA511" s="49" t="s">
        <v>1392</v>
      </c>
      <c r="AB511" s="71" t="s">
        <v>874</v>
      </c>
      <c r="AC511" s="55">
        <v>2035</v>
      </c>
      <c r="AD511" s="70" t="str">
        <f t="shared" si="88"/>
        <v>*0.93</v>
      </c>
      <c r="AE511" s="70" t="str">
        <f t="shared" si="89"/>
        <v>REZoning_Sol-Win</v>
      </c>
      <c r="AG511" s="49" t="s">
        <v>1392</v>
      </c>
      <c r="AH511" s="71" t="s">
        <v>874</v>
      </c>
      <c r="AI511" s="55">
        <v>2050</v>
      </c>
      <c r="AJ511" s="70" t="str">
        <f t="shared" si="90"/>
        <v>*0.92</v>
      </c>
      <c r="AK511" s="70" t="str">
        <f t="shared" si="91"/>
        <v>REZoning_Sol-Win</v>
      </c>
      <c r="AO511" s="50" t="s">
        <v>1392</v>
      </c>
      <c r="AP511" s="72" t="s">
        <v>874</v>
      </c>
      <c r="AQ511" s="58">
        <v>2035</v>
      </c>
      <c r="AR511" s="73" t="str">
        <f t="shared" si="92"/>
        <v>*0.91</v>
      </c>
      <c r="AS511" s="70" t="str">
        <f t="shared" si="93"/>
        <v>REZoning_Sol-Win</v>
      </c>
      <c r="AU511" s="50" t="s">
        <v>1392</v>
      </c>
      <c r="AV511" s="72" t="s">
        <v>874</v>
      </c>
      <c r="AW511" s="58">
        <v>2050</v>
      </c>
      <c r="AX511" s="73" t="str">
        <f t="shared" si="94"/>
        <v>*0.87</v>
      </c>
      <c r="AY511" s="70" t="str">
        <f t="shared" si="95"/>
        <v>REZoning_Sol-Win</v>
      </c>
    </row>
    <row r="512" spans="1:51">
      <c r="A512" s="67" t="s">
        <v>171</v>
      </c>
      <c r="C512" t="s">
        <v>1393</v>
      </c>
      <c r="D512" s="68" t="s">
        <v>874</v>
      </c>
      <c r="E512" s="52">
        <v>2035</v>
      </c>
      <c r="F512" s="69" t="str">
        <f t="shared" si="84"/>
        <v>*0.94</v>
      </c>
      <c r="G512" s="70" t="str">
        <f t="shared" si="85"/>
        <v>REZoning_Sol-Win</v>
      </c>
      <c r="I512" t="s">
        <v>1393</v>
      </c>
      <c r="J512" s="68" t="s">
        <v>874</v>
      </c>
      <c r="K512" s="52">
        <v>2050</v>
      </c>
      <c r="L512" s="62" t="str">
        <f t="shared" si="86"/>
        <v>*0.92</v>
      </c>
      <c r="M512" s="70" t="str">
        <f t="shared" si="87"/>
        <v>REZoning_Sol-Win</v>
      </c>
      <c r="O512" t="s">
        <v>1393</v>
      </c>
      <c r="P512" t="s">
        <v>874</v>
      </c>
      <c r="Q512">
        <v>2100</v>
      </c>
      <c r="R512" t="s">
        <v>881</v>
      </c>
      <c r="S512" t="s">
        <v>875</v>
      </c>
      <c r="AA512" s="49" t="s">
        <v>1393</v>
      </c>
      <c r="AB512" s="71" t="s">
        <v>874</v>
      </c>
      <c r="AC512" s="55">
        <v>2035</v>
      </c>
      <c r="AD512" s="70" t="str">
        <f t="shared" si="88"/>
        <v>*0.93</v>
      </c>
      <c r="AE512" s="70" t="str">
        <f t="shared" si="89"/>
        <v>REZoning_Sol-Win</v>
      </c>
      <c r="AG512" s="49" t="s">
        <v>1393</v>
      </c>
      <c r="AH512" s="71" t="s">
        <v>874</v>
      </c>
      <c r="AI512" s="55">
        <v>2050</v>
      </c>
      <c r="AJ512" s="70" t="str">
        <f t="shared" si="90"/>
        <v>*0.92</v>
      </c>
      <c r="AK512" s="70" t="str">
        <f t="shared" si="91"/>
        <v>REZoning_Sol-Win</v>
      </c>
      <c r="AO512" s="50" t="s">
        <v>1393</v>
      </c>
      <c r="AP512" s="72" t="s">
        <v>874</v>
      </c>
      <c r="AQ512" s="58">
        <v>2035</v>
      </c>
      <c r="AR512" s="73" t="str">
        <f t="shared" si="92"/>
        <v>*0.91</v>
      </c>
      <c r="AS512" s="70" t="str">
        <f t="shared" si="93"/>
        <v>REZoning_Sol-Win</v>
      </c>
      <c r="AU512" s="50" t="s">
        <v>1393</v>
      </c>
      <c r="AV512" s="72" t="s">
        <v>874</v>
      </c>
      <c r="AW512" s="58">
        <v>2050</v>
      </c>
      <c r="AX512" s="73" t="str">
        <f t="shared" si="94"/>
        <v>*0.87</v>
      </c>
      <c r="AY512" s="70" t="str">
        <f t="shared" si="95"/>
        <v>REZoning_Sol-Win</v>
      </c>
    </row>
    <row r="513" spans="1:51">
      <c r="A513" s="67" t="s">
        <v>171</v>
      </c>
      <c r="C513" t="s">
        <v>1394</v>
      </c>
      <c r="D513" s="68" t="s">
        <v>874</v>
      </c>
      <c r="E513" s="52">
        <v>2035</v>
      </c>
      <c r="F513" s="69" t="str">
        <f t="shared" si="84"/>
        <v>*0.94</v>
      </c>
      <c r="G513" s="70" t="str">
        <f t="shared" si="85"/>
        <v>REZoning_Sol-Win</v>
      </c>
      <c r="I513" t="s">
        <v>1394</v>
      </c>
      <c r="J513" s="68" t="s">
        <v>874</v>
      </c>
      <c r="K513" s="52">
        <v>2050</v>
      </c>
      <c r="L513" s="62" t="str">
        <f t="shared" si="86"/>
        <v>*0.92</v>
      </c>
      <c r="M513" s="70" t="str">
        <f t="shared" si="87"/>
        <v>REZoning_Sol-Win</v>
      </c>
      <c r="O513" t="s">
        <v>1394</v>
      </c>
      <c r="P513" t="s">
        <v>874</v>
      </c>
      <c r="Q513">
        <v>2100</v>
      </c>
      <c r="R513" t="s">
        <v>881</v>
      </c>
      <c r="S513" t="s">
        <v>875</v>
      </c>
      <c r="AA513" s="49" t="s">
        <v>1394</v>
      </c>
      <c r="AB513" s="71" t="s">
        <v>874</v>
      </c>
      <c r="AC513" s="55">
        <v>2035</v>
      </c>
      <c r="AD513" s="70" t="str">
        <f t="shared" si="88"/>
        <v>*0.93</v>
      </c>
      <c r="AE513" s="70" t="str">
        <f t="shared" si="89"/>
        <v>REZoning_Sol-Win</v>
      </c>
      <c r="AG513" s="49" t="s">
        <v>1394</v>
      </c>
      <c r="AH513" s="71" t="s">
        <v>874</v>
      </c>
      <c r="AI513" s="55">
        <v>2050</v>
      </c>
      <c r="AJ513" s="70" t="str">
        <f t="shared" si="90"/>
        <v>*0.92</v>
      </c>
      <c r="AK513" s="70" t="str">
        <f t="shared" si="91"/>
        <v>REZoning_Sol-Win</v>
      </c>
      <c r="AO513" s="50" t="s">
        <v>1394</v>
      </c>
      <c r="AP513" s="72" t="s">
        <v>874</v>
      </c>
      <c r="AQ513" s="58">
        <v>2035</v>
      </c>
      <c r="AR513" s="73" t="str">
        <f t="shared" si="92"/>
        <v>*0.91</v>
      </c>
      <c r="AS513" s="70" t="str">
        <f t="shared" si="93"/>
        <v>REZoning_Sol-Win</v>
      </c>
      <c r="AU513" s="50" t="s">
        <v>1394</v>
      </c>
      <c r="AV513" s="72" t="s">
        <v>874</v>
      </c>
      <c r="AW513" s="58">
        <v>2050</v>
      </c>
      <c r="AX513" s="73" t="str">
        <f t="shared" si="94"/>
        <v>*0.87</v>
      </c>
      <c r="AY513" s="70" t="str">
        <f t="shared" si="95"/>
        <v>REZoning_Sol-Win</v>
      </c>
    </row>
    <row r="514" spans="1:51">
      <c r="A514" s="67" t="s">
        <v>171</v>
      </c>
      <c r="C514" t="s">
        <v>1395</v>
      </c>
      <c r="D514" s="68" t="s">
        <v>874</v>
      </c>
      <c r="E514" s="52">
        <v>2035</v>
      </c>
      <c r="F514" s="69" t="str">
        <f t="shared" si="84"/>
        <v>*0.94</v>
      </c>
      <c r="G514" s="70" t="str">
        <f t="shared" si="85"/>
        <v>REZoning_Sol-Win</v>
      </c>
      <c r="I514" t="s">
        <v>1395</v>
      </c>
      <c r="J514" s="68" t="s">
        <v>874</v>
      </c>
      <c r="K514" s="52">
        <v>2050</v>
      </c>
      <c r="L514" s="62" t="str">
        <f t="shared" si="86"/>
        <v>*0.92</v>
      </c>
      <c r="M514" s="70" t="str">
        <f t="shared" si="87"/>
        <v>REZoning_Sol-Win</v>
      </c>
      <c r="O514" t="s">
        <v>1395</v>
      </c>
      <c r="P514" t="s">
        <v>874</v>
      </c>
      <c r="Q514">
        <v>2100</v>
      </c>
      <c r="R514" t="s">
        <v>881</v>
      </c>
      <c r="S514" t="s">
        <v>875</v>
      </c>
      <c r="AA514" s="49" t="s">
        <v>1395</v>
      </c>
      <c r="AB514" s="71" t="s">
        <v>874</v>
      </c>
      <c r="AC514" s="55">
        <v>2035</v>
      </c>
      <c r="AD514" s="70" t="str">
        <f t="shared" si="88"/>
        <v>*0.93</v>
      </c>
      <c r="AE514" s="70" t="str">
        <f t="shared" si="89"/>
        <v>REZoning_Sol-Win</v>
      </c>
      <c r="AG514" s="49" t="s">
        <v>1395</v>
      </c>
      <c r="AH514" s="71" t="s">
        <v>874</v>
      </c>
      <c r="AI514" s="55">
        <v>2050</v>
      </c>
      <c r="AJ514" s="70" t="str">
        <f t="shared" si="90"/>
        <v>*0.92</v>
      </c>
      <c r="AK514" s="70" t="str">
        <f t="shared" si="91"/>
        <v>REZoning_Sol-Win</v>
      </c>
      <c r="AO514" s="50" t="s">
        <v>1395</v>
      </c>
      <c r="AP514" s="72" t="s">
        <v>874</v>
      </c>
      <c r="AQ514" s="58">
        <v>2035</v>
      </c>
      <c r="AR514" s="73" t="str">
        <f t="shared" si="92"/>
        <v>*0.91</v>
      </c>
      <c r="AS514" s="70" t="str">
        <f t="shared" si="93"/>
        <v>REZoning_Sol-Win</v>
      </c>
      <c r="AU514" s="50" t="s">
        <v>1395</v>
      </c>
      <c r="AV514" s="72" t="s">
        <v>874</v>
      </c>
      <c r="AW514" s="58">
        <v>2050</v>
      </c>
      <c r="AX514" s="73" t="str">
        <f t="shared" si="94"/>
        <v>*0.87</v>
      </c>
      <c r="AY514" s="70" t="str">
        <f t="shared" si="95"/>
        <v>REZoning_Sol-Win</v>
      </c>
    </row>
    <row r="515" spans="1:51">
      <c r="A515" s="67" t="s">
        <v>171</v>
      </c>
      <c r="C515" t="s">
        <v>1396</v>
      </c>
      <c r="D515" s="68" t="s">
        <v>874</v>
      </c>
      <c r="E515" s="52">
        <v>2035</v>
      </c>
      <c r="F515" s="69" t="str">
        <f t="shared" si="84"/>
        <v>*0.94</v>
      </c>
      <c r="G515" s="70" t="str">
        <f t="shared" si="85"/>
        <v>REZoning_Sol-Win</v>
      </c>
      <c r="I515" t="s">
        <v>1396</v>
      </c>
      <c r="J515" s="68" t="s">
        <v>874</v>
      </c>
      <c r="K515" s="52">
        <v>2050</v>
      </c>
      <c r="L515" s="62" t="str">
        <f t="shared" si="86"/>
        <v>*0.92</v>
      </c>
      <c r="M515" s="70" t="str">
        <f t="shared" si="87"/>
        <v>REZoning_Sol-Win</v>
      </c>
      <c r="O515" t="s">
        <v>1396</v>
      </c>
      <c r="P515" t="s">
        <v>874</v>
      </c>
      <c r="Q515">
        <v>2100</v>
      </c>
      <c r="R515" t="s">
        <v>881</v>
      </c>
      <c r="S515" t="s">
        <v>875</v>
      </c>
      <c r="AA515" s="49" t="s">
        <v>1396</v>
      </c>
      <c r="AB515" s="71" t="s">
        <v>874</v>
      </c>
      <c r="AC515" s="55">
        <v>2035</v>
      </c>
      <c r="AD515" s="70" t="str">
        <f t="shared" si="88"/>
        <v>*0.93</v>
      </c>
      <c r="AE515" s="70" t="str">
        <f t="shared" si="89"/>
        <v>REZoning_Sol-Win</v>
      </c>
      <c r="AG515" s="49" t="s">
        <v>1396</v>
      </c>
      <c r="AH515" s="71" t="s">
        <v>874</v>
      </c>
      <c r="AI515" s="55">
        <v>2050</v>
      </c>
      <c r="AJ515" s="70" t="str">
        <f t="shared" si="90"/>
        <v>*0.92</v>
      </c>
      <c r="AK515" s="70" t="str">
        <f t="shared" si="91"/>
        <v>REZoning_Sol-Win</v>
      </c>
      <c r="AO515" s="50" t="s">
        <v>1396</v>
      </c>
      <c r="AP515" s="72" t="s">
        <v>874</v>
      </c>
      <c r="AQ515" s="58">
        <v>2035</v>
      </c>
      <c r="AR515" s="73" t="str">
        <f t="shared" si="92"/>
        <v>*0.91</v>
      </c>
      <c r="AS515" s="70" t="str">
        <f t="shared" si="93"/>
        <v>REZoning_Sol-Win</v>
      </c>
      <c r="AU515" s="50" t="s">
        <v>1396</v>
      </c>
      <c r="AV515" s="72" t="s">
        <v>874</v>
      </c>
      <c r="AW515" s="58">
        <v>2050</v>
      </c>
      <c r="AX515" s="73" t="str">
        <f t="shared" si="94"/>
        <v>*0.87</v>
      </c>
      <c r="AY515" s="70" t="str">
        <f t="shared" si="95"/>
        <v>REZoning_Sol-Win</v>
      </c>
    </row>
    <row r="516" spans="1:51">
      <c r="A516" s="67" t="s">
        <v>171</v>
      </c>
      <c r="C516" t="s">
        <v>1397</v>
      </c>
      <c r="D516" s="68" t="s">
        <v>874</v>
      </c>
      <c r="E516" s="52">
        <v>2035</v>
      </c>
      <c r="F516" s="69" t="str">
        <f t="shared" si="84"/>
        <v>*0.94</v>
      </c>
      <c r="G516" s="70" t="str">
        <f t="shared" si="85"/>
        <v>REZoning_Sol-Win</v>
      </c>
      <c r="I516" t="s">
        <v>1397</v>
      </c>
      <c r="J516" s="68" t="s">
        <v>874</v>
      </c>
      <c r="K516" s="52">
        <v>2050</v>
      </c>
      <c r="L516" s="62" t="str">
        <f t="shared" si="86"/>
        <v>*0.92</v>
      </c>
      <c r="M516" s="70" t="str">
        <f t="shared" si="87"/>
        <v>REZoning_Sol-Win</v>
      </c>
      <c r="O516" t="s">
        <v>1397</v>
      </c>
      <c r="P516" t="s">
        <v>874</v>
      </c>
      <c r="Q516">
        <v>2100</v>
      </c>
      <c r="R516" t="s">
        <v>881</v>
      </c>
      <c r="S516" t="s">
        <v>875</v>
      </c>
      <c r="AA516" s="49" t="s">
        <v>1397</v>
      </c>
      <c r="AB516" s="71" t="s">
        <v>874</v>
      </c>
      <c r="AC516" s="55">
        <v>2035</v>
      </c>
      <c r="AD516" s="70" t="str">
        <f t="shared" si="88"/>
        <v>*0.93</v>
      </c>
      <c r="AE516" s="70" t="str">
        <f t="shared" si="89"/>
        <v>REZoning_Sol-Win</v>
      </c>
      <c r="AG516" s="49" t="s">
        <v>1397</v>
      </c>
      <c r="AH516" s="71" t="s">
        <v>874</v>
      </c>
      <c r="AI516" s="55">
        <v>2050</v>
      </c>
      <c r="AJ516" s="70" t="str">
        <f t="shared" si="90"/>
        <v>*0.92</v>
      </c>
      <c r="AK516" s="70" t="str">
        <f t="shared" si="91"/>
        <v>REZoning_Sol-Win</v>
      </c>
      <c r="AO516" s="50" t="s">
        <v>1397</v>
      </c>
      <c r="AP516" s="72" t="s">
        <v>874</v>
      </c>
      <c r="AQ516" s="58">
        <v>2035</v>
      </c>
      <c r="AR516" s="73" t="str">
        <f t="shared" si="92"/>
        <v>*0.91</v>
      </c>
      <c r="AS516" s="70" t="str">
        <f t="shared" si="93"/>
        <v>REZoning_Sol-Win</v>
      </c>
      <c r="AU516" s="50" t="s">
        <v>1397</v>
      </c>
      <c r="AV516" s="72" t="s">
        <v>874</v>
      </c>
      <c r="AW516" s="58">
        <v>2050</v>
      </c>
      <c r="AX516" s="73" t="str">
        <f t="shared" si="94"/>
        <v>*0.87</v>
      </c>
      <c r="AY516" s="70" t="str">
        <f t="shared" si="95"/>
        <v>REZoning_Sol-Win</v>
      </c>
    </row>
    <row r="517" spans="1:51">
      <c r="A517" s="67" t="s">
        <v>171</v>
      </c>
      <c r="C517" t="s">
        <v>1398</v>
      </c>
      <c r="D517" s="68" t="s">
        <v>874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*0.94</v>
      </c>
      <c r="G517" s="70" t="str">
        <f t="shared" ref="G517:G580" si="97">G516</f>
        <v>REZoning_Sol-Win</v>
      </c>
      <c r="I517" t="s">
        <v>1398</v>
      </c>
      <c r="J517" s="68" t="s">
        <v>874</v>
      </c>
      <c r="K517" s="52">
        <v>2050</v>
      </c>
      <c r="L517" s="62" t="str">
        <f t="shared" ref="L517:L580" si="98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*0.92</v>
      </c>
      <c r="M517" s="70" t="str">
        <f t="shared" ref="M517:M580" si="99">M516</f>
        <v>REZoning_Sol-Win</v>
      </c>
      <c r="O517" t="s">
        <v>1398</v>
      </c>
      <c r="P517" t="s">
        <v>874</v>
      </c>
      <c r="Q517">
        <v>2100</v>
      </c>
      <c r="R517" t="s">
        <v>881</v>
      </c>
      <c r="S517" t="s">
        <v>875</v>
      </c>
      <c r="AA517" s="49" t="s">
        <v>1398</v>
      </c>
      <c r="AB517" s="71" t="s">
        <v>874</v>
      </c>
      <c r="AC517" s="55">
        <v>2035</v>
      </c>
      <c r="AD517" s="70" t="str">
        <f t="shared" ref="AD517:AD580" si="100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*0.93</v>
      </c>
      <c r="AE517" s="70" t="str">
        <f t="shared" ref="AE517:AE580" si="101">AE516</f>
        <v>REZoning_Sol-Win</v>
      </c>
      <c r="AG517" s="49" t="s">
        <v>1398</v>
      </c>
      <c r="AH517" s="71" t="s">
        <v>874</v>
      </c>
      <c r="AI517" s="55">
        <v>2050</v>
      </c>
      <c r="AJ517" s="70" t="str">
        <f t="shared" ref="AJ517:AJ580" si="102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*0.92</v>
      </c>
      <c r="AK517" s="70" t="str">
        <f t="shared" ref="AK517:AK580" si="103">AK516</f>
        <v>REZoning_Sol-Win</v>
      </c>
      <c r="AO517" s="50" t="s">
        <v>1398</v>
      </c>
      <c r="AP517" s="72" t="s">
        <v>874</v>
      </c>
      <c r="AQ517" s="58">
        <v>2035</v>
      </c>
      <c r="AR517" s="73" t="str">
        <f t="shared" ref="AR517:AR580" si="104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*0.91</v>
      </c>
      <c r="AS517" s="70" t="str">
        <f t="shared" ref="AS517:AS580" si="105">AS516</f>
        <v>REZoning_Sol-Win</v>
      </c>
      <c r="AU517" s="50" t="s">
        <v>1398</v>
      </c>
      <c r="AV517" s="72" t="s">
        <v>874</v>
      </c>
      <c r="AW517" s="58">
        <v>2050</v>
      </c>
      <c r="AX517" s="73" t="str">
        <f t="shared" ref="AX517:AX580" si="106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*0.87</v>
      </c>
      <c r="AY517" s="70" t="str">
        <f t="shared" ref="AY517:AY580" si="107">AY516</f>
        <v>REZoning_Sol-Win</v>
      </c>
    </row>
    <row r="518" spans="1:51">
      <c r="A518" s="67" t="s">
        <v>171</v>
      </c>
      <c r="C518" t="s">
        <v>1399</v>
      </c>
      <c r="D518" s="68" t="s">
        <v>874</v>
      </c>
      <c r="E518" s="52">
        <v>2035</v>
      </c>
      <c r="F518" s="69" t="str">
        <f t="shared" si="96"/>
        <v>*0.94</v>
      </c>
      <c r="G518" s="70" t="str">
        <f t="shared" si="97"/>
        <v>REZoning_Sol-Win</v>
      </c>
      <c r="I518" t="s">
        <v>1399</v>
      </c>
      <c r="J518" s="68" t="s">
        <v>874</v>
      </c>
      <c r="K518" s="52">
        <v>2050</v>
      </c>
      <c r="L518" s="62" t="str">
        <f t="shared" si="98"/>
        <v>*0.92</v>
      </c>
      <c r="M518" s="70" t="str">
        <f t="shared" si="99"/>
        <v>REZoning_Sol-Win</v>
      </c>
      <c r="O518" t="s">
        <v>1399</v>
      </c>
      <c r="P518" t="s">
        <v>874</v>
      </c>
      <c r="Q518">
        <v>2100</v>
      </c>
      <c r="R518" t="s">
        <v>881</v>
      </c>
      <c r="S518" t="s">
        <v>875</v>
      </c>
      <c r="AA518" s="49" t="s">
        <v>1399</v>
      </c>
      <c r="AB518" s="71" t="s">
        <v>874</v>
      </c>
      <c r="AC518" s="55">
        <v>2035</v>
      </c>
      <c r="AD518" s="70" t="str">
        <f t="shared" si="100"/>
        <v>*0.93</v>
      </c>
      <c r="AE518" s="70" t="str">
        <f t="shared" si="101"/>
        <v>REZoning_Sol-Win</v>
      </c>
      <c r="AG518" s="49" t="s">
        <v>1399</v>
      </c>
      <c r="AH518" s="71" t="s">
        <v>874</v>
      </c>
      <c r="AI518" s="55">
        <v>2050</v>
      </c>
      <c r="AJ518" s="70" t="str">
        <f t="shared" si="102"/>
        <v>*0.92</v>
      </c>
      <c r="AK518" s="70" t="str">
        <f t="shared" si="103"/>
        <v>REZoning_Sol-Win</v>
      </c>
      <c r="AO518" s="50" t="s">
        <v>1399</v>
      </c>
      <c r="AP518" s="72" t="s">
        <v>874</v>
      </c>
      <c r="AQ518" s="58">
        <v>2035</v>
      </c>
      <c r="AR518" s="73" t="str">
        <f t="shared" si="104"/>
        <v>*0.91</v>
      </c>
      <c r="AS518" s="70" t="str">
        <f t="shared" si="105"/>
        <v>REZoning_Sol-Win</v>
      </c>
      <c r="AU518" s="50" t="s">
        <v>1399</v>
      </c>
      <c r="AV518" s="72" t="s">
        <v>874</v>
      </c>
      <c r="AW518" s="58">
        <v>2050</v>
      </c>
      <c r="AX518" s="73" t="str">
        <f t="shared" si="106"/>
        <v>*0.87</v>
      </c>
      <c r="AY518" s="70" t="str">
        <f t="shared" si="107"/>
        <v>REZoning_Sol-Win</v>
      </c>
    </row>
    <row r="519" spans="1:51">
      <c r="A519" s="67" t="s">
        <v>171</v>
      </c>
      <c r="C519" t="s">
        <v>1400</v>
      </c>
      <c r="D519" s="68" t="s">
        <v>874</v>
      </c>
      <c r="E519" s="52">
        <v>2035</v>
      </c>
      <c r="F519" s="69" t="str">
        <f t="shared" si="96"/>
        <v>*0.94</v>
      </c>
      <c r="G519" s="70" t="str">
        <f t="shared" si="97"/>
        <v>REZoning_Sol-Win</v>
      </c>
      <c r="I519" t="s">
        <v>1400</v>
      </c>
      <c r="J519" s="68" t="s">
        <v>874</v>
      </c>
      <c r="K519" s="52">
        <v>2050</v>
      </c>
      <c r="L519" s="62" t="str">
        <f t="shared" si="98"/>
        <v>*0.92</v>
      </c>
      <c r="M519" s="70" t="str">
        <f t="shared" si="99"/>
        <v>REZoning_Sol-Win</v>
      </c>
      <c r="O519" t="s">
        <v>1400</v>
      </c>
      <c r="P519" t="s">
        <v>874</v>
      </c>
      <c r="Q519">
        <v>2100</v>
      </c>
      <c r="R519" t="s">
        <v>881</v>
      </c>
      <c r="S519" t="s">
        <v>875</v>
      </c>
      <c r="AA519" s="49" t="s">
        <v>1400</v>
      </c>
      <c r="AB519" s="71" t="s">
        <v>874</v>
      </c>
      <c r="AC519" s="55">
        <v>2035</v>
      </c>
      <c r="AD519" s="70" t="str">
        <f t="shared" si="100"/>
        <v>*0.93</v>
      </c>
      <c r="AE519" s="70" t="str">
        <f t="shared" si="101"/>
        <v>REZoning_Sol-Win</v>
      </c>
      <c r="AG519" s="49" t="s">
        <v>1400</v>
      </c>
      <c r="AH519" s="71" t="s">
        <v>874</v>
      </c>
      <c r="AI519" s="55">
        <v>2050</v>
      </c>
      <c r="AJ519" s="70" t="str">
        <f t="shared" si="102"/>
        <v>*0.92</v>
      </c>
      <c r="AK519" s="70" t="str">
        <f t="shared" si="103"/>
        <v>REZoning_Sol-Win</v>
      </c>
      <c r="AO519" s="50" t="s">
        <v>1400</v>
      </c>
      <c r="AP519" s="72" t="s">
        <v>874</v>
      </c>
      <c r="AQ519" s="58">
        <v>2035</v>
      </c>
      <c r="AR519" s="73" t="str">
        <f t="shared" si="104"/>
        <v>*0.91</v>
      </c>
      <c r="AS519" s="70" t="str">
        <f t="shared" si="105"/>
        <v>REZoning_Sol-Win</v>
      </c>
      <c r="AU519" s="50" t="s">
        <v>1400</v>
      </c>
      <c r="AV519" s="72" t="s">
        <v>874</v>
      </c>
      <c r="AW519" s="58">
        <v>2050</v>
      </c>
      <c r="AX519" s="73" t="str">
        <f t="shared" si="106"/>
        <v>*0.87</v>
      </c>
      <c r="AY519" s="70" t="str">
        <f t="shared" si="107"/>
        <v>REZoning_Sol-Win</v>
      </c>
    </row>
    <row r="520" spans="1:51">
      <c r="A520" s="67" t="s">
        <v>171</v>
      </c>
      <c r="C520" t="s">
        <v>1401</v>
      </c>
      <c r="D520" s="68" t="s">
        <v>874</v>
      </c>
      <c r="E520" s="52">
        <v>2035</v>
      </c>
      <c r="F520" s="69" t="str">
        <f t="shared" si="96"/>
        <v>*0.94</v>
      </c>
      <c r="G520" s="70" t="str">
        <f t="shared" si="97"/>
        <v>REZoning_Sol-Win</v>
      </c>
      <c r="I520" t="s">
        <v>1401</v>
      </c>
      <c r="J520" s="68" t="s">
        <v>874</v>
      </c>
      <c r="K520" s="52">
        <v>2050</v>
      </c>
      <c r="L520" s="62" t="str">
        <f t="shared" si="98"/>
        <v>*0.92</v>
      </c>
      <c r="M520" s="70" t="str">
        <f t="shared" si="99"/>
        <v>REZoning_Sol-Win</v>
      </c>
      <c r="O520" t="s">
        <v>1401</v>
      </c>
      <c r="P520" t="s">
        <v>874</v>
      </c>
      <c r="Q520">
        <v>2100</v>
      </c>
      <c r="R520" t="s">
        <v>881</v>
      </c>
      <c r="S520" t="s">
        <v>875</v>
      </c>
      <c r="AA520" s="49" t="s">
        <v>1401</v>
      </c>
      <c r="AB520" s="71" t="s">
        <v>874</v>
      </c>
      <c r="AC520" s="55">
        <v>2035</v>
      </c>
      <c r="AD520" s="70" t="str">
        <f t="shared" si="100"/>
        <v>*0.93</v>
      </c>
      <c r="AE520" s="70" t="str">
        <f t="shared" si="101"/>
        <v>REZoning_Sol-Win</v>
      </c>
      <c r="AG520" s="49" t="s">
        <v>1401</v>
      </c>
      <c r="AH520" s="71" t="s">
        <v>874</v>
      </c>
      <c r="AI520" s="55">
        <v>2050</v>
      </c>
      <c r="AJ520" s="70" t="str">
        <f t="shared" si="102"/>
        <v>*0.92</v>
      </c>
      <c r="AK520" s="70" t="str">
        <f t="shared" si="103"/>
        <v>REZoning_Sol-Win</v>
      </c>
      <c r="AO520" s="50" t="s">
        <v>1401</v>
      </c>
      <c r="AP520" s="72" t="s">
        <v>874</v>
      </c>
      <c r="AQ520" s="58">
        <v>2035</v>
      </c>
      <c r="AR520" s="73" t="str">
        <f t="shared" si="104"/>
        <v>*0.91</v>
      </c>
      <c r="AS520" s="70" t="str">
        <f t="shared" si="105"/>
        <v>REZoning_Sol-Win</v>
      </c>
      <c r="AU520" s="50" t="s">
        <v>1401</v>
      </c>
      <c r="AV520" s="72" t="s">
        <v>874</v>
      </c>
      <c r="AW520" s="58">
        <v>2050</v>
      </c>
      <c r="AX520" s="73" t="str">
        <f t="shared" si="106"/>
        <v>*0.87</v>
      </c>
      <c r="AY520" s="70" t="str">
        <f t="shared" si="107"/>
        <v>REZoning_Sol-Win</v>
      </c>
    </row>
    <row r="521" spans="1:51">
      <c r="A521" s="67" t="s">
        <v>171</v>
      </c>
      <c r="C521" t="s">
        <v>1402</v>
      </c>
      <c r="D521" s="68" t="s">
        <v>874</v>
      </c>
      <c r="E521" s="52">
        <v>2035</v>
      </c>
      <c r="F521" s="69" t="str">
        <f t="shared" si="96"/>
        <v>*0.94</v>
      </c>
      <c r="G521" s="70" t="str">
        <f t="shared" si="97"/>
        <v>REZoning_Sol-Win</v>
      </c>
      <c r="I521" t="s">
        <v>1402</v>
      </c>
      <c r="J521" s="68" t="s">
        <v>874</v>
      </c>
      <c r="K521" s="52">
        <v>2050</v>
      </c>
      <c r="L521" s="62" t="str">
        <f t="shared" si="98"/>
        <v>*0.92</v>
      </c>
      <c r="M521" s="70" t="str">
        <f t="shared" si="99"/>
        <v>REZoning_Sol-Win</v>
      </c>
      <c r="O521" t="s">
        <v>1402</v>
      </c>
      <c r="P521" t="s">
        <v>874</v>
      </c>
      <c r="Q521">
        <v>2100</v>
      </c>
      <c r="R521" t="s">
        <v>881</v>
      </c>
      <c r="S521" t="s">
        <v>875</v>
      </c>
      <c r="AA521" s="49" t="s">
        <v>1402</v>
      </c>
      <c r="AB521" s="71" t="s">
        <v>874</v>
      </c>
      <c r="AC521" s="55">
        <v>2035</v>
      </c>
      <c r="AD521" s="70" t="str">
        <f t="shared" si="100"/>
        <v>*0.93</v>
      </c>
      <c r="AE521" s="70" t="str">
        <f t="shared" si="101"/>
        <v>REZoning_Sol-Win</v>
      </c>
      <c r="AG521" s="49" t="s">
        <v>1402</v>
      </c>
      <c r="AH521" s="71" t="s">
        <v>874</v>
      </c>
      <c r="AI521" s="55">
        <v>2050</v>
      </c>
      <c r="AJ521" s="70" t="str">
        <f t="shared" si="102"/>
        <v>*0.92</v>
      </c>
      <c r="AK521" s="70" t="str">
        <f t="shared" si="103"/>
        <v>REZoning_Sol-Win</v>
      </c>
      <c r="AO521" s="50" t="s">
        <v>1402</v>
      </c>
      <c r="AP521" s="72" t="s">
        <v>874</v>
      </c>
      <c r="AQ521" s="58">
        <v>2035</v>
      </c>
      <c r="AR521" s="73" t="str">
        <f t="shared" si="104"/>
        <v>*0.91</v>
      </c>
      <c r="AS521" s="70" t="str">
        <f t="shared" si="105"/>
        <v>REZoning_Sol-Win</v>
      </c>
      <c r="AU521" s="50" t="s">
        <v>1402</v>
      </c>
      <c r="AV521" s="72" t="s">
        <v>874</v>
      </c>
      <c r="AW521" s="58">
        <v>2050</v>
      </c>
      <c r="AX521" s="73" t="str">
        <f t="shared" si="106"/>
        <v>*0.87</v>
      </c>
      <c r="AY521" s="70" t="str">
        <f t="shared" si="107"/>
        <v>REZoning_Sol-Win</v>
      </c>
    </row>
    <row r="522" spans="1:51">
      <c r="A522" s="67" t="s">
        <v>171</v>
      </c>
      <c r="C522" t="s">
        <v>1403</v>
      </c>
      <c r="D522" s="68" t="s">
        <v>874</v>
      </c>
      <c r="E522" s="52">
        <v>2035</v>
      </c>
      <c r="F522" s="69" t="str">
        <f t="shared" si="96"/>
        <v>*0.94</v>
      </c>
      <c r="G522" s="70" t="str">
        <f t="shared" si="97"/>
        <v>REZoning_Sol-Win</v>
      </c>
      <c r="I522" t="s">
        <v>1403</v>
      </c>
      <c r="J522" s="68" t="s">
        <v>874</v>
      </c>
      <c r="K522" s="52">
        <v>2050</v>
      </c>
      <c r="L522" s="62" t="str">
        <f t="shared" si="98"/>
        <v>*0.92</v>
      </c>
      <c r="M522" s="70" t="str">
        <f t="shared" si="99"/>
        <v>REZoning_Sol-Win</v>
      </c>
      <c r="O522" t="s">
        <v>1403</v>
      </c>
      <c r="P522" t="s">
        <v>874</v>
      </c>
      <c r="Q522">
        <v>2100</v>
      </c>
      <c r="R522" t="s">
        <v>881</v>
      </c>
      <c r="S522" t="s">
        <v>875</v>
      </c>
      <c r="AA522" s="49" t="s">
        <v>1403</v>
      </c>
      <c r="AB522" s="71" t="s">
        <v>874</v>
      </c>
      <c r="AC522" s="55">
        <v>2035</v>
      </c>
      <c r="AD522" s="70" t="str">
        <f t="shared" si="100"/>
        <v>*0.93</v>
      </c>
      <c r="AE522" s="70" t="str">
        <f t="shared" si="101"/>
        <v>REZoning_Sol-Win</v>
      </c>
      <c r="AG522" s="49" t="s">
        <v>1403</v>
      </c>
      <c r="AH522" s="71" t="s">
        <v>874</v>
      </c>
      <c r="AI522" s="55">
        <v>2050</v>
      </c>
      <c r="AJ522" s="70" t="str">
        <f t="shared" si="102"/>
        <v>*0.92</v>
      </c>
      <c r="AK522" s="70" t="str">
        <f t="shared" si="103"/>
        <v>REZoning_Sol-Win</v>
      </c>
      <c r="AO522" s="50" t="s">
        <v>1403</v>
      </c>
      <c r="AP522" s="72" t="s">
        <v>874</v>
      </c>
      <c r="AQ522" s="58">
        <v>2035</v>
      </c>
      <c r="AR522" s="73" t="str">
        <f t="shared" si="104"/>
        <v>*0.91</v>
      </c>
      <c r="AS522" s="70" t="str">
        <f t="shared" si="105"/>
        <v>REZoning_Sol-Win</v>
      </c>
      <c r="AU522" s="50" t="s">
        <v>1403</v>
      </c>
      <c r="AV522" s="72" t="s">
        <v>874</v>
      </c>
      <c r="AW522" s="58">
        <v>2050</v>
      </c>
      <c r="AX522" s="73" t="str">
        <f t="shared" si="106"/>
        <v>*0.87</v>
      </c>
      <c r="AY522" s="70" t="str">
        <f t="shared" si="107"/>
        <v>REZoning_Sol-Win</v>
      </c>
    </row>
    <row r="523" spans="1:51">
      <c r="A523" s="67" t="s">
        <v>171</v>
      </c>
      <c r="C523" t="s">
        <v>1404</v>
      </c>
      <c r="D523" s="68" t="s">
        <v>874</v>
      </c>
      <c r="E523" s="52">
        <v>2035</v>
      </c>
      <c r="F523" s="69" t="str">
        <f t="shared" si="96"/>
        <v>*0.94</v>
      </c>
      <c r="G523" s="70" t="str">
        <f t="shared" si="97"/>
        <v>REZoning_Sol-Win</v>
      </c>
      <c r="I523" t="s">
        <v>1404</v>
      </c>
      <c r="J523" s="68" t="s">
        <v>874</v>
      </c>
      <c r="K523" s="52">
        <v>2050</v>
      </c>
      <c r="L523" s="62" t="str">
        <f t="shared" si="98"/>
        <v>*0.92</v>
      </c>
      <c r="M523" s="70" t="str">
        <f t="shared" si="99"/>
        <v>REZoning_Sol-Win</v>
      </c>
      <c r="O523" t="s">
        <v>1404</v>
      </c>
      <c r="P523" t="s">
        <v>874</v>
      </c>
      <c r="Q523">
        <v>2100</v>
      </c>
      <c r="R523" t="s">
        <v>881</v>
      </c>
      <c r="S523" t="s">
        <v>875</v>
      </c>
      <c r="AA523" s="49" t="s">
        <v>1404</v>
      </c>
      <c r="AB523" s="71" t="s">
        <v>874</v>
      </c>
      <c r="AC523" s="55">
        <v>2035</v>
      </c>
      <c r="AD523" s="70" t="str">
        <f t="shared" si="100"/>
        <v>*0.93</v>
      </c>
      <c r="AE523" s="70" t="str">
        <f t="shared" si="101"/>
        <v>REZoning_Sol-Win</v>
      </c>
      <c r="AG523" s="49" t="s">
        <v>1404</v>
      </c>
      <c r="AH523" s="71" t="s">
        <v>874</v>
      </c>
      <c r="AI523" s="55">
        <v>2050</v>
      </c>
      <c r="AJ523" s="70" t="str">
        <f t="shared" si="102"/>
        <v>*0.92</v>
      </c>
      <c r="AK523" s="70" t="str">
        <f t="shared" si="103"/>
        <v>REZoning_Sol-Win</v>
      </c>
      <c r="AO523" s="50" t="s">
        <v>1404</v>
      </c>
      <c r="AP523" s="72" t="s">
        <v>874</v>
      </c>
      <c r="AQ523" s="58">
        <v>2035</v>
      </c>
      <c r="AR523" s="73" t="str">
        <f t="shared" si="104"/>
        <v>*0.91</v>
      </c>
      <c r="AS523" s="70" t="str">
        <f t="shared" si="105"/>
        <v>REZoning_Sol-Win</v>
      </c>
      <c r="AU523" s="50" t="s">
        <v>1404</v>
      </c>
      <c r="AV523" s="72" t="s">
        <v>874</v>
      </c>
      <c r="AW523" s="58">
        <v>2050</v>
      </c>
      <c r="AX523" s="73" t="str">
        <f t="shared" si="106"/>
        <v>*0.87</v>
      </c>
      <c r="AY523" s="70" t="str">
        <f t="shared" si="107"/>
        <v>REZoning_Sol-Win</v>
      </c>
    </row>
    <row r="524" spans="1:51">
      <c r="A524" s="67" t="s">
        <v>171</v>
      </c>
      <c r="C524" t="s">
        <v>1405</v>
      </c>
      <c r="D524" s="68" t="s">
        <v>874</v>
      </c>
      <c r="E524" s="52">
        <v>2035</v>
      </c>
      <c r="F524" s="69" t="str">
        <f t="shared" si="96"/>
        <v>*0.94</v>
      </c>
      <c r="G524" s="70" t="str">
        <f t="shared" si="97"/>
        <v>REZoning_Sol-Win</v>
      </c>
      <c r="I524" t="s">
        <v>1405</v>
      </c>
      <c r="J524" s="68" t="s">
        <v>874</v>
      </c>
      <c r="K524" s="52">
        <v>2050</v>
      </c>
      <c r="L524" s="62" t="str">
        <f t="shared" si="98"/>
        <v>*0.92</v>
      </c>
      <c r="M524" s="70" t="str">
        <f t="shared" si="99"/>
        <v>REZoning_Sol-Win</v>
      </c>
      <c r="O524" t="s">
        <v>1405</v>
      </c>
      <c r="P524" t="s">
        <v>874</v>
      </c>
      <c r="Q524">
        <v>2100</v>
      </c>
      <c r="R524" t="s">
        <v>881</v>
      </c>
      <c r="S524" t="s">
        <v>875</v>
      </c>
      <c r="AA524" s="49" t="s">
        <v>1405</v>
      </c>
      <c r="AB524" s="71" t="s">
        <v>874</v>
      </c>
      <c r="AC524" s="55">
        <v>2035</v>
      </c>
      <c r="AD524" s="70" t="str">
        <f t="shared" si="100"/>
        <v>*0.93</v>
      </c>
      <c r="AE524" s="70" t="str">
        <f t="shared" si="101"/>
        <v>REZoning_Sol-Win</v>
      </c>
      <c r="AG524" s="49" t="s">
        <v>1405</v>
      </c>
      <c r="AH524" s="71" t="s">
        <v>874</v>
      </c>
      <c r="AI524" s="55">
        <v>2050</v>
      </c>
      <c r="AJ524" s="70" t="str">
        <f t="shared" si="102"/>
        <v>*0.92</v>
      </c>
      <c r="AK524" s="70" t="str">
        <f t="shared" si="103"/>
        <v>REZoning_Sol-Win</v>
      </c>
      <c r="AO524" s="50" t="s">
        <v>1405</v>
      </c>
      <c r="AP524" s="72" t="s">
        <v>874</v>
      </c>
      <c r="AQ524" s="58">
        <v>2035</v>
      </c>
      <c r="AR524" s="73" t="str">
        <f t="shared" si="104"/>
        <v>*0.91</v>
      </c>
      <c r="AS524" s="70" t="str">
        <f t="shared" si="105"/>
        <v>REZoning_Sol-Win</v>
      </c>
      <c r="AU524" s="50" t="s">
        <v>1405</v>
      </c>
      <c r="AV524" s="72" t="s">
        <v>874</v>
      </c>
      <c r="AW524" s="58">
        <v>2050</v>
      </c>
      <c r="AX524" s="73" t="str">
        <f t="shared" si="106"/>
        <v>*0.87</v>
      </c>
      <c r="AY524" s="70" t="str">
        <f t="shared" si="107"/>
        <v>REZoning_Sol-Win</v>
      </c>
    </row>
    <row r="525" spans="1:51">
      <c r="A525" s="67" t="s">
        <v>171</v>
      </c>
      <c r="C525" t="s">
        <v>1406</v>
      </c>
      <c r="D525" s="68" t="s">
        <v>874</v>
      </c>
      <c r="E525" s="52">
        <v>2035</v>
      </c>
      <c r="F525" s="69" t="str">
        <f t="shared" si="96"/>
        <v>*0.94</v>
      </c>
      <c r="G525" s="70" t="str">
        <f t="shared" si="97"/>
        <v>REZoning_Sol-Win</v>
      </c>
      <c r="I525" t="s">
        <v>1406</v>
      </c>
      <c r="J525" s="68" t="s">
        <v>874</v>
      </c>
      <c r="K525" s="52">
        <v>2050</v>
      </c>
      <c r="L525" s="62" t="str">
        <f t="shared" si="98"/>
        <v>*0.92</v>
      </c>
      <c r="M525" s="70" t="str">
        <f t="shared" si="99"/>
        <v>REZoning_Sol-Win</v>
      </c>
      <c r="O525" t="s">
        <v>1406</v>
      </c>
      <c r="P525" t="s">
        <v>874</v>
      </c>
      <c r="Q525">
        <v>2100</v>
      </c>
      <c r="R525" t="s">
        <v>881</v>
      </c>
      <c r="S525" t="s">
        <v>875</v>
      </c>
      <c r="AA525" s="49" t="s">
        <v>1406</v>
      </c>
      <c r="AB525" s="71" t="s">
        <v>874</v>
      </c>
      <c r="AC525" s="55">
        <v>2035</v>
      </c>
      <c r="AD525" s="70" t="str">
        <f t="shared" si="100"/>
        <v>*0.93</v>
      </c>
      <c r="AE525" s="70" t="str">
        <f t="shared" si="101"/>
        <v>REZoning_Sol-Win</v>
      </c>
      <c r="AG525" s="49" t="s">
        <v>1406</v>
      </c>
      <c r="AH525" s="71" t="s">
        <v>874</v>
      </c>
      <c r="AI525" s="55">
        <v>2050</v>
      </c>
      <c r="AJ525" s="70" t="str">
        <f t="shared" si="102"/>
        <v>*0.92</v>
      </c>
      <c r="AK525" s="70" t="str">
        <f t="shared" si="103"/>
        <v>REZoning_Sol-Win</v>
      </c>
      <c r="AO525" s="50" t="s">
        <v>1406</v>
      </c>
      <c r="AP525" s="72" t="s">
        <v>874</v>
      </c>
      <c r="AQ525" s="58">
        <v>2035</v>
      </c>
      <c r="AR525" s="73" t="str">
        <f t="shared" si="104"/>
        <v>*0.91</v>
      </c>
      <c r="AS525" s="70" t="str">
        <f t="shared" si="105"/>
        <v>REZoning_Sol-Win</v>
      </c>
      <c r="AU525" s="50" t="s">
        <v>1406</v>
      </c>
      <c r="AV525" s="72" t="s">
        <v>874</v>
      </c>
      <c r="AW525" s="58">
        <v>2050</v>
      </c>
      <c r="AX525" s="73" t="str">
        <f t="shared" si="106"/>
        <v>*0.87</v>
      </c>
      <c r="AY525" s="70" t="str">
        <f t="shared" si="107"/>
        <v>REZoning_Sol-Win</v>
      </c>
    </row>
    <row r="526" spans="1:51">
      <c r="A526" s="67" t="s">
        <v>171</v>
      </c>
      <c r="C526" t="s">
        <v>1407</v>
      </c>
      <c r="D526" s="68" t="s">
        <v>874</v>
      </c>
      <c r="E526" s="52">
        <v>2035</v>
      </c>
      <c r="F526" s="69" t="str">
        <f t="shared" si="96"/>
        <v>*0.94</v>
      </c>
      <c r="G526" s="70" t="str">
        <f t="shared" si="97"/>
        <v>REZoning_Sol-Win</v>
      </c>
      <c r="I526" t="s">
        <v>1407</v>
      </c>
      <c r="J526" s="68" t="s">
        <v>874</v>
      </c>
      <c r="K526" s="52">
        <v>2050</v>
      </c>
      <c r="L526" s="62" t="str">
        <f t="shared" si="98"/>
        <v>*0.92</v>
      </c>
      <c r="M526" s="70" t="str">
        <f t="shared" si="99"/>
        <v>REZoning_Sol-Win</v>
      </c>
      <c r="O526" t="s">
        <v>1407</v>
      </c>
      <c r="P526" t="s">
        <v>874</v>
      </c>
      <c r="Q526">
        <v>2100</v>
      </c>
      <c r="R526" t="s">
        <v>881</v>
      </c>
      <c r="S526" t="s">
        <v>875</v>
      </c>
      <c r="AA526" s="49" t="s">
        <v>1407</v>
      </c>
      <c r="AB526" s="71" t="s">
        <v>874</v>
      </c>
      <c r="AC526" s="55">
        <v>2035</v>
      </c>
      <c r="AD526" s="70" t="str">
        <f t="shared" si="100"/>
        <v>*0.93</v>
      </c>
      <c r="AE526" s="70" t="str">
        <f t="shared" si="101"/>
        <v>REZoning_Sol-Win</v>
      </c>
      <c r="AG526" s="49" t="s">
        <v>1407</v>
      </c>
      <c r="AH526" s="71" t="s">
        <v>874</v>
      </c>
      <c r="AI526" s="55">
        <v>2050</v>
      </c>
      <c r="AJ526" s="70" t="str">
        <f t="shared" si="102"/>
        <v>*0.92</v>
      </c>
      <c r="AK526" s="70" t="str">
        <f t="shared" si="103"/>
        <v>REZoning_Sol-Win</v>
      </c>
      <c r="AO526" s="50" t="s">
        <v>1407</v>
      </c>
      <c r="AP526" s="72" t="s">
        <v>874</v>
      </c>
      <c r="AQ526" s="58">
        <v>2035</v>
      </c>
      <c r="AR526" s="73" t="str">
        <f t="shared" si="104"/>
        <v>*0.91</v>
      </c>
      <c r="AS526" s="70" t="str">
        <f t="shared" si="105"/>
        <v>REZoning_Sol-Win</v>
      </c>
      <c r="AU526" s="50" t="s">
        <v>1407</v>
      </c>
      <c r="AV526" s="72" t="s">
        <v>874</v>
      </c>
      <c r="AW526" s="58">
        <v>2050</v>
      </c>
      <c r="AX526" s="73" t="str">
        <f t="shared" si="106"/>
        <v>*0.87</v>
      </c>
      <c r="AY526" s="70" t="str">
        <f t="shared" si="107"/>
        <v>REZoning_Sol-Win</v>
      </c>
    </row>
    <row r="527" spans="1:51">
      <c r="A527" s="67" t="s">
        <v>171</v>
      </c>
      <c r="C527" t="s">
        <v>1408</v>
      </c>
      <c r="D527" s="68" t="s">
        <v>874</v>
      </c>
      <c r="E527" s="52">
        <v>2035</v>
      </c>
      <c r="F527" s="69" t="str">
        <f t="shared" si="96"/>
        <v>*0.94</v>
      </c>
      <c r="G527" s="70" t="str">
        <f t="shared" si="97"/>
        <v>REZoning_Sol-Win</v>
      </c>
      <c r="I527" t="s">
        <v>1408</v>
      </c>
      <c r="J527" s="68" t="s">
        <v>874</v>
      </c>
      <c r="K527" s="52">
        <v>2050</v>
      </c>
      <c r="L527" s="62" t="str">
        <f t="shared" si="98"/>
        <v>*0.92</v>
      </c>
      <c r="M527" s="70" t="str">
        <f t="shared" si="99"/>
        <v>REZoning_Sol-Win</v>
      </c>
      <c r="O527" t="s">
        <v>1408</v>
      </c>
      <c r="P527" t="s">
        <v>874</v>
      </c>
      <c r="Q527">
        <v>2100</v>
      </c>
      <c r="R527" t="s">
        <v>881</v>
      </c>
      <c r="S527" t="s">
        <v>875</v>
      </c>
      <c r="AA527" s="49" t="s">
        <v>1408</v>
      </c>
      <c r="AB527" s="71" t="s">
        <v>874</v>
      </c>
      <c r="AC527" s="55">
        <v>2035</v>
      </c>
      <c r="AD527" s="70" t="str">
        <f t="shared" si="100"/>
        <v>*0.93</v>
      </c>
      <c r="AE527" s="70" t="str">
        <f t="shared" si="101"/>
        <v>REZoning_Sol-Win</v>
      </c>
      <c r="AG527" s="49" t="s">
        <v>1408</v>
      </c>
      <c r="AH527" s="71" t="s">
        <v>874</v>
      </c>
      <c r="AI527" s="55">
        <v>2050</v>
      </c>
      <c r="AJ527" s="70" t="str">
        <f t="shared" si="102"/>
        <v>*0.92</v>
      </c>
      <c r="AK527" s="70" t="str">
        <f t="shared" si="103"/>
        <v>REZoning_Sol-Win</v>
      </c>
      <c r="AO527" s="50" t="s">
        <v>1408</v>
      </c>
      <c r="AP527" s="72" t="s">
        <v>874</v>
      </c>
      <c r="AQ527" s="58">
        <v>2035</v>
      </c>
      <c r="AR527" s="73" t="str">
        <f t="shared" si="104"/>
        <v>*0.91</v>
      </c>
      <c r="AS527" s="70" t="str">
        <f t="shared" si="105"/>
        <v>REZoning_Sol-Win</v>
      </c>
      <c r="AU527" s="50" t="s">
        <v>1408</v>
      </c>
      <c r="AV527" s="72" t="s">
        <v>874</v>
      </c>
      <c r="AW527" s="58">
        <v>2050</v>
      </c>
      <c r="AX527" s="73" t="str">
        <f t="shared" si="106"/>
        <v>*0.87</v>
      </c>
      <c r="AY527" s="70" t="str">
        <f t="shared" si="107"/>
        <v>REZoning_Sol-Win</v>
      </c>
    </row>
    <row r="528" spans="1:51">
      <c r="A528" s="67" t="s">
        <v>171</v>
      </c>
      <c r="C528" t="s">
        <v>1409</v>
      </c>
      <c r="D528" s="68" t="s">
        <v>874</v>
      </c>
      <c r="E528" s="52">
        <v>2035</v>
      </c>
      <c r="F528" s="69" t="str">
        <f t="shared" si="96"/>
        <v>*0.94</v>
      </c>
      <c r="G528" s="70" t="str">
        <f t="shared" si="97"/>
        <v>REZoning_Sol-Win</v>
      </c>
      <c r="I528" t="s">
        <v>1409</v>
      </c>
      <c r="J528" s="68" t="s">
        <v>874</v>
      </c>
      <c r="K528" s="52">
        <v>2050</v>
      </c>
      <c r="L528" s="62" t="str">
        <f t="shared" si="98"/>
        <v>*0.92</v>
      </c>
      <c r="M528" s="70" t="str">
        <f t="shared" si="99"/>
        <v>REZoning_Sol-Win</v>
      </c>
      <c r="O528" t="s">
        <v>1409</v>
      </c>
      <c r="P528" t="s">
        <v>874</v>
      </c>
      <c r="Q528">
        <v>2100</v>
      </c>
      <c r="R528" t="s">
        <v>881</v>
      </c>
      <c r="S528" t="s">
        <v>875</v>
      </c>
      <c r="AA528" s="49" t="s">
        <v>1409</v>
      </c>
      <c r="AB528" s="71" t="s">
        <v>874</v>
      </c>
      <c r="AC528" s="55">
        <v>2035</v>
      </c>
      <c r="AD528" s="70" t="str">
        <f t="shared" si="100"/>
        <v>*0.93</v>
      </c>
      <c r="AE528" s="70" t="str">
        <f t="shared" si="101"/>
        <v>REZoning_Sol-Win</v>
      </c>
      <c r="AG528" s="49" t="s">
        <v>1409</v>
      </c>
      <c r="AH528" s="71" t="s">
        <v>874</v>
      </c>
      <c r="AI528" s="55">
        <v>2050</v>
      </c>
      <c r="AJ528" s="70" t="str">
        <f t="shared" si="102"/>
        <v>*0.92</v>
      </c>
      <c r="AK528" s="70" t="str">
        <f t="shared" si="103"/>
        <v>REZoning_Sol-Win</v>
      </c>
      <c r="AO528" s="50" t="s">
        <v>1409</v>
      </c>
      <c r="AP528" s="72" t="s">
        <v>874</v>
      </c>
      <c r="AQ528" s="58">
        <v>2035</v>
      </c>
      <c r="AR528" s="73" t="str">
        <f t="shared" si="104"/>
        <v>*0.91</v>
      </c>
      <c r="AS528" s="70" t="str">
        <f t="shared" si="105"/>
        <v>REZoning_Sol-Win</v>
      </c>
      <c r="AU528" s="50" t="s">
        <v>1409</v>
      </c>
      <c r="AV528" s="72" t="s">
        <v>874</v>
      </c>
      <c r="AW528" s="58">
        <v>2050</v>
      </c>
      <c r="AX528" s="73" t="str">
        <f t="shared" si="106"/>
        <v>*0.87</v>
      </c>
      <c r="AY528" s="70" t="str">
        <f t="shared" si="107"/>
        <v>REZoning_Sol-Win</v>
      </c>
    </row>
    <row r="529" spans="1:51">
      <c r="A529" s="67" t="s">
        <v>171</v>
      </c>
      <c r="C529" t="s">
        <v>1410</v>
      </c>
      <c r="D529" s="68" t="s">
        <v>874</v>
      </c>
      <c r="E529" s="52">
        <v>2035</v>
      </c>
      <c r="F529" s="69" t="str">
        <f t="shared" si="96"/>
        <v>*0.94</v>
      </c>
      <c r="G529" s="70" t="str">
        <f t="shared" si="97"/>
        <v>REZoning_Sol-Win</v>
      </c>
      <c r="I529" t="s">
        <v>1410</v>
      </c>
      <c r="J529" s="68" t="s">
        <v>874</v>
      </c>
      <c r="K529" s="52">
        <v>2050</v>
      </c>
      <c r="L529" s="62" t="str">
        <f t="shared" si="98"/>
        <v>*0.92</v>
      </c>
      <c r="M529" s="70" t="str">
        <f t="shared" si="99"/>
        <v>REZoning_Sol-Win</v>
      </c>
      <c r="O529" t="s">
        <v>1410</v>
      </c>
      <c r="P529" t="s">
        <v>874</v>
      </c>
      <c r="Q529">
        <v>2100</v>
      </c>
      <c r="R529" t="s">
        <v>881</v>
      </c>
      <c r="S529" t="s">
        <v>875</v>
      </c>
      <c r="AA529" s="49" t="s">
        <v>1410</v>
      </c>
      <c r="AB529" s="71" t="s">
        <v>874</v>
      </c>
      <c r="AC529" s="55">
        <v>2035</v>
      </c>
      <c r="AD529" s="70" t="str">
        <f t="shared" si="100"/>
        <v>*0.93</v>
      </c>
      <c r="AE529" s="70" t="str">
        <f t="shared" si="101"/>
        <v>REZoning_Sol-Win</v>
      </c>
      <c r="AG529" s="49" t="s">
        <v>1410</v>
      </c>
      <c r="AH529" s="71" t="s">
        <v>874</v>
      </c>
      <c r="AI529" s="55">
        <v>2050</v>
      </c>
      <c r="AJ529" s="70" t="str">
        <f t="shared" si="102"/>
        <v>*0.92</v>
      </c>
      <c r="AK529" s="70" t="str">
        <f t="shared" si="103"/>
        <v>REZoning_Sol-Win</v>
      </c>
      <c r="AO529" s="50" t="s">
        <v>1410</v>
      </c>
      <c r="AP529" s="72" t="s">
        <v>874</v>
      </c>
      <c r="AQ529" s="58">
        <v>2035</v>
      </c>
      <c r="AR529" s="73" t="str">
        <f t="shared" si="104"/>
        <v>*0.91</v>
      </c>
      <c r="AS529" s="70" t="str">
        <f t="shared" si="105"/>
        <v>REZoning_Sol-Win</v>
      </c>
      <c r="AU529" s="50" t="s">
        <v>1410</v>
      </c>
      <c r="AV529" s="72" t="s">
        <v>874</v>
      </c>
      <c r="AW529" s="58">
        <v>2050</v>
      </c>
      <c r="AX529" s="73" t="str">
        <f t="shared" si="106"/>
        <v>*0.87</v>
      </c>
      <c r="AY529" s="70" t="str">
        <f t="shared" si="107"/>
        <v>REZoning_Sol-Win</v>
      </c>
    </row>
    <row r="530" spans="1:51">
      <c r="A530" s="67" t="s">
        <v>171</v>
      </c>
      <c r="C530" t="s">
        <v>1411</v>
      </c>
      <c r="D530" s="68" t="s">
        <v>874</v>
      </c>
      <c r="E530" s="52">
        <v>2035</v>
      </c>
      <c r="F530" s="69" t="str">
        <f t="shared" si="96"/>
        <v>*0.94</v>
      </c>
      <c r="G530" s="70" t="str">
        <f t="shared" si="97"/>
        <v>REZoning_Sol-Win</v>
      </c>
      <c r="I530" t="s">
        <v>1411</v>
      </c>
      <c r="J530" s="68" t="s">
        <v>874</v>
      </c>
      <c r="K530" s="52">
        <v>2050</v>
      </c>
      <c r="L530" s="62" t="str">
        <f t="shared" si="98"/>
        <v>*0.92</v>
      </c>
      <c r="M530" s="70" t="str">
        <f t="shared" si="99"/>
        <v>REZoning_Sol-Win</v>
      </c>
      <c r="O530" t="s">
        <v>1411</v>
      </c>
      <c r="P530" t="s">
        <v>874</v>
      </c>
      <c r="Q530">
        <v>2100</v>
      </c>
      <c r="R530" t="s">
        <v>881</v>
      </c>
      <c r="S530" t="s">
        <v>875</v>
      </c>
      <c r="AA530" s="49" t="s">
        <v>1411</v>
      </c>
      <c r="AB530" s="71" t="s">
        <v>874</v>
      </c>
      <c r="AC530" s="55">
        <v>2035</v>
      </c>
      <c r="AD530" s="70" t="str">
        <f t="shared" si="100"/>
        <v>*0.93</v>
      </c>
      <c r="AE530" s="70" t="str">
        <f t="shared" si="101"/>
        <v>REZoning_Sol-Win</v>
      </c>
      <c r="AG530" s="49" t="s">
        <v>1411</v>
      </c>
      <c r="AH530" s="71" t="s">
        <v>874</v>
      </c>
      <c r="AI530" s="55">
        <v>2050</v>
      </c>
      <c r="AJ530" s="70" t="str">
        <f t="shared" si="102"/>
        <v>*0.92</v>
      </c>
      <c r="AK530" s="70" t="str">
        <f t="shared" si="103"/>
        <v>REZoning_Sol-Win</v>
      </c>
      <c r="AO530" s="50" t="s">
        <v>1411</v>
      </c>
      <c r="AP530" s="72" t="s">
        <v>874</v>
      </c>
      <c r="AQ530" s="58">
        <v>2035</v>
      </c>
      <c r="AR530" s="73" t="str">
        <f t="shared" si="104"/>
        <v>*0.91</v>
      </c>
      <c r="AS530" s="70" t="str">
        <f t="shared" si="105"/>
        <v>REZoning_Sol-Win</v>
      </c>
      <c r="AU530" s="50" t="s">
        <v>1411</v>
      </c>
      <c r="AV530" s="72" t="s">
        <v>874</v>
      </c>
      <c r="AW530" s="58">
        <v>2050</v>
      </c>
      <c r="AX530" s="73" t="str">
        <f t="shared" si="106"/>
        <v>*0.87</v>
      </c>
      <c r="AY530" s="70" t="str">
        <f t="shared" si="107"/>
        <v>REZoning_Sol-Win</v>
      </c>
    </row>
    <row r="531" spans="1:51">
      <c r="A531" s="67" t="s">
        <v>171</v>
      </c>
      <c r="C531" t="s">
        <v>1412</v>
      </c>
      <c r="D531" s="68" t="s">
        <v>874</v>
      </c>
      <c r="E531" s="52">
        <v>2035</v>
      </c>
      <c r="F531" s="69" t="str">
        <f t="shared" si="96"/>
        <v>*0.94</v>
      </c>
      <c r="G531" s="70" t="str">
        <f t="shared" si="97"/>
        <v>REZoning_Sol-Win</v>
      </c>
      <c r="I531" t="s">
        <v>1412</v>
      </c>
      <c r="J531" s="68" t="s">
        <v>874</v>
      </c>
      <c r="K531" s="52">
        <v>2050</v>
      </c>
      <c r="L531" s="62" t="str">
        <f t="shared" si="98"/>
        <v>*0.92</v>
      </c>
      <c r="M531" s="70" t="str">
        <f t="shared" si="99"/>
        <v>REZoning_Sol-Win</v>
      </c>
      <c r="O531" t="s">
        <v>1412</v>
      </c>
      <c r="P531" t="s">
        <v>874</v>
      </c>
      <c r="Q531">
        <v>2100</v>
      </c>
      <c r="R531" t="s">
        <v>881</v>
      </c>
      <c r="S531" t="s">
        <v>875</v>
      </c>
      <c r="AA531" s="49" t="s">
        <v>1412</v>
      </c>
      <c r="AB531" s="71" t="s">
        <v>874</v>
      </c>
      <c r="AC531" s="55">
        <v>2035</v>
      </c>
      <c r="AD531" s="70" t="str">
        <f t="shared" si="100"/>
        <v>*0.93</v>
      </c>
      <c r="AE531" s="70" t="str">
        <f t="shared" si="101"/>
        <v>REZoning_Sol-Win</v>
      </c>
      <c r="AG531" s="49" t="s">
        <v>1412</v>
      </c>
      <c r="AH531" s="71" t="s">
        <v>874</v>
      </c>
      <c r="AI531" s="55">
        <v>2050</v>
      </c>
      <c r="AJ531" s="70" t="str">
        <f t="shared" si="102"/>
        <v>*0.92</v>
      </c>
      <c r="AK531" s="70" t="str">
        <f t="shared" si="103"/>
        <v>REZoning_Sol-Win</v>
      </c>
      <c r="AO531" s="50" t="s">
        <v>1412</v>
      </c>
      <c r="AP531" s="72" t="s">
        <v>874</v>
      </c>
      <c r="AQ531" s="58">
        <v>2035</v>
      </c>
      <c r="AR531" s="73" t="str">
        <f t="shared" si="104"/>
        <v>*0.91</v>
      </c>
      <c r="AS531" s="70" t="str">
        <f t="shared" si="105"/>
        <v>REZoning_Sol-Win</v>
      </c>
      <c r="AU531" s="50" t="s">
        <v>1412</v>
      </c>
      <c r="AV531" s="72" t="s">
        <v>874</v>
      </c>
      <c r="AW531" s="58">
        <v>2050</v>
      </c>
      <c r="AX531" s="73" t="str">
        <f t="shared" si="106"/>
        <v>*0.87</v>
      </c>
      <c r="AY531" s="70" t="str">
        <f t="shared" si="107"/>
        <v>REZoning_Sol-Win</v>
      </c>
    </row>
    <row r="532" spans="1:51">
      <c r="A532" s="67" t="s">
        <v>171</v>
      </c>
      <c r="C532" t="s">
        <v>1413</v>
      </c>
      <c r="D532" s="68" t="s">
        <v>874</v>
      </c>
      <c r="E532" s="52">
        <v>2035</v>
      </c>
      <c r="F532" s="69" t="str">
        <f t="shared" si="96"/>
        <v>*0.94</v>
      </c>
      <c r="G532" s="70" t="str">
        <f t="shared" si="97"/>
        <v>REZoning_Sol-Win</v>
      </c>
      <c r="I532" t="s">
        <v>1413</v>
      </c>
      <c r="J532" s="68" t="s">
        <v>874</v>
      </c>
      <c r="K532" s="52">
        <v>2050</v>
      </c>
      <c r="L532" s="62" t="str">
        <f t="shared" si="98"/>
        <v>*0.92</v>
      </c>
      <c r="M532" s="70" t="str">
        <f t="shared" si="99"/>
        <v>REZoning_Sol-Win</v>
      </c>
      <c r="O532" t="s">
        <v>1413</v>
      </c>
      <c r="P532" t="s">
        <v>874</v>
      </c>
      <c r="Q532">
        <v>2100</v>
      </c>
      <c r="R532" t="s">
        <v>881</v>
      </c>
      <c r="S532" t="s">
        <v>875</v>
      </c>
      <c r="AA532" s="49" t="s">
        <v>1413</v>
      </c>
      <c r="AB532" s="71" t="s">
        <v>874</v>
      </c>
      <c r="AC532" s="55">
        <v>2035</v>
      </c>
      <c r="AD532" s="70" t="str">
        <f t="shared" si="100"/>
        <v>*0.93</v>
      </c>
      <c r="AE532" s="70" t="str">
        <f t="shared" si="101"/>
        <v>REZoning_Sol-Win</v>
      </c>
      <c r="AG532" s="49" t="s">
        <v>1413</v>
      </c>
      <c r="AH532" s="71" t="s">
        <v>874</v>
      </c>
      <c r="AI532" s="55">
        <v>2050</v>
      </c>
      <c r="AJ532" s="70" t="str">
        <f t="shared" si="102"/>
        <v>*0.92</v>
      </c>
      <c r="AK532" s="70" t="str">
        <f t="shared" si="103"/>
        <v>REZoning_Sol-Win</v>
      </c>
      <c r="AO532" s="50" t="s">
        <v>1413</v>
      </c>
      <c r="AP532" s="72" t="s">
        <v>874</v>
      </c>
      <c r="AQ532" s="58">
        <v>2035</v>
      </c>
      <c r="AR532" s="73" t="str">
        <f t="shared" si="104"/>
        <v>*0.91</v>
      </c>
      <c r="AS532" s="70" t="str">
        <f t="shared" si="105"/>
        <v>REZoning_Sol-Win</v>
      </c>
      <c r="AU532" s="50" t="s">
        <v>1413</v>
      </c>
      <c r="AV532" s="72" t="s">
        <v>874</v>
      </c>
      <c r="AW532" s="58">
        <v>2050</v>
      </c>
      <c r="AX532" s="73" t="str">
        <f t="shared" si="106"/>
        <v>*0.87</v>
      </c>
      <c r="AY532" s="70" t="str">
        <f t="shared" si="107"/>
        <v>REZoning_Sol-Win</v>
      </c>
    </row>
    <row r="533" spans="1:51">
      <c r="A533" s="67" t="s">
        <v>171</v>
      </c>
      <c r="C533" t="s">
        <v>1414</v>
      </c>
      <c r="D533" s="68" t="s">
        <v>874</v>
      </c>
      <c r="E533" s="52">
        <v>2035</v>
      </c>
      <c r="F533" s="69" t="str">
        <f t="shared" si="96"/>
        <v>*0.94</v>
      </c>
      <c r="G533" s="70" t="str">
        <f t="shared" si="97"/>
        <v>REZoning_Sol-Win</v>
      </c>
      <c r="I533" t="s">
        <v>1414</v>
      </c>
      <c r="J533" s="68" t="s">
        <v>874</v>
      </c>
      <c r="K533" s="52">
        <v>2050</v>
      </c>
      <c r="L533" s="62" t="str">
        <f t="shared" si="98"/>
        <v>*0.92</v>
      </c>
      <c r="M533" s="70" t="str">
        <f t="shared" si="99"/>
        <v>REZoning_Sol-Win</v>
      </c>
      <c r="O533" t="s">
        <v>1414</v>
      </c>
      <c r="P533" t="s">
        <v>874</v>
      </c>
      <c r="Q533">
        <v>2100</v>
      </c>
      <c r="R533" t="s">
        <v>881</v>
      </c>
      <c r="S533" t="s">
        <v>875</v>
      </c>
      <c r="AA533" s="49" t="s">
        <v>1414</v>
      </c>
      <c r="AB533" s="71" t="s">
        <v>874</v>
      </c>
      <c r="AC533" s="55">
        <v>2035</v>
      </c>
      <c r="AD533" s="70" t="str">
        <f t="shared" si="100"/>
        <v>*0.93</v>
      </c>
      <c r="AE533" s="70" t="str">
        <f t="shared" si="101"/>
        <v>REZoning_Sol-Win</v>
      </c>
      <c r="AG533" s="49" t="s">
        <v>1414</v>
      </c>
      <c r="AH533" s="71" t="s">
        <v>874</v>
      </c>
      <c r="AI533" s="55">
        <v>2050</v>
      </c>
      <c r="AJ533" s="70" t="str">
        <f t="shared" si="102"/>
        <v>*0.92</v>
      </c>
      <c r="AK533" s="70" t="str">
        <f t="shared" si="103"/>
        <v>REZoning_Sol-Win</v>
      </c>
      <c r="AO533" s="50" t="s">
        <v>1414</v>
      </c>
      <c r="AP533" s="72" t="s">
        <v>874</v>
      </c>
      <c r="AQ533" s="58">
        <v>2035</v>
      </c>
      <c r="AR533" s="73" t="str">
        <f t="shared" si="104"/>
        <v>*0.91</v>
      </c>
      <c r="AS533" s="70" t="str">
        <f t="shared" si="105"/>
        <v>REZoning_Sol-Win</v>
      </c>
      <c r="AU533" s="50" t="s">
        <v>1414</v>
      </c>
      <c r="AV533" s="72" t="s">
        <v>874</v>
      </c>
      <c r="AW533" s="58">
        <v>2050</v>
      </c>
      <c r="AX533" s="73" t="str">
        <f t="shared" si="106"/>
        <v>*0.87</v>
      </c>
      <c r="AY533" s="70" t="str">
        <f t="shared" si="107"/>
        <v>REZoning_Sol-Win</v>
      </c>
    </row>
    <row r="534" spans="1:51">
      <c r="A534" s="67" t="s">
        <v>171</v>
      </c>
      <c r="C534" t="s">
        <v>1415</v>
      </c>
      <c r="D534" s="68" t="s">
        <v>874</v>
      </c>
      <c r="E534" s="52">
        <v>2035</v>
      </c>
      <c r="F534" s="69" t="str">
        <f t="shared" si="96"/>
        <v>*0.94</v>
      </c>
      <c r="G534" s="70" t="str">
        <f t="shared" si="97"/>
        <v>REZoning_Sol-Win</v>
      </c>
      <c r="I534" t="s">
        <v>1415</v>
      </c>
      <c r="J534" s="68" t="s">
        <v>874</v>
      </c>
      <c r="K534" s="52">
        <v>2050</v>
      </c>
      <c r="L534" s="62" t="str">
        <f t="shared" si="98"/>
        <v>*0.92</v>
      </c>
      <c r="M534" s="70" t="str">
        <f t="shared" si="99"/>
        <v>REZoning_Sol-Win</v>
      </c>
      <c r="O534" t="s">
        <v>1415</v>
      </c>
      <c r="P534" t="s">
        <v>874</v>
      </c>
      <c r="Q534">
        <v>2100</v>
      </c>
      <c r="R534" t="s">
        <v>881</v>
      </c>
      <c r="S534" t="s">
        <v>875</v>
      </c>
      <c r="AA534" s="49" t="s">
        <v>1415</v>
      </c>
      <c r="AB534" s="71" t="s">
        <v>874</v>
      </c>
      <c r="AC534" s="55">
        <v>2035</v>
      </c>
      <c r="AD534" s="70" t="str">
        <f t="shared" si="100"/>
        <v>*0.93</v>
      </c>
      <c r="AE534" s="70" t="str">
        <f t="shared" si="101"/>
        <v>REZoning_Sol-Win</v>
      </c>
      <c r="AG534" s="49" t="s">
        <v>1415</v>
      </c>
      <c r="AH534" s="71" t="s">
        <v>874</v>
      </c>
      <c r="AI534" s="55">
        <v>2050</v>
      </c>
      <c r="AJ534" s="70" t="str">
        <f t="shared" si="102"/>
        <v>*0.92</v>
      </c>
      <c r="AK534" s="70" t="str">
        <f t="shared" si="103"/>
        <v>REZoning_Sol-Win</v>
      </c>
      <c r="AO534" s="50" t="s">
        <v>1415</v>
      </c>
      <c r="AP534" s="72" t="s">
        <v>874</v>
      </c>
      <c r="AQ534" s="58">
        <v>2035</v>
      </c>
      <c r="AR534" s="73" t="str">
        <f t="shared" si="104"/>
        <v>*0.91</v>
      </c>
      <c r="AS534" s="70" t="str">
        <f t="shared" si="105"/>
        <v>REZoning_Sol-Win</v>
      </c>
      <c r="AU534" s="50" t="s">
        <v>1415</v>
      </c>
      <c r="AV534" s="72" t="s">
        <v>874</v>
      </c>
      <c r="AW534" s="58">
        <v>2050</v>
      </c>
      <c r="AX534" s="73" t="str">
        <f t="shared" si="106"/>
        <v>*0.87</v>
      </c>
      <c r="AY534" s="70" t="str">
        <f t="shared" si="107"/>
        <v>REZoning_Sol-Win</v>
      </c>
    </row>
    <row r="535" spans="1:51">
      <c r="A535" s="67" t="s">
        <v>171</v>
      </c>
      <c r="C535" t="s">
        <v>1416</v>
      </c>
      <c r="D535" s="68" t="s">
        <v>874</v>
      </c>
      <c r="E535" s="52">
        <v>2035</v>
      </c>
      <c r="F535" s="69" t="str">
        <f t="shared" si="96"/>
        <v>*0.94</v>
      </c>
      <c r="G535" s="70" t="str">
        <f t="shared" si="97"/>
        <v>REZoning_Sol-Win</v>
      </c>
      <c r="I535" t="s">
        <v>1416</v>
      </c>
      <c r="J535" s="68" t="s">
        <v>874</v>
      </c>
      <c r="K535" s="52">
        <v>2050</v>
      </c>
      <c r="L535" s="62" t="str">
        <f t="shared" si="98"/>
        <v>*0.92</v>
      </c>
      <c r="M535" s="70" t="str">
        <f t="shared" si="99"/>
        <v>REZoning_Sol-Win</v>
      </c>
      <c r="O535" t="s">
        <v>1416</v>
      </c>
      <c r="P535" t="s">
        <v>874</v>
      </c>
      <c r="Q535">
        <v>2100</v>
      </c>
      <c r="R535" t="s">
        <v>881</v>
      </c>
      <c r="S535" t="s">
        <v>875</v>
      </c>
      <c r="AA535" s="49" t="s">
        <v>1416</v>
      </c>
      <c r="AB535" s="71" t="s">
        <v>874</v>
      </c>
      <c r="AC535" s="55">
        <v>2035</v>
      </c>
      <c r="AD535" s="70" t="str">
        <f t="shared" si="100"/>
        <v>*0.93</v>
      </c>
      <c r="AE535" s="70" t="str">
        <f t="shared" si="101"/>
        <v>REZoning_Sol-Win</v>
      </c>
      <c r="AG535" s="49" t="s">
        <v>1416</v>
      </c>
      <c r="AH535" s="71" t="s">
        <v>874</v>
      </c>
      <c r="AI535" s="55">
        <v>2050</v>
      </c>
      <c r="AJ535" s="70" t="str">
        <f t="shared" si="102"/>
        <v>*0.92</v>
      </c>
      <c r="AK535" s="70" t="str">
        <f t="shared" si="103"/>
        <v>REZoning_Sol-Win</v>
      </c>
      <c r="AO535" s="50" t="s">
        <v>1416</v>
      </c>
      <c r="AP535" s="72" t="s">
        <v>874</v>
      </c>
      <c r="AQ535" s="58">
        <v>2035</v>
      </c>
      <c r="AR535" s="73" t="str">
        <f t="shared" si="104"/>
        <v>*0.91</v>
      </c>
      <c r="AS535" s="70" t="str">
        <f t="shared" si="105"/>
        <v>REZoning_Sol-Win</v>
      </c>
      <c r="AU535" s="50" t="s">
        <v>1416</v>
      </c>
      <c r="AV535" s="72" t="s">
        <v>874</v>
      </c>
      <c r="AW535" s="58">
        <v>2050</v>
      </c>
      <c r="AX535" s="73" t="str">
        <f t="shared" si="106"/>
        <v>*0.87</v>
      </c>
      <c r="AY535" s="70" t="str">
        <f t="shared" si="107"/>
        <v>REZoning_Sol-Win</v>
      </c>
    </row>
    <row r="536" spans="1:51">
      <c r="A536" s="67" t="s">
        <v>171</v>
      </c>
      <c r="C536" t="s">
        <v>1417</v>
      </c>
      <c r="D536" s="68" t="s">
        <v>874</v>
      </c>
      <c r="E536" s="52">
        <v>2035</v>
      </c>
      <c r="F536" s="69" t="str">
        <f t="shared" si="96"/>
        <v>*0.94</v>
      </c>
      <c r="G536" s="70" t="str">
        <f t="shared" si="97"/>
        <v>REZoning_Sol-Win</v>
      </c>
      <c r="I536" t="s">
        <v>1417</v>
      </c>
      <c r="J536" s="68" t="s">
        <v>874</v>
      </c>
      <c r="K536" s="52">
        <v>2050</v>
      </c>
      <c r="L536" s="62" t="str">
        <f t="shared" si="98"/>
        <v>*0.92</v>
      </c>
      <c r="M536" s="70" t="str">
        <f t="shared" si="99"/>
        <v>REZoning_Sol-Win</v>
      </c>
      <c r="O536" t="s">
        <v>1417</v>
      </c>
      <c r="P536" t="s">
        <v>874</v>
      </c>
      <c r="Q536">
        <v>2100</v>
      </c>
      <c r="R536" t="s">
        <v>881</v>
      </c>
      <c r="S536" t="s">
        <v>875</v>
      </c>
      <c r="AA536" s="49" t="s">
        <v>1417</v>
      </c>
      <c r="AB536" s="71" t="s">
        <v>874</v>
      </c>
      <c r="AC536" s="55">
        <v>2035</v>
      </c>
      <c r="AD536" s="70" t="str">
        <f t="shared" si="100"/>
        <v>*0.93</v>
      </c>
      <c r="AE536" s="70" t="str">
        <f t="shared" si="101"/>
        <v>REZoning_Sol-Win</v>
      </c>
      <c r="AG536" s="49" t="s">
        <v>1417</v>
      </c>
      <c r="AH536" s="71" t="s">
        <v>874</v>
      </c>
      <c r="AI536" s="55">
        <v>2050</v>
      </c>
      <c r="AJ536" s="70" t="str">
        <f t="shared" si="102"/>
        <v>*0.92</v>
      </c>
      <c r="AK536" s="70" t="str">
        <f t="shared" si="103"/>
        <v>REZoning_Sol-Win</v>
      </c>
      <c r="AO536" s="50" t="s">
        <v>1417</v>
      </c>
      <c r="AP536" s="72" t="s">
        <v>874</v>
      </c>
      <c r="AQ536" s="58">
        <v>2035</v>
      </c>
      <c r="AR536" s="73" t="str">
        <f t="shared" si="104"/>
        <v>*0.91</v>
      </c>
      <c r="AS536" s="70" t="str">
        <f t="shared" si="105"/>
        <v>REZoning_Sol-Win</v>
      </c>
      <c r="AU536" s="50" t="s">
        <v>1417</v>
      </c>
      <c r="AV536" s="72" t="s">
        <v>874</v>
      </c>
      <c r="AW536" s="58">
        <v>2050</v>
      </c>
      <c r="AX536" s="73" t="str">
        <f t="shared" si="106"/>
        <v>*0.87</v>
      </c>
      <c r="AY536" s="70" t="str">
        <f t="shared" si="107"/>
        <v>REZoning_Sol-Win</v>
      </c>
    </row>
    <row r="537" spans="1:51">
      <c r="A537" s="67" t="s">
        <v>171</v>
      </c>
      <c r="C537" t="s">
        <v>1418</v>
      </c>
      <c r="D537" s="68" t="s">
        <v>874</v>
      </c>
      <c r="E537" s="52">
        <v>2035</v>
      </c>
      <c r="F537" s="69" t="str">
        <f t="shared" si="96"/>
        <v>*0.94</v>
      </c>
      <c r="G537" s="70" t="str">
        <f t="shared" si="97"/>
        <v>REZoning_Sol-Win</v>
      </c>
      <c r="I537" t="s">
        <v>1418</v>
      </c>
      <c r="J537" s="68" t="s">
        <v>874</v>
      </c>
      <c r="K537" s="52">
        <v>2050</v>
      </c>
      <c r="L537" s="62" t="str">
        <f t="shared" si="98"/>
        <v>*0.92</v>
      </c>
      <c r="M537" s="70" t="str">
        <f t="shared" si="99"/>
        <v>REZoning_Sol-Win</v>
      </c>
      <c r="O537" t="s">
        <v>1418</v>
      </c>
      <c r="P537" t="s">
        <v>874</v>
      </c>
      <c r="Q537">
        <v>2100</v>
      </c>
      <c r="R537" t="s">
        <v>881</v>
      </c>
      <c r="S537" t="s">
        <v>875</v>
      </c>
      <c r="AA537" s="49" t="s">
        <v>1418</v>
      </c>
      <c r="AB537" s="71" t="s">
        <v>874</v>
      </c>
      <c r="AC537" s="55">
        <v>2035</v>
      </c>
      <c r="AD537" s="70" t="str">
        <f t="shared" si="100"/>
        <v>*0.93</v>
      </c>
      <c r="AE537" s="70" t="str">
        <f t="shared" si="101"/>
        <v>REZoning_Sol-Win</v>
      </c>
      <c r="AG537" s="49" t="s">
        <v>1418</v>
      </c>
      <c r="AH537" s="71" t="s">
        <v>874</v>
      </c>
      <c r="AI537" s="55">
        <v>2050</v>
      </c>
      <c r="AJ537" s="70" t="str">
        <f t="shared" si="102"/>
        <v>*0.92</v>
      </c>
      <c r="AK537" s="70" t="str">
        <f t="shared" si="103"/>
        <v>REZoning_Sol-Win</v>
      </c>
      <c r="AO537" s="50" t="s">
        <v>1418</v>
      </c>
      <c r="AP537" s="72" t="s">
        <v>874</v>
      </c>
      <c r="AQ537" s="58">
        <v>2035</v>
      </c>
      <c r="AR537" s="73" t="str">
        <f t="shared" si="104"/>
        <v>*0.91</v>
      </c>
      <c r="AS537" s="70" t="str">
        <f t="shared" si="105"/>
        <v>REZoning_Sol-Win</v>
      </c>
      <c r="AU537" s="50" t="s">
        <v>1418</v>
      </c>
      <c r="AV537" s="72" t="s">
        <v>874</v>
      </c>
      <c r="AW537" s="58">
        <v>2050</v>
      </c>
      <c r="AX537" s="73" t="str">
        <f t="shared" si="106"/>
        <v>*0.87</v>
      </c>
      <c r="AY537" s="70" t="str">
        <f t="shared" si="107"/>
        <v>REZoning_Sol-Win</v>
      </c>
    </row>
    <row r="538" spans="1:51">
      <c r="A538" s="67" t="s">
        <v>171</v>
      </c>
      <c r="C538" t="s">
        <v>1419</v>
      </c>
      <c r="D538" s="68" t="s">
        <v>874</v>
      </c>
      <c r="E538" s="52">
        <v>2035</v>
      </c>
      <c r="F538" s="69" t="str">
        <f t="shared" si="96"/>
        <v>*0.94</v>
      </c>
      <c r="G538" s="70" t="str">
        <f t="shared" si="97"/>
        <v>REZoning_Sol-Win</v>
      </c>
      <c r="I538" t="s">
        <v>1419</v>
      </c>
      <c r="J538" s="68" t="s">
        <v>874</v>
      </c>
      <c r="K538" s="52">
        <v>2050</v>
      </c>
      <c r="L538" s="62" t="str">
        <f t="shared" si="98"/>
        <v>*0.92</v>
      </c>
      <c r="M538" s="70" t="str">
        <f t="shared" si="99"/>
        <v>REZoning_Sol-Win</v>
      </c>
      <c r="O538" t="s">
        <v>1419</v>
      </c>
      <c r="P538" t="s">
        <v>874</v>
      </c>
      <c r="Q538">
        <v>2100</v>
      </c>
      <c r="R538" t="s">
        <v>881</v>
      </c>
      <c r="S538" t="s">
        <v>875</v>
      </c>
      <c r="AA538" s="49" t="s">
        <v>1419</v>
      </c>
      <c r="AB538" s="71" t="s">
        <v>874</v>
      </c>
      <c r="AC538" s="55">
        <v>2035</v>
      </c>
      <c r="AD538" s="70" t="str">
        <f t="shared" si="100"/>
        <v>*0.93</v>
      </c>
      <c r="AE538" s="70" t="str">
        <f t="shared" si="101"/>
        <v>REZoning_Sol-Win</v>
      </c>
      <c r="AG538" s="49" t="s">
        <v>1419</v>
      </c>
      <c r="AH538" s="71" t="s">
        <v>874</v>
      </c>
      <c r="AI538" s="55">
        <v>2050</v>
      </c>
      <c r="AJ538" s="70" t="str">
        <f t="shared" si="102"/>
        <v>*0.92</v>
      </c>
      <c r="AK538" s="70" t="str">
        <f t="shared" si="103"/>
        <v>REZoning_Sol-Win</v>
      </c>
      <c r="AO538" s="50" t="s">
        <v>1419</v>
      </c>
      <c r="AP538" s="72" t="s">
        <v>874</v>
      </c>
      <c r="AQ538" s="58">
        <v>2035</v>
      </c>
      <c r="AR538" s="73" t="str">
        <f t="shared" si="104"/>
        <v>*0.91</v>
      </c>
      <c r="AS538" s="70" t="str">
        <f t="shared" si="105"/>
        <v>REZoning_Sol-Win</v>
      </c>
      <c r="AU538" s="50" t="s">
        <v>1419</v>
      </c>
      <c r="AV538" s="72" t="s">
        <v>874</v>
      </c>
      <c r="AW538" s="58">
        <v>2050</v>
      </c>
      <c r="AX538" s="73" t="str">
        <f t="shared" si="106"/>
        <v>*0.87</v>
      </c>
      <c r="AY538" s="70" t="str">
        <f t="shared" si="107"/>
        <v>REZoning_Sol-Win</v>
      </c>
    </row>
    <row r="539" spans="1:51">
      <c r="A539" s="67" t="s">
        <v>70</v>
      </c>
      <c r="C539" t="s">
        <v>1420</v>
      </c>
      <c r="D539" s="68" t="s">
        <v>874</v>
      </c>
      <c r="E539" s="52">
        <v>2035</v>
      </c>
      <c r="F539" s="69" t="str">
        <f t="shared" si="96"/>
        <v>*0.94</v>
      </c>
      <c r="G539" s="70" t="str">
        <f t="shared" si="97"/>
        <v>REZoning_Sol-Win</v>
      </c>
      <c r="I539" t="s">
        <v>1420</v>
      </c>
      <c r="J539" s="68" t="s">
        <v>874</v>
      </c>
      <c r="K539" s="52">
        <v>2050</v>
      </c>
      <c r="L539" s="62" t="str">
        <f t="shared" si="98"/>
        <v>*0.91</v>
      </c>
      <c r="M539" s="70" t="str">
        <f t="shared" si="99"/>
        <v>REZoning_Sol-Win</v>
      </c>
      <c r="O539" t="s">
        <v>1420</v>
      </c>
      <c r="P539" t="s">
        <v>874</v>
      </c>
      <c r="Q539">
        <v>2100</v>
      </c>
      <c r="R539" t="s">
        <v>890</v>
      </c>
      <c r="S539" t="s">
        <v>875</v>
      </c>
      <c r="AA539" s="49" t="s">
        <v>1420</v>
      </c>
      <c r="AB539" s="71" t="s">
        <v>874</v>
      </c>
      <c r="AC539" s="55">
        <v>2035</v>
      </c>
      <c r="AD539" s="70" t="str">
        <f t="shared" si="100"/>
        <v>*0.93</v>
      </c>
      <c r="AE539" s="70" t="str">
        <f t="shared" si="101"/>
        <v>REZoning_Sol-Win</v>
      </c>
      <c r="AG539" s="49" t="s">
        <v>1420</v>
      </c>
      <c r="AH539" s="71" t="s">
        <v>874</v>
      </c>
      <c r="AI539" s="55">
        <v>2050</v>
      </c>
      <c r="AJ539" s="70" t="str">
        <f t="shared" si="102"/>
        <v>*0.9</v>
      </c>
      <c r="AK539" s="70" t="str">
        <f t="shared" si="103"/>
        <v>REZoning_Sol-Win</v>
      </c>
      <c r="AO539" s="50" t="s">
        <v>1420</v>
      </c>
      <c r="AP539" s="72" t="s">
        <v>874</v>
      </c>
      <c r="AQ539" s="58">
        <v>2035</v>
      </c>
      <c r="AR539" s="73" t="str">
        <f t="shared" si="104"/>
        <v>*0.9</v>
      </c>
      <c r="AS539" s="70" t="str">
        <f t="shared" si="105"/>
        <v>REZoning_Sol-Win</v>
      </c>
      <c r="AU539" s="50" t="s">
        <v>1420</v>
      </c>
      <c r="AV539" s="72" t="s">
        <v>874</v>
      </c>
      <c r="AW539" s="58">
        <v>2050</v>
      </c>
      <c r="AX539" s="73" t="str">
        <f t="shared" si="106"/>
        <v>*0.86</v>
      </c>
      <c r="AY539" s="70" t="str">
        <f t="shared" si="107"/>
        <v>REZoning_Sol-Win</v>
      </c>
    </row>
    <row r="540" spans="1:51">
      <c r="A540" s="67" t="s">
        <v>70</v>
      </c>
      <c r="C540" t="s">
        <v>1421</v>
      </c>
      <c r="D540" s="68" t="s">
        <v>874</v>
      </c>
      <c r="E540" s="52">
        <v>2035</v>
      </c>
      <c r="F540" s="69" t="str">
        <f t="shared" si="96"/>
        <v>*0.94</v>
      </c>
      <c r="G540" s="70" t="str">
        <f t="shared" si="97"/>
        <v>REZoning_Sol-Win</v>
      </c>
      <c r="I540" t="s">
        <v>1421</v>
      </c>
      <c r="J540" s="68" t="s">
        <v>874</v>
      </c>
      <c r="K540" s="52">
        <v>2050</v>
      </c>
      <c r="L540" s="62" t="str">
        <f t="shared" si="98"/>
        <v>*0.91</v>
      </c>
      <c r="M540" s="70" t="str">
        <f t="shared" si="99"/>
        <v>REZoning_Sol-Win</v>
      </c>
      <c r="O540" t="s">
        <v>1421</v>
      </c>
      <c r="P540" t="s">
        <v>874</v>
      </c>
      <c r="Q540">
        <v>2100</v>
      </c>
      <c r="R540" t="s">
        <v>890</v>
      </c>
      <c r="S540" t="s">
        <v>875</v>
      </c>
      <c r="AA540" s="49" t="s">
        <v>1421</v>
      </c>
      <c r="AB540" s="71" t="s">
        <v>874</v>
      </c>
      <c r="AC540" s="55">
        <v>2035</v>
      </c>
      <c r="AD540" s="70" t="str">
        <f t="shared" si="100"/>
        <v>*0.93</v>
      </c>
      <c r="AE540" s="70" t="str">
        <f t="shared" si="101"/>
        <v>REZoning_Sol-Win</v>
      </c>
      <c r="AG540" s="49" t="s">
        <v>1421</v>
      </c>
      <c r="AH540" s="71" t="s">
        <v>874</v>
      </c>
      <c r="AI540" s="55">
        <v>2050</v>
      </c>
      <c r="AJ540" s="70" t="str">
        <f t="shared" si="102"/>
        <v>*0.9</v>
      </c>
      <c r="AK540" s="70" t="str">
        <f t="shared" si="103"/>
        <v>REZoning_Sol-Win</v>
      </c>
      <c r="AO540" s="50" t="s">
        <v>1421</v>
      </c>
      <c r="AP540" s="72" t="s">
        <v>874</v>
      </c>
      <c r="AQ540" s="58">
        <v>2035</v>
      </c>
      <c r="AR540" s="73" t="str">
        <f t="shared" si="104"/>
        <v>*0.9</v>
      </c>
      <c r="AS540" s="70" t="str">
        <f t="shared" si="105"/>
        <v>REZoning_Sol-Win</v>
      </c>
      <c r="AU540" s="50" t="s">
        <v>1421</v>
      </c>
      <c r="AV540" s="72" t="s">
        <v>874</v>
      </c>
      <c r="AW540" s="58">
        <v>2050</v>
      </c>
      <c r="AX540" s="73" t="str">
        <f t="shared" si="106"/>
        <v>*0.86</v>
      </c>
      <c r="AY540" s="70" t="str">
        <f t="shared" si="107"/>
        <v>REZoning_Sol-Win</v>
      </c>
    </row>
    <row r="541" spans="1:51">
      <c r="A541" s="67" t="s">
        <v>70</v>
      </c>
      <c r="C541" t="s">
        <v>1422</v>
      </c>
      <c r="D541" s="68" t="s">
        <v>874</v>
      </c>
      <c r="E541" s="52">
        <v>2035</v>
      </c>
      <c r="F541" s="69" t="str">
        <f t="shared" si="96"/>
        <v>*0.94</v>
      </c>
      <c r="G541" s="70" t="str">
        <f t="shared" si="97"/>
        <v>REZoning_Sol-Win</v>
      </c>
      <c r="I541" t="s">
        <v>1422</v>
      </c>
      <c r="J541" s="68" t="s">
        <v>874</v>
      </c>
      <c r="K541" s="52">
        <v>2050</v>
      </c>
      <c r="L541" s="62" t="str">
        <f t="shared" si="98"/>
        <v>*0.91</v>
      </c>
      <c r="M541" s="70" t="str">
        <f t="shared" si="99"/>
        <v>REZoning_Sol-Win</v>
      </c>
      <c r="O541" t="s">
        <v>1422</v>
      </c>
      <c r="P541" t="s">
        <v>874</v>
      </c>
      <c r="Q541">
        <v>2100</v>
      </c>
      <c r="R541" t="s">
        <v>890</v>
      </c>
      <c r="S541" t="s">
        <v>875</v>
      </c>
      <c r="AA541" s="49" t="s">
        <v>1422</v>
      </c>
      <c r="AB541" s="71" t="s">
        <v>874</v>
      </c>
      <c r="AC541" s="55">
        <v>2035</v>
      </c>
      <c r="AD541" s="70" t="str">
        <f t="shared" si="100"/>
        <v>*0.93</v>
      </c>
      <c r="AE541" s="70" t="str">
        <f t="shared" si="101"/>
        <v>REZoning_Sol-Win</v>
      </c>
      <c r="AG541" s="49" t="s">
        <v>1422</v>
      </c>
      <c r="AH541" s="71" t="s">
        <v>874</v>
      </c>
      <c r="AI541" s="55">
        <v>2050</v>
      </c>
      <c r="AJ541" s="70" t="str">
        <f t="shared" si="102"/>
        <v>*0.9</v>
      </c>
      <c r="AK541" s="70" t="str">
        <f t="shared" si="103"/>
        <v>REZoning_Sol-Win</v>
      </c>
      <c r="AO541" s="50" t="s">
        <v>1422</v>
      </c>
      <c r="AP541" s="72" t="s">
        <v>874</v>
      </c>
      <c r="AQ541" s="58">
        <v>2035</v>
      </c>
      <c r="AR541" s="73" t="str">
        <f t="shared" si="104"/>
        <v>*0.9</v>
      </c>
      <c r="AS541" s="70" t="str">
        <f t="shared" si="105"/>
        <v>REZoning_Sol-Win</v>
      </c>
      <c r="AU541" s="50" t="s">
        <v>1422</v>
      </c>
      <c r="AV541" s="72" t="s">
        <v>874</v>
      </c>
      <c r="AW541" s="58">
        <v>2050</v>
      </c>
      <c r="AX541" s="73" t="str">
        <f t="shared" si="106"/>
        <v>*0.86</v>
      </c>
      <c r="AY541" s="70" t="str">
        <f t="shared" si="107"/>
        <v>REZoning_Sol-Win</v>
      </c>
    </row>
    <row r="542" spans="1:51">
      <c r="A542" s="67" t="s">
        <v>70</v>
      </c>
      <c r="C542" t="s">
        <v>1423</v>
      </c>
      <c r="D542" s="68" t="s">
        <v>874</v>
      </c>
      <c r="E542" s="52">
        <v>2035</v>
      </c>
      <c r="F542" s="69" t="str">
        <f t="shared" si="96"/>
        <v>*0.94</v>
      </c>
      <c r="G542" s="70" t="str">
        <f t="shared" si="97"/>
        <v>REZoning_Sol-Win</v>
      </c>
      <c r="I542" t="s">
        <v>1423</v>
      </c>
      <c r="J542" s="68" t="s">
        <v>874</v>
      </c>
      <c r="K542" s="52">
        <v>2050</v>
      </c>
      <c r="L542" s="62" t="str">
        <f t="shared" si="98"/>
        <v>*0.91</v>
      </c>
      <c r="M542" s="70" t="str">
        <f t="shared" si="99"/>
        <v>REZoning_Sol-Win</v>
      </c>
      <c r="O542" t="s">
        <v>1423</v>
      </c>
      <c r="P542" t="s">
        <v>874</v>
      </c>
      <c r="Q542">
        <v>2100</v>
      </c>
      <c r="R542" t="s">
        <v>890</v>
      </c>
      <c r="S542" t="s">
        <v>875</v>
      </c>
      <c r="AA542" s="49" t="s">
        <v>1423</v>
      </c>
      <c r="AB542" s="71" t="s">
        <v>874</v>
      </c>
      <c r="AC542" s="55">
        <v>2035</v>
      </c>
      <c r="AD542" s="70" t="str">
        <f t="shared" si="100"/>
        <v>*0.93</v>
      </c>
      <c r="AE542" s="70" t="str">
        <f t="shared" si="101"/>
        <v>REZoning_Sol-Win</v>
      </c>
      <c r="AG542" s="49" t="s">
        <v>1423</v>
      </c>
      <c r="AH542" s="71" t="s">
        <v>874</v>
      </c>
      <c r="AI542" s="55">
        <v>2050</v>
      </c>
      <c r="AJ542" s="70" t="str">
        <f t="shared" si="102"/>
        <v>*0.9</v>
      </c>
      <c r="AK542" s="70" t="str">
        <f t="shared" si="103"/>
        <v>REZoning_Sol-Win</v>
      </c>
      <c r="AO542" s="50" t="s">
        <v>1423</v>
      </c>
      <c r="AP542" s="72" t="s">
        <v>874</v>
      </c>
      <c r="AQ542" s="58">
        <v>2035</v>
      </c>
      <c r="AR542" s="73" t="str">
        <f t="shared" si="104"/>
        <v>*0.9</v>
      </c>
      <c r="AS542" s="70" t="str">
        <f t="shared" si="105"/>
        <v>REZoning_Sol-Win</v>
      </c>
      <c r="AU542" s="50" t="s">
        <v>1423</v>
      </c>
      <c r="AV542" s="72" t="s">
        <v>874</v>
      </c>
      <c r="AW542" s="58">
        <v>2050</v>
      </c>
      <c r="AX542" s="73" t="str">
        <f t="shared" si="106"/>
        <v>*0.86</v>
      </c>
      <c r="AY542" s="70" t="str">
        <f t="shared" si="107"/>
        <v>REZoning_Sol-Win</v>
      </c>
    </row>
    <row r="543" spans="1:51">
      <c r="A543" s="67" t="s">
        <v>70</v>
      </c>
      <c r="C543" t="s">
        <v>1424</v>
      </c>
      <c r="D543" s="68" t="s">
        <v>874</v>
      </c>
      <c r="E543" s="52">
        <v>2035</v>
      </c>
      <c r="F543" s="69" t="str">
        <f t="shared" si="96"/>
        <v>*0.94</v>
      </c>
      <c r="G543" s="70" t="str">
        <f t="shared" si="97"/>
        <v>REZoning_Sol-Win</v>
      </c>
      <c r="I543" t="s">
        <v>1424</v>
      </c>
      <c r="J543" s="68" t="s">
        <v>874</v>
      </c>
      <c r="K543" s="52">
        <v>2050</v>
      </c>
      <c r="L543" s="62" t="str">
        <f t="shared" si="98"/>
        <v>*0.91</v>
      </c>
      <c r="M543" s="70" t="str">
        <f t="shared" si="99"/>
        <v>REZoning_Sol-Win</v>
      </c>
      <c r="O543" t="s">
        <v>1424</v>
      </c>
      <c r="P543" t="s">
        <v>874</v>
      </c>
      <c r="Q543">
        <v>2100</v>
      </c>
      <c r="R543" t="s">
        <v>890</v>
      </c>
      <c r="S543" t="s">
        <v>875</v>
      </c>
      <c r="AA543" s="49" t="s">
        <v>1424</v>
      </c>
      <c r="AB543" s="71" t="s">
        <v>874</v>
      </c>
      <c r="AC543" s="55">
        <v>2035</v>
      </c>
      <c r="AD543" s="70" t="str">
        <f t="shared" si="100"/>
        <v>*0.93</v>
      </c>
      <c r="AE543" s="70" t="str">
        <f t="shared" si="101"/>
        <v>REZoning_Sol-Win</v>
      </c>
      <c r="AG543" s="49" t="s">
        <v>1424</v>
      </c>
      <c r="AH543" s="71" t="s">
        <v>874</v>
      </c>
      <c r="AI543" s="55">
        <v>2050</v>
      </c>
      <c r="AJ543" s="70" t="str">
        <f t="shared" si="102"/>
        <v>*0.9</v>
      </c>
      <c r="AK543" s="70" t="str">
        <f t="shared" si="103"/>
        <v>REZoning_Sol-Win</v>
      </c>
      <c r="AO543" s="50" t="s">
        <v>1424</v>
      </c>
      <c r="AP543" s="72" t="s">
        <v>874</v>
      </c>
      <c r="AQ543" s="58">
        <v>2035</v>
      </c>
      <c r="AR543" s="73" t="str">
        <f t="shared" si="104"/>
        <v>*0.9</v>
      </c>
      <c r="AS543" s="70" t="str">
        <f t="shared" si="105"/>
        <v>REZoning_Sol-Win</v>
      </c>
      <c r="AU543" s="50" t="s">
        <v>1424</v>
      </c>
      <c r="AV543" s="72" t="s">
        <v>874</v>
      </c>
      <c r="AW543" s="58">
        <v>2050</v>
      </c>
      <c r="AX543" s="73" t="str">
        <f t="shared" si="106"/>
        <v>*0.86</v>
      </c>
      <c r="AY543" s="70" t="str">
        <f t="shared" si="107"/>
        <v>REZoning_Sol-Win</v>
      </c>
    </row>
    <row r="544" spans="1:51">
      <c r="A544" s="67" t="s">
        <v>70</v>
      </c>
      <c r="C544" t="s">
        <v>1425</v>
      </c>
      <c r="D544" s="68" t="s">
        <v>874</v>
      </c>
      <c r="E544" s="52">
        <v>2035</v>
      </c>
      <c r="F544" s="69" t="str">
        <f t="shared" si="96"/>
        <v>*0.94</v>
      </c>
      <c r="G544" s="70" t="str">
        <f t="shared" si="97"/>
        <v>REZoning_Sol-Win</v>
      </c>
      <c r="I544" t="s">
        <v>1425</v>
      </c>
      <c r="J544" s="68" t="s">
        <v>874</v>
      </c>
      <c r="K544" s="52">
        <v>2050</v>
      </c>
      <c r="L544" s="62" t="str">
        <f t="shared" si="98"/>
        <v>*0.91</v>
      </c>
      <c r="M544" s="70" t="str">
        <f t="shared" si="99"/>
        <v>REZoning_Sol-Win</v>
      </c>
      <c r="O544" t="s">
        <v>1425</v>
      </c>
      <c r="P544" t="s">
        <v>874</v>
      </c>
      <c r="Q544">
        <v>2100</v>
      </c>
      <c r="R544" t="s">
        <v>890</v>
      </c>
      <c r="S544" t="s">
        <v>875</v>
      </c>
      <c r="AA544" s="49" t="s">
        <v>1425</v>
      </c>
      <c r="AB544" s="71" t="s">
        <v>874</v>
      </c>
      <c r="AC544" s="55">
        <v>2035</v>
      </c>
      <c r="AD544" s="70" t="str">
        <f t="shared" si="100"/>
        <v>*0.93</v>
      </c>
      <c r="AE544" s="70" t="str">
        <f t="shared" si="101"/>
        <v>REZoning_Sol-Win</v>
      </c>
      <c r="AG544" s="49" t="s">
        <v>1425</v>
      </c>
      <c r="AH544" s="71" t="s">
        <v>874</v>
      </c>
      <c r="AI544" s="55">
        <v>2050</v>
      </c>
      <c r="AJ544" s="70" t="str">
        <f t="shared" si="102"/>
        <v>*0.9</v>
      </c>
      <c r="AK544" s="70" t="str">
        <f t="shared" si="103"/>
        <v>REZoning_Sol-Win</v>
      </c>
      <c r="AO544" s="50" t="s">
        <v>1425</v>
      </c>
      <c r="AP544" s="72" t="s">
        <v>874</v>
      </c>
      <c r="AQ544" s="58">
        <v>2035</v>
      </c>
      <c r="AR544" s="73" t="str">
        <f t="shared" si="104"/>
        <v>*0.9</v>
      </c>
      <c r="AS544" s="70" t="str">
        <f t="shared" si="105"/>
        <v>REZoning_Sol-Win</v>
      </c>
      <c r="AU544" s="50" t="s">
        <v>1425</v>
      </c>
      <c r="AV544" s="72" t="s">
        <v>874</v>
      </c>
      <c r="AW544" s="58">
        <v>2050</v>
      </c>
      <c r="AX544" s="73" t="str">
        <f t="shared" si="106"/>
        <v>*0.86</v>
      </c>
      <c r="AY544" s="70" t="str">
        <f t="shared" si="107"/>
        <v>REZoning_Sol-Win</v>
      </c>
    </row>
    <row r="545" spans="1:51">
      <c r="A545" s="67" t="s">
        <v>70</v>
      </c>
      <c r="C545" t="s">
        <v>1426</v>
      </c>
      <c r="D545" s="68" t="s">
        <v>874</v>
      </c>
      <c r="E545" s="52">
        <v>2035</v>
      </c>
      <c r="F545" s="69" t="str">
        <f t="shared" si="96"/>
        <v>*0.94</v>
      </c>
      <c r="G545" s="70" t="str">
        <f t="shared" si="97"/>
        <v>REZoning_Sol-Win</v>
      </c>
      <c r="I545" t="s">
        <v>1426</v>
      </c>
      <c r="J545" s="68" t="s">
        <v>874</v>
      </c>
      <c r="K545" s="52">
        <v>2050</v>
      </c>
      <c r="L545" s="62" t="str">
        <f t="shared" si="98"/>
        <v>*0.91</v>
      </c>
      <c r="M545" s="70" t="str">
        <f t="shared" si="99"/>
        <v>REZoning_Sol-Win</v>
      </c>
      <c r="O545" t="s">
        <v>1426</v>
      </c>
      <c r="P545" t="s">
        <v>874</v>
      </c>
      <c r="Q545">
        <v>2100</v>
      </c>
      <c r="R545" t="s">
        <v>890</v>
      </c>
      <c r="S545" t="s">
        <v>875</v>
      </c>
      <c r="AA545" s="49" t="s">
        <v>1426</v>
      </c>
      <c r="AB545" s="71" t="s">
        <v>874</v>
      </c>
      <c r="AC545" s="55">
        <v>2035</v>
      </c>
      <c r="AD545" s="70" t="str">
        <f t="shared" si="100"/>
        <v>*0.93</v>
      </c>
      <c r="AE545" s="70" t="str">
        <f t="shared" si="101"/>
        <v>REZoning_Sol-Win</v>
      </c>
      <c r="AG545" s="49" t="s">
        <v>1426</v>
      </c>
      <c r="AH545" s="71" t="s">
        <v>874</v>
      </c>
      <c r="AI545" s="55">
        <v>2050</v>
      </c>
      <c r="AJ545" s="70" t="str">
        <f t="shared" si="102"/>
        <v>*0.9</v>
      </c>
      <c r="AK545" s="70" t="str">
        <f t="shared" si="103"/>
        <v>REZoning_Sol-Win</v>
      </c>
      <c r="AO545" s="50" t="s">
        <v>1426</v>
      </c>
      <c r="AP545" s="72" t="s">
        <v>874</v>
      </c>
      <c r="AQ545" s="58">
        <v>2035</v>
      </c>
      <c r="AR545" s="73" t="str">
        <f t="shared" si="104"/>
        <v>*0.9</v>
      </c>
      <c r="AS545" s="70" t="str">
        <f t="shared" si="105"/>
        <v>REZoning_Sol-Win</v>
      </c>
      <c r="AU545" s="50" t="s">
        <v>1426</v>
      </c>
      <c r="AV545" s="72" t="s">
        <v>874</v>
      </c>
      <c r="AW545" s="58">
        <v>2050</v>
      </c>
      <c r="AX545" s="73" t="str">
        <f t="shared" si="106"/>
        <v>*0.86</v>
      </c>
      <c r="AY545" s="70" t="str">
        <f t="shared" si="107"/>
        <v>REZoning_Sol-Win</v>
      </c>
    </row>
    <row r="546" spans="1:51">
      <c r="A546" s="67" t="s">
        <v>70</v>
      </c>
      <c r="C546" t="s">
        <v>1427</v>
      </c>
      <c r="D546" s="68" t="s">
        <v>874</v>
      </c>
      <c r="E546" s="52">
        <v>2035</v>
      </c>
      <c r="F546" s="69" t="str">
        <f t="shared" si="96"/>
        <v>*0.94</v>
      </c>
      <c r="G546" s="70" t="str">
        <f t="shared" si="97"/>
        <v>REZoning_Sol-Win</v>
      </c>
      <c r="I546" t="s">
        <v>1427</v>
      </c>
      <c r="J546" s="68" t="s">
        <v>874</v>
      </c>
      <c r="K546" s="52">
        <v>2050</v>
      </c>
      <c r="L546" s="62" t="str">
        <f t="shared" si="98"/>
        <v>*0.91</v>
      </c>
      <c r="M546" s="70" t="str">
        <f t="shared" si="99"/>
        <v>REZoning_Sol-Win</v>
      </c>
      <c r="O546" t="s">
        <v>1427</v>
      </c>
      <c r="P546" t="s">
        <v>874</v>
      </c>
      <c r="Q546">
        <v>2100</v>
      </c>
      <c r="R546" t="s">
        <v>890</v>
      </c>
      <c r="S546" t="s">
        <v>875</v>
      </c>
      <c r="AA546" s="49" t="s">
        <v>1427</v>
      </c>
      <c r="AB546" s="71" t="s">
        <v>874</v>
      </c>
      <c r="AC546" s="55">
        <v>2035</v>
      </c>
      <c r="AD546" s="70" t="str">
        <f t="shared" si="100"/>
        <v>*0.93</v>
      </c>
      <c r="AE546" s="70" t="str">
        <f t="shared" si="101"/>
        <v>REZoning_Sol-Win</v>
      </c>
      <c r="AG546" s="49" t="s">
        <v>1427</v>
      </c>
      <c r="AH546" s="71" t="s">
        <v>874</v>
      </c>
      <c r="AI546" s="55">
        <v>2050</v>
      </c>
      <c r="AJ546" s="70" t="str">
        <f t="shared" si="102"/>
        <v>*0.9</v>
      </c>
      <c r="AK546" s="70" t="str">
        <f t="shared" si="103"/>
        <v>REZoning_Sol-Win</v>
      </c>
      <c r="AO546" s="50" t="s">
        <v>1427</v>
      </c>
      <c r="AP546" s="72" t="s">
        <v>874</v>
      </c>
      <c r="AQ546" s="58">
        <v>2035</v>
      </c>
      <c r="AR546" s="73" t="str">
        <f t="shared" si="104"/>
        <v>*0.9</v>
      </c>
      <c r="AS546" s="70" t="str">
        <f t="shared" si="105"/>
        <v>REZoning_Sol-Win</v>
      </c>
      <c r="AU546" s="50" t="s">
        <v>1427</v>
      </c>
      <c r="AV546" s="72" t="s">
        <v>874</v>
      </c>
      <c r="AW546" s="58">
        <v>2050</v>
      </c>
      <c r="AX546" s="73" t="str">
        <f t="shared" si="106"/>
        <v>*0.86</v>
      </c>
      <c r="AY546" s="70" t="str">
        <f t="shared" si="107"/>
        <v>REZoning_Sol-Win</v>
      </c>
    </row>
    <row r="547" spans="1:51">
      <c r="A547" s="67" t="s">
        <v>70</v>
      </c>
      <c r="C547" t="s">
        <v>1428</v>
      </c>
      <c r="D547" s="68" t="s">
        <v>874</v>
      </c>
      <c r="E547" s="52">
        <v>2035</v>
      </c>
      <c r="F547" s="69" t="str">
        <f t="shared" si="96"/>
        <v>*0.94</v>
      </c>
      <c r="G547" s="70" t="str">
        <f t="shared" si="97"/>
        <v>REZoning_Sol-Win</v>
      </c>
      <c r="I547" t="s">
        <v>1428</v>
      </c>
      <c r="J547" s="68" t="s">
        <v>874</v>
      </c>
      <c r="K547" s="52">
        <v>2050</v>
      </c>
      <c r="L547" s="62" t="str">
        <f t="shared" si="98"/>
        <v>*0.91</v>
      </c>
      <c r="M547" s="70" t="str">
        <f t="shared" si="99"/>
        <v>REZoning_Sol-Win</v>
      </c>
      <c r="O547" t="s">
        <v>1428</v>
      </c>
      <c r="P547" t="s">
        <v>874</v>
      </c>
      <c r="Q547">
        <v>2100</v>
      </c>
      <c r="R547" t="s">
        <v>890</v>
      </c>
      <c r="S547" t="s">
        <v>875</v>
      </c>
      <c r="AA547" s="49" t="s">
        <v>1428</v>
      </c>
      <c r="AB547" s="71" t="s">
        <v>874</v>
      </c>
      <c r="AC547" s="55">
        <v>2035</v>
      </c>
      <c r="AD547" s="70" t="str">
        <f t="shared" si="100"/>
        <v>*0.93</v>
      </c>
      <c r="AE547" s="70" t="str">
        <f t="shared" si="101"/>
        <v>REZoning_Sol-Win</v>
      </c>
      <c r="AG547" s="49" t="s">
        <v>1428</v>
      </c>
      <c r="AH547" s="71" t="s">
        <v>874</v>
      </c>
      <c r="AI547" s="55">
        <v>2050</v>
      </c>
      <c r="AJ547" s="70" t="str">
        <f t="shared" si="102"/>
        <v>*0.9</v>
      </c>
      <c r="AK547" s="70" t="str">
        <f t="shared" si="103"/>
        <v>REZoning_Sol-Win</v>
      </c>
      <c r="AO547" s="50" t="s">
        <v>1428</v>
      </c>
      <c r="AP547" s="72" t="s">
        <v>874</v>
      </c>
      <c r="AQ547" s="58">
        <v>2035</v>
      </c>
      <c r="AR547" s="73" t="str">
        <f t="shared" si="104"/>
        <v>*0.9</v>
      </c>
      <c r="AS547" s="70" t="str">
        <f t="shared" si="105"/>
        <v>REZoning_Sol-Win</v>
      </c>
      <c r="AU547" s="50" t="s">
        <v>1428</v>
      </c>
      <c r="AV547" s="72" t="s">
        <v>874</v>
      </c>
      <c r="AW547" s="58">
        <v>2050</v>
      </c>
      <c r="AX547" s="73" t="str">
        <f t="shared" si="106"/>
        <v>*0.86</v>
      </c>
      <c r="AY547" s="70" t="str">
        <f t="shared" si="107"/>
        <v>REZoning_Sol-Win</v>
      </c>
    </row>
    <row r="548" spans="1:51">
      <c r="A548" s="67" t="s">
        <v>70</v>
      </c>
      <c r="C548" t="s">
        <v>1429</v>
      </c>
      <c r="D548" s="68" t="s">
        <v>874</v>
      </c>
      <c r="E548" s="52">
        <v>2035</v>
      </c>
      <c r="F548" s="69" t="str">
        <f t="shared" si="96"/>
        <v>*0.94</v>
      </c>
      <c r="G548" s="70" t="str">
        <f t="shared" si="97"/>
        <v>REZoning_Sol-Win</v>
      </c>
      <c r="I548" t="s">
        <v>1429</v>
      </c>
      <c r="J548" s="68" t="s">
        <v>874</v>
      </c>
      <c r="K548" s="52">
        <v>2050</v>
      </c>
      <c r="L548" s="62" t="str">
        <f t="shared" si="98"/>
        <v>*0.91</v>
      </c>
      <c r="M548" s="70" t="str">
        <f t="shared" si="99"/>
        <v>REZoning_Sol-Win</v>
      </c>
      <c r="O548" t="s">
        <v>1429</v>
      </c>
      <c r="P548" t="s">
        <v>874</v>
      </c>
      <c r="Q548">
        <v>2100</v>
      </c>
      <c r="R548" t="s">
        <v>890</v>
      </c>
      <c r="S548" t="s">
        <v>875</v>
      </c>
      <c r="AA548" s="49" t="s">
        <v>1429</v>
      </c>
      <c r="AB548" s="71" t="s">
        <v>874</v>
      </c>
      <c r="AC548" s="55">
        <v>2035</v>
      </c>
      <c r="AD548" s="70" t="str">
        <f t="shared" si="100"/>
        <v>*0.93</v>
      </c>
      <c r="AE548" s="70" t="str">
        <f t="shared" si="101"/>
        <v>REZoning_Sol-Win</v>
      </c>
      <c r="AG548" s="49" t="s">
        <v>1429</v>
      </c>
      <c r="AH548" s="71" t="s">
        <v>874</v>
      </c>
      <c r="AI548" s="55">
        <v>2050</v>
      </c>
      <c r="AJ548" s="70" t="str">
        <f t="shared" si="102"/>
        <v>*0.9</v>
      </c>
      <c r="AK548" s="70" t="str">
        <f t="shared" si="103"/>
        <v>REZoning_Sol-Win</v>
      </c>
      <c r="AO548" s="50" t="s">
        <v>1429</v>
      </c>
      <c r="AP548" s="72" t="s">
        <v>874</v>
      </c>
      <c r="AQ548" s="58">
        <v>2035</v>
      </c>
      <c r="AR548" s="73" t="str">
        <f t="shared" si="104"/>
        <v>*0.9</v>
      </c>
      <c r="AS548" s="70" t="str">
        <f t="shared" si="105"/>
        <v>REZoning_Sol-Win</v>
      </c>
      <c r="AU548" s="50" t="s">
        <v>1429</v>
      </c>
      <c r="AV548" s="72" t="s">
        <v>874</v>
      </c>
      <c r="AW548" s="58">
        <v>2050</v>
      </c>
      <c r="AX548" s="73" t="str">
        <f t="shared" si="106"/>
        <v>*0.86</v>
      </c>
      <c r="AY548" s="70" t="str">
        <f t="shared" si="107"/>
        <v>REZoning_Sol-Win</v>
      </c>
    </row>
    <row r="549" spans="1:51">
      <c r="A549" s="67" t="s">
        <v>70</v>
      </c>
      <c r="C549" t="s">
        <v>1430</v>
      </c>
      <c r="D549" s="68" t="s">
        <v>874</v>
      </c>
      <c r="E549" s="52">
        <v>2035</v>
      </c>
      <c r="F549" s="69" t="str">
        <f t="shared" si="96"/>
        <v>*0.94</v>
      </c>
      <c r="G549" s="70" t="str">
        <f t="shared" si="97"/>
        <v>REZoning_Sol-Win</v>
      </c>
      <c r="I549" t="s">
        <v>1430</v>
      </c>
      <c r="J549" s="68" t="s">
        <v>874</v>
      </c>
      <c r="K549" s="52">
        <v>2050</v>
      </c>
      <c r="L549" s="62" t="str">
        <f t="shared" si="98"/>
        <v>*0.91</v>
      </c>
      <c r="M549" s="70" t="str">
        <f t="shared" si="99"/>
        <v>REZoning_Sol-Win</v>
      </c>
      <c r="O549" t="s">
        <v>1430</v>
      </c>
      <c r="P549" t="s">
        <v>874</v>
      </c>
      <c r="Q549">
        <v>2100</v>
      </c>
      <c r="R549" t="s">
        <v>890</v>
      </c>
      <c r="S549" t="s">
        <v>875</v>
      </c>
      <c r="AA549" s="49" t="s">
        <v>1430</v>
      </c>
      <c r="AB549" s="71" t="s">
        <v>874</v>
      </c>
      <c r="AC549" s="55">
        <v>2035</v>
      </c>
      <c r="AD549" s="70" t="str">
        <f t="shared" si="100"/>
        <v>*0.93</v>
      </c>
      <c r="AE549" s="70" t="str">
        <f t="shared" si="101"/>
        <v>REZoning_Sol-Win</v>
      </c>
      <c r="AG549" s="49" t="s">
        <v>1430</v>
      </c>
      <c r="AH549" s="71" t="s">
        <v>874</v>
      </c>
      <c r="AI549" s="55">
        <v>2050</v>
      </c>
      <c r="AJ549" s="70" t="str">
        <f t="shared" si="102"/>
        <v>*0.9</v>
      </c>
      <c r="AK549" s="70" t="str">
        <f t="shared" si="103"/>
        <v>REZoning_Sol-Win</v>
      </c>
      <c r="AO549" s="50" t="s">
        <v>1430</v>
      </c>
      <c r="AP549" s="72" t="s">
        <v>874</v>
      </c>
      <c r="AQ549" s="58">
        <v>2035</v>
      </c>
      <c r="AR549" s="73" t="str">
        <f t="shared" si="104"/>
        <v>*0.9</v>
      </c>
      <c r="AS549" s="70" t="str">
        <f t="shared" si="105"/>
        <v>REZoning_Sol-Win</v>
      </c>
      <c r="AU549" s="50" t="s">
        <v>1430</v>
      </c>
      <c r="AV549" s="72" t="s">
        <v>874</v>
      </c>
      <c r="AW549" s="58">
        <v>2050</v>
      </c>
      <c r="AX549" s="73" t="str">
        <f t="shared" si="106"/>
        <v>*0.86</v>
      </c>
      <c r="AY549" s="70" t="str">
        <f t="shared" si="107"/>
        <v>REZoning_Sol-Win</v>
      </c>
    </row>
    <row r="550" spans="1:51">
      <c r="A550" s="67" t="s">
        <v>70</v>
      </c>
      <c r="C550" t="s">
        <v>1431</v>
      </c>
      <c r="D550" s="68" t="s">
        <v>874</v>
      </c>
      <c r="E550" s="52">
        <v>2035</v>
      </c>
      <c r="F550" s="69" t="str">
        <f t="shared" si="96"/>
        <v>*0.94</v>
      </c>
      <c r="G550" s="70" t="str">
        <f t="shared" si="97"/>
        <v>REZoning_Sol-Win</v>
      </c>
      <c r="I550" t="s">
        <v>1431</v>
      </c>
      <c r="J550" s="68" t="s">
        <v>874</v>
      </c>
      <c r="K550" s="52">
        <v>2050</v>
      </c>
      <c r="L550" s="62" t="str">
        <f t="shared" si="98"/>
        <v>*0.91</v>
      </c>
      <c r="M550" s="70" t="str">
        <f t="shared" si="99"/>
        <v>REZoning_Sol-Win</v>
      </c>
      <c r="O550" t="s">
        <v>1431</v>
      </c>
      <c r="P550" t="s">
        <v>874</v>
      </c>
      <c r="Q550">
        <v>2100</v>
      </c>
      <c r="R550" t="s">
        <v>890</v>
      </c>
      <c r="S550" t="s">
        <v>875</v>
      </c>
      <c r="AA550" s="49" t="s">
        <v>1431</v>
      </c>
      <c r="AB550" s="71" t="s">
        <v>874</v>
      </c>
      <c r="AC550" s="55">
        <v>2035</v>
      </c>
      <c r="AD550" s="70" t="str">
        <f t="shared" si="100"/>
        <v>*0.93</v>
      </c>
      <c r="AE550" s="70" t="str">
        <f t="shared" si="101"/>
        <v>REZoning_Sol-Win</v>
      </c>
      <c r="AG550" s="49" t="s">
        <v>1431</v>
      </c>
      <c r="AH550" s="71" t="s">
        <v>874</v>
      </c>
      <c r="AI550" s="55">
        <v>2050</v>
      </c>
      <c r="AJ550" s="70" t="str">
        <f t="shared" si="102"/>
        <v>*0.9</v>
      </c>
      <c r="AK550" s="70" t="str">
        <f t="shared" si="103"/>
        <v>REZoning_Sol-Win</v>
      </c>
      <c r="AO550" s="50" t="s">
        <v>1431</v>
      </c>
      <c r="AP550" s="72" t="s">
        <v>874</v>
      </c>
      <c r="AQ550" s="58">
        <v>2035</v>
      </c>
      <c r="AR550" s="73" t="str">
        <f t="shared" si="104"/>
        <v>*0.9</v>
      </c>
      <c r="AS550" s="70" t="str">
        <f t="shared" si="105"/>
        <v>REZoning_Sol-Win</v>
      </c>
      <c r="AU550" s="50" t="s">
        <v>1431</v>
      </c>
      <c r="AV550" s="72" t="s">
        <v>874</v>
      </c>
      <c r="AW550" s="58">
        <v>2050</v>
      </c>
      <c r="AX550" s="73" t="str">
        <f t="shared" si="106"/>
        <v>*0.86</v>
      </c>
      <c r="AY550" s="70" t="str">
        <f t="shared" si="107"/>
        <v>REZoning_Sol-Win</v>
      </c>
    </row>
    <row r="551" spans="1:51">
      <c r="A551" s="67" t="s">
        <v>70</v>
      </c>
      <c r="C551" t="s">
        <v>1432</v>
      </c>
      <c r="D551" s="68" t="s">
        <v>874</v>
      </c>
      <c r="E551" s="52">
        <v>2035</v>
      </c>
      <c r="F551" s="69" t="str">
        <f t="shared" si="96"/>
        <v>*0.94</v>
      </c>
      <c r="G551" s="70" t="str">
        <f t="shared" si="97"/>
        <v>REZoning_Sol-Win</v>
      </c>
      <c r="I551" t="s">
        <v>1432</v>
      </c>
      <c r="J551" s="68" t="s">
        <v>874</v>
      </c>
      <c r="K551" s="52">
        <v>2050</v>
      </c>
      <c r="L551" s="62" t="str">
        <f t="shared" si="98"/>
        <v>*0.91</v>
      </c>
      <c r="M551" s="70" t="str">
        <f t="shared" si="99"/>
        <v>REZoning_Sol-Win</v>
      </c>
      <c r="O551" t="s">
        <v>1432</v>
      </c>
      <c r="P551" t="s">
        <v>874</v>
      </c>
      <c r="Q551">
        <v>2100</v>
      </c>
      <c r="R551" t="s">
        <v>890</v>
      </c>
      <c r="S551" t="s">
        <v>875</v>
      </c>
      <c r="AA551" s="49" t="s">
        <v>1432</v>
      </c>
      <c r="AB551" s="71" t="s">
        <v>874</v>
      </c>
      <c r="AC551" s="55">
        <v>2035</v>
      </c>
      <c r="AD551" s="70" t="str">
        <f t="shared" si="100"/>
        <v>*0.93</v>
      </c>
      <c r="AE551" s="70" t="str">
        <f t="shared" si="101"/>
        <v>REZoning_Sol-Win</v>
      </c>
      <c r="AG551" s="49" t="s">
        <v>1432</v>
      </c>
      <c r="AH551" s="71" t="s">
        <v>874</v>
      </c>
      <c r="AI551" s="55">
        <v>2050</v>
      </c>
      <c r="AJ551" s="70" t="str">
        <f t="shared" si="102"/>
        <v>*0.9</v>
      </c>
      <c r="AK551" s="70" t="str">
        <f t="shared" si="103"/>
        <v>REZoning_Sol-Win</v>
      </c>
      <c r="AO551" s="50" t="s">
        <v>1432</v>
      </c>
      <c r="AP551" s="72" t="s">
        <v>874</v>
      </c>
      <c r="AQ551" s="58">
        <v>2035</v>
      </c>
      <c r="AR551" s="73" t="str">
        <f t="shared" si="104"/>
        <v>*0.9</v>
      </c>
      <c r="AS551" s="70" t="str">
        <f t="shared" si="105"/>
        <v>REZoning_Sol-Win</v>
      </c>
      <c r="AU551" s="50" t="s">
        <v>1432</v>
      </c>
      <c r="AV551" s="72" t="s">
        <v>874</v>
      </c>
      <c r="AW551" s="58">
        <v>2050</v>
      </c>
      <c r="AX551" s="73" t="str">
        <f t="shared" si="106"/>
        <v>*0.86</v>
      </c>
      <c r="AY551" s="70" t="str">
        <f t="shared" si="107"/>
        <v>REZoning_Sol-Win</v>
      </c>
    </row>
    <row r="552" spans="1:51">
      <c r="A552" s="67" t="s">
        <v>70</v>
      </c>
      <c r="C552" t="s">
        <v>1433</v>
      </c>
      <c r="D552" s="68" t="s">
        <v>874</v>
      </c>
      <c r="E552" s="52">
        <v>2035</v>
      </c>
      <c r="F552" s="69" t="str">
        <f t="shared" si="96"/>
        <v>*0.94</v>
      </c>
      <c r="G552" s="70" t="str">
        <f t="shared" si="97"/>
        <v>REZoning_Sol-Win</v>
      </c>
      <c r="I552" t="s">
        <v>1433</v>
      </c>
      <c r="J552" s="68" t="s">
        <v>874</v>
      </c>
      <c r="K552" s="52">
        <v>2050</v>
      </c>
      <c r="L552" s="62" t="str">
        <f t="shared" si="98"/>
        <v>*0.91</v>
      </c>
      <c r="M552" s="70" t="str">
        <f t="shared" si="99"/>
        <v>REZoning_Sol-Win</v>
      </c>
      <c r="O552" t="s">
        <v>1433</v>
      </c>
      <c r="P552" t="s">
        <v>874</v>
      </c>
      <c r="Q552">
        <v>2100</v>
      </c>
      <c r="R552" t="s">
        <v>890</v>
      </c>
      <c r="S552" t="s">
        <v>875</v>
      </c>
      <c r="AA552" s="49" t="s">
        <v>1433</v>
      </c>
      <c r="AB552" s="71" t="s">
        <v>874</v>
      </c>
      <c r="AC552" s="55">
        <v>2035</v>
      </c>
      <c r="AD552" s="70" t="str">
        <f t="shared" si="100"/>
        <v>*0.93</v>
      </c>
      <c r="AE552" s="70" t="str">
        <f t="shared" si="101"/>
        <v>REZoning_Sol-Win</v>
      </c>
      <c r="AG552" s="49" t="s">
        <v>1433</v>
      </c>
      <c r="AH552" s="71" t="s">
        <v>874</v>
      </c>
      <c r="AI552" s="55">
        <v>2050</v>
      </c>
      <c r="AJ552" s="70" t="str">
        <f t="shared" si="102"/>
        <v>*0.9</v>
      </c>
      <c r="AK552" s="70" t="str">
        <f t="shared" si="103"/>
        <v>REZoning_Sol-Win</v>
      </c>
      <c r="AO552" s="50" t="s">
        <v>1433</v>
      </c>
      <c r="AP552" s="72" t="s">
        <v>874</v>
      </c>
      <c r="AQ552" s="58">
        <v>2035</v>
      </c>
      <c r="AR552" s="73" t="str">
        <f t="shared" si="104"/>
        <v>*0.9</v>
      </c>
      <c r="AS552" s="70" t="str">
        <f t="shared" si="105"/>
        <v>REZoning_Sol-Win</v>
      </c>
      <c r="AU552" s="50" t="s">
        <v>1433</v>
      </c>
      <c r="AV552" s="72" t="s">
        <v>874</v>
      </c>
      <c r="AW552" s="58">
        <v>2050</v>
      </c>
      <c r="AX552" s="73" t="str">
        <f t="shared" si="106"/>
        <v>*0.86</v>
      </c>
      <c r="AY552" s="70" t="str">
        <f t="shared" si="107"/>
        <v>REZoning_Sol-Win</v>
      </c>
    </row>
    <row r="553" spans="1:51">
      <c r="A553" s="67" t="s">
        <v>70</v>
      </c>
      <c r="C553" t="s">
        <v>1434</v>
      </c>
      <c r="D553" s="68" t="s">
        <v>874</v>
      </c>
      <c r="E553" s="52">
        <v>2035</v>
      </c>
      <c r="F553" s="69" t="str">
        <f t="shared" si="96"/>
        <v>*0.94</v>
      </c>
      <c r="G553" s="70" t="str">
        <f t="shared" si="97"/>
        <v>REZoning_Sol-Win</v>
      </c>
      <c r="I553" t="s">
        <v>1434</v>
      </c>
      <c r="J553" s="68" t="s">
        <v>874</v>
      </c>
      <c r="K553" s="52">
        <v>2050</v>
      </c>
      <c r="L553" s="62" t="str">
        <f t="shared" si="98"/>
        <v>*0.91</v>
      </c>
      <c r="M553" s="70" t="str">
        <f t="shared" si="99"/>
        <v>REZoning_Sol-Win</v>
      </c>
      <c r="O553" t="s">
        <v>1434</v>
      </c>
      <c r="P553" t="s">
        <v>874</v>
      </c>
      <c r="Q553">
        <v>2100</v>
      </c>
      <c r="R553" t="s">
        <v>890</v>
      </c>
      <c r="S553" t="s">
        <v>875</v>
      </c>
      <c r="AA553" s="49" t="s">
        <v>1434</v>
      </c>
      <c r="AB553" s="71" t="s">
        <v>874</v>
      </c>
      <c r="AC553" s="55">
        <v>2035</v>
      </c>
      <c r="AD553" s="70" t="str">
        <f t="shared" si="100"/>
        <v>*0.93</v>
      </c>
      <c r="AE553" s="70" t="str">
        <f t="shared" si="101"/>
        <v>REZoning_Sol-Win</v>
      </c>
      <c r="AG553" s="49" t="s">
        <v>1434</v>
      </c>
      <c r="AH553" s="71" t="s">
        <v>874</v>
      </c>
      <c r="AI553" s="55">
        <v>2050</v>
      </c>
      <c r="AJ553" s="70" t="str">
        <f t="shared" si="102"/>
        <v>*0.9</v>
      </c>
      <c r="AK553" s="70" t="str">
        <f t="shared" si="103"/>
        <v>REZoning_Sol-Win</v>
      </c>
      <c r="AO553" s="50" t="s">
        <v>1434</v>
      </c>
      <c r="AP553" s="72" t="s">
        <v>874</v>
      </c>
      <c r="AQ553" s="58">
        <v>2035</v>
      </c>
      <c r="AR553" s="73" t="str">
        <f t="shared" si="104"/>
        <v>*0.9</v>
      </c>
      <c r="AS553" s="70" t="str">
        <f t="shared" si="105"/>
        <v>REZoning_Sol-Win</v>
      </c>
      <c r="AU553" s="50" t="s">
        <v>1434</v>
      </c>
      <c r="AV553" s="72" t="s">
        <v>874</v>
      </c>
      <c r="AW553" s="58">
        <v>2050</v>
      </c>
      <c r="AX553" s="73" t="str">
        <f t="shared" si="106"/>
        <v>*0.86</v>
      </c>
      <c r="AY553" s="70" t="str">
        <f t="shared" si="107"/>
        <v>REZoning_Sol-Win</v>
      </c>
    </row>
    <row r="554" spans="1:51">
      <c r="A554" s="67" t="s">
        <v>70</v>
      </c>
      <c r="C554" t="s">
        <v>1435</v>
      </c>
      <c r="D554" s="68" t="s">
        <v>874</v>
      </c>
      <c r="E554" s="52">
        <v>2035</v>
      </c>
      <c r="F554" s="69" t="str">
        <f t="shared" si="96"/>
        <v>*0.94</v>
      </c>
      <c r="G554" s="70" t="str">
        <f t="shared" si="97"/>
        <v>REZoning_Sol-Win</v>
      </c>
      <c r="I554" t="s">
        <v>1435</v>
      </c>
      <c r="J554" s="68" t="s">
        <v>874</v>
      </c>
      <c r="K554" s="52">
        <v>2050</v>
      </c>
      <c r="L554" s="62" t="str">
        <f t="shared" si="98"/>
        <v>*0.91</v>
      </c>
      <c r="M554" s="70" t="str">
        <f t="shared" si="99"/>
        <v>REZoning_Sol-Win</v>
      </c>
      <c r="O554" t="s">
        <v>1435</v>
      </c>
      <c r="P554" t="s">
        <v>874</v>
      </c>
      <c r="Q554">
        <v>2100</v>
      </c>
      <c r="R554" t="s">
        <v>890</v>
      </c>
      <c r="S554" t="s">
        <v>875</v>
      </c>
      <c r="AA554" s="49" t="s">
        <v>1435</v>
      </c>
      <c r="AB554" s="71" t="s">
        <v>874</v>
      </c>
      <c r="AC554" s="55">
        <v>2035</v>
      </c>
      <c r="AD554" s="70" t="str">
        <f t="shared" si="100"/>
        <v>*0.93</v>
      </c>
      <c r="AE554" s="70" t="str">
        <f t="shared" si="101"/>
        <v>REZoning_Sol-Win</v>
      </c>
      <c r="AG554" s="49" t="s">
        <v>1435</v>
      </c>
      <c r="AH554" s="71" t="s">
        <v>874</v>
      </c>
      <c r="AI554" s="55">
        <v>2050</v>
      </c>
      <c r="AJ554" s="70" t="str">
        <f t="shared" si="102"/>
        <v>*0.9</v>
      </c>
      <c r="AK554" s="70" t="str">
        <f t="shared" si="103"/>
        <v>REZoning_Sol-Win</v>
      </c>
      <c r="AO554" s="50" t="s">
        <v>1435</v>
      </c>
      <c r="AP554" s="72" t="s">
        <v>874</v>
      </c>
      <c r="AQ554" s="58">
        <v>2035</v>
      </c>
      <c r="AR554" s="73" t="str">
        <f t="shared" si="104"/>
        <v>*0.9</v>
      </c>
      <c r="AS554" s="70" t="str">
        <f t="shared" si="105"/>
        <v>REZoning_Sol-Win</v>
      </c>
      <c r="AU554" s="50" t="s">
        <v>1435</v>
      </c>
      <c r="AV554" s="72" t="s">
        <v>874</v>
      </c>
      <c r="AW554" s="58">
        <v>2050</v>
      </c>
      <c r="AX554" s="73" t="str">
        <f t="shared" si="106"/>
        <v>*0.86</v>
      </c>
      <c r="AY554" s="70" t="str">
        <f t="shared" si="107"/>
        <v>REZoning_Sol-Win</v>
      </c>
    </row>
    <row r="555" spans="1:51">
      <c r="A555" s="67" t="s">
        <v>70</v>
      </c>
      <c r="C555" t="s">
        <v>1436</v>
      </c>
      <c r="D555" s="68" t="s">
        <v>874</v>
      </c>
      <c r="E555" s="52">
        <v>2035</v>
      </c>
      <c r="F555" s="69" t="str">
        <f t="shared" si="96"/>
        <v>*0.94</v>
      </c>
      <c r="G555" s="70" t="str">
        <f t="shared" si="97"/>
        <v>REZoning_Sol-Win</v>
      </c>
      <c r="I555" t="s">
        <v>1436</v>
      </c>
      <c r="J555" s="68" t="s">
        <v>874</v>
      </c>
      <c r="K555" s="52">
        <v>2050</v>
      </c>
      <c r="L555" s="62" t="str">
        <f t="shared" si="98"/>
        <v>*0.91</v>
      </c>
      <c r="M555" s="70" t="str">
        <f t="shared" si="99"/>
        <v>REZoning_Sol-Win</v>
      </c>
      <c r="O555" t="s">
        <v>1436</v>
      </c>
      <c r="P555" t="s">
        <v>874</v>
      </c>
      <c r="Q555">
        <v>2100</v>
      </c>
      <c r="R555" t="s">
        <v>890</v>
      </c>
      <c r="S555" t="s">
        <v>875</v>
      </c>
      <c r="AA555" s="49" t="s">
        <v>1436</v>
      </c>
      <c r="AB555" s="71" t="s">
        <v>874</v>
      </c>
      <c r="AC555" s="55">
        <v>2035</v>
      </c>
      <c r="AD555" s="70" t="str">
        <f t="shared" si="100"/>
        <v>*0.93</v>
      </c>
      <c r="AE555" s="70" t="str">
        <f t="shared" si="101"/>
        <v>REZoning_Sol-Win</v>
      </c>
      <c r="AG555" s="49" t="s">
        <v>1436</v>
      </c>
      <c r="AH555" s="71" t="s">
        <v>874</v>
      </c>
      <c r="AI555" s="55">
        <v>2050</v>
      </c>
      <c r="AJ555" s="70" t="str">
        <f t="shared" si="102"/>
        <v>*0.9</v>
      </c>
      <c r="AK555" s="70" t="str">
        <f t="shared" si="103"/>
        <v>REZoning_Sol-Win</v>
      </c>
      <c r="AO555" s="50" t="s">
        <v>1436</v>
      </c>
      <c r="AP555" s="72" t="s">
        <v>874</v>
      </c>
      <c r="AQ555" s="58">
        <v>2035</v>
      </c>
      <c r="AR555" s="73" t="str">
        <f t="shared" si="104"/>
        <v>*0.9</v>
      </c>
      <c r="AS555" s="70" t="str">
        <f t="shared" si="105"/>
        <v>REZoning_Sol-Win</v>
      </c>
      <c r="AU555" s="50" t="s">
        <v>1436</v>
      </c>
      <c r="AV555" s="72" t="s">
        <v>874</v>
      </c>
      <c r="AW555" s="58">
        <v>2050</v>
      </c>
      <c r="AX555" s="73" t="str">
        <f t="shared" si="106"/>
        <v>*0.86</v>
      </c>
      <c r="AY555" s="70" t="str">
        <f t="shared" si="107"/>
        <v>REZoning_Sol-Win</v>
      </c>
    </row>
    <row r="556" spans="1:51">
      <c r="A556" s="67" t="s">
        <v>70</v>
      </c>
      <c r="C556" t="s">
        <v>1437</v>
      </c>
      <c r="D556" s="68" t="s">
        <v>874</v>
      </c>
      <c r="E556" s="52">
        <v>2035</v>
      </c>
      <c r="F556" s="69" t="str">
        <f t="shared" si="96"/>
        <v>*0.94</v>
      </c>
      <c r="G556" s="70" t="str">
        <f t="shared" si="97"/>
        <v>REZoning_Sol-Win</v>
      </c>
      <c r="I556" t="s">
        <v>1437</v>
      </c>
      <c r="J556" s="68" t="s">
        <v>874</v>
      </c>
      <c r="K556" s="52">
        <v>2050</v>
      </c>
      <c r="L556" s="62" t="str">
        <f t="shared" si="98"/>
        <v>*0.91</v>
      </c>
      <c r="M556" s="70" t="str">
        <f t="shared" si="99"/>
        <v>REZoning_Sol-Win</v>
      </c>
      <c r="O556" t="s">
        <v>1437</v>
      </c>
      <c r="P556" t="s">
        <v>874</v>
      </c>
      <c r="Q556">
        <v>2100</v>
      </c>
      <c r="R556" t="s">
        <v>890</v>
      </c>
      <c r="S556" t="s">
        <v>875</v>
      </c>
      <c r="AA556" s="49" t="s">
        <v>1437</v>
      </c>
      <c r="AB556" s="71" t="s">
        <v>874</v>
      </c>
      <c r="AC556" s="55">
        <v>2035</v>
      </c>
      <c r="AD556" s="70" t="str">
        <f t="shared" si="100"/>
        <v>*0.93</v>
      </c>
      <c r="AE556" s="70" t="str">
        <f t="shared" si="101"/>
        <v>REZoning_Sol-Win</v>
      </c>
      <c r="AG556" s="49" t="s">
        <v>1437</v>
      </c>
      <c r="AH556" s="71" t="s">
        <v>874</v>
      </c>
      <c r="AI556" s="55">
        <v>2050</v>
      </c>
      <c r="AJ556" s="70" t="str">
        <f t="shared" si="102"/>
        <v>*0.9</v>
      </c>
      <c r="AK556" s="70" t="str">
        <f t="shared" si="103"/>
        <v>REZoning_Sol-Win</v>
      </c>
      <c r="AO556" s="50" t="s">
        <v>1437</v>
      </c>
      <c r="AP556" s="72" t="s">
        <v>874</v>
      </c>
      <c r="AQ556" s="58">
        <v>2035</v>
      </c>
      <c r="AR556" s="73" t="str">
        <f t="shared" si="104"/>
        <v>*0.9</v>
      </c>
      <c r="AS556" s="70" t="str">
        <f t="shared" si="105"/>
        <v>REZoning_Sol-Win</v>
      </c>
      <c r="AU556" s="50" t="s">
        <v>1437</v>
      </c>
      <c r="AV556" s="72" t="s">
        <v>874</v>
      </c>
      <c r="AW556" s="58">
        <v>2050</v>
      </c>
      <c r="AX556" s="73" t="str">
        <f t="shared" si="106"/>
        <v>*0.86</v>
      </c>
      <c r="AY556" s="70" t="str">
        <f t="shared" si="107"/>
        <v>REZoning_Sol-Win</v>
      </c>
    </row>
    <row r="557" spans="1:51">
      <c r="A557" s="67" t="s">
        <v>70</v>
      </c>
      <c r="C557" t="s">
        <v>1438</v>
      </c>
      <c r="D557" s="68" t="s">
        <v>874</v>
      </c>
      <c r="E557" s="52">
        <v>2035</v>
      </c>
      <c r="F557" s="69" t="str">
        <f t="shared" si="96"/>
        <v>*0.94</v>
      </c>
      <c r="G557" s="70" t="str">
        <f t="shared" si="97"/>
        <v>REZoning_Sol-Win</v>
      </c>
      <c r="I557" t="s">
        <v>1438</v>
      </c>
      <c r="J557" s="68" t="s">
        <v>874</v>
      </c>
      <c r="K557" s="52">
        <v>2050</v>
      </c>
      <c r="L557" s="62" t="str">
        <f t="shared" si="98"/>
        <v>*0.91</v>
      </c>
      <c r="M557" s="70" t="str">
        <f t="shared" si="99"/>
        <v>REZoning_Sol-Win</v>
      </c>
      <c r="O557" t="s">
        <v>1438</v>
      </c>
      <c r="P557" t="s">
        <v>874</v>
      </c>
      <c r="Q557">
        <v>2100</v>
      </c>
      <c r="R557" t="s">
        <v>890</v>
      </c>
      <c r="S557" t="s">
        <v>875</v>
      </c>
      <c r="AA557" s="49" t="s">
        <v>1438</v>
      </c>
      <c r="AB557" s="71" t="s">
        <v>874</v>
      </c>
      <c r="AC557" s="55">
        <v>2035</v>
      </c>
      <c r="AD557" s="70" t="str">
        <f t="shared" si="100"/>
        <v>*0.93</v>
      </c>
      <c r="AE557" s="70" t="str">
        <f t="shared" si="101"/>
        <v>REZoning_Sol-Win</v>
      </c>
      <c r="AG557" s="49" t="s">
        <v>1438</v>
      </c>
      <c r="AH557" s="71" t="s">
        <v>874</v>
      </c>
      <c r="AI557" s="55">
        <v>2050</v>
      </c>
      <c r="AJ557" s="70" t="str">
        <f t="shared" si="102"/>
        <v>*0.9</v>
      </c>
      <c r="AK557" s="70" t="str">
        <f t="shared" si="103"/>
        <v>REZoning_Sol-Win</v>
      </c>
      <c r="AO557" s="50" t="s">
        <v>1438</v>
      </c>
      <c r="AP557" s="72" t="s">
        <v>874</v>
      </c>
      <c r="AQ557" s="58">
        <v>2035</v>
      </c>
      <c r="AR557" s="73" t="str">
        <f t="shared" si="104"/>
        <v>*0.9</v>
      </c>
      <c r="AS557" s="70" t="str">
        <f t="shared" si="105"/>
        <v>REZoning_Sol-Win</v>
      </c>
      <c r="AU557" s="50" t="s">
        <v>1438</v>
      </c>
      <c r="AV557" s="72" t="s">
        <v>874</v>
      </c>
      <c r="AW557" s="58">
        <v>2050</v>
      </c>
      <c r="AX557" s="73" t="str">
        <f t="shared" si="106"/>
        <v>*0.86</v>
      </c>
      <c r="AY557" s="70" t="str">
        <f t="shared" si="107"/>
        <v>REZoning_Sol-Win</v>
      </c>
    </row>
    <row r="558" spans="1:51">
      <c r="A558" s="67" t="s">
        <v>70</v>
      </c>
      <c r="C558" t="s">
        <v>1439</v>
      </c>
      <c r="D558" s="68" t="s">
        <v>874</v>
      </c>
      <c r="E558" s="52">
        <v>2035</v>
      </c>
      <c r="F558" s="69" t="str">
        <f t="shared" si="96"/>
        <v>*0.94</v>
      </c>
      <c r="G558" s="70" t="str">
        <f t="shared" si="97"/>
        <v>REZoning_Sol-Win</v>
      </c>
      <c r="I558" t="s">
        <v>1439</v>
      </c>
      <c r="J558" s="68" t="s">
        <v>874</v>
      </c>
      <c r="K558" s="52">
        <v>2050</v>
      </c>
      <c r="L558" s="62" t="str">
        <f t="shared" si="98"/>
        <v>*0.91</v>
      </c>
      <c r="M558" s="70" t="str">
        <f t="shared" si="99"/>
        <v>REZoning_Sol-Win</v>
      </c>
      <c r="O558" t="s">
        <v>1439</v>
      </c>
      <c r="P558" t="s">
        <v>874</v>
      </c>
      <c r="Q558">
        <v>2100</v>
      </c>
      <c r="R558" t="s">
        <v>890</v>
      </c>
      <c r="S558" t="s">
        <v>875</v>
      </c>
      <c r="AA558" s="49" t="s">
        <v>1439</v>
      </c>
      <c r="AB558" s="71" t="s">
        <v>874</v>
      </c>
      <c r="AC558" s="55">
        <v>2035</v>
      </c>
      <c r="AD558" s="70" t="str">
        <f t="shared" si="100"/>
        <v>*0.93</v>
      </c>
      <c r="AE558" s="70" t="str">
        <f t="shared" si="101"/>
        <v>REZoning_Sol-Win</v>
      </c>
      <c r="AG558" s="49" t="s">
        <v>1439</v>
      </c>
      <c r="AH558" s="71" t="s">
        <v>874</v>
      </c>
      <c r="AI558" s="55">
        <v>2050</v>
      </c>
      <c r="AJ558" s="70" t="str">
        <f t="shared" si="102"/>
        <v>*0.9</v>
      </c>
      <c r="AK558" s="70" t="str">
        <f t="shared" si="103"/>
        <v>REZoning_Sol-Win</v>
      </c>
      <c r="AO558" s="50" t="s">
        <v>1439</v>
      </c>
      <c r="AP558" s="72" t="s">
        <v>874</v>
      </c>
      <c r="AQ558" s="58">
        <v>2035</v>
      </c>
      <c r="AR558" s="73" t="str">
        <f t="shared" si="104"/>
        <v>*0.9</v>
      </c>
      <c r="AS558" s="70" t="str">
        <f t="shared" si="105"/>
        <v>REZoning_Sol-Win</v>
      </c>
      <c r="AU558" s="50" t="s">
        <v>1439</v>
      </c>
      <c r="AV558" s="72" t="s">
        <v>874</v>
      </c>
      <c r="AW558" s="58">
        <v>2050</v>
      </c>
      <c r="AX558" s="73" t="str">
        <f t="shared" si="106"/>
        <v>*0.86</v>
      </c>
      <c r="AY558" s="70" t="str">
        <f t="shared" si="107"/>
        <v>REZoning_Sol-Win</v>
      </c>
    </row>
    <row r="559" spans="1:51">
      <c r="A559" s="67" t="s">
        <v>70</v>
      </c>
      <c r="C559" t="s">
        <v>1440</v>
      </c>
      <c r="D559" s="68" t="s">
        <v>874</v>
      </c>
      <c r="E559" s="52">
        <v>2035</v>
      </c>
      <c r="F559" s="69" t="str">
        <f t="shared" si="96"/>
        <v>*0.94</v>
      </c>
      <c r="G559" s="70" t="str">
        <f t="shared" si="97"/>
        <v>REZoning_Sol-Win</v>
      </c>
      <c r="I559" t="s">
        <v>1440</v>
      </c>
      <c r="J559" s="68" t="s">
        <v>874</v>
      </c>
      <c r="K559" s="52">
        <v>2050</v>
      </c>
      <c r="L559" s="62" t="str">
        <f t="shared" si="98"/>
        <v>*0.91</v>
      </c>
      <c r="M559" s="70" t="str">
        <f t="shared" si="99"/>
        <v>REZoning_Sol-Win</v>
      </c>
      <c r="O559" t="s">
        <v>1440</v>
      </c>
      <c r="P559" t="s">
        <v>874</v>
      </c>
      <c r="Q559">
        <v>2100</v>
      </c>
      <c r="R559" t="s">
        <v>890</v>
      </c>
      <c r="S559" t="s">
        <v>875</v>
      </c>
      <c r="AA559" s="49" t="s">
        <v>1440</v>
      </c>
      <c r="AB559" s="71" t="s">
        <v>874</v>
      </c>
      <c r="AC559" s="55">
        <v>2035</v>
      </c>
      <c r="AD559" s="70" t="str">
        <f t="shared" si="100"/>
        <v>*0.93</v>
      </c>
      <c r="AE559" s="70" t="str">
        <f t="shared" si="101"/>
        <v>REZoning_Sol-Win</v>
      </c>
      <c r="AG559" s="49" t="s">
        <v>1440</v>
      </c>
      <c r="AH559" s="71" t="s">
        <v>874</v>
      </c>
      <c r="AI559" s="55">
        <v>2050</v>
      </c>
      <c r="AJ559" s="70" t="str">
        <f t="shared" si="102"/>
        <v>*0.9</v>
      </c>
      <c r="AK559" s="70" t="str">
        <f t="shared" si="103"/>
        <v>REZoning_Sol-Win</v>
      </c>
      <c r="AO559" s="50" t="s">
        <v>1440</v>
      </c>
      <c r="AP559" s="72" t="s">
        <v>874</v>
      </c>
      <c r="AQ559" s="58">
        <v>2035</v>
      </c>
      <c r="AR559" s="73" t="str">
        <f t="shared" si="104"/>
        <v>*0.9</v>
      </c>
      <c r="AS559" s="70" t="str">
        <f t="shared" si="105"/>
        <v>REZoning_Sol-Win</v>
      </c>
      <c r="AU559" s="50" t="s">
        <v>1440</v>
      </c>
      <c r="AV559" s="72" t="s">
        <v>874</v>
      </c>
      <c r="AW559" s="58">
        <v>2050</v>
      </c>
      <c r="AX559" s="73" t="str">
        <f t="shared" si="106"/>
        <v>*0.86</v>
      </c>
      <c r="AY559" s="70" t="str">
        <f t="shared" si="107"/>
        <v>REZoning_Sol-Win</v>
      </c>
    </row>
    <row r="560" spans="1:51">
      <c r="A560" s="67" t="s">
        <v>70</v>
      </c>
      <c r="C560" t="s">
        <v>1441</v>
      </c>
      <c r="D560" s="68" t="s">
        <v>874</v>
      </c>
      <c r="E560" s="52">
        <v>2035</v>
      </c>
      <c r="F560" s="69" t="str">
        <f t="shared" si="96"/>
        <v>*0.94</v>
      </c>
      <c r="G560" s="70" t="str">
        <f t="shared" si="97"/>
        <v>REZoning_Sol-Win</v>
      </c>
      <c r="I560" t="s">
        <v>1441</v>
      </c>
      <c r="J560" s="68" t="s">
        <v>874</v>
      </c>
      <c r="K560" s="52">
        <v>2050</v>
      </c>
      <c r="L560" s="62" t="str">
        <f t="shared" si="98"/>
        <v>*0.91</v>
      </c>
      <c r="M560" s="70" t="str">
        <f t="shared" si="99"/>
        <v>REZoning_Sol-Win</v>
      </c>
      <c r="O560" t="s">
        <v>1441</v>
      </c>
      <c r="P560" t="s">
        <v>874</v>
      </c>
      <c r="Q560">
        <v>2100</v>
      </c>
      <c r="R560" t="s">
        <v>890</v>
      </c>
      <c r="S560" t="s">
        <v>875</v>
      </c>
      <c r="AA560" s="49" t="s">
        <v>1441</v>
      </c>
      <c r="AB560" s="71" t="s">
        <v>874</v>
      </c>
      <c r="AC560" s="55">
        <v>2035</v>
      </c>
      <c r="AD560" s="70" t="str">
        <f t="shared" si="100"/>
        <v>*0.93</v>
      </c>
      <c r="AE560" s="70" t="str">
        <f t="shared" si="101"/>
        <v>REZoning_Sol-Win</v>
      </c>
      <c r="AG560" s="49" t="s">
        <v>1441</v>
      </c>
      <c r="AH560" s="71" t="s">
        <v>874</v>
      </c>
      <c r="AI560" s="55">
        <v>2050</v>
      </c>
      <c r="AJ560" s="70" t="str">
        <f t="shared" si="102"/>
        <v>*0.9</v>
      </c>
      <c r="AK560" s="70" t="str">
        <f t="shared" si="103"/>
        <v>REZoning_Sol-Win</v>
      </c>
      <c r="AO560" s="50" t="s">
        <v>1441</v>
      </c>
      <c r="AP560" s="72" t="s">
        <v>874</v>
      </c>
      <c r="AQ560" s="58">
        <v>2035</v>
      </c>
      <c r="AR560" s="73" t="str">
        <f t="shared" si="104"/>
        <v>*0.9</v>
      </c>
      <c r="AS560" s="70" t="str">
        <f t="shared" si="105"/>
        <v>REZoning_Sol-Win</v>
      </c>
      <c r="AU560" s="50" t="s">
        <v>1441</v>
      </c>
      <c r="AV560" s="72" t="s">
        <v>874</v>
      </c>
      <c r="AW560" s="58">
        <v>2050</v>
      </c>
      <c r="AX560" s="73" t="str">
        <f t="shared" si="106"/>
        <v>*0.86</v>
      </c>
      <c r="AY560" s="70" t="str">
        <f t="shared" si="107"/>
        <v>REZoning_Sol-Win</v>
      </c>
    </row>
    <row r="561" spans="1:51">
      <c r="A561" s="67" t="s">
        <v>70</v>
      </c>
      <c r="C561" t="s">
        <v>1442</v>
      </c>
      <c r="D561" s="68" t="s">
        <v>874</v>
      </c>
      <c r="E561" s="52">
        <v>2035</v>
      </c>
      <c r="F561" s="69" t="str">
        <f t="shared" si="96"/>
        <v>*0.94</v>
      </c>
      <c r="G561" s="70" t="str">
        <f t="shared" si="97"/>
        <v>REZoning_Sol-Win</v>
      </c>
      <c r="I561" t="s">
        <v>1442</v>
      </c>
      <c r="J561" s="68" t="s">
        <v>874</v>
      </c>
      <c r="K561" s="52">
        <v>2050</v>
      </c>
      <c r="L561" s="62" t="str">
        <f t="shared" si="98"/>
        <v>*0.91</v>
      </c>
      <c r="M561" s="70" t="str">
        <f t="shared" si="99"/>
        <v>REZoning_Sol-Win</v>
      </c>
      <c r="O561" t="s">
        <v>1442</v>
      </c>
      <c r="P561" t="s">
        <v>874</v>
      </c>
      <c r="Q561">
        <v>2100</v>
      </c>
      <c r="R561" t="s">
        <v>890</v>
      </c>
      <c r="S561" t="s">
        <v>875</v>
      </c>
      <c r="AA561" s="49" t="s">
        <v>1442</v>
      </c>
      <c r="AB561" s="71" t="s">
        <v>874</v>
      </c>
      <c r="AC561" s="55">
        <v>2035</v>
      </c>
      <c r="AD561" s="70" t="str">
        <f t="shared" si="100"/>
        <v>*0.93</v>
      </c>
      <c r="AE561" s="70" t="str">
        <f t="shared" si="101"/>
        <v>REZoning_Sol-Win</v>
      </c>
      <c r="AG561" s="49" t="s">
        <v>1442</v>
      </c>
      <c r="AH561" s="71" t="s">
        <v>874</v>
      </c>
      <c r="AI561" s="55">
        <v>2050</v>
      </c>
      <c r="AJ561" s="70" t="str">
        <f t="shared" si="102"/>
        <v>*0.9</v>
      </c>
      <c r="AK561" s="70" t="str">
        <f t="shared" si="103"/>
        <v>REZoning_Sol-Win</v>
      </c>
      <c r="AO561" s="50" t="s">
        <v>1442</v>
      </c>
      <c r="AP561" s="72" t="s">
        <v>874</v>
      </c>
      <c r="AQ561" s="58">
        <v>2035</v>
      </c>
      <c r="AR561" s="73" t="str">
        <f t="shared" si="104"/>
        <v>*0.9</v>
      </c>
      <c r="AS561" s="70" t="str">
        <f t="shared" si="105"/>
        <v>REZoning_Sol-Win</v>
      </c>
      <c r="AU561" s="50" t="s">
        <v>1442</v>
      </c>
      <c r="AV561" s="72" t="s">
        <v>874</v>
      </c>
      <c r="AW561" s="58">
        <v>2050</v>
      </c>
      <c r="AX561" s="73" t="str">
        <f t="shared" si="106"/>
        <v>*0.86</v>
      </c>
      <c r="AY561" s="70" t="str">
        <f t="shared" si="107"/>
        <v>REZoning_Sol-Win</v>
      </c>
    </row>
    <row r="562" spans="1:51">
      <c r="A562" s="67" t="s">
        <v>70</v>
      </c>
      <c r="C562" t="s">
        <v>1443</v>
      </c>
      <c r="D562" s="68" t="s">
        <v>874</v>
      </c>
      <c r="E562" s="52">
        <v>2035</v>
      </c>
      <c r="F562" s="69" t="str">
        <f t="shared" si="96"/>
        <v>*0.94</v>
      </c>
      <c r="G562" s="70" t="str">
        <f t="shared" si="97"/>
        <v>REZoning_Sol-Win</v>
      </c>
      <c r="I562" t="s">
        <v>1443</v>
      </c>
      <c r="J562" s="68" t="s">
        <v>874</v>
      </c>
      <c r="K562" s="52">
        <v>2050</v>
      </c>
      <c r="L562" s="62" t="str">
        <f t="shared" si="98"/>
        <v>*0.91</v>
      </c>
      <c r="M562" s="70" t="str">
        <f t="shared" si="99"/>
        <v>REZoning_Sol-Win</v>
      </c>
      <c r="O562" t="s">
        <v>1443</v>
      </c>
      <c r="P562" t="s">
        <v>874</v>
      </c>
      <c r="Q562">
        <v>2100</v>
      </c>
      <c r="R562" t="s">
        <v>890</v>
      </c>
      <c r="S562" t="s">
        <v>875</v>
      </c>
      <c r="AA562" s="49" t="s">
        <v>1443</v>
      </c>
      <c r="AB562" s="71" t="s">
        <v>874</v>
      </c>
      <c r="AC562" s="55">
        <v>2035</v>
      </c>
      <c r="AD562" s="70" t="str">
        <f t="shared" si="100"/>
        <v>*0.93</v>
      </c>
      <c r="AE562" s="70" t="str">
        <f t="shared" si="101"/>
        <v>REZoning_Sol-Win</v>
      </c>
      <c r="AG562" s="49" t="s">
        <v>1443</v>
      </c>
      <c r="AH562" s="71" t="s">
        <v>874</v>
      </c>
      <c r="AI562" s="55">
        <v>2050</v>
      </c>
      <c r="AJ562" s="70" t="str">
        <f t="shared" si="102"/>
        <v>*0.9</v>
      </c>
      <c r="AK562" s="70" t="str">
        <f t="shared" si="103"/>
        <v>REZoning_Sol-Win</v>
      </c>
      <c r="AO562" s="50" t="s">
        <v>1443</v>
      </c>
      <c r="AP562" s="72" t="s">
        <v>874</v>
      </c>
      <c r="AQ562" s="58">
        <v>2035</v>
      </c>
      <c r="AR562" s="73" t="str">
        <f t="shared" si="104"/>
        <v>*0.9</v>
      </c>
      <c r="AS562" s="70" t="str">
        <f t="shared" si="105"/>
        <v>REZoning_Sol-Win</v>
      </c>
      <c r="AU562" s="50" t="s">
        <v>1443</v>
      </c>
      <c r="AV562" s="72" t="s">
        <v>874</v>
      </c>
      <c r="AW562" s="58">
        <v>2050</v>
      </c>
      <c r="AX562" s="73" t="str">
        <f t="shared" si="106"/>
        <v>*0.86</v>
      </c>
      <c r="AY562" s="70" t="str">
        <f t="shared" si="107"/>
        <v>REZoning_Sol-Win</v>
      </c>
    </row>
    <row r="563" spans="1:51">
      <c r="A563" s="67" t="s">
        <v>87</v>
      </c>
      <c r="C563" t="s">
        <v>1444</v>
      </c>
      <c r="D563" s="68" t="s">
        <v>874</v>
      </c>
      <c r="E563" s="52">
        <v>2035</v>
      </c>
      <c r="F563" s="69" t="str">
        <f t="shared" si="96"/>
        <v>*0.95</v>
      </c>
      <c r="G563" s="70" t="str">
        <f t="shared" si="97"/>
        <v>REZoning_Sol-Win</v>
      </c>
      <c r="I563" t="s">
        <v>1444</v>
      </c>
      <c r="J563" s="68" t="s">
        <v>874</v>
      </c>
      <c r="K563" s="52">
        <v>2050</v>
      </c>
      <c r="L563" s="62" t="str">
        <f t="shared" si="98"/>
        <v>*0.92</v>
      </c>
      <c r="M563" s="70" t="str">
        <f t="shared" si="99"/>
        <v>REZoning_Sol-Win</v>
      </c>
      <c r="O563" t="s">
        <v>1444</v>
      </c>
      <c r="P563" t="s">
        <v>874</v>
      </c>
      <c r="Q563">
        <v>2100</v>
      </c>
      <c r="R563" t="s">
        <v>881</v>
      </c>
      <c r="S563" t="s">
        <v>875</v>
      </c>
      <c r="AA563" s="49" t="s">
        <v>1444</v>
      </c>
      <c r="AB563" s="71" t="s">
        <v>874</v>
      </c>
      <c r="AC563" s="55">
        <v>2035</v>
      </c>
      <c r="AD563" s="70" t="str">
        <f t="shared" si="100"/>
        <v>*0.95</v>
      </c>
      <c r="AE563" s="70" t="str">
        <f t="shared" si="101"/>
        <v>REZoning_Sol-Win</v>
      </c>
      <c r="AG563" s="49" t="s">
        <v>1444</v>
      </c>
      <c r="AH563" s="71" t="s">
        <v>874</v>
      </c>
      <c r="AI563" s="55">
        <v>2050</v>
      </c>
      <c r="AJ563" s="70" t="str">
        <f t="shared" si="102"/>
        <v>*0.92</v>
      </c>
      <c r="AK563" s="70" t="str">
        <f t="shared" si="103"/>
        <v>REZoning_Sol-Win</v>
      </c>
      <c r="AO563" s="50" t="s">
        <v>1444</v>
      </c>
      <c r="AP563" s="72" t="s">
        <v>874</v>
      </c>
      <c r="AQ563" s="58">
        <v>2035</v>
      </c>
      <c r="AR563" s="73" t="str">
        <f t="shared" si="104"/>
        <v>*0.93</v>
      </c>
      <c r="AS563" s="70" t="str">
        <f t="shared" si="105"/>
        <v>REZoning_Sol-Win</v>
      </c>
      <c r="AU563" s="50" t="s">
        <v>1444</v>
      </c>
      <c r="AV563" s="72" t="s">
        <v>874</v>
      </c>
      <c r="AW563" s="58">
        <v>2050</v>
      </c>
      <c r="AX563" s="73" t="str">
        <f t="shared" si="106"/>
        <v>*0.89</v>
      </c>
      <c r="AY563" s="70" t="str">
        <f t="shared" si="107"/>
        <v>REZoning_Sol-Win</v>
      </c>
    </row>
    <row r="564" spans="1:51">
      <c r="A564" s="67" t="s">
        <v>87</v>
      </c>
      <c r="C564" t="s">
        <v>1445</v>
      </c>
      <c r="D564" s="68" t="s">
        <v>874</v>
      </c>
      <c r="E564" s="52">
        <v>2035</v>
      </c>
      <c r="F564" s="69" t="str">
        <f t="shared" si="96"/>
        <v>*0.95</v>
      </c>
      <c r="G564" s="70" t="str">
        <f t="shared" si="97"/>
        <v>REZoning_Sol-Win</v>
      </c>
      <c r="I564" t="s">
        <v>1445</v>
      </c>
      <c r="J564" s="68" t="s">
        <v>874</v>
      </c>
      <c r="K564" s="52">
        <v>2050</v>
      </c>
      <c r="L564" s="62" t="str">
        <f t="shared" si="98"/>
        <v>*0.92</v>
      </c>
      <c r="M564" s="70" t="str">
        <f t="shared" si="99"/>
        <v>REZoning_Sol-Win</v>
      </c>
      <c r="O564" t="s">
        <v>1445</v>
      </c>
      <c r="P564" t="s">
        <v>874</v>
      </c>
      <c r="Q564">
        <v>2100</v>
      </c>
      <c r="R564" t="s">
        <v>881</v>
      </c>
      <c r="S564" t="s">
        <v>875</v>
      </c>
      <c r="AA564" s="49" t="s">
        <v>1445</v>
      </c>
      <c r="AB564" s="71" t="s">
        <v>874</v>
      </c>
      <c r="AC564" s="55">
        <v>2035</v>
      </c>
      <c r="AD564" s="70" t="str">
        <f t="shared" si="100"/>
        <v>*0.95</v>
      </c>
      <c r="AE564" s="70" t="str">
        <f t="shared" si="101"/>
        <v>REZoning_Sol-Win</v>
      </c>
      <c r="AG564" s="49" t="s">
        <v>1445</v>
      </c>
      <c r="AH564" s="71" t="s">
        <v>874</v>
      </c>
      <c r="AI564" s="55">
        <v>2050</v>
      </c>
      <c r="AJ564" s="70" t="str">
        <f t="shared" si="102"/>
        <v>*0.92</v>
      </c>
      <c r="AK564" s="70" t="str">
        <f t="shared" si="103"/>
        <v>REZoning_Sol-Win</v>
      </c>
      <c r="AO564" s="50" t="s">
        <v>1445</v>
      </c>
      <c r="AP564" s="72" t="s">
        <v>874</v>
      </c>
      <c r="AQ564" s="58">
        <v>2035</v>
      </c>
      <c r="AR564" s="73" t="str">
        <f t="shared" si="104"/>
        <v>*0.93</v>
      </c>
      <c r="AS564" s="70" t="str">
        <f t="shared" si="105"/>
        <v>REZoning_Sol-Win</v>
      </c>
      <c r="AU564" s="50" t="s">
        <v>1445</v>
      </c>
      <c r="AV564" s="72" t="s">
        <v>874</v>
      </c>
      <c r="AW564" s="58">
        <v>2050</v>
      </c>
      <c r="AX564" s="73" t="str">
        <f t="shared" si="106"/>
        <v>*0.89</v>
      </c>
      <c r="AY564" s="70" t="str">
        <f t="shared" si="107"/>
        <v>REZoning_Sol-Win</v>
      </c>
    </row>
    <row r="565" spans="1:51">
      <c r="A565" s="67" t="s">
        <v>87</v>
      </c>
      <c r="C565" t="s">
        <v>1446</v>
      </c>
      <c r="D565" s="68" t="s">
        <v>874</v>
      </c>
      <c r="E565" s="52">
        <v>2035</v>
      </c>
      <c r="F565" s="69" t="str">
        <f t="shared" si="96"/>
        <v>*0.95</v>
      </c>
      <c r="G565" s="70" t="str">
        <f t="shared" si="97"/>
        <v>REZoning_Sol-Win</v>
      </c>
      <c r="I565" t="s">
        <v>1446</v>
      </c>
      <c r="J565" s="68" t="s">
        <v>874</v>
      </c>
      <c r="K565" s="52">
        <v>2050</v>
      </c>
      <c r="L565" s="62" t="str">
        <f t="shared" si="98"/>
        <v>*0.92</v>
      </c>
      <c r="M565" s="70" t="str">
        <f t="shared" si="99"/>
        <v>REZoning_Sol-Win</v>
      </c>
      <c r="O565" t="s">
        <v>1446</v>
      </c>
      <c r="P565" t="s">
        <v>874</v>
      </c>
      <c r="Q565">
        <v>2100</v>
      </c>
      <c r="R565" t="s">
        <v>881</v>
      </c>
      <c r="S565" t="s">
        <v>875</v>
      </c>
      <c r="AA565" s="49" t="s">
        <v>1446</v>
      </c>
      <c r="AB565" s="71" t="s">
        <v>874</v>
      </c>
      <c r="AC565" s="55">
        <v>2035</v>
      </c>
      <c r="AD565" s="70" t="str">
        <f t="shared" si="100"/>
        <v>*0.95</v>
      </c>
      <c r="AE565" s="70" t="str">
        <f t="shared" si="101"/>
        <v>REZoning_Sol-Win</v>
      </c>
      <c r="AG565" s="49" t="s">
        <v>1446</v>
      </c>
      <c r="AH565" s="71" t="s">
        <v>874</v>
      </c>
      <c r="AI565" s="55">
        <v>2050</v>
      </c>
      <c r="AJ565" s="70" t="str">
        <f t="shared" si="102"/>
        <v>*0.92</v>
      </c>
      <c r="AK565" s="70" t="str">
        <f t="shared" si="103"/>
        <v>REZoning_Sol-Win</v>
      </c>
      <c r="AO565" s="50" t="s">
        <v>1446</v>
      </c>
      <c r="AP565" s="72" t="s">
        <v>874</v>
      </c>
      <c r="AQ565" s="58">
        <v>2035</v>
      </c>
      <c r="AR565" s="73" t="str">
        <f t="shared" si="104"/>
        <v>*0.93</v>
      </c>
      <c r="AS565" s="70" t="str">
        <f t="shared" si="105"/>
        <v>REZoning_Sol-Win</v>
      </c>
      <c r="AU565" s="50" t="s">
        <v>1446</v>
      </c>
      <c r="AV565" s="72" t="s">
        <v>874</v>
      </c>
      <c r="AW565" s="58">
        <v>2050</v>
      </c>
      <c r="AX565" s="73" t="str">
        <f t="shared" si="106"/>
        <v>*0.89</v>
      </c>
      <c r="AY565" s="70" t="str">
        <f t="shared" si="107"/>
        <v>REZoning_Sol-Win</v>
      </c>
    </row>
    <row r="566" spans="1:51">
      <c r="A566" s="67" t="s">
        <v>87</v>
      </c>
      <c r="C566" t="s">
        <v>1447</v>
      </c>
      <c r="D566" s="68" t="s">
        <v>874</v>
      </c>
      <c r="E566" s="52">
        <v>2035</v>
      </c>
      <c r="F566" s="69" t="str">
        <f t="shared" si="96"/>
        <v>*0.95</v>
      </c>
      <c r="G566" s="70" t="str">
        <f t="shared" si="97"/>
        <v>REZoning_Sol-Win</v>
      </c>
      <c r="I566" t="s">
        <v>1447</v>
      </c>
      <c r="J566" s="68" t="s">
        <v>874</v>
      </c>
      <c r="K566" s="52">
        <v>2050</v>
      </c>
      <c r="L566" s="62" t="str">
        <f t="shared" si="98"/>
        <v>*0.92</v>
      </c>
      <c r="M566" s="70" t="str">
        <f t="shared" si="99"/>
        <v>REZoning_Sol-Win</v>
      </c>
      <c r="O566" t="s">
        <v>1447</v>
      </c>
      <c r="P566" t="s">
        <v>874</v>
      </c>
      <c r="Q566">
        <v>2100</v>
      </c>
      <c r="R566" t="s">
        <v>881</v>
      </c>
      <c r="S566" t="s">
        <v>875</v>
      </c>
      <c r="AA566" s="49" t="s">
        <v>1447</v>
      </c>
      <c r="AB566" s="71" t="s">
        <v>874</v>
      </c>
      <c r="AC566" s="55">
        <v>2035</v>
      </c>
      <c r="AD566" s="70" t="str">
        <f t="shared" si="100"/>
        <v>*0.95</v>
      </c>
      <c r="AE566" s="70" t="str">
        <f t="shared" si="101"/>
        <v>REZoning_Sol-Win</v>
      </c>
      <c r="AG566" s="49" t="s">
        <v>1447</v>
      </c>
      <c r="AH566" s="71" t="s">
        <v>874</v>
      </c>
      <c r="AI566" s="55">
        <v>2050</v>
      </c>
      <c r="AJ566" s="70" t="str">
        <f t="shared" si="102"/>
        <v>*0.92</v>
      </c>
      <c r="AK566" s="70" t="str">
        <f t="shared" si="103"/>
        <v>REZoning_Sol-Win</v>
      </c>
      <c r="AO566" s="50" t="s">
        <v>1447</v>
      </c>
      <c r="AP566" s="72" t="s">
        <v>874</v>
      </c>
      <c r="AQ566" s="58">
        <v>2035</v>
      </c>
      <c r="AR566" s="73" t="str">
        <f t="shared" si="104"/>
        <v>*0.93</v>
      </c>
      <c r="AS566" s="70" t="str">
        <f t="shared" si="105"/>
        <v>REZoning_Sol-Win</v>
      </c>
      <c r="AU566" s="50" t="s">
        <v>1447</v>
      </c>
      <c r="AV566" s="72" t="s">
        <v>874</v>
      </c>
      <c r="AW566" s="58">
        <v>2050</v>
      </c>
      <c r="AX566" s="73" t="str">
        <f t="shared" si="106"/>
        <v>*0.89</v>
      </c>
      <c r="AY566" s="70" t="str">
        <f t="shared" si="107"/>
        <v>REZoning_Sol-Win</v>
      </c>
    </row>
    <row r="567" spans="1:51">
      <c r="A567" s="67" t="s">
        <v>87</v>
      </c>
      <c r="C567" t="s">
        <v>1448</v>
      </c>
      <c r="D567" s="68" t="s">
        <v>874</v>
      </c>
      <c r="E567" s="52">
        <v>2035</v>
      </c>
      <c r="F567" s="69" t="str">
        <f t="shared" si="96"/>
        <v>*0.95</v>
      </c>
      <c r="G567" s="70" t="str">
        <f t="shared" si="97"/>
        <v>REZoning_Sol-Win</v>
      </c>
      <c r="I567" t="s">
        <v>1448</v>
      </c>
      <c r="J567" s="68" t="s">
        <v>874</v>
      </c>
      <c r="K567" s="52">
        <v>2050</v>
      </c>
      <c r="L567" s="62" t="str">
        <f t="shared" si="98"/>
        <v>*0.92</v>
      </c>
      <c r="M567" s="70" t="str">
        <f t="shared" si="99"/>
        <v>REZoning_Sol-Win</v>
      </c>
      <c r="O567" t="s">
        <v>1448</v>
      </c>
      <c r="P567" t="s">
        <v>874</v>
      </c>
      <c r="Q567">
        <v>2100</v>
      </c>
      <c r="R567" t="s">
        <v>881</v>
      </c>
      <c r="S567" t="s">
        <v>875</v>
      </c>
      <c r="AA567" s="49" t="s">
        <v>1448</v>
      </c>
      <c r="AB567" s="71" t="s">
        <v>874</v>
      </c>
      <c r="AC567" s="55">
        <v>2035</v>
      </c>
      <c r="AD567" s="70" t="str">
        <f t="shared" si="100"/>
        <v>*0.95</v>
      </c>
      <c r="AE567" s="70" t="str">
        <f t="shared" si="101"/>
        <v>REZoning_Sol-Win</v>
      </c>
      <c r="AG567" s="49" t="s">
        <v>1448</v>
      </c>
      <c r="AH567" s="71" t="s">
        <v>874</v>
      </c>
      <c r="AI567" s="55">
        <v>2050</v>
      </c>
      <c r="AJ567" s="70" t="str">
        <f t="shared" si="102"/>
        <v>*0.92</v>
      </c>
      <c r="AK567" s="70" t="str">
        <f t="shared" si="103"/>
        <v>REZoning_Sol-Win</v>
      </c>
      <c r="AO567" s="50" t="s">
        <v>1448</v>
      </c>
      <c r="AP567" s="72" t="s">
        <v>874</v>
      </c>
      <c r="AQ567" s="58">
        <v>2035</v>
      </c>
      <c r="AR567" s="73" t="str">
        <f t="shared" si="104"/>
        <v>*0.93</v>
      </c>
      <c r="AS567" s="70" t="str">
        <f t="shared" si="105"/>
        <v>REZoning_Sol-Win</v>
      </c>
      <c r="AU567" s="50" t="s">
        <v>1448</v>
      </c>
      <c r="AV567" s="72" t="s">
        <v>874</v>
      </c>
      <c r="AW567" s="58">
        <v>2050</v>
      </c>
      <c r="AX567" s="73" t="str">
        <f t="shared" si="106"/>
        <v>*0.89</v>
      </c>
      <c r="AY567" s="70" t="str">
        <f t="shared" si="107"/>
        <v>REZoning_Sol-Win</v>
      </c>
    </row>
    <row r="568" spans="1:51">
      <c r="A568" s="67" t="s">
        <v>87</v>
      </c>
      <c r="C568" t="s">
        <v>1449</v>
      </c>
      <c r="D568" s="68" t="s">
        <v>874</v>
      </c>
      <c r="E568" s="52">
        <v>2035</v>
      </c>
      <c r="F568" s="69" t="str">
        <f t="shared" si="96"/>
        <v>*0.95</v>
      </c>
      <c r="G568" s="70" t="str">
        <f t="shared" si="97"/>
        <v>REZoning_Sol-Win</v>
      </c>
      <c r="I568" t="s">
        <v>1449</v>
      </c>
      <c r="J568" s="68" t="s">
        <v>874</v>
      </c>
      <c r="K568" s="52">
        <v>2050</v>
      </c>
      <c r="L568" s="62" t="str">
        <f t="shared" si="98"/>
        <v>*0.92</v>
      </c>
      <c r="M568" s="70" t="str">
        <f t="shared" si="99"/>
        <v>REZoning_Sol-Win</v>
      </c>
      <c r="O568" t="s">
        <v>1449</v>
      </c>
      <c r="P568" t="s">
        <v>874</v>
      </c>
      <c r="Q568">
        <v>2100</v>
      </c>
      <c r="R568" t="s">
        <v>881</v>
      </c>
      <c r="S568" t="s">
        <v>875</v>
      </c>
      <c r="AA568" s="49" t="s">
        <v>1449</v>
      </c>
      <c r="AB568" s="71" t="s">
        <v>874</v>
      </c>
      <c r="AC568" s="55">
        <v>2035</v>
      </c>
      <c r="AD568" s="70" t="str">
        <f t="shared" si="100"/>
        <v>*0.95</v>
      </c>
      <c r="AE568" s="70" t="str">
        <f t="shared" si="101"/>
        <v>REZoning_Sol-Win</v>
      </c>
      <c r="AG568" s="49" t="s">
        <v>1449</v>
      </c>
      <c r="AH568" s="71" t="s">
        <v>874</v>
      </c>
      <c r="AI568" s="55">
        <v>2050</v>
      </c>
      <c r="AJ568" s="70" t="str">
        <f t="shared" si="102"/>
        <v>*0.92</v>
      </c>
      <c r="AK568" s="70" t="str">
        <f t="shared" si="103"/>
        <v>REZoning_Sol-Win</v>
      </c>
      <c r="AO568" s="50" t="s">
        <v>1449</v>
      </c>
      <c r="AP568" s="72" t="s">
        <v>874</v>
      </c>
      <c r="AQ568" s="58">
        <v>2035</v>
      </c>
      <c r="AR568" s="73" t="str">
        <f t="shared" si="104"/>
        <v>*0.93</v>
      </c>
      <c r="AS568" s="70" t="str">
        <f t="shared" si="105"/>
        <v>REZoning_Sol-Win</v>
      </c>
      <c r="AU568" s="50" t="s">
        <v>1449</v>
      </c>
      <c r="AV568" s="72" t="s">
        <v>874</v>
      </c>
      <c r="AW568" s="58">
        <v>2050</v>
      </c>
      <c r="AX568" s="73" t="str">
        <f t="shared" si="106"/>
        <v>*0.89</v>
      </c>
      <c r="AY568" s="70" t="str">
        <f t="shared" si="107"/>
        <v>REZoning_Sol-Win</v>
      </c>
    </row>
    <row r="569" spans="1:51">
      <c r="A569" s="67" t="s">
        <v>87</v>
      </c>
      <c r="C569" t="s">
        <v>1450</v>
      </c>
      <c r="D569" s="68" t="s">
        <v>874</v>
      </c>
      <c r="E569" s="52">
        <v>2035</v>
      </c>
      <c r="F569" s="69" t="str">
        <f t="shared" si="96"/>
        <v>*0.95</v>
      </c>
      <c r="G569" s="70" t="str">
        <f t="shared" si="97"/>
        <v>REZoning_Sol-Win</v>
      </c>
      <c r="I569" t="s">
        <v>1450</v>
      </c>
      <c r="J569" s="68" t="s">
        <v>874</v>
      </c>
      <c r="K569" s="52">
        <v>2050</v>
      </c>
      <c r="L569" s="62" t="str">
        <f t="shared" si="98"/>
        <v>*0.92</v>
      </c>
      <c r="M569" s="70" t="str">
        <f t="shared" si="99"/>
        <v>REZoning_Sol-Win</v>
      </c>
      <c r="O569" t="s">
        <v>1450</v>
      </c>
      <c r="P569" t="s">
        <v>874</v>
      </c>
      <c r="Q569">
        <v>2100</v>
      </c>
      <c r="R569" t="s">
        <v>881</v>
      </c>
      <c r="S569" t="s">
        <v>875</v>
      </c>
      <c r="AA569" s="49" t="s">
        <v>1450</v>
      </c>
      <c r="AB569" s="71" t="s">
        <v>874</v>
      </c>
      <c r="AC569" s="55">
        <v>2035</v>
      </c>
      <c r="AD569" s="70" t="str">
        <f t="shared" si="100"/>
        <v>*0.95</v>
      </c>
      <c r="AE569" s="70" t="str">
        <f t="shared" si="101"/>
        <v>REZoning_Sol-Win</v>
      </c>
      <c r="AG569" s="49" t="s">
        <v>1450</v>
      </c>
      <c r="AH569" s="71" t="s">
        <v>874</v>
      </c>
      <c r="AI569" s="55">
        <v>2050</v>
      </c>
      <c r="AJ569" s="70" t="str">
        <f t="shared" si="102"/>
        <v>*0.92</v>
      </c>
      <c r="AK569" s="70" t="str">
        <f t="shared" si="103"/>
        <v>REZoning_Sol-Win</v>
      </c>
      <c r="AO569" s="50" t="s">
        <v>1450</v>
      </c>
      <c r="AP569" s="72" t="s">
        <v>874</v>
      </c>
      <c r="AQ569" s="58">
        <v>2035</v>
      </c>
      <c r="AR569" s="73" t="str">
        <f t="shared" si="104"/>
        <v>*0.93</v>
      </c>
      <c r="AS569" s="70" t="str">
        <f t="shared" si="105"/>
        <v>REZoning_Sol-Win</v>
      </c>
      <c r="AU569" s="50" t="s">
        <v>1450</v>
      </c>
      <c r="AV569" s="72" t="s">
        <v>874</v>
      </c>
      <c r="AW569" s="58">
        <v>2050</v>
      </c>
      <c r="AX569" s="73" t="str">
        <f t="shared" si="106"/>
        <v>*0.89</v>
      </c>
      <c r="AY569" s="70" t="str">
        <f t="shared" si="107"/>
        <v>REZoning_Sol-Win</v>
      </c>
    </row>
    <row r="570" spans="1:51">
      <c r="A570" s="67" t="s">
        <v>87</v>
      </c>
      <c r="C570" t="s">
        <v>1451</v>
      </c>
      <c r="D570" s="68" t="s">
        <v>874</v>
      </c>
      <c r="E570" s="52">
        <v>2035</v>
      </c>
      <c r="F570" s="69" t="str">
        <f t="shared" si="96"/>
        <v>*0.95</v>
      </c>
      <c r="G570" s="70" t="str">
        <f t="shared" si="97"/>
        <v>REZoning_Sol-Win</v>
      </c>
      <c r="I570" t="s">
        <v>1451</v>
      </c>
      <c r="J570" s="68" t="s">
        <v>874</v>
      </c>
      <c r="K570" s="52">
        <v>2050</v>
      </c>
      <c r="L570" s="62" t="str">
        <f t="shared" si="98"/>
        <v>*0.92</v>
      </c>
      <c r="M570" s="70" t="str">
        <f t="shared" si="99"/>
        <v>REZoning_Sol-Win</v>
      </c>
      <c r="O570" t="s">
        <v>1451</v>
      </c>
      <c r="P570" t="s">
        <v>874</v>
      </c>
      <c r="Q570">
        <v>2100</v>
      </c>
      <c r="R570" t="s">
        <v>881</v>
      </c>
      <c r="S570" t="s">
        <v>875</v>
      </c>
      <c r="AA570" s="49" t="s">
        <v>1451</v>
      </c>
      <c r="AB570" s="71" t="s">
        <v>874</v>
      </c>
      <c r="AC570" s="55">
        <v>2035</v>
      </c>
      <c r="AD570" s="70" t="str">
        <f t="shared" si="100"/>
        <v>*0.95</v>
      </c>
      <c r="AE570" s="70" t="str">
        <f t="shared" si="101"/>
        <v>REZoning_Sol-Win</v>
      </c>
      <c r="AG570" s="49" t="s">
        <v>1451</v>
      </c>
      <c r="AH570" s="71" t="s">
        <v>874</v>
      </c>
      <c r="AI570" s="55">
        <v>2050</v>
      </c>
      <c r="AJ570" s="70" t="str">
        <f t="shared" si="102"/>
        <v>*0.92</v>
      </c>
      <c r="AK570" s="70" t="str">
        <f t="shared" si="103"/>
        <v>REZoning_Sol-Win</v>
      </c>
      <c r="AO570" s="50" t="s">
        <v>1451</v>
      </c>
      <c r="AP570" s="72" t="s">
        <v>874</v>
      </c>
      <c r="AQ570" s="58">
        <v>2035</v>
      </c>
      <c r="AR570" s="73" t="str">
        <f t="shared" si="104"/>
        <v>*0.93</v>
      </c>
      <c r="AS570" s="70" t="str">
        <f t="shared" si="105"/>
        <v>REZoning_Sol-Win</v>
      </c>
      <c r="AU570" s="50" t="s">
        <v>1451</v>
      </c>
      <c r="AV570" s="72" t="s">
        <v>874</v>
      </c>
      <c r="AW570" s="58">
        <v>2050</v>
      </c>
      <c r="AX570" s="73" t="str">
        <f t="shared" si="106"/>
        <v>*0.89</v>
      </c>
      <c r="AY570" s="70" t="str">
        <f t="shared" si="107"/>
        <v>REZoning_Sol-Win</v>
      </c>
    </row>
    <row r="571" spans="1:51">
      <c r="A571" s="67" t="s">
        <v>87</v>
      </c>
      <c r="C571" t="s">
        <v>1452</v>
      </c>
      <c r="D571" s="68" t="s">
        <v>874</v>
      </c>
      <c r="E571" s="52">
        <v>2035</v>
      </c>
      <c r="F571" s="69" t="str">
        <f t="shared" si="96"/>
        <v>*0.95</v>
      </c>
      <c r="G571" s="70" t="str">
        <f t="shared" si="97"/>
        <v>REZoning_Sol-Win</v>
      </c>
      <c r="I571" t="s">
        <v>1452</v>
      </c>
      <c r="J571" s="68" t="s">
        <v>874</v>
      </c>
      <c r="K571" s="52">
        <v>2050</v>
      </c>
      <c r="L571" s="62" t="str">
        <f t="shared" si="98"/>
        <v>*0.92</v>
      </c>
      <c r="M571" s="70" t="str">
        <f t="shared" si="99"/>
        <v>REZoning_Sol-Win</v>
      </c>
      <c r="O571" t="s">
        <v>1452</v>
      </c>
      <c r="P571" t="s">
        <v>874</v>
      </c>
      <c r="Q571">
        <v>2100</v>
      </c>
      <c r="R571" t="s">
        <v>881</v>
      </c>
      <c r="S571" t="s">
        <v>875</v>
      </c>
      <c r="AA571" s="49" t="s">
        <v>1452</v>
      </c>
      <c r="AB571" s="71" t="s">
        <v>874</v>
      </c>
      <c r="AC571" s="55">
        <v>2035</v>
      </c>
      <c r="AD571" s="70" t="str">
        <f t="shared" si="100"/>
        <v>*0.95</v>
      </c>
      <c r="AE571" s="70" t="str">
        <f t="shared" si="101"/>
        <v>REZoning_Sol-Win</v>
      </c>
      <c r="AG571" s="49" t="s">
        <v>1452</v>
      </c>
      <c r="AH571" s="71" t="s">
        <v>874</v>
      </c>
      <c r="AI571" s="55">
        <v>2050</v>
      </c>
      <c r="AJ571" s="70" t="str">
        <f t="shared" si="102"/>
        <v>*0.92</v>
      </c>
      <c r="AK571" s="70" t="str">
        <f t="shared" si="103"/>
        <v>REZoning_Sol-Win</v>
      </c>
      <c r="AO571" s="50" t="s">
        <v>1452</v>
      </c>
      <c r="AP571" s="72" t="s">
        <v>874</v>
      </c>
      <c r="AQ571" s="58">
        <v>2035</v>
      </c>
      <c r="AR571" s="73" t="str">
        <f t="shared" si="104"/>
        <v>*0.93</v>
      </c>
      <c r="AS571" s="70" t="str">
        <f t="shared" si="105"/>
        <v>REZoning_Sol-Win</v>
      </c>
      <c r="AU571" s="50" t="s">
        <v>1452</v>
      </c>
      <c r="AV571" s="72" t="s">
        <v>874</v>
      </c>
      <c r="AW571" s="58">
        <v>2050</v>
      </c>
      <c r="AX571" s="73" t="str">
        <f t="shared" si="106"/>
        <v>*0.89</v>
      </c>
      <c r="AY571" s="70" t="str">
        <f t="shared" si="107"/>
        <v>REZoning_Sol-Win</v>
      </c>
    </row>
    <row r="572" spans="1:51">
      <c r="A572" s="67" t="s">
        <v>87</v>
      </c>
      <c r="C572" t="s">
        <v>1453</v>
      </c>
      <c r="D572" s="68" t="s">
        <v>874</v>
      </c>
      <c r="E572" s="52">
        <v>2035</v>
      </c>
      <c r="F572" s="69" t="str">
        <f t="shared" si="96"/>
        <v>*0.95</v>
      </c>
      <c r="G572" s="70" t="str">
        <f t="shared" si="97"/>
        <v>REZoning_Sol-Win</v>
      </c>
      <c r="I572" t="s">
        <v>1453</v>
      </c>
      <c r="J572" s="68" t="s">
        <v>874</v>
      </c>
      <c r="K572" s="52">
        <v>2050</v>
      </c>
      <c r="L572" s="62" t="str">
        <f t="shared" si="98"/>
        <v>*0.92</v>
      </c>
      <c r="M572" s="70" t="str">
        <f t="shared" si="99"/>
        <v>REZoning_Sol-Win</v>
      </c>
      <c r="O572" t="s">
        <v>1453</v>
      </c>
      <c r="P572" t="s">
        <v>874</v>
      </c>
      <c r="Q572">
        <v>2100</v>
      </c>
      <c r="R572" t="s">
        <v>881</v>
      </c>
      <c r="S572" t="s">
        <v>875</v>
      </c>
      <c r="AA572" s="49" t="s">
        <v>1453</v>
      </c>
      <c r="AB572" s="71" t="s">
        <v>874</v>
      </c>
      <c r="AC572" s="55">
        <v>2035</v>
      </c>
      <c r="AD572" s="70" t="str">
        <f t="shared" si="100"/>
        <v>*0.95</v>
      </c>
      <c r="AE572" s="70" t="str">
        <f t="shared" si="101"/>
        <v>REZoning_Sol-Win</v>
      </c>
      <c r="AG572" s="49" t="s">
        <v>1453</v>
      </c>
      <c r="AH572" s="71" t="s">
        <v>874</v>
      </c>
      <c r="AI572" s="55">
        <v>2050</v>
      </c>
      <c r="AJ572" s="70" t="str">
        <f t="shared" si="102"/>
        <v>*0.92</v>
      </c>
      <c r="AK572" s="70" t="str">
        <f t="shared" si="103"/>
        <v>REZoning_Sol-Win</v>
      </c>
      <c r="AO572" s="50" t="s">
        <v>1453</v>
      </c>
      <c r="AP572" s="72" t="s">
        <v>874</v>
      </c>
      <c r="AQ572" s="58">
        <v>2035</v>
      </c>
      <c r="AR572" s="73" t="str">
        <f t="shared" si="104"/>
        <v>*0.93</v>
      </c>
      <c r="AS572" s="70" t="str">
        <f t="shared" si="105"/>
        <v>REZoning_Sol-Win</v>
      </c>
      <c r="AU572" s="50" t="s">
        <v>1453</v>
      </c>
      <c r="AV572" s="72" t="s">
        <v>874</v>
      </c>
      <c r="AW572" s="58">
        <v>2050</v>
      </c>
      <c r="AX572" s="73" t="str">
        <f t="shared" si="106"/>
        <v>*0.89</v>
      </c>
      <c r="AY572" s="70" t="str">
        <f t="shared" si="107"/>
        <v>REZoning_Sol-Win</v>
      </c>
    </row>
    <row r="573" spans="1:51">
      <c r="A573" s="67" t="s">
        <v>87</v>
      </c>
      <c r="C573" t="s">
        <v>1454</v>
      </c>
      <c r="D573" s="68" t="s">
        <v>874</v>
      </c>
      <c r="E573" s="52">
        <v>2035</v>
      </c>
      <c r="F573" s="69" t="str">
        <f t="shared" si="96"/>
        <v>*0.95</v>
      </c>
      <c r="G573" s="70" t="str">
        <f t="shared" si="97"/>
        <v>REZoning_Sol-Win</v>
      </c>
      <c r="I573" t="s">
        <v>1454</v>
      </c>
      <c r="J573" s="68" t="s">
        <v>874</v>
      </c>
      <c r="K573" s="52">
        <v>2050</v>
      </c>
      <c r="L573" s="62" t="str">
        <f t="shared" si="98"/>
        <v>*0.92</v>
      </c>
      <c r="M573" s="70" t="str">
        <f t="shared" si="99"/>
        <v>REZoning_Sol-Win</v>
      </c>
      <c r="O573" t="s">
        <v>1454</v>
      </c>
      <c r="P573" t="s">
        <v>874</v>
      </c>
      <c r="Q573">
        <v>2100</v>
      </c>
      <c r="R573" t="s">
        <v>881</v>
      </c>
      <c r="S573" t="s">
        <v>875</v>
      </c>
      <c r="AA573" s="49" t="s">
        <v>1454</v>
      </c>
      <c r="AB573" s="71" t="s">
        <v>874</v>
      </c>
      <c r="AC573" s="55">
        <v>2035</v>
      </c>
      <c r="AD573" s="70" t="str">
        <f t="shared" si="100"/>
        <v>*0.95</v>
      </c>
      <c r="AE573" s="70" t="str">
        <f t="shared" si="101"/>
        <v>REZoning_Sol-Win</v>
      </c>
      <c r="AG573" s="49" t="s">
        <v>1454</v>
      </c>
      <c r="AH573" s="71" t="s">
        <v>874</v>
      </c>
      <c r="AI573" s="55">
        <v>2050</v>
      </c>
      <c r="AJ573" s="70" t="str">
        <f t="shared" si="102"/>
        <v>*0.92</v>
      </c>
      <c r="AK573" s="70" t="str">
        <f t="shared" si="103"/>
        <v>REZoning_Sol-Win</v>
      </c>
      <c r="AO573" s="50" t="s">
        <v>1454</v>
      </c>
      <c r="AP573" s="72" t="s">
        <v>874</v>
      </c>
      <c r="AQ573" s="58">
        <v>2035</v>
      </c>
      <c r="AR573" s="73" t="str">
        <f t="shared" si="104"/>
        <v>*0.93</v>
      </c>
      <c r="AS573" s="70" t="str">
        <f t="shared" si="105"/>
        <v>REZoning_Sol-Win</v>
      </c>
      <c r="AU573" s="50" t="s">
        <v>1454</v>
      </c>
      <c r="AV573" s="72" t="s">
        <v>874</v>
      </c>
      <c r="AW573" s="58">
        <v>2050</v>
      </c>
      <c r="AX573" s="73" t="str">
        <f t="shared" si="106"/>
        <v>*0.89</v>
      </c>
      <c r="AY573" s="70" t="str">
        <f t="shared" si="107"/>
        <v>REZoning_Sol-Win</v>
      </c>
    </row>
    <row r="574" spans="1:51">
      <c r="A574" s="67" t="s">
        <v>87</v>
      </c>
      <c r="C574" t="s">
        <v>1455</v>
      </c>
      <c r="D574" s="68" t="s">
        <v>874</v>
      </c>
      <c r="E574" s="52">
        <v>2035</v>
      </c>
      <c r="F574" s="69" t="str">
        <f t="shared" si="96"/>
        <v>*0.95</v>
      </c>
      <c r="G574" s="70" t="str">
        <f t="shared" si="97"/>
        <v>REZoning_Sol-Win</v>
      </c>
      <c r="I574" t="s">
        <v>1455</v>
      </c>
      <c r="J574" s="68" t="s">
        <v>874</v>
      </c>
      <c r="K574" s="52">
        <v>2050</v>
      </c>
      <c r="L574" s="62" t="str">
        <f t="shared" si="98"/>
        <v>*0.92</v>
      </c>
      <c r="M574" s="70" t="str">
        <f t="shared" si="99"/>
        <v>REZoning_Sol-Win</v>
      </c>
      <c r="O574" t="s">
        <v>1455</v>
      </c>
      <c r="P574" t="s">
        <v>874</v>
      </c>
      <c r="Q574">
        <v>2100</v>
      </c>
      <c r="R574" t="s">
        <v>881</v>
      </c>
      <c r="S574" t="s">
        <v>875</v>
      </c>
      <c r="AA574" s="49" t="s">
        <v>1455</v>
      </c>
      <c r="AB574" s="71" t="s">
        <v>874</v>
      </c>
      <c r="AC574" s="55">
        <v>2035</v>
      </c>
      <c r="AD574" s="70" t="str">
        <f t="shared" si="100"/>
        <v>*0.95</v>
      </c>
      <c r="AE574" s="70" t="str">
        <f t="shared" si="101"/>
        <v>REZoning_Sol-Win</v>
      </c>
      <c r="AG574" s="49" t="s">
        <v>1455</v>
      </c>
      <c r="AH574" s="71" t="s">
        <v>874</v>
      </c>
      <c r="AI574" s="55">
        <v>2050</v>
      </c>
      <c r="AJ574" s="70" t="str">
        <f t="shared" si="102"/>
        <v>*0.92</v>
      </c>
      <c r="AK574" s="70" t="str">
        <f t="shared" si="103"/>
        <v>REZoning_Sol-Win</v>
      </c>
      <c r="AO574" s="50" t="s">
        <v>1455</v>
      </c>
      <c r="AP574" s="72" t="s">
        <v>874</v>
      </c>
      <c r="AQ574" s="58">
        <v>2035</v>
      </c>
      <c r="AR574" s="73" t="str">
        <f t="shared" si="104"/>
        <v>*0.93</v>
      </c>
      <c r="AS574" s="70" t="str">
        <f t="shared" si="105"/>
        <v>REZoning_Sol-Win</v>
      </c>
      <c r="AU574" s="50" t="s">
        <v>1455</v>
      </c>
      <c r="AV574" s="72" t="s">
        <v>874</v>
      </c>
      <c r="AW574" s="58">
        <v>2050</v>
      </c>
      <c r="AX574" s="73" t="str">
        <f t="shared" si="106"/>
        <v>*0.89</v>
      </c>
      <c r="AY574" s="70" t="str">
        <f t="shared" si="107"/>
        <v>REZoning_Sol-Win</v>
      </c>
    </row>
    <row r="575" spans="1:51">
      <c r="A575" s="67" t="s">
        <v>87</v>
      </c>
      <c r="C575" t="s">
        <v>1456</v>
      </c>
      <c r="D575" s="68" t="s">
        <v>874</v>
      </c>
      <c r="E575" s="52">
        <v>2035</v>
      </c>
      <c r="F575" s="69" t="str">
        <f t="shared" si="96"/>
        <v>*0.95</v>
      </c>
      <c r="G575" s="70" t="str">
        <f t="shared" si="97"/>
        <v>REZoning_Sol-Win</v>
      </c>
      <c r="I575" t="s">
        <v>1456</v>
      </c>
      <c r="J575" s="68" t="s">
        <v>874</v>
      </c>
      <c r="K575" s="52">
        <v>2050</v>
      </c>
      <c r="L575" s="62" t="str">
        <f t="shared" si="98"/>
        <v>*0.92</v>
      </c>
      <c r="M575" s="70" t="str">
        <f t="shared" si="99"/>
        <v>REZoning_Sol-Win</v>
      </c>
      <c r="O575" t="s">
        <v>1456</v>
      </c>
      <c r="P575" t="s">
        <v>874</v>
      </c>
      <c r="Q575">
        <v>2100</v>
      </c>
      <c r="R575" t="s">
        <v>881</v>
      </c>
      <c r="S575" t="s">
        <v>875</v>
      </c>
      <c r="AA575" s="49" t="s">
        <v>1456</v>
      </c>
      <c r="AB575" s="71" t="s">
        <v>874</v>
      </c>
      <c r="AC575" s="55">
        <v>2035</v>
      </c>
      <c r="AD575" s="70" t="str">
        <f t="shared" si="100"/>
        <v>*0.95</v>
      </c>
      <c r="AE575" s="70" t="str">
        <f t="shared" si="101"/>
        <v>REZoning_Sol-Win</v>
      </c>
      <c r="AG575" s="49" t="s">
        <v>1456</v>
      </c>
      <c r="AH575" s="71" t="s">
        <v>874</v>
      </c>
      <c r="AI575" s="55">
        <v>2050</v>
      </c>
      <c r="AJ575" s="70" t="str">
        <f t="shared" si="102"/>
        <v>*0.92</v>
      </c>
      <c r="AK575" s="70" t="str">
        <f t="shared" si="103"/>
        <v>REZoning_Sol-Win</v>
      </c>
      <c r="AO575" s="50" t="s">
        <v>1456</v>
      </c>
      <c r="AP575" s="72" t="s">
        <v>874</v>
      </c>
      <c r="AQ575" s="58">
        <v>2035</v>
      </c>
      <c r="AR575" s="73" t="str">
        <f t="shared" si="104"/>
        <v>*0.93</v>
      </c>
      <c r="AS575" s="70" t="str">
        <f t="shared" si="105"/>
        <v>REZoning_Sol-Win</v>
      </c>
      <c r="AU575" s="50" t="s">
        <v>1456</v>
      </c>
      <c r="AV575" s="72" t="s">
        <v>874</v>
      </c>
      <c r="AW575" s="58">
        <v>2050</v>
      </c>
      <c r="AX575" s="73" t="str">
        <f t="shared" si="106"/>
        <v>*0.89</v>
      </c>
      <c r="AY575" s="70" t="str">
        <f t="shared" si="107"/>
        <v>REZoning_Sol-Win</v>
      </c>
    </row>
    <row r="576" spans="1:51">
      <c r="A576" s="67" t="s">
        <v>87</v>
      </c>
      <c r="C576" t="s">
        <v>1457</v>
      </c>
      <c r="D576" s="68" t="s">
        <v>874</v>
      </c>
      <c r="E576" s="52">
        <v>2035</v>
      </c>
      <c r="F576" s="69" t="str">
        <f t="shared" si="96"/>
        <v>*0.95</v>
      </c>
      <c r="G576" s="70" t="str">
        <f t="shared" si="97"/>
        <v>REZoning_Sol-Win</v>
      </c>
      <c r="I576" t="s">
        <v>1457</v>
      </c>
      <c r="J576" s="68" t="s">
        <v>874</v>
      </c>
      <c r="K576" s="52">
        <v>2050</v>
      </c>
      <c r="L576" s="62" t="str">
        <f t="shared" si="98"/>
        <v>*0.92</v>
      </c>
      <c r="M576" s="70" t="str">
        <f t="shared" si="99"/>
        <v>REZoning_Sol-Win</v>
      </c>
      <c r="O576" t="s">
        <v>1457</v>
      </c>
      <c r="P576" t="s">
        <v>874</v>
      </c>
      <c r="Q576">
        <v>2100</v>
      </c>
      <c r="R576" t="s">
        <v>881</v>
      </c>
      <c r="S576" t="s">
        <v>875</v>
      </c>
      <c r="AA576" s="49" t="s">
        <v>1457</v>
      </c>
      <c r="AB576" s="71" t="s">
        <v>874</v>
      </c>
      <c r="AC576" s="55">
        <v>2035</v>
      </c>
      <c r="AD576" s="70" t="str">
        <f t="shared" si="100"/>
        <v>*0.95</v>
      </c>
      <c r="AE576" s="70" t="str">
        <f t="shared" si="101"/>
        <v>REZoning_Sol-Win</v>
      </c>
      <c r="AG576" s="49" t="s">
        <v>1457</v>
      </c>
      <c r="AH576" s="71" t="s">
        <v>874</v>
      </c>
      <c r="AI576" s="55">
        <v>2050</v>
      </c>
      <c r="AJ576" s="70" t="str">
        <f t="shared" si="102"/>
        <v>*0.92</v>
      </c>
      <c r="AK576" s="70" t="str">
        <f t="shared" si="103"/>
        <v>REZoning_Sol-Win</v>
      </c>
      <c r="AO576" s="50" t="s">
        <v>1457</v>
      </c>
      <c r="AP576" s="72" t="s">
        <v>874</v>
      </c>
      <c r="AQ576" s="58">
        <v>2035</v>
      </c>
      <c r="AR576" s="73" t="str">
        <f t="shared" si="104"/>
        <v>*0.93</v>
      </c>
      <c r="AS576" s="70" t="str">
        <f t="shared" si="105"/>
        <v>REZoning_Sol-Win</v>
      </c>
      <c r="AU576" s="50" t="s">
        <v>1457</v>
      </c>
      <c r="AV576" s="72" t="s">
        <v>874</v>
      </c>
      <c r="AW576" s="58">
        <v>2050</v>
      </c>
      <c r="AX576" s="73" t="str">
        <f t="shared" si="106"/>
        <v>*0.89</v>
      </c>
      <c r="AY576" s="70" t="str">
        <f t="shared" si="107"/>
        <v>REZoning_Sol-Win</v>
      </c>
    </row>
    <row r="577" spans="1:51">
      <c r="A577" s="67" t="s">
        <v>87</v>
      </c>
      <c r="C577" t="s">
        <v>1458</v>
      </c>
      <c r="D577" s="68" t="s">
        <v>874</v>
      </c>
      <c r="E577" s="52">
        <v>2035</v>
      </c>
      <c r="F577" s="69" t="str">
        <f t="shared" si="96"/>
        <v>*0.95</v>
      </c>
      <c r="G577" s="70" t="str">
        <f t="shared" si="97"/>
        <v>REZoning_Sol-Win</v>
      </c>
      <c r="I577" t="s">
        <v>1458</v>
      </c>
      <c r="J577" s="68" t="s">
        <v>874</v>
      </c>
      <c r="K577" s="52">
        <v>2050</v>
      </c>
      <c r="L577" s="62" t="str">
        <f t="shared" si="98"/>
        <v>*0.92</v>
      </c>
      <c r="M577" s="70" t="str">
        <f t="shared" si="99"/>
        <v>REZoning_Sol-Win</v>
      </c>
      <c r="O577" t="s">
        <v>1458</v>
      </c>
      <c r="P577" t="s">
        <v>874</v>
      </c>
      <c r="Q577">
        <v>2100</v>
      </c>
      <c r="R577" t="s">
        <v>881</v>
      </c>
      <c r="S577" t="s">
        <v>875</v>
      </c>
      <c r="AA577" s="49" t="s">
        <v>1458</v>
      </c>
      <c r="AB577" s="71" t="s">
        <v>874</v>
      </c>
      <c r="AC577" s="55">
        <v>2035</v>
      </c>
      <c r="AD577" s="70" t="str">
        <f t="shared" si="100"/>
        <v>*0.95</v>
      </c>
      <c r="AE577" s="70" t="str">
        <f t="shared" si="101"/>
        <v>REZoning_Sol-Win</v>
      </c>
      <c r="AG577" s="49" t="s">
        <v>1458</v>
      </c>
      <c r="AH577" s="71" t="s">
        <v>874</v>
      </c>
      <c r="AI577" s="55">
        <v>2050</v>
      </c>
      <c r="AJ577" s="70" t="str">
        <f t="shared" si="102"/>
        <v>*0.92</v>
      </c>
      <c r="AK577" s="70" t="str">
        <f t="shared" si="103"/>
        <v>REZoning_Sol-Win</v>
      </c>
      <c r="AO577" s="50" t="s">
        <v>1458</v>
      </c>
      <c r="AP577" s="72" t="s">
        <v>874</v>
      </c>
      <c r="AQ577" s="58">
        <v>2035</v>
      </c>
      <c r="AR577" s="73" t="str">
        <f t="shared" si="104"/>
        <v>*0.93</v>
      </c>
      <c r="AS577" s="70" t="str">
        <f t="shared" si="105"/>
        <v>REZoning_Sol-Win</v>
      </c>
      <c r="AU577" s="50" t="s">
        <v>1458</v>
      </c>
      <c r="AV577" s="72" t="s">
        <v>874</v>
      </c>
      <c r="AW577" s="58">
        <v>2050</v>
      </c>
      <c r="AX577" s="73" t="str">
        <f t="shared" si="106"/>
        <v>*0.89</v>
      </c>
      <c r="AY577" s="70" t="str">
        <f t="shared" si="107"/>
        <v>REZoning_Sol-Win</v>
      </c>
    </row>
    <row r="578" spans="1:51">
      <c r="A578" s="67" t="s">
        <v>87</v>
      </c>
      <c r="C578" t="s">
        <v>1459</v>
      </c>
      <c r="D578" s="68" t="s">
        <v>874</v>
      </c>
      <c r="E578" s="52">
        <v>2035</v>
      </c>
      <c r="F578" s="69" t="str">
        <f t="shared" si="96"/>
        <v>*0.95</v>
      </c>
      <c r="G578" s="70" t="str">
        <f t="shared" si="97"/>
        <v>REZoning_Sol-Win</v>
      </c>
      <c r="I578" t="s">
        <v>1459</v>
      </c>
      <c r="J578" s="68" t="s">
        <v>874</v>
      </c>
      <c r="K578" s="52">
        <v>2050</v>
      </c>
      <c r="L578" s="62" t="str">
        <f t="shared" si="98"/>
        <v>*0.92</v>
      </c>
      <c r="M578" s="70" t="str">
        <f t="shared" si="99"/>
        <v>REZoning_Sol-Win</v>
      </c>
      <c r="O578" t="s">
        <v>1459</v>
      </c>
      <c r="P578" t="s">
        <v>874</v>
      </c>
      <c r="Q578">
        <v>2100</v>
      </c>
      <c r="R578" t="s">
        <v>881</v>
      </c>
      <c r="S578" t="s">
        <v>875</v>
      </c>
      <c r="AA578" s="49" t="s">
        <v>1459</v>
      </c>
      <c r="AB578" s="71" t="s">
        <v>874</v>
      </c>
      <c r="AC578" s="55">
        <v>2035</v>
      </c>
      <c r="AD578" s="70" t="str">
        <f t="shared" si="100"/>
        <v>*0.95</v>
      </c>
      <c r="AE578" s="70" t="str">
        <f t="shared" si="101"/>
        <v>REZoning_Sol-Win</v>
      </c>
      <c r="AG578" s="49" t="s">
        <v>1459</v>
      </c>
      <c r="AH578" s="71" t="s">
        <v>874</v>
      </c>
      <c r="AI578" s="55">
        <v>2050</v>
      </c>
      <c r="AJ578" s="70" t="str">
        <f t="shared" si="102"/>
        <v>*0.92</v>
      </c>
      <c r="AK578" s="70" t="str">
        <f t="shared" si="103"/>
        <v>REZoning_Sol-Win</v>
      </c>
      <c r="AO578" s="50" t="s">
        <v>1459</v>
      </c>
      <c r="AP578" s="72" t="s">
        <v>874</v>
      </c>
      <c r="AQ578" s="58">
        <v>2035</v>
      </c>
      <c r="AR578" s="73" t="str">
        <f t="shared" si="104"/>
        <v>*0.93</v>
      </c>
      <c r="AS578" s="70" t="str">
        <f t="shared" si="105"/>
        <v>REZoning_Sol-Win</v>
      </c>
      <c r="AU578" s="50" t="s">
        <v>1459</v>
      </c>
      <c r="AV578" s="72" t="s">
        <v>874</v>
      </c>
      <c r="AW578" s="58">
        <v>2050</v>
      </c>
      <c r="AX578" s="73" t="str">
        <f t="shared" si="106"/>
        <v>*0.89</v>
      </c>
      <c r="AY578" s="70" t="str">
        <f t="shared" si="107"/>
        <v>REZoning_Sol-Win</v>
      </c>
    </row>
    <row r="579" spans="1:51">
      <c r="A579" s="67" t="s">
        <v>87</v>
      </c>
      <c r="C579" t="s">
        <v>1460</v>
      </c>
      <c r="D579" s="68" t="s">
        <v>874</v>
      </c>
      <c r="E579" s="52">
        <v>2035</v>
      </c>
      <c r="F579" s="69" t="str">
        <f t="shared" si="96"/>
        <v>*0.95</v>
      </c>
      <c r="G579" s="70" t="str">
        <f t="shared" si="97"/>
        <v>REZoning_Sol-Win</v>
      </c>
      <c r="I579" t="s">
        <v>1460</v>
      </c>
      <c r="J579" s="68" t="s">
        <v>874</v>
      </c>
      <c r="K579" s="52">
        <v>2050</v>
      </c>
      <c r="L579" s="62" t="str">
        <f t="shared" si="98"/>
        <v>*0.92</v>
      </c>
      <c r="M579" s="70" t="str">
        <f t="shared" si="99"/>
        <v>REZoning_Sol-Win</v>
      </c>
      <c r="O579" t="s">
        <v>1460</v>
      </c>
      <c r="P579" t="s">
        <v>874</v>
      </c>
      <c r="Q579">
        <v>2100</v>
      </c>
      <c r="R579" t="s">
        <v>881</v>
      </c>
      <c r="S579" t="s">
        <v>875</v>
      </c>
      <c r="AA579" s="49" t="s">
        <v>1460</v>
      </c>
      <c r="AB579" s="71" t="s">
        <v>874</v>
      </c>
      <c r="AC579" s="55">
        <v>2035</v>
      </c>
      <c r="AD579" s="70" t="str">
        <f t="shared" si="100"/>
        <v>*0.95</v>
      </c>
      <c r="AE579" s="70" t="str">
        <f t="shared" si="101"/>
        <v>REZoning_Sol-Win</v>
      </c>
      <c r="AG579" s="49" t="s">
        <v>1460</v>
      </c>
      <c r="AH579" s="71" t="s">
        <v>874</v>
      </c>
      <c r="AI579" s="55">
        <v>2050</v>
      </c>
      <c r="AJ579" s="70" t="str">
        <f t="shared" si="102"/>
        <v>*0.92</v>
      </c>
      <c r="AK579" s="70" t="str">
        <f t="shared" si="103"/>
        <v>REZoning_Sol-Win</v>
      </c>
      <c r="AO579" s="50" t="s">
        <v>1460</v>
      </c>
      <c r="AP579" s="72" t="s">
        <v>874</v>
      </c>
      <c r="AQ579" s="58">
        <v>2035</v>
      </c>
      <c r="AR579" s="73" t="str">
        <f t="shared" si="104"/>
        <v>*0.93</v>
      </c>
      <c r="AS579" s="70" t="str">
        <f t="shared" si="105"/>
        <v>REZoning_Sol-Win</v>
      </c>
      <c r="AU579" s="50" t="s">
        <v>1460</v>
      </c>
      <c r="AV579" s="72" t="s">
        <v>874</v>
      </c>
      <c r="AW579" s="58">
        <v>2050</v>
      </c>
      <c r="AX579" s="73" t="str">
        <f t="shared" si="106"/>
        <v>*0.89</v>
      </c>
      <c r="AY579" s="70" t="str">
        <f t="shared" si="107"/>
        <v>REZoning_Sol-Win</v>
      </c>
    </row>
    <row r="580" spans="1:51">
      <c r="A580" s="67" t="s">
        <v>87</v>
      </c>
      <c r="C580" t="s">
        <v>1461</v>
      </c>
      <c r="D580" s="68" t="s">
        <v>874</v>
      </c>
      <c r="E580" s="52">
        <v>2035</v>
      </c>
      <c r="F580" s="69" t="str">
        <f t="shared" si="96"/>
        <v>*0.95</v>
      </c>
      <c r="G580" s="70" t="str">
        <f t="shared" si="97"/>
        <v>REZoning_Sol-Win</v>
      </c>
      <c r="I580" t="s">
        <v>1461</v>
      </c>
      <c r="J580" s="68" t="s">
        <v>874</v>
      </c>
      <c r="K580" s="52">
        <v>2050</v>
      </c>
      <c r="L580" s="62" t="str">
        <f t="shared" si="98"/>
        <v>*0.92</v>
      </c>
      <c r="M580" s="70" t="str">
        <f t="shared" si="99"/>
        <v>REZoning_Sol-Win</v>
      </c>
      <c r="O580" t="s">
        <v>1461</v>
      </c>
      <c r="P580" t="s">
        <v>874</v>
      </c>
      <c r="Q580">
        <v>2100</v>
      </c>
      <c r="R580" t="s">
        <v>881</v>
      </c>
      <c r="S580" t="s">
        <v>875</v>
      </c>
      <c r="AA580" s="49" t="s">
        <v>1461</v>
      </c>
      <c r="AB580" s="71" t="s">
        <v>874</v>
      </c>
      <c r="AC580" s="55">
        <v>2035</v>
      </c>
      <c r="AD580" s="70" t="str">
        <f t="shared" si="100"/>
        <v>*0.95</v>
      </c>
      <c r="AE580" s="70" t="str">
        <f t="shared" si="101"/>
        <v>REZoning_Sol-Win</v>
      </c>
      <c r="AG580" s="49" t="s">
        <v>1461</v>
      </c>
      <c r="AH580" s="71" t="s">
        <v>874</v>
      </c>
      <c r="AI580" s="55">
        <v>2050</v>
      </c>
      <c r="AJ580" s="70" t="str">
        <f t="shared" si="102"/>
        <v>*0.92</v>
      </c>
      <c r="AK580" s="70" t="str">
        <f t="shared" si="103"/>
        <v>REZoning_Sol-Win</v>
      </c>
      <c r="AO580" s="50" t="s">
        <v>1461</v>
      </c>
      <c r="AP580" s="72" t="s">
        <v>874</v>
      </c>
      <c r="AQ580" s="58">
        <v>2035</v>
      </c>
      <c r="AR580" s="73" t="str">
        <f t="shared" si="104"/>
        <v>*0.93</v>
      </c>
      <c r="AS580" s="70" t="str">
        <f t="shared" si="105"/>
        <v>REZoning_Sol-Win</v>
      </c>
      <c r="AU580" s="50" t="s">
        <v>1461</v>
      </c>
      <c r="AV580" s="72" t="s">
        <v>874</v>
      </c>
      <c r="AW580" s="58">
        <v>2050</v>
      </c>
      <c r="AX580" s="73" t="str">
        <f t="shared" si="106"/>
        <v>*0.89</v>
      </c>
      <c r="AY580" s="70" t="str">
        <f t="shared" si="107"/>
        <v>REZoning_Sol-Win</v>
      </c>
    </row>
    <row r="581" spans="1:51">
      <c r="A581" s="67" t="s">
        <v>87</v>
      </c>
      <c r="C581" t="s">
        <v>1462</v>
      </c>
      <c r="D581" s="68" t="s">
        <v>874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*0.95</v>
      </c>
      <c r="G581" s="70" t="str">
        <f t="shared" ref="G581:G644" si="109">G580</f>
        <v>REZoning_Sol-Win</v>
      </c>
      <c r="I581" t="s">
        <v>1462</v>
      </c>
      <c r="J581" s="68" t="s">
        <v>874</v>
      </c>
      <c r="K581" s="52">
        <v>2050</v>
      </c>
      <c r="L581" s="62" t="str">
        <f t="shared" ref="L581:L644" si="110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*0.92</v>
      </c>
      <c r="M581" s="70" t="str">
        <f t="shared" ref="M581:M644" si="111">M580</f>
        <v>REZoning_Sol-Win</v>
      </c>
      <c r="O581" t="s">
        <v>1462</v>
      </c>
      <c r="P581" t="s">
        <v>874</v>
      </c>
      <c r="Q581">
        <v>2100</v>
      </c>
      <c r="R581" t="s">
        <v>881</v>
      </c>
      <c r="S581" t="s">
        <v>875</v>
      </c>
      <c r="AA581" s="49" t="s">
        <v>1462</v>
      </c>
      <c r="AB581" s="71" t="s">
        <v>874</v>
      </c>
      <c r="AC581" s="55">
        <v>2035</v>
      </c>
      <c r="AD581" s="70" t="str">
        <f t="shared" ref="AD581:AD644" si="112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*0.95</v>
      </c>
      <c r="AE581" s="70" t="str">
        <f t="shared" ref="AE581:AE644" si="113">AE580</f>
        <v>REZoning_Sol-Win</v>
      </c>
      <c r="AG581" s="49" t="s">
        <v>1462</v>
      </c>
      <c r="AH581" s="71" t="s">
        <v>874</v>
      </c>
      <c r="AI581" s="55">
        <v>2050</v>
      </c>
      <c r="AJ581" s="70" t="str">
        <f t="shared" ref="AJ581:AJ644" si="114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*0.92</v>
      </c>
      <c r="AK581" s="70" t="str">
        <f t="shared" ref="AK581:AK644" si="115">AK580</f>
        <v>REZoning_Sol-Win</v>
      </c>
      <c r="AO581" s="50" t="s">
        <v>1462</v>
      </c>
      <c r="AP581" s="72" t="s">
        <v>874</v>
      </c>
      <c r="AQ581" s="58">
        <v>2035</v>
      </c>
      <c r="AR581" s="73" t="str">
        <f t="shared" ref="AR581:AR644" si="116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*0.93</v>
      </c>
      <c r="AS581" s="70" t="str">
        <f t="shared" ref="AS581:AS644" si="117">AS580</f>
        <v>REZoning_Sol-Win</v>
      </c>
      <c r="AU581" s="50" t="s">
        <v>1462</v>
      </c>
      <c r="AV581" s="72" t="s">
        <v>874</v>
      </c>
      <c r="AW581" s="58">
        <v>2050</v>
      </c>
      <c r="AX581" s="73" t="str">
        <f t="shared" ref="AX581:AX644" si="118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*0.89</v>
      </c>
      <c r="AY581" s="70" t="str">
        <f t="shared" ref="AY581:AY644" si="119">AY580</f>
        <v>REZoning_Sol-Win</v>
      </c>
    </row>
    <row r="582" spans="1:51">
      <c r="A582" s="67" t="s">
        <v>87</v>
      </c>
      <c r="C582" t="s">
        <v>1463</v>
      </c>
      <c r="D582" s="68" t="s">
        <v>874</v>
      </c>
      <c r="E582" s="52">
        <v>2035</v>
      </c>
      <c r="F582" s="69" t="str">
        <f t="shared" si="108"/>
        <v>*0.95</v>
      </c>
      <c r="G582" s="70" t="str">
        <f t="shared" si="109"/>
        <v>REZoning_Sol-Win</v>
      </c>
      <c r="I582" t="s">
        <v>1463</v>
      </c>
      <c r="J582" s="68" t="s">
        <v>874</v>
      </c>
      <c r="K582" s="52">
        <v>2050</v>
      </c>
      <c r="L582" s="62" t="str">
        <f t="shared" si="110"/>
        <v>*0.92</v>
      </c>
      <c r="M582" s="70" t="str">
        <f t="shared" si="111"/>
        <v>REZoning_Sol-Win</v>
      </c>
      <c r="O582" t="s">
        <v>1463</v>
      </c>
      <c r="P582" t="s">
        <v>874</v>
      </c>
      <c r="Q582">
        <v>2100</v>
      </c>
      <c r="R582" t="s">
        <v>881</v>
      </c>
      <c r="S582" t="s">
        <v>875</v>
      </c>
      <c r="AA582" s="49" t="s">
        <v>1463</v>
      </c>
      <c r="AB582" s="71" t="s">
        <v>874</v>
      </c>
      <c r="AC582" s="55">
        <v>2035</v>
      </c>
      <c r="AD582" s="70" t="str">
        <f t="shared" si="112"/>
        <v>*0.95</v>
      </c>
      <c r="AE582" s="70" t="str">
        <f t="shared" si="113"/>
        <v>REZoning_Sol-Win</v>
      </c>
      <c r="AG582" s="49" t="s">
        <v>1463</v>
      </c>
      <c r="AH582" s="71" t="s">
        <v>874</v>
      </c>
      <c r="AI582" s="55">
        <v>2050</v>
      </c>
      <c r="AJ582" s="70" t="str">
        <f t="shared" si="114"/>
        <v>*0.92</v>
      </c>
      <c r="AK582" s="70" t="str">
        <f t="shared" si="115"/>
        <v>REZoning_Sol-Win</v>
      </c>
      <c r="AO582" s="50" t="s">
        <v>1463</v>
      </c>
      <c r="AP582" s="72" t="s">
        <v>874</v>
      </c>
      <c r="AQ582" s="58">
        <v>2035</v>
      </c>
      <c r="AR582" s="73" t="str">
        <f t="shared" si="116"/>
        <v>*0.93</v>
      </c>
      <c r="AS582" s="70" t="str">
        <f t="shared" si="117"/>
        <v>REZoning_Sol-Win</v>
      </c>
      <c r="AU582" s="50" t="s">
        <v>1463</v>
      </c>
      <c r="AV582" s="72" t="s">
        <v>874</v>
      </c>
      <c r="AW582" s="58">
        <v>2050</v>
      </c>
      <c r="AX582" s="73" t="str">
        <f t="shared" si="118"/>
        <v>*0.89</v>
      </c>
      <c r="AY582" s="70" t="str">
        <f t="shared" si="119"/>
        <v>REZoning_Sol-Win</v>
      </c>
    </row>
    <row r="583" spans="1:51">
      <c r="A583" s="67" t="s">
        <v>87</v>
      </c>
      <c r="C583" t="s">
        <v>1464</v>
      </c>
      <c r="D583" s="68" t="s">
        <v>874</v>
      </c>
      <c r="E583" s="52">
        <v>2035</v>
      </c>
      <c r="F583" s="69" t="str">
        <f t="shared" si="108"/>
        <v>*0.95</v>
      </c>
      <c r="G583" s="70" t="str">
        <f t="shared" si="109"/>
        <v>REZoning_Sol-Win</v>
      </c>
      <c r="I583" t="s">
        <v>1464</v>
      </c>
      <c r="J583" s="68" t="s">
        <v>874</v>
      </c>
      <c r="K583" s="52">
        <v>2050</v>
      </c>
      <c r="L583" s="62" t="str">
        <f t="shared" si="110"/>
        <v>*0.92</v>
      </c>
      <c r="M583" s="70" t="str">
        <f t="shared" si="111"/>
        <v>REZoning_Sol-Win</v>
      </c>
      <c r="O583" t="s">
        <v>1464</v>
      </c>
      <c r="P583" t="s">
        <v>874</v>
      </c>
      <c r="Q583">
        <v>2100</v>
      </c>
      <c r="R583" t="s">
        <v>881</v>
      </c>
      <c r="S583" t="s">
        <v>875</v>
      </c>
      <c r="AA583" s="49" t="s">
        <v>1464</v>
      </c>
      <c r="AB583" s="71" t="s">
        <v>874</v>
      </c>
      <c r="AC583" s="55">
        <v>2035</v>
      </c>
      <c r="AD583" s="70" t="str">
        <f t="shared" si="112"/>
        <v>*0.95</v>
      </c>
      <c r="AE583" s="70" t="str">
        <f t="shared" si="113"/>
        <v>REZoning_Sol-Win</v>
      </c>
      <c r="AG583" s="49" t="s">
        <v>1464</v>
      </c>
      <c r="AH583" s="71" t="s">
        <v>874</v>
      </c>
      <c r="AI583" s="55">
        <v>2050</v>
      </c>
      <c r="AJ583" s="70" t="str">
        <f t="shared" si="114"/>
        <v>*0.92</v>
      </c>
      <c r="AK583" s="70" t="str">
        <f t="shared" si="115"/>
        <v>REZoning_Sol-Win</v>
      </c>
      <c r="AO583" s="50" t="s">
        <v>1464</v>
      </c>
      <c r="AP583" s="72" t="s">
        <v>874</v>
      </c>
      <c r="AQ583" s="58">
        <v>2035</v>
      </c>
      <c r="AR583" s="73" t="str">
        <f t="shared" si="116"/>
        <v>*0.93</v>
      </c>
      <c r="AS583" s="70" t="str">
        <f t="shared" si="117"/>
        <v>REZoning_Sol-Win</v>
      </c>
      <c r="AU583" s="50" t="s">
        <v>1464</v>
      </c>
      <c r="AV583" s="72" t="s">
        <v>874</v>
      </c>
      <c r="AW583" s="58">
        <v>2050</v>
      </c>
      <c r="AX583" s="73" t="str">
        <f t="shared" si="118"/>
        <v>*0.89</v>
      </c>
      <c r="AY583" s="70" t="str">
        <f t="shared" si="119"/>
        <v>REZoning_Sol-Win</v>
      </c>
    </row>
    <row r="584" spans="1:51">
      <c r="A584" s="67" t="s">
        <v>87</v>
      </c>
      <c r="C584" t="s">
        <v>1465</v>
      </c>
      <c r="D584" s="68" t="s">
        <v>874</v>
      </c>
      <c r="E584" s="52">
        <v>2035</v>
      </c>
      <c r="F584" s="69" t="str">
        <f t="shared" si="108"/>
        <v>*0.95</v>
      </c>
      <c r="G584" s="70" t="str">
        <f t="shared" si="109"/>
        <v>REZoning_Sol-Win</v>
      </c>
      <c r="I584" t="s">
        <v>1465</v>
      </c>
      <c r="J584" s="68" t="s">
        <v>874</v>
      </c>
      <c r="K584" s="52">
        <v>2050</v>
      </c>
      <c r="L584" s="62" t="str">
        <f t="shared" si="110"/>
        <v>*0.92</v>
      </c>
      <c r="M584" s="70" t="str">
        <f t="shared" si="111"/>
        <v>REZoning_Sol-Win</v>
      </c>
      <c r="O584" t="s">
        <v>1465</v>
      </c>
      <c r="P584" t="s">
        <v>874</v>
      </c>
      <c r="Q584">
        <v>2100</v>
      </c>
      <c r="R584" t="s">
        <v>881</v>
      </c>
      <c r="S584" t="s">
        <v>875</v>
      </c>
      <c r="AA584" s="49" t="s">
        <v>1465</v>
      </c>
      <c r="AB584" s="71" t="s">
        <v>874</v>
      </c>
      <c r="AC584" s="55">
        <v>2035</v>
      </c>
      <c r="AD584" s="70" t="str">
        <f t="shared" si="112"/>
        <v>*0.95</v>
      </c>
      <c r="AE584" s="70" t="str">
        <f t="shared" si="113"/>
        <v>REZoning_Sol-Win</v>
      </c>
      <c r="AG584" s="49" t="s">
        <v>1465</v>
      </c>
      <c r="AH584" s="71" t="s">
        <v>874</v>
      </c>
      <c r="AI584" s="55">
        <v>2050</v>
      </c>
      <c r="AJ584" s="70" t="str">
        <f t="shared" si="114"/>
        <v>*0.92</v>
      </c>
      <c r="AK584" s="70" t="str">
        <f t="shared" si="115"/>
        <v>REZoning_Sol-Win</v>
      </c>
      <c r="AO584" s="50" t="s">
        <v>1465</v>
      </c>
      <c r="AP584" s="72" t="s">
        <v>874</v>
      </c>
      <c r="AQ584" s="58">
        <v>2035</v>
      </c>
      <c r="AR584" s="73" t="str">
        <f t="shared" si="116"/>
        <v>*0.93</v>
      </c>
      <c r="AS584" s="70" t="str">
        <f t="shared" si="117"/>
        <v>REZoning_Sol-Win</v>
      </c>
      <c r="AU584" s="50" t="s">
        <v>1465</v>
      </c>
      <c r="AV584" s="72" t="s">
        <v>874</v>
      </c>
      <c r="AW584" s="58">
        <v>2050</v>
      </c>
      <c r="AX584" s="73" t="str">
        <f t="shared" si="118"/>
        <v>*0.89</v>
      </c>
      <c r="AY584" s="70" t="str">
        <f t="shared" si="119"/>
        <v>REZoning_Sol-Win</v>
      </c>
    </row>
    <row r="585" spans="1:51">
      <c r="A585" s="67" t="s">
        <v>87</v>
      </c>
      <c r="C585" t="s">
        <v>1466</v>
      </c>
      <c r="D585" s="68" t="s">
        <v>874</v>
      </c>
      <c r="E585" s="52">
        <v>2035</v>
      </c>
      <c r="F585" s="69" t="str">
        <f t="shared" si="108"/>
        <v>*0.95</v>
      </c>
      <c r="G585" s="70" t="str">
        <f t="shared" si="109"/>
        <v>REZoning_Sol-Win</v>
      </c>
      <c r="I585" t="s">
        <v>1466</v>
      </c>
      <c r="J585" s="68" t="s">
        <v>874</v>
      </c>
      <c r="K585" s="52">
        <v>2050</v>
      </c>
      <c r="L585" s="62" t="str">
        <f t="shared" si="110"/>
        <v>*0.92</v>
      </c>
      <c r="M585" s="70" t="str">
        <f t="shared" si="111"/>
        <v>REZoning_Sol-Win</v>
      </c>
      <c r="O585" t="s">
        <v>1466</v>
      </c>
      <c r="P585" t="s">
        <v>874</v>
      </c>
      <c r="Q585">
        <v>2100</v>
      </c>
      <c r="R585" t="s">
        <v>881</v>
      </c>
      <c r="S585" t="s">
        <v>875</v>
      </c>
      <c r="AA585" s="49" t="s">
        <v>1466</v>
      </c>
      <c r="AB585" s="71" t="s">
        <v>874</v>
      </c>
      <c r="AC585" s="55">
        <v>2035</v>
      </c>
      <c r="AD585" s="70" t="str">
        <f t="shared" si="112"/>
        <v>*0.95</v>
      </c>
      <c r="AE585" s="70" t="str">
        <f t="shared" si="113"/>
        <v>REZoning_Sol-Win</v>
      </c>
      <c r="AG585" s="49" t="s">
        <v>1466</v>
      </c>
      <c r="AH585" s="71" t="s">
        <v>874</v>
      </c>
      <c r="AI585" s="55">
        <v>2050</v>
      </c>
      <c r="AJ585" s="70" t="str">
        <f t="shared" si="114"/>
        <v>*0.92</v>
      </c>
      <c r="AK585" s="70" t="str">
        <f t="shared" si="115"/>
        <v>REZoning_Sol-Win</v>
      </c>
      <c r="AO585" s="50" t="s">
        <v>1466</v>
      </c>
      <c r="AP585" s="72" t="s">
        <v>874</v>
      </c>
      <c r="AQ585" s="58">
        <v>2035</v>
      </c>
      <c r="AR585" s="73" t="str">
        <f t="shared" si="116"/>
        <v>*0.93</v>
      </c>
      <c r="AS585" s="70" t="str">
        <f t="shared" si="117"/>
        <v>REZoning_Sol-Win</v>
      </c>
      <c r="AU585" s="50" t="s">
        <v>1466</v>
      </c>
      <c r="AV585" s="72" t="s">
        <v>874</v>
      </c>
      <c r="AW585" s="58">
        <v>2050</v>
      </c>
      <c r="AX585" s="73" t="str">
        <f t="shared" si="118"/>
        <v>*0.89</v>
      </c>
      <c r="AY585" s="70" t="str">
        <f t="shared" si="119"/>
        <v>REZoning_Sol-Win</v>
      </c>
    </row>
    <row r="586" spans="1:51">
      <c r="A586" s="67" t="s">
        <v>87</v>
      </c>
      <c r="C586" t="s">
        <v>1467</v>
      </c>
      <c r="D586" s="68" t="s">
        <v>874</v>
      </c>
      <c r="E586" s="52">
        <v>2035</v>
      </c>
      <c r="F586" s="69" t="str">
        <f t="shared" si="108"/>
        <v>*0.95</v>
      </c>
      <c r="G586" s="70" t="str">
        <f t="shared" si="109"/>
        <v>REZoning_Sol-Win</v>
      </c>
      <c r="I586" t="s">
        <v>1467</v>
      </c>
      <c r="J586" s="68" t="s">
        <v>874</v>
      </c>
      <c r="K586" s="52">
        <v>2050</v>
      </c>
      <c r="L586" s="62" t="str">
        <f t="shared" si="110"/>
        <v>*0.92</v>
      </c>
      <c r="M586" s="70" t="str">
        <f t="shared" si="111"/>
        <v>REZoning_Sol-Win</v>
      </c>
      <c r="O586" t="s">
        <v>1467</v>
      </c>
      <c r="P586" t="s">
        <v>874</v>
      </c>
      <c r="Q586">
        <v>2100</v>
      </c>
      <c r="R586" t="s">
        <v>881</v>
      </c>
      <c r="S586" t="s">
        <v>875</v>
      </c>
      <c r="AA586" s="49" t="s">
        <v>1467</v>
      </c>
      <c r="AB586" s="71" t="s">
        <v>874</v>
      </c>
      <c r="AC586" s="55">
        <v>2035</v>
      </c>
      <c r="AD586" s="70" t="str">
        <f t="shared" si="112"/>
        <v>*0.95</v>
      </c>
      <c r="AE586" s="70" t="str">
        <f t="shared" si="113"/>
        <v>REZoning_Sol-Win</v>
      </c>
      <c r="AG586" s="49" t="s">
        <v>1467</v>
      </c>
      <c r="AH586" s="71" t="s">
        <v>874</v>
      </c>
      <c r="AI586" s="55">
        <v>2050</v>
      </c>
      <c r="AJ586" s="70" t="str">
        <f t="shared" si="114"/>
        <v>*0.92</v>
      </c>
      <c r="AK586" s="70" t="str">
        <f t="shared" si="115"/>
        <v>REZoning_Sol-Win</v>
      </c>
      <c r="AO586" s="50" t="s">
        <v>1467</v>
      </c>
      <c r="AP586" s="72" t="s">
        <v>874</v>
      </c>
      <c r="AQ586" s="58">
        <v>2035</v>
      </c>
      <c r="AR586" s="73" t="str">
        <f t="shared" si="116"/>
        <v>*0.93</v>
      </c>
      <c r="AS586" s="70" t="str">
        <f t="shared" si="117"/>
        <v>REZoning_Sol-Win</v>
      </c>
      <c r="AU586" s="50" t="s">
        <v>1467</v>
      </c>
      <c r="AV586" s="72" t="s">
        <v>874</v>
      </c>
      <c r="AW586" s="58">
        <v>2050</v>
      </c>
      <c r="AX586" s="73" t="str">
        <f t="shared" si="118"/>
        <v>*0.89</v>
      </c>
      <c r="AY586" s="70" t="str">
        <f t="shared" si="119"/>
        <v>REZoning_Sol-Win</v>
      </c>
    </row>
    <row r="587" spans="1:51">
      <c r="A587" s="67" t="s">
        <v>87</v>
      </c>
      <c r="C587" t="s">
        <v>1468</v>
      </c>
      <c r="D587" s="68" t="s">
        <v>874</v>
      </c>
      <c r="E587" s="52">
        <v>2035</v>
      </c>
      <c r="F587" s="69" t="str">
        <f t="shared" si="108"/>
        <v>*0.95</v>
      </c>
      <c r="G587" s="70" t="str">
        <f t="shared" si="109"/>
        <v>REZoning_Sol-Win</v>
      </c>
      <c r="I587" t="s">
        <v>1468</v>
      </c>
      <c r="J587" s="68" t="s">
        <v>874</v>
      </c>
      <c r="K587" s="52">
        <v>2050</v>
      </c>
      <c r="L587" s="62" t="str">
        <f t="shared" si="110"/>
        <v>*0.92</v>
      </c>
      <c r="M587" s="70" t="str">
        <f t="shared" si="111"/>
        <v>REZoning_Sol-Win</v>
      </c>
      <c r="O587" t="s">
        <v>1468</v>
      </c>
      <c r="P587" t="s">
        <v>874</v>
      </c>
      <c r="Q587">
        <v>2100</v>
      </c>
      <c r="R587" t="s">
        <v>881</v>
      </c>
      <c r="S587" t="s">
        <v>875</v>
      </c>
      <c r="AA587" s="49" t="s">
        <v>1468</v>
      </c>
      <c r="AB587" s="71" t="s">
        <v>874</v>
      </c>
      <c r="AC587" s="55">
        <v>2035</v>
      </c>
      <c r="AD587" s="70" t="str">
        <f t="shared" si="112"/>
        <v>*0.95</v>
      </c>
      <c r="AE587" s="70" t="str">
        <f t="shared" si="113"/>
        <v>REZoning_Sol-Win</v>
      </c>
      <c r="AG587" s="49" t="s">
        <v>1468</v>
      </c>
      <c r="AH587" s="71" t="s">
        <v>874</v>
      </c>
      <c r="AI587" s="55">
        <v>2050</v>
      </c>
      <c r="AJ587" s="70" t="str">
        <f t="shared" si="114"/>
        <v>*0.92</v>
      </c>
      <c r="AK587" s="70" t="str">
        <f t="shared" si="115"/>
        <v>REZoning_Sol-Win</v>
      </c>
      <c r="AO587" s="50" t="s">
        <v>1468</v>
      </c>
      <c r="AP587" s="72" t="s">
        <v>874</v>
      </c>
      <c r="AQ587" s="58">
        <v>2035</v>
      </c>
      <c r="AR587" s="73" t="str">
        <f t="shared" si="116"/>
        <v>*0.93</v>
      </c>
      <c r="AS587" s="70" t="str">
        <f t="shared" si="117"/>
        <v>REZoning_Sol-Win</v>
      </c>
      <c r="AU587" s="50" t="s">
        <v>1468</v>
      </c>
      <c r="AV587" s="72" t="s">
        <v>874</v>
      </c>
      <c r="AW587" s="58">
        <v>2050</v>
      </c>
      <c r="AX587" s="73" t="str">
        <f t="shared" si="118"/>
        <v>*0.89</v>
      </c>
      <c r="AY587" s="70" t="str">
        <f t="shared" si="119"/>
        <v>REZoning_Sol-Win</v>
      </c>
    </row>
    <row r="588" spans="1:51">
      <c r="A588" s="67" t="s">
        <v>87</v>
      </c>
      <c r="C588" t="s">
        <v>1469</v>
      </c>
      <c r="D588" s="68" t="s">
        <v>874</v>
      </c>
      <c r="E588" s="52">
        <v>2035</v>
      </c>
      <c r="F588" s="69" t="str">
        <f t="shared" si="108"/>
        <v>*0.95</v>
      </c>
      <c r="G588" s="70" t="str">
        <f t="shared" si="109"/>
        <v>REZoning_Sol-Win</v>
      </c>
      <c r="I588" t="s">
        <v>1469</v>
      </c>
      <c r="J588" s="68" t="s">
        <v>874</v>
      </c>
      <c r="K588" s="52">
        <v>2050</v>
      </c>
      <c r="L588" s="62" t="str">
        <f t="shared" si="110"/>
        <v>*0.92</v>
      </c>
      <c r="M588" s="70" t="str">
        <f t="shared" si="111"/>
        <v>REZoning_Sol-Win</v>
      </c>
      <c r="O588" t="s">
        <v>1469</v>
      </c>
      <c r="P588" t="s">
        <v>874</v>
      </c>
      <c r="Q588">
        <v>2100</v>
      </c>
      <c r="R588" t="s">
        <v>881</v>
      </c>
      <c r="S588" t="s">
        <v>875</v>
      </c>
      <c r="AA588" s="49" t="s">
        <v>1469</v>
      </c>
      <c r="AB588" s="71" t="s">
        <v>874</v>
      </c>
      <c r="AC588" s="55">
        <v>2035</v>
      </c>
      <c r="AD588" s="70" t="str">
        <f t="shared" si="112"/>
        <v>*0.95</v>
      </c>
      <c r="AE588" s="70" t="str">
        <f t="shared" si="113"/>
        <v>REZoning_Sol-Win</v>
      </c>
      <c r="AG588" s="49" t="s">
        <v>1469</v>
      </c>
      <c r="AH588" s="71" t="s">
        <v>874</v>
      </c>
      <c r="AI588" s="55">
        <v>2050</v>
      </c>
      <c r="AJ588" s="70" t="str">
        <f t="shared" si="114"/>
        <v>*0.92</v>
      </c>
      <c r="AK588" s="70" t="str">
        <f t="shared" si="115"/>
        <v>REZoning_Sol-Win</v>
      </c>
      <c r="AO588" s="50" t="s">
        <v>1469</v>
      </c>
      <c r="AP588" s="72" t="s">
        <v>874</v>
      </c>
      <c r="AQ588" s="58">
        <v>2035</v>
      </c>
      <c r="AR588" s="73" t="str">
        <f t="shared" si="116"/>
        <v>*0.93</v>
      </c>
      <c r="AS588" s="70" t="str">
        <f t="shared" si="117"/>
        <v>REZoning_Sol-Win</v>
      </c>
      <c r="AU588" s="50" t="s">
        <v>1469</v>
      </c>
      <c r="AV588" s="72" t="s">
        <v>874</v>
      </c>
      <c r="AW588" s="58">
        <v>2050</v>
      </c>
      <c r="AX588" s="73" t="str">
        <f t="shared" si="118"/>
        <v>*0.89</v>
      </c>
      <c r="AY588" s="70" t="str">
        <f t="shared" si="119"/>
        <v>REZoning_Sol-Win</v>
      </c>
    </row>
    <row r="589" spans="1:51">
      <c r="A589" s="67" t="s">
        <v>87</v>
      </c>
      <c r="C589" t="s">
        <v>1470</v>
      </c>
      <c r="D589" s="68" t="s">
        <v>874</v>
      </c>
      <c r="E589" s="52">
        <v>2035</v>
      </c>
      <c r="F589" s="69" t="str">
        <f t="shared" si="108"/>
        <v>*0.95</v>
      </c>
      <c r="G589" s="70" t="str">
        <f t="shared" si="109"/>
        <v>REZoning_Sol-Win</v>
      </c>
      <c r="I589" t="s">
        <v>1470</v>
      </c>
      <c r="J589" s="68" t="s">
        <v>874</v>
      </c>
      <c r="K589" s="52">
        <v>2050</v>
      </c>
      <c r="L589" s="62" t="str">
        <f t="shared" si="110"/>
        <v>*0.92</v>
      </c>
      <c r="M589" s="70" t="str">
        <f t="shared" si="111"/>
        <v>REZoning_Sol-Win</v>
      </c>
      <c r="O589" t="s">
        <v>1470</v>
      </c>
      <c r="P589" t="s">
        <v>874</v>
      </c>
      <c r="Q589">
        <v>2100</v>
      </c>
      <c r="R589" t="s">
        <v>881</v>
      </c>
      <c r="S589" t="s">
        <v>875</v>
      </c>
      <c r="AA589" s="49" t="s">
        <v>1470</v>
      </c>
      <c r="AB589" s="71" t="s">
        <v>874</v>
      </c>
      <c r="AC589" s="55">
        <v>2035</v>
      </c>
      <c r="AD589" s="70" t="str">
        <f t="shared" si="112"/>
        <v>*0.95</v>
      </c>
      <c r="AE589" s="70" t="str">
        <f t="shared" si="113"/>
        <v>REZoning_Sol-Win</v>
      </c>
      <c r="AG589" s="49" t="s">
        <v>1470</v>
      </c>
      <c r="AH589" s="71" t="s">
        <v>874</v>
      </c>
      <c r="AI589" s="55">
        <v>2050</v>
      </c>
      <c r="AJ589" s="70" t="str">
        <f t="shared" si="114"/>
        <v>*0.92</v>
      </c>
      <c r="AK589" s="70" t="str">
        <f t="shared" si="115"/>
        <v>REZoning_Sol-Win</v>
      </c>
      <c r="AO589" s="50" t="s">
        <v>1470</v>
      </c>
      <c r="AP589" s="72" t="s">
        <v>874</v>
      </c>
      <c r="AQ589" s="58">
        <v>2035</v>
      </c>
      <c r="AR589" s="73" t="str">
        <f t="shared" si="116"/>
        <v>*0.93</v>
      </c>
      <c r="AS589" s="70" t="str">
        <f t="shared" si="117"/>
        <v>REZoning_Sol-Win</v>
      </c>
      <c r="AU589" s="50" t="s">
        <v>1470</v>
      </c>
      <c r="AV589" s="72" t="s">
        <v>874</v>
      </c>
      <c r="AW589" s="58">
        <v>2050</v>
      </c>
      <c r="AX589" s="73" t="str">
        <f t="shared" si="118"/>
        <v>*0.89</v>
      </c>
      <c r="AY589" s="70" t="str">
        <f t="shared" si="119"/>
        <v>REZoning_Sol-Win</v>
      </c>
    </row>
    <row r="590" spans="1:51">
      <c r="A590" s="67" t="s">
        <v>87</v>
      </c>
      <c r="C590" t="s">
        <v>1471</v>
      </c>
      <c r="D590" s="68" t="s">
        <v>874</v>
      </c>
      <c r="E590" s="52">
        <v>2035</v>
      </c>
      <c r="F590" s="69" t="str">
        <f t="shared" si="108"/>
        <v>*0.95</v>
      </c>
      <c r="G590" s="70" t="str">
        <f t="shared" si="109"/>
        <v>REZoning_Sol-Win</v>
      </c>
      <c r="I590" t="s">
        <v>1471</v>
      </c>
      <c r="J590" s="68" t="s">
        <v>874</v>
      </c>
      <c r="K590" s="52">
        <v>2050</v>
      </c>
      <c r="L590" s="62" t="str">
        <f t="shared" si="110"/>
        <v>*0.92</v>
      </c>
      <c r="M590" s="70" t="str">
        <f t="shared" si="111"/>
        <v>REZoning_Sol-Win</v>
      </c>
      <c r="O590" t="s">
        <v>1471</v>
      </c>
      <c r="P590" t="s">
        <v>874</v>
      </c>
      <c r="Q590">
        <v>2100</v>
      </c>
      <c r="R590" t="s">
        <v>881</v>
      </c>
      <c r="S590" t="s">
        <v>875</v>
      </c>
      <c r="AA590" s="49" t="s">
        <v>1471</v>
      </c>
      <c r="AB590" s="71" t="s">
        <v>874</v>
      </c>
      <c r="AC590" s="55">
        <v>2035</v>
      </c>
      <c r="AD590" s="70" t="str">
        <f t="shared" si="112"/>
        <v>*0.95</v>
      </c>
      <c r="AE590" s="70" t="str">
        <f t="shared" si="113"/>
        <v>REZoning_Sol-Win</v>
      </c>
      <c r="AG590" s="49" t="s">
        <v>1471</v>
      </c>
      <c r="AH590" s="71" t="s">
        <v>874</v>
      </c>
      <c r="AI590" s="55">
        <v>2050</v>
      </c>
      <c r="AJ590" s="70" t="str">
        <f t="shared" si="114"/>
        <v>*0.92</v>
      </c>
      <c r="AK590" s="70" t="str">
        <f t="shared" si="115"/>
        <v>REZoning_Sol-Win</v>
      </c>
      <c r="AO590" s="50" t="s">
        <v>1471</v>
      </c>
      <c r="AP590" s="72" t="s">
        <v>874</v>
      </c>
      <c r="AQ590" s="58">
        <v>2035</v>
      </c>
      <c r="AR590" s="73" t="str">
        <f t="shared" si="116"/>
        <v>*0.93</v>
      </c>
      <c r="AS590" s="70" t="str">
        <f t="shared" si="117"/>
        <v>REZoning_Sol-Win</v>
      </c>
      <c r="AU590" s="50" t="s">
        <v>1471</v>
      </c>
      <c r="AV590" s="72" t="s">
        <v>874</v>
      </c>
      <c r="AW590" s="58">
        <v>2050</v>
      </c>
      <c r="AX590" s="73" t="str">
        <f t="shared" si="118"/>
        <v>*0.89</v>
      </c>
      <c r="AY590" s="70" t="str">
        <f t="shared" si="119"/>
        <v>REZoning_Sol-Win</v>
      </c>
    </row>
    <row r="591" spans="1:51">
      <c r="A591" s="67" t="s">
        <v>87</v>
      </c>
      <c r="C591" t="s">
        <v>1472</v>
      </c>
      <c r="D591" s="68" t="s">
        <v>874</v>
      </c>
      <c r="E591" s="52">
        <v>2035</v>
      </c>
      <c r="F591" s="69" t="str">
        <f t="shared" si="108"/>
        <v>*0.95</v>
      </c>
      <c r="G591" s="70" t="str">
        <f t="shared" si="109"/>
        <v>REZoning_Sol-Win</v>
      </c>
      <c r="I591" t="s">
        <v>1472</v>
      </c>
      <c r="J591" s="68" t="s">
        <v>874</v>
      </c>
      <c r="K591" s="52">
        <v>2050</v>
      </c>
      <c r="L591" s="62" t="str">
        <f t="shared" si="110"/>
        <v>*0.92</v>
      </c>
      <c r="M591" s="70" t="str">
        <f t="shared" si="111"/>
        <v>REZoning_Sol-Win</v>
      </c>
      <c r="O591" t="s">
        <v>1472</v>
      </c>
      <c r="P591" t="s">
        <v>874</v>
      </c>
      <c r="Q591">
        <v>2100</v>
      </c>
      <c r="R591" t="s">
        <v>881</v>
      </c>
      <c r="S591" t="s">
        <v>875</v>
      </c>
      <c r="AA591" s="49" t="s">
        <v>1472</v>
      </c>
      <c r="AB591" s="71" t="s">
        <v>874</v>
      </c>
      <c r="AC591" s="55">
        <v>2035</v>
      </c>
      <c r="AD591" s="70" t="str">
        <f t="shared" si="112"/>
        <v>*0.95</v>
      </c>
      <c r="AE591" s="70" t="str">
        <f t="shared" si="113"/>
        <v>REZoning_Sol-Win</v>
      </c>
      <c r="AG591" s="49" t="s">
        <v>1472</v>
      </c>
      <c r="AH591" s="71" t="s">
        <v>874</v>
      </c>
      <c r="AI591" s="55">
        <v>2050</v>
      </c>
      <c r="AJ591" s="70" t="str">
        <f t="shared" si="114"/>
        <v>*0.92</v>
      </c>
      <c r="AK591" s="70" t="str">
        <f t="shared" si="115"/>
        <v>REZoning_Sol-Win</v>
      </c>
      <c r="AO591" s="50" t="s">
        <v>1472</v>
      </c>
      <c r="AP591" s="72" t="s">
        <v>874</v>
      </c>
      <c r="AQ591" s="58">
        <v>2035</v>
      </c>
      <c r="AR591" s="73" t="str">
        <f t="shared" si="116"/>
        <v>*0.93</v>
      </c>
      <c r="AS591" s="70" t="str">
        <f t="shared" si="117"/>
        <v>REZoning_Sol-Win</v>
      </c>
      <c r="AU591" s="50" t="s">
        <v>1472</v>
      </c>
      <c r="AV591" s="72" t="s">
        <v>874</v>
      </c>
      <c r="AW591" s="58">
        <v>2050</v>
      </c>
      <c r="AX591" s="73" t="str">
        <f t="shared" si="118"/>
        <v>*0.89</v>
      </c>
      <c r="AY591" s="70" t="str">
        <f t="shared" si="119"/>
        <v>REZoning_Sol-Win</v>
      </c>
    </row>
    <row r="592" spans="1:51">
      <c r="A592" s="67" t="s">
        <v>87</v>
      </c>
      <c r="C592" t="s">
        <v>1473</v>
      </c>
      <c r="D592" s="68" t="s">
        <v>874</v>
      </c>
      <c r="E592" s="52">
        <v>2035</v>
      </c>
      <c r="F592" s="69" t="str">
        <f t="shared" si="108"/>
        <v>*0.95</v>
      </c>
      <c r="G592" s="70" t="str">
        <f t="shared" si="109"/>
        <v>REZoning_Sol-Win</v>
      </c>
      <c r="I592" t="s">
        <v>1473</v>
      </c>
      <c r="J592" s="68" t="s">
        <v>874</v>
      </c>
      <c r="K592" s="52">
        <v>2050</v>
      </c>
      <c r="L592" s="62" t="str">
        <f t="shared" si="110"/>
        <v>*0.92</v>
      </c>
      <c r="M592" s="70" t="str">
        <f t="shared" si="111"/>
        <v>REZoning_Sol-Win</v>
      </c>
      <c r="O592" t="s">
        <v>1473</v>
      </c>
      <c r="P592" t="s">
        <v>874</v>
      </c>
      <c r="Q592">
        <v>2100</v>
      </c>
      <c r="R592" t="s">
        <v>881</v>
      </c>
      <c r="S592" t="s">
        <v>875</v>
      </c>
      <c r="AA592" s="49" t="s">
        <v>1473</v>
      </c>
      <c r="AB592" s="71" t="s">
        <v>874</v>
      </c>
      <c r="AC592" s="55">
        <v>2035</v>
      </c>
      <c r="AD592" s="70" t="str">
        <f t="shared" si="112"/>
        <v>*0.95</v>
      </c>
      <c r="AE592" s="70" t="str">
        <f t="shared" si="113"/>
        <v>REZoning_Sol-Win</v>
      </c>
      <c r="AG592" s="49" t="s">
        <v>1473</v>
      </c>
      <c r="AH592" s="71" t="s">
        <v>874</v>
      </c>
      <c r="AI592" s="55">
        <v>2050</v>
      </c>
      <c r="AJ592" s="70" t="str">
        <f t="shared" si="114"/>
        <v>*0.92</v>
      </c>
      <c r="AK592" s="70" t="str">
        <f t="shared" si="115"/>
        <v>REZoning_Sol-Win</v>
      </c>
      <c r="AO592" s="50" t="s">
        <v>1473</v>
      </c>
      <c r="AP592" s="72" t="s">
        <v>874</v>
      </c>
      <c r="AQ592" s="58">
        <v>2035</v>
      </c>
      <c r="AR592" s="73" t="str">
        <f t="shared" si="116"/>
        <v>*0.93</v>
      </c>
      <c r="AS592" s="70" t="str">
        <f t="shared" si="117"/>
        <v>REZoning_Sol-Win</v>
      </c>
      <c r="AU592" s="50" t="s">
        <v>1473</v>
      </c>
      <c r="AV592" s="72" t="s">
        <v>874</v>
      </c>
      <c r="AW592" s="58">
        <v>2050</v>
      </c>
      <c r="AX592" s="73" t="str">
        <f t="shared" si="118"/>
        <v>*0.89</v>
      </c>
      <c r="AY592" s="70" t="str">
        <f t="shared" si="119"/>
        <v>REZoning_Sol-Win</v>
      </c>
    </row>
    <row r="593" spans="1:51">
      <c r="A593" s="67" t="s">
        <v>87</v>
      </c>
      <c r="C593" t="s">
        <v>1474</v>
      </c>
      <c r="D593" s="68" t="s">
        <v>874</v>
      </c>
      <c r="E593" s="52">
        <v>2035</v>
      </c>
      <c r="F593" s="69" t="str">
        <f t="shared" si="108"/>
        <v>*0.95</v>
      </c>
      <c r="G593" s="70" t="str">
        <f t="shared" si="109"/>
        <v>REZoning_Sol-Win</v>
      </c>
      <c r="I593" t="s">
        <v>1474</v>
      </c>
      <c r="J593" s="68" t="s">
        <v>874</v>
      </c>
      <c r="K593" s="52">
        <v>2050</v>
      </c>
      <c r="L593" s="62" t="str">
        <f t="shared" si="110"/>
        <v>*0.92</v>
      </c>
      <c r="M593" s="70" t="str">
        <f t="shared" si="111"/>
        <v>REZoning_Sol-Win</v>
      </c>
      <c r="O593" t="s">
        <v>1474</v>
      </c>
      <c r="P593" t="s">
        <v>874</v>
      </c>
      <c r="Q593">
        <v>2100</v>
      </c>
      <c r="R593" t="s">
        <v>881</v>
      </c>
      <c r="S593" t="s">
        <v>875</v>
      </c>
      <c r="AA593" s="49" t="s">
        <v>1474</v>
      </c>
      <c r="AB593" s="71" t="s">
        <v>874</v>
      </c>
      <c r="AC593" s="55">
        <v>2035</v>
      </c>
      <c r="AD593" s="70" t="str">
        <f t="shared" si="112"/>
        <v>*0.95</v>
      </c>
      <c r="AE593" s="70" t="str">
        <f t="shared" si="113"/>
        <v>REZoning_Sol-Win</v>
      </c>
      <c r="AG593" s="49" t="s">
        <v>1474</v>
      </c>
      <c r="AH593" s="71" t="s">
        <v>874</v>
      </c>
      <c r="AI593" s="55">
        <v>2050</v>
      </c>
      <c r="AJ593" s="70" t="str">
        <f t="shared" si="114"/>
        <v>*0.92</v>
      </c>
      <c r="AK593" s="70" t="str">
        <f t="shared" si="115"/>
        <v>REZoning_Sol-Win</v>
      </c>
      <c r="AO593" s="50" t="s">
        <v>1474</v>
      </c>
      <c r="AP593" s="72" t="s">
        <v>874</v>
      </c>
      <c r="AQ593" s="58">
        <v>2035</v>
      </c>
      <c r="AR593" s="73" t="str">
        <f t="shared" si="116"/>
        <v>*0.93</v>
      </c>
      <c r="AS593" s="70" t="str">
        <f t="shared" si="117"/>
        <v>REZoning_Sol-Win</v>
      </c>
      <c r="AU593" s="50" t="s">
        <v>1474</v>
      </c>
      <c r="AV593" s="72" t="s">
        <v>874</v>
      </c>
      <c r="AW593" s="58">
        <v>2050</v>
      </c>
      <c r="AX593" s="73" t="str">
        <f t="shared" si="118"/>
        <v>*0.89</v>
      </c>
      <c r="AY593" s="70" t="str">
        <f t="shared" si="119"/>
        <v>REZoning_Sol-Win</v>
      </c>
    </row>
    <row r="594" spans="1:51">
      <c r="A594" s="67" t="s">
        <v>87</v>
      </c>
      <c r="C594" t="s">
        <v>1475</v>
      </c>
      <c r="D594" s="68" t="s">
        <v>874</v>
      </c>
      <c r="E594" s="52">
        <v>2035</v>
      </c>
      <c r="F594" s="69" t="str">
        <f t="shared" si="108"/>
        <v>*0.95</v>
      </c>
      <c r="G594" s="70" t="str">
        <f t="shared" si="109"/>
        <v>REZoning_Sol-Win</v>
      </c>
      <c r="I594" t="s">
        <v>1475</v>
      </c>
      <c r="J594" s="68" t="s">
        <v>874</v>
      </c>
      <c r="K594" s="52">
        <v>2050</v>
      </c>
      <c r="L594" s="62" t="str">
        <f t="shared" si="110"/>
        <v>*0.92</v>
      </c>
      <c r="M594" s="70" t="str">
        <f t="shared" si="111"/>
        <v>REZoning_Sol-Win</v>
      </c>
      <c r="O594" t="s">
        <v>1475</v>
      </c>
      <c r="P594" t="s">
        <v>874</v>
      </c>
      <c r="Q594">
        <v>2100</v>
      </c>
      <c r="R594" t="s">
        <v>881</v>
      </c>
      <c r="S594" t="s">
        <v>875</v>
      </c>
      <c r="AA594" s="49" t="s">
        <v>1475</v>
      </c>
      <c r="AB594" s="71" t="s">
        <v>874</v>
      </c>
      <c r="AC594" s="55">
        <v>2035</v>
      </c>
      <c r="AD594" s="70" t="str">
        <f t="shared" si="112"/>
        <v>*0.95</v>
      </c>
      <c r="AE594" s="70" t="str">
        <f t="shared" si="113"/>
        <v>REZoning_Sol-Win</v>
      </c>
      <c r="AG594" s="49" t="s">
        <v>1475</v>
      </c>
      <c r="AH594" s="71" t="s">
        <v>874</v>
      </c>
      <c r="AI594" s="55">
        <v>2050</v>
      </c>
      <c r="AJ594" s="70" t="str">
        <f t="shared" si="114"/>
        <v>*0.92</v>
      </c>
      <c r="AK594" s="70" t="str">
        <f t="shared" si="115"/>
        <v>REZoning_Sol-Win</v>
      </c>
      <c r="AO594" s="50" t="s">
        <v>1475</v>
      </c>
      <c r="AP594" s="72" t="s">
        <v>874</v>
      </c>
      <c r="AQ594" s="58">
        <v>2035</v>
      </c>
      <c r="AR594" s="73" t="str">
        <f t="shared" si="116"/>
        <v>*0.93</v>
      </c>
      <c r="AS594" s="70" t="str">
        <f t="shared" si="117"/>
        <v>REZoning_Sol-Win</v>
      </c>
      <c r="AU594" s="50" t="s">
        <v>1475</v>
      </c>
      <c r="AV594" s="72" t="s">
        <v>874</v>
      </c>
      <c r="AW594" s="58">
        <v>2050</v>
      </c>
      <c r="AX594" s="73" t="str">
        <f t="shared" si="118"/>
        <v>*0.89</v>
      </c>
      <c r="AY594" s="70" t="str">
        <f t="shared" si="119"/>
        <v>REZoning_Sol-Win</v>
      </c>
    </row>
    <row r="595" spans="1:51">
      <c r="A595" s="67" t="s">
        <v>87</v>
      </c>
      <c r="C595" t="s">
        <v>1476</v>
      </c>
      <c r="D595" s="68" t="s">
        <v>874</v>
      </c>
      <c r="E595" s="52">
        <v>2035</v>
      </c>
      <c r="F595" s="69" t="str">
        <f t="shared" si="108"/>
        <v>*0.95</v>
      </c>
      <c r="G595" s="70" t="str">
        <f t="shared" si="109"/>
        <v>REZoning_Sol-Win</v>
      </c>
      <c r="I595" t="s">
        <v>1476</v>
      </c>
      <c r="J595" s="68" t="s">
        <v>874</v>
      </c>
      <c r="K595" s="52">
        <v>2050</v>
      </c>
      <c r="L595" s="62" t="str">
        <f t="shared" si="110"/>
        <v>*0.92</v>
      </c>
      <c r="M595" s="70" t="str">
        <f t="shared" si="111"/>
        <v>REZoning_Sol-Win</v>
      </c>
      <c r="O595" t="s">
        <v>1476</v>
      </c>
      <c r="P595" t="s">
        <v>874</v>
      </c>
      <c r="Q595">
        <v>2100</v>
      </c>
      <c r="R595" t="s">
        <v>881</v>
      </c>
      <c r="S595" t="s">
        <v>875</v>
      </c>
      <c r="AA595" s="49" t="s">
        <v>1476</v>
      </c>
      <c r="AB595" s="71" t="s">
        <v>874</v>
      </c>
      <c r="AC595" s="55">
        <v>2035</v>
      </c>
      <c r="AD595" s="70" t="str">
        <f t="shared" si="112"/>
        <v>*0.95</v>
      </c>
      <c r="AE595" s="70" t="str">
        <f t="shared" si="113"/>
        <v>REZoning_Sol-Win</v>
      </c>
      <c r="AG595" s="49" t="s">
        <v>1476</v>
      </c>
      <c r="AH595" s="71" t="s">
        <v>874</v>
      </c>
      <c r="AI595" s="55">
        <v>2050</v>
      </c>
      <c r="AJ595" s="70" t="str">
        <f t="shared" si="114"/>
        <v>*0.92</v>
      </c>
      <c r="AK595" s="70" t="str">
        <f t="shared" si="115"/>
        <v>REZoning_Sol-Win</v>
      </c>
      <c r="AO595" s="50" t="s">
        <v>1476</v>
      </c>
      <c r="AP595" s="72" t="s">
        <v>874</v>
      </c>
      <c r="AQ595" s="58">
        <v>2035</v>
      </c>
      <c r="AR595" s="73" t="str">
        <f t="shared" si="116"/>
        <v>*0.93</v>
      </c>
      <c r="AS595" s="70" t="str">
        <f t="shared" si="117"/>
        <v>REZoning_Sol-Win</v>
      </c>
      <c r="AU595" s="50" t="s">
        <v>1476</v>
      </c>
      <c r="AV595" s="72" t="s">
        <v>874</v>
      </c>
      <c r="AW595" s="58">
        <v>2050</v>
      </c>
      <c r="AX595" s="73" t="str">
        <f t="shared" si="118"/>
        <v>*0.89</v>
      </c>
      <c r="AY595" s="70" t="str">
        <f t="shared" si="119"/>
        <v>REZoning_Sol-Win</v>
      </c>
    </row>
    <row r="596" spans="1:51">
      <c r="A596" s="67" t="s">
        <v>87</v>
      </c>
      <c r="C596" t="s">
        <v>1477</v>
      </c>
      <c r="D596" s="68" t="s">
        <v>874</v>
      </c>
      <c r="E596" s="52">
        <v>2035</v>
      </c>
      <c r="F596" s="69" t="str">
        <f t="shared" si="108"/>
        <v>*0.95</v>
      </c>
      <c r="G596" s="70" t="str">
        <f t="shared" si="109"/>
        <v>REZoning_Sol-Win</v>
      </c>
      <c r="I596" t="s">
        <v>1477</v>
      </c>
      <c r="J596" s="68" t="s">
        <v>874</v>
      </c>
      <c r="K596" s="52">
        <v>2050</v>
      </c>
      <c r="L596" s="62" t="str">
        <f t="shared" si="110"/>
        <v>*0.92</v>
      </c>
      <c r="M596" s="70" t="str">
        <f t="shared" si="111"/>
        <v>REZoning_Sol-Win</v>
      </c>
      <c r="O596" t="s">
        <v>1477</v>
      </c>
      <c r="P596" t="s">
        <v>874</v>
      </c>
      <c r="Q596">
        <v>2100</v>
      </c>
      <c r="R596" t="s">
        <v>881</v>
      </c>
      <c r="S596" t="s">
        <v>875</v>
      </c>
      <c r="AA596" s="49" t="s">
        <v>1477</v>
      </c>
      <c r="AB596" s="71" t="s">
        <v>874</v>
      </c>
      <c r="AC596" s="55">
        <v>2035</v>
      </c>
      <c r="AD596" s="70" t="str">
        <f t="shared" si="112"/>
        <v>*0.95</v>
      </c>
      <c r="AE596" s="70" t="str">
        <f t="shared" si="113"/>
        <v>REZoning_Sol-Win</v>
      </c>
      <c r="AG596" s="49" t="s">
        <v>1477</v>
      </c>
      <c r="AH596" s="71" t="s">
        <v>874</v>
      </c>
      <c r="AI596" s="55">
        <v>2050</v>
      </c>
      <c r="AJ596" s="70" t="str">
        <f t="shared" si="114"/>
        <v>*0.92</v>
      </c>
      <c r="AK596" s="70" t="str">
        <f t="shared" si="115"/>
        <v>REZoning_Sol-Win</v>
      </c>
      <c r="AO596" s="50" t="s">
        <v>1477</v>
      </c>
      <c r="AP596" s="72" t="s">
        <v>874</v>
      </c>
      <c r="AQ596" s="58">
        <v>2035</v>
      </c>
      <c r="AR596" s="73" t="str">
        <f t="shared" si="116"/>
        <v>*0.93</v>
      </c>
      <c r="AS596" s="70" t="str">
        <f t="shared" si="117"/>
        <v>REZoning_Sol-Win</v>
      </c>
      <c r="AU596" s="50" t="s">
        <v>1477</v>
      </c>
      <c r="AV596" s="72" t="s">
        <v>874</v>
      </c>
      <c r="AW596" s="58">
        <v>2050</v>
      </c>
      <c r="AX596" s="73" t="str">
        <f t="shared" si="118"/>
        <v>*0.89</v>
      </c>
      <c r="AY596" s="70" t="str">
        <f t="shared" si="119"/>
        <v>REZoning_Sol-Win</v>
      </c>
    </row>
    <row r="597" spans="1:51">
      <c r="A597" s="67" t="s">
        <v>87</v>
      </c>
      <c r="C597" t="s">
        <v>1478</v>
      </c>
      <c r="D597" s="68" t="s">
        <v>874</v>
      </c>
      <c r="E597" s="52">
        <v>2035</v>
      </c>
      <c r="F597" s="69" t="str">
        <f t="shared" si="108"/>
        <v>*0.95</v>
      </c>
      <c r="G597" s="70" t="str">
        <f t="shared" si="109"/>
        <v>REZoning_Sol-Win</v>
      </c>
      <c r="I597" t="s">
        <v>1478</v>
      </c>
      <c r="J597" s="68" t="s">
        <v>874</v>
      </c>
      <c r="K597" s="52">
        <v>2050</v>
      </c>
      <c r="L597" s="62" t="str">
        <f t="shared" si="110"/>
        <v>*0.92</v>
      </c>
      <c r="M597" s="70" t="str">
        <f t="shared" si="111"/>
        <v>REZoning_Sol-Win</v>
      </c>
      <c r="O597" t="s">
        <v>1478</v>
      </c>
      <c r="P597" t="s">
        <v>874</v>
      </c>
      <c r="Q597">
        <v>2100</v>
      </c>
      <c r="R597" t="s">
        <v>881</v>
      </c>
      <c r="S597" t="s">
        <v>875</v>
      </c>
      <c r="AA597" s="49" t="s">
        <v>1478</v>
      </c>
      <c r="AB597" s="71" t="s">
        <v>874</v>
      </c>
      <c r="AC597" s="55">
        <v>2035</v>
      </c>
      <c r="AD597" s="70" t="str">
        <f t="shared" si="112"/>
        <v>*0.95</v>
      </c>
      <c r="AE597" s="70" t="str">
        <f t="shared" si="113"/>
        <v>REZoning_Sol-Win</v>
      </c>
      <c r="AG597" s="49" t="s">
        <v>1478</v>
      </c>
      <c r="AH597" s="71" t="s">
        <v>874</v>
      </c>
      <c r="AI597" s="55">
        <v>2050</v>
      </c>
      <c r="AJ597" s="70" t="str">
        <f t="shared" si="114"/>
        <v>*0.92</v>
      </c>
      <c r="AK597" s="70" t="str">
        <f t="shared" si="115"/>
        <v>REZoning_Sol-Win</v>
      </c>
      <c r="AO597" s="50" t="s">
        <v>1478</v>
      </c>
      <c r="AP597" s="72" t="s">
        <v>874</v>
      </c>
      <c r="AQ597" s="58">
        <v>2035</v>
      </c>
      <c r="AR597" s="73" t="str">
        <f t="shared" si="116"/>
        <v>*0.93</v>
      </c>
      <c r="AS597" s="70" t="str">
        <f t="shared" si="117"/>
        <v>REZoning_Sol-Win</v>
      </c>
      <c r="AU597" s="50" t="s">
        <v>1478</v>
      </c>
      <c r="AV597" s="72" t="s">
        <v>874</v>
      </c>
      <c r="AW597" s="58">
        <v>2050</v>
      </c>
      <c r="AX597" s="73" t="str">
        <f t="shared" si="118"/>
        <v>*0.89</v>
      </c>
      <c r="AY597" s="70" t="str">
        <f t="shared" si="119"/>
        <v>REZoning_Sol-Win</v>
      </c>
    </row>
    <row r="598" spans="1:51">
      <c r="A598" s="67" t="s">
        <v>87</v>
      </c>
      <c r="C598" t="s">
        <v>1479</v>
      </c>
      <c r="D598" s="68" t="s">
        <v>874</v>
      </c>
      <c r="E598" s="52">
        <v>2035</v>
      </c>
      <c r="F598" s="69" t="str">
        <f t="shared" si="108"/>
        <v>*0.95</v>
      </c>
      <c r="G598" s="70" t="str">
        <f t="shared" si="109"/>
        <v>REZoning_Sol-Win</v>
      </c>
      <c r="I598" t="s">
        <v>1479</v>
      </c>
      <c r="J598" s="68" t="s">
        <v>874</v>
      </c>
      <c r="K598" s="52">
        <v>2050</v>
      </c>
      <c r="L598" s="62" t="str">
        <f t="shared" si="110"/>
        <v>*0.92</v>
      </c>
      <c r="M598" s="70" t="str">
        <f t="shared" si="111"/>
        <v>REZoning_Sol-Win</v>
      </c>
      <c r="O598" t="s">
        <v>1479</v>
      </c>
      <c r="P598" t="s">
        <v>874</v>
      </c>
      <c r="Q598">
        <v>2100</v>
      </c>
      <c r="R598" t="s">
        <v>881</v>
      </c>
      <c r="S598" t="s">
        <v>875</v>
      </c>
      <c r="AA598" s="49" t="s">
        <v>1479</v>
      </c>
      <c r="AB598" s="71" t="s">
        <v>874</v>
      </c>
      <c r="AC598" s="55">
        <v>2035</v>
      </c>
      <c r="AD598" s="70" t="str">
        <f t="shared" si="112"/>
        <v>*0.95</v>
      </c>
      <c r="AE598" s="70" t="str">
        <f t="shared" si="113"/>
        <v>REZoning_Sol-Win</v>
      </c>
      <c r="AG598" s="49" t="s">
        <v>1479</v>
      </c>
      <c r="AH598" s="71" t="s">
        <v>874</v>
      </c>
      <c r="AI598" s="55">
        <v>2050</v>
      </c>
      <c r="AJ598" s="70" t="str">
        <f t="shared" si="114"/>
        <v>*0.92</v>
      </c>
      <c r="AK598" s="70" t="str">
        <f t="shared" si="115"/>
        <v>REZoning_Sol-Win</v>
      </c>
      <c r="AO598" s="50" t="s">
        <v>1479</v>
      </c>
      <c r="AP598" s="72" t="s">
        <v>874</v>
      </c>
      <c r="AQ598" s="58">
        <v>2035</v>
      </c>
      <c r="AR598" s="73" t="str">
        <f t="shared" si="116"/>
        <v>*0.93</v>
      </c>
      <c r="AS598" s="70" t="str">
        <f t="shared" si="117"/>
        <v>REZoning_Sol-Win</v>
      </c>
      <c r="AU598" s="50" t="s">
        <v>1479</v>
      </c>
      <c r="AV598" s="72" t="s">
        <v>874</v>
      </c>
      <c r="AW598" s="58">
        <v>2050</v>
      </c>
      <c r="AX598" s="73" t="str">
        <f t="shared" si="118"/>
        <v>*0.89</v>
      </c>
      <c r="AY598" s="70" t="str">
        <f t="shared" si="119"/>
        <v>REZoning_Sol-Win</v>
      </c>
    </row>
    <row r="599" spans="1:51">
      <c r="A599" s="67" t="s">
        <v>87</v>
      </c>
      <c r="C599" t="s">
        <v>1480</v>
      </c>
      <c r="D599" s="68" t="s">
        <v>874</v>
      </c>
      <c r="E599" s="52">
        <v>2035</v>
      </c>
      <c r="F599" s="69" t="str">
        <f t="shared" si="108"/>
        <v>*0.95</v>
      </c>
      <c r="G599" s="70" t="str">
        <f t="shared" si="109"/>
        <v>REZoning_Sol-Win</v>
      </c>
      <c r="I599" t="s">
        <v>1480</v>
      </c>
      <c r="J599" s="68" t="s">
        <v>874</v>
      </c>
      <c r="K599" s="52">
        <v>2050</v>
      </c>
      <c r="L599" s="62" t="str">
        <f t="shared" si="110"/>
        <v>*0.92</v>
      </c>
      <c r="M599" s="70" t="str">
        <f t="shared" si="111"/>
        <v>REZoning_Sol-Win</v>
      </c>
      <c r="O599" t="s">
        <v>1480</v>
      </c>
      <c r="P599" t="s">
        <v>874</v>
      </c>
      <c r="Q599">
        <v>2100</v>
      </c>
      <c r="R599" t="s">
        <v>881</v>
      </c>
      <c r="S599" t="s">
        <v>875</v>
      </c>
      <c r="AA599" s="49" t="s">
        <v>1480</v>
      </c>
      <c r="AB599" s="71" t="s">
        <v>874</v>
      </c>
      <c r="AC599" s="55">
        <v>2035</v>
      </c>
      <c r="AD599" s="70" t="str">
        <f t="shared" si="112"/>
        <v>*0.95</v>
      </c>
      <c r="AE599" s="70" t="str">
        <f t="shared" si="113"/>
        <v>REZoning_Sol-Win</v>
      </c>
      <c r="AG599" s="49" t="s">
        <v>1480</v>
      </c>
      <c r="AH599" s="71" t="s">
        <v>874</v>
      </c>
      <c r="AI599" s="55">
        <v>2050</v>
      </c>
      <c r="AJ599" s="70" t="str">
        <f t="shared" si="114"/>
        <v>*0.92</v>
      </c>
      <c r="AK599" s="70" t="str">
        <f t="shared" si="115"/>
        <v>REZoning_Sol-Win</v>
      </c>
      <c r="AO599" s="50" t="s">
        <v>1480</v>
      </c>
      <c r="AP599" s="72" t="s">
        <v>874</v>
      </c>
      <c r="AQ599" s="58">
        <v>2035</v>
      </c>
      <c r="AR599" s="73" t="str">
        <f t="shared" si="116"/>
        <v>*0.93</v>
      </c>
      <c r="AS599" s="70" t="str">
        <f t="shared" si="117"/>
        <v>REZoning_Sol-Win</v>
      </c>
      <c r="AU599" s="50" t="s">
        <v>1480</v>
      </c>
      <c r="AV599" s="72" t="s">
        <v>874</v>
      </c>
      <c r="AW599" s="58">
        <v>2050</v>
      </c>
      <c r="AX599" s="73" t="str">
        <f t="shared" si="118"/>
        <v>*0.89</v>
      </c>
      <c r="AY599" s="70" t="str">
        <f t="shared" si="119"/>
        <v>REZoning_Sol-Win</v>
      </c>
    </row>
    <row r="600" spans="1:51">
      <c r="A600" s="67" t="s">
        <v>87</v>
      </c>
      <c r="C600" t="s">
        <v>1481</v>
      </c>
      <c r="D600" s="68" t="s">
        <v>874</v>
      </c>
      <c r="E600" s="52">
        <v>2035</v>
      </c>
      <c r="F600" s="69" t="str">
        <f t="shared" si="108"/>
        <v>*0.95</v>
      </c>
      <c r="G600" s="70" t="str">
        <f t="shared" si="109"/>
        <v>REZoning_Sol-Win</v>
      </c>
      <c r="I600" t="s">
        <v>1481</v>
      </c>
      <c r="J600" s="68" t="s">
        <v>874</v>
      </c>
      <c r="K600" s="52">
        <v>2050</v>
      </c>
      <c r="L600" s="62" t="str">
        <f t="shared" si="110"/>
        <v>*0.92</v>
      </c>
      <c r="M600" s="70" t="str">
        <f t="shared" si="111"/>
        <v>REZoning_Sol-Win</v>
      </c>
      <c r="O600" t="s">
        <v>1481</v>
      </c>
      <c r="P600" t="s">
        <v>874</v>
      </c>
      <c r="Q600">
        <v>2100</v>
      </c>
      <c r="R600" t="s">
        <v>881</v>
      </c>
      <c r="S600" t="s">
        <v>875</v>
      </c>
      <c r="AA600" s="49" t="s">
        <v>1481</v>
      </c>
      <c r="AB600" s="71" t="s">
        <v>874</v>
      </c>
      <c r="AC600" s="55">
        <v>2035</v>
      </c>
      <c r="AD600" s="70" t="str">
        <f t="shared" si="112"/>
        <v>*0.95</v>
      </c>
      <c r="AE600" s="70" t="str">
        <f t="shared" si="113"/>
        <v>REZoning_Sol-Win</v>
      </c>
      <c r="AG600" s="49" t="s">
        <v>1481</v>
      </c>
      <c r="AH600" s="71" t="s">
        <v>874</v>
      </c>
      <c r="AI600" s="55">
        <v>2050</v>
      </c>
      <c r="AJ600" s="70" t="str">
        <f t="shared" si="114"/>
        <v>*0.92</v>
      </c>
      <c r="AK600" s="70" t="str">
        <f t="shared" si="115"/>
        <v>REZoning_Sol-Win</v>
      </c>
      <c r="AO600" s="50" t="s">
        <v>1481</v>
      </c>
      <c r="AP600" s="72" t="s">
        <v>874</v>
      </c>
      <c r="AQ600" s="58">
        <v>2035</v>
      </c>
      <c r="AR600" s="73" t="str">
        <f t="shared" si="116"/>
        <v>*0.93</v>
      </c>
      <c r="AS600" s="70" t="str">
        <f t="shared" si="117"/>
        <v>REZoning_Sol-Win</v>
      </c>
      <c r="AU600" s="50" t="s">
        <v>1481</v>
      </c>
      <c r="AV600" s="72" t="s">
        <v>874</v>
      </c>
      <c r="AW600" s="58">
        <v>2050</v>
      </c>
      <c r="AX600" s="73" t="str">
        <f t="shared" si="118"/>
        <v>*0.89</v>
      </c>
      <c r="AY600" s="70" t="str">
        <f t="shared" si="119"/>
        <v>REZoning_Sol-Win</v>
      </c>
    </row>
    <row r="601" spans="1:51">
      <c r="A601" s="67" t="s">
        <v>87</v>
      </c>
      <c r="C601" t="s">
        <v>1482</v>
      </c>
      <c r="D601" s="68" t="s">
        <v>874</v>
      </c>
      <c r="E601" s="52">
        <v>2035</v>
      </c>
      <c r="F601" s="69" t="str">
        <f t="shared" si="108"/>
        <v>*0.95</v>
      </c>
      <c r="G601" s="70" t="str">
        <f t="shared" si="109"/>
        <v>REZoning_Sol-Win</v>
      </c>
      <c r="I601" t="s">
        <v>1482</v>
      </c>
      <c r="J601" s="68" t="s">
        <v>874</v>
      </c>
      <c r="K601" s="52">
        <v>2050</v>
      </c>
      <c r="L601" s="62" t="str">
        <f t="shared" si="110"/>
        <v>*0.92</v>
      </c>
      <c r="M601" s="70" t="str">
        <f t="shared" si="111"/>
        <v>REZoning_Sol-Win</v>
      </c>
      <c r="O601" t="s">
        <v>1482</v>
      </c>
      <c r="P601" t="s">
        <v>874</v>
      </c>
      <c r="Q601">
        <v>2100</v>
      </c>
      <c r="R601" t="s">
        <v>881</v>
      </c>
      <c r="S601" t="s">
        <v>875</v>
      </c>
      <c r="AA601" s="49" t="s">
        <v>1482</v>
      </c>
      <c r="AB601" s="71" t="s">
        <v>874</v>
      </c>
      <c r="AC601" s="55">
        <v>2035</v>
      </c>
      <c r="AD601" s="70" t="str">
        <f t="shared" si="112"/>
        <v>*0.95</v>
      </c>
      <c r="AE601" s="70" t="str">
        <f t="shared" si="113"/>
        <v>REZoning_Sol-Win</v>
      </c>
      <c r="AG601" s="49" t="s">
        <v>1482</v>
      </c>
      <c r="AH601" s="71" t="s">
        <v>874</v>
      </c>
      <c r="AI601" s="55">
        <v>2050</v>
      </c>
      <c r="AJ601" s="70" t="str">
        <f t="shared" si="114"/>
        <v>*0.92</v>
      </c>
      <c r="AK601" s="70" t="str">
        <f t="shared" si="115"/>
        <v>REZoning_Sol-Win</v>
      </c>
      <c r="AO601" s="50" t="s">
        <v>1482</v>
      </c>
      <c r="AP601" s="72" t="s">
        <v>874</v>
      </c>
      <c r="AQ601" s="58">
        <v>2035</v>
      </c>
      <c r="AR601" s="73" t="str">
        <f t="shared" si="116"/>
        <v>*0.93</v>
      </c>
      <c r="AS601" s="70" t="str">
        <f t="shared" si="117"/>
        <v>REZoning_Sol-Win</v>
      </c>
      <c r="AU601" s="50" t="s">
        <v>1482</v>
      </c>
      <c r="AV601" s="72" t="s">
        <v>874</v>
      </c>
      <c r="AW601" s="58">
        <v>2050</v>
      </c>
      <c r="AX601" s="73" t="str">
        <f t="shared" si="118"/>
        <v>*0.89</v>
      </c>
      <c r="AY601" s="70" t="str">
        <f t="shared" si="119"/>
        <v>REZoning_Sol-Win</v>
      </c>
    </row>
    <row r="602" spans="1:51">
      <c r="A602" s="67" t="s">
        <v>70</v>
      </c>
      <c r="C602" t="s">
        <v>1483</v>
      </c>
      <c r="D602" s="68" t="s">
        <v>874</v>
      </c>
      <c r="E602" s="52">
        <v>2035</v>
      </c>
      <c r="F602" s="69" t="str">
        <f t="shared" si="108"/>
        <v>*0.94</v>
      </c>
      <c r="G602" s="70" t="str">
        <f t="shared" si="109"/>
        <v>REZoning_Sol-Win</v>
      </c>
      <c r="I602" t="s">
        <v>1483</v>
      </c>
      <c r="J602" s="68" t="s">
        <v>874</v>
      </c>
      <c r="K602" s="52">
        <v>2050</v>
      </c>
      <c r="L602" s="62" t="str">
        <f t="shared" si="110"/>
        <v>*0.91</v>
      </c>
      <c r="M602" s="70" t="str">
        <f t="shared" si="111"/>
        <v>REZoning_Sol-Win</v>
      </c>
      <c r="O602" t="s">
        <v>1483</v>
      </c>
      <c r="P602" t="s">
        <v>874</v>
      </c>
      <c r="Q602">
        <v>2100</v>
      </c>
      <c r="R602" t="s">
        <v>890</v>
      </c>
      <c r="S602" t="s">
        <v>875</v>
      </c>
      <c r="AA602" s="49" t="s">
        <v>1483</v>
      </c>
      <c r="AB602" s="71" t="s">
        <v>874</v>
      </c>
      <c r="AC602" s="55">
        <v>2035</v>
      </c>
      <c r="AD602" s="70" t="str">
        <f t="shared" si="112"/>
        <v>*0.93</v>
      </c>
      <c r="AE602" s="70" t="str">
        <f t="shared" si="113"/>
        <v>REZoning_Sol-Win</v>
      </c>
      <c r="AG602" s="49" t="s">
        <v>1483</v>
      </c>
      <c r="AH602" s="71" t="s">
        <v>874</v>
      </c>
      <c r="AI602" s="55">
        <v>2050</v>
      </c>
      <c r="AJ602" s="70" t="str">
        <f t="shared" si="114"/>
        <v>*0.9</v>
      </c>
      <c r="AK602" s="70" t="str">
        <f t="shared" si="115"/>
        <v>REZoning_Sol-Win</v>
      </c>
      <c r="AO602" s="50" t="s">
        <v>1483</v>
      </c>
      <c r="AP602" s="72" t="s">
        <v>874</v>
      </c>
      <c r="AQ602" s="58">
        <v>2035</v>
      </c>
      <c r="AR602" s="73" t="str">
        <f t="shared" si="116"/>
        <v>*0.9</v>
      </c>
      <c r="AS602" s="70" t="str">
        <f t="shared" si="117"/>
        <v>REZoning_Sol-Win</v>
      </c>
      <c r="AU602" s="50" t="s">
        <v>1483</v>
      </c>
      <c r="AV602" s="72" t="s">
        <v>874</v>
      </c>
      <c r="AW602" s="58">
        <v>2050</v>
      </c>
      <c r="AX602" s="73" t="str">
        <f t="shared" si="118"/>
        <v>*0.86</v>
      </c>
      <c r="AY602" s="70" t="str">
        <f t="shared" si="119"/>
        <v>REZoning_Sol-Win</v>
      </c>
    </row>
    <row r="603" spans="1:51">
      <c r="A603" s="67" t="s">
        <v>87</v>
      </c>
      <c r="C603" t="s">
        <v>1484</v>
      </c>
      <c r="D603" s="68" t="s">
        <v>874</v>
      </c>
      <c r="E603" s="52">
        <v>2035</v>
      </c>
      <c r="F603" s="69" t="str">
        <f t="shared" si="108"/>
        <v>*0.95</v>
      </c>
      <c r="G603" s="70" t="str">
        <f t="shared" si="109"/>
        <v>REZoning_Sol-Win</v>
      </c>
      <c r="I603" t="s">
        <v>1484</v>
      </c>
      <c r="J603" s="68" t="s">
        <v>874</v>
      </c>
      <c r="K603" s="52">
        <v>2050</v>
      </c>
      <c r="L603" s="62" t="str">
        <f t="shared" si="110"/>
        <v>*0.92</v>
      </c>
      <c r="M603" s="70" t="str">
        <f t="shared" si="111"/>
        <v>REZoning_Sol-Win</v>
      </c>
      <c r="O603" t="s">
        <v>1484</v>
      </c>
      <c r="P603" t="s">
        <v>874</v>
      </c>
      <c r="Q603">
        <v>2100</v>
      </c>
      <c r="R603" t="s">
        <v>881</v>
      </c>
      <c r="S603" t="s">
        <v>875</v>
      </c>
      <c r="AA603" s="49" t="s">
        <v>1484</v>
      </c>
      <c r="AB603" s="71" t="s">
        <v>874</v>
      </c>
      <c r="AC603" s="55">
        <v>2035</v>
      </c>
      <c r="AD603" s="70" t="str">
        <f t="shared" si="112"/>
        <v>*0.95</v>
      </c>
      <c r="AE603" s="70" t="str">
        <f t="shared" si="113"/>
        <v>REZoning_Sol-Win</v>
      </c>
      <c r="AG603" s="49" t="s">
        <v>1484</v>
      </c>
      <c r="AH603" s="71" t="s">
        <v>874</v>
      </c>
      <c r="AI603" s="55">
        <v>2050</v>
      </c>
      <c r="AJ603" s="70" t="str">
        <f t="shared" si="114"/>
        <v>*0.92</v>
      </c>
      <c r="AK603" s="70" t="str">
        <f t="shared" si="115"/>
        <v>REZoning_Sol-Win</v>
      </c>
      <c r="AO603" s="50" t="s">
        <v>1484</v>
      </c>
      <c r="AP603" s="72" t="s">
        <v>874</v>
      </c>
      <c r="AQ603" s="58">
        <v>2035</v>
      </c>
      <c r="AR603" s="73" t="str">
        <f t="shared" si="116"/>
        <v>*0.93</v>
      </c>
      <c r="AS603" s="70" t="str">
        <f t="shared" si="117"/>
        <v>REZoning_Sol-Win</v>
      </c>
      <c r="AU603" s="50" t="s">
        <v>1484</v>
      </c>
      <c r="AV603" s="72" t="s">
        <v>874</v>
      </c>
      <c r="AW603" s="58">
        <v>2050</v>
      </c>
      <c r="AX603" s="73" t="str">
        <f t="shared" si="118"/>
        <v>*0.89</v>
      </c>
      <c r="AY603" s="70" t="str">
        <f t="shared" si="119"/>
        <v>REZoning_Sol-Win</v>
      </c>
    </row>
    <row r="604" spans="1:51">
      <c r="A604" s="67" t="s">
        <v>87</v>
      </c>
      <c r="C604" t="s">
        <v>1485</v>
      </c>
      <c r="D604" s="68" t="s">
        <v>874</v>
      </c>
      <c r="E604" s="52">
        <v>2035</v>
      </c>
      <c r="F604" s="69" t="str">
        <f t="shared" si="108"/>
        <v>*0.95</v>
      </c>
      <c r="G604" s="70" t="str">
        <f t="shared" si="109"/>
        <v>REZoning_Sol-Win</v>
      </c>
      <c r="I604" t="s">
        <v>1485</v>
      </c>
      <c r="J604" s="68" t="s">
        <v>874</v>
      </c>
      <c r="K604" s="52">
        <v>2050</v>
      </c>
      <c r="L604" s="62" t="str">
        <f t="shared" si="110"/>
        <v>*0.92</v>
      </c>
      <c r="M604" s="70" t="str">
        <f t="shared" si="111"/>
        <v>REZoning_Sol-Win</v>
      </c>
      <c r="O604" t="s">
        <v>1485</v>
      </c>
      <c r="P604" t="s">
        <v>874</v>
      </c>
      <c r="Q604">
        <v>2100</v>
      </c>
      <c r="R604" t="s">
        <v>881</v>
      </c>
      <c r="S604" t="s">
        <v>875</v>
      </c>
      <c r="AA604" s="49" t="s">
        <v>1485</v>
      </c>
      <c r="AB604" s="71" t="s">
        <v>874</v>
      </c>
      <c r="AC604" s="55">
        <v>2035</v>
      </c>
      <c r="AD604" s="70" t="str">
        <f t="shared" si="112"/>
        <v>*0.95</v>
      </c>
      <c r="AE604" s="70" t="str">
        <f t="shared" si="113"/>
        <v>REZoning_Sol-Win</v>
      </c>
      <c r="AG604" s="49" t="s">
        <v>1485</v>
      </c>
      <c r="AH604" s="71" t="s">
        <v>874</v>
      </c>
      <c r="AI604" s="55">
        <v>2050</v>
      </c>
      <c r="AJ604" s="70" t="str">
        <f t="shared" si="114"/>
        <v>*0.92</v>
      </c>
      <c r="AK604" s="70" t="str">
        <f t="shared" si="115"/>
        <v>REZoning_Sol-Win</v>
      </c>
      <c r="AO604" s="50" t="s">
        <v>1485</v>
      </c>
      <c r="AP604" s="72" t="s">
        <v>874</v>
      </c>
      <c r="AQ604" s="58">
        <v>2035</v>
      </c>
      <c r="AR604" s="73" t="str">
        <f t="shared" si="116"/>
        <v>*0.93</v>
      </c>
      <c r="AS604" s="70" t="str">
        <f t="shared" si="117"/>
        <v>REZoning_Sol-Win</v>
      </c>
      <c r="AU604" s="50" t="s">
        <v>1485</v>
      </c>
      <c r="AV604" s="72" t="s">
        <v>874</v>
      </c>
      <c r="AW604" s="58">
        <v>2050</v>
      </c>
      <c r="AX604" s="73" t="str">
        <f t="shared" si="118"/>
        <v>*0.89</v>
      </c>
      <c r="AY604" s="70" t="str">
        <f t="shared" si="119"/>
        <v>REZoning_Sol-Win</v>
      </c>
    </row>
    <row r="605" spans="1:51">
      <c r="A605" s="67" t="s">
        <v>87</v>
      </c>
      <c r="C605" t="s">
        <v>1486</v>
      </c>
      <c r="D605" s="68" t="s">
        <v>874</v>
      </c>
      <c r="E605" s="52">
        <v>2035</v>
      </c>
      <c r="F605" s="69" t="str">
        <f t="shared" si="108"/>
        <v>*0.95</v>
      </c>
      <c r="G605" s="70" t="str">
        <f t="shared" si="109"/>
        <v>REZoning_Sol-Win</v>
      </c>
      <c r="I605" t="s">
        <v>1486</v>
      </c>
      <c r="J605" s="68" t="s">
        <v>874</v>
      </c>
      <c r="K605" s="52">
        <v>2050</v>
      </c>
      <c r="L605" s="62" t="str">
        <f t="shared" si="110"/>
        <v>*0.92</v>
      </c>
      <c r="M605" s="70" t="str">
        <f t="shared" si="111"/>
        <v>REZoning_Sol-Win</v>
      </c>
      <c r="O605" t="s">
        <v>1486</v>
      </c>
      <c r="P605" t="s">
        <v>874</v>
      </c>
      <c r="Q605">
        <v>2100</v>
      </c>
      <c r="R605" t="s">
        <v>881</v>
      </c>
      <c r="S605" t="s">
        <v>875</v>
      </c>
      <c r="AA605" s="49" t="s">
        <v>1486</v>
      </c>
      <c r="AB605" s="71" t="s">
        <v>874</v>
      </c>
      <c r="AC605" s="55">
        <v>2035</v>
      </c>
      <c r="AD605" s="70" t="str">
        <f t="shared" si="112"/>
        <v>*0.95</v>
      </c>
      <c r="AE605" s="70" t="str">
        <f t="shared" si="113"/>
        <v>REZoning_Sol-Win</v>
      </c>
      <c r="AG605" s="49" t="s">
        <v>1486</v>
      </c>
      <c r="AH605" s="71" t="s">
        <v>874</v>
      </c>
      <c r="AI605" s="55">
        <v>2050</v>
      </c>
      <c r="AJ605" s="70" t="str">
        <f t="shared" si="114"/>
        <v>*0.92</v>
      </c>
      <c r="AK605" s="70" t="str">
        <f t="shared" si="115"/>
        <v>REZoning_Sol-Win</v>
      </c>
      <c r="AO605" s="50" t="s">
        <v>1486</v>
      </c>
      <c r="AP605" s="72" t="s">
        <v>874</v>
      </c>
      <c r="AQ605" s="58">
        <v>2035</v>
      </c>
      <c r="AR605" s="73" t="str">
        <f t="shared" si="116"/>
        <v>*0.93</v>
      </c>
      <c r="AS605" s="70" t="str">
        <f t="shared" si="117"/>
        <v>REZoning_Sol-Win</v>
      </c>
      <c r="AU605" s="50" t="s">
        <v>1486</v>
      </c>
      <c r="AV605" s="72" t="s">
        <v>874</v>
      </c>
      <c r="AW605" s="58">
        <v>2050</v>
      </c>
      <c r="AX605" s="73" t="str">
        <f t="shared" si="118"/>
        <v>*0.89</v>
      </c>
      <c r="AY605" s="70" t="str">
        <f t="shared" si="119"/>
        <v>REZoning_Sol-Win</v>
      </c>
    </row>
    <row r="606" spans="1:51">
      <c r="A606" s="67" t="s">
        <v>87</v>
      </c>
      <c r="C606" t="s">
        <v>1487</v>
      </c>
      <c r="D606" s="68" t="s">
        <v>874</v>
      </c>
      <c r="E606" s="52">
        <v>2035</v>
      </c>
      <c r="F606" s="69" t="str">
        <f t="shared" si="108"/>
        <v>*0.95</v>
      </c>
      <c r="G606" s="70" t="str">
        <f t="shared" si="109"/>
        <v>REZoning_Sol-Win</v>
      </c>
      <c r="I606" t="s">
        <v>1487</v>
      </c>
      <c r="J606" s="68" t="s">
        <v>874</v>
      </c>
      <c r="K606" s="52">
        <v>2050</v>
      </c>
      <c r="L606" s="62" t="str">
        <f t="shared" si="110"/>
        <v>*0.92</v>
      </c>
      <c r="M606" s="70" t="str">
        <f t="shared" si="111"/>
        <v>REZoning_Sol-Win</v>
      </c>
      <c r="O606" t="s">
        <v>1487</v>
      </c>
      <c r="P606" t="s">
        <v>874</v>
      </c>
      <c r="Q606">
        <v>2100</v>
      </c>
      <c r="R606" t="s">
        <v>881</v>
      </c>
      <c r="S606" t="s">
        <v>875</v>
      </c>
      <c r="AA606" s="49" t="s">
        <v>1487</v>
      </c>
      <c r="AB606" s="71" t="s">
        <v>874</v>
      </c>
      <c r="AC606" s="55">
        <v>2035</v>
      </c>
      <c r="AD606" s="70" t="str">
        <f t="shared" si="112"/>
        <v>*0.95</v>
      </c>
      <c r="AE606" s="70" t="str">
        <f t="shared" si="113"/>
        <v>REZoning_Sol-Win</v>
      </c>
      <c r="AG606" s="49" t="s">
        <v>1487</v>
      </c>
      <c r="AH606" s="71" t="s">
        <v>874</v>
      </c>
      <c r="AI606" s="55">
        <v>2050</v>
      </c>
      <c r="AJ606" s="70" t="str">
        <f t="shared" si="114"/>
        <v>*0.92</v>
      </c>
      <c r="AK606" s="70" t="str">
        <f t="shared" si="115"/>
        <v>REZoning_Sol-Win</v>
      </c>
      <c r="AO606" s="50" t="s">
        <v>1487</v>
      </c>
      <c r="AP606" s="72" t="s">
        <v>874</v>
      </c>
      <c r="AQ606" s="58">
        <v>2035</v>
      </c>
      <c r="AR606" s="73" t="str">
        <f t="shared" si="116"/>
        <v>*0.93</v>
      </c>
      <c r="AS606" s="70" t="str">
        <f t="shared" si="117"/>
        <v>REZoning_Sol-Win</v>
      </c>
      <c r="AU606" s="50" t="s">
        <v>1487</v>
      </c>
      <c r="AV606" s="72" t="s">
        <v>874</v>
      </c>
      <c r="AW606" s="58">
        <v>2050</v>
      </c>
      <c r="AX606" s="73" t="str">
        <f t="shared" si="118"/>
        <v>*0.89</v>
      </c>
      <c r="AY606" s="70" t="str">
        <f t="shared" si="119"/>
        <v>REZoning_Sol-Win</v>
      </c>
    </row>
    <row r="607" spans="1:51">
      <c r="A607" s="67" t="s">
        <v>87</v>
      </c>
      <c r="C607" t="s">
        <v>1488</v>
      </c>
      <c r="D607" s="68" t="s">
        <v>874</v>
      </c>
      <c r="E607" s="52">
        <v>2035</v>
      </c>
      <c r="F607" s="69" t="str">
        <f t="shared" si="108"/>
        <v>*0.95</v>
      </c>
      <c r="G607" s="70" t="str">
        <f t="shared" si="109"/>
        <v>REZoning_Sol-Win</v>
      </c>
      <c r="I607" t="s">
        <v>1488</v>
      </c>
      <c r="J607" s="68" t="s">
        <v>874</v>
      </c>
      <c r="K607" s="52">
        <v>2050</v>
      </c>
      <c r="L607" s="62" t="str">
        <f t="shared" si="110"/>
        <v>*0.92</v>
      </c>
      <c r="M607" s="70" t="str">
        <f t="shared" si="111"/>
        <v>REZoning_Sol-Win</v>
      </c>
      <c r="O607" t="s">
        <v>1488</v>
      </c>
      <c r="P607" t="s">
        <v>874</v>
      </c>
      <c r="Q607">
        <v>2100</v>
      </c>
      <c r="R607" t="s">
        <v>881</v>
      </c>
      <c r="S607" t="s">
        <v>875</v>
      </c>
      <c r="AA607" s="49" t="s">
        <v>1488</v>
      </c>
      <c r="AB607" s="71" t="s">
        <v>874</v>
      </c>
      <c r="AC607" s="55">
        <v>2035</v>
      </c>
      <c r="AD607" s="70" t="str">
        <f t="shared" si="112"/>
        <v>*0.95</v>
      </c>
      <c r="AE607" s="70" t="str">
        <f t="shared" si="113"/>
        <v>REZoning_Sol-Win</v>
      </c>
      <c r="AG607" s="49" t="s">
        <v>1488</v>
      </c>
      <c r="AH607" s="71" t="s">
        <v>874</v>
      </c>
      <c r="AI607" s="55">
        <v>2050</v>
      </c>
      <c r="AJ607" s="70" t="str">
        <f t="shared" si="114"/>
        <v>*0.92</v>
      </c>
      <c r="AK607" s="70" t="str">
        <f t="shared" si="115"/>
        <v>REZoning_Sol-Win</v>
      </c>
      <c r="AO607" s="50" t="s">
        <v>1488</v>
      </c>
      <c r="AP607" s="72" t="s">
        <v>874</v>
      </c>
      <c r="AQ607" s="58">
        <v>2035</v>
      </c>
      <c r="AR607" s="73" t="str">
        <f t="shared" si="116"/>
        <v>*0.93</v>
      </c>
      <c r="AS607" s="70" t="str">
        <f t="shared" si="117"/>
        <v>REZoning_Sol-Win</v>
      </c>
      <c r="AU607" s="50" t="s">
        <v>1488</v>
      </c>
      <c r="AV607" s="72" t="s">
        <v>874</v>
      </c>
      <c r="AW607" s="58">
        <v>2050</v>
      </c>
      <c r="AX607" s="73" t="str">
        <f t="shared" si="118"/>
        <v>*0.89</v>
      </c>
      <c r="AY607" s="70" t="str">
        <f t="shared" si="119"/>
        <v>REZoning_Sol-Win</v>
      </c>
    </row>
    <row r="608" spans="1:51">
      <c r="A608" s="67" t="s">
        <v>87</v>
      </c>
      <c r="C608" t="s">
        <v>1489</v>
      </c>
      <c r="D608" s="68" t="s">
        <v>874</v>
      </c>
      <c r="E608" s="52">
        <v>2035</v>
      </c>
      <c r="F608" s="69" t="str">
        <f t="shared" si="108"/>
        <v>*0.95</v>
      </c>
      <c r="G608" s="70" t="str">
        <f t="shared" si="109"/>
        <v>REZoning_Sol-Win</v>
      </c>
      <c r="I608" t="s">
        <v>1489</v>
      </c>
      <c r="J608" s="68" t="s">
        <v>874</v>
      </c>
      <c r="K608" s="52">
        <v>2050</v>
      </c>
      <c r="L608" s="62" t="str">
        <f t="shared" si="110"/>
        <v>*0.92</v>
      </c>
      <c r="M608" s="70" t="str">
        <f t="shared" si="111"/>
        <v>REZoning_Sol-Win</v>
      </c>
      <c r="O608" t="s">
        <v>1489</v>
      </c>
      <c r="P608" t="s">
        <v>874</v>
      </c>
      <c r="Q608">
        <v>2100</v>
      </c>
      <c r="R608" t="s">
        <v>881</v>
      </c>
      <c r="S608" t="s">
        <v>875</v>
      </c>
      <c r="AA608" s="49" t="s">
        <v>1489</v>
      </c>
      <c r="AB608" s="71" t="s">
        <v>874</v>
      </c>
      <c r="AC608" s="55">
        <v>2035</v>
      </c>
      <c r="AD608" s="70" t="str">
        <f t="shared" si="112"/>
        <v>*0.95</v>
      </c>
      <c r="AE608" s="70" t="str">
        <f t="shared" si="113"/>
        <v>REZoning_Sol-Win</v>
      </c>
      <c r="AG608" s="49" t="s">
        <v>1489</v>
      </c>
      <c r="AH608" s="71" t="s">
        <v>874</v>
      </c>
      <c r="AI608" s="55">
        <v>2050</v>
      </c>
      <c r="AJ608" s="70" t="str">
        <f t="shared" si="114"/>
        <v>*0.92</v>
      </c>
      <c r="AK608" s="70" t="str">
        <f t="shared" si="115"/>
        <v>REZoning_Sol-Win</v>
      </c>
      <c r="AO608" s="50" t="s">
        <v>1489</v>
      </c>
      <c r="AP608" s="72" t="s">
        <v>874</v>
      </c>
      <c r="AQ608" s="58">
        <v>2035</v>
      </c>
      <c r="AR608" s="73" t="str">
        <f t="shared" si="116"/>
        <v>*0.93</v>
      </c>
      <c r="AS608" s="70" t="str">
        <f t="shared" si="117"/>
        <v>REZoning_Sol-Win</v>
      </c>
      <c r="AU608" s="50" t="s">
        <v>1489</v>
      </c>
      <c r="AV608" s="72" t="s">
        <v>874</v>
      </c>
      <c r="AW608" s="58">
        <v>2050</v>
      </c>
      <c r="AX608" s="73" t="str">
        <f t="shared" si="118"/>
        <v>*0.89</v>
      </c>
      <c r="AY608" s="70" t="str">
        <f t="shared" si="119"/>
        <v>REZoning_Sol-Win</v>
      </c>
    </row>
    <row r="609" spans="1:51">
      <c r="A609" s="67" t="s">
        <v>87</v>
      </c>
      <c r="C609" t="s">
        <v>1490</v>
      </c>
      <c r="D609" s="68" t="s">
        <v>874</v>
      </c>
      <c r="E609" s="52">
        <v>2035</v>
      </c>
      <c r="F609" s="69" t="str">
        <f t="shared" si="108"/>
        <v>*0.95</v>
      </c>
      <c r="G609" s="70" t="str">
        <f t="shared" si="109"/>
        <v>REZoning_Sol-Win</v>
      </c>
      <c r="I609" t="s">
        <v>1490</v>
      </c>
      <c r="J609" s="68" t="s">
        <v>874</v>
      </c>
      <c r="K609" s="52">
        <v>2050</v>
      </c>
      <c r="L609" s="62" t="str">
        <f t="shared" si="110"/>
        <v>*0.92</v>
      </c>
      <c r="M609" s="70" t="str">
        <f t="shared" si="111"/>
        <v>REZoning_Sol-Win</v>
      </c>
      <c r="O609" t="s">
        <v>1490</v>
      </c>
      <c r="P609" t="s">
        <v>874</v>
      </c>
      <c r="Q609">
        <v>2100</v>
      </c>
      <c r="R609" t="s">
        <v>881</v>
      </c>
      <c r="S609" t="s">
        <v>875</v>
      </c>
      <c r="AA609" s="49" t="s">
        <v>1490</v>
      </c>
      <c r="AB609" s="71" t="s">
        <v>874</v>
      </c>
      <c r="AC609" s="55">
        <v>2035</v>
      </c>
      <c r="AD609" s="70" t="str">
        <f t="shared" si="112"/>
        <v>*0.95</v>
      </c>
      <c r="AE609" s="70" t="str">
        <f t="shared" si="113"/>
        <v>REZoning_Sol-Win</v>
      </c>
      <c r="AG609" s="49" t="s">
        <v>1490</v>
      </c>
      <c r="AH609" s="71" t="s">
        <v>874</v>
      </c>
      <c r="AI609" s="55">
        <v>2050</v>
      </c>
      <c r="AJ609" s="70" t="str">
        <f t="shared" si="114"/>
        <v>*0.92</v>
      </c>
      <c r="AK609" s="70" t="str">
        <f t="shared" si="115"/>
        <v>REZoning_Sol-Win</v>
      </c>
      <c r="AO609" s="50" t="s">
        <v>1490</v>
      </c>
      <c r="AP609" s="72" t="s">
        <v>874</v>
      </c>
      <c r="AQ609" s="58">
        <v>2035</v>
      </c>
      <c r="AR609" s="73" t="str">
        <f t="shared" si="116"/>
        <v>*0.93</v>
      </c>
      <c r="AS609" s="70" t="str">
        <f t="shared" si="117"/>
        <v>REZoning_Sol-Win</v>
      </c>
      <c r="AU609" s="50" t="s">
        <v>1490</v>
      </c>
      <c r="AV609" s="72" t="s">
        <v>874</v>
      </c>
      <c r="AW609" s="58">
        <v>2050</v>
      </c>
      <c r="AX609" s="73" t="str">
        <f t="shared" si="118"/>
        <v>*0.89</v>
      </c>
      <c r="AY609" s="70" t="str">
        <f t="shared" si="119"/>
        <v>REZoning_Sol-Win</v>
      </c>
    </row>
    <row r="610" spans="1:51">
      <c r="A610" s="67" t="s">
        <v>87</v>
      </c>
      <c r="C610" t="s">
        <v>1491</v>
      </c>
      <c r="D610" s="68" t="s">
        <v>874</v>
      </c>
      <c r="E610" s="52">
        <v>2035</v>
      </c>
      <c r="F610" s="69" t="str">
        <f t="shared" si="108"/>
        <v>*0.95</v>
      </c>
      <c r="G610" s="70" t="str">
        <f t="shared" si="109"/>
        <v>REZoning_Sol-Win</v>
      </c>
      <c r="I610" t="s">
        <v>1491</v>
      </c>
      <c r="J610" s="68" t="s">
        <v>874</v>
      </c>
      <c r="K610" s="52">
        <v>2050</v>
      </c>
      <c r="L610" s="62" t="str">
        <f t="shared" si="110"/>
        <v>*0.92</v>
      </c>
      <c r="M610" s="70" t="str">
        <f t="shared" si="111"/>
        <v>REZoning_Sol-Win</v>
      </c>
      <c r="O610" t="s">
        <v>1491</v>
      </c>
      <c r="P610" t="s">
        <v>874</v>
      </c>
      <c r="Q610">
        <v>2100</v>
      </c>
      <c r="R610" t="s">
        <v>881</v>
      </c>
      <c r="S610" t="s">
        <v>875</v>
      </c>
      <c r="AA610" s="49" t="s">
        <v>1491</v>
      </c>
      <c r="AB610" s="71" t="s">
        <v>874</v>
      </c>
      <c r="AC610" s="55">
        <v>2035</v>
      </c>
      <c r="AD610" s="70" t="str">
        <f t="shared" si="112"/>
        <v>*0.95</v>
      </c>
      <c r="AE610" s="70" t="str">
        <f t="shared" si="113"/>
        <v>REZoning_Sol-Win</v>
      </c>
      <c r="AG610" s="49" t="s">
        <v>1491</v>
      </c>
      <c r="AH610" s="71" t="s">
        <v>874</v>
      </c>
      <c r="AI610" s="55">
        <v>2050</v>
      </c>
      <c r="AJ610" s="70" t="str">
        <f t="shared" si="114"/>
        <v>*0.92</v>
      </c>
      <c r="AK610" s="70" t="str">
        <f t="shared" si="115"/>
        <v>REZoning_Sol-Win</v>
      </c>
      <c r="AO610" s="50" t="s">
        <v>1491</v>
      </c>
      <c r="AP610" s="72" t="s">
        <v>874</v>
      </c>
      <c r="AQ610" s="58">
        <v>2035</v>
      </c>
      <c r="AR610" s="73" t="str">
        <f t="shared" si="116"/>
        <v>*0.93</v>
      </c>
      <c r="AS610" s="70" t="str">
        <f t="shared" si="117"/>
        <v>REZoning_Sol-Win</v>
      </c>
      <c r="AU610" s="50" t="s">
        <v>1491</v>
      </c>
      <c r="AV610" s="72" t="s">
        <v>874</v>
      </c>
      <c r="AW610" s="58">
        <v>2050</v>
      </c>
      <c r="AX610" s="73" t="str">
        <f t="shared" si="118"/>
        <v>*0.89</v>
      </c>
      <c r="AY610" s="70" t="str">
        <f t="shared" si="119"/>
        <v>REZoning_Sol-Win</v>
      </c>
    </row>
    <row r="611" spans="1:51">
      <c r="A611" s="67" t="s">
        <v>87</v>
      </c>
      <c r="C611" t="s">
        <v>1492</v>
      </c>
      <c r="D611" s="68" t="s">
        <v>874</v>
      </c>
      <c r="E611" s="52">
        <v>2035</v>
      </c>
      <c r="F611" s="69" t="str">
        <f t="shared" si="108"/>
        <v>*0.95</v>
      </c>
      <c r="G611" s="70" t="str">
        <f t="shared" si="109"/>
        <v>REZoning_Sol-Win</v>
      </c>
      <c r="I611" t="s">
        <v>1492</v>
      </c>
      <c r="J611" s="68" t="s">
        <v>874</v>
      </c>
      <c r="K611" s="52">
        <v>2050</v>
      </c>
      <c r="L611" s="62" t="str">
        <f t="shared" si="110"/>
        <v>*0.92</v>
      </c>
      <c r="M611" s="70" t="str">
        <f t="shared" si="111"/>
        <v>REZoning_Sol-Win</v>
      </c>
      <c r="O611" t="s">
        <v>1492</v>
      </c>
      <c r="P611" t="s">
        <v>874</v>
      </c>
      <c r="Q611">
        <v>2100</v>
      </c>
      <c r="R611" t="s">
        <v>881</v>
      </c>
      <c r="S611" t="s">
        <v>875</v>
      </c>
      <c r="AA611" s="49" t="s">
        <v>1492</v>
      </c>
      <c r="AB611" s="71" t="s">
        <v>874</v>
      </c>
      <c r="AC611" s="55">
        <v>2035</v>
      </c>
      <c r="AD611" s="70" t="str">
        <f t="shared" si="112"/>
        <v>*0.95</v>
      </c>
      <c r="AE611" s="70" t="str">
        <f t="shared" si="113"/>
        <v>REZoning_Sol-Win</v>
      </c>
      <c r="AG611" s="49" t="s">
        <v>1492</v>
      </c>
      <c r="AH611" s="71" t="s">
        <v>874</v>
      </c>
      <c r="AI611" s="55">
        <v>2050</v>
      </c>
      <c r="AJ611" s="70" t="str">
        <f t="shared" si="114"/>
        <v>*0.92</v>
      </c>
      <c r="AK611" s="70" t="str">
        <f t="shared" si="115"/>
        <v>REZoning_Sol-Win</v>
      </c>
      <c r="AO611" s="50" t="s">
        <v>1492</v>
      </c>
      <c r="AP611" s="72" t="s">
        <v>874</v>
      </c>
      <c r="AQ611" s="58">
        <v>2035</v>
      </c>
      <c r="AR611" s="73" t="str">
        <f t="shared" si="116"/>
        <v>*0.93</v>
      </c>
      <c r="AS611" s="70" t="str">
        <f t="shared" si="117"/>
        <v>REZoning_Sol-Win</v>
      </c>
      <c r="AU611" s="50" t="s">
        <v>1492</v>
      </c>
      <c r="AV611" s="72" t="s">
        <v>874</v>
      </c>
      <c r="AW611" s="58">
        <v>2050</v>
      </c>
      <c r="AX611" s="73" t="str">
        <f t="shared" si="118"/>
        <v>*0.89</v>
      </c>
      <c r="AY611" s="70" t="str">
        <f t="shared" si="119"/>
        <v>REZoning_Sol-Win</v>
      </c>
    </row>
    <row r="612" spans="1:51">
      <c r="A612" s="67" t="s">
        <v>87</v>
      </c>
      <c r="C612" t="s">
        <v>1493</v>
      </c>
      <c r="D612" s="68" t="s">
        <v>874</v>
      </c>
      <c r="E612" s="52">
        <v>2035</v>
      </c>
      <c r="F612" s="69" t="str">
        <f t="shared" si="108"/>
        <v>*0.95</v>
      </c>
      <c r="G612" s="70" t="str">
        <f t="shared" si="109"/>
        <v>REZoning_Sol-Win</v>
      </c>
      <c r="I612" t="s">
        <v>1493</v>
      </c>
      <c r="J612" s="68" t="s">
        <v>874</v>
      </c>
      <c r="K612" s="52">
        <v>2050</v>
      </c>
      <c r="L612" s="62" t="str">
        <f t="shared" si="110"/>
        <v>*0.92</v>
      </c>
      <c r="M612" s="70" t="str">
        <f t="shared" si="111"/>
        <v>REZoning_Sol-Win</v>
      </c>
      <c r="O612" t="s">
        <v>1493</v>
      </c>
      <c r="P612" t="s">
        <v>874</v>
      </c>
      <c r="Q612">
        <v>2100</v>
      </c>
      <c r="R612" t="s">
        <v>881</v>
      </c>
      <c r="S612" t="s">
        <v>875</v>
      </c>
      <c r="AA612" s="49" t="s">
        <v>1493</v>
      </c>
      <c r="AB612" s="71" t="s">
        <v>874</v>
      </c>
      <c r="AC612" s="55">
        <v>2035</v>
      </c>
      <c r="AD612" s="70" t="str">
        <f t="shared" si="112"/>
        <v>*0.95</v>
      </c>
      <c r="AE612" s="70" t="str">
        <f t="shared" si="113"/>
        <v>REZoning_Sol-Win</v>
      </c>
      <c r="AG612" s="49" t="s">
        <v>1493</v>
      </c>
      <c r="AH612" s="71" t="s">
        <v>874</v>
      </c>
      <c r="AI612" s="55">
        <v>2050</v>
      </c>
      <c r="AJ612" s="70" t="str">
        <f t="shared" si="114"/>
        <v>*0.92</v>
      </c>
      <c r="AK612" s="70" t="str">
        <f t="shared" si="115"/>
        <v>REZoning_Sol-Win</v>
      </c>
      <c r="AO612" s="50" t="s">
        <v>1493</v>
      </c>
      <c r="AP612" s="72" t="s">
        <v>874</v>
      </c>
      <c r="AQ612" s="58">
        <v>2035</v>
      </c>
      <c r="AR612" s="73" t="str">
        <f t="shared" si="116"/>
        <v>*0.93</v>
      </c>
      <c r="AS612" s="70" t="str">
        <f t="shared" si="117"/>
        <v>REZoning_Sol-Win</v>
      </c>
      <c r="AU612" s="50" t="s">
        <v>1493</v>
      </c>
      <c r="AV612" s="72" t="s">
        <v>874</v>
      </c>
      <c r="AW612" s="58">
        <v>2050</v>
      </c>
      <c r="AX612" s="73" t="str">
        <f t="shared" si="118"/>
        <v>*0.89</v>
      </c>
      <c r="AY612" s="70" t="str">
        <f t="shared" si="119"/>
        <v>REZoning_Sol-Win</v>
      </c>
    </row>
    <row r="613" spans="1:51">
      <c r="A613" s="67" t="s">
        <v>87</v>
      </c>
      <c r="C613" t="s">
        <v>1494</v>
      </c>
      <c r="D613" s="68" t="s">
        <v>874</v>
      </c>
      <c r="E613" s="52">
        <v>2035</v>
      </c>
      <c r="F613" s="69" t="str">
        <f t="shared" si="108"/>
        <v>*0.95</v>
      </c>
      <c r="G613" s="70" t="str">
        <f t="shared" si="109"/>
        <v>REZoning_Sol-Win</v>
      </c>
      <c r="I613" t="s">
        <v>1494</v>
      </c>
      <c r="J613" s="68" t="s">
        <v>874</v>
      </c>
      <c r="K613" s="52">
        <v>2050</v>
      </c>
      <c r="L613" s="62" t="str">
        <f t="shared" si="110"/>
        <v>*0.92</v>
      </c>
      <c r="M613" s="70" t="str">
        <f t="shared" si="111"/>
        <v>REZoning_Sol-Win</v>
      </c>
      <c r="O613" t="s">
        <v>1494</v>
      </c>
      <c r="P613" t="s">
        <v>874</v>
      </c>
      <c r="Q613">
        <v>2100</v>
      </c>
      <c r="R613" t="s">
        <v>881</v>
      </c>
      <c r="S613" t="s">
        <v>875</v>
      </c>
      <c r="AA613" s="49" t="s">
        <v>1494</v>
      </c>
      <c r="AB613" s="71" t="s">
        <v>874</v>
      </c>
      <c r="AC613" s="55">
        <v>2035</v>
      </c>
      <c r="AD613" s="70" t="str">
        <f t="shared" si="112"/>
        <v>*0.95</v>
      </c>
      <c r="AE613" s="70" t="str">
        <f t="shared" si="113"/>
        <v>REZoning_Sol-Win</v>
      </c>
      <c r="AG613" s="49" t="s">
        <v>1494</v>
      </c>
      <c r="AH613" s="71" t="s">
        <v>874</v>
      </c>
      <c r="AI613" s="55">
        <v>2050</v>
      </c>
      <c r="AJ613" s="70" t="str">
        <f t="shared" si="114"/>
        <v>*0.92</v>
      </c>
      <c r="AK613" s="70" t="str">
        <f t="shared" si="115"/>
        <v>REZoning_Sol-Win</v>
      </c>
      <c r="AO613" s="50" t="s">
        <v>1494</v>
      </c>
      <c r="AP613" s="72" t="s">
        <v>874</v>
      </c>
      <c r="AQ613" s="58">
        <v>2035</v>
      </c>
      <c r="AR613" s="73" t="str">
        <f t="shared" si="116"/>
        <v>*0.93</v>
      </c>
      <c r="AS613" s="70" t="str">
        <f t="shared" si="117"/>
        <v>REZoning_Sol-Win</v>
      </c>
      <c r="AU613" s="50" t="s">
        <v>1494</v>
      </c>
      <c r="AV613" s="72" t="s">
        <v>874</v>
      </c>
      <c r="AW613" s="58">
        <v>2050</v>
      </c>
      <c r="AX613" s="73" t="str">
        <f t="shared" si="118"/>
        <v>*0.89</v>
      </c>
      <c r="AY613" s="70" t="str">
        <f t="shared" si="119"/>
        <v>REZoning_Sol-Win</v>
      </c>
    </row>
    <row r="614" spans="1:51">
      <c r="A614" s="67" t="s">
        <v>87</v>
      </c>
      <c r="C614" t="s">
        <v>1495</v>
      </c>
      <c r="D614" s="68" t="s">
        <v>874</v>
      </c>
      <c r="E614" s="52">
        <v>2035</v>
      </c>
      <c r="F614" s="69" t="str">
        <f t="shared" si="108"/>
        <v>*0.95</v>
      </c>
      <c r="G614" s="70" t="str">
        <f t="shared" si="109"/>
        <v>REZoning_Sol-Win</v>
      </c>
      <c r="I614" t="s">
        <v>1495</v>
      </c>
      <c r="J614" s="68" t="s">
        <v>874</v>
      </c>
      <c r="K614" s="52">
        <v>2050</v>
      </c>
      <c r="L614" s="62" t="str">
        <f t="shared" si="110"/>
        <v>*0.92</v>
      </c>
      <c r="M614" s="70" t="str">
        <f t="shared" si="111"/>
        <v>REZoning_Sol-Win</v>
      </c>
      <c r="O614" t="s">
        <v>1495</v>
      </c>
      <c r="P614" t="s">
        <v>874</v>
      </c>
      <c r="Q614">
        <v>2100</v>
      </c>
      <c r="R614" t="s">
        <v>881</v>
      </c>
      <c r="S614" t="s">
        <v>875</v>
      </c>
      <c r="AA614" s="49" t="s">
        <v>1495</v>
      </c>
      <c r="AB614" s="71" t="s">
        <v>874</v>
      </c>
      <c r="AC614" s="55">
        <v>2035</v>
      </c>
      <c r="AD614" s="70" t="str">
        <f t="shared" si="112"/>
        <v>*0.95</v>
      </c>
      <c r="AE614" s="70" t="str">
        <f t="shared" si="113"/>
        <v>REZoning_Sol-Win</v>
      </c>
      <c r="AG614" s="49" t="s">
        <v>1495</v>
      </c>
      <c r="AH614" s="71" t="s">
        <v>874</v>
      </c>
      <c r="AI614" s="55">
        <v>2050</v>
      </c>
      <c r="AJ614" s="70" t="str">
        <f t="shared" si="114"/>
        <v>*0.92</v>
      </c>
      <c r="AK614" s="70" t="str">
        <f t="shared" si="115"/>
        <v>REZoning_Sol-Win</v>
      </c>
      <c r="AO614" s="50" t="s">
        <v>1495</v>
      </c>
      <c r="AP614" s="72" t="s">
        <v>874</v>
      </c>
      <c r="AQ614" s="58">
        <v>2035</v>
      </c>
      <c r="AR614" s="73" t="str">
        <f t="shared" si="116"/>
        <v>*0.93</v>
      </c>
      <c r="AS614" s="70" t="str">
        <f t="shared" si="117"/>
        <v>REZoning_Sol-Win</v>
      </c>
      <c r="AU614" s="50" t="s">
        <v>1495</v>
      </c>
      <c r="AV614" s="72" t="s">
        <v>874</v>
      </c>
      <c r="AW614" s="58">
        <v>2050</v>
      </c>
      <c r="AX614" s="73" t="str">
        <f t="shared" si="118"/>
        <v>*0.89</v>
      </c>
      <c r="AY614" s="70" t="str">
        <f t="shared" si="119"/>
        <v>REZoning_Sol-Win</v>
      </c>
    </row>
    <row r="615" spans="1:51">
      <c r="A615" s="67" t="s">
        <v>87</v>
      </c>
      <c r="C615" t="s">
        <v>1496</v>
      </c>
      <c r="D615" s="68" t="s">
        <v>874</v>
      </c>
      <c r="E615" s="52">
        <v>2035</v>
      </c>
      <c r="F615" s="69" t="str">
        <f t="shared" si="108"/>
        <v>*0.95</v>
      </c>
      <c r="G615" s="70" t="str">
        <f t="shared" si="109"/>
        <v>REZoning_Sol-Win</v>
      </c>
      <c r="I615" t="s">
        <v>1496</v>
      </c>
      <c r="J615" s="68" t="s">
        <v>874</v>
      </c>
      <c r="K615" s="52">
        <v>2050</v>
      </c>
      <c r="L615" s="62" t="str">
        <f t="shared" si="110"/>
        <v>*0.92</v>
      </c>
      <c r="M615" s="70" t="str">
        <f t="shared" si="111"/>
        <v>REZoning_Sol-Win</v>
      </c>
      <c r="O615" t="s">
        <v>1496</v>
      </c>
      <c r="P615" t="s">
        <v>874</v>
      </c>
      <c r="Q615">
        <v>2100</v>
      </c>
      <c r="R615" t="s">
        <v>881</v>
      </c>
      <c r="S615" t="s">
        <v>875</v>
      </c>
      <c r="AA615" s="49" t="s">
        <v>1496</v>
      </c>
      <c r="AB615" s="71" t="s">
        <v>874</v>
      </c>
      <c r="AC615" s="55">
        <v>2035</v>
      </c>
      <c r="AD615" s="70" t="str">
        <f t="shared" si="112"/>
        <v>*0.95</v>
      </c>
      <c r="AE615" s="70" t="str">
        <f t="shared" si="113"/>
        <v>REZoning_Sol-Win</v>
      </c>
      <c r="AG615" s="49" t="s">
        <v>1496</v>
      </c>
      <c r="AH615" s="71" t="s">
        <v>874</v>
      </c>
      <c r="AI615" s="55">
        <v>2050</v>
      </c>
      <c r="AJ615" s="70" t="str">
        <f t="shared" si="114"/>
        <v>*0.92</v>
      </c>
      <c r="AK615" s="70" t="str">
        <f t="shared" si="115"/>
        <v>REZoning_Sol-Win</v>
      </c>
      <c r="AO615" s="50" t="s">
        <v>1496</v>
      </c>
      <c r="AP615" s="72" t="s">
        <v>874</v>
      </c>
      <c r="AQ615" s="58">
        <v>2035</v>
      </c>
      <c r="AR615" s="73" t="str">
        <f t="shared" si="116"/>
        <v>*0.93</v>
      </c>
      <c r="AS615" s="70" t="str">
        <f t="shared" si="117"/>
        <v>REZoning_Sol-Win</v>
      </c>
      <c r="AU615" s="50" t="s">
        <v>1496</v>
      </c>
      <c r="AV615" s="72" t="s">
        <v>874</v>
      </c>
      <c r="AW615" s="58">
        <v>2050</v>
      </c>
      <c r="AX615" s="73" t="str">
        <f t="shared" si="118"/>
        <v>*0.89</v>
      </c>
      <c r="AY615" s="70" t="str">
        <f t="shared" si="119"/>
        <v>REZoning_Sol-Win</v>
      </c>
    </row>
    <row r="616" spans="1:51">
      <c r="A616" s="67" t="s">
        <v>87</v>
      </c>
      <c r="C616" t="s">
        <v>1497</v>
      </c>
      <c r="D616" s="68" t="s">
        <v>874</v>
      </c>
      <c r="E616" s="52">
        <v>2035</v>
      </c>
      <c r="F616" s="69" t="str">
        <f t="shared" si="108"/>
        <v>*0.95</v>
      </c>
      <c r="G616" s="70" t="str">
        <f t="shared" si="109"/>
        <v>REZoning_Sol-Win</v>
      </c>
      <c r="I616" t="s">
        <v>1497</v>
      </c>
      <c r="J616" s="68" t="s">
        <v>874</v>
      </c>
      <c r="K616" s="52">
        <v>2050</v>
      </c>
      <c r="L616" s="62" t="str">
        <f t="shared" si="110"/>
        <v>*0.92</v>
      </c>
      <c r="M616" s="70" t="str">
        <f t="shared" si="111"/>
        <v>REZoning_Sol-Win</v>
      </c>
      <c r="O616" t="s">
        <v>1497</v>
      </c>
      <c r="P616" t="s">
        <v>874</v>
      </c>
      <c r="Q616">
        <v>2100</v>
      </c>
      <c r="R616" t="s">
        <v>881</v>
      </c>
      <c r="S616" t="s">
        <v>875</v>
      </c>
      <c r="AA616" s="49" t="s">
        <v>1497</v>
      </c>
      <c r="AB616" s="71" t="s">
        <v>874</v>
      </c>
      <c r="AC616" s="55">
        <v>2035</v>
      </c>
      <c r="AD616" s="70" t="str">
        <f t="shared" si="112"/>
        <v>*0.95</v>
      </c>
      <c r="AE616" s="70" t="str">
        <f t="shared" si="113"/>
        <v>REZoning_Sol-Win</v>
      </c>
      <c r="AG616" s="49" t="s">
        <v>1497</v>
      </c>
      <c r="AH616" s="71" t="s">
        <v>874</v>
      </c>
      <c r="AI616" s="55">
        <v>2050</v>
      </c>
      <c r="AJ616" s="70" t="str">
        <f t="shared" si="114"/>
        <v>*0.92</v>
      </c>
      <c r="AK616" s="70" t="str">
        <f t="shared" si="115"/>
        <v>REZoning_Sol-Win</v>
      </c>
      <c r="AO616" s="50" t="s">
        <v>1497</v>
      </c>
      <c r="AP616" s="72" t="s">
        <v>874</v>
      </c>
      <c r="AQ616" s="58">
        <v>2035</v>
      </c>
      <c r="AR616" s="73" t="str">
        <f t="shared" si="116"/>
        <v>*0.93</v>
      </c>
      <c r="AS616" s="70" t="str">
        <f t="shared" si="117"/>
        <v>REZoning_Sol-Win</v>
      </c>
      <c r="AU616" s="50" t="s">
        <v>1497</v>
      </c>
      <c r="AV616" s="72" t="s">
        <v>874</v>
      </c>
      <c r="AW616" s="58">
        <v>2050</v>
      </c>
      <c r="AX616" s="73" t="str">
        <f t="shared" si="118"/>
        <v>*0.89</v>
      </c>
      <c r="AY616" s="70" t="str">
        <f t="shared" si="119"/>
        <v>REZoning_Sol-Win</v>
      </c>
    </row>
    <row r="617" spans="1:51">
      <c r="A617" s="67" t="s">
        <v>87</v>
      </c>
      <c r="C617" t="s">
        <v>1498</v>
      </c>
      <c r="D617" s="68" t="s">
        <v>874</v>
      </c>
      <c r="E617" s="52">
        <v>2035</v>
      </c>
      <c r="F617" s="69" t="str">
        <f t="shared" si="108"/>
        <v>*0.95</v>
      </c>
      <c r="G617" s="70" t="str">
        <f t="shared" si="109"/>
        <v>REZoning_Sol-Win</v>
      </c>
      <c r="I617" t="s">
        <v>1498</v>
      </c>
      <c r="J617" s="68" t="s">
        <v>874</v>
      </c>
      <c r="K617" s="52">
        <v>2050</v>
      </c>
      <c r="L617" s="62" t="str">
        <f t="shared" si="110"/>
        <v>*0.92</v>
      </c>
      <c r="M617" s="70" t="str">
        <f t="shared" si="111"/>
        <v>REZoning_Sol-Win</v>
      </c>
      <c r="O617" t="s">
        <v>1498</v>
      </c>
      <c r="P617" t="s">
        <v>874</v>
      </c>
      <c r="Q617">
        <v>2100</v>
      </c>
      <c r="R617" t="s">
        <v>881</v>
      </c>
      <c r="S617" t="s">
        <v>875</v>
      </c>
      <c r="AA617" s="49" t="s">
        <v>1498</v>
      </c>
      <c r="AB617" s="71" t="s">
        <v>874</v>
      </c>
      <c r="AC617" s="55">
        <v>2035</v>
      </c>
      <c r="AD617" s="70" t="str">
        <f t="shared" si="112"/>
        <v>*0.95</v>
      </c>
      <c r="AE617" s="70" t="str">
        <f t="shared" si="113"/>
        <v>REZoning_Sol-Win</v>
      </c>
      <c r="AG617" s="49" t="s">
        <v>1498</v>
      </c>
      <c r="AH617" s="71" t="s">
        <v>874</v>
      </c>
      <c r="AI617" s="55">
        <v>2050</v>
      </c>
      <c r="AJ617" s="70" t="str">
        <f t="shared" si="114"/>
        <v>*0.92</v>
      </c>
      <c r="AK617" s="70" t="str">
        <f t="shared" si="115"/>
        <v>REZoning_Sol-Win</v>
      </c>
      <c r="AO617" s="50" t="s">
        <v>1498</v>
      </c>
      <c r="AP617" s="72" t="s">
        <v>874</v>
      </c>
      <c r="AQ617" s="58">
        <v>2035</v>
      </c>
      <c r="AR617" s="73" t="str">
        <f t="shared" si="116"/>
        <v>*0.93</v>
      </c>
      <c r="AS617" s="70" t="str">
        <f t="shared" si="117"/>
        <v>REZoning_Sol-Win</v>
      </c>
      <c r="AU617" s="50" t="s">
        <v>1498</v>
      </c>
      <c r="AV617" s="72" t="s">
        <v>874</v>
      </c>
      <c r="AW617" s="58">
        <v>2050</v>
      </c>
      <c r="AX617" s="73" t="str">
        <f t="shared" si="118"/>
        <v>*0.89</v>
      </c>
      <c r="AY617" s="70" t="str">
        <f t="shared" si="119"/>
        <v>REZoning_Sol-Win</v>
      </c>
    </row>
    <row r="618" spans="1:51">
      <c r="A618" s="67" t="s">
        <v>87</v>
      </c>
      <c r="C618" t="s">
        <v>1499</v>
      </c>
      <c r="D618" s="68" t="s">
        <v>874</v>
      </c>
      <c r="E618" s="52">
        <v>2035</v>
      </c>
      <c r="F618" s="69" t="str">
        <f t="shared" si="108"/>
        <v>*0.95</v>
      </c>
      <c r="G618" s="70" t="str">
        <f t="shared" si="109"/>
        <v>REZoning_Sol-Win</v>
      </c>
      <c r="I618" t="s">
        <v>1499</v>
      </c>
      <c r="J618" s="68" t="s">
        <v>874</v>
      </c>
      <c r="K618" s="52">
        <v>2050</v>
      </c>
      <c r="L618" s="62" t="str">
        <f t="shared" si="110"/>
        <v>*0.92</v>
      </c>
      <c r="M618" s="70" t="str">
        <f t="shared" si="111"/>
        <v>REZoning_Sol-Win</v>
      </c>
      <c r="O618" t="s">
        <v>1499</v>
      </c>
      <c r="P618" t="s">
        <v>874</v>
      </c>
      <c r="Q618">
        <v>2100</v>
      </c>
      <c r="R618" t="s">
        <v>881</v>
      </c>
      <c r="S618" t="s">
        <v>875</v>
      </c>
      <c r="AA618" s="49" t="s">
        <v>1499</v>
      </c>
      <c r="AB618" s="71" t="s">
        <v>874</v>
      </c>
      <c r="AC618" s="55">
        <v>2035</v>
      </c>
      <c r="AD618" s="70" t="str">
        <f t="shared" si="112"/>
        <v>*0.95</v>
      </c>
      <c r="AE618" s="70" t="str">
        <f t="shared" si="113"/>
        <v>REZoning_Sol-Win</v>
      </c>
      <c r="AG618" s="49" t="s">
        <v>1499</v>
      </c>
      <c r="AH618" s="71" t="s">
        <v>874</v>
      </c>
      <c r="AI618" s="55">
        <v>2050</v>
      </c>
      <c r="AJ618" s="70" t="str">
        <f t="shared" si="114"/>
        <v>*0.92</v>
      </c>
      <c r="AK618" s="70" t="str">
        <f t="shared" si="115"/>
        <v>REZoning_Sol-Win</v>
      </c>
      <c r="AO618" s="50" t="s">
        <v>1499</v>
      </c>
      <c r="AP618" s="72" t="s">
        <v>874</v>
      </c>
      <c r="AQ618" s="58">
        <v>2035</v>
      </c>
      <c r="AR618" s="73" t="str">
        <f t="shared" si="116"/>
        <v>*0.93</v>
      </c>
      <c r="AS618" s="70" t="str">
        <f t="shared" si="117"/>
        <v>REZoning_Sol-Win</v>
      </c>
      <c r="AU618" s="50" t="s">
        <v>1499</v>
      </c>
      <c r="AV618" s="72" t="s">
        <v>874</v>
      </c>
      <c r="AW618" s="58">
        <v>2050</v>
      </c>
      <c r="AX618" s="73" t="str">
        <f t="shared" si="118"/>
        <v>*0.89</v>
      </c>
      <c r="AY618" s="70" t="str">
        <f t="shared" si="119"/>
        <v>REZoning_Sol-Win</v>
      </c>
    </row>
    <row r="619" spans="1:51">
      <c r="A619" s="67" t="s">
        <v>87</v>
      </c>
      <c r="C619" t="s">
        <v>1500</v>
      </c>
      <c r="D619" s="68" t="s">
        <v>874</v>
      </c>
      <c r="E619" s="52">
        <v>2035</v>
      </c>
      <c r="F619" s="69" t="str">
        <f t="shared" si="108"/>
        <v>*0.95</v>
      </c>
      <c r="G619" s="70" t="str">
        <f t="shared" si="109"/>
        <v>REZoning_Sol-Win</v>
      </c>
      <c r="I619" t="s">
        <v>1500</v>
      </c>
      <c r="J619" s="68" t="s">
        <v>874</v>
      </c>
      <c r="K619" s="52">
        <v>2050</v>
      </c>
      <c r="L619" s="62" t="str">
        <f t="shared" si="110"/>
        <v>*0.92</v>
      </c>
      <c r="M619" s="70" t="str">
        <f t="shared" si="111"/>
        <v>REZoning_Sol-Win</v>
      </c>
      <c r="O619" t="s">
        <v>1500</v>
      </c>
      <c r="P619" t="s">
        <v>874</v>
      </c>
      <c r="Q619">
        <v>2100</v>
      </c>
      <c r="R619" t="s">
        <v>881</v>
      </c>
      <c r="S619" t="s">
        <v>875</v>
      </c>
      <c r="AA619" s="49" t="s">
        <v>1500</v>
      </c>
      <c r="AB619" s="71" t="s">
        <v>874</v>
      </c>
      <c r="AC619" s="55">
        <v>2035</v>
      </c>
      <c r="AD619" s="70" t="str">
        <f t="shared" si="112"/>
        <v>*0.95</v>
      </c>
      <c r="AE619" s="70" t="str">
        <f t="shared" si="113"/>
        <v>REZoning_Sol-Win</v>
      </c>
      <c r="AG619" s="49" t="s">
        <v>1500</v>
      </c>
      <c r="AH619" s="71" t="s">
        <v>874</v>
      </c>
      <c r="AI619" s="55">
        <v>2050</v>
      </c>
      <c r="AJ619" s="70" t="str">
        <f t="shared" si="114"/>
        <v>*0.92</v>
      </c>
      <c r="AK619" s="70" t="str">
        <f t="shared" si="115"/>
        <v>REZoning_Sol-Win</v>
      </c>
      <c r="AO619" s="50" t="s">
        <v>1500</v>
      </c>
      <c r="AP619" s="72" t="s">
        <v>874</v>
      </c>
      <c r="AQ619" s="58">
        <v>2035</v>
      </c>
      <c r="AR619" s="73" t="str">
        <f t="shared" si="116"/>
        <v>*0.93</v>
      </c>
      <c r="AS619" s="70" t="str">
        <f t="shared" si="117"/>
        <v>REZoning_Sol-Win</v>
      </c>
      <c r="AU619" s="50" t="s">
        <v>1500</v>
      </c>
      <c r="AV619" s="72" t="s">
        <v>874</v>
      </c>
      <c r="AW619" s="58">
        <v>2050</v>
      </c>
      <c r="AX619" s="73" t="str">
        <f t="shared" si="118"/>
        <v>*0.89</v>
      </c>
      <c r="AY619" s="70" t="str">
        <f t="shared" si="119"/>
        <v>REZoning_Sol-Win</v>
      </c>
    </row>
    <row r="620" spans="1:51">
      <c r="A620" s="67" t="s">
        <v>78</v>
      </c>
      <c r="C620" t="s">
        <v>1501</v>
      </c>
      <c r="D620" s="68" t="s">
        <v>874</v>
      </c>
      <c r="E620" s="52">
        <v>2035</v>
      </c>
      <c r="F620" s="69" t="str">
        <f t="shared" si="108"/>
        <v>*0.95</v>
      </c>
      <c r="G620" s="70" t="str">
        <f t="shared" si="109"/>
        <v>REZoning_Sol-Win</v>
      </c>
      <c r="I620" t="s">
        <v>1501</v>
      </c>
      <c r="J620" s="68" t="s">
        <v>874</v>
      </c>
      <c r="K620" s="52">
        <v>2050</v>
      </c>
      <c r="L620" s="62" t="str">
        <f t="shared" si="110"/>
        <v>*0.93</v>
      </c>
      <c r="M620" s="70" t="str">
        <f t="shared" si="111"/>
        <v>REZoning_Sol-Win</v>
      </c>
      <c r="O620" t="s">
        <v>1501</v>
      </c>
      <c r="P620" t="s">
        <v>874</v>
      </c>
      <c r="Q620">
        <v>2100</v>
      </c>
      <c r="R620" t="s">
        <v>904</v>
      </c>
      <c r="S620" t="s">
        <v>875</v>
      </c>
      <c r="AA620" s="49" t="s">
        <v>1501</v>
      </c>
      <c r="AB620" s="71" t="s">
        <v>874</v>
      </c>
      <c r="AC620" s="55">
        <v>2035</v>
      </c>
      <c r="AD620" s="70" t="str">
        <f t="shared" si="112"/>
        <v>*0.95</v>
      </c>
      <c r="AE620" s="70" t="str">
        <f t="shared" si="113"/>
        <v>REZoning_Sol-Win</v>
      </c>
      <c r="AG620" s="49" t="s">
        <v>1501</v>
      </c>
      <c r="AH620" s="71" t="s">
        <v>874</v>
      </c>
      <c r="AI620" s="55">
        <v>2050</v>
      </c>
      <c r="AJ620" s="70" t="str">
        <f t="shared" si="114"/>
        <v>*0.93</v>
      </c>
      <c r="AK620" s="70" t="str">
        <f t="shared" si="115"/>
        <v>REZoning_Sol-Win</v>
      </c>
      <c r="AO620" s="50" t="s">
        <v>1501</v>
      </c>
      <c r="AP620" s="72" t="s">
        <v>874</v>
      </c>
      <c r="AQ620" s="58">
        <v>2035</v>
      </c>
      <c r="AR620" s="73" t="str">
        <f t="shared" si="116"/>
        <v>*0.93</v>
      </c>
      <c r="AS620" s="70" t="str">
        <f t="shared" si="117"/>
        <v>REZoning_Sol-Win</v>
      </c>
      <c r="AU620" s="50" t="s">
        <v>1501</v>
      </c>
      <c r="AV620" s="72" t="s">
        <v>874</v>
      </c>
      <c r="AW620" s="58">
        <v>2050</v>
      </c>
      <c r="AX620" s="73" t="str">
        <f t="shared" si="118"/>
        <v>*0.9</v>
      </c>
      <c r="AY620" s="70" t="str">
        <f t="shared" si="119"/>
        <v>REZoning_Sol-Win</v>
      </c>
    </row>
    <row r="621" spans="1:51">
      <c r="A621" s="67" t="s">
        <v>78</v>
      </c>
      <c r="C621" t="s">
        <v>1502</v>
      </c>
      <c r="D621" s="68" t="s">
        <v>874</v>
      </c>
      <c r="E621" s="52">
        <v>2035</v>
      </c>
      <c r="F621" s="69" t="str">
        <f t="shared" si="108"/>
        <v>*0.95</v>
      </c>
      <c r="G621" s="70" t="str">
        <f t="shared" si="109"/>
        <v>REZoning_Sol-Win</v>
      </c>
      <c r="I621" t="s">
        <v>1502</v>
      </c>
      <c r="J621" s="68" t="s">
        <v>874</v>
      </c>
      <c r="K621" s="52">
        <v>2050</v>
      </c>
      <c r="L621" s="62" t="str">
        <f t="shared" si="110"/>
        <v>*0.93</v>
      </c>
      <c r="M621" s="70" t="str">
        <f t="shared" si="111"/>
        <v>REZoning_Sol-Win</v>
      </c>
      <c r="O621" t="s">
        <v>1502</v>
      </c>
      <c r="P621" t="s">
        <v>874</v>
      </c>
      <c r="Q621">
        <v>2100</v>
      </c>
      <c r="R621" t="s">
        <v>904</v>
      </c>
      <c r="S621" t="s">
        <v>875</v>
      </c>
      <c r="AA621" s="49" t="s">
        <v>1502</v>
      </c>
      <c r="AB621" s="71" t="s">
        <v>874</v>
      </c>
      <c r="AC621" s="55">
        <v>2035</v>
      </c>
      <c r="AD621" s="70" t="str">
        <f t="shared" si="112"/>
        <v>*0.95</v>
      </c>
      <c r="AE621" s="70" t="str">
        <f t="shared" si="113"/>
        <v>REZoning_Sol-Win</v>
      </c>
      <c r="AG621" s="49" t="s">
        <v>1502</v>
      </c>
      <c r="AH621" s="71" t="s">
        <v>874</v>
      </c>
      <c r="AI621" s="55">
        <v>2050</v>
      </c>
      <c r="AJ621" s="70" t="str">
        <f t="shared" si="114"/>
        <v>*0.93</v>
      </c>
      <c r="AK621" s="70" t="str">
        <f t="shared" si="115"/>
        <v>REZoning_Sol-Win</v>
      </c>
      <c r="AO621" s="50" t="s">
        <v>1502</v>
      </c>
      <c r="AP621" s="72" t="s">
        <v>874</v>
      </c>
      <c r="AQ621" s="58">
        <v>2035</v>
      </c>
      <c r="AR621" s="73" t="str">
        <f t="shared" si="116"/>
        <v>*0.93</v>
      </c>
      <c r="AS621" s="70" t="str">
        <f t="shared" si="117"/>
        <v>REZoning_Sol-Win</v>
      </c>
      <c r="AU621" s="50" t="s">
        <v>1502</v>
      </c>
      <c r="AV621" s="72" t="s">
        <v>874</v>
      </c>
      <c r="AW621" s="58">
        <v>2050</v>
      </c>
      <c r="AX621" s="73" t="str">
        <f t="shared" si="118"/>
        <v>*0.9</v>
      </c>
      <c r="AY621" s="70" t="str">
        <f t="shared" si="119"/>
        <v>REZoning_Sol-Win</v>
      </c>
    </row>
    <row r="622" spans="1:51">
      <c r="A622" s="67" t="s">
        <v>78</v>
      </c>
      <c r="C622" t="s">
        <v>1503</v>
      </c>
      <c r="D622" s="68" t="s">
        <v>874</v>
      </c>
      <c r="E622" s="52">
        <v>2035</v>
      </c>
      <c r="F622" s="69" t="str">
        <f t="shared" si="108"/>
        <v>*0.95</v>
      </c>
      <c r="G622" s="70" t="str">
        <f t="shared" si="109"/>
        <v>REZoning_Sol-Win</v>
      </c>
      <c r="I622" t="s">
        <v>1503</v>
      </c>
      <c r="J622" s="68" t="s">
        <v>874</v>
      </c>
      <c r="K622" s="52">
        <v>2050</v>
      </c>
      <c r="L622" s="62" t="str">
        <f t="shared" si="110"/>
        <v>*0.93</v>
      </c>
      <c r="M622" s="70" t="str">
        <f t="shared" si="111"/>
        <v>REZoning_Sol-Win</v>
      </c>
      <c r="O622" t="s">
        <v>1503</v>
      </c>
      <c r="P622" t="s">
        <v>874</v>
      </c>
      <c r="Q622">
        <v>2100</v>
      </c>
      <c r="R622" t="s">
        <v>904</v>
      </c>
      <c r="S622" t="s">
        <v>875</v>
      </c>
      <c r="AA622" s="49" t="s">
        <v>1503</v>
      </c>
      <c r="AB622" s="71" t="s">
        <v>874</v>
      </c>
      <c r="AC622" s="55">
        <v>2035</v>
      </c>
      <c r="AD622" s="70" t="str">
        <f t="shared" si="112"/>
        <v>*0.95</v>
      </c>
      <c r="AE622" s="70" t="str">
        <f t="shared" si="113"/>
        <v>REZoning_Sol-Win</v>
      </c>
      <c r="AG622" s="49" t="s">
        <v>1503</v>
      </c>
      <c r="AH622" s="71" t="s">
        <v>874</v>
      </c>
      <c r="AI622" s="55">
        <v>2050</v>
      </c>
      <c r="AJ622" s="70" t="str">
        <f t="shared" si="114"/>
        <v>*0.93</v>
      </c>
      <c r="AK622" s="70" t="str">
        <f t="shared" si="115"/>
        <v>REZoning_Sol-Win</v>
      </c>
      <c r="AO622" s="50" t="s">
        <v>1503</v>
      </c>
      <c r="AP622" s="72" t="s">
        <v>874</v>
      </c>
      <c r="AQ622" s="58">
        <v>2035</v>
      </c>
      <c r="AR622" s="73" t="str">
        <f t="shared" si="116"/>
        <v>*0.93</v>
      </c>
      <c r="AS622" s="70" t="str">
        <f t="shared" si="117"/>
        <v>REZoning_Sol-Win</v>
      </c>
      <c r="AU622" s="50" t="s">
        <v>1503</v>
      </c>
      <c r="AV622" s="72" t="s">
        <v>874</v>
      </c>
      <c r="AW622" s="58">
        <v>2050</v>
      </c>
      <c r="AX622" s="73" t="str">
        <f t="shared" si="118"/>
        <v>*0.9</v>
      </c>
      <c r="AY622" s="70" t="str">
        <f t="shared" si="119"/>
        <v>REZoning_Sol-Win</v>
      </c>
    </row>
    <row r="623" spans="1:51">
      <c r="A623" s="67" t="s">
        <v>78</v>
      </c>
      <c r="C623" t="s">
        <v>1504</v>
      </c>
      <c r="D623" s="68" t="s">
        <v>874</v>
      </c>
      <c r="E623" s="52">
        <v>2035</v>
      </c>
      <c r="F623" s="69" t="str">
        <f t="shared" si="108"/>
        <v>*0.95</v>
      </c>
      <c r="G623" s="70" t="str">
        <f t="shared" si="109"/>
        <v>REZoning_Sol-Win</v>
      </c>
      <c r="I623" t="s">
        <v>1504</v>
      </c>
      <c r="J623" s="68" t="s">
        <v>874</v>
      </c>
      <c r="K623" s="52">
        <v>2050</v>
      </c>
      <c r="L623" s="62" t="str">
        <f t="shared" si="110"/>
        <v>*0.93</v>
      </c>
      <c r="M623" s="70" t="str">
        <f t="shared" si="111"/>
        <v>REZoning_Sol-Win</v>
      </c>
      <c r="O623" t="s">
        <v>1504</v>
      </c>
      <c r="P623" t="s">
        <v>874</v>
      </c>
      <c r="Q623">
        <v>2100</v>
      </c>
      <c r="R623" t="s">
        <v>904</v>
      </c>
      <c r="S623" t="s">
        <v>875</v>
      </c>
      <c r="AA623" s="49" t="s">
        <v>1504</v>
      </c>
      <c r="AB623" s="71" t="s">
        <v>874</v>
      </c>
      <c r="AC623" s="55">
        <v>2035</v>
      </c>
      <c r="AD623" s="70" t="str">
        <f t="shared" si="112"/>
        <v>*0.95</v>
      </c>
      <c r="AE623" s="70" t="str">
        <f t="shared" si="113"/>
        <v>REZoning_Sol-Win</v>
      </c>
      <c r="AG623" s="49" t="s">
        <v>1504</v>
      </c>
      <c r="AH623" s="71" t="s">
        <v>874</v>
      </c>
      <c r="AI623" s="55">
        <v>2050</v>
      </c>
      <c r="AJ623" s="70" t="str">
        <f t="shared" si="114"/>
        <v>*0.93</v>
      </c>
      <c r="AK623" s="70" t="str">
        <f t="shared" si="115"/>
        <v>REZoning_Sol-Win</v>
      </c>
      <c r="AO623" s="50" t="s">
        <v>1504</v>
      </c>
      <c r="AP623" s="72" t="s">
        <v>874</v>
      </c>
      <c r="AQ623" s="58">
        <v>2035</v>
      </c>
      <c r="AR623" s="73" t="str">
        <f t="shared" si="116"/>
        <v>*0.93</v>
      </c>
      <c r="AS623" s="70" t="str">
        <f t="shared" si="117"/>
        <v>REZoning_Sol-Win</v>
      </c>
      <c r="AU623" s="50" t="s">
        <v>1504</v>
      </c>
      <c r="AV623" s="72" t="s">
        <v>874</v>
      </c>
      <c r="AW623" s="58">
        <v>2050</v>
      </c>
      <c r="AX623" s="73" t="str">
        <f t="shared" si="118"/>
        <v>*0.9</v>
      </c>
      <c r="AY623" s="70" t="str">
        <f t="shared" si="119"/>
        <v>REZoning_Sol-Win</v>
      </c>
    </row>
    <row r="624" spans="1:51">
      <c r="A624" s="67" t="s">
        <v>78</v>
      </c>
      <c r="C624" t="s">
        <v>1505</v>
      </c>
      <c r="D624" s="68" t="s">
        <v>874</v>
      </c>
      <c r="E624" s="52">
        <v>2035</v>
      </c>
      <c r="F624" s="69" t="str">
        <f t="shared" si="108"/>
        <v>*0.95</v>
      </c>
      <c r="G624" s="70" t="str">
        <f t="shared" si="109"/>
        <v>REZoning_Sol-Win</v>
      </c>
      <c r="I624" t="s">
        <v>1505</v>
      </c>
      <c r="J624" s="68" t="s">
        <v>874</v>
      </c>
      <c r="K624" s="52">
        <v>2050</v>
      </c>
      <c r="L624" s="62" t="str">
        <f t="shared" si="110"/>
        <v>*0.93</v>
      </c>
      <c r="M624" s="70" t="str">
        <f t="shared" si="111"/>
        <v>REZoning_Sol-Win</v>
      </c>
      <c r="O624" t="s">
        <v>1505</v>
      </c>
      <c r="P624" t="s">
        <v>874</v>
      </c>
      <c r="Q624">
        <v>2100</v>
      </c>
      <c r="R624" t="s">
        <v>904</v>
      </c>
      <c r="S624" t="s">
        <v>875</v>
      </c>
      <c r="AA624" s="49" t="s">
        <v>1505</v>
      </c>
      <c r="AB624" s="71" t="s">
        <v>874</v>
      </c>
      <c r="AC624" s="55">
        <v>2035</v>
      </c>
      <c r="AD624" s="70" t="str">
        <f t="shared" si="112"/>
        <v>*0.95</v>
      </c>
      <c r="AE624" s="70" t="str">
        <f t="shared" si="113"/>
        <v>REZoning_Sol-Win</v>
      </c>
      <c r="AG624" s="49" t="s">
        <v>1505</v>
      </c>
      <c r="AH624" s="71" t="s">
        <v>874</v>
      </c>
      <c r="AI624" s="55">
        <v>2050</v>
      </c>
      <c r="AJ624" s="70" t="str">
        <f t="shared" si="114"/>
        <v>*0.93</v>
      </c>
      <c r="AK624" s="70" t="str">
        <f t="shared" si="115"/>
        <v>REZoning_Sol-Win</v>
      </c>
      <c r="AO624" s="50" t="s">
        <v>1505</v>
      </c>
      <c r="AP624" s="72" t="s">
        <v>874</v>
      </c>
      <c r="AQ624" s="58">
        <v>2035</v>
      </c>
      <c r="AR624" s="73" t="str">
        <f t="shared" si="116"/>
        <v>*0.93</v>
      </c>
      <c r="AS624" s="70" t="str">
        <f t="shared" si="117"/>
        <v>REZoning_Sol-Win</v>
      </c>
      <c r="AU624" s="50" t="s">
        <v>1505</v>
      </c>
      <c r="AV624" s="72" t="s">
        <v>874</v>
      </c>
      <c r="AW624" s="58">
        <v>2050</v>
      </c>
      <c r="AX624" s="73" t="str">
        <f t="shared" si="118"/>
        <v>*0.9</v>
      </c>
      <c r="AY624" s="70" t="str">
        <f t="shared" si="119"/>
        <v>REZoning_Sol-Win</v>
      </c>
    </row>
    <row r="625" spans="1:51">
      <c r="A625" s="67" t="s">
        <v>78</v>
      </c>
      <c r="C625" t="s">
        <v>1506</v>
      </c>
      <c r="D625" s="68" t="s">
        <v>874</v>
      </c>
      <c r="E625" s="52">
        <v>2035</v>
      </c>
      <c r="F625" s="69" t="str">
        <f t="shared" si="108"/>
        <v>*0.95</v>
      </c>
      <c r="G625" s="70" t="str">
        <f t="shared" si="109"/>
        <v>REZoning_Sol-Win</v>
      </c>
      <c r="I625" t="s">
        <v>1506</v>
      </c>
      <c r="J625" s="68" t="s">
        <v>874</v>
      </c>
      <c r="K625" s="52">
        <v>2050</v>
      </c>
      <c r="L625" s="62" t="str">
        <f t="shared" si="110"/>
        <v>*0.93</v>
      </c>
      <c r="M625" s="70" t="str">
        <f t="shared" si="111"/>
        <v>REZoning_Sol-Win</v>
      </c>
      <c r="O625" t="s">
        <v>1506</v>
      </c>
      <c r="P625" t="s">
        <v>874</v>
      </c>
      <c r="Q625">
        <v>2100</v>
      </c>
      <c r="R625" t="s">
        <v>904</v>
      </c>
      <c r="S625" t="s">
        <v>875</v>
      </c>
      <c r="AA625" s="49" t="s">
        <v>1506</v>
      </c>
      <c r="AB625" s="71" t="s">
        <v>874</v>
      </c>
      <c r="AC625" s="55">
        <v>2035</v>
      </c>
      <c r="AD625" s="70" t="str">
        <f t="shared" si="112"/>
        <v>*0.95</v>
      </c>
      <c r="AE625" s="70" t="str">
        <f t="shared" si="113"/>
        <v>REZoning_Sol-Win</v>
      </c>
      <c r="AG625" s="49" t="s">
        <v>1506</v>
      </c>
      <c r="AH625" s="71" t="s">
        <v>874</v>
      </c>
      <c r="AI625" s="55">
        <v>2050</v>
      </c>
      <c r="AJ625" s="70" t="str">
        <f t="shared" si="114"/>
        <v>*0.93</v>
      </c>
      <c r="AK625" s="70" t="str">
        <f t="shared" si="115"/>
        <v>REZoning_Sol-Win</v>
      </c>
      <c r="AO625" s="50" t="s">
        <v>1506</v>
      </c>
      <c r="AP625" s="72" t="s">
        <v>874</v>
      </c>
      <c r="AQ625" s="58">
        <v>2035</v>
      </c>
      <c r="AR625" s="73" t="str">
        <f t="shared" si="116"/>
        <v>*0.93</v>
      </c>
      <c r="AS625" s="70" t="str">
        <f t="shared" si="117"/>
        <v>REZoning_Sol-Win</v>
      </c>
      <c r="AU625" s="50" t="s">
        <v>1506</v>
      </c>
      <c r="AV625" s="72" t="s">
        <v>874</v>
      </c>
      <c r="AW625" s="58">
        <v>2050</v>
      </c>
      <c r="AX625" s="73" t="str">
        <f t="shared" si="118"/>
        <v>*0.9</v>
      </c>
      <c r="AY625" s="70" t="str">
        <f t="shared" si="119"/>
        <v>REZoning_Sol-Win</v>
      </c>
    </row>
    <row r="626" spans="1:51">
      <c r="A626" s="67" t="s">
        <v>78</v>
      </c>
      <c r="C626" t="s">
        <v>1507</v>
      </c>
      <c r="D626" s="68" t="s">
        <v>874</v>
      </c>
      <c r="E626" s="52">
        <v>2035</v>
      </c>
      <c r="F626" s="69" t="str">
        <f t="shared" si="108"/>
        <v>*0.95</v>
      </c>
      <c r="G626" s="70" t="str">
        <f t="shared" si="109"/>
        <v>REZoning_Sol-Win</v>
      </c>
      <c r="I626" t="s">
        <v>1507</v>
      </c>
      <c r="J626" s="68" t="s">
        <v>874</v>
      </c>
      <c r="K626" s="52">
        <v>2050</v>
      </c>
      <c r="L626" s="62" t="str">
        <f t="shared" si="110"/>
        <v>*0.93</v>
      </c>
      <c r="M626" s="70" t="str">
        <f t="shared" si="111"/>
        <v>REZoning_Sol-Win</v>
      </c>
      <c r="O626" t="s">
        <v>1507</v>
      </c>
      <c r="P626" t="s">
        <v>874</v>
      </c>
      <c r="Q626">
        <v>2100</v>
      </c>
      <c r="R626" t="s">
        <v>904</v>
      </c>
      <c r="S626" t="s">
        <v>875</v>
      </c>
      <c r="AA626" s="49" t="s">
        <v>1507</v>
      </c>
      <c r="AB626" s="71" t="s">
        <v>874</v>
      </c>
      <c r="AC626" s="55">
        <v>2035</v>
      </c>
      <c r="AD626" s="70" t="str">
        <f t="shared" si="112"/>
        <v>*0.95</v>
      </c>
      <c r="AE626" s="70" t="str">
        <f t="shared" si="113"/>
        <v>REZoning_Sol-Win</v>
      </c>
      <c r="AG626" s="49" t="s">
        <v>1507</v>
      </c>
      <c r="AH626" s="71" t="s">
        <v>874</v>
      </c>
      <c r="AI626" s="55">
        <v>2050</v>
      </c>
      <c r="AJ626" s="70" t="str">
        <f t="shared" si="114"/>
        <v>*0.93</v>
      </c>
      <c r="AK626" s="70" t="str">
        <f t="shared" si="115"/>
        <v>REZoning_Sol-Win</v>
      </c>
      <c r="AO626" s="50" t="s">
        <v>1507</v>
      </c>
      <c r="AP626" s="72" t="s">
        <v>874</v>
      </c>
      <c r="AQ626" s="58">
        <v>2035</v>
      </c>
      <c r="AR626" s="73" t="str">
        <f t="shared" si="116"/>
        <v>*0.93</v>
      </c>
      <c r="AS626" s="70" t="str">
        <f t="shared" si="117"/>
        <v>REZoning_Sol-Win</v>
      </c>
      <c r="AU626" s="50" t="s">
        <v>1507</v>
      </c>
      <c r="AV626" s="72" t="s">
        <v>874</v>
      </c>
      <c r="AW626" s="58">
        <v>2050</v>
      </c>
      <c r="AX626" s="73" t="str">
        <f t="shared" si="118"/>
        <v>*0.9</v>
      </c>
      <c r="AY626" s="70" t="str">
        <f t="shared" si="119"/>
        <v>REZoning_Sol-Win</v>
      </c>
    </row>
    <row r="627" spans="1:51">
      <c r="A627" s="67" t="s">
        <v>78</v>
      </c>
      <c r="C627" t="s">
        <v>1508</v>
      </c>
      <c r="D627" s="68" t="s">
        <v>874</v>
      </c>
      <c r="E627" s="52">
        <v>2035</v>
      </c>
      <c r="F627" s="69" t="str">
        <f t="shared" si="108"/>
        <v>*0.95</v>
      </c>
      <c r="G627" s="70" t="str">
        <f t="shared" si="109"/>
        <v>REZoning_Sol-Win</v>
      </c>
      <c r="I627" t="s">
        <v>1508</v>
      </c>
      <c r="J627" s="68" t="s">
        <v>874</v>
      </c>
      <c r="K627" s="52">
        <v>2050</v>
      </c>
      <c r="L627" s="62" t="str">
        <f t="shared" si="110"/>
        <v>*0.93</v>
      </c>
      <c r="M627" s="70" t="str">
        <f t="shared" si="111"/>
        <v>REZoning_Sol-Win</v>
      </c>
      <c r="O627" t="s">
        <v>1508</v>
      </c>
      <c r="P627" t="s">
        <v>874</v>
      </c>
      <c r="Q627">
        <v>2100</v>
      </c>
      <c r="R627" t="s">
        <v>904</v>
      </c>
      <c r="S627" t="s">
        <v>875</v>
      </c>
      <c r="AA627" s="49" t="s">
        <v>1508</v>
      </c>
      <c r="AB627" s="71" t="s">
        <v>874</v>
      </c>
      <c r="AC627" s="55">
        <v>2035</v>
      </c>
      <c r="AD627" s="70" t="str">
        <f t="shared" si="112"/>
        <v>*0.95</v>
      </c>
      <c r="AE627" s="70" t="str">
        <f t="shared" si="113"/>
        <v>REZoning_Sol-Win</v>
      </c>
      <c r="AG627" s="49" t="s">
        <v>1508</v>
      </c>
      <c r="AH627" s="71" t="s">
        <v>874</v>
      </c>
      <c r="AI627" s="55">
        <v>2050</v>
      </c>
      <c r="AJ627" s="70" t="str">
        <f t="shared" si="114"/>
        <v>*0.93</v>
      </c>
      <c r="AK627" s="70" t="str">
        <f t="shared" si="115"/>
        <v>REZoning_Sol-Win</v>
      </c>
      <c r="AO627" s="50" t="s">
        <v>1508</v>
      </c>
      <c r="AP627" s="72" t="s">
        <v>874</v>
      </c>
      <c r="AQ627" s="58">
        <v>2035</v>
      </c>
      <c r="AR627" s="73" t="str">
        <f t="shared" si="116"/>
        <v>*0.93</v>
      </c>
      <c r="AS627" s="70" t="str">
        <f t="shared" si="117"/>
        <v>REZoning_Sol-Win</v>
      </c>
      <c r="AU627" s="50" t="s">
        <v>1508</v>
      </c>
      <c r="AV627" s="72" t="s">
        <v>874</v>
      </c>
      <c r="AW627" s="58">
        <v>2050</v>
      </c>
      <c r="AX627" s="73" t="str">
        <f t="shared" si="118"/>
        <v>*0.9</v>
      </c>
      <c r="AY627" s="70" t="str">
        <f t="shared" si="119"/>
        <v>REZoning_Sol-Win</v>
      </c>
    </row>
    <row r="628" spans="1:51">
      <c r="A628" s="67" t="s">
        <v>78</v>
      </c>
      <c r="C628" t="s">
        <v>1509</v>
      </c>
      <c r="D628" s="68" t="s">
        <v>874</v>
      </c>
      <c r="E628" s="52">
        <v>2035</v>
      </c>
      <c r="F628" s="69" t="str">
        <f t="shared" si="108"/>
        <v>*0.95</v>
      </c>
      <c r="G628" s="70" t="str">
        <f t="shared" si="109"/>
        <v>REZoning_Sol-Win</v>
      </c>
      <c r="I628" t="s">
        <v>1509</v>
      </c>
      <c r="J628" s="68" t="s">
        <v>874</v>
      </c>
      <c r="K628" s="52">
        <v>2050</v>
      </c>
      <c r="L628" s="62" t="str">
        <f t="shared" si="110"/>
        <v>*0.93</v>
      </c>
      <c r="M628" s="70" t="str">
        <f t="shared" si="111"/>
        <v>REZoning_Sol-Win</v>
      </c>
      <c r="O628" t="s">
        <v>1509</v>
      </c>
      <c r="P628" t="s">
        <v>874</v>
      </c>
      <c r="Q628">
        <v>2100</v>
      </c>
      <c r="R628" t="s">
        <v>904</v>
      </c>
      <c r="S628" t="s">
        <v>875</v>
      </c>
      <c r="AA628" s="49" t="s">
        <v>1509</v>
      </c>
      <c r="AB628" s="71" t="s">
        <v>874</v>
      </c>
      <c r="AC628" s="55">
        <v>2035</v>
      </c>
      <c r="AD628" s="70" t="str">
        <f t="shared" si="112"/>
        <v>*0.95</v>
      </c>
      <c r="AE628" s="70" t="str">
        <f t="shared" si="113"/>
        <v>REZoning_Sol-Win</v>
      </c>
      <c r="AG628" s="49" t="s">
        <v>1509</v>
      </c>
      <c r="AH628" s="71" t="s">
        <v>874</v>
      </c>
      <c r="AI628" s="55">
        <v>2050</v>
      </c>
      <c r="AJ628" s="70" t="str">
        <f t="shared" si="114"/>
        <v>*0.93</v>
      </c>
      <c r="AK628" s="70" t="str">
        <f t="shared" si="115"/>
        <v>REZoning_Sol-Win</v>
      </c>
      <c r="AO628" s="50" t="s">
        <v>1509</v>
      </c>
      <c r="AP628" s="72" t="s">
        <v>874</v>
      </c>
      <c r="AQ628" s="58">
        <v>2035</v>
      </c>
      <c r="AR628" s="73" t="str">
        <f t="shared" si="116"/>
        <v>*0.93</v>
      </c>
      <c r="AS628" s="70" t="str">
        <f t="shared" si="117"/>
        <v>REZoning_Sol-Win</v>
      </c>
      <c r="AU628" s="50" t="s">
        <v>1509</v>
      </c>
      <c r="AV628" s="72" t="s">
        <v>874</v>
      </c>
      <c r="AW628" s="58">
        <v>2050</v>
      </c>
      <c r="AX628" s="73" t="str">
        <f t="shared" si="118"/>
        <v>*0.9</v>
      </c>
      <c r="AY628" s="70" t="str">
        <f t="shared" si="119"/>
        <v>REZoning_Sol-Win</v>
      </c>
    </row>
    <row r="629" spans="1:51">
      <c r="A629" s="67" t="s">
        <v>78</v>
      </c>
      <c r="C629" t="s">
        <v>1510</v>
      </c>
      <c r="D629" s="68" t="s">
        <v>874</v>
      </c>
      <c r="E629" s="52">
        <v>2035</v>
      </c>
      <c r="F629" s="69" t="str">
        <f t="shared" si="108"/>
        <v>*0.95</v>
      </c>
      <c r="G629" s="70" t="str">
        <f t="shared" si="109"/>
        <v>REZoning_Sol-Win</v>
      </c>
      <c r="I629" t="s">
        <v>1510</v>
      </c>
      <c r="J629" s="68" t="s">
        <v>874</v>
      </c>
      <c r="K629" s="52">
        <v>2050</v>
      </c>
      <c r="L629" s="62" t="str">
        <f t="shared" si="110"/>
        <v>*0.93</v>
      </c>
      <c r="M629" s="70" t="str">
        <f t="shared" si="111"/>
        <v>REZoning_Sol-Win</v>
      </c>
      <c r="O629" t="s">
        <v>1510</v>
      </c>
      <c r="P629" t="s">
        <v>874</v>
      </c>
      <c r="Q629">
        <v>2100</v>
      </c>
      <c r="R629" t="s">
        <v>904</v>
      </c>
      <c r="S629" t="s">
        <v>875</v>
      </c>
      <c r="AA629" s="49" t="s">
        <v>1510</v>
      </c>
      <c r="AB629" s="71" t="s">
        <v>874</v>
      </c>
      <c r="AC629" s="55">
        <v>2035</v>
      </c>
      <c r="AD629" s="70" t="str">
        <f t="shared" si="112"/>
        <v>*0.95</v>
      </c>
      <c r="AE629" s="70" t="str">
        <f t="shared" si="113"/>
        <v>REZoning_Sol-Win</v>
      </c>
      <c r="AG629" s="49" t="s">
        <v>1510</v>
      </c>
      <c r="AH629" s="71" t="s">
        <v>874</v>
      </c>
      <c r="AI629" s="55">
        <v>2050</v>
      </c>
      <c r="AJ629" s="70" t="str">
        <f t="shared" si="114"/>
        <v>*0.93</v>
      </c>
      <c r="AK629" s="70" t="str">
        <f t="shared" si="115"/>
        <v>REZoning_Sol-Win</v>
      </c>
      <c r="AO629" s="50" t="s">
        <v>1510</v>
      </c>
      <c r="AP629" s="72" t="s">
        <v>874</v>
      </c>
      <c r="AQ629" s="58">
        <v>2035</v>
      </c>
      <c r="AR629" s="73" t="str">
        <f t="shared" si="116"/>
        <v>*0.93</v>
      </c>
      <c r="AS629" s="70" t="str">
        <f t="shared" si="117"/>
        <v>REZoning_Sol-Win</v>
      </c>
      <c r="AU629" s="50" t="s">
        <v>1510</v>
      </c>
      <c r="AV629" s="72" t="s">
        <v>874</v>
      </c>
      <c r="AW629" s="58">
        <v>2050</v>
      </c>
      <c r="AX629" s="73" t="str">
        <f t="shared" si="118"/>
        <v>*0.9</v>
      </c>
      <c r="AY629" s="70" t="str">
        <f t="shared" si="119"/>
        <v>REZoning_Sol-Win</v>
      </c>
    </row>
    <row r="630" spans="1:51">
      <c r="A630" s="67" t="s">
        <v>78</v>
      </c>
      <c r="C630" t="s">
        <v>1511</v>
      </c>
      <c r="D630" s="68" t="s">
        <v>874</v>
      </c>
      <c r="E630" s="52">
        <v>2035</v>
      </c>
      <c r="F630" s="69" t="str">
        <f t="shared" si="108"/>
        <v>*0.95</v>
      </c>
      <c r="G630" s="70" t="str">
        <f t="shared" si="109"/>
        <v>REZoning_Sol-Win</v>
      </c>
      <c r="I630" t="s">
        <v>1511</v>
      </c>
      <c r="J630" s="68" t="s">
        <v>874</v>
      </c>
      <c r="K630" s="52">
        <v>2050</v>
      </c>
      <c r="L630" s="62" t="str">
        <f t="shared" si="110"/>
        <v>*0.93</v>
      </c>
      <c r="M630" s="70" t="str">
        <f t="shared" si="111"/>
        <v>REZoning_Sol-Win</v>
      </c>
      <c r="O630" t="s">
        <v>1511</v>
      </c>
      <c r="P630" t="s">
        <v>874</v>
      </c>
      <c r="Q630">
        <v>2100</v>
      </c>
      <c r="R630" t="s">
        <v>904</v>
      </c>
      <c r="S630" t="s">
        <v>875</v>
      </c>
      <c r="AA630" s="49" t="s">
        <v>1511</v>
      </c>
      <c r="AB630" s="71" t="s">
        <v>874</v>
      </c>
      <c r="AC630" s="55">
        <v>2035</v>
      </c>
      <c r="AD630" s="70" t="str">
        <f t="shared" si="112"/>
        <v>*0.95</v>
      </c>
      <c r="AE630" s="70" t="str">
        <f t="shared" si="113"/>
        <v>REZoning_Sol-Win</v>
      </c>
      <c r="AG630" s="49" t="s">
        <v>1511</v>
      </c>
      <c r="AH630" s="71" t="s">
        <v>874</v>
      </c>
      <c r="AI630" s="55">
        <v>2050</v>
      </c>
      <c r="AJ630" s="70" t="str">
        <f t="shared" si="114"/>
        <v>*0.93</v>
      </c>
      <c r="AK630" s="70" t="str">
        <f t="shared" si="115"/>
        <v>REZoning_Sol-Win</v>
      </c>
      <c r="AO630" s="50" t="s">
        <v>1511</v>
      </c>
      <c r="AP630" s="72" t="s">
        <v>874</v>
      </c>
      <c r="AQ630" s="58">
        <v>2035</v>
      </c>
      <c r="AR630" s="73" t="str">
        <f t="shared" si="116"/>
        <v>*0.93</v>
      </c>
      <c r="AS630" s="70" t="str">
        <f t="shared" si="117"/>
        <v>REZoning_Sol-Win</v>
      </c>
      <c r="AU630" s="50" t="s">
        <v>1511</v>
      </c>
      <c r="AV630" s="72" t="s">
        <v>874</v>
      </c>
      <c r="AW630" s="58">
        <v>2050</v>
      </c>
      <c r="AX630" s="73" t="str">
        <f t="shared" si="118"/>
        <v>*0.9</v>
      </c>
      <c r="AY630" s="70" t="str">
        <f t="shared" si="119"/>
        <v>REZoning_Sol-Win</v>
      </c>
    </row>
    <row r="631" spans="1:51">
      <c r="A631" s="67" t="s">
        <v>78</v>
      </c>
      <c r="C631" t="s">
        <v>1512</v>
      </c>
      <c r="D631" s="68" t="s">
        <v>874</v>
      </c>
      <c r="E631" s="52">
        <v>2035</v>
      </c>
      <c r="F631" s="69" t="str">
        <f t="shared" si="108"/>
        <v>*0.95</v>
      </c>
      <c r="G631" s="70" t="str">
        <f t="shared" si="109"/>
        <v>REZoning_Sol-Win</v>
      </c>
      <c r="I631" t="s">
        <v>1512</v>
      </c>
      <c r="J631" s="68" t="s">
        <v>874</v>
      </c>
      <c r="K631" s="52">
        <v>2050</v>
      </c>
      <c r="L631" s="62" t="str">
        <f t="shared" si="110"/>
        <v>*0.93</v>
      </c>
      <c r="M631" s="70" t="str">
        <f t="shared" si="111"/>
        <v>REZoning_Sol-Win</v>
      </c>
      <c r="O631" t="s">
        <v>1512</v>
      </c>
      <c r="P631" t="s">
        <v>874</v>
      </c>
      <c r="Q631">
        <v>2100</v>
      </c>
      <c r="R631" t="s">
        <v>904</v>
      </c>
      <c r="S631" t="s">
        <v>875</v>
      </c>
      <c r="AA631" s="49" t="s">
        <v>1512</v>
      </c>
      <c r="AB631" s="71" t="s">
        <v>874</v>
      </c>
      <c r="AC631" s="55">
        <v>2035</v>
      </c>
      <c r="AD631" s="70" t="str">
        <f t="shared" si="112"/>
        <v>*0.95</v>
      </c>
      <c r="AE631" s="70" t="str">
        <f t="shared" si="113"/>
        <v>REZoning_Sol-Win</v>
      </c>
      <c r="AG631" s="49" t="s">
        <v>1512</v>
      </c>
      <c r="AH631" s="71" t="s">
        <v>874</v>
      </c>
      <c r="AI631" s="55">
        <v>2050</v>
      </c>
      <c r="AJ631" s="70" t="str">
        <f t="shared" si="114"/>
        <v>*0.93</v>
      </c>
      <c r="AK631" s="70" t="str">
        <f t="shared" si="115"/>
        <v>REZoning_Sol-Win</v>
      </c>
      <c r="AO631" s="50" t="s">
        <v>1512</v>
      </c>
      <c r="AP631" s="72" t="s">
        <v>874</v>
      </c>
      <c r="AQ631" s="58">
        <v>2035</v>
      </c>
      <c r="AR631" s="73" t="str">
        <f t="shared" si="116"/>
        <v>*0.93</v>
      </c>
      <c r="AS631" s="70" t="str">
        <f t="shared" si="117"/>
        <v>REZoning_Sol-Win</v>
      </c>
      <c r="AU631" s="50" t="s">
        <v>1512</v>
      </c>
      <c r="AV631" s="72" t="s">
        <v>874</v>
      </c>
      <c r="AW631" s="58">
        <v>2050</v>
      </c>
      <c r="AX631" s="73" t="str">
        <f t="shared" si="118"/>
        <v>*0.9</v>
      </c>
      <c r="AY631" s="70" t="str">
        <f t="shared" si="119"/>
        <v>REZoning_Sol-Win</v>
      </c>
    </row>
    <row r="632" spans="1:51">
      <c r="A632" s="67" t="s">
        <v>78</v>
      </c>
      <c r="C632" t="s">
        <v>1513</v>
      </c>
      <c r="D632" s="68" t="s">
        <v>874</v>
      </c>
      <c r="E632" s="52">
        <v>2035</v>
      </c>
      <c r="F632" s="69" t="str">
        <f t="shared" si="108"/>
        <v>*0.95</v>
      </c>
      <c r="G632" s="70" t="str">
        <f t="shared" si="109"/>
        <v>REZoning_Sol-Win</v>
      </c>
      <c r="I632" t="s">
        <v>1513</v>
      </c>
      <c r="J632" s="68" t="s">
        <v>874</v>
      </c>
      <c r="K632" s="52">
        <v>2050</v>
      </c>
      <c r="L632" s="62" t="str">
        <f t="shared" si="110"/>
        <v>*0.93</v>
      </c>
      <c r="M632" s="70" t="str">
        <f t="shared" si="111"/>
        <v>REZoning_Sol-Win</v>
      </c>
      <c r="O632" t="s">
        <v>1513</v>
      </c>
      <c r="P632" t="s">
        <v>874</v>
      </c>
      <c r="Q632">
        <v>2100</v>
      </c>
      <c r="R632" t="s">
        <v>904</v>
      </c>
      <c r="S632" t="s">
        <v>875</v>
      </c>
      <c r="AA632" s="49" t="s">
        <v>1513</v>
      </c>
      <c r="AB632" s="71" t="s">
        <v>874</v>
      </c>
      <c r="AC632" s="55">
        <v>2035</v>
      </c>
      <c r="AD632" s="70" t="str">
        <f t="shared" si="112"/>
        <v>*0.95</v>
      </c>
      <c r="AE632" s="70" t="str">
        <f t="shared" si="113"/>
        <v>REZoning_Sol-Win</v>
      </c>
      <c r="AG632" s="49" t="s">
        <v>1513</v>
      </c>
      <c r="AH632" s="71" t="s">
        <v>874</v>
      </c>
      <c r="AI632" s="55">
        <v>2050</v>
      </c>
      <c r="AJ632" s="70" t="str">
        <f t="shared" si="114"/>
        <v>*0.93</v>
      </c>
      <c r="AK632" s="70" t="str">
        <f t="shared" si="115"/>
        <v>REZoning_Sol-Win</v>
      </c>
      <c r="AO632" s="50" t="s">
        <v>1513</v>
      </c>
      <c r="AP632" s="72" t="s">
        <v>874</v>
      </c>
      <c r="AQ632" s="58">
        <v>2035</v>
      </c>
      <c r="AR632" s="73" t="str">
        <f t="shared" si="116"/>
        <v>*0.93</v>
      </c>
      <c r="AS632" s="70" t="str">
        <f t="shared" si="117"/>
        <v>REZoning_Sol-Win</v>
      </c>
      <c r="AU632" s="50" t="s">
        <v>1513</v>
      </c>
      <c r="AV632" s="72" t="s">
        <v>874</v>
      </c>
      <c r="AW632" s="58">
        <v>2050</v>
      </c>
      <c r="AX632" s="73" t="str">
        <f t="shared" si="118"/>
        <v>*0.9</v>
      </c>
      <c r="AY632" s="70" t="str">
        <f t="shared" si="119"/>
        <v>REZoning_Sol-Win</v>
      </c>
    </row>
    <row r="633" spans="1:51">
      <c r="A633" s="67" t="s">
        <v>78</v>
      </c>
      <c r="C633" t="s">
        <v>1514</v>
      </c>
      <c r="D633" s="68" t="s">
        <v>874</v>
      </c>
      <c r="E633" s="52">
        <v>2035</v>
      </c>
      <c r="F633" s="69" t="str">
        <f t="shared" si="108"/>
        <v>*0.95</v>
      </c>
      <c r="G633" s="70" t="str">
        <f t="shared" si="109"/>
        <v>REZoning_Sol-Win</v>
      </c>
      <c r="I633" t="s">
        <v>1514</v>
      </c>
      <c r="J633" s="68" t="s">
        <v>874</v>
      </c>
      <c r="K633" s="52">
        <v>2050</v>
      </c>
      <c r="L633" s="62" t="str">
        <f t="shared" si="110"/>
        <v>*0.93</v>
      </c>
      <c r="M633" s="70" t="str">
        <f t="shared" si="111"/>
        <v>REZoning_Sol-Win</v>
      </c>
      <c r="O633" t="s">
        <v>1514</v>
      </c>
      <c r="P633" t="s">
        <v>874</v>
      </c>
      <c r="Q633">
        <v>2100</v>
      </c>
      <c r="R633" t="s">
        <v>904</v>
      </c>
      <c r="S633" t="s">
        <v>875</v>
      </c>
      <c r="AA633" s="49" t="s">
        <v>1514</v>
      </c>
      <c r="AB633" s="71" t="s">
        <v>874</v>
      </c>
      <c r="AC633" s="55">
        <v>2035</v>
      </c>
      <c r="AD633" s="70" t="str">
        <f t="shared" si="112"/>
        <v>*0.95</v>
      </c>
      <c r="AE633" s="70" t="str">
        <f t="shared" si="113"/>
        <v>REZoning_Sol-Win</v>
      </c>
      <c r="AG633" s="49" t="s">
        <v>1514</v>
      </c>
      <c r="AH633" s="71" t="s">
        <v>874</v>
      </c>
      <c r="AI633" s="55">
        <v>2050</v>
      </c>
      <c r="AJ633" s="70" t="str">
        <f t="shared" si="114"/>
        <v>*0.93</v>
      </c>
      <c r="AK633" s="70" t="str">
        <f t="shared" si="115"/>
        <v>REZoning_Sol-Win</v>
      </c>
      <c r="AO633" s="50" t="s">
        <v>1514</v>
      </c>
      <c r="AP633" s="72" t="s">
        <v>874</v>
      </c>
      <c r="AQ633" s="58">
        <v>2035</v>
      </c>
      <c r="AR633" s="73" t="str">
        <f t="shared" si="116"/>
        <v>*0.93</v>
      </c>
      <c r="AS633" s="70" t="str">
        <f t="shared" si="117"/>
        <v>REZoning_Sol-Win</v>
      </c>
      <c r="AU633" s="50" t="s">
        <v>1514</v>
      </c>
      <c r="AV633" s="72" t="s">
        <v>874</v>
      </c>
      <c r="AW633" s="58">
        <v>2050</v>
      </c>
      <c r="AX633" s="73" t="str">
        <f t="shared" si="118"/>
        <v>*0.9</v>
      </c>
      <c r="AY633" s="70" t="str">
        <f t="shared" si="119"/>
        <v>REZoning_Sol-Win</v>
      </c>
    </row>
    <row r="634" spans="1:51">
      <c r="A634" s="67" t="s">
        <v>78</v>
      </c>
      <c r="C634" t="s">
        <v>1515</v>
      </c>
      <c r="D634" s="68" t="s">
        <v>874</v>
      </c>
      <c r="E634" s="52">
        <v>2035</v>
      </c>
      <c r="F634" s="69" t="str">
        <f t="shared" si="108"/>
        <v>*0.95</v>
      </c>
      <c r="G634" s="70" t="str">
        <f t="shared" si="109"/>
        <v>REZoning_Sol-Win</v>
      </c>
      <c r="I634" t="s">
        <v>1515</v>
      </c>
      <c r="J634" s="68" t="s">
        <v>874</v>
      </c>
      <c r="K634" s="52">
        <v>2050</v>
      </c>
      <c r="L634" s="62" t="str">
        <f t="shared" si="110"/>
        <v>*0.93</v>
      </c>
      <c r="M634" s="70" t="str">
        <f t="shared" si="111"/>
        <v>REZoning_Sol-Win</v>
      </c>
      <c r="O634" t="s">
        <v>1515</v>
      </c>
      <c r="P634" t="s">
        <v>874</v>
      </c>
      <c r="Q634">
        <v>2100</v>
      </c>
      <c r="R634" t="s">
        <v>904</v>
      </c>
      <c r="S634" t="s">
        <v>875</v>
      </c>
      <c r="AA634" s="49" t="s">
        <v>1515</v>
      </c>
      <c r="AB634" s="71" t="s">
        <v>874</v>
      </c>
      <c r="AC634" s="55">
        <v>2035</v>
      </c>
      <c r="AD634" s="70" t="str">
        <f t="shared" si="112"/>
        <v>*0.95</v>
      </c>
      <c r="AE634" s="70" t="str">
        <f t="shared" si="113"/>
        <v>REZoning_Sol-Win</v>
      </c>
      <c r="AG634" s="49" t="s">
        <v>1515</v>
      </c>
      <c r="AH634" s="71" t="s">
        <v>874</v>
      </c>
      <c r="AI634" s="55">
        <v>2050</v>
      </c>
      <c r="AJ634" s="70" t="str">
        <f t="shared" si="114"/>
        <v>*0.93</v>
      </c>
      <c r="AK634" s="70" t="str">
        <f t="shared" si="115"/>
        <v>REZoning_Sol-Win</v>
      </c>
      <c r="AO634" s="50" t="s">
        <v>1515</v>
      </c>
      <c r="AP634" s="72" t="s">
        <v>874</v>
      </c>
      <c r="AQ634" s="58">
        <v>2035</v>
      </c>
      <c r="AR634" s="73" t="str">
        <f t="shared" si="116"/>
        <v>*0.93</v>
      </c>
      <c r="AS634" s="70" t="str">
        <f t="shared" si="117"/>
        <v>REZoning_Sol-Win</v>
      </c>
      <c r="AU634" s="50" t="s">
        <v>1515</v>
      </c>
      <c r="AV634" s="72" t="s">
        <v>874</v>
      </c>
      <c r="AW634" s="58">
        <v>2050</v>
      </c>
      <c r="AX634" s="73" t="str">
        <f t="shared" si="118"/>
        <v>*0.9</v>
      </c>
      <c r="AY634" s="70" t="str">
        <f t="shared" si="119"/>
        <v>REZoning_Sol-Win</v>
      </c>
    </row>
    <row r="635" spans="1:51">
      <c r="A635" s="67" t="s">
        <v>78</v>
      </c>
      <c r="C635" t="s">
        <v>1516</v>
      </c>
      <c r="D635" s="68" t="s">
        <v>874</v>
      </c>
      <c r="E635" s="52">
        <v>2035</v>
      </c>
      <c r="F635" s="69" t="str">
        <f t="shared" si="108"/>
        <v>*0.95</v>
      </c>
      <c r="G635" s="70" t="str">
        <f t="shared" si="109"/>
        <v>REZoning_Sol-Win</v>
      </c>
      <c r="I635" t="s">
        <v>1516</v>
      </c>
      <c r="J635" s="68" t="s">
        <v>874</v>
      </c>
      <c r="K635" s="52">
        <v>2050</v>
      </c>
      <c r="L635" s="62" t="str">
        <f t="shared" si="110"/>
        <v>*0.93</v>
      </c>
      <c r="M635" s="70" t="str">
        <f t="shared" si="111"/>
        <v>REZoning_Sol-Win</v>
      </c>
      <c r="O635" t="s">
        <v>1516</v>
      </c>
      <c r="P635" t="s">
        <v>874</v>
      </c>
      <c r="Q635">
        <v>2100</v>
      </c>
      <c r="R635" t="s">
        <v>904</v>
      </c>
      <c r="S635" t="s">
        <v>875</v>
      </c>
      <c r="AA635" s="49" t="s">
        <v>1516</v>
      </c>
      <c r="AB635" s="71" t="s">
        <v>874</v>
      </c>
      <c r="AC635" s="55">
        <v>2035</v>
      </c>
      <c r="AD635" s="70" t="str">
        <f t="shared" si="112"/>
        <v>*0.95</v>
      </c>
      <c r="AE635" s="70" t="str">
        <f t="shared" si="113"/>
        <v>REZoning_Sol-Win</v>
      </c>
      <c r="AG635" s="49" t="s">
        <v>1516</v>
      </c>
      <c r="AH635" s="71" t="s">
        <v>874</v>
      </c>
      <c r="AI635" s="55">
        <v>2050</v>
      </c>
      <c r="AJ635" s="70" t="str">
        <f t="shared" si="114"/>
        <v>*0.93</v>
      </c>
      <c r="AK635" s="70" t="str">
        <f t="shared" si="115"/>
        <v>REZoning_Sol-Win</v>
      </c>
      <c r="AO635" s="50" t="s">
        <v>1516</v>
      </c>
      <c r="AP635" s="72" t="s">
        <v>874</v>
      </c>
      <c r="AQ635" s="58">
        <v>2035</v>
      </c>
      <c r="AR635" s="73" t="str">
        <f t="shared" si="116"/>
        <v>*0.93</v>
      </c>
      <c r="AS635" s="70" t="str">
        <f t="shared" si="117"/>
        <v>REZoning_Sol-Win</v>
      </c>
      <c r="AU635" s="50" t="s">
        <v>1516</v>
      </c>
      <c r="AV635" s="72" t="s">
        <v>874</v>
      </c>
      <c r="AW635" s="58">
        <v>2050</v>
      </c>
      <c r="AX635" s="73" t="str">
        <f t="shared" si="118"/>
        <v>*0.9</v>
      </c>
      <c r="AY635" s="70" t="str">
        <f t="shared" si="119"/>
        <v>REZoning_Sol-Win</v>
      </c>
    </row>
    <row r="636" spans="1:51">
      <c r="A636" s="67" t="s">
        <v>78</v>
      </c>
      <c r="C636" t="s">
        <v>1517</v>
      </c>
      <c r="D636" s="68" t="s">
        <v>874</v>
      </c>
      <c r="E636" s="52">
        <v>2035</v>
      </c>
      <c r="F636" s="69" t="str">
        <f t="shared" si="108"/>
        <v>*0.95</v>
      </c>
      <c r="G636" s="70" t="str">
        <f t="shared" si="109"/>
        <v>REZoning_Sol-Win</v>
      </c>
      <c r="I636" t="s">
        <v>1517</v>
      </c>
      <c r="J636" s="68" t="s">
        <v>874</v>
      </c>
      <c r="K636" s="52">
        <v>2050</v>
      </c>
      <c r="L636" s="62" t="str">
        <f t="shared" si="110"/>
        <v>*0.93</v>
      </c>
      <c r="M636" s="70" t="str">
        <f t="shared" si="111"/>
        <v>REZoning_Sol-Win</v>
      </c>
      <c r="O636" t="s">
        <v>1517</v>
      </c>
      <c r="P636" t="s">
        <v>874</v>
      </c>
      <c r="Q636">
        <v>2100</v>
      </c>
      <c r="R636" t="s">
        <v>904</v>
      </c>
      <c r="S636" t="s">
        <v>875</v>
      </c>
      <c r="AA636" s="49" t="s">
        <v>1517</v>
      </c>
      <c r="AB636" s="71" t="s">
        <v>874</v>
      </c>
      <c r="AC636" s="55">
        <v>2035</v>
      </c>
      <c r="AD636" s="70" t="str">
        <f t="shared" si="112"/>
        <v>*0.95</v>
      </c>
      <c r="AE636" s="70" t="str">
        <f t="shared" si="113"/>
        <v>REZoning_Sol-Win</v>
      </c>
      <c r="AG636" s="49" t="s">
        <v>1517</v>
      </c>
      <c r="AH636" s="71" t="s">
        <v>874</v>
      </c>
      <c r="AI636" s="55">
        <v>2050</v>
      </c>
      <c r="AJ636" s="70" t="str">
        <f t="shared" si="114"/>
        <v>*0.93</v>
      </c>
      <c r="AK636" s="70" t="str">
        <f t="shared" si="115"/>
        <v>REZoning_Sol-Win</v>
      </c>
      <c r="AO636" s="50" t="s">
        <v>1517</v>
      </c>
      <c r="AP636" s="72" t="s">
        <v>874</v>
      </c>
      <c r="AQ636" s="58">
        <v>2035</v>
      </c>
      <c r="AR636" s="73" t="str">
        <f t="shared" si="116"/>
        <v>*0.93</v>
      </c>
      <c r="AS636" s="70" t="str">
        <f t="shared" si="117"/>
        <v>REZoning_Sol-Win</v>
      </c>
      <c r="AU636" s="50" t="s">
        <v>1517</v>
      </c>
      <c r="AV636" s="72" t="s">
        <v>874</v>
      </c>
      <c r="AW636" s="58">
        <v>2050</v>
      </c>
      <c r="AX636" s="73" t="str">
        <f t="shared" si="118"/>
        <v>*0.9</v>
      </c>
      <c r="AY636" s="70" t="str">
        <f t="shared" si="119"/>
        <v>REZoning_Sol-Win</v>
      </c>
    </row>
    <row r="637" spans="1:51">
      <c r="A637" s="67" t="s">
        <v>78</v>
      </c>
      <c r="C637" t="s">
        <v>1518</v>
      </c>
      <c r="D637" s="68" t="s">
        <v>874</v>
      </c>
      <c r="E637" s="52">
        <v>2035</v>
      </c>
      <c r="F637" s="69" t="str">
        <f t="shared" si="108"/>
        <v>*0.95</v>
      </c>
      <c r="G637" s="70" t="str">
        <f t="shared" si="109"/>
        <v>REZoning_Sol-Win</v>
      </c>
      <c r="I637" t="s">
        <v>1518</v>
      </c>
      <c r="J637" s="68" t="s">
        <v>874</v>
      </c>
      <c r="K637" s="52">
        <v>2050</v>
      </c>
      <c r="L637" s="62" t="str">
        <f t="shared" si="110"/>
        <v>*0.93</v>
      </c>
      <c r="M637" s="70" t="str">
        <f t="shared" si="111"/>
        <v>REZoning_Sol-Win</v>
      </c>
      <c r="O637" t="s">
        <v>1518</v>
      </c>
      <c r="P637" t="s">
        <v>874</v>
      </c>
      <c r="Q637">
        <v>2100</v>
      </c>
      <c r="R637" t="s">
        <v>904</v>
      </c>
      <c r="S637" t="s">
        <v>875</v>
      </c>
      <c r="AA637" s="49" t="s">
        <v>1518</v>
      </c>
      <c r="AB637" s="71" t="s">
        <v>874</v>
      </c>
      <c r="AC637" s="55">
        <v>2035</v>
      </c>
      <c r="AD637" s="70" t="str">
        <f t="shared" si="112"/>
        <v>*0.95</v>
      </c>
      <c r="AE637" s="70" t="str">
        <f t="shared" si="113"/>
        <v>REZoning_Sol-Win</v>
      </c>
      <c r="AG637" s="49" t="s">
        <v>1518</v>
      </c>
      <c r="AH637" s="71" t="s">
        <v>874</v>
      </c>
      <c r="AI637" s="55">
        <v>2050</v>
      </c>
      <c r="AJ637" s="70" t="str">
        <f t="shared" si="114"/>
        <v>*0.93</v>
      </c>
      <c r="AK637" s="70" t="str">
        <f t="shared" si="115"/>
        <v>REZoning_Sol-Win</v>
      </c>
      <c r="AO637" s="50" t="s">
        <v>1518</v>
      </c>
      <c r="AP637" s="72" t="s">
        <v>874</v>
      </c>
      <c r="AQ637" s="58">
        <v>2035</v>
      </c>
      <c r="AR637" s="73" t="str">
        <f t="shared" si="116"/>
        <v>*0.93</v>
      </c>
      <c r="AS637" s="70" t="str">
        <f t="shared" si="117"/>
        <v>REZoning_Sol-Win</v>
      </c>
      <c r="AU637" s="50" t="s">
        <v>1518</v>
      </c>
      <c r="AV637" s="72" t="s">
        <v>874</v>
      </c>
      <c r="AW637" s="58">
        <v>2050</v>
      </c>
      <c r="AX637" s="73" t="str">
        <f t="shared" si="118"/>
        <v>*0.9</v>
      </c>
      <c r="AY637" s="70" t="str">
        <f t="shared" si="119"/>
        <v>REZoning_Sol-Win</v>
      </c>
    </row>
    <row r="638" spans="1:51">
      <c r="A638" s="67" t="s">
        <v>78</v>
      </c>
      <c r="C638" t="s">
        <v>1519</v>
      </c>
      <c r="D638" s="68" t="s">
        <v>874</v>
      </c>
      <c r="E638" s="52">
        <v>2035</v>
      </c>
      <c r="F638" s="69" t="str">
        <f t="shared" si="108"/>
        <v>*0.95</v>
      </c>
      <c r="G638" s="70" t="str">
        <f t="shared" si="109"/>
        <v>REZoning_Sol-Win</v>
      </c>
      <c r="I638" t="s">
        <v>1519</v>
      </c>
      <c r="J638" s="68" t="s">
        <v>874</v>
      </c>
      <c r="K638" s="52">
        <v>2050</v>
      </c>
      <c r="L638" s="62" t="str">
        <f t="shared" si="110"/>
        <v>*0.93</v>
      </c>
      <c r="M638" s="70" t="str">
        <f t="shared" si="111"/>
        <v>REZoning_Sol-Win</v>
      </c>
      <c r="O638" t="s">
        <v>1519</v>
      </c>
      <c r="P638" t="s">
        <v>874</v>
      </c>
      <c r="Q638">
        <v>2100</v>
      </c>
      <c r="R638" t="s">
        <v>904</v>
      </c>
      <c r="S638" t="s">
        <v>875</v>
      </c>
      <c r="AA638" s="49" t="s">
        <v>1519</v>
      </c>
      <c r="AB638" s="71" t="s">
        <v>874</v>
      </c>
      <c r="AC638" s="55">
        <v>2035</v>
      </c>
      <c r="AD638" s="70" t="str">
        <f t="shared" si="112"/>
        <v>*0.95</v>
      </c>
      <c r="AE638" s="70" t="str">
        <f t="shared" si="113"/>
        <v>REZoning_Sol-Win</v>
      </c>
      <c r="AG638" s="49" t="s">
        <v>1519</v>
      </c>
      <c r="AH638" s="71" t="s">
        <v>874</v>
      </c>
      <c r="AI638" s="55">
        <v>2050</v>
      </c>
      <c r="AJ638" s="70" t="str">
        <f t="shared" si="114"/>
        <v>*0.93</v>
      </c>
      <c r="AK638" s="70" t="str">
        <f t="shared" si="115"/>
        <v>REZoning_Sol-Win</v>
      </c>
      <c r="AO638" s="50" t="s">
        <v>1519</v>
      </c>
      <c r="AP638" s="72" t="s">
        <v>874</v>
      </c>
      <c r="AQ638" s="58">
        <v>2035</v>
      </c>
      <c r="AR638" s="73" t="str">
        <f t="shared" si="116"/>
        <v>*0.93</v>
      </c>
      <c r="AS638" s="70" t="str">
        <f t="shared" si="117"/>
        <v>REZoning_Sol-Win</v>
      </c>
      <c r="AU638" s="50" t="s">
        <v>1519</v>
      </c>
      <c r="AV638" s="72" t="s">
        <v>874</v>
      </c>
      <c r="AW638" s="58">
        <v>2050</v>
      </c>
      <c r="AX638" s="73" t="str">
        <f t="shared" si="118"/>
        <v>*0.9</v>
      </c>
      <c r="AY638" s="70" t="str">
        <f t="shared" si="119"/>
        <v>REZoning_Sol-Win</v>
      </c>
    </row>
    <row r="639" spans="1:51">
      <c r="A639" s="67" t="s">
        <v>78</v>
      </c>
      <c r="C639" t="s">
        <v>1520</v>
      </c>
      <c r="D639" s="68" t="s">
        <v>874</v>
      </c>
      <c r="E639" s="52">
        <v>2035</v>
      </c>
      <c r="F639" s="69" t="str">
        <f t="shared" si="108"/>
        <v>*0.95</v>
      </c>
      <c r="G639" s="70" t="str">
        <f t="shared" si="109"/>
        <v>REZoning_Sol-Win</v>
      </c>
      <c r="I639" t="s">
        <v>1520</v>
      </c>
      <c r="J639" s="68" t="s">
        <v>874</v>
      </c>
      <c r="K639" s="52">
        <v>2050</v>
      </c>
      <c r="L639" s="62" t="str">
        <f t="shared" si="110"/>
        <v>*0.93</v>
      </c>
      <c r="M639" s="70" t="str">
        <f t="shared" si="111"/>
        <v>REZoning_Sol-Win</v>
      </c>
      <c r="O639" t="s">
        <v>1520</v>
      </c>
      <c r="P639" t="s">
        <v>874</v>
      </c>
      <c r="Q639">
        <v>2100</v>
      </c>
      <c r="R639" t="s">
        <v>904</v>
      </c>
      <c r="S639" t="s">
        <v>875</v>
      </c>
      <c r="AA639" s="49" t="s">
        <v>1520</v>
      </c>
      <c r="AB639" s="71" t="s">
        <v>874</v>
      </c>
      <c r="AC639" s="55">
        <v>2035</v>
      </c>
      <c r="AD639" s="70" t="str">
        <f t="shared" si="112"/>
        <v>*0.95</v>
      </c>
      <c r="AE639" s="70" t="str">
        <f t="shared" si="113"/>
        <v>REZoning_Sol-Win</v>
      </c>
      <c r="AG639" s="49" t="s">
        <v>1520</v>
      </c>
      <c r="AH639" s="71" t="s">
        <v>874</v>
      </c>
      <c r="AI639" s="55">
        <v>2050</v>
      </c>
      <c r="AJ639" s="70" t="str">
        <f t="shared" si="114"/>
        <v>*0.93</v>
      </c>
      <c r="AK639" s="70" t="str">
        <f t="shared" si="115"/>
        <v>REZoning_Sol-Win</v>
      </c>
      <c r="AO639" s="50" t="s">
        <v>1520</v>
      </c>
      <c r="AP639" s="72" t="s">
        <v>874</v>
      </c>
      <c r="AQ639" s="58">
        <v>2035</v>
      </c>
      <c r="AR639" s="73" t="str">
        <f t="shared" si="116"/>
        <v>*0.93</v>
      </c>
      <c r="AS639" s="70" t="str">
        <f t="shared" si="117"/>
        <v>REZoning_Sol-Win</v>
      </c>
      <c r="AU639" s="50" t="s">
        <v>1520</v>
      </c>
      <c r="AV639" s="72" t="s">
        <v>874</v>
      </c>
      <c r="AW639" s="58">
        <v>2050</v>
      </c>
      <c r="AX639" s="73" t="str">
        <f t="shared" si="118"/>
        <v>*0.9</v>
      </c>
      <c r="AY639" s="70" t="str">
        <f t="shared" si="119"/>
        <v>REZoning_Sol-Win</v>
      </c>
    </row>
    <row r="640" spans="1:51">
      <c r="A640" s="67" t="s">
        <v>78</v>
      </c>
      <c r="C640" t="s">
        <v>1521</v>
      </c>
      <c r="D640" s="68" t="s">
        <v>874</v>
      </c>
      <c r="E640" s="52">
        <v>2035</v>
      </c>
      <c r="F640" s="69" t="str">
        <f t="shared" si="108"/>
        <v>*0.95</v>
      </c>
      <c r="G640" s="70" t="str">
        <f t="shared" si="109"/>
        <v>REZoning_Sol-Win</v>
      </c>
      <c r="I640" t="s">
        <v>1521</v>
      </c>
      <c r="J640" s="68" t="s">
        <v>874</v>
      </c>
      <c r="K640" s="52">
        <v>2050</v>
      </c>
      <c r="L640" s="62" t="str">
        <f t="shared" si="110"/>
        <v>*0.93</v>
      </c>
      <c r="M640" s="70" t="str">
        <f t="shared" si="111"/>
        <v>REZoning_Sol-Win</v>
      </c>
      <c r="O640" t="s">
        <v>1521</v>
      </c>
      <c r="P640" t="s">
        <v>874</v>
      </c>
      <c r="Q640">
        <v>2100</v>
      </c>
      <c r="R640" t="s">
        <v>904</v>
      </c>
      <c r="S640" t="s">
        <v>875</v>
      </c>
      <c r="AA640" s="49" t="s">
        <v>1521</v>
      </c>
      <c r="AB640" s="71" t="s">
        <v>874</v>
      </c>
      <c r="AC640" s="55">
        <v>2035</v>
      </c>
      <c r="AD640" s="70" t="str">
        <f t="shared" si="112"/>
        <v>*0.95</v>
      </c>
      <c r="AE640" s="70" t="str">
        <f t="shared" si="113"/>
        <v>REZoning_Sol-Win</v>
      </c>
      <c r="AG640" s="49" t="s">
        <v>1521</v>
      </c>
      <c r="AH640" s="71" t="s">
        <v>874</v>
      </c>
      <c r="AI640" s="55">
        <v>2050</v>
      </c>
      <c r="AJ640" s="70" t="str">
        <f t="shared" si="114"/>
        <v>*0.93</v>
      </c>
      <c r="AK640" s="70" t="str">
        <f t="shared" si="115"/>
        <v>REZoning_Sol-Win</v>
      </c>
      <c r="AO640" s="50" t="s">
        <v>1521</v>
      </c>
      <c r="AP640" s="72" t="s">
        <v>874</v>
      </c>
      <c r="AQ640" s="58">
        <v>2035</v>
      </c>
      <c r="AR640" s="73" t="str">
        <f t="shared" si="116"/>
        <v>*0.93</v>
      </c>
      <c r="AS640" s="70" t="str">
        <f t="shared" si="117"/>
        <v>REZoning_Sol-Win</v>
      </c>
      <c r="AU640" s="50" t="s">
        <v>1521</v>
      </c>
      <c r="AV640" s="72" t="s">
        <v>874</v>
      </c>
      <c r="AW640" s="58">
        <v>2050</v>
      </c>
      <c r="AX640" s="73" t="str">
        <f t="shared" si="118"/>
        <v>*0.9</v>
      </c>
      <c r="AY640" s="70" t="str">
        <f t="shared" si="119"/>
        <v>REZoning_Sol-Win</v>
      </c>
    </row>
    <row r="641" spans="1:51">
      <c r="A641" s="67" t="s">
        <v>78</v>
      </c>
      <c r="C641" t="s">
        <v>1522</v>
      </c>
      <c r="D641" s="68" t="s">
        <v>874</v>
      </c>
      <c r="E641" s="52">
        <v>2035</v>
      </c>
      <c r="F641" s="69" t="str">
        <f t="shared" si="108"/>
        <v>*0.95</v>
      </c>
      <c r="G641" s="70" t="str">
        <f t="shared" si="109"/>
        <v>REZoning_Sol-Win</v>
      </c>
      <c r="I641" t="s">
        <v>1522</v>
      </c>
      <c r="J641" s="68" t="s">
        <v>874</v>
      </c>
      <c r="K641" s="52">
        <v>2050</v>
      </c>
      <c r="L641" s="62" t="str">
        <f t="shared" si="110"/>
        <v>*0.93</v>
      </c>
      <c r="M641" s="70" t="str">
        <f t="shared" si="111"/>
        <v>REZoning_Sol-Win</v>
      </c>
      <c r="O641" t="s">
        <v>1522</v>
      </c>
      <c r="P641" t="s">
        <v>874</v>
      </c>
      <c r="Q641">
        <v>2100</v>
      </c>
      <c r="R641" t="s">
        <v>904</v>
      </c>
      <c r="S641" t="s">
        <v>875</v>
      </c>
      <c r="AA641" s="49" t="s">
        <v>1522</v>
      </c>
      <c r="AB641" s="71" t="s">
        <v>874</v>
      </c>
      <c r="AC641" s="55">
        <v>2035</v>
      </c>
      <c r="AD641" s="70" t="str">
        <f t="shared" si="112"/>
        <v>*0.95</v>
      </c>
      <c r="AE641" s="70" t="str">
        <f t="shared" si="113"/>
        <v>REZoning_Sol-Win</v>
      </c>
      <c r="AG641" s="49" t="s">
        <v>1522</v>
      </c>
      <c r="AH641" s="71" t="s">
        <v>874</v>
      </c>
      <c r="AI641" s="55">
        <v>2050</v>
      </c>
      <c r="AJ641" s="70" t="str">
        <f t="shared" si="114"/>
        <v>*0.93</v>
      </c>
      <c r="AK641" s="70" t="str">
        <f t="shared" si="115"/>
        <v>REZoning_Sol-Win</v>
      </c>
      <c r="AO641" s="50" t="s">
        <v>1522</v>
      </c>
      <c r="AP641" s="72" t="s">
        <v>874</v>
      </c>
      <c r="AQ641" s="58">
        <v>2035</v>
      </c>
      <c r="AR641" s="73" t="str">
        <f t="shared" si="116"/>
        <v>*0.93</v>
      </c>
      <c r="AS641" s="70" t="str">
        <f t="shared" si="117"/>
        <v>REZoning_Sol-Win</v>
      </c>
      <c r="AU641" s="50" t="s">
        <v>1522</v>
      </c>
      <c r="AV641" s="72" t="s">
        <v>874</v>
      </c>
      <c r="AW641" s="58">
        <v>2050</v>
      </c>
      <c r="AX641" s="73" t="str">
        <f t="shared" si="118"/>
        <v>*0.9</v>
      </c>
      <c r="AY641" s="70" t="str">
        <f t="shared" si="119"/>
        <v>REZoning_Sol-Win</v>
      </c>
    </row>
    <row r="642" spans="1:51">
      <c r="A642" s="67" t="s">
        <v>78</v>
      </c>
      <c r="C642" t="s">
        <v>1523</v>
      </c>
      <c r="D642" s="68" t="s">
        <v>874</v>
      </c>
      <c r="E642" s="52">
        <v>2035</v>
      </c>
      <c r="F642" s="69" t="str">
        <f t="shared" si="108"/>
        <v>*0.95</v>
      </c>
      <c r="G642" s="70" t="str">
        <f t="shared" si="109"/>
        <v>REZoning_Sol-Win</v>
      </c>
      <c r="I642" t="s">
        <v>1523</v>
      </c>
      <c r="J642" s="68" t="s">
        <v>874</v>
      </c>
      <c r="K642" s="52">
        <v>2050</v>
      </c>
      <c r="L642" s="62" t="str">
        <f t="shared" si="110"/>
        <v>*0.93</v>
      </c>
      <c r="M642" s="70" t="str">
        <f t="shared" si="111"/>
        <v>REZoning_Sol-Win</v>
      </c>
      <c r="O642" t="s">
        <v>1523</v>
      </c>
      <c r="P642" t="s">
        <v>874</v>
      </c>
      <c r="Q642">
        <v>2100</v>
      </c>
      <c r="R642" t="s">
        <v>904</v>
      </c>
      <c r="S642" t="s">
        <v>875</v>
      </c>
      <c r="AA642" s="49" t="s">
        <v>1523</v>
      </c>
      <c r="AB642" s="71" t="s">
        <v>874</v>
      </c>
      <c r="AC642" s="55">
        <v>2035</v>
      </c>
      <c r="AD642" s="70" t="str">
        <f t="shared" si="112"/>
        <v>*0.95</v>
      </c>
      <c r="AE642" s="70" t="str">
        <f t="shared" si="113"/>
        <v>REZoning_Sol-Win</v>
      </c>
      <c r="AG642" s="49" t="s">
        <v>1523</v>
      </c>
      <c r="AH642" s="71" t="s">
        <v>874</v>
      </c>
      <c r="AI642" s="55">
        <v>2050</v>
      </c>
      <c r="AJ642" s="70" t="str">
        <f t="shared" si="114"/>
        <v>*0.93</v>
      </c>
      <c r="AK642" s="70" t="str">
        <f t="shared" si="115"/>
        <v>REZoning_Sol-Win</v>
      </c>
      <c r="AO642" s="50" t="s">
        <v>1523</v>
      </c>
      <c r="AP642" s="72" t="s">
        <v>874</v>
      </c>
      <c r="AQ642" s="58">
        <v>2035</v>
      </c>
      <c r="AR642" s="73" t="str">
        <f t="shared" si="116"/>
        <v>*0.93</v>
      </c>
      <c r="AS642" s="70" t="str">
        <f t="shared" si="117"/>
        <v>REZoning_Sol-Win</v>
      </c>
      <c r="AU642" s="50" t="s">
        <v>1523</v>
      </c>
      <c r="AV642" s="72" t="s">
        <v>874</v>
      </c>
      <c r="AW642" s="58">
        <v>2050</v>
      </c>
      <c r="AX642" s="73" t="str">
        <f t="shared" si="118"/>
        <v>*0.9</v>
      </c>
      <c r="AY642" s="70" t="str">
        <f t="shared" si="119"/>
        <v>REZoning_Sol-Win</v>
      </c>
    </row>
    <row r="643" spans="1:51">
      <c r="A643" s="67" t="s">
        <v>78</v>
      </c>
      <c r="C643" t="s">
        <v>1524</v>
      </c>
      <c r="D643" s="68" t="s">
        <v>874</v>
      </c>
      <c r="E643" s="52">
        <v>2035</v>
      </c>
      <c r="F643" s="69" t="str">
        <f t="shared" si="108"/>
        <v>*0.95</v>
      </c>
      <c r="G643" s="70" t="str">
        <f t="shared" si="109"/>
        <v>REZoning_Sol-Win</v>
      </c>
      <c r="I643" t="s">
        <v>1524</v>
      </c>
      <c r="J643" s="68" t="s">
        <v>874</v>
      </c>
      <c r="K643" s="52">
        <v>2050</v>
      </c>
      <c r="L643" s="62" t="str">
        <f t="shared" si="110"/>
        <v>*0.93</v>
      </c>
      <c r="M643" s="70" t="str">
        <f t="shared" si="111"/>
        <v>REZoning_Sol-Win</v>
      </c>
      <c r="O643" t="s">
        <v>1524</v>
      </c>
      <c r="P643" t="s">
        <v>874</v>
      </c>
      <c r="Q643">
        <v>2100</v>
      </c>
      <c r="R643" t="s">
        <v>904</v>
      </c>
      <c r="S643" t="s">
        <v>875</v>
      </c>
      <c r="AA643" s="49" t="s">
        <v>1524</v>
      </c>
      <c r="AB643" s="71" t="s">
        <v>874</v>
      </c>
      <c r="AC643" s="55">
        <v>2035</v>
      </c>
      <c r="AD643" s="70" t="str">
        <f t="shared" si="112"/>
        <v>*0.95</v>
      </c>
      <c r="AE643" s="70" t="str">
        <f t="shared" si="113"/>
        <v>REZoning_Sol-Win</v>
      </c>
      <c r="AG643" s="49" t="s">
        <v>1524</v>
      </c>
      <c r="AH643" s="71" t="s">
        <v>874</v>
      </c>
      <c r="AI643" s="55">
        <v>2050</v>
      </c>
      <c r="AJ643" s="70" t="str">
        <f t="shared" si="114"/>
        <v>*0.93</v>
      </c>
      <c r="AK643" s="70" t="str">
        <f t="shared" si="115"/>
        <v>REZoning_Sol-Win</v>
      </c>
      <c r="AO643" s="50" t="s">
        <v>1524</v>
      </c>
      <c r="AP643" s="72" t="s">
        <v>874</v>
      </c>
      <c r="AQ643" s="58">
        <v>2035</v>
      </c>
      <c r="AR643" s="73" t="str">
        <f t="shared" si="116"/>
        <v>*0.93</v>
      </c>
      <c r="AS643" s="70" t="str">
        <f t="shared" si="117"/>
        <v>REZoning_Sol-Win</v>
      </c>
      <c r="AU643" s="50" t="s">
        <v>1524</v>
      </c>
      <c r="AV643" s="72" t="s">
        <v>874</v>
      </c>
      <c r="AW643" s="58">
        <v>2050</v>
      </c>
      <c r="AX643" s="73" t="str">
        <f t="shared" si="118"/>
        <v>*0.9</v>
      </c>
      <c r="AY643" s="70" t="str">
        <f t="shared" si="119"/>
        <v>REZoning_Sol-Win</v>
      </c>
    </row>
    <row r="644" spans="1:51">
      <c r="A644" s="67" t="s">
        <v>70</v>
      </c>
      <c r="C644" t="s">
        <v>1525</v>
      </c>
      <c r="D644" s="68" t="s">
        <v>874</v>
      </c>
      <c r="E644" s="52">
        <v>2035</v>
      </c>
      <c r="F644" s="69" t="str">
        <f t="shared" si="108"/>
        <v>*0.94</v>
      </c>
      <c r="G644" s="70" t="str">
        <f t="shared" si="109"/>
        <v>REZoning_Sol-Win</v>
      </c>
      <c r="I644" t="s">
        <v>1525</v>
      </c>
      <c r="J644" s="68" t="s">
        <v>874</v>
      </c>
      <c r="K644" s="52">
        <v>2050</v>
      </c>
      <c r="L644" s="62" t="str">
        <f t="shared" si="110"/>
        <v>*0.91</v>
      </c>
      <c r="M644" s="70" t="str">
        <f t="shared" si="111"/>
        <v>REZoning_Sol-Win</v>
      </c>
      <c r="O644" t="s">
        <v>1525</v>
      </c>
      <c r="P644" t="s">
        <v>874</v>
      </c>
      <c r="Q644">
        <v>2100</v>
      </c>
      <c r="R644" t="s">
        <v>890</v>
      </c>
      <c r="S644" t="s">
        <v>875</v>
      </c>
      <c r="AA644" s="49" t="s">
        <v>1525</v>
      </c>
      <c r="AB644" s="71" t="s">
        <v>874</v>
      </c>
      <c r="AC644" s="55">
        <v>2035</v>
      </c>
      <c r="AD644" s="70" t="str">
        <f t="shared" si="112"/>
        <v>*0.93</v>
      </c>
      <c r="AE644" s="70" t="str">
        <f t="shared" si="113"/>
        <v>REZoning_Sol-Win</v>
      </c>
      <c r="AG644" s="49" t="s">
        <v>1525</v>
      </c>
      <c r="AH644" s="71" t="s">
        <v>874</v>
      </c>
      <c r="AI644" s="55">
        <v>2050</v>
      </c>
      <c r="AJ644" s="70" t="str">
        <f t="shared" si="114"/>
        <v>*0.9</v>
      </c>
      <c r="AK644" s="70" t="str">
        <f t="shared" si="115"/>
        <v>REZoning_Sol-Win</v>
      </c>
      <c r="AO644" s="50" t="s">
        <v>1525</v>
      </c>
      <c r="AP644" s="72" t="s">
        <v>874</v>
      </c>
      <c r="AQ644" s="58">
        <v>2035</v>
      </c>
      <c r="AR644" s="73" t="str">
        <f t="shared" si="116"/>
        <v>*0.9</v>
      </c>
      <c r="AS644" s="70" t="str">
        <f t="shared" si="117"/>
        <v>REZoning_Sol-Win</v>
      </c>
      <c r="AU644" s="50" t="s">
        <v>1525</v>
      </c>
      <c r="AV644" s="72" t="s">
        <v>874</v>
      </c>
      <c r="AW644" s="58">
        <v>2050</v>
      </c>
      <c r="AX644" s="73" t="str">
        <f t="shared" si="118"/>
        <v>*0.86</v>
      </c>
      <c r="AY644" s="70" t="str">
        <f t="shared" si="119"/>
        <v>REZoning_Sol-Win</v>
      </c>
    </row>
    <row r="645" spans="1:51">
      <c r="A645" s="67" t="s">
        <v>78</v>
      </c>
      <c r="C645" t="s">
        <v>1526</v>
      </c>
      <c r="D645" s="68" t="s">
        <v>874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ref="G645:G708" si="121">G644</f>
        <v>REZoning_Sol-Win</v>
      </c>
      <c r="I645" t="s">
        <v>1526</v>
      </c>
      <c r="J645" s="68" t="s">
        <v>874</v>
      </c>
      <c r="K645" s="52">
        <v>2050</v>
      </c>
      <c r="L645" s="62" t="str">
        <f t="shared" ref="L645:L708" si="122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*0.93</v>
      </c>
      <c r="M645" s="70" t="str">
        <f t="shared" ref="M645:M708" si="123">M644</f>
        <v>REZoning_Sol-Win</v>
      </c>
      <c r="O645" t="s">
        <v>1526</v>
      </c>
      <c r="P645" t="s">
        <v>874</v>
      </c>
      <c r="Q645">
        <v>2100</v>
      </c>
      <c r="R645" t="s">
        <v>904</v>
      </c>
      <c r="S645" t="s">
        <v>875</v>
      </c>
      <c r="AA645" s="49" t="s">
        <v>1526</v>
      </c>
      <c r="AB645" s="71" t="s">
        <v>874</v>
      </c>
      <c r="AC645" s="55">
        <v>2035</v>
      </c>
      <c r="AD645" s="70" t="str">
        <f t="shared" ref="AD645:AD708" si="124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5">AE644</f>
        <v>REZoning_Sol-Win</v>
      </c>
      <c r="AG645" s="49" t="s">
        <v>1526</v>
      </c>
      <c r="AH645" s="71" t="s">
        <v>874</v>
      </c>
      <c r="AI645" s="55">
        <v>2050</v>
      </c>
      <c r="AJ645" s="70" t="str">
        <f t="shared" ref="AJ645:AJ708" si="126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*0.93</v>
      </c>
      <c r="AK645" s="70" t="str">
        <f t="shared" ref="AK645:AK708" si="127">AK644</f>
        <v>REZoning_Sol-Win</v>
      </c>
      <c r="AO645" s="50" t="s">
        <v>1526</v>
      </c>
      <c r="AP645" s="72" t="s">
        <v>874</v>
      </c>
      <c r="AQ645" s="58">
        <v>2035</v>
      </c>
      <c r="AR645" s="73" t="str">
        <f t="shared" ref="AR645:AR708" si="128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9">AS644</f>
        <v>REZoning_Sol-Win</v>
      </c>
      <c r="AU645" s="50" t="s">
        <v>1526</v>
      </c>
      <c r="AV645" s="72" t="s">
        <v>874</v>
      </c>
      <c r="AW645" s="58">
        <v>2050</v>
      </c>
      <c r="AX645" s="73" t="str">
        <f t="shared" ref="AX645:AX708" si="130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*0.9</v>
      </c>
      <c r="AY645" s="70" t="str">
        <f t="shared" ref="AY645:AY708" si="131">AY644</f>
        <v>REZoning_Sol-Win</v>
      </c>
    </row>
    <row r="646" spans="1:51">
      <c r="A646" s="67" t="s">
        <v>78</v>
      </c>
      <c r="C646" t="s">
        <v>1527</v>
      </c>
      <c r="D646" s="68" t="s">
        <v>874</v>
      </c>
      <c r="E646" s="52">
        <v>2035</v>
      </c>
      <c r="F646" s="69" t="str">
        <f t="shared" si="120"/>
        <v>*0.95</v>
      </c>
      <c r="G646" s="70" t="str">
        <f t="shared" si="121"/>
        <v>REZoning_Sol-Win</v>
      </c>
      <c r="I646" t="s">
        <v>1527</v>
      </c>
      <c r="J646" s="68" t="s">
        <v>874</v>
      </c>
      <c r="K646" s="52">
        <v>2050</v>
      </c>
      <c r="L646" s="62" t="str">
        <f t="shared" si="122"/>
        <v>*0.93</v>
      </c>
      <c r="M646" s="70" t="str">
        <f t="shared" si="123"/>
        <v>REZoning_Sol-Win</v>
      </c>
      <c r="O646" t="s">
        <v>1527</v>
      </c>
      <c r="P646" t="s">
        <v>874</v>
      </c>
      <c r="Q646">
        <v>2100</v>
      </c>
      <c r="R646" t="s">
        <v>904</v>
      </c>
      <c r="S646" t="s">
        <v>875</v>
      </c>
      <c r="AA646" s="49" t="s">
        <v>1527</v>
      </c>
      <c r="AB646" s="71" t="s">
        <v>874</v>
      </c>
      <c r="AC646" s="55">
        <v>2035</v>
      </c>
      <c r="AD646" s="70" t="str">
        <f t="shared" si="124"/>
        <v>*0.95</v>
      </c>
      <c r="AE646" s="70" t="str">
        <f t="shared" si="125"/>
        <v>REZoning_Sol-Win</v>
      </c>
      <c r="AG646" s="49" t="s">
        <v>1527</v>
      </c>
      <c r="AH646" s="71" t="s">
        <v>874</v>
      </c>
      <c r="AI646" s="55">
        <v>2050</v>
      </c>
      <c r="AJ646" s="70" t="str">
        <f t="shared" si="126"/>
        <v>*0.93</v>
      </c>
      <c r="AK646" s="70" t="str">
        <f t="shared" si="127"/>
        <v>REZoning_Sol-Win</v>
      </c>
      <c r="AO646" s="50" t="s">
        <v>1527</v>
      </c>
      <c r="AP646" s="72" t="s">
        <v>874</v>
      </c>
      <c r="AQ646" s="58">
        <v>2035</v>
      </c>
      <c r="AR646" s="73" t="str">
        <f t="shared" si="128"/>
        <v>*0.93</v>
      </c>
      <c r="AS646" s="70" t="str">
        <f t="shared" si="129"/>
        <v>REZoning_Sol-Win</v>
      </c>
      <c r="AU646" s="50" t="s">
        <v>1527</v>
      </c>
      <c r="AV646" s="72" t="s">
        <v>874</v>
      </c>
      <c r="AW646" s="58">
        <v>2050</v>
      </c>
      <c r="AX646" s="73" t="str">
        <f t="shared" si="130"/>
        <v>*0.9</v>
      </c>
      <c r="AY646" s="70" t="str">
        <f t="shared" si="131"/>
        <v>REZoning_Sol-Win</v>
      </c>
    </row>
    <row r="647" spans="1:51">
      <c r="A647" s="67" t="s">
        <v>78</v>
      </c>
      <c r="C647" t="s">
        <v>1528</v>
      </c>
      <c r="D647" s="68" t="s">
        <v>874</v>
      </c>
      <c r="E647" s="52">
        <v>2035</v>
      </c>
      <c r="F647" s="69" t="str">
        <f t="shared" si="120"/>
        <v>*0.95</v>
      </c>
      <c r="G647" s="70" t="str">
        <f t="shared" si="121"/>
        <v>REZoning_Sol-Win</v>
      </c>
      <c r="I647" t="s">
        <v>1528</v>
      </c>
      <c r="J647" s="68" t="s">
        <v>874</v>
      </c>
      <c r="K647" s="52">
        <v>2050</v>
      </c>
      <c r="L647" s="62" t="str">
        <f t="shared" si="122"/>
        <v>*0.93</v>
      </c>
      <c r="M647" s="70" t="str">
        <f t="shared" si="123"/>
        <v>REZoning_Sol-Win</v>
      </c>
      <c r="O647" t="s">
        <v>1528</v>
      </c>
      <c r="P647" t="s">
        <v>874</v>
      </c>
      <c r="Q647">
        <v>2100</v>
      </c>
      <c r="R647" t="s">
        <v>904</v>
      </c>
      <c r="S647" t="s">
        <v>875</v>
      </c>
      <c r="AA647" s="49" t="s">
        <v>1528</v>
      </c>
      <c r="AB647" s="71" t="s">
        <v>874</v>
      </c>
      <c r="AC647" s="55">
        <v>2035</v>
      </c>
      <c r="AD647" s="70" t="str">
        <f t="shared" si="124"/>
        <v>*0.95</v>
      </c>
      <c r="AE647" s="70" t="str">
        <f t="shared" si="125"/>
        <v>REZoning_Sol-Win</v>
      </c>
      <c r="AG647" s="49" t="s">
        <v>1528</v>
      </c>
      <c r="AH647" s="71" t="s">
        <v>874</v>
      </c>
      <c r="AI647" s="55">
        <v>2050</v>
      </c>
      <c r="AJ647" s="70" t="str">
        <f t="shared" si="126"/>
        <v>*0.93</v>
      </c>
      <c r="AK647" s="70" t="str">
        <f t="shared" si="127"/>
        <v>REZoning_Sol-Win</v>
      </c>
      <c r="AO647" s="50" t="s">
        <v>1528</v>
      </c>
      <c r="AP647" s="72" t="s">
        <v>874</v>
      </c>
      <c r="AQ647" s="58">
        <v>2035</v>
      </c>
      <c r="AR647" s="73" t="str">
        <f t="shared" si="128"/>
        <v>*0.93</v>
      </c>
      <c r="AS647" s="70" t="str">
        <f t="shared" si="129"/>
        <v>REZoning_Sol-Win</v>
      </c>
      <c r="AU647" s="50" t="s">
        <v>1528</v>
      </c>
      <c r="AV647" s="72" t="s">
        <v>874</v>
      </c>
      <c r="AW647" s="58">
        <v>2050</v>
      </c>
      <c r="AX647" s="73" t="str">
        <f t="shared" si="130"/>
        <v>*0.9</v>
      </c>
      <c r="AY647" s="70" t="str">
        <f t="shared" si="131"/>
        <v>REZoning_Sol-Win</v>
      </c>
    </row>
    <row r="648" spans="1:51">
      <c r="A648" s="67" t="s">
        <v>78</v>
      </c>
      <c r="C648" t="s">
        <v>1529</v>
      </c>
      <c r="D648" s="68" t="s">
        <v>874</v>
      </c>
      <c r="E648" s="52">
        <v>2035</v>
      </c>
      <c r="F648" s="69" t="str">
        <f t="shared" si="120"/>
        <v>*0.95</v>
      </c>
      <c r="G648" s="70" t="str">
        <f t="shared" si="121"/>
        <v>REZoning_Sol-Win</v>
      </c>
      <c r="I648" t="s">
        <v>1529</v>
      </c>
      <c r="J648" s="68" t="s">
        <v>874</v>
      </c>
      <c r="K648" s="52">
        <v>2050</v>
      </c>
      <c r="L648" s="62" t="str">
        <f t="shared" si="122"/>
        <v>*0.93</v>
      </c>
      <c r="M648" s="70" t="str">
        <f t="shared" si="123"/>
        <v>REZoning_Sol-Win</v>
      </c>
      <c r="O648" t="s">
        <v>1529</v>
      </c>
      <c r="P648" t="s">
        <v>874</v>
      </c>
      <c r="Q648">
        <v>2100</v>
      </c>
      <c r="R648" t="s">
        <v>904</v>
      </c>
      <c r="S648" t="s">
        <v>875</v>
      </c>
      <c r="AA648" s="49" t="s">
        <v>1529</v>
      </c>
      <c r="AB648" s="71" t="s">
        <v>874</v>
      </c>
      <c r="AC648" s="55">
        <v>2035</v>
      </c>
      <c r="AD648" s="70" t="str">
        <f t="shared" si="124"/>
        <v>*0.95</v>
      </c>
      <c r="AE648" s="70" t="str">
        <f t="shared" si="125"/>
        <v>REZoning_Sol-Win</v>
      </c>
      <c r="AG648" s="49" t="s">
        <v>1529</v>
      </c>
      <c r="AH648" s="71" t="s">
        <v>874</v>
      </c>
      <c r="AI648" s="55">
        <v>2050</v>
      </c>
      <c r="AJ648" s="70" t="str">
        <f t="shared" si="126"/>
        <v>*0.93</v>
      </c>
      <c r="AK648" s="70" t="str">
        <f t="shared" si="127"/>
        <v>REZoning_Sol-Win</v>
      </c>
      <c r="AO648" s="50" t="s">
        <v>1529</v>
      </c>
      <c r="AP648" s="72" t="s">
        <v>874</v>
      </c>
      <c r="AQ648" s="58">
        <v>2035</v>
      </c>
      <c r="AR648" s="73" t="str">
        <f t="shared" si="128"/>
        <v>*0.93</v>
      </c>
      <c r="AS648" s="70" t="str">
        <f t="shared" si="129"/>
        <v>REZoning_Sol-Win</v>
      </c>
      <c r="AU648" s="50" t="s">
        <v>1529</v>
      </c>
      <c r="AV648" s="72" t="s">
        <v>874</v>
      </c>
      <c r="AW648" s="58">
        <v>2050</v>
      </c>
      <c r="AX648" s="73" t="str">
        <f t="shared" si="130"/>
        <v>*0.9</v>
      </c>
      <c r="AY648" s="70" t="str">
        <f t="shared" si="131"/>
        <v>REZoning_Sol-Win</v>
      </c>
    </row>
    <row r="649" spans="1:51">
      <c r="A649" s="67" t="s">
        <v>78</v>
      </c>
      <c r="C649" t="s">
        <v>1530</v>
      </c>
      <c r="D649" s="68" t="s">
        <v>874</v>
      </c>
      <c r="E649" s="52">
        <v>2035</v>
      </c>
      <c r="F649" s="69" t="str">
        <f t="shared" si="120"/>
        <v>*0.95</v>
      </c>
      <c r="G649" s="70" t="str">
        <f t="shared" si="121"/>
        <v>REZoning_Sol-Win</v>
      </c>
      <c r="I649" t="s">
        <v>1530</v>
      </c>
      <c r="J649" s="68" t="s">
        <v>874</v>
      </c>
      <c r="K649" s="52">
        <v>2050</v>
      </c>
      <c r="L649" s="62" t="str">
        <f t="shared" si="122"/>
        <v>*0.93</v>
      </c>
      <c r="M649" s="70" t="str">
        <f t="shared" si="123"/>
        <v>REZoning_Sol-Win</v>
      </c>
      <c r="O649" t="s">
        <v>1530</v>
      </c>
      <c r="P649" t="s">
        <v>874</v>
      </c>
      <c r="Q649">
        <v>2100</v>
      </c>
      <c r="R649" t="s">
        <v>904</v>
      </c>
      <c r="S649" t="s">
        <v>875</v>
      </c>
      <c r="AA649" s="49" t="s">
        <v>1530</v>
      </c>
      <c r="AB649" s="71" t="s">
        <v>874</v>
      </c>
      <c r="AC649" s="55">
        <v>2035</v>
      </c>
      <c r="AD649" s="70" t="str">
        <f t="shared" si="124"/>
        <v>*0.95</v>
      </c>
      <c r="AE649" s="70" t="str">
        <f t="shared" si="125"/>
        <v>REZoning_Sol-Win</v>
      </c>
      <c r="AG649" s="49" t="s">
        <v>1530</v>
      </c>
      <c r="AH649" s="71" t="s">
        <v>874</v>
      </c>
      <c r="AI649" s="55">
        <v>2050</v>
      </c>
      <c r="AJ649" s="70" t="str">
        <f t="shared" si="126"/>
        <v>*0.93</v>
      </c>
      <c r="AK649" s="70" t="str">
        <f t="shared" si="127"/>
        <v>REZoning_Sol-Win</v>
      </c>
      <c r="AO649" s="50" t="s">
        <v>1530</v>
      </c>
      <c r="AP649" s="72" t="s">
        <v>874</v>
      </c>
      <c r="AQ649" s="58">
        <v>2035</v>
      </c>
      <c r="AR649" s="73" t="str">
        <f t="shared" si="128"/>
        <v>*0.93</v>
      </c>
      <c r="AS649" s="70" t="str">
        <f t="shared" si="129"/>
        <v>REZoning_Sol-Win</v>
      </c>
      <c r="AU649" s="50" t="s">
        <v>1530</v>
      </c>
      <c r="AV649" s="72" t="s">
        <v>874</v>
      </c>
      <c r="AW649" s="58">
        <v>2050</v>
      </c>
      <c r="AX649" s="73" t="str">
        <f t="shared" si="130"/>
        <v>*0.9</v>
      </c>
      <c r="AY649" s="70" t="str">
        <f t="shared" si="131"/>
        <v>REZoning_Sol-Win</v>
      </c>
    </row>
    <row r="650" spans="1:51">
      <c r="A650" s="67" t="s">
        <v>87</v>
      </c>
      <c r="C650" t="s">
        <v>1531</v>
      </c>
      <c r="D650" s="68" t="s">
        <v>874</v>
      </c>
      <c r="E650" s="52">
        <v>2035</v>
      </c>
      <c r="F650" s="69" t="str">
        <f t="shared" si="120"/>
        <v>*0.95</v>
      </c>
      <c r="G650" s="70" t="str">
        <f t="shared" si="121"/>
        <v>REZoning_Sol-Win</v>
      </c>
      <c r="I650" t="s">
        <v>1531</v>
      </c>
      <c r="J650" s="68" t="s">
        <v>874</v>
      </c>
      <c r="K650" s="52">
        <v>2050</v>
      </c>
      <c r="L650" s="62" t="str">
        <f t="shared" si="122"/>
        <v>*0.92</v>
      </c>
      <c r="M650" s="70" t="str">
        <f t="shared" si="123"/>
        <v>REZoning_Sol-Win</v>
      </c>
      <c r="O650" t="s">
        <v>1531</v>
      </c>
      <c r="P650" t="s">
        <v>874</v>
      </c>
      <c r="Q650">
        <v>2100</v>
      </c>
      <c r="R650" t="s">
        <v>881</v>
      </c>
      <c r="S650" t="s">
        <v>875</v>
      </c>
      <c r="AA650" s="49" t="s">
        <v>1531</v>
      </c>
      <c r="AB650" s="71" t="s">
        <v>874</v>
      </c>
      <c r="AC650" s="55">
        <v>2035</v>
      </c>
      <c r="AD650" s="70" t="str">
        <f t="shared" si="124"/>
        <v>*0.95</v>
      </c>
      <c r="AE650" s="70" t="str">
        <f t="shared" si="125"/>
        <v>REZoning_Sol-Win</v>
      </c>
      <c r="AG650" s="49" t="s">
        <v>1531</v>
      </c>
      <c r="AH650" s="71" t="s">
        <v>874</v>
      </c>
      <c r="AI650" s="55">
        <v>2050</v>
      </c>
      <c r="AJ650" s="70" t="str">
        <f t="shared" si="126"/>
        <v>*0.92</v>
      </c>
      <c r="AK650" s="70" t="str">
        <f t="shared" si="127"/>
        <v>REZoning_Sol-Win</v>
      </c>
      <c r="AO650" s="50" t="s">
        <v>1531</v>
      </c>
      <c r="AP650" s="72" t="s">
        <v>874</v>
      </c>
      <c r="AQ650" s="58">
        <v>2035</v>
      </c>
      <c r="AR650" s="73" t="str">
        <f t="shared" si="128"/>
        <v>*0.93</v>
      </c>
      <c r="AS650" s="70" t="str">
        <f t="shared" si="129"/>
        <v>REZoning_Sol-Win</v>
      </c>
      <c r="AU650" s="50" t="s">
        <v>1531</v>
      </c>
      <c r="AV650" s="72" t="s">
        <v>874</v>
      </c>
      <c r="AW650" s="58">
        <v>2050</v>
      </c>
      <c r="AX650" s="73" t="str">
        <f t="shared" si="130"/>
        <v>*0.89</v>
      </c>
      <c r="AY650" s="70" t="str">
        <f t="shared" si="131"/>
        <v>REZoning_Sol-Win</v>
      </c>
    </row>
    <row r="651" spans="1:51">
      <c r="A651" s="67" t="s">
        <v>87</v>
      </c>
      <c r="C651" t="s">
        <v>1532</v>
      </c>
      <c r="D651" s="68" t="s">
        <v>874</v>
      </c>
      <c r="E651" s="52">
        <v>2035</v>
      </c>
      <c r="F651" s="69" t="str">
        <f t="shared" si="120"/>
        <v>*0.95</v>
      </c>
      <c r="G651" s="70" t="str">
        <f t="shared" si="121"/>
        <v>REZoning_Sol-Win</v>
      </c>
      <c r="I651" t="s">
        <v>1532</v>
      </c>
      <c r="J651" s="68" t="s">
        <v>874</v>
      </c>
      <c r="K651" s="52">
        <v>2050</v>
      </c>
      <c r="L651" s="62" t="str">
        <f t="shared" si="122"/>
        <v>*0.92</v>
      </c>
      <c r="M651" s="70" t="str">
        <f t="shared" si="123"/>
        <v>REZoning_Sol-Win</v>
      </c>
      <c r="O651" t="s">
        <v>1532</v>
      </c>
      <c r="P651" t="s">
        <v>874</v>
      </c>
      <c r="Q651">
        <v>2100</v>
      </c>
      <c r="R651" t="s">
        <v>881</v>
      </c>
      <c r="S651" t="s">
        <v>875</v>
      </c>
      <c r="AA651" s="49" t="s">
        <v>1532</v>
      </c>
      <c r="AB651" s="71" t="s">
        <v>874</v>
      </c>
      <c r="AC651" s="55">
        <v>2035</v>
      </c>
      <c r="AD651" s="70" t="str">
        <f t="shared" si="124"/>
        <v>*0.95</v>
      </c>
      <c r="AE651" s="70" t="str">
        <f t="shared" si="125"/>
        <v>REZoning_Sol-Win</v>
      </c>
      <c r="AG651" s="49" t="s">
        <v>1532</v>
      </c>
      <c r="AH651" s="71" t="s">
        <v>874</v>
      </c>
      <c r="AI651" s="55">
        <v>2050</v>
      </c>
      <c r="AJ651" s="70" t="str">
        <f t="shared" si="126"/>
        <v>*0.92</v>
      </c>
      <c r="AK651" s="70" t="str">
        <f t="shared" si="127"/>
        <v>REZoning_Sol-Win</v>
      </c>
      <c r="AO651" s="50" t="s">
        <v>1532</v>
      </c>
      <c r="AP651" s="72" t="s">
        <v>874</v>
      </c>
      <c r="AQ651" s="58">
        <v>2035</v>
      </c>
      <c r="AR651" s="73" t="str">
        <f t="shared" si="128"/>
        <v>*0.93</v>
      </c>
      <c r="AS651" s="70" t="str">
        <f t="shared" si="129"/>
        <v>REZoning_Sol-Win</v>
      </c>
      <c r="AU651" s="50" t="s">
        <v>1532</v>
      </c>
      <c r="AV651" s="72" t="s">
        <v>874</v>
      </c>
      <c r="AW651" s="58">
        <v>2050</v>
      </c>
      <c r="AX651" s="73" t="str">
        <f t="shared" si="130"/>
        <v>*0.89</v>
      </c>
      <c r="AY651" s="70" t="str">
        <f t="shared" si="131"/>
        <v>REZoning_Sol-Win</v>
      </c>
    </row>
    <row r="652" spans="1:51">
      <c r="A652" s="67" t="s">
        <v>87</v>
      </c>
      <c r="C652" t="s">
        <v>1533</v>
      </c>
      <c r="D652" s="68" t="s">
        <v>874</v>
      </c>
      <c r="E652" s="52">
        <v>2035</v>
      </c>
      <c r="F652" s="69" t="str">
        <f t="shared" si="120"/>
        <v>*0.95</v>
      </c>
      <c r="G652" s="70" t="str">
        <f t="shared" si="121"/>
        <v>REZoning_Sol-Win</v>
      </c>
      <c r="I652" t="s">
        <v>1533</v>
      </c>
      <c r="J652" s="68" t="s">
        <v>874</v>
      </c>
      <c r="K652" s="52">
        <v>2050</v>
      </c>
      <c r="L652" s="62" t="str">
        <f t="shared" si="122"/>
        <v>*0.92</v>
      </c>
      <c r="M652" s="70" t="str">
        <f t="shared" si="123"/>
        <v>REZoning_Sol-Win</v>
      </c>
      <c r="O652" t="s">
        <v>1533</v>
      </c>
      <c r="P652" t="s">
        <v>874</v>
      </c>
      <c r="Q652">
        <v>2100</v>
      </c>
      <c r="R652" t="s">
        <v>881</v>
      </c>
      <c r="S652" t="s">
        <v>875</v>
      </c>
      <c r="AA652" s="49" t="s">
        <v>1533</v>
      </c>
      <c r="AB652" s="71" t="s">
        <v>874</v>
      </c>
      <c r="AC652" s="55">
        <v>2035</v>
      </c>
      <c r="AD652" s="70" t="str">
        <f t="shared" si="124"/>
        <v>*0.95</v>
      </c>
      <c r="AE652" s="70" t="str">
        <f t="shared" si="125"/>
        <v>REZoning_Sol-Win</v>
      </c>
      <c r="AG652" s="49" t="s">
        <v>1533</v>
      </c>
      <c r="AH652" s="71" t="s">
        <v>874</v>
      </c>
      <c r="AI652" s="55">
        <v>2050</v>
      </c>
      <c r="AJ652" s="70" t="str">
        <f t="shared" si="126"/>
        <v>*0.92</v>
      </c>
      <c r="AK652" s="70" t="str">
        <f t="shared" si="127"/>
        <v>REZoning_Sol-Win</v>
      </c>
      <c r="AO652" s="50" t="s">
        <v>1533</v>
      </c>
      <c r="AP652" s="72" t="s">
        <v>874</v>
      </c>
      <c r="AQ652" s="58">
        <v>2035</v>
      </c>
      <c r="AR652" s="73" t="str">
        <f t="shared" si="128"/>
        <v>*0.93</v>
      </c>
      <c r="AS652" s="70" t="str">
        <f t="shared" si="129"/>
        <v>REZoning_Sol-Win</v>
      </c>
      <c r="AU652" s="50" t="s">
        <v>1533</v>
      </c>
      <c r="AV652" s="72" t="s">
        <v>874</v>
      </c>
      <c r="AW652" s="58">
        <v>2050</v>
      </c>
      <c r="AX652" s="73" t="str">
        <f t="shared" si="130"/>
        <v>*0.89</v>
      </c>
      <c r="AY652" s="70" t="str">
        <f t="shared" si="131"/>
        <v>REZoning_Sol-Win</v>
      </c>
    </row>
    <row r="653" spans="1:51">
      <c r="A653" s="67" t="s">
        <v>87</v>
      </c>
      <c r="C653" t="s">
        <v>1534</v>
      </c>
      <c r="D653" s="68" t="s">
        <v>874</v>
      </c>
      <c r="E653" s="52">
        <v>2035</v>
      </c>
      <c r="F653" s="69" t="str">
        <f t="shared" si="120"/>
        <v>*0.95</v>
      </c>
      <c r="G653" s="70" t="str">
        <f t="shared" si="121"/>
        <v>REZoning_Sol-Win</v>
      </c>
      <c r="I653" t="s">
        <v>1534</v>
      </c>
      <c r="J653" s="68" t="s">
        <v>874</v>
      </c>
      <c r="K653" s="52">
        <v>2050</v>
      </c>
      <c r="L653" s="62" t="str">
        <f t="shared" si="122"/>
        <v>*0.92</v>
      </c>
      <c r="M653" s="70" t="str">
        <f t="shared" si="123"/>
        <v>REZoning_Sol-Win</v>
      </c>
      <c r="O653" t="s">
        <v>1534</v>
      </c>
      <c r="P653" t="s">
        <v>874</v>
      </c>
      <c r="Q653">
        <v>2100</v>
      </c>
      <c r="R653" t="s">
        <v>881</v>
      </c>
      <c r="S653" t="s">
        <v>875</v>
      </c>
      <c r="AA653" s="49" t="s">
        <v>1534</v>
      </c>
      <c r="AB653" s="71" t="s">
        <v>874</v>
      </c>
      <c r="AC653" s="55">
        <v>2035</v>
      </c>
      <c r="AD653" s="70" t="str">
        <f t="shared" si="124"/>
        <v>*0.95</v>
      </c>
      <c r="AE653" s="70" t="str">
        <f t="shared" si="125"/>
        <v>REZoning_Sol-Win</v>
      </c>
      <c r="AG653" s="49" t="s">
        <v>1534</v>
      </c>
      <c r="AH653" s="71" t="s">
        <v>874</v>
      </c>
      <c r="AI653" s="55">
        <v>2050</v>
      </c>
      <c r="AJ653" s="70" t="str">
        <f t="shared" si="126"/>
        <v>*0.92</v>
      </c>
      <c r="AK653" s="70" t="str">
        <f t="shared" si="127"/>
        <v>REZoning_Sol-Win</v>
      </c>
      <c r="AO653" s="50" t="s">
        <v>1534</v>
      </c>
      <c r="AP653" s="72" t="s">
        <v>874</v>
      </c>
      <c r="AQ653" s="58">
        <v>2035</v>
      </c>
      <c r="AR653" s="73" t="str">
        <f t="shared" si="128"/>
        <v>*0.93</v>
      </c>
      <c r="AS653" s="70" t="str">
        <f t="shared" si="129"/>
        <v>REZoning_Sol-Win</v>
      </c>
      <c r="AU653" s="50" t="s">
        <v>1534</v>
      </c>
      <c r="AV653" s="72" t="s">
        <v>874</v>
      </c>
      <c r="AW653" s="58">
        <v>2050</v>
      </c>
      <c r="AX653" s="73" t="str">
        <f t="shared" si="130"/>
        <v>*0.89</v>
      </c>
      <c r="AY653" s="70" t="str">
        <f t="shared" si="131"/>
        <v>REZoning_Sol-Win</v>
      </c>
    </row>
    <row r="654" spans="1:51">
      <c r="A654" s="67" t="s">
        <v>87</v>
      </c>
      <c r="C654" t="s">
        <v>1535</v>
      </c>
      <c r="D654" s="68" t="s">
        <v>874</v>
      </c>
      <c r="E654" s="52">
        <v>2035</v>
      </c>
      <c r="F654" s="69" t="str">
        <f t="shared" si="120"/>
        <v>*0.95</v>
      </c>
      <c r="G654" s="70" t="str">
        <f t="shared" si="121"/>
        <v>REZoning_Sol-Win</v>
      </c>
      <c r="I654" t="s">
        <v>1535</v>
      </c>
      <c r="J654" s="68" t="s">
        <v>874</v>
      </c>
      <c r="K654" s="52">
        <v>2050</v>
      </c>
      <c r="L654" s="62" t="str">
        <f t="shared" si="122"/>
        <v>*0.92</v>
      </c>
      <c r="M654" s="70" t="str">
        <f t="shared" si="123"/>
        <v>REZoning_Sol-Win</v>
      </c>
      <c r="O654" t="s">
        <v>1535</v>
      </c>
      <c r="P654" t="s">
        <v>874</v>
      </c>
      <c r="Q654">
        <v>2100</v>
      </c>
      <c r="R654" t="s">
        <v>881</v>
      </c>
      <c r="S654" t="s">
        <v>875</v>
      </c>
      <c r="AA654" s="49" t="s">
        <v>1535</v>
      </c>
      <c r="AB654" s="71" t="s">
        <v>874</v>
      </c>
      <c r="AC654" s="55">
        <v>2035</v>
      </c>
      <c r="AD654" s="70" t="str">
        <f t="shared" si="124"/>
        <v>*0.95</v>
      </c>
      <c r="AE654" s="70" t="str">
        <f t="shared" si="125"/>
        <v>REZoning_Sol-Win</v>
      </c>
      <c r="AG654" s="49" t="s">
        <v>1535</v>
      </c>
      <c r="AH654" s="71" t="s">
        <v>874</v>
      </c>
      <c r="AI654" s="55">
        <v>2050</v>
      </c>
      <c r="AJ654" s="70" t="str">
        <f t="shared" si="126"/>
        <v>*0.92</v>
      </c>
      <c r="AK654" s="70" t="str">
        <f t="shared" si="127"/>
        <v>REZoning_Sol-Win</v>
      </c>
      <c r="AO654" s="50" t="s">
        <v>1535</v>
      </c>
      <c r="AP654" s="72" t="s">
        <v>874</v>
      </c>
      <c r="AQ654" s="58">
        <v>2035</v>
      </c>
      <c r="AR654" s="73" t="str">
        <f t="shared" si="128"/>
        <v>*0.93</v>
      </c>
      <c r="AS654" s="70" t="str">
        <f t="shared" si="129"/>
        <v>REZoning_Sol-Win</v>
      </c>
      <c r="AU654" s="50" t="s">
        <v>1535</v>
      </c>
      <c r="AV654" s="72" t="s">
        <v>874</v>
      </c>
      <c r="AW654" s="58">
        <v>2050</v>
      </c>
      <c r="AX654" s="73" t="str">
        <f t="shared" si="130"/>
        <v>*0.89</v>
      </c>
      <c r="AY654" s="70" t="str">
        <f t="shared" si="131"/>
        <v>REZoning_Sol-Win</v>
      </c>
    </row>
    <row r="655" spans="1:51">
      <c r="A655" s="67" t="s">
        <v>87</v>
      </c>
      <c r="C655" t="s">
        <v>1536</v>
      </c>
      <c r="D655" s="68" t="s">
        <v>874</v>
      </c>
      <c r="E655" s="52">
        <v>2035</v>
      </c>
      <c r="F655" s="69" t="str">
        <f t="shared" si="120"/>
        <v>*0.95</v>
      </c>
      <c r="G655" s="70" t="str">
        <f t="shared" si="121"/>
        <v>REZoning_Sol-Win</v>
      </c>
      <c r="I655" t="s">
        <v>1536</v>
      </c>
      <c r="J655" s="68" t="s">
        <v>874</v>
      </c>
      <c r="K655" s="52">
        <v>2050</v>
      </c>
      <c r="L655" s="62" t="str">
        <f t="shared" si="122"/>
        <v>*0.92</v>
      </c>
      <c r="M655" s="70" t="str">
        <f t="shared" si="123"/>
        <v>REZoning_Sol-Win</v>
      </c>
      <c r="O655" t="s">
        <v>1536</v>
      </c>
      <c r="P655" t="s">
        <v>874</v>
      </c>
      <c r="Q655">
        <v>2100</v>
      </c>
      <c r="R655" t="s">
        <v>881</v>
      </c>
      <c r="S655" t="s">
        <v>875</v>
      </c>
      <c r="AA655" s="49" t="s">
        <v>1536</v>
      </c>
      <c r="AB655" s="71" t="s">
        <v>874</v>
      </c>
      <c r="AC655" s="55">
        <v>2035</v>
      </c>
      <c r="AD655" s="70" t="str">
        <f t="shared" si="124"/>
        <v>*0.95</v>
      </c>
      <c r="AE655" s="70" t="str">
        <f t="shared" si="125"/>
        <v>REZoning_Sol-Win</v>
      </c>
      <c r="AG655" s="49" t="s">
        <v>1536</v>
      </c>
      <c r="AH655" s="71" t="s">
        <v>874</v>
      </c>
      <c r="AI655" s="55">
        <v>2050</v>
      </c>
      <c r="AJ655" s="70" t="str">
        <f t="shared" si="126"/>
        <v>*0.92</v>
      </c>
      <c r="AK655" s="70" t="str">
        <f t="shared" si="127"/>
        <v>REZoning_Sol-Win</v>
      </c>
      <c r="AO655" s="50" t="s">
        <v>1536</v>
      </c>
      <c r="AP655" s="72" t="s">
        <v>874</v>
      </c>
      <c r="AQ655" s="58">
        <v>2035</v>
      </c>
      <c r="AR655" s="73" t="str">
        <f t="shared" si="128"/>
        <v>*0.93</v>
      </c>
      <c r="AS655" s="70" t="str">
        <f t="shared" si="129"/>
        <v>REZoning_Sol-Win</v>
      </c>
      <c r="AU655" s="50" t="s">
        <v>1536</v>
      </c>
      <c r="AV655" s="72" t="s">
        <v>874</v>
      </c>
      <c r="AW655" s="58">
        <v>2050</v>
      </c>
      <c r="AX655" s="73" t="str">
        <f t="shared" si="130"/>
        <v>*0.89</v>
      </c>
      <c r="AY655" s="70" t="str">
        <f t="shared" si="131"/>
        <v>REZoning_Sol-Win</v>
      </c>
    </row>
    <row r="656" spans="1:51">
      <c r="A656" s="67" t="s">
        <v>87</v>
      </c>
      <c r="C656" t="s">
        <v>1537</v>
      </c>
      <c r="D656" s="68" t="s">
        <v>874</v>
      </c>
      <c r="E656" s="52">
        <v>2035</v>
      </c>
      <c r="F656" s="69" t="str">
        <f t="shared" si="120"/>
        <v>*0.95</v>
      </c>
      <c r="G656" s="70" t="str">
        <f t="shared" si="121"/>
        <v>REZoning_Sol-Win</v>
      </c>
      <c r="I656" t="s">
        <v>1537</v>
      </c>
      <c r="J656" s="68" t="s">
        <v>874</v>
      </c>
      <c r="K656" s="52">
        <v>2050</v>
      </c>
      <c r="L656" s="62" t="str">
        <f t="shared" si="122"/>
        <v>*0.92</v>
      </c>
      <c r="M656" s="70" t="str">
        <f t="shared" si="123"/>
        <v>REZoning_Sol-Win</v>
      </c>
      <c r="O656" t="s">
        <v>1537</v>
      </c>
      <c r="P656" t="s">
        <v>874</v>
      </c>
      <c r="Q656">
        <v>2100</v>
      </c>
      <c r="R656" t="s">
        <v>881</v>
      </c>
      <c r="S656" t="s">
        <v>875</v>
      </c>
      <c r="AA656" s="49" t="s">
        <v>1537</v>
      </c>
      <c r="AB656" s="71" t="s">
        <v>874</v>
      </c>
      <c r="AC656" s="55">
        <v>2035</v>
      </c>
      <c r="AD656" s="70" t="str">
        <f t="shared" si="124"/>
        <v>*0.95</v>
      </c>
      <c r="AE656" s="70" t="str">
        <f t="shared" si="125"/>
        <v>REZoning_Sol-Win</v>
      </c>
      <c r="AG656" s="49" t="s">
        <v>1537</v>
      </c>
      <c r="AH656" s="71" t="s">
        <v>874</v>
      </c>
      <c r="AI656" s="55">
        <v>2050</v>
      </c>
      <c r="AJ656" s="70" t="str">
        <f t="shared" si="126"/>
        <v>*0.92</v>
      </c>
      <c r="AK656" s="70" t="str">
        <f t="shared" si="127"/>
        <v>REZoning_Sol-Win</v>
      </c>
      <c r="AO656" s="50" t="s">
        <v>1537</v>
      </c>
      <c r="AP656" s="72" t="s">
        <v>874</v>
      </c>
      <c r="AQ656" s="58">
        <v>2035</v>
      </c>
      <c r="AR656" s="73" t="str">
        <f t="shared" si="128"/>
        <v>*0.93</v>
      </c>
      <c r="AS656" s="70" t="str">
        <f t="shared" si="129"/>
        <v>REZoning_Sol-Win</v>
      </c>
      <c r="AU656" s="50" t="s">
        <v>1537</v>
      </c>
      <c r="AV656" s="72" t="s">
        <v>874</v>
      </c>
      <c r="AW656" s="58">
        <v>2050</v>
      </c>
      <c r="AX656" s="73" t="str">
        <f t="shared" si="130"/>
        <v>*0.89</v>
      </c>
      <c r="AY656" s="70" t="str">
        <f t="shared" si="131"/>
        <v>REZoning_Sol-Win</v>
      </c>
    </row>
    <row r="657" spans="1:51">
      <c r="A657" s="67" t="s">
        <v>87</v>
      </c>
      <c r="C657" t="s">
        <v>1538</v>
      </c>
      <c r="D657" s="68" t="s">
        <v>874</v>
      </c>
      <c r="E657" s="52">
        <v>2035</v>
      </c>
      <c r="F657" s="69" t="str">
        <f t="shared" si="120"/>
        <v>*0.95</v>
      </c>
      <c r="G657" s="70" t="str">
        <f t="shared" si="121"/>
        <v>REZoning_Sol-Win</v>
      </c>
      <c r="I657" t="s">
        <v>1538</v>
      </c>
      <c r="J657" s="68" t="s">
        <v>874</v>
      </c>
      <c r="K657" s="52">
        <v>2050</v>
      </c>
      <c r="L657" s="62" t="str">
        <f t="shared" si="122"/>
        <v>*0.92</v>
      </c>
      <c r="M657" s="70" t="str">
        <f t="shared" si="123"/>
        <v>REZoning_Sol-Win</v>
      </c>
      <c r="O657" t="s">
        <v>1538</v>
      </c>
      <c r="P657" t="s">
        <v>874</v>
      </c>
      <c r="Q657">
        <v>2100</v>
      </c>
      <c r="R657" t="s">
        <v>881</v>
      </c>
      <c r="S657" t="s">
        <v>875</v>
      </c>
      <c r="AA657" s="49" t="s">
        <v>1538</v>
      </c>
      <c r="AB657" s="71" t="s">
        <v>874</v>
      </c>
      <c r="AC657" s="55">
        <v>2035</v>
      </c>
      <c r="AD657" s="70" t="str">
        <f t="shared" si="124"/>
        <v>*0.95</v>
      </c>
      <c r="AE657" s="70" t="str">
        <f t="shared" si="125"/>
        <v>REZoning_Sol-Win</v>
      </c>
      <c r="AG657" s="49" t="s">
        <v>1538</v>
      </c>
      <c r="AH657" s="71" t="s">
        <v>874</v>
      </c>
      <c r="AI657" s="55">
        <v>2050</v>
      </c>
      <c r="AJ657" s="70" t="str">
        <f t="shared" si="126"/>
        <v>*0.92</v>
      </c>
      <c r="AK657" s="70" t="str">
        <f t="shared" si="127"/>
        <v>REZoning_Sol-Win</v>
      </c>
      <c r="AO657" s="50" t="s">
        <v>1538</v>
      </c>
      <c r="AP657" s="72" t="s">
        <v>874</v>
      </c>
      <c r="AQ657" s="58">
        <v>2035</v>
      </c>
      <c r="AR657" s="73" t="str">
        <f t="shared" si="128"/>
        <v>*0.93</v>
      </c>
      <c r="AS657" s="70" t="str">
        <f t="shared" si="129"/>
        <v>REZoning_Sol-Win</v>
      </c>
      <c r="AU657" s="50" t="s">
        <v>1538</v>
      </c>
      <c r="AV657" s="72" t="s">
        <v>874</v>
      </c>
      <c r="AW657" s="58">
        <v>2050</v>
      </c>
      <c r="AX657" s="73" t="str">
        <f t="shared" si="130"/>
        <v>*0.89</v>
      </c>
      <c r="AY657" s="70" t="str">
        <f t="shared" si="131"/>
        <v>REZoning_Sol-Win</v>
      </c>
    </row>
    <row r="658" spans="1:51">
      <c r="A658" s="67" t="s">
        <v>87</v>
      </c>
      <c r="C658" t="s">
        <v>1539</v>
      </c>
      <c r="D658" s="68" t="s">
        <v>874</v>
      </c>
      <c r="E658" s="52">
        <v>2035</v>
      </c>
      <c r="F658" s="69" t="str">
        <f t="shared" si="120"/>
        <v>*0.95</v>
      </c>
      <c r="G658" s="70" t="str">
        <f t="shared" si="121"/>
        <v>REZoning_Sol-Win</v>
      </c>
      <c r="I658" t="s">
        <v>1539</v>
      </c>
      <c r="J658" s="68" t="s">
        <v>874</v>
      </c>
      <c r="K658" s="52">
        <v>2050</v>
      </c>
      <c r="L658" s="62" t="str">
        <f t="shared" si="122"/>
        <v>*0.92</v>
      </c>
      <c r="M658" s="70" t="str">
        <f t="shared" si="123"/>
        <v>REZoning_Sol-Win</v>
      </c>
      <c r="O658" t="s">
        <v>1539</v>
      </c>
      <c r="P658" t="s">
        <v>874</v>
      </c>
      <c r="Q658">
        <v>2100</v>
      </c>
      <c r="R658" t="s">
        <v>881</v>
      </c>
      <c r="S658" t="s">
        <v>875</v>
      </c>
      <c r="AA658" s="49" t="s">
        <v>1539</v>
      </c>
      <c r="AB658" s="71" t="s">
        <v>874</v>
      </c>
      <c r="AC658" s="55">
        <v>2035</v>
      </c>
      <c r="AD658" s="70" t="str">
        <f t="shared" si="124"/>
        <v>*0.95</v>
      </c>
      <c r="AE658" s="70" t="str">
        <f t="shared" si="125"/>
        <v>REZoning_Sol-Win</v>
      </c>
      <c r="AG658" s="49" t="s">
        <v>1539</v>
      </c>
      <c r="AH658" s="71" t="s">
        <v>874</v>
      </c>
      <c r="AI658" s="55">
        <v>2050</v>
      </c>
      <c r="AJ658" s="70" t="str">
        <f t="shared" si="126"/>
        <v>*0.92</v>
      </c>
      <c r="AK658" s="70" t="str">
        <f t="shared" si="127"/>
        <v>REZoning_Sol-Win</v>
      </c>
      <c r="AO658" s="50" t="s">
        <v>1539</v>
      </c>
      <c r="AP658" s="72" t="s">
        <v>874</v>
      </c>
      <c r="AQ658" s="58">
        <v>2035</v>
      </c>
      <c r="AR658" s="73" t="str">
        <f t="shared" si="128"/>
        <v>*0.93</v>
      </c>
      <c r="AS658" s="70" t="str">
        <f t="shared" si="129"/>
        <v>REZoning_Sol-Win</v>
      </c>
      <c r="AU658" s="50" t="s">
        <v>1539</v>
      </c>
      <c r="AV658" s="72" t="s">
        <v>874</v>
      </c>
      <c r="AW658" s="58">
        <v>2050</v>
      </c>
      <c r="AX658" s="73" t="str">
        <f t="shared" si="130"/>
        <v>*0.89</v>
      </c>
      <c r="AY658" s="70" t="str">
        <f t="shared" si="131"/>
        <v>REZoning_Sol-Win</v>
      </c>
    </row>
    <row r="659" spans="1:51">
      <c r="A659" s="67" t="s">
        <v>87</v>
      </c>
      <c r="C659" t="s">
        <v>1540</v>
      </c>
      <c r="D659" s="68" t="s">
        <v>874</v>
      </c>
      <c r="E659" s="52">
        <v>2035</v>
      </c>
      <c r="F659" s="69" t="str">
        <f t="shared" si="120"/>
        <v>*0.95</v>
      </c>
      <c r="G659" s="70" t="str">
        <f t="shared" si="121"/>
        <v>REZoning_Sol-Win</v>
      </c>
      <c r="I659" t="s">
        <v>1540</v>
      </c>
      <c r="J659" s="68" t="s">
        <v>874</v>
      </c>
      <c r="K659" s="52">
        <v>2050</v>
      </c>
      <c r="L659" s="62" t="str">
        <f t="shared" si="122"/>
        <v>*0.92</v>
      </c>
      <c r="M659" s="70" t="str">
        <f t="shared" si="123"/>
        <v>REZoning_Sol-Win</v>
      </c>
      <c r="O659" t="s">
        <v>1540</v>
      </c>
      <c r="P659" t="s">
        <v>874</v>
      </c>
      <c r="Q659">
        <v>2100</v>
      </c>
      <c r="R659" t="s">
        <v>881</v>
      </c>
      <c r="S659" t="s">
        <v>875</v>
      </c>
      <c r="AA659" s="49" t="s">
        <v>1540</v>
      </c>
      <c r="AB659" s="71" t="s">
        <v>874</v>
      </c>
      <c r="AC659" s="55">
        <v>2035</v>
      </c>
      <c r="AD659" s="70" t="str">
        <f t="shared" si="124"/>
        <v>*0.95</v>
      </c>
      <c r="AE659" s="70" t="str">
        <f t="shared" si="125"/>
        <v>REZoning_Sol-Win</v>
      </c>
      <c r="AG659" s="49" t="s">
        <v>1540</v>
      </c>
      <c r="AH659" s="71" t="s">
        <v>874</v>
      </c>
      <c r="AI659" s="55">
        <v>2050</v>
      </c>
      <c r="AJ659" s="70" t="str">
        <f t="shared" si="126"/>
        <v>*0.92</v>
      </c>
      <c r="AK659" s="70" t="str">
        <f t="shared" si="127"/>
        <v>REZoning_Sol-Win</v>
      </c>
      <c r="AO659" s="50" t="s">
        <v>1540</v>
      </c>
      <c r="AP659" s="72" t="s">
        <v>874</v>
      </c>
      <c r="AQ659" s="58">
        <v>2035</v>
      </c>
      <c r="AR659" s="73" t="str">
        <f t="shared" si="128"/>
        <v>*0.93</v>
      </c>
      <c r="AS659" s="70" t="str">
        <f t="shared" si="129"/>
        <v>REZoning_Sol-Win</v>
      </c>
      <c r="AU659" s="50" t="s">
        <v>1540</v>
      </c>
      <c r="AV659" s="72" t="s">
        <v>874</v>
      </c>
      <c r="AW659" s="58">
        <v>2050</v>
      </c>
      <c r="AX659" s="73" t="str">
        <f t="shared" si="130"/>
        <v>*0.89</v>
      </c>
      <c r="AY659" s="70" t="str">
        <f t="shared" si="131"/>
        <v>REZoning_Sol-Win</v>
      </c>
    </row>
    <row r="660" spans="1:51">
      <c r="A660" s="67" t="s">
        <v>87</v>
      </c>
      <c r="C660" t="s">
        <v>1541</v>
      </c>
      <c r="D660" s="68" t="s">
        <v>874</v>
      </c>
      <c r="E660" s="52">
        <v>2035</v>
      </c>
      <c r="F660" s="69" t="str">
        <f t="shared" si="120"/>
        <v>*0.95</v>
      </c>
      <c r="G660" s="70" t="str">
        <f t="shared" si="121"/>
        <v>REZoning_Sol-Win</v>
      </c>
      <c r="I660" t="s">
        <v>1541</v>
      </c>
      <c r="J660" s="68" t="s">
        <v>874</v>
      </c>
      <c r="K660" s="52">
        <v>2050</v>
      </c>
      <c r="L660" s="62" t="str">
        <f t="shared" si="122"/>
        <v>*0.92</v>
      </c>
      <c r="M660" s="70" t="str">
        <f t="shared" si="123"/>
        <v>REZoning_Sol-Win</v>
      </c>
      <c r="O660" t="s">
        <v>1541</v>
      </c>
      <c r="P660" t="s">
        <v>874</v>
      </c>
      <c r="Q660">
        <v>2100</v>
      </c>
      <c r="R660" t="s">
        <v>881</v>
      </c>
      <c r="S660" t="s">
        <v>875</v>
      </c>
      <c r="AA660" s="49" t="s">
        <v>1541</v>
      </c>
      <c r="AB660" s="71" t="s">
        <v>874</v>
      </c>
      <c r="AC660" s="55">
        <v>2035</v>
      </c>
      <c r="AD660" s="70" t="str">
        <f t="shared" si="124"/>
        <v>*0.95</v>
      </c>
      <c r="AE660" s="70" t="str">
        <f t="shared" si="125"/>
        <v>REZoning_Sol-Win</v>
      </c>
      <c r="AG660" s="49" t="s">
        <v>1541</v>
      </c>
      <c r="AH660" s="71" t="s">
        <v>874</v>
      </c>
      <c r="AI660" s="55">
        <v>2050</v>
      </c>
      <c r="AJ660" s="70" t="str">
        <f t="shared" si="126"/>
        <v>*0.92</v>
      </c>
      <c r="AK660" s="70" t="str">
        <f t="shared" si="127"/>
        <v>REZoning_Sol-Win</v>
      </c>
      <c r="AO660" s="50" t="s">
        <v>1541</v>
      </c>
      <c r="AP660" s="72" t="s">
        <v>874</v>
      </c>
      <c r="AQ660" s="58">
        <v>2035</v>
      </c>
      <c r="AR660" s="73" t="str">
        <f t="shared" si="128"/>
        <v>*0.93</v>
      </c>
      <c r="AS660" s="70" t="str">
        <f t="shared" si="129"/>
        <v>REZoning_Sol-Win</v>
      </c>
      <c r="AU660" s="50" t="s">
        <v>1541</v>
      </c>
      <c r="AV660" s="72" t="s">
        <v>874</v>
      </c>
      <c r="AW660" s="58">
        <v>2050</v>
      </c>
      <c r="AX660" s="73" t="str">
        <f t="shared" si="130"/>
        <v>*0.89</v>
      </c>
      <c r="AY660" s="70" t="str">
        <f t="shared" si="131"/>
        <v>REZoning_Sol-Win</v>
      </c>
    </row>
    <row r="661" spans="1:51">
      <c r="A661" s="67" t="s">
        <v>87</v>
      </c>
      <c r="C661" t="s">
        <v>1542</v>
      </c>
      <c r="D661" s="68" t="s">
        <v>874</v>
      </c>
      <c r="E661" s="52">
        <v>2035</v>
      </c>
      <c r="F661" s="69" t="str">
        <f t="shared" si="120"/>
        <v>*0.95</v>
      </c>
      <c r="G661" s="70" t="str">
        <f t="shared" si="121"/>
        <v>REZoning_Sol-Win</v>
      </c>
      <c r="I661" t="s">
        <v>1542</v>
      </c>
      <c r="J661" s="68" t="s">
        <v>874</v>
      </c>
      <c r="K661" s="52">
        <v>2050</v>
      </c>
      <c r="L661" s="62" t="str">
        <f t="shared" si="122"/>
        <v>*0.92</v>
      </c>
      <c r="M661" s="70" t="str">
        <f t="shared" si="123"/>
        <v>REZoning_Sol-Win</v>
      </c>
      <c r="O661" t="s">
        <v>1542</v>
      </c>
      <c r="P661" t="s">
        <v>874</v>
      </c>
      <c r="Q661">
        <v>2100</v>
      </c>
      <c r="R661" t="s">
        <v>881</v>
      </c>
      <c r="S661" t="s">
        <v>875</v>
      </c>
      <c r="AA661" s="49" t="s">
        <v>1542</v>
      </c>
      <c r="AB661" s="71" t="s">
        <v>874</v>
      </c>
      <c r="AC661" s="55">
        <v>2035</v>
      </c>
      <c r="AD661" s="70" t="str">
        <f t="shared" si="124"/>
        <v>*0.95</v>
      </c>
      <c r="AE661" s="70" t="str">
        <f t="shared" si="125"/>
        <v>REZoning_Sol-Win</v>
      </c>
      <c r="AG661" s="49" t="s">
        <v>1542</v>
      </c>
      <c r="AH661" s="71" t="s">
        <v>874</v>
      </c>
      <c r="AI661" s="55">
        <v>2050</v>
      </c>
      <c r="AJ661" s="70" t="str">
        <f t="shared" si="126"/>
        <v>*0.92</v>
      </c>
      <c r="AK661" s="70" t="str">
        <f t="shared" si="127"/>
        <v>REZoning_Sol-Win</v>
      </c>
      <c r="AO661" s="50" t="s">
        <v>1542</v>
      </c>
      <c r="AP661" s="72" t="s">
        <v>874</v>
      </c>
      <c r="AQ661" s="58">
        <v>2035</v>
      </c>
      <c r="AR661" s="73" t="str">
        <f t="shared" si="128"/>
        <v>*0.93</v>
      </c>
      <c r="AS661" s="70" t="str">
        <f t="shared" si="129"/>
        <v>REZoning_Sol-Win</v>
      </c>
      <c r="AU661" s="50" t="s">
        <v>1542</v>
      </c>
      <c r="AV661" s="72" t="s">
        <v>874</v>
      </c>
      <c r="AW661" s="58">
        <v>2050</v>
      </c>
      <c r="AX661" s="73" t="str">
        <f t="shared" si="130"/>
        <v>*0.89</v>
      </c>
      <c r="AY661" s="70" t="str">
        <f t="shared" si="131"/>
        <v>REZoning_Sol-Win</v>
      </c>
    </row>
    <row r="662" spans="1:51">
      <c r="A662" s="67" t="s">
        <v>87</v>
      </c>
      <c r="C662" t="s">
        <v>1543</v>
      </c>
      <c r="D662" s="68" t="s">
        <v>874</v>
      </c>
      <c r="E662" s="52">
        <v>2035</v>
      </c>
      <c r="F662" s="69" t="str">
        <f t="shared" si="120"/>
        <v>*0.95</v>
      </c>
      <c r="G662" s="70" t="str">
        <f t="shared" si="121"/>
        <v>REZoning_Sol-Win</v>
      </c>
      <c r="I662" t="s">
        <v>1543</v>
      </c>
      <c r="J662" s="68" t="s">
        <v>874</v>
      </c>
      <c r="K662" s="52">
        <v>2050</v>
      </c>
      <c r="L662" s="62" t="str">
        <f t="shared" si="122"/>
        <v>*0.92</v>
      </c>
      <c r="M662" s="70" t="str">
        <f t="shared" si="123"/>
        <v>REZoning_Sol-Win</v>
      </c>
      <c r="O662" t="s">
        <v>1543</v>
      </c>
      <c r="P662" t="s">
        <v>874</v>
      </c>
      <c r="Q662">
        <v>2100</v>
      </c>
      <c r="R662" t="s">
        <v>881</v>
      </c>
      <c r="S662" t="s">
        <v>875</v>
      </c>
      <c r="AA662" s="49" t="s">
        <v>1543</v>
      </c>
      <c r="AB662" s="71" t="s">
        <v>874</v>
      </c>
      <c r="AC662" s="55">
        <v>2035</v>
      </c>
      <c r="AD662" s="70" t="str">
        <f t="shared" si="124"/>
        <v>*0.95</v>
      </c>
      <c r="AE662" s="70" t="str">
        <f t="shared" si="125"/>
        <v>REZoning_Sol-Win</v>
      </c>
      <c r="AG662" s="49" t="s">
        <v>1543</v>
      </c>
      <c r="AH662" s="71" t="s">
        <v>874</v>
      </c>
      <c r="AI662" s="55">
        <v>2050</v>
      </c>
      <c r="AJ662" s="70" t="str">
        <f t="shared" si="126"/>
        <v>*0.92</v>
      </c>
      <c r="AK662" s="70" t="str">
        <f t="shared" si="127"/>
        <v>REZoning_Sol-Win</v>
      </c>
      <c r="AO662" s="50" t="s">
        <v>1543</v>
      </c>
      <c r="AP662" s="72" t="s">
        <v>874</v>
      </c>
      <c r="AQ662" s="58">
        <v>2035</v>
      </c>
      <c r="AR662" s="73" t="str">
        <f t="shared" si="128"/>
        <v>*0.93</v>
      </c>
      <c r="AS662" s="70" t="str">
        <f t="shared" si="129"/>
        <v>REZoning_Sol-Win</v>
      </c>
      <c r="AU662" s="50" t="s">
        <v>1543</v>
      </c>
      <c r="AV662" s="72" t="s">
        <v>874</v>
      </c>
      <c r="AW662" s="58">
        <v>2050</v>
      </c>
      <c r="AX662" s="73" t="str">
        <f t="shared" si="130"/>
        <v>*0.89</v>
      </c>
      <c r="AY662" s="70" t="str">
        <f t="shared" si="131"/>
        <v>REZoning_Sol-Win</v>
      </c>
    </row>
    <row r="663" spans="1:51">
      <c r="A663" s="67" t="s">
        <v>87</v>
      </c>
      <c r="C663" t="s">
        <v>1544</v>
      </c>
      <c r="D663" s="68" t="s">
        <v>874</v>
      </c>
      <c r="E663" s="52">
        <v>2035</v>
      </c>
      <c r="F663" s="69" t="str">
        <f t="shared" si="120"/>
        <v>*0.95</v>
      </c>
      <c r="G663" s="70" t="str">
        <f t="shared" si="121"/>
        <v>REZoning_Sol-Win</v>
      </c>
      <c r="I663" t="s">
        <v>1544</v>
      </c>
      <c r="J663" s="68" t="s">
        <v>874</v>
      </c>
      <c r="K663" s="52">
        <v>2050</v>
      </c>
      <c r="L663" s="62" t="str">
        <f t="shared" si="122"/>
        <v>*0.92</v>
      </c>
      <c r="M663" s="70" t="str">
        <f t="shared" si="123"/>
        <v>REZoning_Sol-Win</v>
      </c>
      <c r="O663" t="s">
        <v>1544</v>
      </c>
      <c r="P663" t="s">
        <v>874</v>
      </c>
      <c r="Q663">
        <v>2100</v>
      </c>
      <c r="R663" t="s">
        <v>881</v>
      </c>
      <c r="S663" t="s">
        <v>875</v>
      </c>
      <c r="AA663" s="49" t="s">
        <v>1544</v>
      </c>
      <c r="AB663" s="71" t="s">
        <v>874</v>
      </c>
      <c r="AC663" s="55">
        <v>2035</v>
      </c>
      <c r="AD663" s="70" t="str">
        <f t="shared" si="124"/>
        <v>*0.95</v>
      </c>
      <c r="AE663" s="70" t="str">
        <f t="shared" si="125"/>
        <v>REZoning_Sol-Win</v>
      </c>
      <c r="AG663" s="49" t="s">
        <v>1544</v>
      </c>
      <c r="AH663" s="71" t="s">
        <v>874</v>
      </c>
      <c r="AI663" s="55">
        <v>2050</v>
      </c>
      <c r="AJ663" s="70" t="str">
        <f t="shared" si="126"/>
        <v>*0.92</v>
      </c>
      <c r="AK663" s="70" t="str">
        <f t="shared" si="127"/>
        <v>REZoning_Sol-Win</v>
      </c>
      <c r="AO663" s="50" t="s">
        <v>1544</v>
      </c>
      <c r="AP663" s="72" t="s">
        <v>874</v>
      </c>
      <c r="AQ663" s="58">
        <v>2035</v>
      </c>
      <c r="AR663" s="73" t="str">
        <f t="shared" si="128"/>
        <v>*0.93</v>
      </c>
      <c r="AS663" s="70" t="str">
        <f t="shared" si="129"/>
        <v>REZoning_Sol-Win</v>
      </c>
      <c r="AU663" s="50" t="s">
        <v>1544</v>
      </c>
      <c r="AV663" s="72" t="s">
        <v>874</v>
      </c>
      <c r="AW663" s="58">
        <v>2050</v>
      </c>
      <c r="AX663" s="73" t="str">
        <f t="shared" si="130"/>
        <v>*0.89</v>
      </c>
      <c r="AY663" s="70" t="str">
        <f t="shared" si="131"/>
        <v>REZoning_Sol-Win</v>
      </c>
    </row>
    <row r="664" spans="1:51">
      <c r="A664" s="67" t="s">
        <v>87</v>
      </c>
      <c r="C664" t="s">
        <v>1545</v>
      </c>
      <c r="D664" s="68" t="s">
        <v>874</v>
      </c>
      <c r="E664" s="52">
        <v>2035</v>
      </c>
      <c r="F664" s="69" t="str">
        <f t="shared" si="120"/>
        <v>*0.95</v>
      </c>
      <c r="G664" s="70" t="str">
        <f t="shared" si="121"/>
        <v>REZoning_Sol-Win</v>
      </c>
      <c r="I664" t="s">
        <v>1545</v>
      </c>
      <c r="J664" s="68" t="s">
        <v>874</v>
      </c>
      <c r="K664" s="52">
        <v>2050</v>
      </c>
      <c r="L664" s="62" t="str">
        <f t="shared" si="122"/>
        <v>*0.92</v>
      </c>
      <c r="M664" s="70" t="str">
        <f t="shared" si="123"/>
        <v>REZoning_Sol-Win</v>
      </c>
      <c r="O664" t="s">
        <v>1545</v>
      </c>
      <c r="P664" t="s">
        <v>874</v>
      </c>
      <c r="Q664">
        <v>2100</v>
      </c>
      <c r="R664" t="s">
        <v>881</v>
      </c>
      <c r="S664" t="s">
        <v>875</v>
      </c>
      <c r="AA664" s="49" t="s">
        <v>1545</v>
      </c>
      <c r="AB664" s="71" t="s">
        <v>874</v>
      </c>
      <c r="AC664" s="55">
        <v>2035</v>
      </c>
      <c r="AD664" s="70" t="str">
        <f t="shared" si="124"/>
        <v>*0.95</v>
      </c>
      <c r="AE664" s="70" t="str">
        <f t="shared" si="125"/>
        <v>REZoning_Sol-Win</v>
      </c>
      <c r="AG664" s="49" t="s">
        <v>1545</v>
      </c>
      <c r="AH664" s="71" t="s">
        <v>874</v>
      </c>
      <c r="AI664" s="55">
        <v>2050</v>
      </c>
      <c r="AJ664" s="70" t="str">
        <f t="shared" si="126"/>
        <v>*0.92</v>
      </c>
      <c r="AK664" s="70" t="str">
        <f t="shared" si="127"/>
        <v>REZoning_Sol-Win</v>
      </c>
      <c r="AO664" s="50" t="s">
        <v>1545</v>
      </c>
      <c r="AP664" s="72" t="s">
        <v>874</v>
      </c>
      <c r="AQ664" s="58">
        <v>2035</v>
      </c>
      <c r="AR664" s="73" t="str">
        <f t="shared" si="128"/>
        <v>*0.93</v>
      </c>
      <c r="AS664" s="70" t="str">
        <f t="shared" si="129"/>
        <v>REZoning_Sol-Win</v>
      </c>
      <c r="AU664" s="50" t="s">
        <v>1545</v>
      </c>
      <c r="AV664" s="72" t="s">
        <v>874</v>
      </c>
      <c r="AW664" s="58">
        <v>2050</v>
      </c>
      <c r="AX664" s="73" t="str">
        <f t="shared" si="130"/>
        <v>*0.89</v>
      </c>
      <c r="AY664" s="70" t="str">
        <f t="shared" si="131"/>
        <v>REZoning_Sol-Win</v>
      </c>
    </row>
    <row r="665" spans="1:51">
      <c r="A665" s="67" t="s">
        <v>87</v>
      </c>
      <c r="C665" t="s">
        <v>1546</v>
      </c>
      <c r="D665" s="68" t="s">
        <v>874</v>
      </c>
      <c r="E665" s="52">
        <v>2035</v>
      </c>
      <c r="F665" s="69" t="str">
        <f t="shared" si="120"/>
        <v>*0.95</v>
      </c>
      <c r="G665" s="70" t="str">
        <f t="shared" si="121"/>
        <v>REZoning_Sol-Win</v>
      </c>
      <c r="I665" t="s">
        <v>1546</v>
      </c>
      <c r="J665" s="68" t="s">
        <v>874</v>
      </c>
      <c r="K665" s="52">
        <v>2050</v>
      </c>
      <c r="L665" s="62" t="str">
        <f t="shared" si="122"/>
        <v>*0.92</v>
      </c>
      <c r="M665" s="70" t="str">
        <f t="shared" si="123"/>
        <v>REZoning_Sol-Win</v>
      </c>
      <c r="O665" t="s">
        <v>1546</v>
      </c>
      <c r="P665" t="s">
        <v>874</v>
      </c>
      <c r="Q665">
        <v>2100</v>
      </c>
      <c r="R665" t="s">
        <v>881</v>
      </c>
      <c r="S665" t="s">
        <v>875</v>
      </c>
      <c r="AA665" s="49" t="s">
        <v>1546</v>
      </c>
      <c r="AB665" s="71" t="s">
        <v>874</v>
      </c>
      <c r="AC665" s="55">
        <v>2035</v>
      </c>
      <c r="AD665" s="70" t="str">
        <f t="shared" si="124"/>
        <v>*0.95</v>
      </c>
      <c r="AE665" s="70" t="str">
        <f t="shared" si="125"/>
        <v>REZoning_Sol-Win</v>
      </c>
      <c r="AG665" s="49" t="s">
        <v>1546</v>
      </c>
      <c r="AH665" s="71" t="s">
        <v>874</v>
      </c>
      <c r="AI665" s="55">
        <v>2050</v>
      </c>
      <c r="AJ665" s="70" t="str">
        <f t="shared" si="126"/>
        <v>*0.92</v>
      </c>
      <c r="AK665" s="70" t="str">
        <f t="shared" si="127"/>
        <v>REZoning_Sol-Win</v>
      </c>
      <c r="AO665" s="50" t="s">
        <v>1546</v>
      </c>
      <c r="AP665" s="72" t="s">
        <v>874</v>
      </c>
      <c r="AQ665" s="58">
        <v>2035</v>
      </c>
      <c r="AR665" s="73" t="str">
        <f t="shared" si="128"/>
        <v>*0.93</v>
      </c>
      <c r="AS665" s="70" t="str">
        <f t="shared" si="129"/>
        <v>REZoning_Sol-Win</v>
      </c>
      <c r="AU665" s="50" t="s">
        <v>1546</v>
      </c>
      <c r="AV665" s="72" t="s">
        <v>874</v>
      </c>
      <c r="AW665" s="58">
        <v>2050</v>
      </c>
      <c r="AX665" s="73" t="str">
        <f t="shared" si="130"/>
        <v>*0.89</v>
      </c>
      <c r="AY665" s="70" t="str">
        <f t="shared" si="131"/>
        <v>REZoning_Sol-Win</v>
      </c>
    </row>
    <row r="666" spans="1:51">
      <c r="A666" s="67" t="s">
        <v>87</v>
      </c>
      <c r="C666" t="s">
        <v>1547</v>
      </c>
      <c r="D666" s="68" t="s">
        <v>874</v>
      </c>
      <c r="E666" s="52">
        <v>2035</v>
      </c>
      <c r="F666" s="69" t="str">
        <f t="shared" si="120"/>
        <v>*0.95</v>
      </c>
      <c r="G666" s="70" t="str">
        <f t="shared" si="121"/>
        <v>REZoning_Sol-Win</v>
      </c>
      <c r="I666" t="s">
        <v>1547</v>
      </c>
      <c r="J666" s="68" t="s">
        <v>874</v>
      </c>
      <c r="K666" s="52">
        <v>2050</v>
      </c>
      <c r="L666" s="62" t="str">
        <f t="shared" si="122"/>
        <v>*0.92</v>
      </c>
      <c r="M666" s="70" t="str">
        <f t="shared" si="123"/>
        <v>REZoning_Sol-Win</v>
      </c>
      <c r="O666" t="s">
        <v>1547</v>
      </c>
      <c r="P666" t="s">
        <v>874</v>
      </c>
      <c r="Q666">
        <v>2100</v>
      </c>
      <c r="R666" t="s">
        <v>881</v>
      </c>
      <c r="S666" t="s">
        <v>875</v>
      </c>
      <c r="AA666" s="49" t="s">
        <v>1547</v>
      </c>
      <c r="AB666" s="71" t="s">
        <v>874</v>
      </c>
      <c r="AC666" s="55">
        <v>2035</v>
      </c>
      <c r="AD666" s="70" t="str">
        <f t="shared" si="124"/>
        <v>*0.95</v>
      </c>
      <c r="AE666" s="70" t="str">
        <f t="shared" si="125"/>
        <v>REZoning_Sol-Win</v>
      </c>
      <c r="AG666" s="49" t="s">
        <v>1547</v>
      </c>
      <c r="AH666" s="71" t="s">
        <v>874</v>
      </c>
      <c r="AI666" s="55">
        <v>2050</v>
      </c>
      <c r="AJ666" s="70" t="str">
        <f t="shared" si="126"/>
        <v>*0.92</v>
      </c>
      <c r="AK666" s="70" t="str">
        <f t="shared" si="127"/>
        <v>REZoning_Sol-Win</v>
      </c>
      <c r="AO666" s="50" t="s">
        <v>1547</v>
      </c>
      <c r="AP666" s="72" t="s">
        <v>874</v>
      </c>
      <c r="AQ666" s="58">
        <v>2035</v>
      </c>
      <c r="AR666" s="73" t="str">
        <f t="shared" si="128"/>
        <v>*0.93</v>
      </c>
      <c r="AS666" s="70" t="str">
        <f t="shared" si="129"/>
        <v>REZoning_Sol-Win</v>
      </c>
      <c r="AU666" s="50" t="s">
        <v>1547</v>
      </c>
      <c r="AV666" s="72" t="s">
        <v>874</v>
      </c>
      <c r="AW666" s="58">
        <v>2050</v>
      </c>
      <c r="AX666" s="73" t="str">
        <f t="shared" si="130"/>
        <v>*0.89</v>
      </c>
      <c r="AY666" s="70" t="str">
        <f t="shared" si="131"/>
        <v>REZoning_Sol-Win</v>
      </c>
    </row>
    <row r="667" spans="1:51">
      <c r="A667" s="67" t="s">
        <v>87</v>
      </c>
      <c r="C667" t="s">
        <v>1548</v>
      </c>
      <c r="D667" s="68" t="s">
        <v>874</v>
      </c>
      <c r="E667" s="52">
        <v>2035</v>
      </c>
      <c r="F667" s="69" t="str">
        <f t="shared" si="120"/>
        <v>*0.95</v>
      </c>
      <c r="G667" s="70" t="str">
        <f t="shared" si="121"/>
        <v>REZoning_Sol-Win</v>
      </c>
      <c r="I667" t="s">
        <v>1548</v>
      </c>
      <c r="J667" s="68" t="s">
        <v>874</v>
      </c>
      <c r="K667" s="52">
        <v>2050</v>
      </c>
      <c r="L667" s="62" t="str">
        <f t="shared" si="122"/>
        <v>*0.92</v>
      </c>
      <c r="M667" s="70" t="str">
        <f t="shared" si="123"/>
        <v>REZoning_Sol-Win</v>
      </c>
      <c r="O667" t="s">
        <v>1548</v>
      </c>
      <c r="P667" t="s">
        <v>874</v>
      </c>
      <c r="Q667">
        <v>2100</v>
      </c>
      <c r="R667" t="s">
        <v>881</v>
      </c>
      <c r="S667" t="s">
        <v>875</v>
      </c>
      <c r="AA667" s="49" t="s">
        <v>1548</v>
      </c>
      <c r="AB667" s="71" t="s">
        <v>874</v>
      </c>
      <c r="AC667" s="55">
        <v>2035</v>
      </c>
      <c r="AD667" s="70" t="str">
        <f t="shared" si="124"/>
        <v>*0.95</v>
      </c>
      <c r="AE667" s="70" t="str">
        <f t="shared" si="125"/>
        <v>REZoning_Sol-Win</v>
      </c>
      <c r="AG667" s="49" t="s">
        <v>1548</v>
      </c>
      <c r="AH667" s="71" t="s">
        <v>874</v>
      </c>
      <c r="AI667" s="55">
        <v>2050</v>
      </c>
      <c r="AJ667" s="70" t="str">
        <f t="shared" si="126"/>
        <v>*0.92</v>
      </c>
      <c r="AK667" s="70" t="str">
        <f t="shared" si="127"/>
        <v>REZoning_Sol-Win</v>
      </c>
      <c r="AO667" s="50" t="s">
        <v>1548</v>
      </c>
      <c r="AP667" s="72" t="s">
        <v>874</v>
      </c>
      <c r="AQ667" s="58">
        <v>2035</v>
      </c>
      <c r="AR667" s="73" t="str">
        <f t="shared" si="128"/>
        <v>*0.93</v>
      </c>
      <c r="AS667" s="70" t="str">
        <f t="shared" si="129"/>
        <v>REZoning_Sol-Win</v>
      </c>
      <c r="AU667" s="50" t="s">
        <v>1548</v>
      </c>
      <c r="AV667" s="72" t="s">
        <v>874</v>
      </c>
      <c r="AW667" s="58">
        <v>2050</v>
      </c>
      <c r="AX667" s="73" t="str">
        <f t="shared" si="130"/>
        <v>*0.89</v>
      </c>
      <c r="AY667" s="70" t="str">
        <f t="shared" si="131"/>
        <v>REZoning_Sol-Win</v>
      </c>
    </row>
    <row r="668" spans="1:51">
      <c r="A668" s="67" t="s">
        <v>83</v>
      </c>
      <c r="C668" t="s">
        <v>1549</v>
      </c>
      <c r="D668" s="68" t="s">
        <v>874</v>
      </c>
      <c r="E668" s="52">
        <v>2035</v>
      </c>
      <c r="F668" s="69" t="str">
        <f t="shared" si="120"/>
        <v>*0.94</v>
      </c>
      <c r="G668" s="70" t="str">
        <f t="shared" si="121"/>
        <v>REZoning_Sol-Win</v>
      </c>
      <c r="I668" t="s">
        <v>1549</v>
      </c>
      <c r="J668" s="68" t="s">
        <v>874</v>
      </c>
      <c r="K668" s="52">
        <v>2050</v>
      </c>
      <c r="L668" s="62" t="str">
        <f t="shared" si="122"/>
        <v>*0.9</v>
      </c>
      <c r="M668" s="70" t="str">
        <f t="shared" si="123"/>
        <v>REZoning_Sol-Win</v>
      </c>
      <c r="O668" t="s">
        <v>1549</v>
      </c>
      <c r="P668" t="s">
        <v>874</v>
      </c>
      <c r="Q668">
        <v>2100</v>
      </c>
      <c r="R668" t="s">
        <v>926</v>
      </c>
      <c r="S668" t="s">
        <v>875</v>
      </c>
      <c r="AA668" s="49" t="s">
        <v>1549</v>
      </c>
      <c r="AB668" s="71" t="s">
        <v>874</v>
      </c>
      <c r="AC668" s="55">
        <v>2035</v>
      </c>
      <c r="AD668" s="70" t="str">
        <f t="shared" si="124"/>
        <v>*0.92</v>
      </c>
      <c r="AE668" s="70" t="str">
        <f t="shared" si="125"/>
        <v>REZoning_Sol-Win</v>
      </c>
      <c r="AG668" s="49" t="s">
        <v>1549</v>
      </c>
      <c r="AH668" s="71" t="s">
        <v>874</v>
      </c>
      <c r="AI668" s="55">
        <v>2050</v>
      </c>
      <c r="AJ668" s="70" t="str">
        <f t="shared" si="126"/>
        <v>*0.89</v>
      </c>
      <c r="AK668" s="70" t="str">
        <f t="shared" si="127"/>
        <v>REZoning_Sol-Win</v>
      </c>
      <c r="AO668" s="50" t="s">
        <v>1549</v>
      </c>
      <c r="AP668" s="72" t="s">
        <v>874</v>
      </c>
      <c r="AQ668" s="58">
        <v>2035</v>
      </c>
      <c r="AR668" s="73" t="str">
        <f t="shared" si="128"/>
        <v>*0.89</v>
      </c>
      <c r="AS668" s="70" t="str">
        <f t="shared" si="129"/>
        <v>REZoning_Sol-Win</v>
      </c>
      <c r="AU668" s="50" t="s">
        <v>1549</v>
      </c>
      <c r="AV668" s="72" t="s">
        <v>874</v>
      </c>
      <c r="AW668" s="58">
        <v>2050</v>
      </c>
      <c r="AX668" s="73" t="str">
        <f t="shared" si="130"/>
        <v>*0.84</v>
      </c>
      <c r="AY668" s="70" t="str">
        <f t="shared" si="131"/>
        <v>REZoning_Sol-Win</v>
      </c>
    </row>
    <row r="669" spans="1:51">
      <c r="A669" s="67" t="s">
        <v>83</v>
      </c>
      <c r="C669" t="s">
        <v>1550</v>
      </c>
      <c r="D669" s="68" t="s">
        <v>874</v>
      </c>
      <c r="E669" s="52">
        <v>2035</v>
      </c>
      <c r="F669" s="69" t="str">
        <f t="shared" si="120"/>
        <v>*0.94</v>
      </c>
      <c r="G669" s="70" t="str">
        <f t="shared" si="121"/>
        <v>REZoning_Sol-Win</v>
      </c>
      <c r="I669" t="s">
        <v>1550</v>
      </c>
      <c r="J669" s="68" t="s">
        <v>874</v>
      </c>
      <c r="K669" s="52">
        <v>2050</v>
      </c>
      <c r="L669" s="62" t="str">
        <f t="shared" si="122"/>
        <v>*0.9</v>
      </c>
      <c r="M669" s="70" t="str">
        <f t="shared" si="123"/>
        <v>REZoning_Sol-Win</v>
      </c>
      <c r="O669" t="s">
        <v>1550</v>
      </c>
      <c r="P669" t="s">
        <v>874</v>
      </c>
      <c r="Q669">
        <v>2100</v>
      </c>
      <c r="R669" t="s">
        <v>926</v>
      </c>
      <c r="S669" t="s">
        <v>875</v>
      </c>
      <c r="AA669" s="49" t="s">
        <v>1550</v>
      </c>
      <c r="AB669" s="71" t="s">
        <v>874</v>
      </c>
      <c r="AC669" s="55">
        <v>2035</v>
      </c>
      <c r="AD669" s="70" t="str">
        <f t="shared" si="124"/>
        <v>*0.92</v>
      </c>
      <c r="AE669" s="70" t="str">
        <f t="shared" si="125"/>
        <v>REZoning_Sol-Win</v>
      </c>
      <c r="AG669" s="49" t="s">
        <v>1550</v>
      </c>
      <c r="AH669" s="71" t="s">
        <v>874</v>
      </c>
      <c r="AI669" s="55">
        <v>2050</v>
      </c>
      <c r="AJ669" s="70" t="str">
        <f t="shared" si="126"/>
        <v>*0.89</v>
      </c>
      <c r="AK669" s="70" t="str">
        <f t="shared" si="127"/>
        <v>REZoning_Sol-Win</v>
      </c>
      <c r="AO669" s="50" t="s">
        <v>1550</v>
      </c>
      <c r="AP669" s="72" t="s">
        <v>874</v>
      </c>
      <c r="AQ669" s="58">
        <v>2035</v>
      </c>
      <c r="AR669" s="73" t="str">
        <f t="shared" si="128"/>
        <v>*0.89</v>
      </c>
      <c r="AS669" s="70" t="str">
        <f t="shared" si="129"/>
        <v>REZoning_Sol-Win</v>
      </c>
      <c r="AU669" s="50" t="s">
        <v>1550</v>
      </c>
      <c r="AV669" s="72" t="s">
        <v>874</v>
      </c>
      <c r="AW669" s="58">
        <v>2050</v>
      </c>
      <c r="AX669" s="73" t="str">
        <f t="shared" si="130"/>
        <v>*0.84</v>
      </c>
      <c r="AY669" s="70" t="str">
        <f t="shared" si="131"/>
        <v>REZoning_Sol-Win</v>
      </c>
    </row>
    <row r="670" spans="1:51">
      <c r="A670" s="67" t="s">
        <v>83</v>
      </c>
      <c r="C670" t="s">
        <v>1551</v>
      </c>
      <c r="D670" s="68" t="s">
        <v>874</v>
      </c>
      <c r="E670" s="52">
        <v>2035</v>
      </c>
      <c r="F670" s="69" t="str">
        <f t="shared" si="120"/>
        <v>*0.94</v>
      </c>
      <c r="G670" s="70" t="str">
        <f t="shared" si="121"/>
        <v>REZoning_Sol-Win</v>
      </c>
      <c r="I670" t="s">
        <v>1551</v>
      </c>
      <c r="J670" s="68" t="s">
        <v>874</v>
      </c>
      <c r="K670" s="52">
        <v>2050</v>
      </c>
      <c r="L670" s="62" t="str">
        <f t="shared" si="122"/>
        <v>*0.9</v>
      </c>
      <c r="M670" s="70" t="str">
        <f t="shared" si="123"/>
        <v>REZoning_Sol-Win</v>
      </c>
      <c r="O670" t="s">
        <v>1551</v>
      </c>
      <c r="P670" t="s">
        <v>874</v>
      </c>
      <c r="Q670">
        <v>2100</v>
      </c>
      <c r="R670" t="s">
        <v>926</v>
      </c>
      <c r="S670" t="s">
        <v>875</v>
      </c>
      <c r="AA670" s="49" t="s">
        <v>1551</v>
      </c>
      <c r="AB670" s="71" t="s">
        <v>874</v>
      </c>
      <c r="AC670" s="55">
        <v>2035</v>
      </c>
      <c r="AD670" s="70" t="str">
        <f t="shared" si="124"/>
        <v>*0.92</v>
      </c>
      <c r="AE670" s="70" t="str">
        <f t="shared" si="125"/>
        <v>REZoning_Sol-Win</v>
      </c>
      <c r="AG670" s="49" t="s">
        <v>1551</v>
      </c>
      <c r="AH670" s="71" t="s">
        <v>874</v>
      </c>
      <c r="AI670" s="55">
        <v>2050</v>
      </c>
      <c r="AJ670" s="70" t="str">
        <f t="shared" si="126"/>
        <v>*0.89</v>
      </c>
      <c r="AK670" s="70" t="str">
        <f t="shared" si="127"/>
        <v>REZoning_Sol-Win</v>
      </c>
      <c r="AO670" s="50" t="s">
        <v>1551</v>
      </c>
      <c r="AP670" s="72" t="s">
        <v>874</v>
      </c>
      <c r="AQ670" s="58">
        <v>2035</v>
      </c>
      <c r="AR670" s="73" t="str">
        <f t="shared" si="128"/>
        <v>*0.89</v>
      </c>
      <c r="AS670" s="70" t="str">
        <f t="shared" si="129"/>
        <v>REZoning_Sol-Win</v>
      </c>
      <c r="AU670" s="50" t="s">
        <v>1551</v>
      </c>
      <c r="AV670" s="72" t="s">
        <v>874</v>
      </c>
      <c r="AW670" s="58">
        <v>2050</v>
      </c>
      <c r="AX670" s="73" t="str">
        <f t="shared" si="130"/>
        <v>*0.84</v>
      </c>
      <c r="AY670" s="70" t="str">
        <f t="shared" si="131"/>
        <v>REZoning_Sol-Win</v>
      </c>
    </row>
    <row r="671" spans="1:51">
      <c r="A671" s="67" t="s">
        <v>83</v>
      </c>
      <c r="C671" t="s">
        <v>1552</v>
      </c>
      <c r="D671" s="68" t="s">
        <v>874</v>
      </c>
      <c r="E671" s="52">
        <v>2035</v>
      </c>
      <c r="F671" s="69" t="str">
        <f t="shared" si="120"/>
        <v>*0.94</v>
      </c>
      <c r="G671" s="70" t="str">
        <f t="shared" si="121"/>
        <v>REZoning_Sol-Win</v>
      </c>
      <c r="I671" t="s">
        <v>1552</v>
      </c>
      <c r="J671" s="68" t="s">
        <v>874</v>
      </c>
      <c r="K671" s="52">
        <v>2050</v>
      </c>
      <c r="L671" s="62" t="str">
        <f t="shared" si="122"/>
        <v>*0.9</v>
      </c>
      <c r="M671" s="70" t="str">
        <f t="shared" si="123"/>
        <v>REZoning_Sol-Win</v>
      </c>
      <c r="O671" t="s">
        <v>1552</v>
      </c>
      <c r="P671" t="s">
        <v>874</v>
      </c>
      <c r="Q671">
        <v>2100</v>
      </c>
      <c r="R671" t="s">
        <v>926</v>
      </c>
      <c r="S671" t="s">
        <v>875</v>
      </c>
      <c r="AA671" s="49" t="s">
        <v>1552</v>
      </c>
      <c r="AB671" s="71" t="s">
        <v>874</v>
      </c>
      <c r="AC671" s="55">
        <v>2035</v>
      </c>
      <c r="AD671" s="70" t="str">
        <f t="shared" si="124"/>
        <v>*0.92</v>
      </c>
      <c r="AE671" s="70" t="str">
        <f t="shared" si="125"/>
        <v>REZoning_Sol-Win</v>
      </c>
      <c r="AG671" s="49" t="s">
        <v>1552</v>
      </c>
      <c r="AH671" s="71" t="s">
        <v>874</v>
      </c>
      <c r="AI671" s="55">
        <v>2050</v>
      </c>
      <c r="AJ671" s="70" t="str">
        <f t="shared" si="126"/>
        <v>*0.89</v>
      </c>
      <c r="AK671" s="70" t="str">
        <f t="shared" si="127"/>
        <v>REZoning_Sol-Win</v>
      </c>
      <c r="AO671" s="50" t="s">
        <v>1552</v>
      </c>
      <c r="AP671" s="72" t="s">
        <v>874</v>
      </c>
      <c r="AQ671" s="58">
        <v>2035</v>
      </c>
      <c r="AR671" s="73" t="str">
        <f t="shared" si="128"/>
        <v>*0.89</v>
      </c>
      <c r="AS671" s="70" t="str">
        <f t="shared" si="129"/>
        <v>REZoning_Sol-Win</v>
      </c>
      <c r="AU671" s="50" t="s">
        <v>1552</v>
      </c>
      <c r="AV671" s="72" t="s">
        <v>874</v>
      </c>
      <c r="AW671" s="58">
        <v>2050</v>
      </c>
      <c r="AX671" s="73" t="str">
        <f t="shared" si="130"/>
        <v>*0.84</v>
      </c>
      <c r="AY671" s="70" t="str">
        <f t="shared" si="131"/>
        <v>REZoning_Sol-Win</v>
      </c>
    </row>
    <row r="672" spans="1:51">
      <c r="A672" s="67" t="s">
        <v>83</v>
      </c>
      <c r="C672" t="s">
        <v>1553</v>
      </c>
      <c r="D672" s="68" t="s">
        <v>874</v>
      </c>
      <c r="E672" s="52">
        <v>2035</v>
      </c>
      <c r="F672" s="69" t="str">
        <f t="shared" si="120"/>
        <v>*0.94</v>
      </c>
      <c r="G672" s="70" t="str">
        <f t="shared" si="121"/>
        <v>REZoning_Sol-Win</v>
      </c>
      <c r="I672" t="s">
        <v>1553</v>
      </c>
      <c r="J672" s="68" t="s">
        <v>874</v>
      </c>
      <c r="K672" s="52">
        <v>2050</v>
      </c>
      <c r="L672" s="62" t="str">
        <f t="shared" si="122"/>
        <v>*0.9</v>
      </c>
      <c r="M672" s="70" t="str">
        <f t="shared" si="123"/>
        <v>REZoning_Sol-Win</v>
      </c>
      <c r="O672" t="s">
        <v>1553</v>
      </c>
      <c r="P672" t="s">
        <v>874</v>
      </c>
      <c r="Q672">
        <v>2100</v>
      </c>
      <c r="R672" t="s">
        <v>926</v>
      </c>
      <c r="S672" t="s">
        <v>875</v>
      </c>
      <c r="AA672" s="49" t="s">
        <v>1553</v>
      </c>
      <c r="AB672" s="71" t="s">
        <v>874</v>
      </c>
      <c r="AC672" s="55">
        <v>2035</v>
      </c>
      <c r="AD672" s="70" t="str">
        <f t="shared" si="124"/>
        <v>*0.92</v>
      </c>
      <c r="AE672" s="70" t="str">
        <f t="shared" si="125"/>
        <v>REZoning_Sol-Win</v>
      </c>
      <c r="AG672" s="49" t="s">
        <v>1553</v>
      </c>
      <c r="AH672" s="71" t="s">
        <v>874</v>
      </c>
      <c r="AI672" s="55">
        <v>2050</v>
      </c>
      <c r="AJ672" s="70" t="str">
        <f t="shared" si="126"/>
        <v>*0.89</v>
      </c>
      <c r="AK672" s="70" t="str">
        <f t="shared" si="127"/>
        <v>REZoning_Sol-Win</v>
      </c>
      <c r="AO672" s="50" t="s">
        <v>1553</v>
      </c>
      <c r="AP672" s="72" t="s">
        <v>874</v>
      </c>
      <c r="AQ672" s="58">
        <v>2035</v>
      </c>
      <c r="AR672" s="73" t="str">
        <f t="shared" si="128"/>
        <v>*0.89</v>
      </c>
      <c r="AS672" s="70" t="str">
        <f t="shared" si="129"/>
        <v>REZoning_Sol-Win</v>
      </c>
      <c r="AU672" s="50" t="s">
        <v>1553</v>
      </c>
      <c r="AV672" s="72" t="s">
        <v>874</v>
      </c>
      <c r="AW672" s="58">
        <v>2050</v>
      </c>
      <c r="AX672" s="73" t="str">
        <f t="shared" si="130"/>
        <v>*0.84</v>
      </c>
      <c r="AY672" s="70" t="str">
        <f t="shared" si="131"/>
        <v>REZoning_Sol-Win</v>
      </c>
    </row>
    <row r="673" spans="1:51">
      <c r="A673" s="67" t="s">
        <v>83</v>
      </c>
      <c r="C673" t="s">
        <v>1554</v>
      </c>
      <c r="D673" s="68" t="s">
        <v>874</v>
      </c>
      <c r="E673" s="52">
        <v>2035</v>
      </c>
      <c r="F673" s="69" t="str">
        <f t="shared" si="120"/>
        <v>*0.94</v>
      </c>
      <c r="G673" s="70" t="str">
        <f t="shared" si="121"/>
        <v>REZoning_Sol-Win</v>
      </c>
      <c r="I673" t="s">
        <v>1554</v>
      </c>
      <c r="J673" s="68" t="s">
        <v>874</v>
      </c>
      <c r="K673" s="52">
        <v>2050</v>
      </c>
      <c r="L673" s="62" t="str">
        <f t="shared" si="122"/>
        <v>*0.9</v>
      </c>
      <c r="M673" s="70" t="str">
        <f t="shared" si="123"/>
        <v>REZoning_Sol-Win</v>
      </c>
      <c r="O673" t="s">
        <v>1554</v>
      </c>
      <c r="P673" t="s">
        <v>874</v>
      </c>
      <c r="Q673">
        <v>2100</v>
      </c>
      <c r="R673" t="s">
        <v>926</v>
      </c>
      <c r="S673" t="s">
        <v>875</v>
      </c>
      <c r="AA673" s="49" t="s">
        <v>1554</v>
      </c>
      <c r="AB673" s="71" t="s">
        <v>874</v>
      </c>
      <c r="AC673" s="55">
        <v>2035</v>
      </c>
      <c r="AD673" s="70" t="str">
        <f t="shared" si="124"/>
        <v>*0.92</v>
      </c>
      <c r="AE673" s="70" t="str">
        <f t="shared" si="125"/>
        <v>REZoning_Sol-Win</v>
      </c>
      <c r="AG673" s="49" t="s">
        <v>1554</v>
      </c>
      <c r="AH673" s="71" t="s">
        <v>874</v>
      </c>
      <c r="AI673" s="55">
        <v>2050</v>
      </c>
      <c r="AJ673" s="70" t="str">
        <f t="shared" si="126"/>
        <v>*0.89</v>
      </c>
      <c r="AK673" s="70" t="str">
        <f t="shared" si="127"/>
        <v>REZoning_Sol-Win</v>
      </c>
      <c r="AO673" s="50" t="s">
        <v>1554</v>
      </c>
      <c r="AP673" s="72" t="s">
        <v>874</v>
      </c>
      <c r="AQ673" s="58">
        <v>2035</v>
      </c>
      <c r="AR673" s="73" t="str">
        <f t="shared" si="128"/>
        <v>*0.89</v>
      </c>
      <c r="AS673" s="70" t="str">
        <f t="shared" si="129"/>
        <v>REZoning_Sol-Win</v>
      </c>
      <c r="AU673" s="50" t="s">
        <v>1554</v>
      </c>
      <c r="AV673" s="72" t="s">
        <v>874</v>
      </c>
      <c r="AW673" s="58">
        <v>2050</v>
      </c>
      <c r="AX673" s="73" t="str">
        <f t="shared" si="130"/>
        <v>*0.84</v>
      </c>
      <c r="AY673" s="70" t="str">
        <f t="shared" si="131"/>
        <v>REZoning_Sol-Win</v>
      </c>
    </row>
    <row r="674" spans="1:51">
      <c r="A674" s="67" t="s">
        <v>83</v>
      </c>
      <c r="C674" t="s">
        <v>1555</v>
      </c>
      <c r="D674" s="68" t="s">
        <v>874</v>
      </c>
      <c r="E674" s="52">
        <v>2035</v>
      </c>
      <c r="F674" s="69" t="str">
        <f t="shared" si="120"/>
        <v>*0.94</v>
      </c>
      <c r="G674" s="70" t="str">
        <f t="shared" si="121"/>
        <v>REZoning_Sol-Win</v>
      </c>
      <c r="I674" t="s">
        <v>1555</v>
      </c>
      <c r="J674" s="68" t="s">
        <v>874</v>
      </c>
      <c r="K674" s="52">
        <v>2050</v>
      </c>
      <c r="L674" s="62" t="str">
        <f t="shared" si="122"/>
        <v>*0.9</v>
      </c>
      <c r="M674" s="70" t="str">
        <f t="shared" si="123"/>
        <v>REZoning_Sol-Win</v>
      </c>
      <c r="O674" t="s">
        <v>1555</v>
      </c>
      <c r="P674" t="s">
        <v>874</v>
      </c>
      <c r="Q674">
        <v>2100</v>
      </c>
      <c r="R674" t="s">
        <v>926</v>
      </c>
      <c r="S674" t="s">
        <v>875</v>
      </c>
      <c r="AA674" s="49" t="s">
        <v>1555</v>
      </c>
      <c r="AB674" s="71" t="s">
        <v>874</v>
      </c>
      <c r="AC674" s="55">
        <v>2035</v>
      </c>
      <c r="AD674" s="70" t="str">
        <f t="shared" si="124"/>
        <v>*0.92</v>
      </c>
      <c r="AE674" s="70" t="str">
        <f t="shared" si="125"/>
        <v>REZoning_Sol-Win</v>
      </c>
      <c r="AG674" s="49" t="s">
        <v>1555</v>
      </c>
      <c r="AH674" s="71" t="s">
        <v>874</v>
      </c>
      <c r="AI674" s="55">
        <v>2050</v>
      </c>
      <c r="AJ674" s="70" t="str">
        <f t="shared" si="126"/>
        <v>*0.89</v>
      </c>
      <c r="AK674" s="70" t="str">
        <f t="shared" si="127"/>
        <v>REZoning_Sol-Win</v>
      </c>
      <c r="AO674" s="50" t="s">
        <v>1555</v>
      </c>
      <c r="AP674" s="72" t="s">
        <v>874</v>
      </c>
      <c r="AQ674" s="58">
        <v>2035</v>
      </c>
      <c r="AR674" s="73" t="str">
        <f t="shared" si="128"/>
        <v>*0.89</v>
      </c>
      <c r="AS674" s="70" t="str">
        <f t="shared" si="129"/>
        <v>REZoning_Sol-Win</v>
      </c>
      <c r="AU674" s="50" t="s">
        <v>1555</v>
      </c>
      <c r="AV674" s="72" t="s">
        <v>874</v>
      </c>
      <c r="AW674" s="58">
        <v>2050</v>
      </c>
      <c r="AX674" s="73" t="str">
        <f t="shared" si="130"/>
        <v>*0.84</v>
      </c>
      <c r="AY674" s="70" t="str">
        <f t="shared" si="131"/>
        <v>REZoning_Sol-Win</v>
      </c>
    </row>
    <row r="675" spans="1:51">
      <c r="A675" s="67" t="s">
        <v>83</v>
      </c>
      <c r="C675" t="s">
        <v>1556</v>
      </c>
      <c r="D675" s="68" t="s">
        <v>874</v>
      </c>
      <c r="E675" s="52">
        <v>2035</v>
      </c>
      <c r="F675" s="69" t="str">
        <f t="shared" si="120"/>
        <v>*0.94</v>
      </c>
      <c r="G675" s="70" t="str">
        <f t="shared" si="121"/>
        <v>REZoning_Sol-Win</v>
      </c>
      <c r="I675" t="s">
        <v>1556</v>
      </c>
      <c r="J675" s="68" t="s">
        <v>874</v>
      </c>
      <c r="K675" s="52">
        <v>2050</v>
      </c>
      <c r="L675" s="62" t="str">
        <f t="shared" si="122"/>
        <v>*0.9</v>
      </c>
      <c r="M675" s="70" t="str">
        <f t="shared" si="123"/>
        <v>REZoning_Sol-Win</v>
      </c>
      <c r="O675" t="s">
        <v>1556</v>
      </c>
      <c r="P675" t="s">
        <v>874</v>
      </c>
      <c r="Q675">
        <v>2100</v>
      </c>
      <c r="R675" t="s">
        <v>926</v>
      </c>
      <c r="S675" t="s">
        <v>875</v>
      </c>
      <c r="AA675" s="49" t="s">
        <v>1556</v>
      </c>
      <c r="AB675" s="71" t="s">
        <v>874</v>
      </c>
      <c r="AC675" s="55">
        <v>2035</v>
      </c>
      <c r="AD675" s="70" t="str">
        <f t="shared" si="124"/>
        <v>*0.92</v>
      </c>
      <c r="AE675" s="70" t="str">
        <f t="shared" si="125"/>
        <v>REZoning_Sol-Win</v>
      </c>
      <c r="AG675" s="49" t="s">
        <v>1556</v>
      </c>
      <c r="AH675" s="71" t="s">
        <v>874</v>
      </c>
      <c r="AI675" s="55">
        <v>2050</v>
      </c>
      <c r="AJ675" s="70" t="str">
        <f t="shared" si="126"/>
        <v>*0.89</v>
      </c>
      <c r="AK675" s="70" t="str">
        <f t="shared" si="127"/>
        <v>REZoning_Sol-Win</v>
      </c>
      <c r="AO675" s="50" t="s">
        <v>1556</v>
      </c>
      <c r="AP675" s="72" t="s">
        <v>874</v>
      </c>
      <c r="AQ675" s="58">
        <v>2035</v>
      </c>
      <c r="AR675" s="73" t="str">
        <f t="shared" si="128"/>
        <v>*0.89</v>
      </c>
      <c r="AS675" s="70" t="str">
        <f t="shared" si="129"/>
        <v>REZoning_Sol-Win</v>
      </c>
      <c r="AU675" s="50" t="s">
        <v>1556</v>
      </c>
      <c r="AV675" s="72" t="s">
        <v>874</v>
      </c>
      <c r="AW675" s="58">
        <v>2050</v>
      </c>
      <c r="AX675" s="73" t="str">
        <f t="shared" si="130"/>
        <v>*0.84</v>
      </c>
      <c r="AY675" s="70" t="str">
        <f t="shared" si="131"/>
        <v>REZoning_Sol-Win</v>
      </c>
    </row>
    <row r="676" spans="1:51">
      <c r="A676" s="67" t="s">
        <v>83</v>
      </c>
      <c r="C676" t="s">
        <v>1557</v>
      </c>
      <c r="D676" s="68" t="s">
        <v>874</v>
      </c>
      <c r="E676" s="52">
        <v>2035</v>
      </c>
      <c r="F676" s="69" t="str">
        <f t="shared" si="120"/>
        <v>*0.94</v>
      </c>
      <c r="G676" s="70" t="str">
        <f t="shared" si="121"/>
        <v>REZoning_Sol-Win</v>
      </c>
      <c r="I676" t="s">
        <v>1557</v>
      </c>
      <c r="J676" s="68" t="s">
        <v>874</v>
      </c>
      <c r="K676" s="52">
        <v>2050</v>
      </c>
      <c r="L676" s="62" t="str">
        <f t="shared" si="122"/>
        <v>*0.9</v>
      </c>
      <c r="M676" s="70" t="str">
        <f t="shared" si="123"/>
        <v>REZoning_Sol-Win</v>
      </c>
      <c r="O676" t="s">
        <v>1557</v>
      </c>
      <c r="P676" t="s">
        <v>874</v>
      </c>
      <c r="Q676">
        <v>2100</v>
      </c>
      <c r="R676" t="s">
        <v>926</v>
      </c>
      <c r="S676" t="s">
        <v>875</v>
      </c>
      <c r="AA676" s="49" t="s">
        <v>1557</v>
      </c>
      <c r="AB676" s="71" t="s">
        <v>874</v>
      </c>
      <c r="AC676" s="55">
        <v>2035</v>
      </c>
      <c r="AD676" s="70" t="str">
        <f t="shared" si="124"/>
        <v>*0.92</v>
      </c>
      <c r="AE676" s="70" t="str">
        <f t="shared" si="125"/>
        <v>REZoning_Sol-Win</v>
      </c>
      <c r="AG676" s="49" t="s">
        <v>1557</v>
      </c>
      <c r="AH676" s="71" t="s">
        <v>874</v>
      </c>
      <c r="AI676" s="55">
        <v>2050</v>
      </c>
      <c r="AJ676" s="70" t="str">
        <f t="shared" si="126"/>
        <v>*0.89</v>
      </c>
      <c r="AK676" s="70" t="str">
        <f t="shared" si="127"/>
        <v>REZoning_Sol-Win</v>
      </c>
      <c r="AO676" s="50" t="s">
        <v>1557</v>
      </c>
      <c r="AP676" s="72" t="s">
        <v>874</v>
      </c>
      <c r="AQ676" s="58">
        <v>2035</v>
      </c>
      <c r="AR676" s="73" t="str">
        <f t="shared" si="128"/>
        <v>*0.89</v>
      </c>
      <c r="AS676" s="70" t="str">
        <f t="shared" si="129"/>
        <v>REZoning_Sol-Win</v>
      </c>
      <c r="AU676" s="50" t="s">
        <v>1557</v>
      </c>
      <c r="AV676" s="72" t="s">
        <v>874</v>
      </c>
      <c r="AW676" s="58">
        <v>2050</v>
      </c>
      <c r="AX676" s="73" t="str">
        <f t="shared" si="130"/>
        <v>*0.84</v>
      </c>
      <c r="AY676" s="70" t="str">
        <f t="shared" si="131"/>
        <v>REZoning_Sol-Win</v>
      </c>
    </row>
    <row r="677" spans="1:51">
      <c r="A677" s="67" t="s">
        <v>83</v>
      </c>
      <c r="C677" t="s">
        <v>1558</v>
      </c>
      <c r="D677" s="68" t="s">
        <v>874</v>
      </c>
      <c r="E677" s="52">
        <v>2035</v>
      </c>
      <c r="F677" s="69" t="str">
        <f t="shared" si="120"/>
        <v>*0.94</v>
      </c>
      <c r="G677" s="70" t="str">
        <f t="shared" si="121"/>
        <v>REZoning_Sol-Win</v>
      </c>
      <c r="I677" t="s">
        <v>1558</v>
      </c>
      <c r="J677" s="68" t="s">
        <v>874</v>
      </c>
      <c r="K677" s="52">
        <v>2050</v>
      </c>
      <c r="L677" s="62" t="str">
        <f t="shared" si="122"/>
        <v>*0.9</v>
      </c>
      <c r="M677" s="70" t="str">
        <f t="shared" si="123"/>
        <v>REZoning_Sol-Win</v>
      </c>
      <c r="O677" t="s">
        <v>1558</v>
      </c>
      <c r="P677" t="s">
        <v>874</v>
      </c>
      <c r="Q677">
        <v>2100</v>
      </c>
      <c r="R677" t="s">
        <v>926</v>
      </c>
      <c r="S677" t="s">
        <v>875</v>
      </c>
      <c r="AA677" s="49" t="s">
        <v>1558</v>
      </c>
      <c r="AB677" s="71" t="s">
        <v>874</v>
      </c>
      <c r="AC677" s="55">
        <v>2035</v>
      </c>
      <c r="AD677" s="70" t="str">
        <f t="shared" si="124"/>
        <v>*0.92</v>
      </c>
      <c r="AE677" s="70" t="str">
        <f t="shared" si="125"/>
        <v>REZoning_Sol-Win</v>
      </c>
      <c r="AG677" s="49" t="s">
        <v>1558</v>
      </c>
      <c r="AH677" s="71" t="s">
        <v>874</v>
      </c>
      <c r="AI677" s="55">
        <v>2050</v>
      </c>
      <c r="AJ677" s="70" t="str">
        <f t="shared" si="126"/>
        <v>*0.89</v>
      </c>
      <c r="AK677" s="70" t="str">
        <f t="shared" si="127"/>
        <v>REZoning_Sol-Win</v>
      </c>
      <c r="AO677" s="50" t="s">
        <v>1558</v>
      </c>
      <c r="AP677" s="72" t="s">
        <v>874</v>
      </c>
      <c r="AQ677" s="58">
        <v>2035</v>
      </c>
      <c r="AR677" s="73" t="str">
        <f t="shared" si="128"/>
        <v>*0.89</v>
      </c>
      <c r="AS677" s="70" t="str">
        <f t="shared" si="129"/>
        <v>REZoning_Sol-Win</v>
      </c>
      <c r="AU677" s="50" t="s">
        <v>1558</v>
      </c>
      <c r="AV677" s="72" t="s">
        <v>874</v>
      </c>
      <c r="AW677" s="58">
        <v>2050</v>
      </c>
      <c r="AX677" s="73" t="str">
        <f t="shared" si="130"/>
        <v>*0.84</v>
      </c>
      <c r="AY677" s="70" t="str">
        <f t="shared" si="131"/>
        <v>REZoning_Sol-Win</v>
      </c>
    </row>
    <row r="678" spans="1:51">
      <c r="A678" s="67" t="s">
        <v>83</v>
      </c>
      <c r="C678" t="s">
        <v>1559</v>
      </c>
      <c r="D678" s="68" t="s">
        <v>874</v>
      </c>
      <c r="E678" s="52">
        <v>2035</v>
      </c>
      <c r="F678" s="69" t="str">
        <f t="shared" si="120"/>
        <v>*0.94</v>
      </c>
      <c r="G678" s="70" t="str">
        <f t="shared" si="121"/>
        <v>REZoning_Sol-Win</v>
      </c>
      <c r="I678" t="s">
        <v>1559</v>
      </c>
      <c r="J678" s="68" t="s">
        <v>874</v>
      </c>
      <c r="K678" s="52">
        <v>2050</v>
      </c>
      <c r="L678" s="62" t="str">
        <f t="shared" si="122"/>
        <v>*0.9</v>
      </c>
      <c r="M678" s="70" t="str">
        <f t="shared" si="123"/>
        <v>REZoning_Sol-Win</v>
      </c>
      <c r="O678" t="s">
        <v>1559</v>
      </c>
      <c r="P678" t="s">
        <v>874</v>
      </c>
      <c r="Q678">
        <v>2100</v>
      </c>
      <c r="R678" t="s">
        <v>926</v>
      </c>
      <c r="S678" t="s">
        <v>875</v>
      </c>
      <c r="AA678" s="49" t="s">
        <v>1559</v>
      </c>
      <c r="AB678" s="71" t="s">
        <v>874</v>
      </c>
      <c r="AC678" s="55">
        <v>2035</v>
      </c>
      <c r="AD678" s="70" t="str">
        <f t="shared" si="124"/>
        <v>*0.92</v>
      </c>
      <c r="AE678" s="70" t="str">
        <f t="shared" si="125"/>
        <v>REZoning_Sol-Win</v>
      </c>
      <c r="AG678" s="49" t="s">
        <v>1559</v>
      </c>
      <c r="AH678" s="71" t="s">
        <v>874</v>
      </c>
      <c r="AI678" s="55">
        <v>2050</v>
      </c>
      <c r="AJ678" s="70" t="str">
        <f t="shared" si="126"/>
        <v>*0.89</v>
      </c>
      <c r="AK678" s="70" t="str">
        <f t="shared" si="127"/>
        <v>REZoning_Sol-Win</v>
      </c>
      <c r="AO678" s="50" t="s">
        <v>1559</v>
      </c>
      <c r="AP678" s="72" t="s">
        <v>874</v>
      </c>
      <c r="AQ678" s="58">
        <v>2035</v>
      </c>
      <c r="AR678" s="73" t="str">
        <f t="shared" si="128"/>
        <v>*0.89</v>
      </c>
      <c r="AS678" s="70" t="str">
        <f t="shared" si="129"/>
        <v>REZoning_Sol-Win</v>
      </c>
      <c r="AU678" s="50" t="s">
        <v>1559</v>
      </c>
      <c r="AV678" s="72" t="s">
        <v>874</v>
      </c>
      <c r="AW678" s="58">
        <v>2050</v>
      </c>
      <c r="AX678" s="73" t="str">
        <f t="shared" si="130"/>
        <v>*0.84</v>
      </c>
      <c r="AY678" s="70" t="str">
        <f t="shared" si="131"/>
        <v>REZoning_Sol-Win</v>
      </c>
    </row>
    <row r="679" spans="1:51">
      <c r="A679" s="67" t="s">
        <v>87</v>
      </c>
      <c r="C679" t="s">
        <v>1560</v>
      </c>
      <c r="D679" s="68" t="s">
        <v>874</v>
      </c>
      <c r="E679" s="52">
        <v>2035</v>
      </c>
      <c r="F679" s="69" t="str">
        <f t="shared" si="120"/>
        <v>*0.95</v>
      </c>
      <c r="G679" s="70" t="str">
        <f t="shared" si="121"/>
        <v>REZoning_Sol-Win</v>
      </c>
      <c r="I679" t="s">
        <v>1560</v>
      </c>
      <c r="J679" s="68" t="s">
        <v>874</v>
      </c>
      <c r="K679" s="52">
        <v>2050</v>
      </c>
      <c r="L679" s="62" t="str">
        <f t="shared" si="122"/>
        <v>*0.92</v>
      </c>
      <c r="M679" s="70" t="str">
        <f t="shared" si="123"/>
        <v>REZoning_Sol-Win</v>
      </c>
      <c r="O679" t="s">
        <v>1560</v>
      </c>
      <c r="P679" t="s">
        <v>874</v>
      </c>
      <c r="Q679">
        <v>2100</v>
      </c>
      <c r="R679" t="s">
        <v>881</v>
      </c>
      <c r="S679" t="s">
        <v>875</v>
      </c>
      <c r="AA679" s="49" t="s">
        <v>1560</v>
      </c>
      <c r="AB679" s="71" t="s">
        <v>874</v>
      </c>
      <c r="AC679" s="55">
        <v>2035</v>
      </c>
      <c r="AD679" s="70" t="str">
        <f t="shared" si="124"/>
        <v>*0.95</v>
      </c>
      <c r="AE679" s="70" t="str">
        <f t="shared" si="125"/>
        <v>REZoning_Sol-Win</v>
      </c>
      <c r="AG679" s="49" t="s">
        <v>1560</v>
      </c>
      <c r="AH679" s="71" t="s">
        <v>874</v>
      </c>
      <c r="AI679" s="55">
        <v>2050</v>
      </c>
      <c r="AJ679" s="70" t="str">
        <f t="shared" si="126"/>
        <v>*0.92</v>
      </c>
      <c r="AK679" s="70" t="str">
        <f t="shared" si="127"/>
        <v>REZoning_Sol-Win</v>
      </c>
      <c r="AO679" s="50" t="s">
        <v>1560</v>
      </c>
      <c r="AP679" s="72" t="s">
        <v>874</v>
      </c>
      <c r="AQ679" s="58">
        <v>2035</v>
      </c>
      <c r="AR679" s="73" t="str">
        <f t="shared" si="128"/>
        <v>*0.93</v>
      </c>
      <c r="AS679" s="70" t="str">
        <f t="shared" si="129"/>
        <v>REZoning_Sol-Win</v>
      </c>
      <c r="AU679" s="50" t="s">
        <v>1560</v>
      </c>
      <c r="AV679" s="72" t="s">
        <v>874</v>
      </c>
      <c r="AW679" s="58">
        <v>2050</v>
      </c>
      <c r="AX679" s="73" t="str">
        <f t="shared" si="130"/>
        <v>*0.89</v>
      </c>
      <c r="AY679" s="70" t="str">
        <f t="shared" si="131"/>
        <v>REZoning_Sol-Win</v>
      </c>
    </row>
    <row r="680" spans="1:51">
      <c r="A680" s="67" t="s">
        <v>87</v>
      </c>
      <c r="C680" t="s">
        <v>1561</v>
      </c>
      <c r="D680" s="68" t="s">
        <v>874</v>
      </c>
      <c r="E680" s="52">
        <v>2035</v>
      </c>
      <c r="F680" s="69" t="str">
        <f t="shared" si="120"/>
        <v>*0.95</v>
      </c>
      <c r="G680" s="70" t="str">
        <f t="shared" si="121"/>
        <v>REZoning_Sol-Win</v>
      </c>
      <c r="I680" t="s">
        <v>1561</v>
      </c>
      <c r="J680" s="68" t="s">
        <v>874</v>
      </c>
      <c r="K680" s="52">
        <v>2050</v>
      </c>
      <c r="L680" s="62" t="str">
        <f t="shared" si="122"/>
        <v>*0.92</v>
      </c>
      <c r="M680" s="70" t="str">
        <f t="shared" si="123"/>
        <v>REZoning_Sol-Win</v>
      </c>
      <c r="O680" t="s">
        <v>1561</v>
      </c>
      <c r="P680" t="s">
        <v>874</v>
      </c>
      <c r="Q680">
        <v>2100</v>
      </c>
      <c r="R680" t="s">
        <v>881</v>
      </c>
      <c r="S680" t="s">
        <v>875</v>
      </c>
      <c r="AA680" s="49" t="s">
        <v>1561</v>
      </c>
      <c r="AB680" s="71" t="s">
        <v>874</v>
      </c>
      <c r="AC680" s="55">
        <v>2035</v>
      </c>
      <c r="AD680" s="70" t="str">
        <f t="shared" si="124"/>
        <v>*0.95</v>
      </c>
      <c r="AE680" s="70" t="str">
        <f t="shared" si="125"/>
        <v>REZoning_Sol-Win</v>
      </c>
      <c r="AG680" s="49" t="s">
        <v>1561</v>
      </c>
      <c r="AH680" s="71" t="s">
        <v>874</v>
      </c>
      <c r="AI680" s="55">
        <v>2050</v>
      </c>
      <c r="AJ680" s="70" t="str">
        <f t="shared" si="126"/>
        <v>*0.92</v>
      </c>
      <c r="AK680" s="70" t="str">
        <f t="shared" si="127"/>
        <v>REZoning_Sol-Win</v>
      </c>
      <c r="AO680" s="50" t="s">
        <v>1561</v>
      </c>
      <c r="AP680" s="72" t="s">
        <v>874</v>
      </c>
      <c r="AQ680" s="58">
        <v>2035</v>
      </c>
      <c r="AR680" s="73" t="str">
        <f t="shared" si="128"/>
        <v>*0.93</v>
      </c>
      <c r="AS680" s="70" t="str">
        <f t="shared" si="129"/>
        <v>REZoning_Sol-Win</v>
      </c>
      <c r="AU680" s="50" t="s">
        <v>1561</v>
      </c>
      <c r="AV680" s="72" t="s">
        <v>874</v>
      </c>
      <c r="AW680" s="58">
        <v>2050</v>
      </c>
      <c r="AX680" s="73" t="str">
        <f t="shared" si="130"/>
        <v>*0.89</v>
      </c>
      <c r="AY680" s="70" t="str">
        <f t="shared" si="131"/>
        <v>REZoning_Sol-Win</v>
      </c>
    </row>
    <row r="681" spans="1:51">
      <c r="A681" s="67" t="s">
        <v>87</v>
      </c>
      <c r="C681" t="s">
        <v>1562</v>
      </c>
      <c r="D681" s="68" t="s">
        <v>874</v>
      </c>
      <c r="E681" s="52">
        <v>2035</v>
      </c>
      <c r="F681" s="69" t="str">
        <f t="shared" si="120"/>
        <v>*0.95</v>
      </c>
      <c r="G681" s="70" t="str">
        <f t="shared" si="121"/>
        <v>REZoning_Sol-Win</v>
      </c>
      <c r="I681" t="s">
        <v>1562</v>
      </c>
      <c r="J681" s="68" t="s">
        <v>874</v>
      </c>
      <c r="K681" s="52">
        <v>2050</v>
      </c>
      <c r="L681" s="62" t="str">
        <f t="shared" si="122"/>
        <v>*0.92</v>
      </c>
      <c r="M681" s="70" t="str">
        <f t="shared" si="123"/>
        <v>REZoning_Sol-Win</v>
      </c>
      <c r="O681" t="s">
        <v>1562</v>
      </c>
      <c r="P681" t="s">
        <v>874</v>
      </c>
      <c r="Q681">
        <v>2100</v>
      </c>
      <c r="R681" t="s">
        <v>881</v>
      </c>
      <c r="S681" t="s">
        <v>875</v>
      </c>
      <c r="AA681" s="49" t="s">
        <v>1562</v>
      </c>
      <c r="AB681" s="71" t="s">
        <v>874</v>
      </c>
      <c r="AC681" s="55">
        <v>2035</v>
      </c>
      <c r="AD681" s="70" t="str">
        <f t="shared" si="124"/>
        <v>*0.95</v>
      </c>
      <c r="AE681" s="70" t="str">
        <f t="shared" si="125"/>
        <v>REZoning_Sol-Win</v>
      </c>
      <c r="AG681" s="49" t="s">
        <v>1562</v>
      </c>
      <c r="AH681" s="71" t="s">
        <v>874</v>
      </c>
      <c r="AI681" s="55">
        <v>2050</v>
      </c>
      <c r="AJ681" s="70" t="str">
        <f t="shared" si="126"/>
        <v>*0.92</v>
      </c>
      <c r="AK681" s="70" t="str">
        <f t="shared" si="127"/>
        <v>REZoning_Sol-Win</v>
      </c>
      <c r="AO681" s="50" t="s">
        <v>1562</v>
      </c>
      <c r="AP681" s="72" t="s">
        <v>874</v>
      </c>
      <c r="AQ681" s="58">
        <v>2035</v>
      </c>
      <c r="AR681" s="73" t="str">
        <f t="shared" si="128"/>
        <v>*0.93</v>
      </c>
      <c r="AS681" s="70" t="str">
        <f t="shared" si="129"/>
        <v>REZoning_Sol-Win</v>
      </c>
      <c r="AU681" s="50" t="s">
        <v>1562</v>
      </c>
      <c r="AV681" s="72" t="s">
        <v>874</v>
      </c>
      <c r="AW681" s="58">
        <v>2050</v>
      </c>
      <c r="AX681" s="73" t="str">
        <f t="shared" si="130"/>
        <v>*0.89</v>
      </c>
      <c r="AY681" s="70" t="str">
        <f t="shared" si="131"/>
        <v>REZoning_Sol-Win</v>
      </c>
    </row>
    <row r="682" spans="1:51">
      <c r="A682" s="67" t="s">
        <v>87</v>
      </c>
      <c r="C682" t="s">
        <v>1563</v>
      </c>
      <c r="D682" s="68" t="s">
        <v>874</v>
      </c>
      <c r="E682" s="52">
        <v>2035</v>
      </c>
      <c r="F682" s="69" t="str">
        <f t="shared" si="120"/>
        <v>*0.95</v>
      </c>
      <c r="G682" s="70" t="str">
        <f t="shared" si="121"/>
        <v>REZoning_Sol-Win</v>
      </c>
      <c r="I682" t="s">
        <v>1563</v>
      </c>
      <c r="J682" s="68" t="s">
        <v>874</v>
      </c>
      <c r="K682" s="52">
        <v>2050</v>
      </c>
      <c r="L682" s="62" t="str">
        <f t="shared" si="122"/>
        <v>*0.92</v>
      </c>
      <c r="M682" s="70" t="str">
        <f t="shared" si="123"/>
        <v>REZoning_Sol-Win</v>
      </c>
      <c r="O682" t="s">
        <v>1563</v>
      </c>
      <c r="P682" t="s">
        <v>874</v>
      </c>
      <c r="Q682">
        <v>2100</v>
      </c>
      <c r="R682" t="s">
        <v>881</v>
      </c>
      <c r="S682" t="s">
        <v>875</v>
      </c>
      <c r="AA682" s="49" t="s">
        <v>1563</v>
      </c>
      <c r="AB682" s="71" t="s">
        <v>874</v>
      </c>
      <c r="AC682" s="55">
        <v>2035</v>
      </c>
      <c r="AD682" s="70" t="str">
        <f t="shared" si="124"/>
        <v>*0.95</v>
      </c>
      <c r="AE682" s="70" t="str">
        <f t="shared" si="125"/>
        <v>REZoning_Sol-Win</v>
      </c>
      <c r="AG682" s="49" t="s">
        <v>1563</v>
      </c>
      <c r="AH682" s="71" t="s">
        <v>874</v>
      </c>
      <c r="AI682" s="55">
        <v>2050</v>
      </c>
      <c r="AJ682" s="70" t="str">
        <f t="shared" si="126"/>
        <v>*0.92</v>
      </c>
      <c r="AK682" s="70" t="str">
        <f t="shared" si="127"/>
        <v>REZoning_Sol-Win</v>
      </c>
      <c r="AO682" s="50" t="s">
        <v>1563</v>
      </c>
      <c r="AP682" s="72" t="s">
        <v>874</v>
      </c>
      <c r="AQ682" s="58">
        <v>2035</v>
      </c>
      <c r="AR682" s="73" t="str">
        <f t="shared" si="128"/>
        <v>*0.93</v>
      </c>
      <c r="AS682" s="70" t="str">
        <f t="shared" si="129"/>
        <v>REZoning_Sol-Win</v>
      </c>
      <c r="AU682" s="50" t="s">
        <v>1563</v>
      </c>
      <c r="AV682" s="72" t="s">
        <v>874</v>
      </c>
      <c r="AW682" s="58">
        <v>2050</v>
      </c>
      <c r="AX682" s="73" t="str">
        <f t="shared" si="130"/>
        <v>*0.89</v>
      </c>
      <c r="AY682" s="70" t="str">
        <f t="shared" si="131"/>
        <v>REZoning_Sol-Win</v>
      </c>
    </row>
    <row r="683" spans="1:51">
      <c r="A683" s="67" t="s">
        <v>87</v>
      </c>
      <c r="C683" t="s">
        <v>1564</v>
      </c>
      <c r="D683" s="68" t="s">
        <v>874</v>
      </c>
      <c r="E683" s="52">
        <v>2035</v>
      </c>
      <c r="F683" s="69" t="str">
        <f t="shared" si="120"/>
        <v>*0.95</v>
      </c>
      <c r="G683" s="70" t="str">
        <f t="shared" si="121"/>
        <v>REZoning_Sol-Win</v>
      </c>
      <c r="I683" t="s">
        <v>1564</v>
      </c>
      <c r="J683" s="68" t="s">
        <v>874</v>
      </c>
      <c r="K683" s="52">
        <v>2050</v>
      </c>
      <c r="L683" s="62" t="str">
        <f t="shared" si="122"/>
        <v>*0.92</v>
      </c>
      <c r="M683" s="70" t="str">
        <f t="shared" si="123"/>
        <v>REZoning_Sol-Win</v>
      </c>
      <c r="O683" t="s">
        <v>1564</v>
      </c>
      <c r="P683" t="s">
        <v>874</v>
      </c>
      <c r="Q683">
        <v>2100</v>
      </c>
      <c r="R683" t="s">
        <v>881</v>
      </c>
      <c r="S683" t="s">
        <v>875</v>
      </c>
      <c r="AA683" s="49" t="s">
        <v>1564</v>
      </c>
      <c r="AB683" s="71" t="s">
        <v>874</v>
      </c>
      <c r="AC683" s="55">
        <v>2035</v>
      </c>
      <c r="AD683" s="70" t="str">
        <f t="shared" si="124"/>
        <v>*0.95</v>
      </c>
      <c r="AE683" s="70" t="str">
        <f t="shared" si="125"/>
        <v>REZoning_Sol-Win</v>
      </c>
      <c r="AG683" s="49" t="s">
        <v>1564</v>
      </c>
      <c r="AH683" s="71" t="s">
        <v>874</v>
      </c>
      <c r="AI683" s="55">
        <v>2050</v>
      </c>
      <c r="AJ683" s="70" t="str">
        <f t="shared" si="126"/>
        <v>*0.92</v>
      </c>
      <c r="AK683" s="70" t="str">
        <f t="shared" si="127"/>
        <v>REZoning_Sol-Win</v>
      </c>
      <c r="AO683" s="50" t="s">
        <v>1564</v>
      </c>
      <c r="AP683" s="72" t="s">
        <v>874</v>
      </c>
      <c r="AQ683" s="58">
        <v>2035</v>
      </c>
      <c r="AR683" s="73" t="str">
        <f t="shared" si="128"/>
        <v>*0.93</v>
      </c>
      <c r="AS683" s="70" t="str">
        <f t="shared" si="129"/>
        <v>REZoning_Sol-Win</v>
      </c>
      <c r="AU683" s="50" t="s">
        <v>1564</v>
      </c>
      <c r="AV683" s="72" t="s">
        <v>874</v>
      </c>
      <c r="AW683" s="58">
        <v>2050</v>
      </c>
      <c r="AX683" s="73" t="str">
        <f t="shared" si="130"/>
        <v>*0.89</v>
      </c>
      <c r="AY683" s="70" t="str">
        <f t="shared" si="131"/>
        <v>REZoning_Sol-Win</v>
      </c>
    </row>
    <row r="684" spans="1:51">
      <c r="A684" s="67" t="s">
        <v>87</v>
      </c>
      <c r="C684" t="s">
        <v>1565</v>
      </c>
      <c r="D684" s="68" t="s">
        <v>874</v>
      </c>
      <c r="E684" s="52">
        <v>2035</v>
      </c>
      <c r="F684" s="69" t="str">
        <f t="shared" si="120"/>
        <v>*0.95</v>
      </c>
      <c r="G684" s="70" t="str">
        <f t="shared" si="121"/>
        <v>REZoning_Sol-Win</v>
      </c>
      <c r="I684" t="s">
        <v>1565</v>
      </c>
      <c r="J684" s="68" t="s">
        <v>874</v>
      </c>
      <c r="K684" s="52">
        <v>2050</v>
      </c>
      <c r="L684" s="62" t="str">
        <f t="shared" si="122"/>
        <v>*0.92</v>
      </c>
      <c r="M684" s="70" t="str">
        <f t="shared" si="123"/>
        <v>REZoning_Sol-Win</v>
      </c>
      <c r="O684" t="s">
        <v>1565</v>
      </c>
      <c r="P684" t="s">
        <v>874</v>
      </c>
      <c r="Q684">
        <v>2100</v>
      </c>
      <c r="R684" t="s">
        <v>881</v>
      </c>
      <c r="S684" t="s">
        <v>875</v>
      </c>
      <c r="AA684" s="49" t="s">
        <v>1565</v>
      </c>
      <c r="AB684" s="71" t="s">
        <v>874</v>
      </c>
      <c r="AC684" s="55">
        <v>2035</v>
      </c>
      <c r="AD684" s="70" t="str">
        <f t="shared" si="124"/>
        <v>*0.95</v>
      </c>
      <c r="AE684" s="70" t="str">
        <f t="shared" si="125"/>
        <v>REZoning_Sol-Win</v>
      </c>
      <c r="AG684" s="49" t="s">
        <v>1565</v>
      </c>
      <c r="AH684" s="71" t="s">
        <v>874</v>
      </c>
      <c r="AI684" s="55">
        <v>2050</v>
      </c>
      <c r="AJ684" s="70" t="str">
        <f t="shared" si="126"/>
        <v>*0.92</v>
      </c>
      <c r="AK684" s="70" t="str">
        <f t="shared" si="127"/>
        <v>REZoning_Sol-Win</v>
      </c>
      <c r="AO684" s="50" t="s">
        <v>1565</v>
      </c>
      <c r="AP684" s="72" t="s">
        <v>874</v>
      </c>
      <c r="AQ684" s="58">
        <v>2035</v>
      </c>
      <c r="AR684" s="73" t="str">
        <f t="shared" si="128"/>
        <v>*0.93</v>
      </c>
      <c r="AS684" s="70" t="str">
        <f t="shared" si="129"/>
        <v>REZoning_Sol-Win</v>
      </c>
      <c r="AU684" s="50" t="s">
        <v>1565</v>
      </c>
      <c r="AV684" s="72" t="s">
        <v>874</v>
      </c>
      <c r="AW684" s="58">
        <v>2050</v>
      </c>
      <c r="AX684" s="73" t="str">
        <f t="shared" si="130"/>
        <v>*0.89</v>
      </c>
      <c r="AY684" s="70" t="str">
        <f t="shared" si="131"/>
        <v>REZoning_Sol-Win</v>
      </c>
    </row>
    <row r="685" spans="1:51">
      <c r="A685" s="67" t="s">
        <v>87</v>
      </c>
      <c r="C685" t="s">
        <v>1566</v>
      </c>
      <c r="D685" s="68" t="s">
        <v>874</v>
      </c>
      <c r="E685" s="52">
        <v>2035</v>
      </c>
      <c r="F685" s="69" t="str">
        <f t="shared" si="120"/>
        <v>*0.95</v>
      </c>
      <c r="G685" s="70" t="str">
        <f t="shared" si="121"/>
        <v>REZoning_Sol-Win</v>
      </c>
      <c r="I685" t="s">
        <v>1566</v>
      </c>
      <c r="J685" s="68" t="s">
        <v>874</v>
      </c>
      <c r="K685" s="52">
        <v>2050</v>
      </c>
      <c r="L685" s="62" t="str">
        <f t="shared" si="122"/>
        <v>*0.92</v>
      </c>
      <c r="M685" s="70" t="str">
        <f t="shared" si="123"/>
        <v>REZoning_Sol-Win</v>
      </c>
      <c r="O685" t="s">
        <v>1566</v>
      </c>
      <c r="P685" t="s">
        <v>874</v>
      </c>
      <c r="Q685">
        <v>2100</v>
      </c>
      <c r="R685" t="s">
        <v>881</v>
      </c>
      <c r="S685" t="s">
        <v>875</v>
      </c>
      <c r="AA685" s="49" t="s">
        <v>1566</v>
      </c>
      <c r="AB685" s="71" t="s">
        <v>874</v>
      </c>
      <c r="AC685" s="55">
        <v>2035</v>
      </c>
      <c r="AD685" s="70" t="str">
        <f t="shared" si="124"/>
        <v>*0.95</v>
      </c>
      <c r="AE685" s="70" t="str">
        <f t="shared" si="125"/>
        <v>REZoning_Sol-Win</v>
      </c>
      <c r="AG685" s="49" t="s">
        <v>1566</v>
      </c>
      <c r="AH685" s="71" t="s">
        <v>874</v>
      </c>
      <c r="AI685" s="55">
        <v>2050</v>
      </c>
      <c r="AJ685" s="70" t="str">
        <f t="shared" si="126"/>
        <v>*0.92</v>
      </c>
      <c r="AK685" s="70" t="str">
        <f t="shared" si="127"/>
        <v>REZoning_Sol-Win</v>
      </c>
      <c r="AO685" s="50" t="s">
        <v>1566</v>
      </c>
      <c r="AP685" s="72" t="s">
        <v>874</v>
      </c>
      <c r="AQ685" s="58">
        <v>2035</v>
      </c>
      <c r="AR685" s="73" t="str">
        <f t="shared" si="128"/>
        <v>*0.93</v>
      </c>
      <c r="AS685" s="70" t="str">
        <f t="shared" si="129"/>
        <v>REZoning_Sol-Win</v>
      </c>
      <c r="AU685" s="50" t="s">
        <v>1566</v>
      </c>
      <c r="AV685" s="72" t="s">
        <v>874</v>
      </c>
      <c r="AW685" s="58">
        <v>2050</v>
      </c>
      <c r="AX685" s="73" t="str">
        <f t="shared" si="130"/>
        <v>*0.89</v>
      </c>
      <c r="AY685" s="70" t="str">
        <f t="shared" si="131"/>
        <v>REZoning_Sol-Win</v>
      </c>
    </row>
    <row r="686" spans="1:51">
      <c r="A686" s="67" t="s">
        <v>87</v>
      </c>
      <c r="C686" t="s">
        <v>1567</v>
      </c>
      <c r="D686" s="68" t="s">
        <v>874</v>
      </c>
      <c r="E686" s="52">
        <v>2035</v>
      </c>
      <c r="F686" s="69" t="str">
        <f t="shared" si="120"/>
        <v>*0.95</v>
      </c>
      <c r="G686" s="70" t="str">
        <f t="shared" si="121"/>
        <v>REZoning_Sol-Win</v>
      </c>
      <c r="I686" t="s">
        <v>1567</v>
      </c>
      <c r="J686" s="68" t="s">
        <v>874</v>
      </c>
      <c r="K686" s="52">
        <v>2050</v>
      </c>
      <c r="L686" s="62" t="str">
        <f t="shared" si="122"/>
        <v>*0.92</v>
      </c>
      <c r="M686" s="70" t="str">
        <f t="shared" si="123"/>
        <v>REZoning_Sol-Win</v>
      </c>
      <c r="O686" t="s">
        <v>1567</v>
      </c>
      <c r="P686" t="s">
        <v>874</v>
      </c>
      <c r="Q686">
        <v>2100</v>
      </c>
      <c r="R686" t="s">
        <v>881</v>
      </c>
      <c r="S686" t="s">
        <v>875</v>
      </c>
      <c r="AA686" s="49" t="s">
        <v>1567</v>
      </c>
      <c r="AB686" s="71" t="s">
        <v>874</v>
      </c>
      <c r="AC686" s="55">
        <v>2035</v>
      </c>
      <c r="AD686" s="70" t="str">
        <f t="shared" si="124"/>
        <v>*0.95</v>
      </c>
      <c r="AE686" s="70" t="str">
        <f t="shared" si="125"/>
        <v>REZoning_Sol-Win</v>
      </c>
      <c r="AG686" s="49" t="s">
        <v>1567</v>
      </c>
      <c r="AH686" s="71" t="s">
        <v>874</v>
      </c>
      <c r="AI686" s="55">
        <v>2050</v>
      </c>
      <c r="AJ686" s="70" t="str">
        <f t="shared" si="126"/>
        <v>*0.92</v>
      </c>
      <c r="AK686" s="70" t="str">
        <f t="shared" si="127"/>
        <v>REZoning_Sol-Win</v>
      </c>
      <c r="AO686" s="50" t="s">
        <v>1567</v>
      </c>
      <c r="AP686" s="72" t="s">
        <v>874</v>
      </c>
      <c r="AQ686" s="58">
        <v>2035</v>
      </c>
      <c r="AR686" s="73" t="str">
        <f t="shared" si="128"/>
        <v>*0.93</v>
      </c>
      <c r="AS686" s="70" t="str">
        <f t="shared" si="129"/>
        <v>REZoning_Sol-Win</v>
      </c>
      <c r="AU686" s="50" t="s">
        <v>1567</v>
      </c>
      <c r="AV686" s="72" t="s">
        <v>874</v>
      </c>
      <c r="AW686" s="58">
        <v>2050</v>
      </c>
      <c r="AX686" s="73" t="str">
        <f t="shared" si="130"/>
        <v>*0.89</v>
      </c>
      <c r="AY686" s="70" t="str">
        <f t="shared" si="131"/>
        <v>REZoning_Sol-Win</v>
      </c>
    </row>
    <row r="687" spans="1:51">
      <c r="A687" s="67" t="s">
        <v>87</v>
      </c>
      <c r="C687" t="s">
        <v>1568</v>
      </c>
      <c r="D687" s="68" t="s">
        <v>874</v>
      </c>
      <c r="E687" s="52">
        <v>2035</v>
      </c>
      <c r="F687" s="69" t="str">
        <f t="shared" si="120"/>
        <v>*0.95</v>
      </c>
      <c r="G687" s="70" t="str">
        <f t="shared" si="121"/>
        <v>REZoning_Sol-Win</v>
      </c>
      <c r="I687" t="s">
        <v>1568</v>
      </c>
      <c r="J687" s="68" t="s">
        <v>874</v>
      </c>
      <c r="K687" s="52">
        <v>2050</v>
      </c>
      <c r="L687" s="62" t="str">
        <f t="shared" si="122"/>
        <v>*0.92</v>
      </c>
      <c r="M687" s="70" t="str">
        <f t="shared" si="123"/>
        <v>REZoning_Sol-Win</v>
      </c>
      <c r="O687" t="s">
        <v>1568</v>
      </c>
      <c r="P687" t="s">
        <v>874</v>
      </c>
      <c r="Q687">
        <v>2100</v>
      </c>
      <c r="R687" t="s">
        <v>881</v>
      </c>
      <c r="S687" t="s">
        <v>875</v>
      </c>
      <c r="AA687" s="49" t="s">
        <v>1568</v>
      </c>
      <c r="AB687" s="71" t="s">
        <v>874</v>
      </c>
      <c r="AC687" s="55">
        <v>2035</v>
      </c>
      <c r="AD687" s="70" t="str">
        <f t="shared" si="124"/>
        <v>*0.95</v>
      </c>
      <c r="AE687" s="70" t="str">
        <f t="shared" si="125"/>
        <v>REZoning_Sol-Win</v>
      </c>
      <c r="AG687" s="49" t="s">
        <v>1568</v>
      </c>
      <c r="AH687" s="71" t="s">
        <v>874</v>
      </c>
      <c r="AI687" s="55">
        <v>2050</v>
      </c>
      <c r="AJ687" s="70" t="str">
        <f t="shared" si="126"/>
        <v>*0.92</v>
      </c>
      <c r="AK687" s="70" t="str">
        <f t="shared" si="127"/>
        <v>REZoning_Sol-Win</v>
      </c>
      <c r="AO687" s="50" t="s">
        <v>1568</v>
      </c>
      <c r="AP687" s="72" t="s">
        <v>874</v>
      </c>
      <c r="AQ687" s="58">
        <v>2035</v>
      </c>
      <c r="AR687" s="73" t="str">
        <f t="shared" si="128"/>
        <v>*0.93</v>
      </c>
      <c r="AS687" s="70" t="str">
        <f t="shared" si="129"/>
        <v>REZoning_Sol-Win</v>
      </c>
      <c r="AU687" s="50" t="s">
        <v>1568</v>
      </c>
      <c r="AV687" s="72" t="s">
        <v>874</v>
      </c>
      <c r="AW687" s="58">
        <v>2050</v>
      </c>
      <c r="AX687" s="73" t="str">
        <f t="shared" si="130"/>
        <v>*0.89</v>
      </c>
      <c r="AY687" s="70" t="str">
        <f t="shared" si="131"/>
        <v>REZoning_Sol-Win</v>
      </c>
    </row>
    <row r="688" spans="1:51">
      <c r="A688" s="67" t="s">
        <v>87</v>
      </c>
      <c r="C688" t="s">
        <v>1569</v>
      </c>
      <c r="D688" s="68" t="s">
        <v>874</v>
      </c>
      <c r="E688" s="52">
        <v>2035</v>
      </c>
      <c r="F688" s="69" t="str">
        <f t="shared" si="120"/>
        <v>*0.95</v>
      </c>
      <c r="G688" s="70" t="str">
        <f t="shared" si="121"/>
        <v>REZoning_Sol-Win</v>
      </c>
      <c r="I688" t="s">
        <v>1569</v>
      </c>
      <c r="J688" s="68" t="s">
        <v>874</v>
      </c>
      <c r="K688" s="52">
        <v>2050</v>
      </c>
      <c r="L688" s="62" t="str">
        <f t="shared" si="122"/>
        <v>*0.92</v>
      </c>
      <c r="M688" s="70" t="str">
        <f t="shared" si="123"/>
        <v>REZoning_Sol-Win</v>
      </c>
      <c r="O688" t="s">
        <v>1569</v>
      </c>
      <c r="P688" t="s">
        <v>874</v>
      </c>
      <c r="Q688">
        <v>2100</v>
      </c>
      <c r="R688" t="s">
        <v>881</v>
      </c>
      <c r="S688" t="s">
        <v>875</v>
      </c>
      <c r="AA688" s="49" t="s">
        <v>1569</v>
      </c>
      <c r="AB688" s="71" t="s">
        <v>874</v>
      </c>
      <c r="AC688" s="55">
        <v>2035</v>
      </c>
      <c r="AD688" s="70" t="str">
        <f t="shared" si="124"/>
        <v>*0.95</v>
      </c>
      <c r="AE688" s="70" t="str">
        <f t="shared" si="125"/>
        <v>REZoning_Sol-Win</v>
      </c>
      <c r="AG688" s="49" t="s">
        <v>1569</v>
      </c>
      <c r="AH688" s="71" t="s">
        <v>874</v>
      </c>
      <c r="AI688" s="55">
        <v>2050</v>
      </c>
      <c r="AJ688" s="70" t="str">
        <f t="shared" si="126"/>
        <v>*0.92</v>
      </c>
      <c r="AK688" s="70" t="str">
        <f t="shared" si="127"/>
        <v>REZoning_Sol-Win</v>
      </c>
      <c r="AO688" s="50" t="s">
        <v>1569</v>
      </c>
      <c r="AP688" s="72" t="s">
        <v>874</v>
      </c>
      <c r="AQ688" s="58">
        <v>2035</v>
      </c>
      <c r="AR688" s="73" t="str">
        <f t="shared" si="128"/>
        <v>*0.93</v>
      </c>
      <c r="AS688" s="70" t="str">
        <f t="shared" si="129"/>
        <v>REZoning_Sol-Win</v>
      </c>
      <c r="AU688" s="50" t="s">
        <v>1569</v>
      </c>
      <c r="AV688" s="72" t="s">
        <v>874</v>
      </c>
      <c r="AW688" s="58">
        <v>2050</v>
      </c>
      <c r="AX688" s="73" t="str">
        <f t="shared" si="130"/>
        <v>*0.89</v>
      </c>
      <c r="AY688" s="70" t="str">
        <f t="shared" si="131"/>
        <v>REZoning_Sol-Win</v>
      </c>
    </row>
    <row r="689" spans="1:51">
      <c r="A689" s="67" t="s">
        <v>87</v>
      </c>
      <c r="C689" t="s">
        <v>1570</v>
      </c>
      <c r="D689" s="68" t="s">
        <v>874</v>
      </c>
      <c r="E689" s="52">
        <v>2035</v>
      </c>
      <c r="F689" s="69" t="str">
        <f t="shared" si="120"/>
        <v>*0.95</v>
      </c>
      <c r="G689" s="70" t="str">
        <f t="shared" si="121"/>
        <v>REZoning_Sol-Win</v>
      </c>
      <c r="I689" t="s">
        <v>1570</v>
      </c>
      <c r="J689" s="68" t="s">
        <v>874</v>
      </c>
      <c r="K689" s="52">
        <v>2050</v>
      </c>
      <c r="L689" s="62" t="str">
        <f t="shared" si="122"/>
        <v>*0.92</v>
      </c>
      <c r="M689" s="70" t="str">
        <f t="shared" si="123"/>
        <v>REZoning_Sol-Win</v>
      </c>
      <c r="O689" t="s">
        <v>1570</v>
      </c>
      <c r="P689" t="s">
        <v>874</v>
      </c>
      <c r="Q689">
        <v>2100</v>
      </c>
      <c r="R689" t="s">
        <v>881</v>
      </c>
      <c r="S689" t="s">
        <v>875</v>
      </c>
      <c r="AA689" s="49" t="s">
        <v>1570</v>
      </c>
      <c r="AB689" s="71" t="s">
        <v>874</v>
      </c>
      <c r="AC689" s="55">
        <v>2035</v>
      </c>
      <c r="AD689" s="70" t="str">
        <f t="shared" si="124"/>
        <v>*0.95</v>
      </c>
      <c r="AE689" s="70" t="str">
        <f t="shared" si="125"/>
        <v>REZoning_Sol-Win</v>
      </c>
      <c r="AG689" s="49" t="s">
        <v>1570</v>
      </c>
      <c r="AH689" s="71" t="s">
        <v>874</v>
      </c>
      <c r="AI689" s="55">
        <v>2050</v>
      </c>
      <c r="AJ689" s="70" t="str">
        <f t="shared" si="126"/>
        <v>*0.92</v>
      </c>
      <c r="AK689" s="70" t="str">
        <f t="shared" si="127"/>
        <v>REZoning_Sol-Win</v>
      </c>
      <c r="AO689" s="50" t="s">
        <v>1570</v>
      </c>
      <c r="AP689" s="72" t="s">
        <v>874</v>
      </c>
      <c r="AQ689" s="58">
        <v>2035</v>
      </c>
      <c r="AR689" s="73" t="str">
        <f t="shared" si="128"/>
        <v>*0.93</v>
      </c>
      <c r="AS689" s="70" t="str">
        <f t="shared" si="129"/>
        <v>REZoning_Sol-Win</v>
      </c>
      <c r="AU689" s="50" t="s">
        <v>1570</v>
      </c>
      <c r="AV689" s="72" t="s">
        <v>874</v>
      </c>
      <c r="AW689" s="58">
        <v>2050</v>
      </c>
      <c r="AX689" s="73" t="str">
        <f t="shared" si="130"/>
        <v>*0.89</v>
      </c>
      <c r="AY689" s="70" t="str">
        <f t="shared" si="131"/>
        <v>REZoning_Sol-Win</v>
      </c>
    </row>
    <row r="690" spans="1:51">
      <c r="A690" s="67" t="s">
        <v>87</v>
      </c>
      <c r="C690" t="s">
        <v>1571</v>
      </c>
      <c r="D690" s="68" t="s">
        <v>874</v>
      </c>
      <c r="E690" s="52">
        <v>2035</v>
      </c>
      <c r="F690" s="69" t="str">
        <f t="shared" si="120"/>
        <v>*0.95</v>
      </c>
      <c r="G690" s="70" t="str">
        <f t="shared" si="121"/>
        <v>REZoning_Sol-Win</v>
      </c>
      <c r="I690" t="s">
        <v>1571</v>
      </c>
      <c r="J690" s="68" t="s">
        <v>874</v>
      </c>
      <c r="K690" s="52">
        <v>2050</v>
      </c>
      <c r="L690" s="62" t="str">
        <f t="shared" si="122"/>
        <v>*0.92</v>
      </c>
      <c r="M690" s="70" t="str">
        <f t="shared" si="123"/>
        <v>REZoning_Sol-Win</v>
      </c>
      <c r="O690" t="s">
        <v>1571</v>
      </c>
      <c r="P690" t="s">
        <v>874</v>
      </c>
      <c r="Q690">
        <v>2100</v>
      </c>
      <c r="R690" t="s">
        <v>881</v>
      </c>
      <c r="S690" t="s">
        <v>875</v>
      </c>
      <c r="AA690" s="49" t="s">
        <v>1571</v>
      </c>
      <c r="AB690" s="71" t="s">
        <v>874</v>
      </c>
      <c r="AC690" s="55">
        <v>2035</v>
      </c>
      <c r="AD690" s="70" t="str">
        <f t="shared" si="124"/>
        <v>*0.95</v>
      </c>
      <c r="AE690" s="70" t="str">
        <f t="shared" si="125"/>
        <v>REZoning_Sol-Win</v>
      </c>
      <c r="AG690" s="49" t="s">
        <v>1571</v>
      </c>
      <c r="AH690" s="71" t="s">
        <v>874</v>
      </c>
      <c r="AI690" s="55">
        <v>2050</v>
      </c>
      <c r="AJ690" s="70" t="str">
        <f t="shared" si="126"/>
        <v>*0.92</v>
      </c>
      <c r="AK690" s="70" t="str">
        <f t="shared" si="127"/>
        <v>REZoning_Sol-Win</v>
      </c>
      <c r="AO690" s="50" t="s">
        <v>1571</v>
      </c>
      <c r="AP690" s="72" t="s">
        <v>874</v>
      </c>
      <c r="AQ690" s="58">
        <v>2035</v>
      </c>
      <c r="AR690" s="73" t="str">
        <f t="shared" si="128"/>
        <v>*0.93</v>
      </c>
      <c r="AS690" s="70" t="str">
        <f t="shared" si="129"/>
        <v>REZoning_Sol-Win</v>
      </c>
      <c r="AU690" s="50" t="s">
        <v>1571</v>
      </c>
      <c r="AV690" s="72" t="s">
        <v>874</v>
      </c>
      <c r="AW690" s="58">
        <v>2050</v>
      </c>
      <c r="AX690" s="73" t="str">
        <f t="shared" si="130"/>
        <v>*0.89</v>
      </c>
      <c r="AY690" s="70" t="str">
        <f t="shared" si="131"/>
        <v>REZoning_Sol-Win</v>
      </c>
    </row>
    <row r="691" spans="1:51">
      <c r="A691" s="67" t="s">
        <v>87</v>
      </c>
      <c r="C691" t="s">
        <v>1572</v>
      </c>
      <c r="D691" s="68" t="s">
        <v>874</v>
      </c>
      <c r="E691" s="52">
        <v>2035</v>
      </c>
      <c r="F691" s="69" t="str">
        <f t="shared" si="120"/>
        <v>*0.95</v>
      </c>
      <c r="G691" s="70" t="str">
        <f t="shared" si="121"/>
        <v>REZoning_Sol-Win</v>
      </c>
      <c r="I691" t="s">
        <v>1572</v>
      </c>
      <c r="J691" s="68" t="s">
        <v>874</v>
      </c>
      <c r="K691" s="52">
        <v>2050</v>
      </c>
      <c r="L691" s="62" t="str">
        <f t="shared" si="122"/>
        <v>*0.92</v>
      </c>
      <c r="M691" s="70" t="str">
        <f t="shared" si="123"/>
        <v>REZoning_Sol-Win</v>
      </c>
      <c r="O691" t="s">
        <v>1572</v>
      </c>
      <c r="P691" t="s">
        <v>874</v>
      </c>
      <c r="Q691">
        <v>2100</v>
      </c>
      <c r="R691" t="s">
        <v>881</v>
      </c>
      <c r="S691" t="s">
        <v>875</v>
      </c>
      <c r="AA691" s="49" t="s">
        <v>1572</v>
      </c>
      <c r="AB691" s="71" t="s">
        <v>874</v>
      </c>
      <c r="AC691" s="55">
        <v>2035</v>
      </c>
      <c r="AD691" s="70" t="str">
        <f t="shared" si="124"/>
        <v>*0.95</v>
      </c>
      <c r="AE691" s="70" t="str">
        <f t="shared" si="125"/>
        <v>REZoning_Sol-Win</v>
      </c>
      <c r="AG691" s="49" t="s">
        <v>1572</v>
      </c>
      <c r="AH691" s="71" t="s">
        <v>874</v>
      </c>
      <c r="AI691" s="55">
        <v>2050</v>
      </c>
      <c r="AJ691" s="70" t="str">
        <f t="shared" si="126"/>
        <v>*0.92</v>
      </c>
      <c r="AK691" s="70" t="str">
        <f t="shared" si="127"/>
        <v>REZoning_Sol-Win</v>
      </c>
      <c r="AO691" s="50" t="s">
        <v>1572</v>
      </c>
      <c r="AP691" s="72" t="s">
        <v>874</v>
      </c>
      <c r="AQ691" s="58">
        <v>2035</v>
      </c>
      <c r="AR691" s="73" t="str">
        <f t="shared" si="128"/>
        <v>*0.93</v>
      </c>
      <c r="AS691" s="70" t="str">
        <f t="shared" si="129"/>
        <v>REZoning_Sol-Win</v>
      </c>
      <c r="AU691" s="50" t="s">
        <v>1572</v>
      </c>
      <c r="AV691" s="72" t="s">
        <v>874</v>
      </c>
      <c r="AW691" s="58">
        <v>2050</v>
      </c>
      <c r="AX691" s="73" t="str">
        <f t="shared" si="130"/>
        <v>*0.89</v>
      </c>
      <c r="AY691" s="70" t="str">
        <f t="shared" si="131"/>
        <v>REZoning_Sol-Win</v>
      </c>
    </row>
    <row r="692" spans="1:51">
      <c r="A692" s="67" t="s">
        <v>87</v>
      </c>
      <c r="C692" t="s">
        <v>1573</v>
      </c>
      <c r="D692" s="68" t="s">
        <v>874</v>
      </c>
      <c r="E692" s="52">
        <v>2035</v>
      </c>
      <c r="F692" s="69" t="str">
        <f t="shared" si="120"/>
        <v>*0.95</v>
      </c>
      <c r="G692" s="70" t="str">
        <f t="shared" si="121"/>
        <v>REZoning_Sol-Win</v>
      </c>
      <c r="I692" t="s">
        <v>1573</v>
      </c>
      <c r="J692" s="68" t="s">
        <v>874</v>
      </c>
      <c r="K692" s="52">
        <v>2050</v>
      </c>
      <c r="L692" s="62" t="str">
        <f t="shared" si="122"/>
        <v>*0.92</v>
      </c>
      <c r="M692" s="70" t="str">
        <f t="shared" si="123"/>
        <v>REZoning_Sol-Win</v>
      </c>
      <c r="O692" t="s">
        <v>1573</v>
      </c>
      <c r="P692" t="s">
        <v>874</v>
      </c>
      <c r="Q692">
        <v>2100</v>
      </c>
      <c r="R692" t="s">
        <v>881</v>
      </c>
      <c r="S692" t="s">
        <v>875</v>
      </c>
      <c r="AA692" s="49" t="s">
        <v>1573</v>
      </c>
      <c r="AB692" s="71" t="s">
        <v>874</v>
      </c>
      <c r="AC692" s="55">
        <v>2035</v>
      </c>
      <c r="AD692" s="70" t="str">
        <f t="shared" si="124"/>
        <v>*0.95</v>
      </c>
      <c r="AE692" s="70" t="str">
        <f t="shared" si="125"/>
        <v>REZoning_Sol-Win</v>
      </c>
      <c r="AG692" s="49" t="s">
        <v>1573</v>
      </c>
      <c r="AH692" s="71" t="s">
        <v>874</v>
      </c>
      <c r="AI692" s="55">
        <v>2050</v>
      </c>
      <c r="AJ692" s="70" t="str">
        <f t="shared" si="126"/>
        <v>*0.92</v>
      </c>
      <c r="AK692" s="70" t="str">
        <f t="shared" si="127"/>
        <v>REZoning_Sol-Win</v>
      </c>
      <c r="AO692" s="50" t="s">
        <v>1573</v>
      </c>
      <c r="AP692" s="72" t="s">
        <v>874</v>
      </c>
      <c r="AQ692" s="58">
        <v>2035</v>
      </c>
      <c r="AR692" s="73" t="str">
        <f t="shared" si="128"/>
        <v>*0.93</v>
      </c>
      <c r="AS692" s="70" t="str">
        <f t="shared" si="129"/>
        <v>REZoning_Sol-Win</v>
      </c>
      <c r="AU692" s="50" t="s">
        <v>1573</v>
      </c>
      <c r="AV692" s="72" t="s">
        <v>874</v>
      </c>
      <c r="AW692" s="58">
        <v>2050</v>
      </c>
      <c r="AX692" s="73" t="str">
        <f t="shared" si="130"/>
        <v>*0.89</v>
      </c>
      <c r="AY692" s="70" t="str">
        <f t="shared" si="131"/>
        <v>REZoning_Sol-Win</v>
      </c>
    </row>
    <row r="693" spans="1:51">
      <c r="A693" s="67" t="s">
        <v>87</v>
      </c>
      <c r="C693" t="s">
        <v>1574</v>
      </c>
      <c r="D693" s="68" t="s">
        <v>874</v>
      </c>
      <c r="E693" s="52">
        <v>2035</v>
      </c>
      <c r="F693" s="69" t="str">
        <f t="shared" si="120"/>
        <v>*0.95</v>
      </c>
      <c r="G693" s="70" t="str">
        <f t="shared" si="121"/>
        <v>REZoning_Sol-Win</v>
      </c>
      <c r="I693" t="s">
        <v>1574</v>
      </c>
      <c r="J693" s="68" t="s">
        <v>874</v>
      </c>
      <c r="K693" s="52">
        <v>2050</v>
      </c>
      <c r="L693" s="62" t="str">
        <f t="shared" si="122"/>
        <v>*0.92</v>
      </c>
      <c r="M693" s="70" t="str">
        <f t="shared" si="123"/>
        <v>REZoning_Sol-Win</v>
      </c>
      <c r="O693" t="s">
        <v>1574</v>
      </c>
      <c r="P693" t="s">
        <v>874</v>
      </c>
      <c r="Q693">
        <v>2100</v>
      </c>
      <c r="R693" t="s">
        <v>881</v>
      </c>
      <c r="S693" t="s">
        <v>875</v>
      </c>
      <c r="AA693" s="49" t="s">
        <v>1574</v>
      </c>
      <c r="AB693" s="71" t="s">
        <v>874</v>
      </c>
      <c r="AC693" s="55">
        <v>2035</v>
      </c>
      <c r="AD693" s="70" t="str">
        <f t="shared" si="124"/>
        <v>*0.95</v>
      </c>
      <c r="AE693" s="70" t="str">
        <f t="shared" si="125"/>
        <v>REZoning_Sol-Win</v>
      </c>
      <c r="AG693" s="49" t="s">
        <v>1574</v>
      </c>
      <c r="AH693" s="71" t="s">
        <v>874</v>
      </c>
      <c r="AI693" s="55">
        <v>2050</v>
      </c>
      <c r="AJ693" s="70" t="str">
        <f t="shared" si="126"/>
        <v>*0.92</v>
      </c>
      <c r="AK693" s="70" t="str">
        <f t="shared" si="127"/>
        <v>REZoning_Sol-Win</v>
      </c>
      <c r="AO693" s="50" t="s">
        <v>1574</v>
      </c>
      <c r="AP693" s="72" t="s">
        <v>874</v>
      </c>
      <c r="AQ693" s="58">
        <v>2035</v>
      </c>
      <c r="AR693" s="73" t="str">
        <f t="shared" si="128"/>
        <v>*0.93</v>
      </c>
      <c r="AS693" s="70" t="str">
        <f t="shared" si="129"/>
        <v>REZoning_Sol-Win</v>
      </c>
      <c r="AU693" s="50" t="s">
        <v>1574</v>
      </c>
      <c r="AV693" s="72" t="s">
        <v>874</v>
      </c>
      <c r="AW693" s="58">
        <v>2050</v>
      </c>
      <c r="AX693" s="73" t="str">
        <f t="shared" si="130"/>
        <v>*0.89</v>
      </c>
      <c r="AY693" s="70" t="str">
        <f t="shared" si="131"/>
        <v>REZoning_Sol-Win</v>
      </c>
    </row>
    <row r="694" spans="1:51">
      <c r="A694" s="67" t="s">
        <v>83</v>
      </c>
      <c r="C694" t="s">
        <v>1575</v>
      </c>
      <c r="D694" s="68" t="s">
        <v>874</v>
      </c>
      <c r="E694" s="52">
        <v>2035</v>
      </c>
      <c r="F694" s="69" t="str">
        <f t="shared" si="120"/>
        <v>*0.94</v>
      </c>
      <c r="G694" s="70" t="str">
        <f t="shared" si="121"/>
        <v>REZoning_Sol-Win</v>
      </c>
      <c r="I694" t="s">
        <v>1575</v>
      </c>
      <c r="J694" s="68" t="s">
        <v>874</v>
      </c>
      <c r="K694" s="52">
        <v>2050</v>
      </c>
      <c r="L694" s="62" t="str">
        <f t="shared" si="122"/>
        <v>*0.9</v>
      </c>
      <c r="M694" s="70" t="str">
        <f t="shared" si="123"/>
        <v>REZoning_Sol-Win</v>
      </c>
      <c r="O694" t="s">
        <v>1575</v>
      </c>
      <c r="P694" t="s">
        <v>874</v>
      </c>
      <c r="Q694">
        <v>2100</v>
      </c>
      <c r="R694" t="s">
        <v>926</v>
      </c>
      <c r="S694" t="s">
        <v>875</v>
      </c>
      <c r="AA694" s="49" t="s">
        <v>1575</v>
      </c>
      <c r="AB694" s="71" t="s">
        <v>874</v>
      </c>
      <c r="AC694" s="55">
        <v>2035</v>
      </c>
      <c r="AD694" s="70" t="str">
        <f t="shared" si="124"/>
        <v>*0.92</v>
      </c>
      <c r="AE694" s="70" t="str">
        <f t="shared" si="125"/>
        <v>REZoning_Sol-Win</v>
      </c>
      <c r="AG694" s="49" t="s">
        <v>1575</v>
      </c>
      <c r="AH694" s="71" t="s">
        <v>874</v>
      </c>
      <c r="AI694" s="55">
        <v>2050</v>
      </c>
      <c r="AJ694" s="70" t="str">
        <f t="shared" si="126"/>
        <v>*0.89</v>
      </c>
      <c r="AK694" s="70" t="str">
        <f t="shared" si="127"/>
        <v>REZoning_Sol-Win</v>
      </c>
      <c r="AO694" s="50" t="s">
        <v>1575</v>
      </c>
      <c r="AP694" s="72" t="s">
        <v>874</v>
      </c>
      <c r="AQ694" s="58">
        <v>2035</v>
      </c>
      <c r="AR694" s="73" t="str">
        <f t="shared" si="128"/>
        <v>*0.89</v>
      </c>
      <c r="AS694" s="70" t="str">
        <f t="shared" si="129"/>
        <v>REZoning_Sol-Win</v>
      </c>
      <c r="AU694" s="50" t="s">
        <v>1575</v>
      </c>
      <c r="AV694" s="72" t="s">
        <v>874</v>
      </c>
      <c r="AW694" s="58">
        <v>2050</v>
      </c>
      <c r="AX694" s="73" t="str">
        <f t="shared" si="130"/>
        <v>*0.84</v>
      </c>
      <c r="AY694" s="70" t="str">
        <f t="shared" si="131"/>
        <v>REZoning_Sol-Win</v>
      </c>
    </row>
    <row r="695" spans="1:51">
      <c r="A695" s="67" t="s">
        <v>83</v>
      </c>
      <c r="C695" t="s">
        <v>1576</v>
      </c>
      <c r="D695" s="68" t="s">
        <v>874</v>
      </c>
      <c r="E695" s="52">
        <v>2035</v>
      </c>
      <c r="F695" s="69" t="str">
        <f t="shared" si="120"/>
        <v>*0.94</v>
      </c>
      <c r="G695" s="70" t="str">
        <f t="shared" si="121"/>
        <v>REZoning_Sol-Win</v>
      </c>
      <c r="I695" t="s">
        <v>1576</v>
      </c>
      <c r="J695" s="68" t="s">
        <v>874</v>
      </c>
      <c r="K695" s="52">
        <v>2050</v>
      </c>
      <c r="L695" s="62" t="str">
        <f t="shared" si="122"/>
        <v>*0.9</v>
      </c>
      <c r="M695" s="70" t="str">
        <f t="shared" si="123"/>
        <v>REZoning_Sol-Win</v>
      </c>
      <c r="O695" t="s">
        <v>1576</v>
      </c>
      <c r="P695" t="s">
        <v>874</v>
      </c>
      <c r="Q695">
        <v>2100</v>
      </c>
      <c r="R695" t="s">
        <v>926</v>
      </c>
      <c r="S695" t="s">
        <v>875</v>
      </c>
      <c r="AA695" s="49" t="s">
        <v>1576</v>
      </c>
      <c r="AB695" s="71" t="s">
        <v>874</v>
      </c>
      <c r="AC695" s="55">
        <v>2035</v>
      </c>
      <c r="AD695" s="70" t="str">
        <f t="shared" si="124"/>
        <v>*0.92</v>
      </c>
      <c r="AE695" s="70" t="str">
        <f t="shared" si="125"/>
        <v>REZoning_Sol-Win</v>
      </c>
      <c r="AG695" s="49" t="s">
        <v>1576</v>
      </c>
      <c r="AH695" s="71" t="s">
        <v>874</v>
      </c>
      <c r="AI695" s="55">
        <v>2050</v>
      </c>
      <c r="AJ695" s="70" t="str">
        <f t="shared" si="126"/>
        <v>*0.89</v>
      </c>
      <c r="AK695" s="70" t="str">
        <f t="shared" si="127"/>
        <v>REZoning_Sol-Win</v>
      </c>
      <c r="AO695" s="50" t="s">
        <v>1576</v>
      </c>
      <c r="AP695" s="72" t="s">
        <v>874</v>
      </c>
      <c r="AQ695" s="58">
        <v>2035</v>
      </c>
      <c r="AR695" s="73" t="str">
        <f t="shared" si="128"/>
        <v>*0.89</v>
      </c>
      <c r="AS695" s="70" t="str">
        <f t="shared" si="129"/>
        <v>REZoning_Sol-Win</v>
      </c>
      <c r="AU695" s="50" t="s">
        <v>1576</v>
      </c>
      <c r="AV695" s="72" t="s">
        <v>874</v>
      </c>
      <c r="AW695" s="58">
        <v>2050</v>
      </c>
      <c r="AX695" s="73" t="str">
        <f t="shared" si="130"/>
        <v>*0.84</v>
      </c>
      <c r="AY695" s="70" t="str">
        <f t="shared" si="131"/>
        <v>REZoning_Sol-Win</v>
      </c>
    </row>
    <row r="696" spans="1:51">
      <c r="A696" s="67" t="s">
        <v>83</v>
      </c>
      <c r="C696" t="s">
        <v>1577</v>
      </c>
      <c r="D696" s="68" t="s">
        <v>874</v>
      </c>
      <c r="E696" s="52">
        <v>2035</v>
      </c>
      <c r="F696" s="69" t="str">
        <f t="shared" si="120"/>
        <v>*0.94</v>
      </c>
      <c r="G696" s="70" t="str">
        <f t="shared" si="121"/>
        <v>REZoning_Sol-Win</v>
      </c>
      <c r="I696" t="s">
        <v>1577</v>
      </c>
      <c r="J696" s="68" t="s">
        <v>874</v>
      </c>
      <c r="K696" s="52">
        <v>2050</v>
      </c>
      <c r="L696" s="62" t="str">
        <f t="shared" si="122"/>
        <v>*0.9</v>
      </c>
      <c r="M696" s="70" t="str">
        <f t="shared" si="123"/>
        <v>REZoning_Sol-Win</v>
      </c>
      <c r="O696" t="s">
        <v>1577</v>
      </c>
      <c r="P696" t="s">
        <v>874</v>
      </c>
      <c r="Q696">
        <v>2100</v>
      </c>
      <c r="R696" t="s">
        <v>926</v>
      </c>
      <c r="S696" t="s">
        <v>875</v>
      </c>
      <c r="AA696" s="49" t="s">
        <v>1577</v>
      </c>
      <c r="AB696" s="71" t="s">
        <v>874</v>
      </c>
      <c r="AC696" s="55">
        <v>2035</v>
      </c>
      <c r="AD696" s="70" t="str">
        <f t="shared" si="124"/>
        <v>*0.92</v>
      </c>
      <c r="AE696" s="70" t="str">
        <f t="shared" si="125"/>
        <v>REZoning_Sol-Win</v>
      </c>
      <c r="AG696" s="49" t="s">
        <v>1577</v>
      </c>
      <c r="AH696" s="71" t="s">
        <v>874</v>
      </c>
      <c r="AI696" s="55">
        <v>2050</v>
      </c>
      <c r="AJ696" s="70" t="str">
        <f t="shared" si="126"/>
        <v>*0.89</v>
      </c>
      <c r="AK696" s="70" t="str">
        <f t="shared" si="127"/>
        <v>REZoning_Sol-Win</v>
      </c>
      <c r="AO696" s="50" t="s">
        <v>1577</v>
      </c>
      <c r="AP696" s="72" t="s">
        <v>874</v>
      </c>
      <c r="AQ696" s="58">
        <v>2035</v>
      </c>
      <c r="AR696" s="73" t="str">
        <f t="shared" si="128"/>
        <v>*0.89</v>
      </c>
      <c r="AS696" s="70" t="str">
        <f t="shared" si="129"/>
        <v>REZoning_Sol-Win</v>
      </c>
      <c r="AU696" s="50" t="s">
        <v>1577</v>
      </c>
      <c r="AV696" s="72" t="s">
        <v>874</v>
      </c>
      <c r="AW696" s="58">
        <v>2050</v>
      </c>
      <c r="AX696" s="73" t="str">
        <f t="shared" si="130"/>
        <v>*0.84</v>
      </c>
      <c r="AY696" s="70" t="str">
        <f t="shared" si="131"/>
        <v>REZoning_Sol-Win</v>
      </c>
    </row>
    <row r="697" spans="1:51">
      <c r="A697" s="67" t="s">
        <v>83</v>
      </c>
      <c r="C697" t="s">
        <v>1578</v>
      </c>
      <c r="D697" s="68" t="s">
        <v>874</v>
      </c>
      <c r="E697" s="52">
        <v>2035</v>
      </c>
      <c r="F697" s="69" t="str">
        <f t="shared" si="120"/>
        <v>*0.94</v>
      </c>
      <c r="G697" s="70" t="str">
        <f t="shared" si="121"/>
        <v>REZoning_Sol-Win</v>
      </c>
      <c r="I697" t="s">
        <v>1578</v>
      </c>
      <c r="J697" s="68" t="s">
        <v>874</v>
      </c>
      <c r="K697" s="52">
        <v>2050</v>
      </c>
      <c r="L697" s="62" t="str">
        <f t="shared" si="122"/>
        <v>*0.9</v>
      </c>
      <c r="M697" s="70" t="str">
        <f t="shared" si="123"/>
        <v>REZoning_Sol-Win</v>
      </c>
      <c r="O697" t="s">
        <v>1578</v>
      </c>
      <c r="P697" t="s">
        <v>874</v>
      </c>
      <c r="Q697">
        <v>2100</v>
      </c>
      <c r="R697" t="s">
        <v>926</v>
      </c>
      <c r="S697" t="s">
        <v>875</v>
      </c>
      <c r="AA697" s="49" t="s">
        <v>1578</v>
      </c>
      <c r="AB697" s="71" t="s">
        <v>874</v>
      </c>
      <c r="AC697" s="55">
        <v>2035</v>
      </c>
      <c r="AD697" s="70" t="str">
        <f t="shared" si="124"/>
        <v>*0.92</v>
      </c>
      <c r="AE697" s="70" t="str">
        <f t="shared" si="125"/>
        <v>REZoning_Sol-Win</v>
      </c>
      <c r="AG697" s="49" t="s">
        <v>1578</v>
      </c>
      <c r="AH697" s="71" t="s">
        <v>874</v>
      </c>
      <c r="AI697" s="55">
        <v>2050</v>
      </c>
      <c r="AJ697" s="70" t="str">
        <f t="shared" si="126"/>
        <v>*0.89</v>
      </c>
      <c r="AK697" s="70" t="str">
        <f t="shared" si="127"/>
        <v>REZoning_Sol-Win</v>
      </c>
      <c r="AO697" s="50" t="s">
        <v>1578</v>
      </c>
      <c r="AP697" s="72" t="s">
        <v>874</v>
      </c>
      <c r="AQ697" s="58">
        <v>2035</v>
      </c>
      <c r="AR697" s="73" t="str">
        <f t="shared" si="128"/>
        <v>*0.89</v>
      </c>
      <c r="AS697" s="70" t="str">
        <f t="shared" si="129"/>
        <v>REZoning_Sol-Win</v>
      </c>
      <c r="AU697" s="50" t="s">
        <v>1578</v>
      </c>
      <c r="AV697" s="72" t="s">
        <v>874</v>
      </c>
      <c r="AW697" s="58">
        <v>2050</v>
      </c>
      <c r="AX697" s="73" t="str">
        <f t="shared" si="130"/>
        <v>*0.84</v>
      </c>
      <c r="AY697" s="70" t="str">
        <f t="shared" si="131"/>
        <v>REZoning_Sol-Win</v>
      </c>
    </row>
    <row r="698" spans="1:51">
      <c r="A698" s="67" t="s">
        <v>83</v>
      </c>
      <c r="C698" t="s">
        <v>1579</v>
      </c>
      <c r="D698" s="68" t="s">
        <v>874</v>
      </c>
      <c r="E698" s="52">
        <v>2035</v>
      </c>
      <c r="F698" s="69" t="str">
        <f t="shared" si="120"/>
        <v>*0.94</v>
      </c>
      <c r="G698" s="70" t="str">
        <f t="shared" si="121"/>
        <v>REZoning_Sol-Win</v>
      </c>
      <c r="I698" t="s">
        <v>1579</v>
      </c>
      <c r="J698" s="68" t="s">
        <v>874</v>
      </c>
      <c r="K698" s="52">
        <v>2050</v>
      </c>
      <c r="L698" s="62" t="str">
        <f t="shared" si="122"/>
        <v>*0.9</v>
      </c>
      <c r="M698" s="70" t="str">
        <f t="shared" si="123"/>
        <v>REZoning_Sol-Win</v>
      </c>
      <c r="O698" t="s">
        <v>1579</v>
      </c>
      <c r="P698" t="s">
        <v>874</v>
      </c>
      <c r="Q698">
        <v>2100</v>
      </c>
      <c r="R698" t="s">
        <v>926</v>
      </c>
      <c r="S698" t="s">
        <v>875</v>
      </c>
      <c r="AA698" s="49" t="s">
        <v>1579</v>
      </c>
      <c r="AB698" s="71" t="s">
        <v>874</v>
      </c>
      <c r="AC698" s="55">
        <v>2035</v>
      </c>
      <c r="AD698" s="70" t="str">
        <f t="shared" si="124"/>
        <v>*0.92</v>
      </c>
      <c r="AE698" s="70" t="str">
        <f t="shared" si="125"/>
        <v>REZoning_Sol-Win</v>
      </c>
      <c r="AG698" s="49" t="s">
        <v>1579</v>
      </c>
      <c r="AH698" s="71" t="s">
        <v>874</v>
      </c>
      <c r="AI698" s="55">
        <v>2050</v>
      </c>
      <c r="AJ698" s="70" t="str">
        <f t="shared" si="126"/>
        <v>*0.89</v>
      </c>
      <c r="AK698" s="70" t="str">
        <f t="shared" si="127"/>
        <v>REZoning_Sol-Win</v>
      </c>
      <c r="AO698" s="50" t="s">
        <v>1579</v>
      </c>
      <c r="AP698" s="72" t="s">
        <v>874</v>
      </c>
      <c r="AQ698" s="58">
        <v>2035</v>
      </c>
      <c r="AR698" s="73" t="str">
        <f t="shared" si="128"/>
        <v>*0.89</v>
      </c>
      <c r="AS698" s="70" t="str">
        <f t="shared" si="129"/>
        <v>REZoning_Sol-Win</v>
      </c>
      <c r="AU698" s="50" t="s">
        <v>1579</v>
      </c>
      <c r="AV698" s="72" t="s">
        <v>874</v>
      </c>
      <c r="AW698" s="58">
        <v>2050</v>
      </c>
      <c r="AX698" s="73" t="str">
        <f t="shared" si="130"/>
        <v>*0.84</v>
      </c>
      <c r="AY698" s="70" t="str">
        <f t="shared" si="131"/>
        <v>REZoning_Sol-Win</v>
      </c>
    </row>
    <row r="699" spans="1:51">
      <c r="A699" s="67" t="s">
        <v>83</v>
      </c>
      <c r="C699" t="s">
        <v>1580</v>
      </c>
      <c r="D699" s="68" t="s">
        <v>874</v>
      </c>
      <c r="E699" s="52">
        <v>2035</v>
      </c>
      <c r="F699" s="69" t="str">
        <f t="shared" si="120"/>
        <v>*0.94</v>
      </c>
      <c r="G699" s="70" t="str">
        <f t="shared" si="121"/>
        <v>REZoning_Sol-Win</v>
      </c>
      <c r="I699" t="s">
        <v>1580</v>
      </c>
      <c r="J699" s="68" t="s">
        <v>874</v>
      </c>
      <c r="K699" s="52">
        <v>2050</v>
      </c>
      <c r="L699" s="62" t="str">
        <f t="shared" si="122"/>
        <v>*0.9</v>
      </c>
      <c r="M699" s="70" t="str">
        <f t="shared" si="123"/>
        <v>REZoning_Sol-Win</v>
      </c>
      <c r="O699" t="s">
        <v>1580</v>
      </c>
      <c r="P699" t="s">
        <v>874</v>
      </c>
      <c r="Q699">
        <v>2100</v>
      </c>
      <c r="R699" t="s">
        <v>926</v>
      </c>
      <c r="S699" t="s">
        <v>875</v>
      </c>
      <c r="AA699" s="49" t="s">
        <v>1580</v>
      </c>
      <c r="AB699" s="71" t="s">
        <v>874</v>
      </c>
      <c r="AC699" s="55">
        <v>2035</v>
      </c>
      <c r="AD699" s="70" t="str">
        <f t="shared" si="124"/>
        <v>*0.92</v>
      </c>
      <c r="AE699" s="70" t="str">
        <f t="shared" si="125"/>
        <v>REZoning_Sol-Win</v>
      </c>
      <c r="AG699" s="49" t="s">
        <v>1580</v>
      </c>
      <c r="AH699" s="71" t="s">
        <v>874</v>
      </c>
      <c r="AI699" s="55">
        <v>2050</v>
      </c>
      <c r="AJ699" s="70" t="str">
        <f t="shared" si="126"/>
        <v>*0.89</v>
      </c>
      <c r="AK699" s="70" t="str">
        <f t="shared" si="127"/>
        <v>REZoning_Sol-Win</v>
      </c>
      <c r="AO699" s="50" t="s">
        <v>1580</v>
      </c>
      <c r="AP699" s="72" t="s">
        <v>874</v>
      </c>
      <c r="AQ699" s="58">
        <v>2035</v>
      </c>
      <c r="AR699" s="73" t="str">
        <f t="shared" si="128"/>
        <v>*0.89</v>
      </c>
      <c r="AS699" s="70" t="str">
        <f t="shared" si="129"/>
        <v>REZoning_Sol-Win</v>
      </c>
      <c r="AU699" s="50" t="s">
        <v>1580</v>
      </c>
      <c r="AV699" s="72" t="s">
        <v>874</v>
      </c>
      <c r="AW699" s="58">
        <v>2050</v>
      </c>
      <c r="AX699" s="73" t="str">
        <f t="shared" si="130"/>
        <v>*0.84</v>
      </c>
      <c r="AY699" s="70" t="str">
        <f t="shared" si="131"/>
        <v>REZoning_Sol-Win</v>
      </c>
    </row>
    <row r="700" spans="1:51">
      <c r="A700" s="67" t="s">
        <v>83</v>
      </c>
      <c r="C700" t="s">
        <v>1581</v>
      </c>
      <c r="D700" s="68" t="s">
        <v>874</v>
      </c>
      <c r="E700" s="52">
        <v>2035</v>
      </c>
      <c r="F700" s="69" t="str">
        <f t="shared" si="120"/>
        <v>*0.94</v>
      </c>
      <c r="G700" s="70" t="str">
        <f t="shared" si="121"/>
        <v>REZoning_Sol-Win</v>
      </c>
      <c r="I700" t="s">
        <v>1581</v>
      </c>
      <c r="J700" s="68" t="s">
        <v>874</v>
      </c>
      <c r="K700" s="52">
        <v>2050</v>
      </c>
      <c r="L700" s="62" t="str">
        <f t="shared" si="122"/>
        <v>*0.9</v>
      </c>
      <c r="M700" s="70" t="str">
        <f t="shared" si="123"/>
        <v>REZoning_Sol-Win</v>
      </c>
      <c r="O700" t="s">
        <v>1581</v>
      </c>
      <c r="P700" t="s">
        <v>874</v>
      </c>
      <c r="Q700">
        <v>2100</v>
      </c>
      <c r="R700" t="s">
        <v>926</v>
      </c>
      <c r="S700" t="s">
        <v>875</v>
      </c>
      <c r="AA700" s="49" t="s">
        <v>1581</v>
      </c>
      <c r="AB700" s="71" t="s">
        <v>874</v>
      </c>
      <c r="AC700" s="55">
        <v>2035</v>
      </c>
      <c r="AD700" s="70" t="str">
        <f t="shared" si="124"/>
        <v>*0.92</v>
      </c>
      <c r="AE700" s="70" t="str">
        <f t="shared" si="125"/>
        <v>REZoning_Sol-Win</v>
      </c>
      <c r="AG700" s="49" t="s">
        <v>1581</v>
      </c>
      <c r="AH700" s="71" t="s">
        <v>874</v>
      </c>
      <c r="AI700" s="55">
        <v>2050</v>
      </c>
      <c r="AJ700" s="70" t="str">
        <f t="shared" si="126"/>
        <v>*0.89</v>
      </c>
      <c r="AK700" s="70" t="str">
        <f t="shared" si="127"/>
        <v>REZoning_Sol-Win</v>
      </c>
      <c r="AO700" s="50" t="s">
        <v>1581</v>
      </c>
      <c r="AP700" s="72" t="s">
        <v>874</v>
      </c>
      <c r="AQ700" s="58">
        <v>2035</v>
      </c>
      <c r="AR700" s="73" t="str">
        <f t="shared" si="128"/>
        <v>*0.89</v>
      </c>
      <c r="AS700" s="70" t="str">
        <f t="shared" si="129"/>
        <v>REZoning_Sol-Win</v>
      </c>
      <c r="AU700" s="50" t="s">
        <v>1581</v>
      </c>
      <c r="AV700" s="72" t="s">
        <v>874</v>
      </c>
      <c r="AW700" s="58">
        <v>2050</v>
      </c>
      <c r="AX700" s="73" t="str">
        <f t="shared" si="130"/>
        <v>*0.84</v>
      </c>
      <c r="AY700" s="70" t="str">
        <f t="shared" si="131"/>
        <v>REZoning_Sol-Win</v>
      </c>
    </row>
    <row r="701" spans="1:51">
      <c r="A701" s="67" t="s">
        <v>83</v>
      </c>
      <c r="C701" t="s">
        <v>1582</v>
      </c>
      <c r="D701" s="68" t="s">
        <v>874</v>
      </c>
      <c r="E701" s="52">
        <v>2035</v>
      </c>
      <c r="F701" s="69" t="str">
        <f t="shared" si="120"/>
        <v>*0.94</v>
      </c>
      <c r="G701" s="70" t="str">
        <f t="shared" si="121"/>
        <v>REZoning_Sol-Win</v>
      </c>
      <c r="I701" t="s">
        <v>1582</v>
      </c>
      <c r="J701" s="68" t="s">
        <v>874</v>
      </c>
      <c r="K701" s="52">
        <v>2050</v>
      </c>
      <c r="L701" s="62" t="str">
        <f t="shared" si="122"/>
        <v>*0.9</v>
      </c>
      <c r="M701" s="70" t="str">
        <f t="shared" si="123"/>
        <v>REZoning_Sol-Win</v>
      </c>
      <c r="O701" t="s">
        <v>1582</v>
      </c>
      <c r="P701" t="s">
        <v>874</v>
      </c>
      <c r="Q701">
        <v>2100</v>
      </c>
      <c r="R701" t="s">
        <v>926</v>
      </c>
      <c r="S701" t="s">
        <v>875</v>
      </c>
      <c r="AA701" s="49" t="s">
        <v>1582</v>
      </c>
      <c r="AB701" s="71" t="s">
        <v>874</v>
      </c>
      <c r="AC701" s="55">
        <v>2035</v>
      </c>
      <c r="AD701" s="70" t="str">
        <f t="shared" si="124"/>
        <v>*0.92</v>
      </c>
      <c r="AE701" s="70" t="str">
        <f t="shared" si="125"/>
        <v>REZoning_Sol-Win</v>
      </c>
      <c r="AG701" s="49" t="s">
        <v>1582</v>
      </c>
      <c r="AH701" s="71" t="s">
        <v>874</v>
      </c>
      <c r="AI701" s="55">
        <v>2050</v>
      </c>
      <c r="AJ701" s="70" t="str">
        <f t="shared" si="126"/>
        <v>*0.89</v>
      </c>
      <c r="AK701" s="70" t="str">
        <f t="shared" si="127"/>
        <v>REZoning_Sol-Win</v>
      </c>
      <c r="AO701" s="50" t="s">
        <v>1582</v>
      </c>
      <c r="AP701" s="72" t="s">
        <v>874</v>
      </c>
      <c r="AQ701" s="58">
        <v>2035</v>
      </c>
      <c r="AR701" s="73" t="str">
        <f t="shared" si="128"/>
        <v>*0.89</v>
      </c>
      <c r="AS701" s="70" t="str">
        <f t="shared" si="129"/>
        <v>REZoning_Sol-Win</v>
      </c>
      <c r="AU701" s="50" t="s">
        <v>1582</v>
      </c>
      <c r="AV701" s="72" t="s">
        <v>874</v>
      </c>
      <c r="AW701" s="58">
        <v>2050</v>
      </c>
      <c r="AX701" s="73" t="str">
        <f t="shared" si="130"/>
        <v>*0.84</v>
      </c>
      <c r="AY701" s="70" t="str">
        <f t="shared" si="131"/>
        <v>REZoning_Sol-Win</v>
      </c>
    </row>
    <row r="702" spans="1:51">
      <c r="A702" s="67" t="s">
        <v>83</v>
      </c>
      <c r="C702" t="s">
        <v>1583</v>
      </c>
      <c r="D702" s="68" t="s">
        <v>874</v>
      </c>
      <c r="E702" s="52">
        <v>2035</v>
      </c>
      <c r="F702" s="69" t="str">
        <f t="shared" si="120"/>
        <v>*0.94</v>
      </c>
      <c r="G702" s="70" t="str">
        <f t="shared" si="121"/>
        <v>REZoning_Sol-Win</v>
      </c>
      <c r="I702" t="s">
        <v>1583</v>
      </c>
      <c r="J702" s="68" t="s">
        <v>874</v>
      </c>
      <c r="K702" s="52">
        <v>2050</v>
      </c>
      <c r="L702" s="62" t="str">
        <f t="shared" si="122"/>
        <v>*0.9</v>
      </c>
      <c r="M702" s="70" t="str">
        <f t="shared" si="123"/>
        <v>REZoning_Sol-Win</v>
      </c>
      <c r="O702" t="s">
        <v>1583</v>
      </c>
      <c r="P702" t="s">
        <v>874</v>
      </c>
      <c r="Q702">
        <v>2100</v>
      </c>
      <c r="R702" t="s">
        <v>926</v>
      </c>
      <c r="S702" t="s">
        <v>875</v>
      </c>
      <c r="AA702" s="49" t="s">
        <v>1583</v>
      </c>
      <c r="AB702" s="71" t="s">
        <v>874</v>
      </c>
      <c r="AC702" s="55">
        <v>2035</v>
      </c>
      <c r="AD702" s="70" t="str">
        <f t="shared" si="124"/>
        <v>*0.92</v>
      </c>
      <c r="AE702" s="70" t="str">
        <f t="shared" si="125"/>
        <v>REZoning_Sol-Win</v>
      </c>
      <c r="AG702" s="49" t="s">
        <v>1583</v>
      </c>
      <c r="AH702" s="71" t="s">
        <v>874</v>
      </c>
      <c r="AI702" s="55">
        <v>2050</v>
      </c>
      <c r="AJ702" s="70" t="str">
        <f t="shared" si="126"/>
        <v>*0.89</v>
      </c>
      <c r="AK702" s="70" t="str">
        <f t="shared" si="127"/>
        <v>REZoning_Sol-Win</v>
      </c>
      <c r="AO702" s="50" t="s">
        <v>1583</v>
      </c>
      <c r="AP702" s="72" t="s">
        <v>874</v>
      </c>
      <c r="AQ702" s="58">
        <v>2035</v>
      </c>
      <c r="AR702" s="73" t="str">
        <f t="shared" si="128"/>
        <v>*0.89</v>
      </c>
      <c r="AS702" s="70" t="str">
        <f t="shared" si="129"/>
        <v>REZoning_Sol-Win</v>
      </c>
      <c r="AU702" s="50" t="s">
        <v>1583</v>
      </c>
      <c r="AV702" s="72" t="s">
        <v>874</v>
      </c>
      <c r="AW702" s="58">
        <v>2050</v>
      </c>
      <c r="AX702" s="73" t="str">
        <f t="shared" si="130"/>
        <v>*0.84</v>
      </c>
      <c r="AY702" s="70" t="str">
        <f t="shared" si="131"/>
        <v>REZoning_Sol-Win</v>
      </c>
    </row>
    <row r="703" spans="1:51">
      <c r="A703" s="67" t="s">
        <v>83</v>
      </c>
      <c r="C703" t="s">
        <v>1584</v>
      </c>
      <c r="D703" s="68" t="s">
        <v>874</v>
      </c>
      <c r="E703" s="52">
        <v>2035</v>
      </c>
      <c r="F703" s="69" t="str">
        <f t="shared" si="120"/>
        <v>*0.94</v>
      </c>
      <c r="G703" s="70" t="str">
        <f t="shared" si="121"/>
        <v>REZoning_Sol-Win</v>
      </c>
      <c r="I703" t="s">
        <v>1584</v>
      </c>
      <c r="J703" s="68" t="s">
        <v>874</v>
      </c>
      <c r="K703" s="52">
        <v>2050</v>
      </c>
      <c r="L703" s="62" t="str">
        <f t="shared" si="122"/>
        <v>*0.9</v>
      </c>
      <c r="M703" s="70" t="str">
        <f t="shared" si="123"/>
        <v>REZoning_Sol-Win</v>
      </c>
      <c r="O703" t="s">
        <v>1584</v>
      </c>
      <c r="P703" t="s">
        <v>874</v>
      </c>
      <c r="Q703">
        <v>2100</v>
      </c>
      <c r="R703" t="s">
        <v>926</v>
      </c>
      <c r="S703" t="s">
        <v>875</v>
      </c>
      <c r="AA703" s="49" t="s">
        <v>1584</v>
      </c>
      <c r="AB703" s="71" t="s">
        <v>874</v>
      </c>
      <c r="AC703" s="55">
        <v>2035</v>
      </c>
      <c r="AD703" s="70" t="str">
        <f t="shared" si="124"/>
        <v>*0.92</v>
      </c>
      <c r="AE703" s="70" t="str">
        <f t="shared" si="125"/>
        <v>REZoning_Sol-Win</v>
      </c>
      <c r="AG703" s="49" t="s">
        <v>1584</v>
      </c>
      <c r="AH703" s="71" t="s">
        <v>874</v>
      </c>
      <c r="AI703" s="55">
        <v>2050</v>
      </c>
      <c r="AJ703" s="70" t="str">
        <f t="shared" si="126"/>
        <v>*0.89</v>
      </c>
      <c r="AK703" s="70" t="str">
        <f t="shared" si="127"/>
        <v>REZoning_Sol-Win</v>
      </c>
      <c r="AO703" s="50" t="s">
        <v>1584</v>
      </c>
      <c r="AP703" s="72" t="s">
        <v>874</v>
      </c>
      <c r="AQ703" s="58">
        <v>2035</v>
      </c>
      <c r="AR703" s="73" t="str">
        <f t="shared" si="128"/>
        <v>*0.89</v>
      </c>
      <c r="AS703" s="70" t="str">
        <f t="shared" si="129"/>
        <v>REZoning_Sol-Win</v>
      </c>
      <c r="AU703" s="50" t="s">
        <v>1584</v>
      </c>
      <c r="AV703" s="72" t="s">
        <v>874</v>
      </c>
      <c r="AW703" s="58">
        <v>2050</v>
      </c>
      <c r="AX703" s="73" t="str">
        <f t="shared" si="130"/>
        <v>*0.84</v>
      </c>
      <c r="AY703" s="70" t="str">
        <f t="shared" si="131"/>
        <v>REZoning_Sol-Win</v>
      </c>
    </row>
    <row r="704" spans="1:51">
      <c r="A704" s="67" t="s">
        <v>83</v>
      </c>
      <c r="C704" t="s">
        <v>1585</v>
      </c>
      <c r="D704" s="68" t="s">
        <v>874</v>
      </c>
      <c r="E704" s="52">
        <v>2035</v>
      </c>
      <c r="F704" s="69" t="str">
        <f t="shared" si="120"/>
        <v>*0.94</v>
      </c>
      <c r="G704" s="70" t="str">
        <f t="shared" si="121"/>
        <v>REZoning_Sol-Win</v>
      </c>
      <c r="I704" t="s">
        <v>1585</v>
      </c>
      <c r="J704" s="68" t="s">
        <v>874</v>
      </c>
      <c r="K704" s="52">
        <v>2050</v>
      </c>
      <c r="L704" s="62" t="str">
        <f t="shared" si="122"/>
        <v>*0.9</v>
      </c>
      <c r="M704" s="70" t="str">
        <f t="shared" si="123"/>
        <v>REZoning_Sol-Win</v>
      </c>
      <c r="O704" t="s">
        <v>1585</v>
      </c>
      <c r="P704" t="s">
        <v>874</v>
      </c>
      <c r="Q704">
        <v>2100</v>
      </c>
      <c r="R704" t="s">
        <v>926</v>
      </c>
      <c r="S704" t="s">
        <v>875</v>
      </c>
      <c r="AA704" s="49" t="s">
        <v>1585</v>
      </c>
      <c r="AB704" s="71" t="s">
        <v>874</v>
      </c>
      <c r="AC704" s="55">
        <v>2035</v>
      </c>
      <c r="AD704" s="70" t="str">
        <f t="shared" si="124"/>
        <v>*0.92</v>
      </c>
      <c r="AE704" s="70" t="str">
        <f t="shared" si="125"/>
        <v>REZoning_Sol-Win</v>
      </c>
      <c r="AG704" s="49" t="s">
        <v>1585</v>
      </c>
      <c r="AH704" s="71" t="s">
        <v>874</v>
      </c>
      <c r="AI704" s="55">
        <v>2050</v>
      </c>
      <c r="AJ704" s="70" t="str">
        <f t="shared" si="126"/>
        <v>*0.89</v>
      </c>
      <c r="AK704" s="70" t="str">
        <f t="shared" si="127"/>
        <v>REZoning_Sol-Win</v>
      </c>
      <c r="AO704" s="50" t="s">
        <v>1585</v>
      </c>
      <c r="AP704" s="72" t="s">
        <v>874</v>
      </c>
      <c r="AQ704" s="58">
        <v>2035</v>
      </c>
      <c r="AR704" s="73" t="str">
        <f t="shared" si="128"/>
        <v>*0.89</v>
      </c>
      <c r="AS704" s="70" t="str">
        <f t="shared" si="129"/>
        <v>REZoning_Sol-Win</v>
      </c>
      <c r="AU704" s="50" t="s">
        <v>1585</v>
      </c>
      <c r="AV704" s="72" t="s">
        <v>874</v>
      </c>
      <c r="AW704" s="58">
        <v>2050</v>
      </c>
      <c r="AX704" s="73" t="str">
        <f t="shared" si="130"/>
        <v>*0.84</v>
      </c>
      <c r="AY704" s="70" t="str">
        <f t="shared" si="131"/>
        <v>REZoning_Sol-Win</v>
      </c>
    </row>
    <row r="705" spans="1:51">
      <c r="A705" s="67" t="s">
        <v>83</v>
      </c>
      <c r="C705" t="s">
        <v>1586</v>
      </c>
      <c r="D705" s="68" t="s">
        <v>874</v>
      </c>
      <c r="E705" s="52">
        <v>2035</v>
      </c>
      <c r="F705" s="69" t="str">
        <f t="shared" si="120"/>
        <v>*0.94</v>
      </c>
      <c r="G705" s="70" t="str">
        <f t="shared" si="121"/>
        <v>REZoning_Sol-Win</v>
      </c>
      <c r="I705" t="s">
        <v>1586</v>
      </c>
      <c r="J705" s="68" t="s">
        <v>874</v>
      </c>
      <c r="K705" s="52">
        <v>2050</v>
      </c>
      <c r="L705" s="62" t="str">
        <f t="shared" si="122"/>
        <v>*0.9</v>
      </c>
      <c r="M705" s="70" t="str">
        <f t="shared" si="123"/>
        <v>REZoning_Sol-Win</v>
      </c>
      <c r="O705" t="s">
        <v>1586</v>
      </c>
      <c r="P705" t="s">
        <v>874</v>
      </c>
      <c r="Q705">
        <v>2100</v>
      </c>
      <c r="R705" t="s">
        <v>926</v>
      </c>
      <c r="S705" t="s">
        <v>875</v>
      </c>
      <c r="AA705" s="49" t="s">
        <v>1586</v>
      </c>
      <c r="AB705" s="71" t="s">
        <v>874</v>
      </c>
      <c r="AC705" s="55">
        <v>2035</v>
      </c>
      <c r="AD705" s="70" t="str">
        <f t="shared" si="124"/>
        <v>*0.92</v>
      </c>
      <c r="AE705" s="70" t="str">
        <f t="shared" si="125"/>
        <v>REZoning_Sol-Win</v>
      </c>
      <c r="AG705" s="49" t="s">
        <v>1586</v>
      </c>
      <c r="AH705" s="71" t="s">
        <v>874</v>
      </c>
      <c r="AI705" s="55">
        <v>2050</v>
      </c>
      <c r="AJ705" s="70" t="str">
        <f t="shared" si="126"/>
        <v>*0.89</v>
      </c>
      <c r="AK705" s="70" t="str">
        <f t="shared" si="127"/>
        <v>REZoning_Sol-Win</v>
      </c>
      <c r="AO705" s="50" t="s">
        <v>1586</v>
      </c>
      <c r="AP705" s="72" t="s">
        <v>874</v>
      </c>
      <c r="AQ705" s="58">
        <v>2035</v>
      </c>
      <c r="AR705" s="73" t="str">
        <f t="shared" si="128"/>
        <v>*0.89</v>
      </c>
      <c r="AS705" s="70" t="str">
        <f t="shared" si="129"/>
        <v>REZoning_Sol-Win</v>
      </c>
      <c r="AU705" s="50" t="s">
        <v>1586</v>
      </c>
      <c r="AV705" s="72" t="s">
        <v>874</v>
      </c>
      <c r="AW705" s="58">
        <v>2050</v>
      </c>
      <c r="AX705" s="73" t="str">
        <f t="shared" si="130"/>
        <v>*0.84</v>
      </c>
      <c r="AY705" s="70" t="str">
        <f t="shared" si="131"/>
        <v>REZoning_Sol-Win</v>
      </c>
    </row>
    <row r="706" spans="1:51">
      <c r="A706" s="67" t="s">
        <v>83</v>
      </c>
      <c r="C706" t="s">
        <v>1587</v>
      </c>
      <c r="D706" s="68" t="s">
        <v>874</v>
      </c>
      <c r="E706" s="52">
        <v>2035</v>
      </c>
      <c r="F706" s="69" t="str">
        <f t="shared" si="120"/>
        <v>*0.94</v>
      </c>
      <c r="G706" s="70" t="str">
        <f t="shared" si="121"/>
        <v>REZoning_Sol-Win</v>
      </c>
      <c r="I706" t="s">
        <v>1587</v>
      </c>
      <c r="J706" s="68" t="s">
        <v>874</v>
      </c>
      <c r="K706" s="52">
        <v>2050</v>
      </c>
      <c r="L706" s="62" t="str">
        <f t="shared" si="122"/>
        <v>*0.9</v>
      </c>
      <c r="M706" s="70" t="str">
        <f t="shared" si="123"/>
        <v>REZoning_Sol-Win</v>
      </c>
      <c r="O706" t="s">
        <v>1587</v>
      </c>
      <c r="P706" t="s">
        <v>874</v>
      </c>
      <c r="Q706">
        <v>2100</v>
      </c>
      <c r="R706" t="s">
        <v>926</v>
      </c>
      <c r="S706" t="s">
        <v>875</v>
      </c>
      <c r="AA706" s="49" t="s">
        <v>1587</v>
      </c>
      <c r="AB706" s="71" t="s">
        <v>874</v>
      </c>
      <c r="AC706" s="55">
        <v>2035</v>
      </c>
      <c r="AD706" s="70" t="str">
        <f t="shared" si="124"/>
        <v>*0.92</v>
      </c>
      <c r="AE706" s="70" t="str">
        <f t="shared" si="125"/>
        <v>REZoning_Sol-Win</v>
      </c>
      <c r="AG706" s="49" t="s">
        <v>1587</v>
      </c>
      <c r="AH706" s="71" t="s">
        <v>874</v>
      </c>
      <c r="AI706" s="55">
        <v>2050</v>
      </c>
      <c r="AJ706" s="70" t="str">
        <f t="shared" si="126"/>
        <v>*0.89</v>
      </c>
      <c r="AK706" s="70" t="str">
        <f t="shared" si="127"/>
        <v>REZoning_Sol-Win</v>
      </c>
      <c r="AO706" s="50" t="s">
        <v>1587</v>
      </c>
      <c r="AP706" s="72" t="s">
        <v>874</v>
      </c>
      <c r="AQ706" s="58">
        <v>2035</v>
      </c>
      <c r="AR706" s="73" t="str">
        <f t="shared" si="128"/>
        <v>*0.89</v>
      </c>
      <c r="AS706" s="70" t="str">
        <f t="shared" si="129"/>
        <v>REZoning_Sol-Win</v>
      </c>
      <c r="AU706" s="50" t="s">
        <v>1587</v>
      </c>
      <c r="AV706" s="72" t="s">
        <v>874</v>
      </c>
      <c r="AW706" s="58">
        <v>2050</v>
      </c>
      <c r="AX706" s="73" t="str">
        <f t="shared" si="130"/>
        <v>*0.84</v>
      </c>
      <c r="AY706" s="70" t="str">
        <f t="shared" si="131"/>
        <v>REZoning_Sol-Win</v>
      </c>
    </row>
    <row r="707" spans="1:51">
      <c r="A707" s="67" t="s">
        <v>83</v>
      </c>
      <c r="C707" t="s">
        <v>1588</v>
      </c>
      <c r="D707" s="68" t="s">
        <v>874</v>
      </c>
      <c r="E707" s="52">
        <v>2035</v>
      </c>
      <c r="F707" s="69" t="str">
        <f t="shared" si="120"/>
        <v>*0.94</v>
      </c>
      <c r="G707" s="70" t="str">
        <f t="shared" si="121"/>
        <v>REZoning_Sol-Win</v>
      </c>
      <c r="I707" t="s">
        <v>1588</v>
      </c>
      <c r="J707" s="68" t="s">
        <v>874</v>
      </c>
      <c r="K707" s="52">
        <v>2050</v>
      </c>
      <c r="L707" s="62" t="str">
        <f t="shared" si="122"/>
        <v>*0.9</v>
      </c>
      <c r="M707" s="70" t="str">
        <f t="shared" si="123"/>
        <v>REZoning_Sol-Win</v>
      </c>
      <c r="O707" t="s">
        <v>1588</v>
      </c>
      <c r="P707" t="s">
        <v>874</v>
      </c>
      <c r="Q707">
        <v>2100</v>
      </c>
      <c r="R707" t="s">
        <v>926</v>
      </c>
      <c r="S707" t="s">
        <v>875</v>
      </c>
      <c r="AA707" s="49" t="s">
        <v>1588</v>
      </c>
      <c r="AB707" s="71" t="s">
        <v>874</v>
      </c>
      <c r="AC707" s="55">
        <v>2035</v>
      </c>
      <c r="AD707" s="70" t="str">
        <f t="shared" si="124"/>
        <v>*0.92</v>
      </c>
      <c r="AE707" s="70" t="str">
        <f t="shared" si="125"/>
        <v>REZoning_Sol-Win</v>
      </c>
      <c r="AG707" s="49" t="s">
        <v>1588</v>
      </c>
      <c r="AH707" s="71" t="s">
        <v>874</v>
      </c>
      <c r="AI707" s="55">
        <v>2050</v>
      </c>
      <c r="AJ707" s="70" t="str">
        <f t="shared" si="126"/>
        <v>*0.89</v>
      </c>
      <c r="AK707" s="70" t="str">
        <f t="shared" si="127"/>
        <v>REZoning_Sol-Win</v>
      </c>
      <c r="AO707" s="50" t="s">
        <v>1588</v>
      </c>
      <c r="AP707" s="72" t="s">
        <v>874</v>
      </c>
      <c r="AQ707" s="58">
        <v>2035</v>
      </c>
      <c r="AR707" s="73" t="str">
        <f t="shared" si="128"/>
        <v>*0.89</v>
      </c>
      <c r="AS707" s="70" t="str">
        <f t="shared" si="129"/>
        <v>REZoning_Sol-Win</v>
      </c>
      <c r="AU707" s="50" t="s">
        <v>1588</v>
      </c>
      <c r="AV707" s="72" t="s">
        <v>874</v>
      </c>
      <c r="AW707" s="58">
        <v>2050</v>
      </c>
      <c r="AX707" s="73" t="str">
        <f t="shared" si="130"/>
        <v>*0.84</v>
      </c>
      <c r="AY707" s="70" t="str">
        <f t="shared" si="131"/>
        <v>REZoning_Sol-Win</v>
      </c>
    </row>
    <row r="708" spans="1:51">
      <c r="A708" s="67" t="s">
        <v>83</v>
      </c>
      <c r="C708" t="s">
        <v>1589</v>
      </c>
      <c r="D708" s="68" t="s">
        <v>874</v>
      </c>
      <c r="E708" s="52">
        <v>2035</v>
      </c>
      <c r="F708" s="69" t="str">
        <f t="shared" si="120"/>
        <v>*0.94</v>
      </c>
      <c r="G708" s="70" t="str">
        <f t="shared" si="121"/>
        <v>REZoning_Sol-Win</v>
      </c>
      <c r="I708" t="s">
        <v>1589</v>
      </c>
      <c r="J708" s="68" t="s">
        <v>874</v>
      </c>
      <c r="K708" s="52">
        <v>2050</v>
      </c>
      <c r="L708" s="62" t="str">
        <f t="shared" si="122"/>
        <v>*0.9</v>
      </c>
      <c r="M708" s="70" t="str">
        <f t="shared" si="123"/>
        <v>REZoning_Sol-Win</v>
      </c>
      <c r="O708" t="s">
        <v>1589</v>
      </c>
      <c r="P708" t="s">
        <v>874</v>
      </c>
      <c r="Q708">
        <v>2100</v>
      </c>
      <c r="R708" t="s">
        <v>926</v>
      </c>
      <c r="S708" t="s">
        <v>875</v>
      </c>
      <c r="AA708" s="49" t="s">
        <v>1589</v>
      </c>
      <c r="AB708" s="71" t="s">
        <v>874</v>
      </c>
      <c r="AC708" s="55">
        <v>2035</v>
      </c>
      <c r="AD708" s="70" t="str">
        <f t="shared" si="124"/>
        <v>*0.92</v>
      </c>
      <c r="AE708" s="70" t="str">
        <f t="shared" si="125"/>
        <v>REZoning_Sol-Win</v>
      </c>
      <c r="AG708" s="49" t="s">
        <v>1589</v>
      </c>
      <c r="AH708" s="71" t="s">
        <v>874</v>
      </c>
      <c r="AI708" s="55">
        <v>2050</v>
      </c>
      <c r="AJ708" s="70" t="str">
        <f t="shared" si="126"/>
        <v>*0.89</v>
      </c>
      <c r="AK708" s="70" t="str">
        <f t="shared" si="127"/>
        <v>REZoning_Sol-Win</v>
      </c>
      <c r="AO708" s="50" t="s">
        <v>1589</v>
      </c>
      <c r="AP708" s="72" t="s">
        <v>874</v>
      </c>
      <c r="AQ708" s="58">
        <v>2035</v>
      </c>
      <c r="AR708" s="73" t="str">
        <f t="shared" si="128"/>
        <v>*0.89</v>
      </c>
      <c r="AS708" s="70" t="str">
        <f t="shared" si="129"/>
        <v>REZoning_Sol-Win</v>
      </c>
      <c r="AU708" s="50" t="s">
        <v>1589</v>
      </c>
      <c r="AV708" s="72" t="s">
        <v>874</v>
      </c>
      <c r="AW708" s="58">
        <v>2050</v>
      </c>
      <c r="AX708" s="73" t="str">
        <f t="shared" si="130"/>
        <v>*0.84</v>
      </c>
      <c r="AY708" s="70" t="str">
        <f t="shared" si="131"/>
        <v>REZoning_Sol-Win</v>
      </c>
    </row>
    <row r="709" spans="1:51">
      <c r="A709" s="67" t="s">
        <v>83</v>
      </c>
      <c r="C709" t="s">
        <v>1590</v>
      </c>
      <c r="D709" s="68" t="s">
        <v>874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ref="G709:G772" si="133">G708</f>
        <v>REZoning_Sol-Win</v>
      </c>
      <c r="I709" t="s">
        <v>1590</v>
      </c>
      <c r="J709" s="68" t="s">
        <v>874</v>
      </c>
      <c r="K709" s="52">
        <v>2050</v>
      </c>
      <c r="L709" s="62" t="str">
        <f t="shared" ref="L709:L772" si="134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</v>
      </c>
      <c r="M709" s="70" t="str">
        <f t="shared" ref="M709:M772" si="135">M708</f>
        <v>REZoning_Sol-Win</v>
      </c>
      <c r="O709" t="s">
        <v>1590</v>
      </c>
      <c r="P709" t="s">
        <v>874</v>
      </c>
      <c r="Q709">
        <v>2100</v>
      </c>
      <c r="R709" t="s">
        <v>926</v>
      </c>
      <c r="S709" t="s">
        <v>875</v>
      </c>
      <c r="AA709" s="49" t="s">
        <v>1590</v>
      </c>
      <c r="AB709" s="71" t="s">
        <v>874</v>
      </c>
      <c r="AC709" s="55">
        <v>2035</v>
      </c>
      <c r="AD709" s="70" t="str">
        <f t="shared" ref="AD709:AD772" si="136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*0.92</v>
      </c>
      <c r="AE709" s="70" t="str">
        <f t="shared" ref="AE709:AE772" si="137">AE708</f>
        <v>REZoning_Sol-Win</v>
      </c>
      <c r="AG709" s="49" t="s">
        <v>1590</v>
      </c>
      <c r="AH709" s="71" t="s">
        <v>874</v>
      </c>
      <c r="AI709" s="55">
        <v>2050</v>
      </c>
      <c r="AJ709" s="70" t="str">
        <f t="shared" ref="AJ709:AJ772" si="138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*0.89</v>
      </c>
      <c r="AK709" s="70" t="str">
        <f t="shared" ref="AK709:AK772" si="139">AK708</f>
        <v>REZoning_Sol-Win</v>
      </c>
      <c r="AO709" s="50" t="s">
        <v>1590</v>
      </c>
      <c r="AP709" s="72" t="s">
        <v>874</v>
      </c>
      <c r="AQ709" s="58">
        <v>2035</v>
      </c>
      <c r="AR709" s="73" t="str">
        <f t="shared" ref="AR709:AR772" si="140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*0.89</v>
      </c>
      <c r="AS709" s="70" t="str">
        <f t="shared" ref="AS709:AS772" si="141">AS708</f>
        <v>REZoning_Sol-Win</v>
      </c>
      <c r="AU709" s="50" t="s">
        <v>1590</v>
      </c>
      <c r="AV709" s="72" t="s">
        <v>874</v>
      </c>
      <c r="AW709" s="58">
        <v>2050</v>
      </c>
      <c r="AX709" s="73" t="str">
        <f t="shared" ref="AX709:AX772" si="142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*0.84</v>
      </c>
      <c r="AY709" s="70" t="str">
        <f t="shared" ref="AY709:AY772" si="143">AY708</f>
        <v>REZoning_Sol-Win</v>
      </c>
    </row>
    <row r="710" spans="1:51">
      <c r="A710" s="67" t="s">
        <v>83</v>
      </c>
      <c r="C710" t="s">
        <v>1591</v>
      </c>
      <c r="D710" s="68" t="s">
        <v>874</v>
      </c>
      <c r="E710" s="52">
        <v>2035</v>
      </c>
      <c r="F710" s="69" t="str">
        <f t="shared" si="132"/>
        <v>*0.94</v>
      </c>
      <c r="G710" s="70" t="str">
        <f t="shared" si="133"/>
        <v>REZoning_Sol-Win</v>
      </c>
      <c r="I710" t="s">
        <v>1591</v>
      </c>
      <c r="J710" s="68" t="s">
        <v>874</v>
      </c>
      <c r="K710" s="52">
        <v>2050</v>
      </c>
      <c r="L710" s="62" t="str">
        <f t="shared" si="134"/>
        <v>*0.9</v>
      </c>
      <c r="M710" s="70" t="str">
        <f t="shared" si="135"/>
        <v>REZoning_Sol-Win</v>
      </c>
      <c r="O710" t="s">
        <v>1591</v>
      </c>
      <c r="P710" t="s">
        <v>874</v>
      </c>
      <c r="Q710">
        <v>2100</v>
      </c>
      <c r="R710" t="s">
        <v>926</v>
      </c>
      <c r="S710" t="s">
        <v>875</v>
      </c>
      <c r="AA710" s="49" t="s">
        <v>1591</v>
      </c>
      <c r="AB710" s="71" t="s">
        <v>874</v>
      </c>
      <c r="AC710" s="55">
        <v>2035</v>
      </c>
      <c r="AD710" s="70" t="str">
        <f t="shared" si="136"/>
        <v>*0.92</v>
      </c>
      <c r="AE710" s="70" t="str">
        <f t="shared" si="137"/>
        <v>REZoning_Sol-Win</v>
      </c>
      <c r="AG710" s="49" t="s">
        <v>1591</v>
      </c>
      <c r="AH710" s="71" t="s">
        <v>874</v>
      </c>
      <c r="AI710" s="55">
        <v>2050</v>
      </c>
      <c r="AJ710" s="70" t="str">
        <f t="shared" si="138"/>
        <v>*0.89</v>
      </c>
      <c r="AK710" s="70" t="str">
        <f t="shared" si="139"/>
        <v>REZoning_Sol-Win</v>
      </c>
      <c r="AO710" s="50" t="s">
        <v>1591</v>
      </c>
      <c r="AP710" s="72" t="s">
        <v>874</v>
      </c>
      <c r="AQ710" s="58">
        <v>2035</v>
      </c>
      <c r="AR710" s="73" t="str">
        <f t="shared" si="140"/>
        <v>*0.89</v>
      </c>
      <c r="AS710" s="70" t="str">
        <f t="shared" si="141"/>
        <v>REZoning_Sol-Win</v>
      </c>
      <c r="AU710" s="50" t="s">
        <v>1591</v>
      </c>
      <c r="AV710" s="72" t="s">
        <v>874</v>
      </c>
      <c r="AW710" s="58">
        <v>2050</v>
      </c>
      <c r="AX710" s="73" t="str">
        <f t="shared" si="142"/>
        <v>*0.84</v>
      </c>
      <c r="AY710" s="70" t="str">
        <f t="shared" si="143"/>
        <v>REZoning_Sol-Win</v>
      </c>
    </row>
    <row r="711" spans="1:51">
      <c r="A711" s="67" t="s">
        <v>83</v>
      </c>
      <c r="C711" t="s">
        <v>1592</v>
      </c>
      <c r="D711" s="68" t="s">
        <v>874</v>
      </c>
      <c r="E711" s="52">
        <v>2035</v>
      </c>
      <c r="F711" s="69" t="str">
        <f t="shared" si="132"/>
        <v>*0.94</v>
      </c>
      <c r="G711" s="70" t="str">
        <f t="shared" si="133"/>
        <v>REZoning_Sol-Win</v>
      </c>
      <c r="I711" t="s">
        <v>1592</v>
      </c>
      <c r="J711" s="68" t="s">
        <v>874</v>
      </c>
      <c r="K711" s="52">
        <v>2050</v>
      </c>
      <c r="L711" s="62" t="str">
        <f t="shared" si="134"/>
        <v>*0.9</v>
      </c>
      <c r="M711" s="70" t="str">
        <f t="shared" si="135"/>
        <v>REZoning_Sol-Win</v>
      </c>
      <c r="O711" t="s">
        <v>1592</v>
      </c>
      <c r="P711" t="s">
        <v>874</v>
      </c>
      <c r="Q711">
        <v>2100</v>
      </c>
      <c r="R711" t="s">
        <v>926</v>
      </c>
      <c r="S711" t="s">
        <v>875</v>
      </c>
      <c r="AA711" s="49" t="s">
        <v>1592</v>
      </c>
      <c r="AB711" s="71" t="s">
        <v>874</v>
      </c>
      <c r="AC711" s="55">
        <v>2035</v>
      </c>
      <c r="AD711" s="70" t="str">
        <f t="shared" si="136"/>
        <v>*0.92</v>
      </c>
      <c r="AE711" s="70" t="str">
        <f t="shared" si="137"/>
        <v>REZoning_Sol-Win</v>
      </c>
      <c r="AG711" s="49" t="s">
        <v>1592</v>
      </c>
      <c r="AH711" s="71" t="s">
        <v>874</v>
      </c>
      <c r="AI711" s="55">
        <v>2050</v>
      </c>
      <c r="AJ711" s="70" t="str">
        <f t="shared" si="138"/>
        <v>*0.89</v>
      </c>
      <c r="AK711" s="70" t="str">
        <f t="shared" si="139"/>
        <v>REZoning_Sol-Win</v>
      </c>
      <c r="AO711" s="50" t="s">
        <v>1592</v>
      </c>
      <c r="AP711" s="72" t="s">
        <v>874</v>
      </c>
      <c r="AQ711" s="58">
        <v>2035</v>
      </c>
      <c r="AR711" s="73" t="str">
        <f t="shared" si="140"/>
        <v>*0.89</v>
      </c>
      <c r="AS711" s="70" t="str">
        <f t="shared" si="141"/>
        <v>REZoning_Sol-Win</v>
      </c>
      <c r="AU711" s="50" t="s">
        <v>1592</v>
      </c>
      <c r="AV711" s="72" t="s">
        <v>874</v>
      </c>
      <c r="AW711" s="58">
        <v>2050</v>
      </c>
      <c r="AX711" s="73" t="str">
        <f t="shared" si="142"/>
        <v>*0.84</v>
      </c>
      <c r="AY711" s="70" t="str">
        <f t="shared" si="143"/>
        <v>REZoning_Sol-Win</v>
      </c>
    </row>
    <row r="712" spans="1:51">
      <c r="A712" s="67" t="s">
        <v>83</v>
      </c>
      <c r="C712" t="s">
        <v>1593</v>
      </c>
      <c r="D712" s="68" t="s">
        <v>874</v>
      </c>
      <c r="E712" s="52">
        <v>2035</v>
      </c>
      <c r="F712" s="69" t="str">
        <f t="shared" si="132"/>
        <v>*0.94</v>
      </c>
      <c r="G712" s="70" t="str">
        <f t="shared" si="133"/>
        <v>REZoning_Sol-Win</v>
      </c>
      <c r="I712" t="s">
        <v>1593</v>
      </c>
      <c r="J712" s="68" t="s">
        <v>874</v>
      </c>
      <c r="K712" s="52">
        <v>2050</v>
      </c>
      <c r="L712" s="62" t="str">
        <f t="shared" si="134"/>
        <v>*0.9</v>
      </c>
      <c r="M712" s="70" t="str">
        <f t="shared" si="135"/>
        <v>REZoning_Sol-Win</v>
      </c>
      <c r="O712" t="s">
        <v>1593</v>
      </c>
      <c r="P712" t="s">
        <v>874</v>
      </c>
      <c r="Q712">
        <v>2100</v>
      </c>
      <c r="R712" t="s">
        <v>926</v>
      </c>
      <c r="S712" t="s">
        <v>875</v>
      </c>
      <c r="AA712" s="49" t="s">
        <v>1593</v>
      </c>
      <c r="AB712" s="71" t="s">
        <v>874</v>
      </c>
      <c r="AC712" s="55">
        <v>2035</v>
      </c>
      <c r="AD712" s="70" t="str">
        <f t="shared" si="136"/>
        <v>*0.92</v>
      </c>
      <c r="AE712" s="70" t="str">
        <f t="shared" si="137"/>
        <v>REZoning_Sol-Win</v>
      </c>
      <c r="AG712" s="49" t="s">
        <v>1593</v>
      </c>
      <c r="AH712" s="71" t="s">
        <v>874</v>
      </c>
      <c r="AI712" s="55">
        <v>2050</v>
      </c>
      <c r="AJ712" s="70" t="str">
        <f t="shared" si="138"/>
        <v>*0.89</v>
      </c>
      <c r="AK712" s="70" t="str">
        <f t="shared" si="139"/>
        <v>REZoning_Sol-Win</v>
      </c>
      <c r="AO712" s="50" t="s">
        <v>1593</v>
      </c>
      <c r="AP712" s="72" t="s">
        <v>874</v>
      </c>
      <c r="AQ712" s="58">
        <v>2035</v>
      </c>
      <c r="AR712" s="73" t="str">
        <f t="shared" si="140"/>
        <v>*0.89</v>
      </c>
      <c r="AS712" s="70" t="str">
        <f t="shared" si="141"/>
        <v>REZoning_Sol-Win</v>
      </c>
      <c r="AU712" s="50" t="s">
        <v>1593</v>
      </c>
      <c r="AV712" s="72" t="s">
        <v>874</v>
      </c>
      <c r="AW712" s="58">
        <v>2050</v>
      </c>
      <c r="AX712" s="73" t="str">
        <f t="shared" si="142"/>
        <v>*0.84</v>
      </c>
      <c r="AY712" s="70" t="str">
        <f t="shared" si="143"/>
        <v>REZoning_Sol-Win</v>
      </c>
    </row>
    <row r="713" spans="1:51">
      <c r="A713" s="67" t="s">
        <v>83</v>
      </c>
      <c r="C713" t="s">
        <v>1594</v>
      </c>
      <c r="D713" s="68" t="s">
        <v>874</v>
      </c>
      <c r="E713" s="52">
        <v>2035</v>
      </c>
      <c r="F713" s="69" t="str">
        <f t="shared" si="132"/>
        <v>*0.94</v>
      </c>
      <c r="G713" s="70" t="str">
        <f t="shared" si="133"/>
        <v>REZoning_Sol-Win</v>
      </c>
      <c r="I713" t="s">
        <v>1594</v>
      </c>
      <c r="J713" s="68" t="s">
        <v>874</v>
      </c>
      <c r="K713" s="52">
        <v>2050</v>
      </c>
      <c r="L713" s="62" t="str">
        <f t="shared" si="134"/>
        <v>*0.9</v>
      </c>
      <c r="M713" s="70" t="str">
        <f t="shared" si="135"/>
        <v>REZoning_Sol-Win</v>
      </c>
      <c r="O713" t="s">
        <v>1594</v>
      </c>
      <c r="P713" t="s">
        <v>874</v>
      </c>
      <c r="Q713">
        <v>2100</v>
      </c>
      <c r="R713" t="s">
        <v>926</v>
      </c>
      <c r="S713" t="s">
        <v>875</v>
      </c>
      <c r="AA713" s="49" t="s">
        <v>1594</v>
      </c>
      <c r="AB713" s="71" t="s">
        <v>874</v>
      </c>
      <c r="AC713" s="55">
        <v>2035</v>
      </c>
      <c r="AD713" s="70" t="str">
        <f t="shared" si="136"/>
        <v>*0.92</v>
      </c>
      <c r="AE713" s="70" t="str">
        <f t="shared" si="137"/>
        <v>REZoning_Sol-Win</v>
      </c>
      <c r="AG713" s="49" t="s">
        <v>1594</v>
      </c>
      <c r="AH713" s="71" t="s">
        <v>874</v>
      </c>
      <c r="AI713" s="55">
        <v>2050</v>
      </c>
      <c r="AJ713" s="70" t="str">
        <f t="shared" si="138"/>
        <v>*0.89</v>
      </c>
      <c r="AK713" s="70" t="str">
        <f t="shared" si="139"/>
        <v>REZoning_Sol-Win</v>
      </c>
      <c r="AO713" s="50" t="s">
        <v>1594</v>
      </c>
      <c r="AP713" s="72" t="s">
        <v>874</v>
      </c>
      <c r="AQ713" s="58">
        <v>2035</v>
      </c>
      <c r="AR713" s="73" t="str">
        <f t="shared" si="140"/>
        <v>*0.89</v>
      </c>
      <c r="AS713" s="70" t="str">
        <f t="shared" si="141"/>
        <v>REZoning_Sol-Win</v>
      </c>
      <c r="AU713" s="50" t="s">
        <v>1594</v>
      </c>
      <c r="AV713" s="72" t="s">
        <v>874</v>
      </c>
      <c r="AW713" s="58">
        <v>2050</v>
      </c>
      <c r="AX713" s="73" t="str">
        <f t="shared" si="142"/>
        <v>*0.84</v>
      </c>
      <c r="AY713" s="70" t="str">
        <f t="shared" si="143"/>
        <v>REZoning_Sol-Win</v>
      </c>
    </row>
    <row r="714" spans="1:51">
      <c r="A714" s="67" t="s">
        <v>83</v>
      </c>
      <c r="C714" t="s">
        <v>1595</v>
      </c>
      <c r="D714" s="68" t="s">
        <v>874</v>
      </c>
      <c r="E714" s="52">
        <v>2035</v>
      </c>
      <c r="F714" s="69" t="str">
        <f t="shared" si="132"/>
        <v>*0.94</v>
      </c>
      <c r="G714" s="70" t="str">
        <f t="shared" si="133"/>
        <v>REZoning_Sol-Win</v>
      </c>
      <c r="I714" t="s">
        <v>1595</v>
      </c>
      <c r="J714" s="68" t="s">
        <v>874</v>
      </c>
      <c r="K714" s="52">
        <v>2050</v>
      </c>
      <c r="L714" s="62" t="str">
        <f t="shared" si="134"/>
        <v>*0.9</v>
      </c>
      <c r="M714" s="70" t="str">
        <f t="shared" si="135"/>
        <v>REZoning_Sol-Win</v>
      </c>
      <c r="O714" t="s">
        <v>1595</v>
      </c>
      <c r="P714" t="s">
        <v>874</v>
      </c>
      <c r="Q714">
        <v>2100</v>
      </c>
      <c r="R714" t="s">
        <v>926</v>
      </c>
      <c r="S714" t="s">
        <v>875</v>
      </c>
      <c r="AA714" s="49" t="s">
        <v>1595</v>
      </c>
      <c r="AB714" s="71" t="s">
        <v>874</v>
      </c>
      <c r="AC714" s="55">
        <v>2035</v>
      </c>
      <c r="AD714" s="70" t="str">
        <f t="shared" si="136"/>
        <v>*0.92</v>
      </c>
      <c r="AE714" s="70" t="str">
        <f t="shared" si="137"/>
        <v>REZoning_Sol-Win</v>
      </c>
      <c r="AG714" s="49" t="s">
        <v>1595</v>
      </c>
      <c r="AH714" s="71" t="s">
        <v>874</v>
      </c>
      <c r="AI714" s="55">
        <v>2050</v>
      </c>
      <c r="AJ714" s="70" t="str">
        <f t="shared" si="138"/>
        <v>*0.89</v>
      </c>
      <c r="AK714" s="70" t="str">
        <f t="shared" si="139"/>
        <v>REZoning_Sol-Win</v>
      </c>
      <c r="AO714" s="50" t="s">
        <v>1595</v>
      </c>
      <c r="AP714" s="72" t="s">
        <v>874</v>
      </c>
      <c r="AQ714" s="58">
        <v>2035</v>
      </c>
      <c r="AR714" s="73" t="str">
        <f t="shared" si="140"/>
        <v>*0.89</v>
      </c>
      <c r="AS714" s="70" t="str">
        <f t="shared" si="141"/>
        <v>REZoning_Sol-Win</v>
      </c>
      <c r="AU714" s="50" t="s">
        <v>1595</v>
      </c>
      <c r="AV714" s="72" t="s">
        <v>874</v>
      </c>
      <c r="AW714" s="58">
        <v>2050</v>
      </c>
      <c r="AX714" s="73" t="str">
        <f t="shared" si="142"/>
        <v>*0.84</v>
      </c>
      <c r="AY714" s="70" t="str">
        <f t="shared" si="143"/>
        <v>REZoning_Sol-Win</v>
      </c>
    </row>
    <row r="715" spans="1:51">
      <c r="A715" s="67" t="s">
        <v>83</v>
      </c>
      <c r="C715" t="s">
        <v>1596</v>
      </c>
      <c r="D715" s="68" t="s">
        <v>874</v>
      </c>
      <c r="E715" s="52">
        <v>2035</v>
      </c>
      <c r="F715" s="69" t="str">
        <f t="shared" si="132"/>
        <v>*0.94</v>
      </c>
      <c r="G715" s="70" t="str">
        <f t="shared" si="133"/>
        <v>REZoning_Sol-Win</v>
      </c>
      <c r="I715" t="s">
        <v>1596</v>
      </c>
      <c r="J715" s="68" t="s">
        <v>874</v>
      </c>
      <c r="K715" s="52">
        <v>2050</v>
      </c>
      <c r="L715" s="62" t="str">
        <f t="shared" si="134"/>
        <v>*0.9</v>
      </c>
      <c r="M715" s="70" t="str">
        <f t="shared" si="135"/>
        <v>REZoning_Sol-Win</v>
      </c>
      <c r="O715" t="s">
        <v>1596</v>
      </c>
      <c r="P715" t="s">
        <v>874</v>
      </c>
      <c r="Q715">
        <v>2100</v>
      </c>
      <c r="R715" t="s">
        <v>926</v>
      </c>
      <c r="S715" t="s">
        <v>875</v>
      </c>
      <c r="AA715" s="49" t="s">
        <v>1596</v>
      </c>
      <c r="AB715" s="71" t="s">
        <v>874</v>
      </c>
      <c r="AC715" s="55">
        <v>2035</v>
      </c>
      <c r="AD715" s="70" t="str">
        <f t="shared" si="136"/>
        <v>*0.92</v>
      </c>
      <c r="AE715" s="70" t="str">
        <f t="shared" si="137"/>
        <v>REZoning_Sol-Win</v>
      </c>
      <c r="AG715" s="49" t="s">
        <v>1596</v>
      </c>
      <c r="AH715" s="71" t="s">
        <v>874</v>
      </c>
      <c r="AI715" s="55">
        <v>2050</v>
      </c>
      <c r="AJ715" s="70" t="str">
        <f t="shared" si="138"/>
        <v>*0.89</v>
      </c>
      <c r="AK715" s="70" t="str">
        <f t="shared" si="139"/>
        <v>REZoning_Sol-Win</v>
      </c>
      <c r="AO715" s="50" t="s">
        <v>1596</v>
      </c>
      <c r="AP715" s="72" t="s">
        <v>874</v>
      </c>
      <c r="AQ715" s="58">
        <v>2035</v>
      </c>
      <c r="AR715" s="73" t="str">
        <f t="shared" si="140"/>
        <v>*0.89</v>
      </c>
      <c r="AS715" s="70" t="str">
        <f t="shared" si="141"/>
        <v>REZoning_Sol-Win</v>
      </c>
      <c r="AU715" s="50" t="s">
        <v>1596</v>
      </c>
      <c r="AV715" s="72" t="s">
        <v>874</v>
      </c>
      <c r="AW715" s="58">
        <v>2050</v>
      </c>
      <c r="AX715" s="73" t="str">
        <f t="shared" si="142"/>
        <v>*0.84</v>
      </c>
      <c r="AY715" s="70" t="str">
        <f t="shared" si="143"/>
        <v>REZoning_Sol-Win</v>
      </c>
    </row>
    <row r="716" spans="1:51">
      <c r="A716" s="67" t="s">
        <v>83</v>
      </c>
      <c r="C716" t="s">
        <v>1597</v>
      </c>
      <c r="D716" s="68" t="s">
        <v>874</v>
      </c>
      <c r="E716" s="52">
        <v>2035</v>
      </c>
      <c r="F716" s="69" t="str">
        <f t="shared" si="132"/>
        <v>*0.94</v>
      </c>
      <c r="G716" s="70" t="str">
        <f t="shared" si="133"/>
        <v>REZoning_Sol-Win</v>
      </c>
      <c r="I716" t="s">
        <v>1597</v>
      </c>
      <c r="J716" s="68" t="s">
        <v>874</v>
      </c>
      <c r="K716" s="52">
        <v>2050</v>
      </c>
      <c r="L716" s="62" t="str">
        <f t="shared" si="134"/>
        <v>*0.9</v>
      </c>
      <c r="M716" s="70" t="str">
        <f t="shared" si="135"/>
        <v>REZoning_Sol-Win</v>
      </c>
      <c r="O716" t="s">
        <v>1597</v>
      </c>
      <c r="P716" t="s">
        <v>874</v>
      </c>
      <c r="Q716">
        <v>2100</v>
      </c>
      <c r="R716" t="s">
        <v>926</v>
      </c>
      <c r="S716" t="s">
        <v>875</v>
      </c>
      <c r="AA716" s="49" t="s">
        <v>1597</v>
      </c>
      <c r="AB716" s="71" t="s">
        <v>874</v>
      </c>
      <c r="AC716" s="55">
        <v>2035</v>
      </c>
      <c r="AD716" s="70" t="str">
        <f t="shared" si="136"/>
        <v>*0.92</v>
      </c>
      <c r="AE716" s="70" t="str">
        <f t="shared" si="137"/>
        <v>REZoning_Sol-Win</v>
      </c>
      <c r="AG716" s="49" t="s">
        <v>1597</v>
      </c>
      <c r="AH716" s="71" t="s">
        <v>874</v>
      </c>
      <c r="AI716" s="55">
        <v>2050</v>
      </c>
      <c r="AJ716" s="70" t="str">
        <f t="shared" si="138"/>
        <v>*0.89</v>
      </c>
      <c r="AK716" s="70" t="str">
        <f t="shared" si="139"/>
        <v>REZoning_Sol-Win</v>
      </c>
      <c r="AO716" s="50" t="s">
        <v>1597</v>
      </c>
      <c r="AP716" s="72" t="s">
        <v>874</v>
      </c>
      <c r="AQ716" s="58">
        <v>2035</v>
      </c>
      <c r="AR716" s="73" t="str">
        <f t="shared" si="140"/>
        <v>*0.89</v>
      </c>
      <c r="AS716" s="70" t="str">
        <f t="shared" si="141"/>
        <v>REZoning_Sol-Win</v>
      </c>
      <c r="AU716" s="50" t="s">
        <v>1597</v>
      </c>
      <c r="AV716" s="72" t="s">
        <v>874</v>
      </c>
      <c r="AW716" s="58">
        <v>2050</v>
      </c>
      <c r="AX716" s="73" t="str">
        <f t="shared" si="142"/>
        <v>*0.84</v>
      </c>
      <c r="AY716" s="70" t="str">
        <f t="shared" si="143"/>
        <v>REZoning_Sol-Win</v>
      </c>
    </row>
    <row r="717" spans="1:51">
      <c r="A717" s="67" t="s">
        <v>83</v>
      </c>
      <c r="C717" t="s">
        <v>1598</v>
      </c>
      <c r="D717" s="68" t="s">
        <v>874</v>
      </c>
      <c r="E717" s="52">
        <v>2035</v>
      </c>
      <c r="F717" s="69" t="str">
        <f t="shared" si="132"/>
        <v>*0.94</v>
      </c>
      <c r="G717" s="70" t="str">
        <f t="shared" si="133"/>
        <v>REZoning_Sol-Win</v>
      </c>
      <c r="I717" t="s">
        <v>1598</v>
      </c>
      <c r="J717" s="68" t="s">
        <v>874</v>
      </c>
      <c r="K717" s="52">
        <v>2050</v>
      </c>
      <c r="L717" s="62" t="str">
        <f t="shared" si="134"/>
        <v>*0.9</v>
      </c>
      <c r="M717" s="70" t="str">
        <f t="shared" si="135"/>
        <v>REZoning_Sol-Win</v>
      </c>
      <c r="O717" t="s">
        <v>1598</v>
      </c>
      <c r="P717" t="s">
        <v>874</v>
      </c>
      <c r="Q717">
        <v>2100</v>
      </c>
      <c r="R717" t="s">
        <v>926</v>
      </c>
      <c r="S717" t="s">
        <v>875</v>
      </c>
      <c r="AA717" s="49" t="s">
        <v>1598</v>
      </c>
      <c r="AB717" s="71" t="s">
        <v>874</v>
      </c>
      <c r="AC717" s="55">
        <v>2035</v>
      </c>
      <c r="AD717" s="70" t="str">
        <f t="shared" si="136"/>
        <v>*0.92</v>
      </c>
      <c r="AE717" s="70" t="str">
        <f t="shared" si="137"/>
        <v>REZoning_Sol-Win</v>
      </c>
      <c r="AG717" s="49" t="s">
        <v>1598</v>
      </c>
      <c r="AH717" s="71" t="s">
        <v>874</v>
      </c>
      <c r="AI717" s="55">
        <v>2050</v>
      </c>
      <c r="AJ717" s="70" t="str">
        <f t="shared" si="138"/>
        <v>*0.89</v>
      </c>
      <c r="AK717" s="70" t="str">
        <f t="shared" si="139"/>
        <v>REZoning_Sol-Win</v>
      </c>
      <c r="AO717" s="50" t="s">
        <v>1598</v>
      </c>
      <c r="AP717" s="72" t="s">
        <v>874</v>
      </c>
      <c r="AQ717" s="58">
        <v>2035</v>
      </c>
      <c r="AR717" s="73" t="str">
        <f t="shared" si="140"/>
        <v>*0.89</v>
      </c>
      <c r="AS717" s="70" t="str">
        <f t="shared" si="141"/>
        <v>REZoning_Sol-Win</v>
      </c>
      <c r="AU717" s="50" t="s">
        <v>1598</v>
      </c>
      <c r="AV717" s="72" t="s">
        <v>874</v>
      </c>
      <c r="AW717" s="58">
        <v>2050</v>
      </c>
      <c r="AX717" s="73" t="str">
        <f t="shared" si="142"/>
        <v>*0.84</v>
      </c>
      <c r="AY717" s="70" t="str">
        <f t="shared" si="143"/>
        <v>REZoning_Sol-Win</v>
      </c>
    </row>
    <row r="718" spans="1:51">
      <c r="A718" s="67" t="s">
        <v>83</v>
      </c>
      <c r="C718" t="s">
        <v>1599</v>
      </c>
      <c r="D718" s="68" t="s">
        <v>874</v>
      </c>
      <c r="E718" s="52">
        <v>2035</v>
      </c>
      <c r="F718" s="69" t="str">
        <f t="shared" si="132"/>
        <v>*0.94</v>
      </c>
      <c r="G718" s="70" t="str">
        <f t="shared" si="133"/>
        <v>REZoning_Sol-Win</v>
      </c>
      <c r="I718" t="s">
        <v>1599</v>
      </c>
      <c r="J718" s="68" t="s">
        <v>874</v>
      </c>
      <c r="K718" s="52">
        <v>2050</v>
      </c>
      <c r="L718" s="62" t="str">
        <f t="shared" si="134"/>
        <v>*0.9</v>
      </c>
      <c r="M718" s="70" t="str">
        <f t="shared" si="135"/>
        <v>REZoning_Sol-Win</v>
      </c>
      <c r="O718" t="s">
        <v>1599</v>
      </c>
      <c r="P718" t="s">
        <v>874</v>
      </c>
      <c r="Q718">
        <v>2100</v>
      </c>
      <c r="R718" t="s">
        <v>926</v>
      </c>
      <c r="S718" t="s">
        <v>875</v>
      </c>
      <c r="AA718" s="49" t="s">
        <v>1599</v>
      </c>
      <c r="AB718" s="71" t="s">
        <v>874</v>
      </c>
      <c r="AC718" s="55">
        <v>2035</v>
      </c>
      <c r="AD718" s="70" t="str">
        <f t="shared" si="136"/>
        <v>*0.92</v>
      </c>
      <c r="AE718" s="70" t="str">
        <f t="shared" si="137"/>
        <v>REZoning_Sol-Win</v>
      </c>
      <c r="AG718" s="49" t="s">
        <v>1599</v>
      </c>
      <c r="AH718" s="71" t="s">
        <v>874</v>
      </c>
      <c r="AI718" s="55">
        <v>2050</v>
      </c>
      <c r="AJ718" s="70" t="str">
        <f t="shared" si="138"/>
        <v>*0.89</v>
      </c>
      <c r="AK718" s="70" t="str">
        <f t="shared" si="139"/>
        <v>REZoning_Sol-Win</v>
      </c>
      <c r="AO718" s="50" t="s">
        <v>1599</v>
      </c>
      <c r="AP718" s="72" t="s">
        <v>874</v>
      </c>
      <c r="AQ718" s="58">
        <v>2035</v>
      </c>
      <c r="AR718" s="73" t="str">
        <f t="shared" si="140"/>
        <v>*0.89</v>
      </c>
      <c r="AS718" s="70" t="str">
        <f t="shared" si="141"/>
        <v>REZoning_Sol-Win</v>
      </c>
      <c r="AU718" s="50" t="s">
        <v>1599</v>
      </c>
      <c r="AV718" s="72" t="s">
        <v>874</v>
      </c>
      <c r="AW718" s="58">
        <v>2050</v>
      </c>
      <c r="AX718" s="73" t="str">
        <f t="shared" si="142"/>
        <v>*0.84</v>
      </c>
      <c r="AY718" s="70" t="str">
        <f t="shared" si="143"/>
        <v>REZoning_Sol-Win</v>
      </c>
    </row>
    <row r="719" spans="1:51">
      <c r="A719" s="67" t="s">
        <v>83</v>
      </c>
      <c r="C719" t="s">
        <v>1600</v>
      </c>
      <c r="D719" s="68" t="s">
        <v>874</v>
      </c>
      <c r="E719" s="52">
        <v>2035</v>
      </c>
      <c r="F719" s="69" t="str">
        <f t="shared" si="132"/>
        <v>*0.94</v>
      </c>
      <c r="G719" s="70" t="str">
        <f t="shared" si="133"/>
        <v>REZoning_Sol-Win</v>
      </c>
      <c r="I719" t="s">
        <v>1600</v>
      </c>
      <c r="J719" s="68" t="s">
        <v>874</v>
      </c>
      <c r="K719" s="52">
        <v>2050</v>
      </c>
      <c r="L719" s="62" t="str">
        <f t="shared" si="134"/>
        <v>*0.9</v>
      </c>
      <c r="M719" s="70" t="str">
        <f t="shared" si="135"/>
        <v>REZoning_Sol-Win</v>
      </c>
      <c r="O719" t="s">
        <v>1600</v>
      </c>
      <c r="P719" t="s">
        <v>874</v>
      </c>
      <c r="Q719">
        <v>2100</v>
      </c>
      <c r="R719" t="s">
        <v>926</v>
      </c>
      <c r="S719" t="s">
        <v>875</v>
      </c>
      <c r="AA719" s="49" t="s">
        <v>1600</v>
      </c>
      <c r="AB719" s="71" t="s">
        <v>874</v>
      </c>
      <c r="AC719" s="55">
        <v>2035</v>
      </c>
      <c r="AD719" s="70" t="str">
        <f t="shared" si="136"/>
        <v>*0.92</v>
      </c>
      <c r="AE719" s="70" t="str">
        <f t="shared" si="137"/>
        <v>REZoning_Sol-Win</v>
      </c>
      <c r="AG719" s="49" t="s">
        <v>1600</v>
      </c>
      <c r="AH719" s="71" t="s">
        <v>874</v>
      </c>
      <c r="AI719" s="55">
        <v>2050</v>
      </c>
      <c r="AJ719" s="70" t="str">
        <f t="shared" si="138"/>
        <v>*0.89</v>
      </c>
      <c r="AK719" s="70" t="str">
        <f t="shared" si="139"/>
        <v>REZoning_Sol-Win</v>
      </c>
      <c r="AO719" s="50" t="s">
        <v>1600</v>
      </c>
      <c r="AP719" s="72" t="s">
        <v>874</v>
      </c>
      <c r="AQ719" s="58">
        <v>2035</v>
      </c>
      <c r="AR719" s="73" t="str">
        <f t="shared" si="140"/>
        <v>*0.89</v>
      </c>
      <c r="AS719" s="70" t="str">
        <f t="shared" si="141"/>
        <v>REZoning_Sol-Win</v>
      </c>
      <c r="AU719" s="50" t="s">
        <v>1600</v>
      </c>
      <c r="AV719" s="72" t="s">
        <v>874</v>
      </c>
      <c r="AW719" s="58">
        <v>2050</v>
      </c>
      <c r="AX719" s="73" t="str">
        <f t="shared" si="142"/>
        <v>*0.84</v>
      </c>
      <c r="AY719" s="70" t="str">
        <f t="shared" si="143"/>
        <v>REZoning_Sol-Win</v>
      </c>
    </row>
    <row r="720" spans="1:51">
      <c r="A720" s="67" t="s">
        <v>70</v>
      </c>
      <c r="C720" t="s">
        <v>1601</v>
      </c>
      <c r="D720" s="68" t="s">
        <v>874</v>
      </c>
      <c r="E720" s="52">
        <v>2035</v>
      </c>
      <c r="F720" s="69" t="str">
        <f t="shared" si="132"/>
        <v>*0.94</v>
      </c>
      <c r="G720" s="70" t="str">
        <f t="shared" si="133"/>
        <v>REZoning_Sol-Win</v>
      </c>
      <c r="I720" t="s">
        <v>1601</v>
      </c>
      <c r="J720" s="68" t="s">
        <v>874</v>
      </c>
      <c r="K720" s="52">
        <v>2050</v>
      </c>
      <c r="L720" s="62" t="str">
        <f t="shared" si="134"/>
        <v>*0.91</v>
      </c>
      <c r="M720" s="70" t="str">
        <f t="shared" si="135"/>
        <v>REZoning_Sol-Win</v>
      </c>
      <c r="O720" t="s">
        <v>1601</v>
      </c>
      <c r="P720" t="s">
        <v>874</v>
      </c>
      <c r="Q720">
        <v>2100</v>
      </c>
      <c r="R720" t="s">
        <v>890</v>
      </c>
      <c r="S720" t="s">
        <v>875</v>
      </c>
      <c r="AA720" s="49" t="s">
        <v>1601</v>
      </c>
      <c r="AB720" s="71" t="s">
        <v>874</v>
      </c>
      <c r="AC720" s="55">
        <v>2035</v>
      </c>
      <c r="AD720" s="70" t="str">
        <f t="shared" si="136"/>
        <v>*0.93</v>
      </c>
      <c r="AE720" s="70" t="str">
        <f t="shared" si="137"/>
        <v>REZoning_Sol-Win</v>
      </c>
      <c r="AG720" s="49" t="s">
        <v>1601</v>
      </c>
      <c r="AH720" s="71" t="s">
        <v>874</v>
      </c>
      <c r="AI720" s="55">
        <v>2050</v>
      </c>
      <c r="AJ720" s="70" t="str">
        <f t="shared" si="138"/>
        <v>*0.9</v>
      </c>
      <c r="AK720" s="70" t="str">
        <f t="shared" si="139"/>
        <v>REZoning_Sol-Win</v>
      </c>
      <c r="AO720" s="50" t="s">
        <v>1601</v>
      </c>
      <c r="AP720" s="72" t="s">
        <v>874</v>
      </c>
      <c r="AQ720" s="58">
        <v>2035</v>
      </c>
      <c r="AR720" s="73" t="str">
        <f t="shared" si="140"/>
        <v>*0.9</v>
      </c>
      <c r="AS720" s="70" t="str">
        <f t="shared" si="141"/>
        <v>REZoning_Sol-Win</v>
      </c>
      <c r="AU720" s="50" t="s">
        <v>1601</v>
      </c>
      <c r="AV720" s="72" t="s">
        <v>874</v>
      </c>
      <c r="AW720" s="58">
        <v>2050</v>
      </c>
      <c r="AX720" s="73" t="str">
        <f t="shared" si="142"/>
        <v>*0.86</v>
      </c>
      <c r="AY720" s="70" t="str">
        <f t="shared" si="143"/>
        <v>REZoning_Sol-Win</v>
      </c>
    </row>
    <row r="721" spans="1:51">
      <c r="A721" s="67" t="s">
        <v>70</v>
      </c>
      <c r="C721" t="s">
        <v>1602</v>
      </c>
      <c r="D721" s="68" t="s">
        <v>874</v>
      </c>
      <c r="E721" s="52">
        <v>2035</v>
      </c>
      <c r="F721" s="69" t="str">
        <f t="shared" si="132"/>
        <v>*0.94</v>
      </c>
      <c r="G721" s="70" t="str">
        <f t="shared" si="133"/>
        <v>REZoning_Sol-Win</v>
      </c>
      <c r="I721" t="s">
        <v>1602</v>
      </c>
      <c r="J721" s="68" t="s">
        <v>874</v>
      </c>
      <c r="K721" s="52">
        <v>2050</v>
      </c>
      <c r="L721" s="62" t="str">
        <f t="shared" si="134"/>
        <v>*0.91</v>
      </c>
      <c r="M721" s="70" t="str">
        <f t="shared" si="135"/>
        <v>REZoning_Sol-Win</v>
      </c>
      <c r="O721" t="s">
        <v>1602</v>
      </c>
      <c r="P721" t="s">
        <v>874</v>
      </c>
      <c r="Q721">
        <v>2100</v>
      </c>
      <c r="R721" t="s">
        <v>890</v>
      </c>
      <c r="S721" t="s">
        <v>875</v>
      </c>
      <c r="AA721" s="49" t="s">
        <v>1602</v>
      </c>
      <c r="AB721" s="71" t="s">
        <v>874</v>
      </c>
      <c r="AC721" s="55">
        <v>2035</v>
      </c>
      <c r="AD721" s="70" t="str">
        <f t="shared" si="136"/>
        <v>*0.93</v>
      </c>
      <c r="AE721" s="70" t="str">
        <f t="shared" si="137"/>
        <v>REZoning_Sol-Win</v>
      </c>
      <c r="AG721" s="49" t="s">
        <v>1602</v>
      </c>
      <c r="AH721" s="71" t="s">
        <v>874</v>
      </c>
      <c r="AI721" s="55">
        <v>2050</v>
      </c>
      <c r="AJ721" s="70" t="str">
        <f t="shared" si="138"/>
        <v>*0.9</v>
      </c>
      <c r="AK721" s="70" t="str">
        <f t="shared" si="139"/>
        <v>REZoning_Sol-Win</v>
      </c>
      <c r="AO721" s="50" t="s">
        <v>1602</v>
      </c>
      <c r="AP721" s="72" t="s">
        <v>874</v>
      </c>
      <c r="AQ721" s="58">
        <v>2035</v>
      </c>
      <c r="AR721" s="73" t="str">
        <f t="shared" si="140"/>
        <v>*0.9</v>
      </c>
      <c r="AS721" s="70" t="str">
        <f t="shared" si="141"/>
        <v>REZoning_Sol-Win</v>
      </c>
      <c r="AU721" s="50" t="s">
        <v>1602</v>
      </c>
      <c r="AV721" s="72" t="s">
        <v>874</v>
      </c>
      <c r="AW721" s="58">
        <v>2050</v>
      </c>
      <c r="AX721" s="73" t="str">
        <f t="shared" si="142"/>
        <v>*0.86</v>
      </c>
      <c r="AY721" s="70" t="str">
        <f t="shared" si="143"/>
        <v>REZoning_Sol-Win</v>
      </c>
    </row>
    <row r="722" spans="1:51">
      <c r="A722" s="67" t="s">
        <v>70</v>
      </c>
      <c r="C722" t="s">
        <v>1603</v>
      </c>
      <c r="D722" s="68" t="s">
        <v>874</v>
      </c>
      <c r="E722" s="52">
        <v>2035</v>
      </c>
      <c r="F722" s="69" t="str">
        <f t="shared" si="132"/>
        <v>*0.94</v>
      </c>
      <c r="G722" s="70" t="str">
        <f t="shared" si="133"/>
        <v>REZoning_Sol-Win</v>
      </c>
      <c r="I722" t="s">
        <v>1603</v>
      </c>
      <c r="J722" s="68" t="s">
        <v>874</v>
      </c>
      <c r="K722" s="52">
        <v>2050</v>
      </c>
      <c r="L722" s="62" t="str">
        <f t="shared" si="134"/>
        <v>*0.91</v>
      </c>
      <c r="M722" s="70" t="str">
        <f t="shared" si="135"/>
        <v>REZoning_Sol-Win</v>
      </c>
      <c r="O722" t="s">
        <v>1603</v>
      </c>
      <c r="P722" t="s">
        <v>874</v>
      </c>
      <c r="Q722">
        <v>2100</v>
      </c>
      <c r="R722" t="s">
        <v>890</v>
      </c>
      <c r="S722" t="s">
        <v>875</v>
      </c>
      <c r="AA722" s="49" t="s">
        <v>1603</v>
      </c>
      <c r="AB722" s="71" t="s">
        <v>874</v>
      </c>
      <c r="AC722" s="55">
        <v>2035</v>
      </c>
      <c r="AD722" s="70" t="str">
        <f t="shared" si="136"/>
        <v>*0.93</v>
      </c>
      <c r="AE722" s="70" t="str">
        <f t="shared" si="137"/>
        <v>REZoning_Sol-Win</v>
      </c>
      <c r="AG722" s="49" t="s">
        <v>1603</v>
      </c>
      <c r="AH722" s="71" t="s">
        <v>874</v>
      </c>
      <c r="AI722" s="55">
        <v>2050</v>
      </c>
      <c r="AJ722" s="70" t="str">
        <f t="shared" si="138"/>
        <v>*0.9</v>
      </c>
      <c r="AK722" s="70" t="str">
        <f t="shared" si="139"/>
        <v>REZoning_Sol-Win</v>
      </c>
      <c r="AO722" s="50" t="s">
        <v>1603</v>
      </c>
      <c r="AP722" s="72" t="s">
        <v>874</v>
      </c>
      <c r="AQ722" s="58">
        <v>2035</v>
      </c>
      <c r="AR722" s="73" t="str">
        <f t="shared" si="140"/>
        <v>*0.9</v>
      </c>
      <c r="AS722" s="70" t="str">
        <f t="shared" si="141"/>
        <v>REZoning_Sol-Win</v>
      </c>
      <c r="AU722" s="50" t="s">
        <v>1603</v>
      </c>
      <c r="AV722" s="72" t="s">
        <v>874</v>
      </c>
      <c r="AW722" s="58">
        <v>2050</v>
      </c>
      <c r="AX722" s="73" t="str">
        <f t="shared" si="142"/>
        <v>*0.86</v>
      </c>
      <c r="AY722" s="70" t="str">
        <f t="shared" si="143"/>
        <v>REZoning_Sol-Win</v>
      </c>
    </row>
    <row r="723" spans="1:51">
      <c r="A723" s="67" t="s">
        <v>70</v>
      </c>
      <c r="C723" t="s">
        <v>1604</v>
      </c>
      <c r="D723" s="68" t="s">
        <v>874</v>
      </c>
      <c r="E723" s="52">
        <v>2035</v>
      </c>
      <c r="F723" s="69" t="str">
        <f t="shared" si="132"/>
        <v>*0.94</v>
      </c>
      <c r="G723" s="70" t="str">
        <f t="shared" si="133"/>
        <v>REZoning_Sol-Win</v>
      </c>
      <c r="I723" t="s">
        <v>1604</v>
      </c>
      <c r="J723" s="68" t="s">
        <v>874</v>
      </c>
      <c r="K723" s="52">
        <v>2050</v>
      </c>
      <c r="L723" s="62" t="str">
        <f t="shared" si="134"/>
        <v>*0.91</v>
      </c>
      <c r="M723" s="70" t="str">
        <f t="shared" si="135"/>
        <v>REZoning_Sol-Win</v>
      </c>
      <c r="O723" t="s">
        <v>1604</v>
      </c>
      <c r="P723" t="s">
        <v>874</v>
      </c>
      <c r="Q723">
        <v>2100</v>
      </c>
      <c r="R723" t="s">
        <v>890</v>
      </c>
      <c r="S723" t="s">
        <v>875</v>
      </c>
      <c r="AA723" s="49" t="s">
        <v>1604</v>
      </c>
      <c r="AB723" s="71" t="s">
        <v>874</v>
      </c>
      <c r="AC723" s="55">
        <v>2035</v>
      </c>
      <c r="AD723" s="70" t="str">
        <f t="shared" si="136"/>
        <v>*0.93</v>
      </c>
      <c r="AE723" s="70" t="str">
        <f t="shared" si="137"/>
        <v>REZoning_Sol-Win</v>
      </c>
      <c r="AG723" s="49" t="s">
        <v>1604</v>
      </c>
      <c r="AH723" s="71" t="s">
        <v>874</v>
      </c>
      <c r="AI723" s="55">
        <v>2050</v>
      </c>
      <c r="AJ723" s="70" t="str">
        <f t="shared" si="138"/>
        <v>*0.9</v>
      </c>
      <c r="AK723" s="70" t="str">
        <f t="shared" si="139"/>
        <v>REZoning_Sol-Win</v>
      </c>
      <c r="AO723" s="50" t="s">
        <v>1604</v>
      </c>
      <c r="AP723" s="72" t="s">
        <v>874</v>
      </c>
      <c r="AQ723" s="58">
        <v>2035</v>
      </c>
      <c r="AR723" s="73" t="str">
        <f t="shared" si="140"/>
        <v>*0.9</v>
      </c>
      <c r="AS723" s="70" t="str">
        <f t="shared" si="141"/>
        <v>REZoning_Sol-Win</v>
      </c>
      <c r="AU723" s="50" t="s">
        <v>1604</v>
      </c>
      <c r="AV723" s="72" t="s">
        <v>874</v>
      </c>
      <c r="AW723" s="58">
        <v>2050</v>
      </c>
      <c r="AX723" s="73" t="str">
        <f t="shared" si="142"/>
        <v>*0.86</v>
      </c>
      <c r="AY723" s="70" t="str">
        <f t="shared" si="143"/>
        <v>REZoning_Sol-Win</v>
      </c>
    </row>
    <row r="724" spans="1:51">
      <c r="A724" s="67" t="s">
        <v>78</v>
      </c>
      <c r="C724" t="s">
        <v>1605</v>
      </c>
      <c r="D724" s="68" t="s">
        <v>874</v>
      </c>
      <c r="E724" s="52">
        <v>2035</v>
      </c>
      <c r="F724" s="69" t="str">
        <f t="shared" si="132"/>
        <v>*0.95</v>
      </c>
      <c r="G724" s="70" t="str">
        <f t="shared" si="133"/>
        <v>REZoning_Sol-Win</v>
      </c>
      <c r="I724" t="s">
        <v>1605</v>
      </c>
      <c r="J724" s="68" t="s">
        <v>874</v>
      </c>
      <c r="K724" s="52">
        <v>2050</v>
      </c>
      <c r="L724" s="62" t="str">
        <f t="shared" si="134"/>
        <v>*0.93</v>
      </c>
      <c r="M724" s="70" t="str">
        <f t="shared" si="135"/>
        <v>REZoning_Sol-Win</v>
      </c>
      <c r="O724" t="s">
        <v>1605</v>
      </c>
      <c r="P724" t="s">
        <v>874</v>
      </c>
      <c r="Q724">
        <v>2100</v>
      </c>
      <c r="R724" t="s">
        <v>904</v>
      </c>
      <c r="S724" t="s">
        <v>875</v>
      </c>
      <c r="AA724" s="49" t="s">
        <v>1605</v>
      </c>
      <c r="AB724" s="71" t="s">
        <v>874</v>
      </c>
      <c r="AC724" s="55">
        <v>2035</v>
      </c>
      <c r="AD724" s="70" t="str">
        <f t="shared" si="136"/>
        <v>*0.95</v>
      </c>
      <c r="AE724" s="70" t="str">
        <f t="shared" si="137"/>
        <v>REZoning_Sol-Win</v>
      </c>
      <c r="AG724" s="49" t="s">
        <v>1605</v>
      </c>
      <c r="AH724" s="71" t="s">
        <v>874</v>
      </c>
      <c r="AI724" s="55">
        <v>2050</v>
      </c>
      <c r="AJ724" s="70" t="str">
        <f t="shared" si="138"/>
        <v>*0.93</v>
      </c>
      <c r="AK724" s="70" t="str">
        <f t="shared" si="139"/>
        <v>REZoning_Sol-Win</v>
      </c>
      <c r="AO724" s="50" t="s">
        <v>1605</v>
      </c>
      <c r="AP724" s="72" t="s">
        <v>874</v>
      </c>
      <c r="AQ724" s="58">
        <v>2035</v>
      </c>
      <c r="AR724" s="73" t="str">
        <f t="shared" si="140"/>
        <v>*0.93</v>
      </c>
      <c r="AS724" s="70" t="str">
        <f t="shared" si="141"/>
        <v>REZoning_Sol-Win</v>
      </c>
      <c r="AU724" s="50" t="s">
        <v>1605</v>
      </c>
      <c r="AV724" s="72" t="s">
        <v>874</v>
      </c>
      <c r="AW724" s="58">
        <v>2050</v>
      </c>
      <c r="AX724" s="73" t="str">
        <f t="shared" si="142"/>
        <v>*0.9</v>
      </c>
      <c r="AY724" s="70" t="str">
        <f t="shared" si="143"/>
        <v>REZoning_Sol-Win</v>
      </c>
    </row>
    <row r="725" spans="1:51">
      <c r="A725" s="67" t="s">
        <v>78</v>
      </c>
      <c r="C725" t="s">
        <v>1606</v>
      </c>
      <c r="D725" s="68" t="s">
        <v>874</v>
      </c>
      <c r="E725" s="52">
        <v>2035</v>
      </c>
      <c r="F725" s="69" t="str">
        <f t="shared" si="132"/>
        <v>*0.95</v>
      </c>
      <c r="G725" s="70" t="str">
        <f t="shared" si="133"/>
        <v>REZoning_Sol-Win</v>
      </c>
      <c r="I725" t="s">
        <v>1606</v>
      </c>
      <c r="J725" s="68" t="s">
        <v>874</v>
      </c>
      <c r="K725" s="52">
        <v>2050</v>
      </c>
      <c r="L725" s="62" t="str">
        <f t="shared" si="134"/>
        <v>*0.93</v>
      </c>
      <c r="M725" s="70" t="str">
        <f t="shared" si="135"/>
        <v>REZoning_Sol-Win</v>
      </c>
      <c r="O725" t="s">
        <v>1606</v>
      </c>
      <c r="P725" t="s">
        <v>874</v>
      </c>
      <c r="Q725">
        <v>2100</v>
      </c>
      <c r="R725" t="s">
        <v>904</v>
      </c>
      <c r="S725" t="s">
        <v>875</v>
      </c>
      <c r="AA725" s="49" t="s">
        <v>1606</v>
      </c>
      <c r="AB725" s="71" t="s">
        <v>874</v>
      </c>
      <c r="AC725" s="55">
        <v>2035</v>
      </c>
      <c r="AD725" s="70" t="str">
        <f t="shared" si="136"/>
        <v>*0.95</v>
      </c>
      <c r="AE725" s="70" t="str">
        <f t="shared" si="137"/>
        <v>REZoning_Sol-Win</v>
      </c>
      <c r="AG725" s="49" t="s">
        <v>1606</v>
      </c>
      <c r="AH725" s="71" t="s">
        <v>874</v>
      </c>
      <c r="AI725" s="55">
        <v>2050</v>
      </c>
      <c r="AJ725" s="70" t="str">
        <f t="shared" si="138"/>
        <v>*0.93</v>
      </c>
      <c r="AK725" s="70" t="str">
        <f t="shared" si="139"/>
        <v>REZoning_Sol-Win</v>
      </c>
      <c r="AO725" s="50" t="s">
        <v>1606</v>
      </c>
      <c r="AP725" s="72" t="s">
        <v>874</v>
      </c>
      <c r="AQ725" s="58">
        <v>2035</v>
      </c>
      <c r="AR725" s="73" t="str">
        <f t="shared" si="140"/>
        <v>*0.93</v>
      </c>
      <c r="AS725" s="70" t="str">
        <f t="shared" si="141"/>
        <v>REZoning_Sol-Win</v>
      </c>
      <c r="AU725" s="50" t="s">
        <v>1606</v>
      </c>
      <c r="AV725" s="72" t="s">
        <v>874</v>
      </c>
      <c r="AW725" s="58">
        <v>2050</v>
      </c>
      <c r="AX725" s="73" t="str">
        <f t="shared" si="142"/>
        <v>*0.9</v>
      </c>
      <c r="AY725" s="70" t="str">
        <f t="shared" si="143"/>
        <v>REZoning_Sol-Win</v>
      </c>
    </row>
    <row r="726" spans="1:51">
      <c r="A726" s="67" t="s">
        <v>78</v>
      </c>
      <c r="C726" t="s">
        <v>1607</v>
      </c>
      <c r="D726" s="68" t="s">
        <v>874</v>
      </c>
      <c r="E726" s="52">
        <v>2035</v>
      </c>
      <c r="F726" s="69" t="str">
        <f t="shared" si="132"/>
        <v>*0.95</v>
      </c>
      <c r="G726" s="70" t="str">
        <f t="shared" si="133"/>
        <v>REZoning_Sol-Win</v>
      </c>
      <c r="I726" t="s">
        <v>1607</v>
      </c>
      <c r="J726" s="68" t="s">
        <v>874</v>
      </c>
      <c r="K726" s="52">
        <v>2050</v>
      </c>
      <c r="L726" s="62" t="str">
        <f t="shared" si="134"/>
        <v>*0.93</v>
      </c>
      <c r="M726" s="70" t="str">
        <f t="shared" si="135"/>
        <v>REZoning_Sol-Win</v>
      </c>
      <c r="O726" t="s">
        <v>1607</v>
      </c>
      <c r="P726" t="s">
        <v>874</v>
      </c>
      <c r="Q726">
        <v>2100</v>
      </c>
      <c r="R726" t="s">
        <v>904</v>
      </c>
      <c r="S726" t="s">
        <v>875</v>
      </c>
      <c r="AA726" s="49" t="s">
        <v>1607</v>
      </c>
      <c r="AB726" s="71" t="s">
        <v>874</v>
      </c>
      <c r="AC726" s="55">
        <v>2035</v>
      </c>
      <c r="AD726" s="70" t="str">
        <f t="shared" si="136"/>
        <v>*0.95</v>
      </c>
      <c r="AE726" s="70" t="str">
        <f t="shared" si="137"/>
        <v>REZoning_Sol-Win</v>
      </c>
      <c r="AG726" s="49" t="s">
        <v>1607</v>
      </c>
      <c r="AH726" s="71" t="s">
        <v>874</v>
      </c>
      <c r="AI726" s="55">
        <v>2050</v>
      </c>
      <c r="AJ726" s="70" t="str">
        <f t="shared" si="138"/>
        <v>*0.93</v>
      </c>
      <c r="AK726" s="70" t="str">
        <f t="shared" si="139"/>
        <v>REZoning_Sol-Win</v>
      </c>
      <c r="AO726" s="50" t="s">
        <v>1607</v>
      </c>
      <c r="AP726" s="72" t="s">
        <v>874</v>
      </c>
      <c r="AQ726" s="58">
        <v>2035</v>
      </c>
      <c r="AR726" s="73" t="str">
        <f t="shared" si="140"/>
        <v>*0.93</v>
      </c>
      <c r="AS726" s="70" t="str">
        <f t="shared" si="141"/>
        <v>REZoning_Sol-Win</v>
      </c>
      <c r="AU726" s="50" t="s">
        <v>1607</v>
      </c>
      <c r="AV726" s="72" t="s">
        <v>874</v>
      </c>
      <c r="AW726" s="58">
        <v>2050</v>
      </c>
      <c r="AX726" s="73" t="str">
        <f t="shared" si="142"/>
        <v>*0.9</v>
      </c>
      <c r="AY726" s="70" t="str">
        <f t="shared" si="143"/>
        <v>REZoning_Sol-Win</v>
      </c>
    </row>
    <row r="727" spans="1:51">
      <c r="A727" s="67" t="s">
        <v>78</v>
      </c>
      <c r="C727" t="s">
        <v>1608</v>
      </c>
      <c r="D727" s="68" t="s">
        <v>874</v>
      </c>
      <c r="E727" s="52">
        <v>2035</v>
      </c>
      <c r="F727" s="69" t="str">
        <f t="shared" si="132"/>
        <v>*0.95</v>
      </c>
      <c r="G727" s="70" t="str">
        <f t="shared" si="133"/>
        <v>REZoning_Sol-Win</v>
      </c>
      <c r="I727" t="s">
        <v>1608</v>
      </c>
      <c r="J727" s="68" t="s">
        <v>874</v>
      </c>
      <c r="K727" s="52">
        <v>2050</v>
      </c>
      <c r="L727" s="62" t="str">
        <f t="shared" si="134"/>
        <v>*0.93</v>
      </c>
      <c r="M727" s="70" t="str">
        <f t="shared" si="135"/>
        <v>REZoning_Sol-Win</v>
      </c>
      <c r="O727" t="s">
        <v>1608</v>
      </c>
      <c r="P727" t="s">
        <v>874</v>
      </c>
      <c r="Q727">
        <v>2100</v>
      </c>
      <c r="R727" t="s">
        <v>904</v>
      </c>
      <c r="S727" t="s">
        <v>875</v>
      </c>
      <c r="AA727" s="49" t="s">
        <v>1608</v>
      </c>
      <c r="AB727" s="71" t="s">
        <v>874</v>
      </c>
      <c r="AC727" s="55">
        <v>2035</v>
      </c>
      <c r="AD727" s="70" t="str">
        <f t="shared" si="136"/>
        <v>*0.95</v>
      </c>
      <c r="AE727" s="70" t="str">
        <f t="shared" si="137"/>
        <v>REZoning_Sol-Win</v>
      </c>
      <c r="AG727" s="49" t="s">
        <v>1608</v>
      </c>
      <c r="AH727" s="71" t="s">
        <v>874</v>
      </c>
      <c r="AI727" s="55">
        <v>2050</v>
      </c>
      <c r="AJ727" s="70" t="str">
        <f t="shared" si="138"/>
        <v>*0.93</v>
      </c>
      <c r="AK727" s="70" t="str">
        <f t="shared" si="139"/>
        <v>REZoning_Sol-Win</v>
      </c>
      <c r="AO727" s="50" t="s">
        <v>1608</v>
      </c>
      <c r="AP727" s="72" t="s">
        <v>874</v>
      </c>
      <c r="AQ727" s="58">
        <v>2035</v>
      </c>
      <c r="AR727" s="73" t="str">
        <f t="shared" si="140"/>
        <v>*0.93</v>
      </c>
      <c r="AS727" s="70" t="str">
        <f t="shared" si="141"/>
        <v>REZoning_Sol-Win</v>
      </c>
      <c r="AU727" s="50" t="s">
        <v>1608</v>
      </c>
      <c r="AV727" s="72" t="s">
        <v>874</v>
      </c>
      <c r="AW727" s="58">
        <v>2050</v>
      </c>
      <c r="AX727" s="73" t="str">
        <f t="shared" si="142"/>
        <v>*0.9</v>
      </c>
      <c r="AY727" s="70" t="str">
        <f t="shared" si="143"/>
        <v>REZoning_Sol-Win</v>
      </c>
    </row>
    <row r="728" spans="1:51">
      <c r="A728" s="67" t="s">
        <v>78</v>
      </c>
      <c r="C728" t="s">
        <v>1609</v>
      </c>
      <c r="D728" s="68" t="s">
        <v>874</v>
      </c>
      <c r="E728" s="52">
        <v>2035</v>
      </c>
      <c r="F728" s="69" t="str">
        <f t="shared" si="132"/>
        <v>*0.95</v>
      </c>
      <c r="G728" s="70" t="str">
        <f t="shared" si="133"/>
        <v>REZoning_Sol-Win</v>
      </c>
      <c r="I728" t="s">
        <v>1609</v>
      </c>
      <c r="J728" s="68" t="s">
        <v>874</v>
      </c>
      <c r="K728" s="52">
        <v>2050</v>
      </c>
      <c r="L728" s="62" t="str">
        <f t="shared" si="134"/>
        <v>*0.93</v>
      </c>
      <c r="M728" s="70" t="str">
        <f t="shared" si="135"/>
        <v>REZoning_Sol-Win</v>
      </c>
      <c r="O728" t="s">
        <v>1609</v>
      </c>
      <c r="P728" t="s">
        <v>874</v>
      </c>
      <c r="Q728">
        <v>2100</v>
      </c>
      <c r="R728" t="s">
        <v>904</v>
      </c>
      <c r="S728" t="s">
        <v>875</v>
      </c>
      <c r="AA728" s="49" t="s">
        <v>1609</v>
      </c>
      <c r="AB728" s="71" t="s">
        <v>874</v>
      </c>
      <c r="AC728" s="55">
        <v>2035</v>
      </c>
      <c r="AD728" s="70" t="str">
        <f t="shared" si="136"/>
        <v>*0.95</v>
      </c>
      <c r="AE728" s="70" t="str">
        <f t="shared" si="137"/>
        <v>REZoning_Sol-Win</v>
      </c>
      <c r="AG728" s="49" t="s">
        <v>1609</v>
      </c>
      <c r="AH728" s="71" t="s">
        <v>874</v>
      </c>
      <c r="AI728" s="55">
        <v>2050</v>
      </c>
      <c r="AJ728" s="70" t="str">
        <f t="shared" si="138"/>
        <v>*0.93</v>
      </c>
      <c r="AK728" s="70" t="str">
        <f t="shared" si="139"/>
        <v>REZoning_Sol-Win</v>
      </c>
      <c r="AO728" s="50" t="s">
        <v>1609</v>
      </c>
      <c r="AP728" s="72" t="s">
        <v>874</v>
      </c>
      <c r="AQ728" s="58">
        <v>2035</v>
      </c>
      <c r="AR728" s="73" t="str">
        <f t="shared" si="140"/>
        <v>*0.93</v>
      </c>
      <c r="AS728" s="70" t="str">
        <f t="shared" si="141"/>
        <v>REZoning_Sol-Win</v>
      </c>
      <c r="AU728" s="50" t="s">
        <v>1609</v>
      </c>
      <c r="AV728" s="72" t="s">
        <v>874</v>
      </c>
      <c r="AW728" s="58">
        <v>2050</v>
      </c>
      <c r="AX728" s="73" t="str">
        <f t="shared" si="142"/>
        <v>*0.9</v>
      </c>
      <c r="AY728" s="70" t="str">
        <f t="shared" si="143"/>
        <v>REZoning_Sol-Win</v>
      </c>
    </row>
    <row r="729" spans="1:51">
      <c r="A729" s="67" t="s">
        <v>78</v>
      </c>
      <c r="C729" t="s">
        <v>1610</v>
      </c>
      <c r="D729" s="68" t="s">
        <v>874</v>
      </c>
      <c r="E729" s="52">
        <v>2035</v>
      </c>
      <c r="F729" s="69" t="str">
        <f t="shared" si="132"/>
        <v>*0.95</v>
      </c>
      <c r="G729" s="70" t="str">
        <f t="shared" si="133"/>
        <v>REZoning_Sol-Win</v>
      </c>
      <c r="I729" t="s">
        <v>1610</v>
      </c>
      <c r="J729" s="68" t="s">
        <v>874</v>
      </c>
      <c r="K729" s="52">
        <v>2050</v>
      </c>
      <c r="L729" s="62" t="str">
        <f t="shared" si="134"/>
        <v>*0.93</v>
      </c>
      <c r="M729" s="70" t="str">
        <f t="shared" si="135"/>
        <v>REZoning_Sol-Win</v>
      </c>
      <c r="O729" t="s">
        <v>1610</v>
      </c>
      <c r="P729" t="s">
        <v>874</v>
      </c>
      <c r="Q729">
        <v>2100</v>
      </c>
      <c r="R729" t="s">
        <v>904</v>
      </c>
      <c r="S729" t="s">
        <v>875</v>
      </c>
      <c r="AA729" s="49" t="s">
        <v>1610</v>
      </c>
      <c r="AB729" s="71" t="s">
        <v>874</v>
      </c>
      <c r="AC729" s="55">
        <v>2035</v>
      </c>
      <c r="AD729" s="70" t="str">
        <f t="shared" si="136"/>
        <v>*0.95</v>
      </c>
      <c r="AE729" s="70" t="str">
        <f t="shared" si="137"/>
        <v>REZoning_Sol-Win</v>
      </c>
      <c r="AG729" s="49" t="s">
        <v>1610</v>
      </c>
      <c r="AH729" s="71" t="s">
        <v>874</v>
      </c>
      <c r="AI729" s="55">
        <v>2050</v>
      </c>
      <c r="AJ729" s="70" t="str">
        <f t="shared" si="138"/>
        <v>*0.93</v>
      </c>
      <c r="AK729" s="70" t="str">
        <f t="shared" si="139"/>
        <v>REZoning_Sol-Win</v>
      </c>
      <c r="AO729" s="50" t="s">
        <v>1610</v>
      </c>
      <c r="AP729" s="72" t="s">
        <v>874</v>
      </c>
      <c r="AQ729" s="58">
        <v>2035</v>
      </c>
      <c r="AR729" s="73" t="str">
        <f t="shared" si="140"/>
        <v>*0.93</v>
      </c>
      <c r="AS729" s="70" t="str">
        <f t="shared" si="141"/>
        <v>REZoning_Sol-Win</v>
      </c>
      <c r="AU729" s="50" t="s">
        <v>1610</v>
      </c>
      <c r="AV729" s="72" t="s">
        <v>874</v>
      </c>
      <c r="AW729" s="58">
        <v>2050</v>
      </c>
      <c r="AX729" s="73" t="str">
        <f t="shared" si="142"/>
        <v>*0.9</v>
      </c>
      <c r="AY729" s="70" t="str">
        <f t="shared" si="143"/>
        <v>REZoning_Sol-Win</v>
      </c>
    </row>
    <row r="730" spans="1:51">
      <c r="A730" s="67" t="s">
        <v>78</v>
      </c>
      <c r="C730" t="s">
        <v>1611</v>
      </c>
      <c r="D730" s="68" t="s">
        <v>874</v>
      </c>
      <c r="E730" s="52">
        <v>2035</v>
      </c>
      <c r="F730" s="69" t="str">
        <f t="shared" si="132"/>
        <v>*0.95</v>
      </c>
      <c r="G730" s="70" t="str">
        <f t="shared" si="133"/>
        <v>REZoning_Sol-Win</v>
      </c>
      <c r="I730" t="s">
        <v>1611</v>
      </c>
      <c r="J730" s="68" t="s">
        <v>874</v>
      </c>
      <c r="K730" s="52">
        <v>2050</v>
      </c>
      <c r="L730" s="62" t="str">
        <f t="shared" si="134"/>
        <v>*0.93</v>
      </c>
      <c r="M730" s="70" t="str">
        <f t="shared" si="135"/>
        <v>REZoning_Sol-Win</v>
      </c>
      <c r="O730" t="s">
        <v>1611</v>
      </c>
      <c r="P730" t="s">
        <v>874</v>
      </c>
      <c r="Q730">
        <v>2100</v>
      </c>
      <c r="R730" t="s">
        <v>904</v>
      </c>
      <c r="S730" t="s">
        <v>875</v>
      </c>
      <c r="AA730" s="49" t="s">
        <v>1611</v>
      </c>
      <c r="AB730" s="71" t="s">
        <v>874</v>
      </c>
      <c r="AC730" s="55">
        <v>2035</v>
      </c>
      <c r="AD730" s="70" t="str">
        <f t="shared" si="136"/>
        <v>*0.95</v>
      </c>
      <c r="AE730" s="70" t="str">
        <f t="shared" si="137"/>
        <v>REZoning_Sol-Win</v>
      </c>
      <c r="AG730" s="49" t="s">
        <v>1611</v>
      </c>
      <c r="AH730" s="71" t="s">
        <v>874</v>
      </c>
      <c r="AI730" s="55">
        <v>2050</v>
      </c>
      <c r="AJ730" s="70" t="str">
        <f t="shared" si="138"/>
        <v>*0.93</v>
      </c>
      <c r="AK730" s="70" t="str">
        <f t="shared" si="139"/>
        <v>REZoning_Sol-Win</v>
      </c>
      <c r="AO730" s="50" t="s">
        <v>1611</v>
      </c>
      <c r="AP730" s="72" t="s">
        <v>874</v>
      </c>
      <c r="AQ730" s="58">
        <v>2035</v>
      </c>
      <c r="AR730" s="73" t="str">
        <f t="shared" si="140"/>
        <v>*0.93</v>
      </c>
      <c r="AS730" s="70" t="str">
        <f t="shared" si="141"/>
        <v>REZoning_Sol-Win</v>
      </c>
      <c r="AU730" s="50" t="s">
        <v>1611</v>
      </c>
      <c r="AV730" s="72" t="s">
        <v>874</v>
      </c>
      <c r="AW730" s="58">
        <v>2050</v>
      </c>
      <c r="AX730" s="73" t="str">
        <f t="shared" si="142"/>
        <v>*0.9</v>
      </c>
      <c r="AY730" s="70" t="str">
        <f t="shared" si="143"/>
        <v>REZoning_Sol-Win</v>
      </c>
    </row>
    <row r="731" spans="1:51">
      <c r="A731" s="67" t="s">
        <v>78</v>
      </c>
      <c r="C731" t="s">
        <v>1612</v>
      </c>
      <c r="D731" s="68" t="s">
        <v>874</v>
      </c>
      <c r="E731" s="52">
        <v>2035</v>
      </c>
      <c r="F731" s="69" t="str">
        <f t="shared" si="132"/>
        <v>*0.95</v>
      </c>
      <c r="G731" s="70" t="str">
        <f t="shared" si="133"/>
        <v>REZoning_Sol-Win</v>
      </c>
      <c r="I731" t="s">
        <v>1612</v>
      </c>
      <c r="J731" s="68" t="s">
        <v>874</v>
      </c>
      <c r="K731" s="52">
        <v>2050</v>
      </c>
      <c r="L731" s="62" t="str">
        <f t="shared" si="134"/>
        <v>*0.93</v>
      </c>
      <c r="M731" s="70" t="str">
        <f t="shared" si="135"/>
        <v>REZoning_Sol-Win</v>
      </c>
      <c r="O731" t="s">
        <v>1612</v>
      </c>
      <c r="P731" t="s">
        <v>874</v>
      </c>
      <c r="Q731">
        <v>2100</v>
      </c>
      <c r="R731" t="s">
        <v>904</v>
      </c>
      <c r="S731" t="s">
        <v>875</v>
      </c>
      <c r="AA731" s="49" t="s">
        <v>1612</v>
      </c>
      <c r="AB731" s="71" t="s">
        <v>874</v>
      </c>
      <c r="AC731" s="55">
        <v>2035</v>
      </c>
      <c r="AD731" s="70" t="str">
        <f t="shared" si="136"/>
        <v>*0.95</v>
      </c>
      <c r="AE731" s="70" t="str">
        <f t="shared" si="137"/>
        <v>REZoning_Sol-Win</v>
      </c>
      <c r="AG731" s="49" t="s">
        <v>1612</v>
      </c>
      <c r="AH731" s="71" t="s">
        <v>874</v>
      </c>
      <c r="AI731" s="55">
        <v>2050</v>
      </c>
      <c r="AJ731" s="70" t="str">
        <f t="shared" si="138"/>
        <v>*0.93</v>
      </c>
      <c r="AK731" s="70" t="str">
        <f t="shared" si="139"/>
        <v>REZoning_Sol-Win</v>
      </c>
      <c r="AO731" s="50" t="s">
        <v>1612</v>
      </c>
      <c r="AP731" s="72" t="s">
        <v>874</v>
      </c>
      <c r="AQ731" s="58">
        <v>2035</v>
      </c>
      <c r="AR731" s="73" t="str">
        <f t="shared" si="140"/>
        <v>*0.93</v>
      </c>
      <c r="AS731" s="70" t="str">
        <f t="shared" si="141"/>
        <v>REZoning_Sol-Win</v>
      </c>
      <c r="AU731" s="50" t="s">
        <v>1612</v>
      </c>
      <c r="AV731" s="72" t="s">
        <v>874</v>
      </c>
      <c r="AW731" s="58">
        <v>2050</v>
      </c>
      <c r="AX731" s="73" t="str">
        <f t="shared" si="142"/>
        <v>*0.9</v>
      </c>
      <c r="AY731" s="70" t="str">
        <f t="shared" si="143"/>
        <v>REZoning_Sol-Win</v>
      </c>
    </row>
    <row r="732" spans="1:51">
      <c r="A732" s="67" t="s">
        <v>78</v>
      </c>
      <c r="C732" t="s">
        <v>1613</v>
      </c>
      <c r="D732" s="68" t="s">
        <v>874</v>
      </c>
      <c r="E732" s="52">
        <v>2035</v>
      </c>
      <c r="F732" s="69" t="str">
        <f t="shared" si="132"/>
        <v>*0.95</v>
      </c>
      <c r="G732" s="70" t="str">
        <f t="shared" si="133"/>
        <v>REZoning_Sol-Win</v>
      </c>
      <c r="I732" t="s">
        <v>1613</v>
      </c>
      <c r="J732" s="68" t="s">
        <v>874</v>
      </c>
      <c r="K732" s="52">
        <v>2050</v>
      </c>
      <c r="L732" s="62" t="str">
        <f t="shared" si="134"/>
        <v>*0.93</v>
      </c>
      <c r="M732" s="70" t="str">
        <f t="shared" si="135"/>
        <v>REZoning_Sol-Win</v>
      </c>
      <c r="O732" t="s">
        <v>1613</v>
      </c>
      <c r="P732" t="s">
        <v>874</v>
      </c>
      <c r="Q732">
        <v>2100</v>
      </c>
      <c r="R732" t="s">
        <v>904</v>
      </c>
      <c r="S732" t="s">
        <v>875</v>
      </c>
      <c r="AA732" s="49" t="s">
        <v>1613</v>
      </c>
      <c r="AB732" s="71" t="s">
        <v>874</v>
      </c>
      <c r="AC732" s="55">
        <v>2035</v>
      </c>
      <c r="AD732" s="70" t="str">
        <f t="shared" si="136"/>
        <v>*0.95</v>
      </c>
      <c r="AE732" s="70" t="str">
        <f t="shared" si="137"/>
        <v>REZoning_Sol-Win</v>
      </c>
      <c r="AG732" s="49" t="s">
        <v>1613</v>
      </c>
      <c r="AH732" s="71" t="s">
        <v>874</v>
      </c>
      <c r="AI732" s="55">
        <v>2050</v>
      </c>
      <c r="AJ732" s="70" t="str">
        <f t="shared" si="138"/>
        <v>*0.93</v>
      </c>
      <c r="AK732" s="70" t="str">
        <f t="shared" si="139"/>
        <v>REZoning_Sol-Win</v>
      </c>
      <c r="AO732" s="50" t="s">
        <v>1613</v>
      </c>
      <c r="AP732" s="72" t="s">
        <v>874</v>
      </c>
      <c r="AQ732" s="58">
        <v>2035</v>
      </c>
      <c r="AR732" s="73" t="str">
        <f t="shared" si="140"/>
        <v>*0.93</v>
      </c>
      <c r="AS732" s="70" t="str">
        <f t="shared" si="141"/>
        <v>REZoning_Sol-Win</v>
      </c>
      <c r="AU732" s="50" t="s">
        <v>1613</v>
      </c>
      <c r="AV732" s="72" t="s">
        <v>874</v>
      </c>
      <c r="AW732" s="58">
        <v>2050</v>
      </c>
      <c r="AX732" s="73" t="str">
        <f t="shared" si="142"/>
        <v>*0.9</v>
      </c>
      <c r="AY732" s="70" t="str">
        <f t="shared" si="143"/>
        <v>REZoning_Sol-Win</v>
      </c>
    </row>
    <row r="733" spans="1:51">
      <c r="A733" s="67" t="s">
        <v>78</v>
      </c>
      <c r="C733" t="s">
        <v>1614</v>
      </c>
      <c r="D733" s="68" t="s">
        <v>874</v>
      </c>
      <c r="E733" s="52">
        <v>2035</v>
      </c>
      <c r="F733" s="69" t="str">
        <f t="shared" si="132"/>
        <v>*0.95</v>
      </c>
      <c r="G733" s="70" t="str">
        <f t="shared" si="133"/>
        <v>REZoning_Sol-Win</v>
      </c>
      <c r="I733" t="s">
        <v>1614</v>
      </c>
      <c r="J733" s="68" t="s">
        <v>874</v>
      </c>
      <c r="K733" s="52">
        <v>2050</v>
      </c>
      <c r="L733" s="62" t="str">
        <f t="shared" si="134"/>
        <v>*0.93</v>
      </c>
      <c r="M733" s="70" t="str">
        <f t="shared" si="135"/>
        <v>REZoning_Sol-Win</v>
      </c>
      <c r="O733" t="s">
        <v>1614</v>
      </c>
      <c r="P733" t="s">
        <v>874</v>
      </c>
      <c r="Q733">
        <v>2100</v>
      </c>
      <c r="R733" t="s">
        <v>904</v>
      </c>
      <c r="S733" t="s">
        <v>875</v>
      </c>
      <c r="AA733" s="49" t="s">
        <v>1614</v>
      </c>
      <c r="AB733" s="71" t="s">
        <v>874</v>
      </c>
      <c r="AC733" s="55">
        <v>2035</v>
      </c>
      <c r="AD733" s="70" t="str">
        <f t="shared" si="136"/>
        <v>*0.95</v>
      </c>
      <c r="AE733" s="70" t="str">
        <f t="shared" si="137"/>
        <v>REZoning_Sol-Win</v>
      </c>
      <c r="AG733" s="49" t="s">
        <v>1614</v>
      </c>
      <c r="AH733" s="71" t="s">
        <v>874</v>
      </c>
      <c r="AI733" s="55">
        <v>2050</v>
      </c>
      <c r="AJ733" s="70" t="str">
        <f t="shared" si="138"/>
        <v>*0.93</v>
      </c>
      <c r="AK733" s="70" t="str">
        <f t="shared" si="139"/>
        <v>REZoning_Sol-Win</v>
      </c>
      <c r="AO733" s="50" t="s">
        <v>1614</v>
      </c>
      <c r="AP733" s="72" t="s">
        <v>874</v>
      </c>
      <c r="AQ733" s="58">
        <v>2035</v>
      </c>
      <c r="AR733" s="73" t="str">
        <f t="shared" si="140"/>
        <v>*0.93</v>
      </c>
      <c r="AS733" s="70" t="str">
        <f t="shared" si="141"/>
        <v>REZoning_Sol-Win</v>
      </c>
      <c r="AU733" s="50" t="s">
        <v>1614</v>
      </c>
      <c r="AV733" s="72" t="s">
        <v>874</v>
      </c>
      <c r="AW733" s="58">
        <v>2050</v>
      </c>
      <c r="AX733" s="73" t="str">
        <f t="shared" si="142"/>
        <v>*0.9</v>
      </c>
      <c r="AY733" s="70" t="str">
        <f t="shared" si="143"/>
        <v>REZoning_Sol-Win</v>
      </c>
    </row>
    <row r="734" spans="1:51">
      <c r="A734" s="67" t="s">
        <v>78</v>
      </c>
      <c r="C734" t="s">
        <v>1615</v>
      </c>
      <c r="D734" s="68" t="s">
        <v>874</v>
      </c>
      <c r="E734" s="52">
        <v>2035</v>
      </c>
      <c r="F734" s="69" t="str">
        <f t="shared" si="132"/>
        <v>*0.95</v>
      </c>
      <c r="G734" s="70" t="str">
        <f t="shared" si="133"/>
        <v>REZoning_Sol-Win</v>
      </c>
      <c r="I734" t="s">
        <v>1615</v>
      </c>
      <c r="J734" s="68" t="s">
        <v>874</v>
      </c>
      <c r="K734" s="52">
        <v>2050</v>
      </c>
      <c r="L734" s="62" t="str">
        <f t="shared" si="134"/>
        <v>*0.93</v>
      </c>
      <c r="M734" s="70" t="str">
        <f t="shared" si="135"/>
        <v>REZoning_Sol-Win</v>
      </c>
      <c r="O734" t="s">
        <v>1615</v>
      </c>
      <c r="P734" t="s">
        <v>874</v>
      </c>
      <c r="Q734">
        <v>2100</v>
      </c>
      <c r="R734" t="s">
        <v>904</v>
      </c>
      <c r="S734" t="s">
        <v>875</v>
      </c>
      <c r="AA734" s="49" t="s">
        <v>1615</v>
      </c>
      <c r="AB734" s="71" t="s">
        <v>874</v>
      </c>
      <c r="AC734" s="55">
        <v>2035</v>
      </c>
      <c r="AD734" s="70" t="str">
        <f t="shared" si="136"/>
        <v>*0.95</v>
      </c>
      <c r="AE734" s="70" t="str">
        <f t="shared" si="137"/>
        <v>REZoning_Sol-Win</v>
      </c>
      <c r="AG734" s="49" t="s">
        <v>1615</v>
      </c>
      <c r="AH734" s="71" t="s">
        <v>874</v>
      </c>
      <c r="AI734" s="55">
        <v>2050</v>
      </c>
      <c r="AJ734" s="70" t="str">
        <f t="shared" si="138"/>
        <v>*0.93</v>
      </c>
      <c r="AK734" s="70" t="str">
        <f t="shared" si="139"/>
        <v>REZoning_Sol-Win</v>
      </c>
      <c r="AO734" s="50" t="s">
        <v>1615</v>
      </c>
      <c r="AP734" s="72" t="s">
        <v>874</v>
      </c>
      <c r="AQ734" s="58">
        <v>2035</v>
      </c>
      <c r="AR734" s="73" t="str">
        <f t="shared" si="140"/>
        <v>*0.93</v>
      </c>
      <c r="AS734" s="70" t="str">
        <f t="shared" si="141"/>
        <v>REZoning_Sol-Win</v>
      </c>
      <c r="AU734" s="50" t="s">
        <v>1615</v>
      </c>
      <c r="AV734" s="72" t="s">
        <v>874</v>
      </c>
      <c r="AW734" s="58">
        <v>2050</v>
      </c>
      <c r="AX734" s="73" t="str">
        <f t="shared" si="142"/>
        <v>*0.9</v>
      </c>
      <c r="AY734" s="70" t="str">
        <f t="shared" si="143"/>
        <v>REZoning_Sol-Win</v>
      </c>
    </row>
    <row r="735" spans="1:51">
      <c r="A735" s="67" t="s">
        <v>78</v>
      </c>
      <c r="C735" t="s">
        <v>1616</v>
      </c>
      <c r="D735" s="68" t="s">
        <v>874</v>
      </c>
      <c r="E735" s="52">
        <v>2035</v>
      </c>
      <c r="F735" s="69" t="str">
        <f t="shared" si="132"/>
        <v>*0.95</v>
      </c>
      <c r="G735" s="70" t="str">
        <f t="shared" si="133"/>
        <v>REZoning_Sol-Win</v>
      </c>
      <c r="I735" t="s">
        <v>1616</v>
      </c>
      <c r="J735" s="68" t="s">
        <v>874</v>
      </c>
      <c r="K735" s="52">
        <v>2050</v>
      </c>
      <c r="L735" s="62" t="str">
        <f t="shared" si="134"/>
        <v>*0.93</v>
      </c>
      <c r="M735" s="70" t="str">
        <f t="shared" si="135"/>
        <v>REZoning_Sol-Win</v>
      </c>
      <c r="O735" t="s">
        <v>1616</v>
      </c>
      <c r="P735" t="s">
        <v>874</v>
      </c>
      <c r="Q735">
        <v>2100</v>
      </c>
      <c r="R735" t="s">
        <v>904</v>
      </c>
      <c r="S735" t="s">
        <v>875</v>
      </c>
      <c r="AA735" s="49" t="s">
        <v>1616</v>
      </c>
      <c r="AB735" s="71" t="s">
        <v>874</v>
      </c>
      <c r="AC735" s="55">
        <v>2035</v>
      </c>
      <c r="AD735" s="70" t="str">
        <f t="shared" si="136"/>
        <v>*0.95</v>
      </c>
      <c r="AE735" s="70" t="str">
        <f t="shared" si="137"/>
        <v>REZoning_Sol-Win</v>
      </c>
      <c r="AG735" s="49" t="s">
        <v>1616</v>
      </c>
      <c r="AH735" s="71" t="s">
        <v>874</v>
      </c>
      <c r="AI735" s="55">
        <v>2050</v>
      </c>
      <c r="AJ735" s="70" t="str">
        <f t="shared" si="138"/>
        <v>*0.93</v>
      </c>
      <c r="AK735" s="70" t="str">
        <f t="shared" si="139"/>
        <v>REZoning_Sol-Win</v>
      </c>
      <c r="AO735" s="50" t="s">
        <v>1616</v>
      </c>
      <c r="AP735" s="72" t="s">
        <v>874</v>
      </c>
      <c r="AQ735" s="58">
        <v>2035</v>
      </c>
      <c r="AR735" s="73" t="str">
        <f t="shared" si="140"/>
        <v>*0.93</v>
      </c>
      <c r="AS735" s="70" t="str">
        <f t="shared" si="141"/>
        <v>REZoning_Sol-Win</v>
      </c>
      <c r="AU735" s="50" t="s">
        <v>1616</v>
      </c>
      <c r="AV735" s="72" t="s">
        <v>874</v>
      </c>
      <c r="AW735" s="58">
        <v>2050</v>
      </c>
      <c r="AX735" s="73" t="str">
        <f t="shared" si="142"/>
        <v>*0.9</v>
      </c>
      <c r="AY735" s="70" t="str">
        <f t="shared" si="143"/>
        <v>REZoning_Sol-Win</v>
      </c>
    </row>
    <row r="736" spans="1:51">
      <c r="A736" s="67" t="s">
        <v>78</v>
      </c>
      <c r="C736" t="s">
        <v>1617</v>
      </c>
      <c r="D736" s="68" t="s">
        <v>874</v>
      </c>
      <c r="E736" s="52">
        <v>2035</v>
      </c>
      <c r="F736" s="69" t="str">
        <f t="shared" si="132"/>
        <v>*0.95</v>
      </c>
      <c r="G736" s="70" t="str">
        <f t="shared" si="133"/>
        <v>REZoning_Sol-Win</v>
      </c>
      <c r="I736" t="s">
        <v>1617</v>
      </c>
      <c r="J736" s="68" t="s">
        <v>874</v>
      </c>
      <c r="K736" s="52">
        <v>2050</v>
      </c>
      <c r="L736" s="62" t="str">
        <f t="shared" si="134"/>
        <v>*0.93</v>
      </c>
      <c r="M736" s="70" t="str">
        <f t="shared" si="135"/>
        <v>REZoning_Sol-Win</v>
      </c>
      <c r="O736" t="s">
        <v>1617</v>
      </c>
      <c r="P736" t="s">
        <v>874</v>
      </c>
      <c r="Q736">
        <v>2100</v>
      </c>
      <c r="R736" t="s">
        <v>904</v>
      </c>
      <c r="S736" t="s">
        <v>875</v>
      </c>
      <c r="AA736" s="49" t="s">
        <v>1617</v>
      </c>
      <c r="AB736" s="71" t="s">
        <v>874</v>
      </c>
      <c r="AC736" s="55">
        <v>2035</v>
      </c>
      <c r="AD736" s="70" t="str">
        <f t="shared" si="136"/>
        <v>*0.95</v>
      </c>
      <c r="AE736" s="70" t="str">
        <f t="shared" si="137"/>
        <v>REZoning_Sol-Win</v>
      </c>
      <c r="AG736" s="49" t="s">
        <v>1617</v>
      </c>
      <c r="AH736" s="71" t="s">
        <v>874</v>
      </c>
      <c r="AI736" s="55">
        <v>2050</v>
      </c>
      <c r="AJ736" s="70" t="str">
        <f t="shared" si="138"/>
        <v>*0.93</v>
      </c>
      <c r="AK736" s="70" t="str">
        <f t="shared" si="139"/>
        <v>REZoning_Sol-Win</v>
      </c>
      <c r="AO736" s="50" t="s">
        <v>1617</v>
      </c>
      <c r="AP736" s="72" t="s">
        <v>874</v>
      </c>
      <c r="AQ736" s="58">
        <v>2035</v>
      </c>
      <c r="AR736" s="73" t="str">
        <f t="shared" si="140"/>
        <v>*0.93</v>
      </c>
      <c r="AS736" s="70" t="str">
        <f t="shared" si="141"/>
        <v>REZoning_Sol-Win</v>
      </c>
      <c r="AU736" s="50" t="s">
        <v>1617</v>
      </c>
      <c r="AV736" s="72" t="s">
        <v>874</v>
      </c>
      <c r="AW736" s="58">
        <v>2050</v>
      </c>
      <c r="AX736" s="73" t="str">
        <f t="shared" si="142"/>
        <v>*0.9</v>
      </c>
      <c r="AY736" s="70" t="str">
        <f t="shared" si="143"/>
        <v>REZoning_Sol-Win</v>
      </c>
    </row>
    <row r="737" spans="1:51">
      <c r="A737" s="67" t="s">
        <v>78</v>
      </c>
      <c r="C737" t="s">
        <v>1618</v>
      </c>
      <c r="D737" s="68" t="s">
        <v>874</v>
      </c>
      <c r="E737" s="52">
        <v>2035</v>
      </c>
      <c r="F737" s="69" t="str">
        <f t="shared" si="132"/>
        <v>*0.95</v>
      </c>
      <c r="G737" s="70" t="str">
        <f t="shared" si="133"/>
        <v>REZoning_Sol-Win</v>
      </c>
      <c r="I737" t="s">
        <v>1618</v>
      </c>
      <c r="J737" s="68" t="s">
        <v>874</v>
      </c>
      <c r="K737" s="52">
        <v>2050</v>
      </c>
      <c r="L737" s="62" t="str">
        <f t="shared" si="134"/>
        <v>*0.93</v>
      </c>
      <c r="M737" s="70" t="str">
        <f t="shared" si="135"/>
        <v>REZoning_Sol-Win</v>
      </c>
      <c r="O737" t="s">
        <v>1618</v>
      </c>
      <c r="P737" t="s">
        <v>874</v>
      </c>
      <c r="Q737">
        <v>2100</v>
      </c>
      <c r="R737" t="s">
        <v>904</v>
      </c>
      <c r="S737" t="s">
        <v>875</v>
      </c>
      <c r="AA737" s="49" t="s">
        <v>1618</v>
      </c>
      <c r="AB737" s="71" t="s">
        <v>874</v>
      </c>
      <c r="AC737" s="55">
        <v>2035</v>
      </c>
      <c r="AD737" s="70" t="str">
        <f t="shared" si="136"/>
        <v>*0.95</v>
      </c>
      <c r="AE737" s="70" t="str">
        <f t="shared" si="137"/>
        <v>REZoning_Sol-Win</v>
      </c>
      <c r="AG737" s="49" t="s">
        <v>1618</v>
      </c>
      <c r="AH737" s="71" t="s">
        <v>874</v>
      </c>
      <c r="AI737" s="55">
        <v>2050</v>
      </c>
      <c r="AJ737" s="70" t="str">
        <f t="shared" si="138"/>
        <v>*0.93</v>
      </c>
      <c r="AK737" s="70" t="str">
        <f t="shared" si="139"/>
        <v>REZoning_Sol-Win</v>
      </c>
      <c r="AO737" s="50" t="s">
        <v>1618</v>
      </c>
      <c r="AP737" s="72" t="s">
        <v>874</v>
      </c>
      <c r="AQ737" s="58">
        <v>2035</v>
      </c>
      <c r="AR737" s="73" t="str">
        <f t="shared" si="140"/>
        <v>*0.93</v>
      </c>
      <c r="AS737" s="70" t="str">
        <f t="shared" si="141"/>
        <v>REZoning_Sol-Win</v>
      </c>
      <c r="AU737" s="50" t="s">
        <v>1618</v>
      </c>
      <c r="AV737" s="72" t="s">
        <v>874</v>
      </c>
      <c r="AW737" s="58">
        <v>2050</v>
      </c>
      <c r="AX737" s="73" t="str">
        <f t="shared" si="142"/>
        <v>*0.9</v>
      </c>
      <c r="AY737" s="70" t="str">
        <f t="shared" si="143"/>
        <v>REZoning_Sol-Win</v>
      </c>
    </row>
    <row r="738" spans="1:51">
      <c r="A738" s="67" t="s">
        <v>78</v>
      </c>
      <c r="C738" t="s">
        <v>1619</v>
      </c>
      <c r="D738" s="68" t="s">
        <v>874</v>
      </c>
      <c r="E738" s="52">
        <v>2035</v>
      </c>
      <c r="F738" s="69" t="str">
        <f t="shared" si="132"/>
        <v>*0.95</v>
      </c>
      <c r="G738" s="70" t="str">
        <f t="shared" si="133"/>
        <v>REZoning_Sol-Win</v>
      </c>
      <c r="I738" t="s">
        <v>1619</v>
      </c>
      <c r="J738" s="68" t="s">
        <v>874</v>
      </c>
      <c r="K738" s="52">
        <v>2050</v>
      </c>
      <c r="L738" s="62" t="str">
        <f t="shared" si="134"/>
        <v>*0.93</v>
      </c>
      <c r="M738" s="70" t="str">
        <f t="shared" si="135"/>
        <v>REZoning_Sol-Win</v>
      </c>
      <c r="O738" t="s">
        <v>1619</v>
      </c>
      <c r="P738" t="s">
        <v>874</v>
      </c>
      <c r="Q738">
        <v>2100</v>
      </c>
      <c r="R738" t="s">
        <v>904</v>
      </c>
      <c r="S738" t="s">
        <v>875</v>
      </c>
      <c r="AA738" s="49" t="s">
        <v>1619</v>
      </c>
      <c r="AB738" s="71" t="s">
        <v>874</v>
      </c>
      <c r="AC738" s="55">
        <v>2035</v>
      </c>
      <c r="AD738" s="70" t="str">
        <f t="shared" si="136"/>
        <v>*0.95</v>
      </c>
      <c r="AE738" s="70" t="str">
        <f t="shared" si="137"/>
        <v>REZoning_Sol-Win</v>
      </c>
      <c r="AG738" s="49" t="s">
        <v>1619</v>
      </c>
      <c r="AH738" s="71" t="s">
        <v>874</v>
      </c>
      <c r="AI738" s="55">
        <v>2050</v>
      </c>
      <c r="AJ738" s="70" t="str">
        <f t="shared" si="138"/>
        <v>*0.93</v>
      </c>
      <c r="AK738" s="70" t="str">
        <f t="shared" si="139"/>
        <v>REZoning_Sol-Win</v>
      </c>
      <c r="AO738" s="50" t="s">
        <v>1619</v>
      </c>
      <c r="AP738" s="72" t="s">
        <v>874</v>
      </c>
      <c r="AQ738" s="58">
        <v>2035</v>
      </c>
      <c r="AR738" s="73" t="str">
        <f t="shared" si="140"/>
        <v>*0.93</v>
      </c>
      <c r="AS738" s="70" t="str">
        <f t="shared" si="141"/>
        <v>REZoning_Sol-Win</v>
      </c>
      <c r="AU738" s="50" t="s">
        <v>1619</v>
      </c>
      <c r="AV738" s="72" t="s">
        <v>874</v>
      </c>
      <c r="AW738" s="58">
        <v>2050</v>
      </c>
      <c r="AX738" s="73" t="str">
        <f t="shared" si="142"/>
        <v>*0.9</v>
      </c>
      <c r="AY738" s="70" t="str">
        <f t="shared" si="143"/>
        <v>REZoning_Sol-Win</v>
      </c>
    </row>
    <row r="739" spans="1:51">
      <c r="A739" s="67" t="s">
        <v>78</v>
      </c>
      <c r="C739" t="s">
        <v>1620</v>
      </c>
      <c r="D739" s="68" t="s">
        <v>874</v>
      </c>
      <c r="E739" s="52">
        <v>2035</v>
      </c>
      <c r="F739" s="69" t="str">
        <f t="shared" si="132"/>
        <v>*0.95</v>
      </c>
      <c r="G739" s="70" t="str">
        <f t="shared" si="133"/>
        <v>REZoning_Sol-Win</v>
      </c>
      <c r="I739" t="s">
        <v>1620</v>
      </c>
      <c r="J739" s="68" t="s">
        <v>874</v>
      </c>
      <c r="K739" s="52">
        <v>2050</v>
      </c>
      <c r="L739" s="62" t="str">
        <f t="shared" si="134"/>
        <v>*0.93</v>
      </c>
      <c r="M739" s="70" t="str">
        <f t="shared" si="135"/>
        <v>REZoning_Sol-Win</v>
      </c>
      <c r="O739" t="s">
        <v>1620</v>
      </c>
      <c r="P739" t="s">
        <v>874</v>
      </c>
      <c r="Q739">
        <v>2100</v>
      </c>
      <c r="R739" t="s">
        <v>904</v>
      </c>
      <c r="S739" t="s">
        <v>875</v>
      </c>
      <c r="AA739" s="49" t="s">
        <v>1620</v>
      </c>
      <c r="AB739" s="71" t="s">
        <v>874</v>
      </c>
      <c r="AC739" s="55">
        <v>2035</v>
      </c>
      <c r="AD739" s="70" t="str">
        <f t="shared" si="136"/>
        <v>*0.95</v>
      </c>
      <c r="AE739" s="70" t="str">
        <f t="shared" si="137"/>
        <v>REZoning_Sol-Win</v>
      </c>
      <c r="AG739" s="49" t="s">
        <v>1620</v>
      </c>
      <c r="AH739" s="71" t="s">
        <v>874</v>
      </c>
      <c r="AI739" s="55">
        <v>2050</v>
      </c>
      <c r="AJ739" s="70" t="str">
        <f t="shared" si="138"/>
        <v>*0.93</v>
      </c>
      <c r="AK739" s="70" t="str">
        <f t="shared" si="139"/>
        <v>REZoning_Sol-Win</v>
      </c>
      <c r="AO739" s="50" t="s">
        <v>1620</v>
      </c>
      <c r="AP739" s="72" t="s">
        <v>874</v>
      </c>
      <c r="AQ739" s="58">
        <v>2035</v>
      </c>
      <c r="AR739" s="73" t="str">
        <f t="shared" si="140"/>
        <v>*0.93</v>
      </c>
      <c r="AS739" s="70" t="str">
        <f t="shared" si="141"/>
        <v>REZoning_Sol-Win</v>
      </c>
      <c r="AU739" s="50" t="s">
        <v>1620</v>
      </c>
      <c r="AV739" s="72" t="s">
        <v>874</v>
      </c>
      <c r="AW739" s="58">
        <v>2050</v>
      </c>
      <c r="AX739" s="73" t="str">
        <f t="shared" si="142"/>
        <v>*0.9</v>
      </c>
      <c r="AY739" s="70" t="str">
        <f t="shared" si="143"/>
        <v>REZoning_Sol-Win</v>
      </c>
    </row>
    <row r="740" spans="1:51">
      <c r="A740" s="67" t="s">
        <v>78</v>
      </c>
      <c r="C740" t="s">
        <v>1621</v>
      </c>
      <c r="D740" s="68" t="s">
        <v>874</v>
      </c>
      <c r="E740" s="52">
        <v>2035</v>
      </c>
      <c r="F740" s="69" t="str">
        <f t="shared" si="132"/>
        <v>*0.95</v>
      </c>
      <c r="G740" s="70" t="str">
        <f t="shared" si="133"/>
        <v>REZoning_Sol-Win</v>
      </c>
      <c r="I740" t="s">
        <v>1621</v>
      </c>
      <c r="J740" s="68" t="s">
        <v>874</v>
      </c>
      <c r="K740" s="52">
        <v>2050</v>
      </c>
      <c r="L740" s="62" t="str">
        <f t="shared" si="134"/>
        <v>*0.93</v>
      </c>
      <c r="M740" s="70" t="str">
        <f t="shared" si="135"/>
        <v>REZoning_Sol-Win</v>
      </c>
      <c r="O740" t="s">
        <v>1621</v>
      </c>
      <c r="P740" t="s">
        <v>874</v>
      </c>
      <c r="Q740">
        <v>2100</v>
      </c>
      <c r="R740" t="s">
        <v>904</v>
      </c>
      <c r="S740" t="s">
        <v>875</v>
      </c>
      <c r="AA740" s="49" t="s">
        <v>1621</v>
      </c>
      <c r="AB740" s="71" t="s">
        <v>874</v>
      </c>
      <c r="AC740" s="55">
        <v>2035</v>
      </c>
      <c r="AD740" s="70" t="str">
        <f t="shared" si="136"/>
        <v>*0.95</v>
      </c>
      <c r="AE740" s="70" t="str">
        <f t="shared" si="137"/>
        <v>REZoning_Sol-Win</v>
      </c>
      <c r="AG740" s="49" t="s">
        <v>1621</v>
      </c>
      <c r="AH740" s="71" t="s">
        <v>874</v>
      </c>
      <c r="AI740" s="55">
        <v>2050</v>
      </c>
      <c r="AJ740" s="70" t="str">
        <f t="shared" si="138"/>
        <v>*0.93</v>
      </c>
      <c r="AK740" s="70" t="str">
        <f t="shared" si="139"/>
        <v>REZoning_Sol-Win</v>
      </c>
      <c r="AO740" s="50" t="s">
        <v>1621</v>
      </c>
      <c r="AP740" s="72" t="s">
        <v>874</v>
      </c>
      <c r="AQ740" s="58">
        <v>2035</v>
      </c>
      <c r="AR740" s="73" t="str">
        <f t="shared" si="140"/>
        <v>*0.93</v>
      </c>
      <c r="AS740" s="70" t="str">
        <f t="shared" si="141"/>
        <v>REZoning_Sol-Win</v>
      </c>
      <c r="AU740" s="50" t="s">
        <v>1621</v>
      </c>
      <c r="AV740" s="72" t="s">
        <v>874</v>
      </c>
      <c r="AW740" s="58">
        <v>2050</v>
      </c>
      <c r="AX740" s="73" t="str">
        <f t="shared" si="142"/>
        <v>*0.9</v>
      </c>
      <c r="AY740" s="70" t="str">
        <f t="shared" si="143"/>
        <v>REZoning_Sol-Win</v>
      </c>
    </row>
    <row r="741" spans="1:51">
      <c r="A741" s="67" t="s">
        <v>78</v>
      </c>
      <c r="C741" t="s">
        <v>1622</v>
      </c>
      <c r="D741" s="68" t="s">
        <v>874</v>
      </c>
      <c r="E741" s="52">
        <v>2035</v>
      </c>
      <c r="F741" s="69" t="str">
        <f t="shared" si="132"/>
        <v>*0.95</v>
      </c>
      <c r="G741" s="70" t="str">
        <f t="shared" si="133"/>
        <v>REZoning_Sol-Win</v>
      </c>
      <c r="I741" t="s">
        <v>1622</v>
      </c>
      <c r="J741" s="68" t="s">
        <v>874</v>
      </c>
      <c r="K741" s="52">
        <v>2050</v>
      </c>
      <c r="L741" s="62" t="str">
        <f t="shared" si="134"/>
        <v>*0.93</v>
      </c>
      <c r="M741" s="70" t="str">
        <f t="shared" si="135"/>
        <v>REZoning_Sol-Win</v>
      </c>
      <c r="O741" t="s">
        <v>1622</v>
      </c>
      <c r="P741" t="s">
        <v>874</v>
      </c>
      <c r="Q741">
        <v>2100</v>
      </c>
      <c r="R741" t="s">
        <v>904</v>
      </c>
      <c r="S741" t="s">
        <v>875</v>
      </c>
      <c r="AA741" s="49" t="s">
        <v>1622</v>
      </c>
      <c r="AB741" s="71" t="s">
        <v>874</v>
      </c>
      <c r="AC741" s="55">
        <v>2035</v>
      </c>
      <c r="AD741" s="70" t="str">
        <f t="shared" si="136"/>
        <v>*0.95</v>
      </c>
      <c r="AE741" s="70" t="str">
        <f t="shared" si="137"/>
        <v>REZoning_Sol-Win</v>
      </c>
      <c r="AG741" s="49" t="s">
        <v>1622</v>
      </c>
      <c r="AH741" s="71" t="s">
        <v>874</v>
      </c>
      <c r="AI741" s="55">
        <v>2050</v>
      </c>
      <c r="AJ741" s="70" t="str">
        <f t="shared" si="138"/>
        <v>*0.93</v>
      </c>
      <c r="AK741" s="70" t="str">
        <f t="shared" si="139"/>
        <v>REZoning_Sol-Win</v>
      </c>
      <c r="AO741" s="50" t="s">
        <v>1622</v>
      </c>
      <c r="AP741" s="72" t="s">
        <v>874</v>
      </c>
      <c r="AQ741" s="58">
        <v>2035</v>
      </c>
      <c r="AR741" s="73" t="str">
        <f t="shared" si="140"/>
        <v>*0.93</v>
      </c>
      <c r="AS741" s="70" t="str">
        <f t="shared" si="141"/>
        <v>REZoning_Sol-Win</v>
      </c>
      <c r="AU741" s="50" t="s">
        <v>1622</v>
      </c>
      <c r="AV741" s="72" t="s">
        <v>874</v>
      </c>
      <c r="AW741" s="58">
        <v>2050</v>
      </c>
      <c r="AX741" s="73" t="str">
        <f t="shared" si="142"/>
        <v>*0.9</v>
      </c>
      <c r="AY741" s="70" t="str">
        <f t="shared" si="143"/>
        <v>REZoning_Sol-Win</v>
      </c>
    </row>
    <row r="742" spans="1:51">
      <c r="A742" s="67" t="s">
        <v>78</v>
      </c>
      <c r="C742" t="s">
        <v>1623</v>
      </c>
      <c r="D742" s="68" t="s">
        <v>874</v>
      </c>
      <c r="E742" s="52">
        <v>2035</v>
      </c>
      <c r="F742" s="69" t="str">
        <f t="shared" si="132"/>
        <v>*0.95</v>
      </c>
      <c r="G742" s="70" t="str">
        <f t="shared" si="133"/>
        <v>REZoning_Sol-Win</v>
      </c>
      <c r="I742" t="s">
        <v>1623</v>
      </c>
      <c r="J742" s="68" t="s">
        <v>874</v>
      </c>
      <c r="K742" s="52">
        <v>2050</v>
      </c>
      <c r="L742" s="62" t="str">
        <f t="shared" si="134"/>
        <v>*0.93</v>
      </c>
      <c r="M742" s="70" t="str">
        <f t="shared" si="135"/>
        <v>REZoning_Sol-Win</v>
      </c>
      <c r="O742" t="s">
        <v>1623</v>
      </c>
      <c r="P742" t="s">
        <v>874</v>
      </c>
      <c r="Q742">
        <v>2100</v>
      </c>
      <c r="R742" t="s">
        <v>904</v>
      </c>
      <c r="S742" t="s">
        <v>875</v>
      </c>
      <c r="AA742" s="49" t="s">
        <v>1623</v>
      </c>
      <c r="AB742" s="71" t="s">
        <v>874</v>
      </c>
      <c r="AC742" s="55">
        <v>2035</v>
      </c>
      <c r="AD742" s="70" t="str">
        <f t="shared" si="136"/>
        <v>*0.95</v>
      </c>
      <c r="AE742" s="70" t="str">
        <f t="shared" si="137"/>
        <v>REZoning_Sol-Win</v>
      </c>
      <c r="AG742" s="49" t="s">
        <v>1623</v>
      </c>
      <c r="AH742" s="71" t="s">
        <v>874</v>
      </c>
      <c r="AI742" s="55">
        <v>2050</v>
      </c>
      <c r="AJ742" s="70" t="str">
        <f t="shared" si="138"/>
        <v>*0.93</v>
      </c>
      <c r="AK742" s="70" t="str">
        <f t="shared" si="139"/>
        <v>REZoning_Sol-Win</v>
      </c>
      <c r="AO742" s="50" t="s">
        <v>1623</v>
      </c>
      <c r="AP742" s="72" t="s">
        <v>874</v>
      </c>
      <c r="AQ742" s="58">
        <v>2035</v>
      </c>
      <c r="AR742" s="73" t="str">
        <f t="shared" si="140"/>
        <v>*0.93</v>
      </c>
      <c r="AS742" s="70" t="str">
        <f t="shared" si="141"/>
        <v>REZoning_Sol-Win</v>
      </c>
      <c r="AU742" s="50" t="s">
        <v>1623</v>
      </c>
      <c r="AV742" s="72" t="s">
        <v>874</v>
      </c>
      <c r="AW742" s="58">
        <v>2050</v>
      </c>
      <c r="AX742" s="73" t="str">
        <f t="shared" si="142"/>
        <v>*0.9</v>
      </c>
      <c r="AY742" s="70" t="str">
        <f t="shared" si="143"/>
        <v>REZoning_Sol-Win</v>
      </c>
    </row>
    <row r="743" spans="1:51">
      <c r="A743" s="67" t="s">
        <v>78</v>
      </c>
      <c r="C743" t="s">
        <v>1624</v>
      </c>
      <c r="D743" s="68" t="s">
        <v>874</v>
      </c>
      <c r="E743" s="52">
        <v>2035</v>
      </c>
      <c r="F743" s="69" t="str">
        <f t="shared" si="132"/>
        <v>*0.95</v>
      </c>
      <c r="G743" s="70" t="str">
        <f t="shared" si="133"/>
        <v>REZoning_Sol-Win</v>
      </c>
      <c r="I743" t="s">
        <v>1624</v>
      </c>
      <c r="J743" s="68" t="s">
        <v>874</v>
      </c>
      <c r="K743" s="52">
        <v>2050</v>
      </c>
      <c r="L743" s="62" t="str">
        <f t="shared" si="134"/>
        <v>*0.93</v>
      </c>
      <c r="M743" s="70" t="str">
        <f t="shared" si="135"/>
        <v>REZoning_Sol-Win</v>
      </c>
      <c r="O743" t="s">
        <v>1624</v>
      </c>
      <c r="P743" t="s">
        <v>874</v>
      </c>
      <c r="Q743">
        <v>2100</v>
      </c>
      <c r="R743" t="s">
        <v>904</v>
      </c>
      <c r="S743" t="s">
        <v>875</v>
      </c>
      <c r="AA743" s="49" t="s">
        <v>1624</v>
      </c>
      <c r="AB743" s="71" t="s">
        <v>874</v>
      </c>
      <c r="AC743" s="55">
        <v>2035</v>
      </c>
      <c r="AD743" s="70" t="str">
        <f t="shared" si="136"/>
        <v>*0.95</v>
      </c>
      <c r="AE743" s="70" t="str">
        <f t="shared" si="137"/>
        <v>REZoning_Sol-Win</v>
      </c>
      <c r="AG743" s="49" t="s">
        <v>1624</v>
      </c>
      <c r="AH743" s="71" t="s">
        <v>874</v>
      </c>
      <c r="AI743" s="55">
        <v>2050</v>
      </c>
      <c r="AJ743" s="70" t="str">
        <f t="shared" si="138"/>
        <v>*0.93</v>
      </c>
      <c r="AK743" s="70" t="str">
        <f t="shared" si="139"/>
        <v>REZoning_Sol-Win</v>
      </c>
      <c r="AO743" s="50" t="s">
        <v>1624</v>
      </c>
      <c r="AP743" s="72" t="s">
        <v>874</v>
      </c>
      <c r="AQ743" s="58">
        <v>2035</v>
      </c>
      <c r="AR743" s="73" t="str">
        <f t="shared" si="140"/>
        <v>*0.93</v>
      </c>
      <c r="AS743" s="70" t="str">
        <f t="shared" si="141"/>
        <v>REZoning_Sol-Win</v>
      </c>
      <c r="AU743" s="50" t="s">
        <v>1624</v>
      </c>
      <c r="AV743" s="72" t="s">
        <v>874</v>
      </c>
      <c r="AW743" s="58">
        <v>2050</v>
      </c>
      <c r="AX743" s="73" t="str">
        <f t="shared" si="142"/>
        <v>*0.9</v>
      </c>
      <c r="AY743" s="70" t="str">
        <f t="shared" si="143"/>
        <v>REZoning_Sol-Win</v>
      </c>
    </row>
    <row r="744" spans="1:51">
      <c r="A744" s="67" t="s">
        <v>78</v>
      </c>
      <c r="C744" t="s">
        <v>1625</v>
      </c>
      <c r="D744" s="68" t="s">
        <v>874</v>
      </c>
      <c r="E744" s="52">
        <v>2035</v>
      </c>
      <c r="F744" s="69" t="str">
        <f t="shared" si="132"/>
        <v>*0.95</v>
      </c>
      <c r="G744" s="70" t="str">
        <f t="shared" si="133"/>
        <v>REZoning_Sol-Win</v>
      </c>
      <c r="I744" t="s">
        <v>1625</v>
      </c>
      <c r="J744" s="68" t="s">
        <v>874</v>
      </c>
      <c r="K744" s="52">
        <v>2050</v>
      </c>
      <c r="L744" s="62" t="str">
        <f t="shared" si="134"/>
        <v>*0.93</v>
      </c>
      <c r="M744" s="70" t="str">
        <f t="shared" si="135"/>
        <v>REZoning_Sol-Win</v>
      </c>
      <c r="O744" t="s">
        <v>1625</v>
      </c>
      <c r="P744" t="s">
        <v>874</v>
      </c>
      <c r="Q744">
        <v>2100</v>
      </c>
      <c r="R744" t="s">
        <v>904</v>
      </c>
      <c r="S744" t="s">
        <v>875</v>
      </c>
      <c r="AA744" s="49" t="s">
        <v>1625</v>
      </c>
      <c r="AB744" s="71" t="s">
        <v>874</v>
      </c>
      <c r="AC744" s="55">
        <v>2035</v>
      </c>
      <c r="AD744" s="70" t="str">
        <f t="shared" si="136"/>
        <v>*0.95</v>
      </c>
      <c r="AE744" s="70" t="str">
        <f t="shared" si="137"/>
        <v>REZoning_Sol-Win</v>
      </c>
      <c r="AG744" s="49" t="s">
        <v>1625</v>
      </c>
      <c r="AH744" s="71" t="s">
        <v>874</v>
      </c>
      <c r="AI744" s="55">
        <v>2050</v>
      </c>
      <c r="AJ744" s="70" t="str">
        <f t="shared" si="138"/>
        <v>*0.93</v>
      </c>
      <c r="AK744" s="70" t="str">
        <f t="shared" si="139"/>
        <v>REZoning_Sol-Win</v>
      </c>
      <c r="AO744" s="50" t="s">
        <v>1625</v>
      </c>
      <c r="AP744" s="72" t="s">
        <v>874</v>
      </c>
      <c r="AQ744" s="58">
        <v>2035</v>
      </c>
      <c r="AR744" s="73" t="str">
        <f t="shared" si="140"/>
        <v>*0.93</v>
      </c>
      <c r="AS744" s="70" t="str">
        <f t="shared" si="141"/>
        <v>REZoning_Sol-Win</v>
      </c>
      <c r="AU744" s="50" t="s">
        <v>1625</v>
      </c>
      <c r="AV744" s="72" t="s">
        <v>874</v>
      </c>
      <c r="AW744" s="58">
        <v>2050</v>
      </c>
      <c r="AX744" s="73" t="str">
        <f t="shared" si="142"/>
        <v>*0.9</v>
      </c>
      <c r="AY744" s="70" t="str">
        <f t="shared" si="143"/>
        <v>REZoning_Sol-Win</v>
      </c>
    </row>
    <row r="745" spans="1:51">
      <c r="A745" s="67" t="s">
        <v>78</v>
      </c>
      <c r="C745" t="s">
        <v>1626</v>
      </c>
      <c r="D745" s="68" t="s">
        <v>874</v>
      </c>
      <c r="E745" s="52">
        <v>2035</v>
      </c>
      <c r="F745" s="69" t="str">
        <f t="shared" si="132"/>
        <v>*0.95</v>
      </c>
      <c r="G745" s="70" t="str">
        <f t="shared" si="133"/>
        <v>REZoning_Sol-Win</v>
      </c>
      <c r="I745" t="s">
        <v>1626</v>
      </c>
      <c r="J745" s="68" t="s">
        <v>874</v>
      </c>
      <c r="K745" s="52">
        <v>2050</v>
      </c>
      <c r="L745" s="62" t="str">
        <f t="shared" si="134"/>
        <v>*0.93</v>
      </c>
      <c r="M745" s="70" t="str">
        <f t="shared" si="135"/>
        <v>REZoning_Sol-Win</v>
      </c>
      <c r="O745" t="s">
        <v>1626</v>
      </c>
      <c r="P745" t="s">
        <v>874</v>
      </c>
      <c r="Q745">
        <v>2100</v>
      </c>
      <c r="R745" t="s">
        <v>904</v>
      </c>
      <c r="S745" t="s">
        <v>875</v>
      </c>
      <c r="AA745" s="49" t="s">
        <v>1626</v>
      </c>
      <c r="AB745" s="71" t="s">
        <v>874</v>
      </c>
      <c r="AC745" s="55">
        <v>2035</v>
      </c>
      <c r="AD745" s="70" t="str">
        <f t="shared" si="136"/>
        <v>*0.95</v>
      </c>
      <c r="AE745" s="70" t="str">
        <f t="shared" si="137"/>
        <v>REZoning_Sol-Win</v>
      </c>
      <c r="AG745" s="49" t="s">
        <v>1626</v>
      </c>
      <c r="AH745" s="71" t="s">
        <v>874</v>
      </c>
      <c r="AI745" s="55">
        <v>2050</v>
      </c>
      <c r="AJ745" s="70" t="str">
        <f t="shared" si="138"/>
        <v>*0.93</v>
      </c>
      <c r="AK745" s="70" t="str">
        <f t="shared" si="139"/>
        <v>REZoning_Sol-Win</v>
      </c>
      <c r="AO745" s="50" t="s">
        <v>1626</v>
      </c>
      <c r="AP745" s="72" t="s">
        <v>874</v>
      </c>
      <c r="AQ745" s="58">
        <v>2035</v>
      </c>
      <c r="AR745" s="73" t="str">
        <f t="shared" si="140"/>
        <v>*0.93</v>
      </c>
      <c r="AS745" s="70" t="str">
        <f t="shared" si="141"/>
        <v>REZoning_Sol-Win</v>
      </c>
      <c r="AU745" s="50" t="s">
        <v>1626</v>
      </c>
      <c r="AV745" s="72" t="s">
        <v>874</v>
      </c>
      <c r="AW745" s="58">
        <v>2050</v>
      </c>
      <c r="AX745" s="73" t="str">
        <f t="shared" si="142"/>
        <v>*0.9</v>
      </c>
      <c r="AY745" s="70" t="str">
        <f t="shared" si="143"/>
        <v>REZoning_Sol-Win</v>
      </c>
    </row>
    <row r="746" spans="1:51">
      <c r="A746" s="67" t="s">
        <v>78</v>
      </c>
      <c r="C746" t="s">
        <v>1627</v>
      </c>
      <c r="D746" s="68" t="s">
        <v>874</v>
      </c>
      <c r="E746" s="52">
        <v>2035</v>
      </c>
      <c r="F746" s="69" t="str">
        <f t="shared" si="132"/>
        <v>*0.95</v>
      </c>
      <c r="G746" s="70" t="str">
        <f t="shared" si="133"/>
        <v>REZoning_Sol-Win</v>
      </c>
      <c r="I746" t="s">
        <v>1627</v>
      </c>
      <c r="J746" s="68" t="s">
        <v>874</v>
      </c>
      <c r="K746" s="52">
        <v>2050</v>
      </c>
      <c r="L746" s="62" t="str">
        <f t="shared" si="134"/>
        <v>*0.93</v>
      </c>
      <c r="M746" s="70" t="str">
        <f t="shared" si="135"/>
        <v>REZoning_Sol-Win</v>
      </c>
      <c r="O746" t="s">
        <v>1627</v>
      </c>
      <c r="P746" t="s">
        <v>874</v>
      </c>
      <c r="Q746">
        <v>2100</v>
      </c>
      <c r="R746" t="s">
        <v>904</v>
      </c>
      <c r="S746" t="s">
        <v>875</v>
      </c>
      <c r="AA746" s="49" t="s">
        <v>1627</v>
      </c>
      <c r="AB746" s="71" t="s">
        <v>874</v>
      </c>
      <c r="AC746" s="55">
        <v>2035</v>
      </c>
      <c r="AD746" s="70" t="str">
        <f t="shared" si="136"/>
        <v>*0.95</v>
      </c>
      <c r="AE746" s="70" t="str">
        <f t="shared" si="137"/>
        <v>REZoning_Sol-Win</v>
      </c>
      <c r="AG746" s="49" t="s">
        <v>1627</v>
      </c>
      <c r="AH746" s="71" t="s">
        <v>874</v>
      </c>
      <c r="AI746" s="55">
        <v>2050</v>
      </c>
      <c r="AJ746" s="70" t="str">
        <f t="shared" si="138"/>
        <v>*0.93</v>
      </c>
      <c r="AK746" s="70" t="str">
        <f t="shared" si="139"/>
        <v>REZoning_Sol-Win</v>
      </c>
      <c r="AO746" s="50" t="s">
        <v>1627</v>
      </c>
      <c r="AP746" s="72" t="s">
        <v>874</v>
      </c>
      <c r="AQ746" s="58">
        <v>2035</v>
      </c>
      <c r="AR746" s="73" t="str">
        <f t="shared" si="140"/>
        <v>*0.93</v>
      </c>
      <c r="AS746" s="70" t="str">
        <f t="shared" si="141"/>
        <v>REZoning_Sol-Win</v>
      </c>
      <c r="AU746" s="50" t="s">
        <v>1627</v>
      </c>
      <c r="AV746" s="72" t="s">
        <v>874</v>
      </c>
      <c r="AW746" s="58">
        <v>2050</v>
      </c>
      <c r="AX746" s="73" t="str">
        <f t="shared" si="142"/>
        <v>*0.9</v>
      </c>
      <c r="AY746" s="70" t="str">
        <f t="shared" si="143"/>
        <v>REZoning_Sol-Win</v>
      </c>
    </row>
    <row r="747" spans="1:51">
      <c r="A747" s="67" t="s">
        <v>78</v>
      </c>
      <c r="C747" t="s">
        <v>1628</v>
      </c>
      <c r="D747" s="68" t="s">
        <v>874</v>
      </c>
      <c r="E747" s="52">
        <v>2035</v>
      </c>
      <c r="F747" s="69" t="str">
        <f t="shared" si="132"/>
        <v>*0.95</v>
      </c>
      <c r="G747" s="70" t="str">
        <f t="shared" si="133"/>
        <v>REZoning_Sol-Win</v>
      </c>
      <c r="I747" t="s">
        <v>1628</v>
      </c>
      <c r="J747" s="68" t="s">
        <v>874</v>
      </c>
      <c r="K747" s="52">
        <v>2050</v>
      </c>
      <c r="L747" s="62" t="str">
        <f t="shared" si="134"/>
        <v>*0.93</v>
      </c>
      <c r="M747" s="70" t="str">
        <f t="shared" si="135"/>
        <v>REZoning_Sol-Win</v>
      </c>
      <c r="O747" t="s">
        <v>1628</v>
      </c>
      <c r="P747" t="s">
        <v>874</v>
      </c>
      <c r="Q747">
        <v>2100</v>
      </c>
      <c r="R747" t="s">
        <v>904</v>
      </c>
      <c r="S747" t="s">
        <v>875</v>
      </c>
      <c r="AA747" s="49" t="s">
        <v>1628</v>
      </c>
      <c r="AB747" s="71" t="s">
        <v>874</v>
      </c>
      <c r="AC747" s="55">
        <v>2035</v>
      </c>
      <c r="AD747" s="70" t="str">
        <f t="shared" si="136"/>
        <v>*0.95</v>
      </c>
      <c r="AE747" s="70" t="str">
        <f t="shared" si="137"/>
        <v>REZoning_Sol-Win</v>
      </c>
      <c r="AG747" s="49" t="s">
        <v>1628</v>
      </c>
      <c r="AH747" s="71" t="s">
        <v>874</v>
      </c>
      <c r="AI747" s="55">
        <v>2050</v>
      </c>
      <c r="AJ747" s="70" t="str">
        <f t="shared" si="138"/>
        <v>*0.93</v>
      </c>
      <c r="AK747" s="70" t="str">
        <f t="shared" si="139"/>
        <v>REZoning_Sol-Win</v>
      </c>
      <c r="AO747" s="50" t="s">
        <v>1628</v>
      </c>
      <c r="AP747" s="72" t="s">
        <v>874</v>
      </c>
      <c r="AQ747" s="58">
        <v>2035</v>
      </c>
      <c r="AR747" s="73" t="str">
        <f t="shared" si="140"/>
        <v>*0.93</v>
      </c>
      <c r="AS747" s="70" t="str">
        <f t="shared" si="141"/>
        <v>REZoning_Sol-Win</v>
      </c>
      <c r="AU747" s="50" t="s">
        <v>1628</v>
      </c>
      <c r="AV747" s="72" t="s">
        <v>874</v>
      </c>
      <c r="AW747" s="58">
        <v>2050</v>
      </c>
      <c r="AX747" s="73" t="str">
        <f t="shared" si="142"/>
        <v>*0.9</v>
      </c>
      <c r="AY747" s="70" t="str">
        <f t="shared" si="143"/>
        <v>REZoning_Sol-Win</v>
      </c>
    </row>
    <row r="748" spans="1:51">
      <c r="A748" s="67" t="s">
        <v>78</v>
      </c>
      <c r="C748" t="s">
        <v>1629</v>
      </c>
      <c r="D748" s="68" t="s">
        <v>874</v>
      </c>
      <c r="E748" s="52">
        <v>2035</v>
      </c>
      <c r="F748" s="69" t="str">
        <f t="shared" si="132"/>
        <v>*0.95</v>
      </c>
      <c r="G748" s="70" t="str">
        <f t="shared" si="133"/>
        <v>REZoning_Sol-Win</v>
      </c>
      <c r="I748" t="s">
        <v>1629</v>
      </c>
      <c r="J748" s="68" t="s">
        <v>874</v>
      </c>
      <c r="K748" s="52">
        <v>2050</v>
      </c>
      <c r="L748" s="62" t="str">
        <f t="shared" si="134"/>
        <v>*0.93</v>
      </c>
      <c r="M748" s="70" t="str">
        <f t="shared" si="135"/>
        <v>REZoning_Sol-Win</v>
      </c>
      <c r="O748" t="s">
        <v>1629</v>
      </c>
      <c r="P748" t="s">
        <v>874</v>
      </c>
      <c r="Q748">
        <v>2100</v>
      </c>
      <c r="R748" t="s">
        <v>904</v>
      </c>
      <c r="S748" t="s">
        <v>875</v>
      </c>
      <c r="AA748" s="49" t="s">
        <v>1629</v>
      </c>
      <c r="AB748" s="71" t="s">
        <v>874</v>
      </c>
      <c r="AC748" s="55">
        <v>2035</v>
      </c>
      <c r="AD748" s="70" t="str">
        <f t="shared" si="136"/>
        <v>*0.95</v>
      </c>
      <c r="AE748" s="70" t="str">
        <f t="shared" si="137"/>
        <v>REZoning_Sol-Win</v>
      </c>
      <c r="AG748" s="49" t="s">
        <v>1629</v>
      </c>
      <c r="AH748" s="71" t="s">
        <v>874</v>
      </c>
      <c r="AI748" s="55">
        <v>2050</v>
      </c>
      <c r="AJ748" s="70" t="str">
        <f t="shared" si="138"/>
        <v>*0.93</v>
      </c>
      <c r="AK748" s="70" t="str">
        <f t="shared" si="139"/>
        <v>REZoning_Sol-Win</v>
      </c>
      <c r="AO748" s="50" t="s">
        <v>1629</v>
      </c>
      <c r="AP748" s="72" t="s">
        <v>874</v>
      </c>
      <c r="AQ748" s="58">
        <v>2035</v>
      </c>
      <c r="AR748" s="73" t="str">
        <f t="shared" si="140"/>
        <v>*0.93</v>
      </c>
      <c r="AS748" s="70" t="str">
        <f t="shared" si="141"/>
        <v>REZoning_Sol-Win</v>
      </c>
      <c r="AU748" s="50" t="s">
        <v>1629</v>
      </c>
      <c r="AV748" s="72" t="s">
        <v>874</v>
      </c>
      <c r="AW748" s="58">
        <v>2050</v>
      </c>
      <c r="AX748" s="73" t="str">
        <f t="shared" si="142"/>
        <v>*0.9</v>
      </c>
      <c r="AY748" s="70" t="str">
        <f t="shared" si="143"/>
        <v>REZoning_Sol-Win</v>
      </c>
    </row>
    <row r="749" spans="1:51">
      <c r="A749" s="67" t="s">
        <v>78</v>
      </c>
      <c r="C749" t="s">
        <v>1630</v>
      </c>
      <c r="D749" s="68" t="s">
        <v>874</v>
      </c>
      <c r="E749" s="52">
        <v>2035</v>
      </c>
      <c r="F749" s="69" t="str">
        <f t="shared" si="132"/>
        <v>*0.95</v>
      </c>
      <c r="G749" s="70" t="str">
        <f t="shared" si="133"/>
        <v>REZoning_Sol-Win</v>
      </c>
      <c r="I749" t="s">
        <v>1630</v>
      </c>
      <c r="J749" s="68" t="s">
        <v>874</v>
      </c>
      <c r="K749" s="52">
        <v>2050</v>
      </c>
      <c r="L749" s="62" t="str">
        <f t="shared" si="134"/>
        <v>*0.93</v>
      </c>
      <c r="M749" s="70" t="str">
        <f t="shared" si="135"/>
        <v>REZoning_Sol-Win</v>
      </c>
      <c r="O749" t="s">
        <v>1630</v>
      </c>
      <c r="P749" t="s">
        <v>874</v>
      </c>
      <c r="Q749">
        <v>2100</v>
      </c>
      <c r="R749" t="s">
        <v>904</v>
      </c>
      <c r="S749" t="s">
        <v>875</v>
      </c>
      <c r="AA749" s="49" t="s">
        <v>1630</v>
      </c>
      <c r="AB749" s="71" t="s">
        <v>874</v>
      </c>
      <c r="AC749" s="55">
        <v>2035</v>
      </c>
      <c r="AD749" s="70" t="str">
        <f t="shared" si="136"/>
        <v>*0.95</v>
      </c>
      <c r="AE749" s="70" t="str">
        <f t="shared" si="137"/>
        <v>REZoning_Sol-Win</v>
      </c>
      <c r="AG749" s="49" t="s">
        <v>1630</v>
      </c>
      <c r="AH749" s="71" t="s">
        <v>874</v>
      </c>
      <c r="AI749" s="55">
        <v>2050</v>
      </c>
      <c r="AJ749" s="70" t="str">
        <f t="shared" si="138"/>
        <v>*0.93</v>
      </c>
      <c r="AK749" s="70" t="str">
        <f t="shared" si="139"/>
        <v>REZoning_Sol-Win</v>
      </c>
      <c r="AO749" s="50" t="s">
        <v>1630</v>
      </c>
      <c r="AP749" s="72" t="s">
        <v>874</v>
      </c>
      <c r="AQ749" s="58">
        <v>2035</v>
      </c>
      <c r="AR749" s="73" t="str">
        <f t="shared" si="140"/>
        <v>*0.93</v>
      </c>
      <c r="AS749" s="70" t="str">
        <f t="shared" si="141"/>
        <v>REZoning_Sol-Win</v>
      </c>
      <c r="AU749" s="50" t="s">
        <v>1630</v>
      </c>
      <c r="AV749" s="72" t="s">
        <v>874</v>
      </c>
      <c r="AW749" s="58">
        <v>2050</v>
      </c>
      <c r="AX749" s="73" t="str">
        <f t="shared" si="142"/>
        <v>*0.9</v>
      </c>
      <c r="AY749" s="70" t="str">
        <f t="shared" si="143"/>
        <v>REZoning_Sol-Win</v>
      </c>
    </row>
    <row r="750" spans="1:51">
      <c r="A750" s="67" t="s">
        <v>78</v>
      </c>
      <c r="C750" t="s">
        <v>1631</v>
      </c>
      <c r="D750" s="68" t="s">
        <v>874</v>
      </c>
      <c r="E750" s="52">
        <v>2035</v>
      </c>
      <c r="F750" s="69" t="str">
        <f t="shared" si="132"/>
        <v>*0.95</v>
      </c>
      <c r="G750" s="70" t="str">
        <f t="shared" si="133"/>
        <v>REZoning_Sol-Win</v>
      </c>
      <c r="I750" t="s">
        <v>1631</v>
      </c>
      <c r="J750" s="68" t="s">
        <v>874</v>
      </c>
      <c r="K750" s="52">
        <v>2050</v>
      </c>
      <c r="L750" s="62" t="str">
        <f t="shared" si="134"/>
        <v>*0.93</v>
      </c>
      <c r="M750" s="70" t="str">
        <f t="shared" si="135"/>
        <v>REZoning_Sol-Win</v>
      </c>
      <c r="O750" t="s">
        <v>1631</v>
      </c>
      <c r="P750" t="s">
        <v>874</v>
      </c>
      <c r="Q750">
        <v>2100</v>
      </c>
      <c r="R750" t="s">
        <v>904</v>
      </c>
      <c r="S750" t="s">
        <v>875</v>
      </c>
      <c r="AA750" s="49" t="s">
        <v>1631</v>
      </c>
      <c r="AB750" s="71" t="s">
        <v>874</v>
      </c>
      <c r="AC750" s="55">
        <v>2035</v>
      </c>
      <c r="AD750" s="70" t="str">
        <f t="shared" si="136"/>
        <v>*0.95</v>
      </c>
      <c r="AE750" s="70" t="str">
        <f t="shared" si="137"/>
        <v>REZoning_Sol-Win</v>
      </c>
      <c r="AG750" s="49" t="s">
        <v>1631</v>
      </c>
      <c r="AH750" s="71" t="s">
        <v>874</v>
      </c>
      <c r="AI750" s="55">
        <v>2050</v>
      </c>
      <c r="AJ750" s="70" t="str">
        <f t="shared" si="138"/>
        <v>*0.93</v>
      </c>
      <c r="AK750" s="70" t="str">
        <f t="shared" si="139"/>
        <v>REZoning_Sol-Win</v>
      </c>
      <c r="AO750" s="50" t="s">
        <v>1631</v>
      </c>
      <c r="AP750" s="72" t="s">
        <v>874</v>
      </c>
      <c r="AQ750" s="58">
        <v>2035</v>
      </c>
      <c r="AR750" s="73" t="str">
        <f t="shared" si="140"/>
        <v>*0.93</v>
      </c>
      <c r="AS750" s="70" t="str">
        <f t="shared" si="141"/>
        <v>REZoning_Sol-Win</v>
      </c>
      <c r="AU750" s="50" t="s">
        <v>1631</v>
      </c>
      <c r="AV750" s="72" t="s">
        <v>874</v>
      </c>
      <c r="AW750" s="58">
        <v>2050</v>
      </c>
      <c r="AX750" s="73" t="str">
        <f t="shared" si="142"/>
        <v>*0.9</v>
      </c>
      <c r="AY750" s="70" t="str">
        <f t="shared" si="143"/>
        <v>REZoning_Sol-Win</v>
      </c>
    </row>
    <row r="751" spans="1:51">
      <c r="A751" s="67" t="s">
        <v>78</v>
      </c>
      <c r="C751" t="s">
        <v>1632</v>
      </c>
      <c r="D751" s="68" t="s">
        <v>874</v>
      </c>
      <c r="E751" s="52">
        <v>2035</v>
      </c>
      <c r="F751" s="69" t="str">
        <f t="shared" si="132"/>
        <v>*0.95</v>
      </c>
      <c r="G751" s="70" t="str">
        <f t="shared" si="133"/>
        <v>REZoning_Sol-Win</v>
      </c>
      <c r="I751" t="s">
        <v>1632</v>
      </c>
      <c r="J751" s="68" t="s">
        <v>874</v>
      </c>
      <c r="K751" s="52">
        <v>2050</v>
      </c>
      <c r="L751" s="62" t="str">
        <f t="shared" si="134"/>
        <v>*0.93</v>
      </c>
      <c r="M751" s="70" t="str">
        <f t="shared" si="135"/>
        <v>REZoning_Sol-Win</v>
      </c>
      <c r="O751" t="s">
        <v>1632</v>
      </c>
      <c r="P751" t="s">
        <v>874</v>
      </c>
      <c r="Q751">
        <v>2100</v>
      </c>
      <c r="R751" t="s">
        <v>904</v>
      </c>
      <c r="S751" t="s">
        <v>875</v>
      </c>
      <c r="AA751" s="49" t="s">
        <v>1632</v>
      </c>
      <c r="AB751" s="71" t="s">
        <v>874</v>
      </c>
      <c r="AC751" s="55">
        <v>2035</v>
      </c>
      <c r="AD751" s="70" t="str">
        <f t="shared" si="136"/>
        <v>*0.95</v>
      </c>
      <c r="AE751" s="70" t="str">
        <f t="shared" si="137"/>
        <v>REZoning_Sol-Win</v>
      </c>
      <c r="AG751" s="49" t="s">
        <v>1632</v>
      </c>
      <c r="AH751" s="71" t="s">
        <v>874</v>
      </c>
      <c r="AI751" s="55">
        <v>2050</v>
      </c>
      <c r="AJ751" s="70" t="str">
        <f t="shared" si="138"/>
        <v>*0.93</v>
      </c>
      <c r="AK751" s="70" t="str">
        <f t="shared" si="139"/>
        <v>REZoning_Sol-Win</v>
      </c>
      <c r="AO751" s="50" t="s">
        <v>1632</v>
      </c>
      <c r="AP751" s="72" t="s">
        <v>874</v>
      </c>
      <c r="AQ751" s="58">
        <v>2035</v>
      </c>
      <c r="AR751" s="73" t="str">
        <f t="shared" si="140"/>
        <v>*0.93</v>
      </c>
      <c r="AS751" s="70" t="str">
        <f t="shared" si="141"/>
        <v>REZoning_Sol-Win</v>
      </c>
      <c r="AU751" s="50" t="s">
        <v>1632</v>
      </c>
      <c r="AV751" s="72" t="s">
        <v>874</v>
      </c>
      <c r="AW751" s="58">
        <v>2050</v>
      </c>
      <c r="AX751" s="73" t="str">
        <f t="shared" si="142"/>
        <v>*0.9</v>
      </c>
      <c r="AY751" s="70" t="str">
        <f t="shared" si="143"/>
        <v>REZoning_Sol-Win</v>
      </c>
    </row>
    <row r="752" spans="1:51">
      <c r="A752" s="67" t="s">
        <v>78</v>
      </c>
      <c r="C752" t="s">
        <v>1633</v>
      </c>
      <c r="D752" s="68" t="s">
        <v>874</v>
      </c>
      <c r="E752" s="52">
        <v>2035</v>
      </c>
      <c r="F752" s="69" t="str">
        <f t="shared" si="132"/>
        <v>*0.95</v>
      </c>
      <c r="G752" s="70" t="str">
        <f t="shared" si="133"/>
        <v>REZoning_Sol-Win</v>
      </c>
      <c r="I752" t="s">
        <v>1633</v>
      </c>
      <c r="J752" s="68" t="s">
        <v>874</v>
      </c>
      <c r="K752" s="52">
        <v>2050</v>
      </c>
      <c r="L752" s="62" t="str">
        <f t="shared" si="134"/>
        <v>*0.93</v>
      </c>
      <c r="M752" s="70" t="str">
        <f t="shared" si="135"/>
        <v>REZoning_Sol-Win</v>
      </c>
      <c r="O752" t="s">
        <v>1633</v>
      </c>
      <c r="P752" t="s">
        <v>874</v>
      </c>
      <c r="Q752">
        <v>2100</v>
      </c>
      <c r="R752" t="s">
        <v>904</v>
      </c>
      <c r="S752" t="s">
        <v>875</v>
      </c>
      <c r="AA752" s="49" t="s">
        <v>1633</v>
      </c>
      <c r="AB752" s="71" t="s">
        <v>874</v>
      </c>
      <c r="AC752" s="55">
        <v>2035</v>
      </c>
      <c r="AD752" s="70" t="str">
        <f t="shared" si="136"/>
        <v>*0.95</v>
      </c>
      <c r="AE752" s="70" t="str">
        <f t="shared" si="137"/>
        <v>REZoning_Sol-Win</v>
      </c>
      <c r="AG752" s="49" t="s">
        <v>1633</v>
      </c>
      <c r="AH752" s="71" t="s">
        <v>874</v>
      </c>
      <c r="AI752" s="55">
        <v>2050</v>
      </c>
      <c r="AJ752" s="70" t="str">
        <f t="shared" si="138"/>
        <v>*0.93</v>
      </c>
      <c r="AK752" s="70" t="str">
        <f t="shared" si="139"/>
        <v>REZoning_Sol-Win</v>
      </c>
      <c r="AO752" s="50" t="s">
        <v>1633</v>
      </c>
      <c r="AP752" s="72" t="s">
        <v>874</v>
      </c>
      <c r="AQ752" s="58">
        <v>2035</v>
      </c>
      <c r="AR752" s="73" t="str">
        <f t="shared" si="140"/>
        <v>*0.93</v>
      </c>
      <c r="AS752" s="70" t="str">
        <f t="shared" si="141"/>
        <v>REZoning_Sol-Win</v>
      </c>
      <c r="AU752" s="50" t="s">
        <v>1633</v>
      </c>
      <c r="AV752" s="72" t="s">
        <v>874</v>
      </c>
      <c r="AW752" s="58">
        <v>2050</v>
      </c>
      <c r="AX752" s="73" t="str">
        <f t="shared" si="142"/>
        <v>*0.9</v>
      </c>
      <c r="AY752" s="70" t="str">
        <f t="shared" si="143"/>
        <v>REZoning_Sol-Win</v>
      </c>
    </row>
    <row r="753" spans="1:51">
      <c r="A753" s="67" t="s">
        <v>78</v>
      </c>
      <c r="C753" t="s">
        <v>1634</v>
      </c>
      <c r="D753" s="68" t="s">
        <v>874</v>
      </c>
      <c r="E753" s="52">
        <v>2035</v>
      </c>
      <c r="F753" s="69" t="str">
        <f t="shared" si="132"/>
        <v>*0.95</v>
      </c>
      <c r="G753" s="70" t="str">
        <f t="shared" si="133"/>
        <v>REZoning_Sol-Win</v>
      </c>
      <c r="I753" t="s">
        <v>1634</v>
      </c>
      <c r="J753" s="68" t="s">
        <v>874</v>
      </c>
      <c r="K753" s="52">
        <v>2050</v>
      </c>
      <c r="L753" s="62" t="str">
        <f t="shared" si="134"/>
        <v>*0.93</v>
      </c>
      <c r="M753" s="70" t="str">
        <f t="shared" si="135"/>
        <v>REZoning_Sol-Win</v>
      </c>
      <c r="O753" t="s">
        <v>1634</v>
      </c>
      <c r="P753" t="s">
        <v>874</v>
      </c>
      <c r="Q753">
        <v>2100</v>
      </c>
      <c r="R753" t="s">
        <v>904</v>
      </c>
      <c r="S753" t="s">
        <v>875</v>
      </c>
      <c r="AA753" s="49" t="s">
        <v>1634</v>
      </c>
      <c r="AB753" s="71" t="s">
        <v>874</v>
      </c>
      <c r="AC753" s="55">
        <v>2035</v>
      </c>
      <c r="AD753" s="70" t="str">
        <f t="shared" si="136"/>
        <v>*0.95</v>
      </c>
      <c r="AE753" s="70" t="str">
        <f t="shared" si="137"/>
        <v>REZoning_Sol-Win</v>
      </c>
      <c r="AG753" s="49" t="s">
        <v>1634</v>
      </c>
      <c r="AH753" s="71" t="s">
        <v>874</v>
      </c>
      <c r="AI753" s="55">
        <v>2050</v>
      </c>
      <c r="AJ753" s="70" t="str">
        <f t="shared" si="138"/>
        <v>*0.93</v>
      </c>
      <c r="AK753" s="70" t="str">
        <f t="shared" si="139"/>
        <v>REZoning_Sol-Win</v>
      </c>
      <c r="AO753" s="50" t="s">
        <v>1634</v>
      </c>
      <c r="AP753" s="72" t="s">
        <v>874</v>
      </c>
      <c r="AQ753" s="58">
        <v>2035</v>
      </c>
      <c r="AR753" s="73" t="str">
        <f t="shared" si="140"/>
        <v>*0.93</v>
      </c>
      <c r="AS753" s="70" t="str">
        <f t="shared" si="141"/>
        <v>REZoning_Sol-Win</v>
      </c>
      <c r="AU753" s="50" t="s">
        <v>1634</v>
      </c>
      <c r="AV753" s="72" t="s">
        <v>874</v>
      </c>
      <c r="AW753" s="58">
        <v>2050</v>
      </c>
      <c r="AX753" s="73" t="str">
        <f t="shared" si="142"/>
        <v>*0.9</v>
      </c>
      <c r="AY753" s="70" t="str">
        <f t="shared" si="143"/>
        <v>REZoning_Sol-Win</v>
      </c>
    </row>
    <row r="754" spans="1:51">
      <c r="A754" s="67" t="s">
        <v>78</v>
      </c>
      <c r="C754" t="s">
        <v>1635</v>
      </c>
      <c r="D754" s="68" t="s">
        <v>874</v>
      </c>
      <c r="E754" s="52">
        <v>2035</v>
      </c>
      <c r="F754" s="69" t="str">
        <f t="shared" si="132"/>
        <v>*0.95</v>
      </c>
      <c r="G754" s="70" t="str">
        <f t="shared" si="133"/>
        <v>REZoning_Sol-Win</v>
      </c>
      <c r="I754" t="s">
        <v>1635</v>
      </c>
      <c r="J754" s="68" t="s">
        <v>874</v>
      </c>
      <c r="K754" s="52">
        <v>2050</v>
      </c>
      <c r="L754" s="62" t="str">
        <f t="shared" si="134"/>
        <v>*0.93</v>
      </c>
      <c r="M754" s="70" t="str">
        <f t="shared" si="135"/>
        <v>REZoning_Sol-Win</v>
      </c>
      <c r="O754" t="s">
        <v>1635</v>
      </c>
      <c r="P754" t="s">
        <v>874</v>
      </c>
      <c r="Q754">
        <v>2100</v>
      </c>
      <c r="R754" t="s">
        <v>904</v>
      </c>
      <c r="S754" t="s">
        <v>875</v>
      </c>
      <c r="AA754" s="49" t="s">
        <v>1635</v>
      </c>
      <c r="AB754" s="71" t="s">
        <v>874</v>
      </c>
      <c r="AC754" s="55">
        <v>2035</v>
      </c>
      <c r="AD754" s="70" t="str">
        <f t="shared" si="136"/>
        <v>*0.95</v>
      </c>
      <c r="AE754" s="70" t="str">
        <f t="shared" si="137"/>
        <v>REZoning_Sol-Win</v>
      </c>
      <c r="AG754" s="49" t="s">
        <v>1635</v>
      </c>
      <c r="AH754" s="71" t="s">
        <v>874</v>
      </c>
      <c r="AI754" s="55">
        <v>2050</v>
      </c>
      <c r="AJ754" s="70" t="str">
        <f t="shared" si="138"/>
        <v>*0.93</v>
      </c>
      <c r="AK754" s="70" t="str">
        <f t="shared" si="139"/>
        <v>REZoning_Sol-Win</v>
      </c>
      <c r="AO754" s="50" t="s">
        <v>1635</v>
      </c>
      <c r="AP754" s="72" t="s">
        <v>874</v>
      </c>
      <c r="AQ754" s="58">
        <v>2035</v>
      </c>
      <c r="AR754" s="73" t="str">
        <f t="shared" si="140"/>
        <v>*0.93</v>
      </c>
      <c r="AS754" s="70" t="str">
        <f t="shared" si="141"/>
        <v>REZoning_Sol-Win</v>
      </c>
      <c r="AU754" s="50" t="s">
        <v>1635</v>
      </c>
      <c r="AV754" s="72" t="s">
        <v>874</v>
      </c>
      <c r="AW754" s="58">
        <v>2050</v>
      </c>
      <c r="AX754" s="73" t="str">
        <f t="shared" si="142"/>
        <v>*0.9</v>
      </c>
      <c r="AY754" s="70" t="str">
        <f t="shared" si="143"/>
        <v>REZoning_Sol-Win</v>
      </c>
    </row>
    <row r="755" spans="1:51">
      <c r="A755" s="67" t="s">
        <v>78</v>
      </c>
      <c r="C755" t="s">
        <v>1636</v>
      </c>
      <c r="D755" s="68" t="s">
        <v>874</v>
      </c>
      <c r="E755" s="52">
        <v>2035</v>
      </c>
      <c r="F755" s="69" t="str">
        <f t="shared" si="132"/>
        <v>*0.95</v>
      </c>
      <c r="G755" s="70" t="str">
        <f t="shared" si="133"/>
        <v>REZoning_Sol-Win</v>
      </c>
      <c r="I755" t="s">
        <v>1636</v>
      </c>
      <c r="J755" s="68" t="s">
        <v>874</v>
      </c>
      <c r="K755" s="52">
        <v>2050</v>
      </c>
      <c r="L755" s="62" t="str">
        <f t="shared" si="134"/>
        <v>*0.93</v>
      </c>
      <c r="M755" s="70" t="str">
        <f t="shared" si="135"/>
        <v>REZoning_Sol-Win</v>
      </c>
      <c r="O755" t="s">
        <v>1636</v>
      </c>
      <c r="P755" t="s">
        <v>874</v>
      </c>
      <c r="Q755">
        <v>2100</v>
      </c>
      <c r="R755" t="s">
        <v>904</v>
      </c>
      <c r="S755" t="s">
        <v>875</v>
      </c>
      <c r="AA755" s="49" t="s">
        <v>1636</v>
      </c>
      <c r="AB755" s="71" t="s">
        <v>874</v>
      </c>
      <c r="AC755" s="55">
        <v>2035</v>
      </c>
      <c r="AD755" s="70" t="str">
        <f t="shared" si="136"/>
        <v>*0.95</v>
      </c>
      <c r="AE755" s="70" t="str">
        <f t="shared" si="137"/>
        <v>REZoning_Sol-Win</v>
      </c>
      <c r="AG755" s="49" t="s">
        <v>1636</v>
      </c>
      <c r="AH755" s="71" t="s">
        <v>874</v>
      </c>
      <c r="AI755" s="55">
        <v>2050</v>
      </c>
      <c r="AJ755" s="70" t="str">
        <f t="shared" si="138"/>
        <v>*0.93</v>
      </c>
      <c r="AK755" s="70" t="str">
        <f t="shared" si="139"/>
        <v>REZoning_Sol-Win</v>
      </c>
      <c r="AO755" s="50" t="s">
        <v>1636</v>
      </c>
      <c r="AP755" s="72" t="s">
        <v>874</v>
      </c>
      <c r="AQ755" s="58">
        <v>2035</v>
      </c>
      <c r="AR755" s="73" t="str">
        <f t="shared" si="140"/>
        <v>*0.93</v>
      </c>
      <c r="AS755" s="70" t="str">
        <f t="shared" si="141"/>
        <v>REZoning_Sol-Win</v>
      </c>
      <c r="AU755" s="50" t="s">
        <v>1636</v>
      </c>
      <c r="AV755" s="72" t="s">
        <v>874</v>
      </c>
      <c r="AW755" s="58">
        <v>2050</v>
      </c>
      <c r="AX755" s="73" t="str">
        <f t="shared" si="142"/>
        <v>*0.9</v>
      </c>
      <c r="AY755" s="70" t="str">
        <f t="shared" si="143"/>
        <v>REZoning_Sol-Win</v>
      </c>
    </row>
    <row r="756" spans="1:51">
      <c r="A756" s="67" t="s">
        <v>78</v>
      </c>
      <c r="C756" t="s">
        <v>1637</v>
      </c>
      <c r="D756" s="68" t="s">
        <v>874</v>
      </c>
      <c r="E756" s="52">
        <v>2035</v>
      </c>
      <c r="F756" s="69" t="str">
        <f t="shared" si="132"/>
        <v>*0.95</v>
      </c>
      <c r="G756" s="70" t="str">
        <f t="shared" si="133"/>
        <v>REZoning_Sol-Win</v>
      </c>
      <c r="I756" t="s">
        <v>1637</v>
      </c>
      <c r="J756" s="68" t="s">
        <v>874</v>
      </c>
      <c r="K756" s="52">
        <v>2050</v>
      </c>
      <c r="L756" s="62" t="str">
        <f t="shared" si="134"/>
        <v>*0.93</v>
      </c>
      <c r="M756" s="70" t="str">
        <f t="shared" si="135"/>
        <v>REZoning_Sol-Win</v>
      </c>
      <c r="O756" t="s">
        <v>1637</v>
      </c>
      <c r="P756" t="s">
        <v>874</v>
      </c>
      <c r="Q756">
        <v>2100</v>
      </c>
      <c r="R756" t="s">
        <v>904</v>
      </c>
      <c r="S756" t="s">
        <v>875</v>
      </c>
      <c r="AA756" s="49" t="s">
        <v>1637</v>
      </c>
      <c r="AB756" s="71" t="s">
        <v>874</v>
      </c>
      <c r="AC756" s="55">
        <v>2035</v>
      </c>
      <c r="AD756" s="70" t="str">
        <f t="shared" si="136"/>
        <v>*0.95</v>
      </c>
      <c r="AE756" s="70" t="str">
        <f t="shared" si="137"/>
        <v>REZoning_Sol-Win</v>
      </c>
      <c r="AG756" s="49" t="s">
        <v>1637</v>
      </c>
      <c r="AH756" s="71" t="s">
        <v>874</v>
      </c>
      <c r="AI756" s="55">
        <v>2050</v>
      </c>
      <c r="AJ756" s="70" t="str">
        <f t="shared" si="138"/>
        <v>*0.93</v>
      </c>
      <c r="AK756" s="70" t="str">
        <f t="shared" si="139"/>
        <v>REZoning_Sol-Win</v>
      </c>
      <c r="AO756" s="50" t="s">
        <v>1637</v>
      </c>
      <c r="AP756" s="72" t="s">
        <v>874</v>
      </c>
      <c r="AQ756" s="58">
        <v>2035</v>
      </c>
      <c r="AR756" s="73" t="str">
        <f t="shared" si="140"/>
        <v>*0.93</v>
      </c>
      <c r="AS756" s="70" t="str">
        <f t="shared" si="141"/>
        <v>REZoning_Sol-Win</v>
      </c>
      <c r="AU756" s="50" t="s">
        <v>1637</v>
      </c>
      <c r="AV756" s="72" t="s">
        <v>874</v>
      </c>
      <c r="AW756" s="58">
        <v>2050</v>
      </c>
      <c r="AX756" s="73" t="str">
        <f t="shared" si="142"/>
        <v>*0.9</v>
      </c>
      <c r="AY756" s="70" t="str">
        <f t="shared" si="143"/>
        <v>REZoning_Sol-Win</v>
      </c>
    </row>
    <row r="757" spans="1:51">
      <c r="A757" s="67" t="s">
        <v>78</v>
      </c>
      <c r="C757" t="s">
        <v>1638</v>
      </c>
      <c r="D757" s="68" t="s">
        <v>874</v>
      </c>
      <c r="E757" s="52">
        <v>2035</v>
      </c>
      <c r="F757" s="69" t="str">
        <f t="shared" si="132"/>
        <v>*0.95</v>
      </c>
      <c r="G757" s="70" t="str">
        <f t="shared" si="133"/>
        <v>REZoning_Sol-Win</v>
      </c>
      <c r="I757" t="s">
        <v>1638</v>
      </c>
      <c r="J757" s="68" t="s">
        <v>874</v>
      </c>
      <c r="K757" s="52">
        <v>2050</v>
      </c>
      <c r="L757" s="62" t="str">
        <f t="shared" si="134"/>
        <v>*0.93</v>
      </c>
      <c r="M757" s="70" t="str">
        <f t="shared" si="135"/>
        <v>REZoning_Sol-Win</v>
      </c>
      <c r="O757" t="s">
        <v>1638</v>
      </c>
      <c r="P757" t="s">
        <v>874</v>
      </c>
      <c r="Q757">
        <v>2100</v>
      </c>
      <c r="R757" t="s">
        <v>904</v>
      </c>
      <c r="S757" t="s">
        <v>875</v>
      </c>
      <c r="AA757" s="49" t="s">
        <v>1638</v>
      </c>
      <c r="AB757" s="71" t="s">
        <v>874</v>
      </c>
      <c r="AC757" s="55">
        <v>2035</v>
      </c>
      <c r="AD757" s="70" t="str">
        <f t="shared" si="136"/>
        <v>*0.95</v>
      </c>
      <c r="AE757" s="70" t="str">
        <f t="shared" si="137"/>
        <v>REZoning_Sol-Win</v>
      </c>
      <c r="AG757" s="49" t="s">
        <v>1638</v>
      </c>
      <c r="AH757" s="71" t="s">
        <v>874</v>
      </c>
      <c r="AI757" s="55">
        <v>2050</v>
      </c>
      <c r="AJ757" s="70" t="str">
        <f t="shared" si="138"/>
        <v>*0.93</v>
      </c>
      <c r="AK757" s="70" t="str">
        <f t="shared" si="139"/>
        <v>REZoning_Sol-Win</v>
      </c>
      <c r="AO757" s="50" t="s">
        <v>1638</v>
      </c>
      <c r="AP757" s="72" t="s">
        <v>874</v>
      </c>
      <c r="AQ757" s="58">
        <v>2035</v>
      </c>
      <c r="AR757" s="73" t="str">
        <f t="shared" si="140"/>
        <v>*0.93</v>
      </c>
      <c r="AS757" s="70" t="str">
        <f t="shared" si="141"/>
        <v>REZoning_Sol-Win</v>
      </c>
      <c r="AU757" s="50" t="s">
        <v>1638</v>
      </c>
      <c r="AV757" s="72" t="s">
        <v>874</v>
      </c>
      <c r="AW757" s="58">
        <v>2050</v>
      </c>
      <c r="AX757" s="73" t="str">
        <f t="shared" si="142"/>
        <v>*0.9</v>
      </c>
      <c r="AY757" s="70" t="str">
        <f t="shared" si="143"/>
        <v>REZoning_Sol-Win</v>
      </c>
    </row>
    <row r="758" spans="1:51">
      <c r="A758" s="67" t="s">
        <v>78</v>
      </c>
      <c r="C758" t="s">
        <v>1639</v>
      </c>
      <c r="D758" s="68" t="s">
        <v>874</v>
      </c>
      <c r="E758" s="52">
        <v>2035</v>
      </c>
      <c r="F758" s="69" t="str">
        <f t="shared" si="132"/>
        <v>*0.95</v>
      </c>
      <c r="G758" s="70" t="str">
        <f t="shared" si="133"/>
        <v>REZoning_Sol-Win</v>
      </c>
      <c r="I758" t="s">
        <v>1639</v>
      </c>
      <c r="J758" s="68" t="s">
        <v>874</v>
      </c>
      <c r="K758" s="52">
        <v>2050</v>
      </c>
      <c r="L758" s="62" t="str">
        <f t="shared" si="134"/>
        <v>*0.93</v>
      </c>
      <c r="M758" s="70" t="str">
        <f t="shared" si="135"/>
        <v>REZoning_Sol-Win</v>
      </c>
      <c r="O758" t="s">
        <v>1639</v>
      </c>
      <c r="P758" t="s">
        <v>874</v>
      </c>
      <c r="Q758">
        <v>2100</v>
      </c>
      <c r="R758" t="s">
        <v>904</v>
      </c>
      <c r="S758" t="s">
        <v>875</v>
      </c>
      <c r="AA758" s="49" t="s">
        <v>1639</v>
      </c>
      <c r="AB758" s="71" t="s">
        <v>874</v>
      </c>
      <c r="AC758" s="55">
        <v>2035</v>
      </c>
      <c r="AD758" s="70" t="str">
        <f t="shared" si="136"/>
        <v>*0.95</v>
      </c>
      <c r="AE758" s="70" t="str">
        <f t="shared" si="137"/>
        <v>REZoning_Sol-Win</v>
      </c>
      <c r="AG758" s="49" t="s">
        <v>1639</v>
      </c>
      <c r="AH758" s="71" t="s">
        <v>874</v>
      </c>
      <c r="AI758" s="55">
        <v>2050</v>
      </c>
      <c r="AJ758" s="70" t="str">
        <f t="shared" si="138"/>
        <v>*0.93</v>
      </c>
      <c r="AK758" s="70" t="str">
        <f t="shared" si="139"/>
        <v>REZoning_Sol-Win</v>
      </c>
      <c r="AO758" s="50" t="s">
        <v>1639</v>
      </c>
      <c r="AP758" s="72" t="s">
        <v>874</v>
      </c>
      <c r="AQ758" s="58">
        <v>2035</v>
      </c>
      <c r="AR758" s="73" t="str">
        <f t="shared" si="140"/>
        <v>*0.93</v>
      </c>
      <c r="AS758" s="70" t="str">
        <f t="shared" si="141"/>
        <v>REZoning_Sol-Win</v>
      </c>
      <c r="AU758" s="50" t="s">
        <v>1639</v>
      </c>
      <c r="AV758" s="72" t="s">
        <v>874</v>
      </c>
      <c r="AW758" s="58">
        <v>2050</v>
      </c>
      <c r="AX758" s="73" t="str">
        <f t="shared" si="142"/>
        <v>*0.9</v>
      </c>
      <c r="AY758" s="70" t="str">
        <f t="shared" si="143"/>
        <v>REZoning_Sol-Win</v>
      </c>
    </row>
    <row r="759" spans="1:51">
      <c r="A759" s="67" t="s">
        <v>78</v>
      </c>
      <c r="C759" t="s">
        <v>1640</v>
      </c>
      <c r="D759" s="68" t="s">
        <v>874</v>
      </c>
      <c r="E759" s="52">
        <v>2035</v>
      </c>
      <c r="F759" s="69" t="str">
        <f t="shared" si="132"/>
        <v>*0.95</v>
      </c>
      <c r="G759" s="70" t="str">
        <f t="shared" si="133"/>
        <v>REZoning_Sol-Win</v>
      </c>
      <c r="I759" t="s">
        <v>1640</v>
      </c>
      <c r="J759" s="68" t="s">
        <v>874</v>
      </c>
      <c r="K759" s="52">
        <v>2050</v>
      </c>
      <c r="L759" s="62" t="str">
        <f t="shared" si="134"/>
        <v>*0.93</v>
      </c>
      <c r="M759" s="70" t="str">
        <f t="shared" si="135"/>
        <v>REZoning_Sol-Win</v>
      </c>
      <c r="O759" t="s">
        <v>1640</v>
      </c>
      <c r="P759" t="s">
        <v>874</v>
      </c>
      <c r="Q759">
        <v>2100</v>
      </c>
      <c r="R759" t="s">
        <v>904</v>
      </c>
      <c r="S759" t="s">
        <v>875</v>
      </c>
      <c r="AA759" s="49" t="s">
        <v>1640</v>
      </c>
      <c r="AB759" s="71" t="s">
        <v>874</v>
      </c>
      <c r="AC759" s="55">
        <v>2035</v>
      </c>
      <c r="AD759" s="70" t="str">
        <f t="shared" si="136"/>
        <v>*0.95</v>
      </c>
      <c r="AE759" s="70" t="str">
        <f t="shared" si="137"/>
        <v>REZoning_Sol-Win</v>
      </c>
      <c r="AG759" s="49" t="s">
        <v>1640</v>
      </c>
      <c r="AH759" s="71" t="s">
        <v>874</v>
      </c>
      <c r="AI759" s="55">
        <v>2050</v>
      </c>
      <c r="AJ759" s="70" t="str">
        <f t="shared" si="138"/>
        <v>*0.93</v>
      </c>
      <c r="AK759" s="70" t="str">
        <f t="shared" si="139"/>
        <v>REZoning_Sol-Win</v>
      </c>
      <c r="AO759" s="50" t="s">
        <v>1640</v>
      </c>
      <c r="AP759" s="72" t="s">
        <v>874</v>
      </c>
      <c r="AQ759" s="58">
        <v>2035</v>
      </c>
      <c r="AR759" s="73" t="str">
        <f t="shared" si="140"/>
        <v>*0.93</v>
      </c>
      <c r="AS759" s="70" t="str">
        <f t="shared" si="141"/>
        <v>REZoning_Sol-Win</v>
      </c>
      <c r="AU759" s="50" t="s">
        <v>1640</v>
      </c>
      <c r="AV759" s="72" t="s">
        <v>874</v>
      </c>
      <c r="AW759" s="58">
        <v>2050</v>
      </c>
      <c r="AX759" s="73" t="str">
        <f t="shared" si="142"/>
        <v>*0.9</v>
      </c>
      <c r="AY759" s="70" t="str">
        <f t="shared" si="143"/>
        <v>REZoning_Sol-Win</v>
      </c>
    </row>
    <row r="760" spans="1:51">
      <c r="A760" s="67" t="s">
        <v>78</v>
      </c>
      <c r="C760" t="s">
        <v>1641</v>
      </c>
      <c r="D760" s="68" t="s">
        <v>874</v>
      </c>
      <c r="E760" s="52">
        <v>2035</v>
      </c>
      <c r="F760" s="69" t="str">
        <f t="shared" si="132"/>
        <v>*0.95</v>
      </c>
      <c r="G760" s="70" t="str">
        <f t="shared" si="133"/>
        <v>REZoning_Sol-Win</v>
      </c>
      <c r="I760" t="s">
        <v>1641</v>
      </c>
      <c r="J760" s="68" t="s">
        <v>874</v>
      </c>
      <c r="K760" s="52">
        <v>2050</v>
      </c>
      <c r="L760" s="62" t="str">
        <f t="shared" si="134"/>
        <v>*0.93</v>
      </c>
      <c r="M760" s="70" t="str">
        <f t="shared" si="135"/>
        <v>REZoning_Sol-Win</v>
      </c>
      <c r="O760" t="s">
        <v>1641</v>
      </c>
      <c r="P760" t="s">
        <v>874</v>
      </c>
      <c r="Q760">
        <v>2100</v>
      </c>
      <c r="R760" t="s">
        <v>904</v>
      </c>
      <c r="S760" t="s">
        <v>875</v>
      </c>
      <c r="AA760" s="49" t="s">
        <v>1641</v>
      </c>
      <c r="AB760" s="71" t="s">
        <v>874</v>
      </c>
      <c r="AC760" s="55">
        <v>2035</v>
      </c>
      <c r="AD760" s="70" t="str">
        <f t="shared" si="136"/>
        <v>*0.95</v>
      </c>
      <c r="AE760" s="70" t="str">
        <f t="shared" si="137"/>
        <v>REZoning_Sol-Win</v>
      </c>
      <c r="AG760" s="49" t="s">
        <v>1641</v>
      </c>
      <c r="AH760" s="71" t="s">
        <v>874</v>
      </c>
      <c r="AI760" s="55">
        <v>2050</v>
      </c>
      <c r="AJ760" s="70" t="str">
        <f t="shared" si="138"/>
        <v>*0.93</v>
      </c>
      <c r="AK760" s="70" t="str">
        <f t="shared" si="139"/>
        <v>REZoning_Sol-Win</v>
      </c>
      <c r="AO760" s="50" t="s">
        <v>1641</v>
      </c>
      <c r="AP760" s="72" t="s">
        <v>874</v>
      </c>
      <c r="AQ760" s="58">
        <v>2035</v>
      </c>
      <c r="AR760" s="73" t="str">
        <f t="shared" si="140"/>
        <v>*0.93</v>
      </c>
      <c r="AS760" s="70" t="str">
        <f t="shared" si="141"/>
        <v>REZoning_Sol-Win</v>
      </c>
      <c r="AU760" s="50" t="s">
        <v>1641</v>
      </c>
      <c r="AV760" s="72" t="s">
        <v>874</v>
      </c>
      <c r="AW760" s="58">
        <v>2050</v>
      </c>
      <c r="AX760" s="73" t="str">
        <f t="shared" si="142"/>
        <v>*0.9</v>
      </c>
      <c r="AY760" s="70" t="str">
        <f t="shared" si="143"/>
        <v>REZoning_Sol-Win</v>
      </c>
    </row>
    <row r="761" spans="1:51">
      <c r="A761" s="67" t="s">
        <v>78</v>
      </c>
      <c r="C761" t="s">
        <v>1642</v>
      </c>
      <c r="D761" s="68" t="s">
        <v>874</v>
      </c>
      <c r="E761" s="52">
        <v>2035</v>
      </c>
      <c r="F761" s="69" t="str">
        <f t="shared" si="132"/>
        <v>*0.95</v>
      </c>
      <c r="G761" s="70" t="str">
        <f t="shared" si="133"/>
        <v>REZoning_Sol-Win</v>
      </c>
      <c r="I761" t="s">
        <v>1642</v>
      </c>
      <c r="J761" s="68" t="s">
        <v>874</v>
      </c>
      <c r="K761" s="52">
        <v>2050</v>
      </c>
      <c r="L761" s="62" t="str">
        <f t="shared" si="134"/>
        <v>*0.93</v>
      </c>
      <c r="M761" s="70" t="str">
        <f t="shared" si="135"/>
        <v>REZoning_Sol-Win</v>
      </c>
      <c r="O761" t="s">
        <v>1642</v>
      </c>
      <c r="P761" t="s">
        <v>874</v>
      </c>
      <c r="Q761">
        <v>2100</v>
      </c>
      <c r="R761" t="s">
        <v>904</v>
      </c>
      <c r="S761" t="s">
        <v>875</v>
      </c>
      <c r="AA761" s="49" t="s">
        <v>1642</v>
      </c>
      <c r="AB761" s="71" t="s">
        <v>874</v>
      </c>
      <c r="AC761" s="55">
        <v>2035</v>
      </c>
      <c r="AD761" s="70" t="str">
        <f t="shared" si="136"/>
        <v>*0.95</v>
      </c>
      <c r="AE761" s="70" t="str">
        <f t="shared" si="137"/>
        <v>REZoning_Sol-Win</v>
      </c>
      <c r="AG761" s="49" t="s">
        <v>1642</v>
      </c>
      <c r="AH761" s="71" t="s">
        <v>874</v>
      </c>
      <c r="AI761" s="55">
        <v>2050</v>
      </c>
      <c r="AJ761" s="70" t="str">
        <f t="shared" si="138"/>
        <v>*0.93</v>
      </c>
      <c r="AK761" s="70" t="str">
        <f t="shared" si="139"/>
        <v>REZoning_Sol-Win</v>
      </c>
      <c r="AO761" s="50" t="s">
        <v>1642</v>
      </c>
      <c r="AP761" s="72" t="s">
        <v>874</v>
      </c>
      <c r="AQ761" s="58">
        <v>2035</v>
      </c>
      <c r="AR761" s="73" t="str">
        <f t="shared" si="140"/>
        <v>*0.93</v>
      </c>
      <c r="AS761" s="70" t="str">
        <f t="shared" si="141"/>
        <v>REZoning_Sol-Win</v>
      </c>
      <c r="AU761" s="50" t="s">
        <v>1642</v>
      </c>
      <c r="AV761" s="72" t="s">
        <v>874</v>
      </c>
      <c r="AW761" s="58">
        <v>2050</v>
      </c>
      <c r="AX761" s="73" t="str">
        <f t="shared" si="142"/>
        <v>*0.9</v>
      </c>
      <c r="AY761" s="70" t="str">
        <f t="shared" si="143"/>
        <v>REZoning_Sol-Win</v>
      </c>
    </row>
    <row r="762" spans="1:51">
      <c r="A762" s="67" t="s">
        <v>78</v>
      </c>
      <c r="C762" t="s">
        <v>1643</v>
      </c>
      <c r="D762" s="68" t="s">
        <v>874</v>
      </c>
      <c r="E762" s="52">
        <v>2035</v>
      </c>
      <c r="F762" s="69" t="str">
        <f t="shared" si="132"/>
        <v>*0.95</v>
      </c>
      <c r="G762" s="70" t="str">
        <f t="shared" si="133"/>
        <v>REZoning_Sol-Win</v>
      </c>
      <c r="I762" t="s">
        <v>1643</v>
      </c>
      <c r="J762" s="68" t="s">
        <v>874</v>
      </c>
      <c r="K762" s="52">
        <v>2050</v>
      </c>
      <c r="L762" s="62" t="str">
        <f t="shared" si="134"/>
        <v>*0.93</v>
      </c>
      <c r="M762" s="70" t="str">
        <f t="shared" si="135"/>
        <v>REZoning_Sol-Win</v>
      </c>
      <c r="O762" t="s">
        <v>1643</v>
      </c>
      <c r="P762" t="s">
        <v>874</v>
      </c>
      <c r="Q762">
        <v>2100</v>
      </c>
      <c r="R762" t="s">
        <v>904</v>
      </c>
      <c r="S762" t="s">
        <v>875</v>
      </c>
      <c r="AA762" s="49" t="s">
        <v>1643</v>
      </c>
      <c r="AB762" s="71" t="s">
        <v>874</v>
      </c>
      <c r="AC762" s="55">
        <v>2035</v>
      </c>
      <c r="AD762" s="70" t="str">
        <f t="shared" si="136"/>
        <v>*0.95</v>
      </c>
      <c r="AE762" s="70" t="str">
        <f t="shared" si="137"/>
        <v>REZoning_Sol-Win</v>
      </c>
      <c r="AG762" s="49" t="s">
        <v>1643</v>
      </c>
      <c r="AH762" s="71" t="s">
        <v>874</v>
      </c>
      <c r="AI762" s="55">
        <v>2050</v>
      </c>
      <c r="AJ762" s="70" t="str">
        <f t="shared" si="138"/>
        <v>*0.93</v>
      </c>
      <c r="AK762" s="70" t="str">
        <f t="shared" si="139"/>
        <v>REZoning_Sol-Win</v>
      </c>
      <c r="AO762" s="50" t="s">
        <v>1643</v>
      </c>
      <c r="AP762" s="72" t="s">
        <v>874</v>
      </c>
      <c r="AQ762" s="58">
        <v>2035</v>
      </c>
      <c r="AR762" s="73" t="str">
        <f t="shared" si="140"/>
        <v>*0.93</v>
      </c>
      <c r="AS762" s="70" t="str">
        <f t="shared" si="141"/>
        <v>REZoning_Sol-Win</v>
      </c>
      <c r="AU762" s="50" t="s">
        <v>1643</v>
      </c>
      <c r="AV762" s="72" t="s">
        <v>874</v>
      </c>
      <c r="AW762" s="58">
        <v>2050</v>
      </c>
      <c r="AX762" s="73" t="str">
        <f t="shared" si="142"/>
        <v>*0.9</v>
      </c>
      <c r="AY762" s="70" t="str">
        <f t="shared" si="143"/>
        <v>REZoning_Sol-Win</v>
      </c>
    </row>
    <row r="763" spans="1:51">
      <c r="A763" s="67" t="s">
        <v>78</v>
      </c>
      <c r="C763" t="s">
        <v>1644</v>
      </c>
      <c r="D763" s="68" t="s">
        <v>874</v>
      </c>
      <c r="E763" s="52">
        <v>2035</v>
      </c>
      <c r="F763" s="69" t="str">
        <f t="shared" si="132"/>
        <v>*0.95</v>
      </c>
      <c r="G763" s="70" t="str">
        <f t="shared" si="133"/>
        <v>REZoning_Sol-Win</v>
      </c>
      <c r="I763" t="s">
        <v>1644</v>
      </c>
      <c r="J763" s="68" t="s">
        <v>874</v>
      </c>
      <c r="K763" s="52">
        <v>2050</v>
      </c>
      <c r="L763" s="62" t="str">
        <f t="shared" si="134"/>
        <v>*0.93</v>
      </c>
      <c r="M763" s="70" t="str">
        <f t="shared" si="135"/>
        <v>REZoning_Sol-Win</v>
      </c>
      <c r="O763" t="s">
        <v>1644</v>
      </c>
      <c r="P763" t="s">
        <v>874</v>
      </c>
      <c r="Q763">
        <v>2100</v>
      </c>
      <c r="R763" t="s">
        <v>904</v>
      </c>
      <c r="S763" t="s">
        <v>875</v>
      </c>
      <c r="AA763" s="49" t="s">
        <v>1644</v>
      </c>
      <c r="AB763" s="71" t="s">
        <v>874</v>
      </c>
      <c r="AC763" s="55">
        <v>2035</v>
      </c>
      <c r="AD763" s="70" t="str">
        <f t="shared" si="136"/>
        <v>*0.95</v>
      </c>
      <c r="AE763" s="70" t="str">
        <f t="shared" si="137"/>
        <v>REZoning_Sol-Win</v>
      </c>
      <c r="AG763" s="49" t="s">
        <v>1644</v>
      </c>
      <c r="AH763" s="71" t="s">
        <v>874</v>
      </c>
      <c r="AI763" s="55">
        <v>2050</v>
      </c>
      <c r="AJ763" s="70" t="str">
        <f t="shared" si="138"/>
        <v>*0.93</v>
      </c>
      <c r="AK763" s="70" t="str">
        <f t="shared" si="139"/>
        <v>REZoning_Sol-Win</v>
      </c>
      <c r="AO763" s="50" t="s">
        <v>1644</v>
      </c>
      <c r="AP763" s="72" t="s">
        <v>874</v>
      </c>
      <c r="AQ763" s="58">
        <v>2035</v>
      </c>
      <c r="AR763" s="73" t="str">
        <f t="shared" si="140"/>
        <v>*0.93</v>
      </c>
      <c r="AS763" s="70" t="str">
        <f t="shared" si="141"/>
        <v>REZoning_Sol-Win</v>
      </c>
      <c r="AU763" s="50" t="s">
        <v>1644</v>
      </c>
      <c r="AV763" s="72" t="s">
        <v>874</v>
      </c>
      <c r="AW763" s="58">
        <v>2050</v>
      </c>
      <c r="AX763" s="73" t="str">
        <f t="shared" si="142"/>
        <v>*0.9</v>
      </c>
      <c r="AY763" s="70" t="str">
        <f t="shared" si="143"/>
        <v>REZoning_Sol-Win</v>
      </c>
    </row>
    <row r="764" spans="1:51">
      <c r="A764" s="67" t="s">
        <v>78</v>
      </c>
      <c r="C764" t="s">
        <v>1645</v>
      </c>
      <c r="D764" s="68" t="s">
        <v>874</v>
      </c>
      <c r="E764" s="52">
        <v>2035</v>
      </c>
      <c r="F764" s="69" t="str">
        <f t="shared" si="132"/>
        <v>*0.95</v>
      </c>
      <c r="G764" s="70" t="str">
        <f t="shared" si="133"/>
        <v>REZoning_Sol-Win</v>
      </c>
      <c r="I764" t="s">
        <v>1645</v>
      </c>
      <c r="J764" s="68" t="s">
        <v>874</v>
      </c>
      <c r="K764" s="52">
        <v>2050</v>
      </c>
      <c r="L764" s="62" t="str">
        <f t="shared" si="134"/>
        <v>*0.93</v>
      </c>
      <c r="M764" s="70" t="str">
        <f t="shared" si="135"/>
        <v>REZoning_Sol-Win</v>
      </c>
      <c r="O764" t="s">
        <v>1645</v>
      </c>
      <c r="P764" t="s">
        <v>874</v>
      </c>
      <c r="Q764">
        <v>2100</v>
      </c>
      <c r="R764" t="s">
        <v>904</v>
      </c>
      <c r="S764" t="s">
        <v>875</v>
      </c>
      <c r="AA764" s="49" t="s">
        <v>1645</v>
      </c>
      <c r="AB764" s="71" t="s">
        <v>874</v>
      </c>
      <c r="AC764" s="55">
        <v>2035</v>
      </c>
      <c r="AD764" s="70" t="str">
        <f t="shared" si="136"/>
        <v>*0.95</v>
      </c>
      <c r="AE764" s="70" t="str">
        <f t="shared" si="137"/>
        <v>REZoning_Sol-Win</v>
      </c>
      <c r="AG764" s="49" t="s">
        <v>1645</v>
      </c>
      <c r="AH764" s="71" t="s">
        <v>874</v>
      </c>
      <c r="AI764" s="55">
        <v>2050</v>
      </c>
      <c r="AJ764" s="70" t="str">
        <f t="shared" si="138"/>
        <v>*0.93</v>
      </c>
      <c r="AK764" s="70" t="str">
        <f t="shared" si="139"/>
        <v>REZoning_Sol-Win</v>
      </c>
      <c r="AO764" s="50" t="s">
        <v>1645</v>
      </c>
      <c r="AP764" s="72" t="s">
        <v>874</v>
      </c>
      <c r="AQ764" s="58">
        <v>2035</v>
      </c>
      <c r="AR764" s="73" t="str">
        <f t="shared" si="140"/>
        <v>*0.93</v>
      </c>
      <c r="AS764" s="70" t="str">
        <f t="shared" si="141"/>
        <v>REZoning_Sol-Win</v>
      </c>
      <c r="AU764" s="50" t="s">
        <v>1645</v>
      </c>
      <c r="AV764" s="72" t="s">
        <v>874</v>
      </c>
      <c r="AW764" s="58">
        <v>2050</v>
      </c>
      <c r="AX764" s="73" t="str">
        <f t="shared" si="142"/>
        <v>*0.9</v>
      </c>
      <c r="AY764" s="70" t="str">
        <f t="shared" si="143"/>
        <v>REZoning_Sol-Win</v>
      </c>
    </row>
    <row r="765" spans="1:51">
      <c r="A765" s="67" t="s">
        <v>78</v>
      </c>
      <c r="C765" t="s">
        <v>1646</v>
      </c>
      <c r="D765" s="68" t="s">
        <v>874</v>
      </c>
      <c r="E765" s="52">
        <v>2035</v>
      </c>
      <c r="F765" s="69" t="str">
        <f t="shared" si="132"/>
        <v>*0.95</v>
      </c>
      <c r="G765" s="70" t="str">
        <f t="shared" si="133"/>
        <v>REZoning_Sol-Win</v>
      </c>
      <c r="I765" t="s">
        <v>1646</v>
      </c>
      <c r="J765" s="68" t="s">
        <v>874</v>
      </c>
      <c r="K765" s="52">
        <v>2050</v>
      </c>
      <c r="L765" s="62" t="str">
        <f t="shared" si="134"/>
        <v>*0.93</v>
      </c>
      <c r="M765" s="70" t="str">
        <f t="shared" si="135"/>
        <v>REZoning_Sol-Win</v>
      </c>
      <c r="O765" t="s">
        <v>1646</v>
      </c>
      <c r="P765" t="s">
        <v>874</v>
      </c>
      <c r="Q765">
        <v>2100</v>
      </c>
      <c r="R765" t="s">
        <v>904</v>
      </c>
      <c r="S765" t="s">
        <v>875</v>
      </c>
      <c r="AA765" s="49" t="s">
        <v>1646</v>
      </c>
      <c r="AB765" s="71" t="s">
        <v>874</v>
      </c>
      <c r="AC765" s="55">
        <v>2035</v>
      </c>
      <c r="AD765" s="70" t="str">
        <f t="shared" si="136"/>
        <v>*0.95</v>
      </c>
      <c r="AE765" s="70" t="str">
        <f t="shared" si="137"/>
        <v>REZoning_Sol-Win</v>
      </c>
      <c r="AG765" s="49" t="s">
        <v>1646</v>
      </c>
      <c r="AH765" s="71" t="s">
        <v>874</v>
      </c>
      <c r="AI765" s="55">
        <v>2050</v>
      </c>
      <c r="AJ765" s="70" t="str">
        <f t="shared" si="138"/>
        <v>*0.93</v>
      </c>
      <c r="AK765" s="70" t="str">
        <f t="shared" si="139"/>
        <v>REZoning_Sol-Win</v>
      </c>
      <c r="AO765" s="50" t="s">
        <v>1646</v>
      </c>
      <c r="AP765" s="72" t="s">
        <v>874</v>
      </c>
      <c r="AQ765" s="58">
        <v>2035</v>
      </c>
      <c r="AR765" s="73" t="str">
        <f t="shared" si="140"/>
        <v>*0.93</v>
      </c>
      <c r="AS765" s="70" t="str">
        <f t="shared" si="141"/>
        <v>REZoning_Sol-Win</v>
      </c>
      <c r="AU765" s="50" t="s">
        <v>1646</v>
      </c>
      <c r="AV765" s="72" t="s">
        <v>874</v>
      </c>
      <c r="AW765" s="58">
        <v>2050</v>
      </c>
      <c r="AX765" s="73" t="str">
        <f t="shared" si="142"/>
        <v>*0.9</v>
      </c>
      <c r="AY765" s="70" t="str">
        <f t="shared" si="143"/>
        <v>REZoning_Sol-Win</v>
      </c>
    </row>
    <row r="766" spans="1:51">
      <c r="A766" s="67" t="s">
        <v>78</v>
      </c>
      <c r="C766" t="s">
        <v>1647</v>
      </c>
      <c r="D766" s="68" t="s">
        <v>874</v>
      </c>
      <c r="E766" s="52">
        <v>2035</v>
      </c>
      <c r="F766" s="69" t="str">
        <f t="shared" si="132"/>
        <v>*0.95</v>
      </c>
      <c r="G766" s="70" t="str">
        <f t="shared" si="133"/>
        <v>REZoning_Sol-Win</v>
      </c>
      <c r="I766" t="s">
        <v>1647</v>
      </c>
      <c r="J766" s="68" t="s">
        <v>874</v>
      </c>
      <c r="K766" s="52">
        <v>2050</v>
      </c>
      <c r="L766" s="62" t="str">
        <f t="shared" si="134"/>
        <v>*0.93</v>
      </c>
      <c r="M766" s="70" t="str">
        <f t="shared" si="135"/>
        <v>REZoning_Sol-Win</v>
      </c>
      <c r="O766" t="s">
        <v>1647</v>
      </c>
      <c r="P766" t="s">
        <v>874</v>
      </c>
      <c r="Q766">
        <v>2100</v>
      </c>
      <c r="R766" t="s">
        <v>904</v>
      </c>
      <c r="S766" t="s">
        <v>875</v>
      </c>
      <c r="AA766" s="49" t="s">
        <v>1647</v>
      </c>
      <c r="AB766" s="71" t="s">
        <v>874</v>
      </c>
      <c r="AC766" s="55">
        <v>2035</v>
      </c>
      <c r="AD766" s="70" t="str">
        <f t="shared" si="136"/>
        <v>*0.95</v>
      </c>
      <c r="AE766" s="70" t="str">
        <f t="shared" si="137"/>
        <v>REZoning_Sol-Win</v>
      </c>
      <c r="AG766" s="49" t="s">
        <v>1647</v>
      </c>
      <c r="AH766" s="71" t="s">
        <v>874</v>
      </c>
      <c r="AI766" s="55">
        <v>2050</v>
      </c>
      <c r="AJ766" s="70" t="str">
        <f t="shared" si="138"/>
        <v>*0.93</v>
      </c>
      <c r="AK766" s="70" t="str">
        <f t="shared" si="139"/>
        <v>REZoning_Sol-Win</v>
      </c>
      <c r="AO766" s="50" t="s">
        <v>1647</v>
      </c>
      <c r="AP766" s="72" t="s">
        <v>874</v>
      </c>
      <c r="AQ766" s="58">
        <v>2035</v>
      </c>
      <c r="AR766" s="73" t="str">
        <f t="shared" si="140"/>
        <v>*0.93</v>
      </c>
      <c r="AS766" s="70" t="str">
        <f t="shared" si="141"/>
        <v>REZoning_Sol-Win</v>
      </c>
      <c r="AU766" s="50" t="s">
        <v>1647</v>
      </c>
      <c r="AV766" s="72" t="s">
        <v>874</v>
      </c>
      <c r="AW766" s="58">
        <v>2050</v>
      </c>
      <c r="AX766" s="73" t="str">
        <f t="shared" si="142"/>
        <v>*0.9</v>
      </c>
      <c r="AY766" s="70" t="str">
        <f t="shared" si="143"/>
        <v>REZoning_Sol-Win</v>
      </c>
    </row>
    <row r="767" spans="1:51">
      <c r="A767" s="67" t="s">
        <v>78</v>
      </c>
      <c r="C767" t="s">
        <v>1648</v>
      </c>
      <c r="D767" s="68" t="s">
        <v>874</v>
      </c>
      <c r="E767" s="52">
        <v>2035</v>
      </c>
      <c r="F767" s="69" t="str">
        <f t="shared" si="132"/>
        <v>*0.95</v>
      </c>
      <c r="G767" s="70" t="str">
        <f t="shared" si="133"/>
        <v>REZoning_Sol-Win</v>
      </c>
      <c r="I767" t="s">
        <v>1648</v>
      </c>
      <c r="J767" s="68" t="s">
        <v>874</v>
      </c>
      <c r="K767" s="52">
        <v>2050</v>
      </c>
      <c r="L767" s="62" t="str">
        <f t="shared" si="134"/>
        <v>*0.93</v>
      </c>
      <c r="M767" s="70" t="str">
        <f t="shared" si="135"/>
        <v>REZoning_Sol-Win</v>
      </c>
      <c r="O767" t="s">
        <v>1648</v>
      </c>
      <c r="P767" t="s">
        <v>874</v>
      </c>
      <c r="Q767">
        <v>2100</v>
      </c>
      <c r="R767" t="s">
        <v>904</v>
      </c>
      <c r="S767" t="s">
        <v>875</v>
      </c>
      <c r="AA767" s="49" t="s">
        <v>1648</v>
      </c>
      <c r="AB767" s="71" t="s">
        <v>874</v>
      </c>
      <c r="AC767" s="55">
        <v>2035</v>
      </c>
      <c r="AD767" s="70" t="str">
        <f t="shared" si="136"/>
        <v>*0.95</v>
      </c>
      <c r="AE767" s="70" t="str">
        <f t="shared" si="137"/>
        <v>REZoning_Sol-Win</v>
      </c>
      <c r="AG767" s="49" t="s">
        <v>1648</v>
      </c>
      <c r="AH767" s="71" t="s">
        <v>874</v>
      </c>
      <c r="AI767" s="55">
        <v>2050</v>
      </c>
      <c r="AJ767" s="70" t="str">
        <f t="shared" si="138"/>
        <v>*0.93</v>
      </c>
      <c r="AK767" s="70" t="str">
        <f t="shared" si="139"/>
        <v>REZoning_Sol-Win</v>
      </c>
      <c r="AO767" s="50" t="s">
        <v>1648</v>
      </c>
      <c r="AP767" s="72" t="s">
        <v>874</v>
      </c>
      <c r="AQ767" s="58">
        <v>2035</v>
      </c>
      <c r="AR767" s="73" t="str">
        <f t="shared" si="140"/>
        <v>*0.93</v>
      </c>
      <c r="AS767" s="70" t="str">
        <f t="shared" si="141"/>
        <v>REZoning_Sol-Win</v>
      </c>
      <c r="AU767" s="50" t="s">
        <v>1648</v>
      </c>
      <c r="AV767" s="72" t="s">
        <v>874</v>
      </c>
      <c r="AW767" s="58">
        <v>2050</v>
      </c>
      <c r="AX767" s="73" t="str">
        <f t="shared" si="142"/>
        <v>*0.9</v>
      </c>
      <c r="AY767" s="70" t="str">
        <f t="shared" si="143"/>
        <v>REZoning_Sol-Win</v>
      </c>
    </row>
    <row r="768" spans="1:51">
      <c r="A768" s="67" t="s">
        <v>78</v>
      </c>
      <c r="C768" t="s">
        <v>1649</v>
      </c>
      <c r="D768" s="68" t="s">
        <v>874</v>
      </c>
      <c r="E768" s="52">
        <v>2035</v>
      </c>
      <c r="F768" s="69" t="str">
        <f t="shared" si="132"/>
        <v>*0.95</v>
      </c>
      <c r="G768" s="70" t="str">
        <f t="shared" si="133"/>
        <v>REZoning_Sol-Win</v>
      </c>
      <c r="I768" t="s">
        <v>1649</v>
      </c>
      <c r="J768" s="68" t="s">
        <v>874</v>
      </c>
      <c r="K768" s="52">
        <v>2050</v>
      </c>
      <c r="L768" s="62" t="str">
        <f t="shared" si="134"/>
        <v>*0.93</v>
      </c>
      <c r="M768" s="70" t="str">
        <f t="shared" si="135"/>
        <v>REZoning_Sol-Win</v>
      </c>
      <c r="O768" t="s">
        <v>1649</v>
      </c>
      <c r="P768" t="s">
        <v>874</v>
      </c>
      <c r="Q768">
        <v>2100</v>
      </c>
      <c r="R768" t="s">
        <v>904</v>
      </c>
      <c r="S768" t="s">
        <v>875</v>
      </c>
      <c r="AA768" s="49" t="s">
        <v>1649</v>
      </c>
      <c r="AB768" s="71" t="s">
        <v>874</v>
      </c>
      <c r="AC768" s="55">
        <v>2035</v>
      </c>
      <c r="AD768" s="70" t="str">
        <f t="shared" si="136"/>
        <v>*0.95</v>
      </c>
      <c r="AE768" s="70" t="str">
        <f t="shared" si="137"/>
        <v>REZoning_Sol-Win</v>
      </c>
      <c r="AG768" s="49" t="s">
        <v>1649</v>
      </c>
      <c r="AH768" s="71" t="s">
        <v>874</v>
      </c>
      <c r="AI768" s="55">
        <v>2050</v>
      </c>
      <c r="AJ768" s="70" t="str">
        <f t="shared" si="138"/>
        <v>*0.93</v>
      </c>
      <c r="AK768" s="70" t="str">
        <f t="shared" si="139"/>
        <v>REZoning_Sol-Win</v>
      </c>
      <c r="AO768" s="50" t="s">
        <v>1649</v>
      </c>
      <c r="AP768" s="72" t="s">
        <v>874</v>
      </c>
      <c r="AQ768" s="58">
        <v>2035</v>
      </c>
      <c r="AR768" s="73" t="str">
        <f t="shared" si="140"/>
        <v>*0.93</v>
      </c>
      <c r="AS768" s="70" t="str">
        <f t="shared" si="141"/>
        <v>REZoning_Sol-Win</v>
      </c>
      <c r="AU768" s="50" t="s">
        <v>1649</v>
      </c>
      <c r="AV768" s="72" t="s">
        <v>874</v>
      </c>
      <c r="AW768" s="58">
        <v>2050</v>
      </c>
      <c r="AX768" s="73" t="str">
        <f t="shared" si="142"/>
        <v>*0.9</v>
      </c>
      <c r="AY768" s="70" t="str">
        <f t="shared" si="143"/>
        <v>REZoning_Sol-Win</v>
      </c>
    </row>
    <row r="769" spans="1:51">
      <c r="A769" s="67" t="s">
        <v>78</v>
      </c>
      <c r="C769" t="s">
        <v>1650</v>
      </c>
      <c r="D769" s="68" t="s">
        <v>874</v>
      </c>
      <c r="E769" s="52">
        <v>2035</v>
      </c>
      <c r="F769" s="69" t="str">
        <f t="shared" si="132"/>
        <v>*0.95</v>
      </c>
      <c r="G769" s="70" t="str">
        <f t="shared" si="133"/>
        <v>REZoning_Sol-Win</v>
      </c>
      <c r="I769" t="s">
        <v>1650</v>
      </c>
      <c r="J769" s="68" t="s">
        <v>874</v>
      </c>
      <c r="K769" s="52">
        <v>2050</v>
      </c>
      <c r="L769" s="62" t="str">
        <f t="shared" si="134"/>
        <v>*0.93</v>
      </c>
      <c r="M769" s="70" t="str">
        <f t="shared" si="135"/>
        <v>REZoning_Sol-Win</v>
      </c>
      <c r="O769" t="s">
        <v>1650</v>
      </c>
      <c r="P769" t="s">
        <v>874</v>
      </c>
      <c r="Q769">
        <v>2100</v>
      </c>
      <c r="R769" t="s">
        <v>904</v>
      </c>
      <c r="S769" t="s">
        <v>875</v>
      </c>
      <c r="AA769" s="49" t="s">
        <v>1650</v>
      </c>
      <c r="AB769" s="71" t="s">
        <v>874</v>
      </c>
      <c r="AC769" s="55">
        <v>2035</v>
      </c>
      <c r="AD769" s="70" t="str">
        <f t="shared" si="136"/>
        <v>*0.95</v>
      </c>
      <c r="AE769" s="70" t="str">
        <f t="shared" si="137"/>
        <v>REZoning_Sol-Win</v>
      </c>
      <c r="AG769" s="49" t="s">
        <v>1650</v>
      </c>
      <c r="AH769" s="71" t="s">
        <v>874</v>
      </c>
      <c r="AI769" s="55">
        <v>2050</v>
      </c>
      <c r="AJ769" s="70" t="str">
        <f t="shared" si="138"/>
        <v>*0.93</v>
      </c>
      <c r="AK769" s="70" t="str">
        <f t="shared" si="139"/>
        <v>REZoning_Sol-Win</v>
      </c>
      <c r="AO769" s="50" t="s">
        <v>1650</v>
      </c>
      <c r="AP769" s="72" t="s">
        <v>874</v>
      </c>
      <c r="AQ769" s="58">
        <v>2035</v>
      </c>
      <c r="AR769" s="73" t="str">
        <f t="shared" si="140"/>
        <v>*0.93</v>
      </c>
      <c r="AS769" s="70" t="str">
        <f t="shared" si="141"/>
        <v>REZoning_Sol-Win</v>
      </c>
      <c r="AU769" s="50" t="s">
        <v>1650</v>
      </c>
      <c r="AV769" s="72" t="s">
        <v>874</v>
      </c>
      <c r="AW769" s="58">
        <v>2050</v>
      </c>
      <c r="AX769" s="73" t="str">
        <f t="shared" si="142"/>
        <v>*0.9</v>
      </c>
      <c r="AY769" s="70" t="str">
        <f t="shared" si="143"/>
        <v>REZoning_Sol-Win</v>
      </c>
    </row>
    <row r="770" spans="1:51">
      <c r="A770" s="67" t="s">
        <v>78</v>
      </c>
      <c r="C770" t="s">
        <v>1651</v>
      </c>
      <c r="D770" s="68" t="s">
        <v>874</v>
      </c>
      <c r="E770" s="52">
        <v>2035</v>
      </c>
      <c r="F770" s="69" t="str">
        <f t="shared" si="132"/>
        <v>*0.95</v>
      </c>
      <c r="G770" s="70" t="str">
        <f t="shared" si="133"/>
        <v>REZoning_Sol-Win</v>
      </c>
      <c r="I770" t="s">
        <v>1651</v>
      </c>
      <c r="J770" s="68" t="s">
        <v>874</v>
      </c>
      <c r="K770" s="52">
        <v>2050</v>
      </c>
      <c r="L770" s="62" t="str">
        <f t="shared" si="134"/>
        <v>*0.93</v>
      </c>
      <c r="M770" s="70" t="str">
        <f t="shared" si="135"/>
        <v>REZoning_Sol-Win</v>
      </c>
      <c r="O770" t="s">
        <v>1651</v>
      </c>
      <c r="P770" t="s">
        <v>874</v>
      </c>
      <c r="Q770">
        <v>2100</v>
      </c>
      <c r="R770" t="s">
        <v>904</v>
      </c>
      <c r="S770" t="s">
        <v>875</v>
      </c>
      <c r="AA770" s="49" t="s">
        <v>1651</v>
      </c>
      <c r="AB770" s="71" t="s">
        <v>874</v>
      </c>
      <c r="AC770" s="55">
        <v>2035</v>
      </c>
      <c r="AD770" s="70" t="str">
        <f t="shared" si="136"/>
        <v>*0.95</v>
      </c>
      <c r="AE770" s="70" t="str">
        <f t="shared" si="137"/>
        <v>REZoning_Sol-Win</v>
      </c>
      <c r="AG770" s="49" t="s">
        <v>1651</v>
      </c>
      <c r="AH770" s="71" t="s">
        <v>874</v>
      </c>
      <c r="AI770" s="55">
        <v>2050</v>
      </c>
      <c r="AJ770" s="70" t="str">
        <f t="shared" si="138"/>
        <v>*0.93</v>
      </c>
      <c r="AK770" s="70" t="str">
        <f t="shared" si="139"/>
        <v>REZoning_Sol-Win</v>
      </c>
      <c r="AO770" s="50" t="s">
        <v>1651</v>
      </c>
      <c r="AP770" s="72" t="s">
        <v>874</v>
      </c>
      <c r="AQ770" s="58">
        <v>2035</v>
      </c>
      <c r="AR770" s="73" t="str">
        <f t="shared" si="140"/>
        <v>*0.93</v>
      </c>
      <c r="AS770" s="70" t="str">
        <f t="shared" si="141"/>
        <v>REZoning_Sol-Win</v>
      </c>
      <c r="AU770" s="50" t="s">
        <v>1651</v>
      </c>
      <c r="AV770" s="72" t="s">
        <v>874</v>
      </c>
      <c r="AW770" s="58">
        <v>2050</v>
      </c>
      <c r="AX770" s="73" t="str">
        <f t="shared" si="142"/>
        <v>*0.9</v>
      </c>
      <c r="AY770" s="70" t="str">
        <f t="shared" si="143"/>
        <v>REZoning_Sol-Win</v>
      </c>
    </row>
    <row r="771" spans="1:51">
      <c r="A771" s="67" t="s">
        <v>78</v>
      </c>
      <c r="C771" t="s">
        <v>1652</v>
      </c>
      <c r="D771" s="68" t="s">
        <v>874</v>
      </c>
      <c r="E771" s="52">
        <v>2035</v>
      </c>
      <c r="F771" s="69" t="str">
        <f t="shared" si="132"/>
        <v>*0.95</v>
      </c>
      <c r="G771" s="70" t="str">
        <f t="shared" si="133"/>
        <v>REZoning_Sol-Win</v>
      </c>
      <c r="I771" t="s">
        <v>1652</v>
      </c>
      <c r="J771" s="68" t="s">
        <v>874</v>
      </c>
      <c r="K771" s="52">
        <v>2050</v>
      </c>
      <c r="L771" s="62" t="str">
        <f t="shared" si="134"/>
        <v>*0.93</v>
      </c>
      <c r="M771" s="70" t="str">
        <f t="shared" si="135"/>
        <v>REZoning_Sol-Win</v>
      </c>
      <c r="O771" t="s">
        <v>1652</v>
      </c>
      <c r="P771" t="s">
        <v>874</v>
      </c>
      <c r="Q771">
        <v>2100</v>
      </c>
      <c r="R771" t="s">
        <v>904</v>
      </c>
      <c r="S771" t="s">
        <v>875</v>
      </c>
      <c r="AA771" s="49" t="s">
        <v>1652</v>
      </c>
      <c r="AB771" s="71" t="s">
        <v>874</v>
      </c>
      <c r="AC771" s="55">
        <v>2035</v>
      </c>
      <c r="AD771" s="70" t="str">
        <f t="shared" si="136"/>
        <v>*0.95</v>
      </c>
      <c r="AE771" s="70" t="str">
        <f t="shared" si="137"/>
        <v>REZoning_Sol-Win</v>
      </c>
      <c r="AG771" s="49" t="s">
        <v>1652</v>
      </c>
      <c r="AH771" s="71" t="s">
        <v>874</v>
      </c>
      <c r="AI771" s="55">
        <v>2050</v>
      </c>
      <c r="AJ771" s="70" t="str">
        <f t="shared" si="138"/>
        <v>*0.93</v>
      </c>
      <c r="AK771" s="70" t="str">
        <f t="shared" si="139"/>
        <v>REZoning_Sol-Win</v>
      </c>
      <c r="AO771" s="50" t="s">
        <v>1652</v>
      </c>
      <c r="AP771" s="72" t="s">
        <v>874</v>
      </c>
      <c r="AQ771" s="58">
        <v>2035</v>
      </c>
      <c r="AR771" s="73" t="str">
        <f t="shared" si="140"/>
        <v>*0.93</v>
      </c>
      <c r="AS771" s="70" t="str">
        <f t="shared" si="141"/>
        <v>REZoning_Sol-Win</v>
      </c>
      <c r="AU771" s="50" t="s">
        <v>1652</v>
      </c>
      <c r="AV771" s="72" t="s">
        <v>874</v>
      </c>
      <c r="AW771" s="58">
        <v>2050</v>
      </c>
      <c r="AX771" s="73" t="str">
        <f t="shared" si="142"/>
        <v>*0.9</v>
      </c>
      <c r="AY771" s="70" t="str">
        <f t="shared" si="143"/>
        <v>REZoning_Sol-Win</v>
      </c>
    </row>
    <row r="772" spans="1:51">
      <c r="A772" s="67" t="s">
        <v>78</v>
      </c>
      <c r="C772" t="s">
        <v>1653</v>
      </c>
      <c r="D772" s="68" t="s">
        <v>874</v>
      </c>
      <c r="E772" s="52">
        <v>2035</v>
      </c>
      <c r="F772" s="69" t="str">
        <f t="shared" si="132"/>
        <v>*0.95</v>
      </c>
      <c r="G772" s="70" t="str">
        <f t="shared" si="133"/>
        <v>REZoning_Sol-Win</v>
      </c>
      <c r="I772" t="s">
        <v>1653</v>
      </c>
      <c r="J772" s="68" t="s">
        <v>874</v>
      </c>
      <c r="K772" s="52">
        <v>2050</v>
      </c>
      <c r="L772" s="62" t="str">
        <f t="shared" si="134"/>
        <v>*0.93</v>
      </c>
      <c r="M772" s="70" t="str">
        <f t="shared" si="135"/>
        <v>REZoning_Sol-Win</v>
      </c>
      <c r="O772" t="s">
        <v>1653</v>
      </c>
      <c r="P772" t="s">
        <v>874</v>
      </c>
      <c r="Q772">
        <v>2100</v>
      </c>
      <c r="R772" t="s">
        <v>904</v>
      </c>
      <c r="S772" t="s">
        <v>875</v>
      </c>
      <c r="AA772" s="49" t="s">
        <v>1653</v>
      </c>
      <c r="AB772" s="71" t="s">
        <v>874</v>
      </c>
      <c r="AC772" s="55">
        <v>2035</v>
      </c>
      <c r="AD772" s="70" t="str">
        <f t="shared" si="136"/>
        <v>*0.95</v>
      </c>
      <c r="AE772" s="70" t="str">
        <f t="shared" si="137"/>
        <v>REZoning_Sol-Win</v>
      </c>
      <c r="AG772" s="49" t="s">
        <v>1653</v>
      </c>
      <c r="AH772" s="71" t="s">
        <v>874</v>
      </c>
      <c r="AI772" s="55">
        <v>2050</v>
      </c>
      <c r="AJ772" s="70" t="str">
        <f t="shared" si="138"/>
        <v>*0.93</v>
      </c>
      <c r="AK772" s="70" t="str">
        <f t="shared" si="139"/>
        <v>REZoning_Sol-Win</v>
      </c>
      <c r="AO772" s="50" t="s">
        <v>1653</v>
      </c>
      <c r="AP772" s="72" t="s">
        <v>874</v>
      </c>
      <c r="AQ772" s="58">
        <v>2035</v>
      </c>
      <c r="AR772" s="73" t="str">
        <f t="shared" si="140"/>
        <v>*0.93</v>
      </c>
      <c r="AS772" s="70" t="str">
        <f t="shared" si="141"/>
        <v>REZoning_Sol-Win</v>
      </c>
      <c r="AU772" s="50" t="s">
        <v>1653</v>
      </c>
      <c r="AV772" s="72" t="s">
        <v>874</v>
      </c>
      <c r="AW772" s="58">
        <v>2050</v>
      </c>
      <c r="AX772" s="73" t="str">
        <f t="shared" si="142"/>
        <v>*0.9</v>
      </c>
      <c r="AY772" s="70" t="str">
        <f t="shared" si="143"/>
        <v>REZoning_Sol-Win</v>
      </c>
    </row>
    <row r="773" spans="1:51">
      <c r="A773" s="67" t="s">
        <v>78</v>
      </c>
      <c r="C773" t="s">
        <v>1654</v>
      </c>
      <c r="D773" s="68" t="s">
        <v>874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ref="G773:G802" si="145">G772</f>
        <v>REZoning_Sol-Win</v>
      </c>
      <c r="I773" t="s">
        <v>1654</v>
      </c>
      <c r="J773" s="68" t="s">
        <v>874</v>
      </c>
      <c r="K773" s="52">
        <v>2050</v>
      </c>
      <c r="L773" s="62" t="str">
        <f t="shared" ref="L773:L836" si="146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*0.93</v>
      </c>
      <c r="M773" s="70" t="str">
        <f t="shared" ref="M773:M836" si="147">M772</f>
        <v>REZoning_Sol-Win</v>
      </c>
      <c r="O773" t="s">
        <v>1654</v>
      </c>
      <c r="P773" t="s">
        <v>874</v>
      </c>
      <c r="Q773">
        <v>2100</v>
      </c>
      <c r="R773" t="s">
        <v>904</v>
      </c>
      <c r="S773" t="s">
        <v>875</v>
      </c>
      <c r="AA773" s="49" t="s">
        <v>1654</v>
      </c>
      <c r="AB773" s="71" t="s">
        <v>874</v>
      </c>
      <c r="AC773" s="55">
        <v>2035</v>
      </c>
      <c r="AD773" s="70" t="str">
        <f t="shared" ref="AD773:AD836" si="148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9">AE772</f>
        <v>REZoning_Sol-Win</v>
      </c>
      <c r="AG773" s="49" t="s">
        <v>1654</v>
      </c>
      <c r="AH773" s="71" t="s">
        <v>874</v>
      </c>
      <c r="AI773" s="55">
        <v>2050</v>
      </c>
      <c r="AJ773" s="70" t="str">
        <f t="shared" ref="AJ773:AJ836" si="150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*0.93</v>
      </c>
      <c r="AK773" s="70" t="str">
        <f t="shared" ref="AK773:AK836" si="151">AK772</f>
        <v>REZoning_Sol-Win</v>
      </c>
      <c r="AO773" s="50" t="s">
        <v>1654</v>
      </c>
      <c r="AP773" s="72" t="s">
        <v>874</v>
      </c>
      <c r="AQ773" s="58">
        <v>2035</v>
      </c>
      <c r="AR773" s="73" t="str">
        <f t="shared" ref="AR773:AR836" si="152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3">AS772</f>
        <v>REZoning_Sol-Win</v>
      </c>
      <c r="AU773" s="50" t="s">
        <v>1654</v>
      </c>
      <c r="AV773" s="72" t="s">
        <v>874</v>
      </c>
      <c r="AW773" s="58">
        <v>2050</v>
      </c>
      <c r="AX773" s="73" t="str">
        <f t="shared" ref="AX773:AX836" si="154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*0.9</v>
      </c>
      <c r="AY773" s="70" t="str">
        <f t="shared" ref="AY773:AY836" si="155">AY772</f>
        <v>REZoning_Sol-Win</v>
      </c>
    </row>
    <row r="774" spans="1:51">
      <c r="A774" s="67" t="s">
        <v>78</v>
      </c>
      <c r="C774" t="s">
        <v>1655</v>
      </c>
      <c r="D774" s="68" t="s">
        <v>874</v>
      </c>
      <c r="E774" s="52">
        <v>2035</v>
      </c>
      <c r="F774" s="69" t="str">
        <f t="shared" si="144"/>
        <v>*0.95</v>
      </c>
      <c r="G774" s="70" t="str">
        <f t="shared" si="145"/>
        <v>REZoning_Sol-Win</v>
      </c>
      <c r="I774" t="s">
        <v>1655</v>
      </c>
      <c r="J774" s="68" t="s">
        <v>874</v>
      </c>
      <c r="K774" s="52">
        <v>2050</v>
      </c>
      <c r="L774" s="62" t="str">
        <f t="shared" si="146"/>
        <v>*0.93</v>
      </c>
      <c r="M774" s="70" t="str">
        <f t="shared" si="147"/>
        <v>REZoning_Sol-Win</v>
      </c>
      <c r="O774" t="s">
        <v>1655</v>
      </c>
      <c r="P774" t="s">
        <v>874</v>
      </c>
      <c r="Q774">
        <v>2100</v>
      </c>
      <c r="R774" t="s">
        <v>904</v>
      </c>
      <c r="S774" t="s">
        <v>875</v>
      </c>
      <c r="AA774" s="49" t="s">
        <v>1655</v>
      </c>
      <c r="AB774" s="71" t="s">
        <v>874</v>
      </c>
      <c r="AC774" s="55">
        <v>2035</v>
      </c>
      <c r="AD774" s="70" t="str">
        <f t="shared" si="148"/>
        <v>*0.95</v>
      </c>
      <c r="AE774" s="70" t="str">
        <f t="shared" si="149"/>
        <v>REZoning_Sol-Win</v>
      </c>
      <c r="AG774" s="49" t="s">
        <v>1655</v>
      </c>
      <c r="AH774" s="71" t="s">
        <v>874</v>
      </c>
      <c r="AI774" s="55">
        <v>2050</v>
      </c>
      <c r="AJ774" s="70" t="str">
        <f t="shared" si="150"/>
        <v>*0.93</v>
      </c>
      <c r="AK774" s="70" t="str">
        <f t="shared" si="151"/>
        <v>REZoning_Sol-Win</v>
      </c>
      <c r="AO774" s="50" t="s">
        <v>1655</v>
      </c>
      <c r="AP774" s="72" t="s">
        <v>874</v>
      </c>
      <c r="AQ774" s="58">
        <v>2035</v>
      </c>
      <c r="AR774" s="73" t="str">
        <f t="shared" si="152"/>
        <v>*0.93</v>
      </c>
      <c r="AS774" s="70" t="str">
        <f t="shared" si="153"/>
        <v>REZoning_Sol-Win</v>
      </c>
      <c r="AU774" s="50" t="s">
        <v>1655</v>
      </c>
      <c r="AV774" s="72" t="s">
        <v>874</v>
      </c>
      <c r="AW774" s="58">
        <v>2050</v>
      </c>
      <c r="AX774" s="73" t="str">
        <f t="shared" si="154"/>
        <v>*0.9</v>
      </c>
      <c r="AY774" s="70" t="str">
        <f t="shared" si="155"/>
        <v>REZoning_Sol-Win</v>
      </c>
    </row>
    <row r="775" spans="1:51">
      <c r="A775" s="67" t="s">
        <v>78</v>
      </c>
      <c r="C775" t="s">
        <v>1656</v>
      </c>
      <c r="D775" s="68" t="s">
        <v>874</v>
      </c>
      <c r="E775" s="52">
        <v>2035</v>
      </c>
      <c r="F775" s="69" t="str">
        <f t="shared" si="144"/>
        <v>*0.95</v>
      </c>
      <c r="G775" s="70" t="str">
        <f t="shared" si="145"/>
        <v>REZoning_Sol-Win</v>
      </c>
      <c r="I775" t="s">
        <v>1656</v>
      </c>
      <c r="J775" s="68" t="s">
        <v>874</v>
      </c>
      <c r="K775" s="52">
        <v>2050</v>
      </c>
      <c r="L775" s="62" t="str">
        <f t="shared" si="146"/>
        <v>*0.93</v>
      </c>
      <c r="M775" s="70" t="str">
        <f t="shared" si="147"/>
        <v>REZoning_Sol-Win</v>
      </c>
      <c r="O775" t="s">
        <v>1656</v>
      </c>
      <c r="P775" t="s">
        <v>874</v>
      </c>
      <c r="Q775">
        <v>2100</v>
      </c>
      <c r="R775" t="s">
        <v>904</v>
      </c>
      <c r="S775" t="s">
        <v>875</v>
      </c>
      <c r="AA775" s="49" t="s">
        <v>1656</v>
      </c>
      <c r="AB775" s="71" t="s">
        <v>874</v>
      </c>
      <c r="AC775" s="55">
        <v>2035</v>
      </c>
      <c r="AD775" s="70" t="str">
        <f t="shared" si="148"/>
        <v>*0.95</v>
      </c>
      <c r="AE775" s="70" t="str">
        <f t="shared" si="149"/>
        <v>REZoning_Sol-Win</v>
      </c>
      <c r="AG775" s="49" t="s">
        <v>1656</v>
      </c>
      <c r="AH775" s="71" t="s">
        <v>874</v>
      </c>
      <c r="AI775" s="55">
        <v>2050</v>
      </c>
      <c r="AJ775" s="70" t="str">
        <f t="shared" si="150"/>
        <v>*0.93</v>
      </c>
      <c r="AK775" s="70" t="str">
        <f t="shared" si="151"/>
        <v>REZoning_Sol-Win</v>
      </c>
      <c r="AO775" s="50" t="s">
        <v>1656</v>
      </c>
      <c r="AP775" s="72" t="s">
        <v>874</v>
      </c>
      <c r="AQ775" s="58">
        <v>2035</v>
      </c>
      <c r="AR775" s="73" t="str">
        <f t="shared" si="152"/>
        <v>*0.93</v>
      </c>
      <c r="AS775" s="70" t="str">
        <f t="shared" si="153"/>
        <v>REZoning_Sol-Win</v>
      </c>
      <c r="AU775" s="50" t="s">
        <v>1656</v>
      </c>
      <c r="AV775" s="72" t="s">
        <v>874</v>
      </c>
      <c r="AW775" s="58">
        <v>2050</v>
      </c>
      <c r="AX775" s="73" t="str">
        <f t="shared" si="154"/>
        <v>*0.9</v>
      </c>
      <c r="AY775" s="70" t="str">
        <f t="shared" si="155"/>
        <v>REZoning_Sol-Win</v>
      </c>
    </row>
    <row r="776" spans="1:51">
      <c r="A776" s="67" t="s">
        <v>78</v>
      </c>
      <c r="C776" t="s">
        <v>1657</v>
      </c>
      <c r="D776" s="68" t="s">
        <v>874</v>
      </c>
      <c r="E776" s="52">
        <v>2035</v>
      </c>
      <c r="F776" s="69" t="str">
        <f t="shared" si="144"/>
        <v>*0.95</v>
      </c>
      <c r="G776" s="70" t="str">
        <f t="shared" si="145"/>
        <v>REZoning_Sol-Win</v>
      </c>
      <c r="I776" t="s">
        <v>1657</v>
      </c>
      <c r="J776" s="68" t="s">
        <v>874</v>
      </c>
      <c r="K776" s="52">
        <v>2050</v>
      </c>
      <c r="L776" s="62" t="str">
        <f t="shared" si="146"/>
        <v>*0.93</v>
      </c>
      <c r="M776" s="70" t="str">
        <f t="shared" si="147"/>
        <v>REZoning_Sol-Win</v>
      </c>
      <c r="O776" t="s">
        <v>1657</v>
      </c>
      <c r="P776" t="s">
        <v>874</v>
      </c>
      <c r="Q776">
        <v>2100</v>
      </c>
      <c r="R776" t="s">
        <v>904</v>
      </c>
      <c r="S776" t="s">
        <v>875</v>
      </c>
      <c r="AA776" s="49" t="s">
        <v>1657</v>
      </c>
      <c r="AB776" s="71" t="s">
        <v>874</v>
      </c>
      <c r="AC776" s="55">
        <v>2035</v>
      </c>
      <c r="AD776" s="70" t="str">
        <f t="shared" si="148"/>
        <v>*0.95</v>
      </c>
      <c r="AE776" s="70" t="str">
        <f t="shared" si="149"/>
        <v>REZoning_Sol-Win</v>
      </c>
      <c r="AG776" s="49" t="s">
        <v>1657</v>
      </c>
      <c r="AH776" s="71" t="s">
        <v>874</v>
      </c>
      <c r="AI776" s="55">
        <v>2050</v>
      </c>
      <c r="AJ776" s="70" t="str">
        <f t="shared" si="150"/>
        <v>*0.93</v>
      </c>
      <c r="AK776" s="70" t="str">
        <f t="shared" si="151"/>
        <v>REZoning_Sol-Win</v>
      </c>
      <c r="AO776" s="50" t="s">
        <v>1657</v>
      </c>
      <c r="AP776" s="72" t="s">
        <v>874</v>
      </c>
      <c r="AQ776" s="58">
        <v>2035</v>
      </c>
      <c r="AR776" s="73" t="str">
        <f t="shared" si="152"/>
        <v>*0.93</v>
      </c>
      <c r="AS776" s="70" t="str">
        <f t="shared" si="153"/>
        <v>REZoning_Sol-Win</v>
      </c>
      <c r="AU776" s="50" t="s">
        <v>1657</v>
      </c>
      <c r="AV776" s="72" t="s">
        <v>874</v>
      </c>
      <c r="AW776" s="58">
        <v>2050</v>
      </c>
      <c r="AX776" s="73" t="str">
        <f t="shared" si="154"/>
        <v>*0.9</v>
      </c>
      <c r="AY776" s="70" t="str">
        <f t="shared" si="155"/>
        <v>REZoning_Sol-Win</v>
      </c>
    </row>
    <row r="777" spans="1:51">
      <c r="A777" s="67" t="s">
        <v>78</v>
      </c>
      <c r="C777" t="s">
        <v>1658</v>
      </c>
      <c r="D777" s="68" t="s">
        <v>874</v>
      </c>
      <c r="E777" s="52">
        <v>2035</v>
      </c>
      <c r="F777" s="69" t="str">
        <f t="shared" si="144"/>
        <v>*0.95</v>
      </c>
      <c r="G777" s="70" t="str">
        <f t="shared" si="145"/>
        <v>REZoning_Sol-Win</v>
      </c>
      <c r="I777" t="s">
        <v>1658</v>
      </c>
      <c r="J777" s="68" t="s">
        <v>874</v>
      </c>
      <c r="K777" s="52">
        <v>2050</v>
      </c>
      <c r="L777" s="62" t="str">
        <f t="shared" si="146"/>
        <v>*0.93</v>
      </c>
      <c r="M777" s="70" t="str">
        <f t="shared" si="147"/>
        <v>REZoning_Sol-Win</v>
      </c>
      <c r="O777" t="s">
        <v>1658</v>
      </c>
      <c r="P777" t="s">
        <v>874</v>
      </c>
      <c r="Q777">
        <v>2100</v>
      </c>
      <c r="R777" t="s">
        <v>904</v>
      </c>
      <c r="S777" t="s">
        <v>875</v>
      </c>
      <c r="AA777" s="49" t="s">
        <v>1658</v>
      </c>
      <c r="AB777" s="71" t="s">
        <v>874</v>
      </c>
      <c r="AC777" s="55">
        <v>2035</v>
      </c>
      <c r="AD777" s="70" t="str">
        <f t="shared" si="148"/>
        <v>*0.95</v>
      </c>
      <c r="AE777" s="70" t="str">
        <f t="shared" si="149"/>
        <v>REZoning_Sol-Win</v>
      </c>
      <c r="AG777" s="49" t="s">
        <v>1658</v>
      </c>
      <c r="AH777" s="71" t="s">
        <v>874</v>
      </c>
      <c r="AI777" s="55">
        <v>2050</v>
      </c>
      <c r="AJ777" s="70" t="str">
        <f t="shared" si="150"/>
        <v>*0.93</v>
      </c>
      <c r="AK777" s="70" t="str">
        <f t="shared" si="151"/>
        <v>REZoning_Sol-Win</v>
      </c>
      <c r="AO777" s="50" t="s">
        <v>1658</v>
      </c>
      <c r="AP777" s="72" t="s">
        <v>874</v>
      </c>
      <c r="AQ777" s="58">
        <v>2035</v>
      </c>
      <c r="AR777" s="73" t="str">
        <f t="shared" si="152"/>
        <v>*0.93</v>
      </c>
      <c r="AS777" s="70" t="str">
        <f t="shared" si="153"/>
        <v>REZoning_Sol-Win</v>
      </c>
      <c r="AU777" s="50" t="s">
        <v>1658</v>
      </c>
      <c r="AV777" s="72" t="s">
        <v>874</v>
      </c>
      <c r="AW777" s="58">
        <v>2050</v>
      </c>
      <c r="AX777" s="73" t="str">
        <f t="shared" si="154"/>
        <v>*0.9</v>
      </c>
      <c r="AY777" s="70" t="str">
        <f t="shared" si="155"/>
        <v>REZoning_Sol-Win</v>
      </c>
    </row>
    <row r="778" spans="1:51">
      <c r="A778" s="67" t="s">
        <v>78</v>
      </c>
      <c r="C778" t="s">
        <v>1659</v>
      </c>
      <c r="D778" s="68" t="s">
        <v>874</v>
      </c>
      <c r="E778" s="52">
        <v>2035</v>
      </c>
      <c r="F778" s="69" t="str">
        <f t="shared" si="144"/>
        <v>*0.95</v>
      </c>
      <c r="G778" s="70" t="str">
        <f t="shared" si="145"/>
        <v>REZoning_Sol-Win</v>
      </c>
      <c r="I778" t="s">
        <v>1659</v>
      </c>
      <c r="J778" s="68" t="s">
        <v>874</v>
      </c>
      <c r="K778" s="52">
        <v>2050</v>
      </c>
      <c r="L778" s="62" t="str">
        <f t="shared" si="146"/>
        <v>*0.93</v>
      </c>
      <c r="M778" s="70" t="str">
        <f t="shared" si="147"/>
        <v>REZoning_Sol-Win</v>
      </c>
      <c r="O778" t="s">
        <v>1659</v>
      </c>
      <c r="P778" t="s">
        <v>874</v>
      </c>
      <c r="Q778">
        <v>2100</v>
      </c>
      <c r="R778" t="s">
        <v>904</v>
      </c>
      <c r="S778" t="s">
        <v>875</v>
      </c>
      <c r="AA778" s="49" t="s">
        <v>1659</v>
      </c>
      <c r="AB778" s="71" t="s">
        <v>874</v>
      </c>
      <c r="AC778" s="55">
        <v>2035</v>
      </c>
      <c r="AD778" s="70" t="str">
        <f t="shared" si="148"/>
        <v>*0.95</v>
      </c>
      <c r="AE778" s="70" t="str">
        <f t="shared" si="149"/>
        <v>REZoning_Sol-Win</v>
      </c>
      <c r="AG778" s="49" t="s">
        <v>1659</v>
      </c>
      <c r="AH778" s="71" t="s">
        <v>874</v>
      </c>
      <c r="AI778" s="55">
        <v>2050</v>
      </c>
      <c r="AJ778" s="70" t="str">
        <f t="shared" si="150"/>
        <v>*0.93</v>
      </c>
      <c r="AK778" s="70" t="str">
        <f t="shared" si="151"/>
        <v>REZoning_Sol-Win</v>
      </c>
      <c r="AO778" s="50" t="s">
        <v>1659</v>
      </c>
      <c r="AP778" s="72" t="s">
        <v>874</v>
      </c>
      <c r="AQ778" s="58">
        <v>2035</v>
      </c>
      <c r="AR778" s="73" t="str">
        <f t="shared" si="152"/>
        <v>*0.93</v>
      </c>
      <c r="AS778" s="70" t="str">
        <f t="shared" si="153"/>
        <v>REZoning_Sol-Win</v>
      </c>
      <c r="AU778" s="50" t="s">
        <v>1659</v>
      </c>
      <c r="AV778" s="72" t="s">
        <v>874</v>
      </c>
      <c r="AW778" s="58">
        <v>2050</v>
      </c>
      <c r="AX778" s="73" t="str">
        <f t="shared" si="154"/>
        <v>*0.9</v>
      </c>
      <c r="AY778" s="70" t="str">
        <f t="shared" si="155"/>
        <v>REZoning_Sol-Win</v>
      </c>
    </row>
    <row r="779" spans="1:51">
      <c r="A779" s="67" t="s">
        <v>78</v>
      </c>
      <c r="C779" t="s">
        <v>1660</v>
      </c>
      <c r="D779" s="68" t="s">
        <v>874</v>
      </c>
      <c r="E779" s="52">
        <v>2035</v>
      </c>
      <c r="F779" s="69" t="str">
        <f t="shared" si="144"/>
        <v>*0.95</v>
      </c>
      <c r="G779" s="70" t="str">
        <f t="shared" si="145"/>
        <v>REZoning_Sol-Win</v>
      </c>
      <c r="I779" t="s">
        <v>1660</v>
      </c>
      <c r="J779" s="68" t="s">
        <v>874</v>
      </c>
      <c r="K779" s="52">
        <v>2050</v>
      </c>
      <c r="L779" s="62" t="str">
        <f t="shared" si="146"/>
        <v>*0.93</v>
      </c>
      <c r="M779" s="70" t="str">
        <f t="shared" si="147"/>
        <v>REZoning_Sol-Win</v>
      </c>
      <c r="O779" t="s">
        <v>1660</v>
      </c>
      <c r="P779" t="s">
        <v>874</v>
      </c>
      <c r="Q779">
        <v>2100</v>
      </c>
      <c r="R779" t="s">
        <v>904</v>
      </c>
      <c r="S779" t="s">
        <v>875</v>
      </c>
      <c r="AA779" s="49" t="s">
        <v>1660</v>
      </c>
      <c r="AB779" s="71" t="s">
        <v>874</v>
      </c>
      <c r="AC779" s="55">
        <v>2035</v>
      </c>
      <c r="AD779" s="70" t="str">
        <f t="shared" si="148"/>
        <v>*0.95</v>
      </c>
      <c r="AE779" s="70" t="str">
        <f t="shared" si="149"/>
        <v>REZoning_Sol-Win</v>
      </c>
      <c r="AG779" s="49" t="s">
        <v>1660</v>
      </c>
      <c r="AH779" s="71" t="s">
        <v>874</v>
      </c>
      <c r="AI779" s="55">
        <v>2050</v>
      </c>
      <c r="AJ779" s="70" t="str">
        <f t="shared" si="150"/>
        <v>*0.93</v>
      </c>
      <c r="AK779" s="70" t="str">
        <f t="shared" si="151"/>
        <v>REZoning_Sol-Win</v>
      </c>
      <c r="AO779" s="50" t="s">
        <v>1660</v>
      </c>
      <c r="AP779" s="72" t="s">
        <v>874</v>
      </c>
      <c r="AQ779" s="58">
        <v>2035</v>
      </c>
      <c r="AR779" s="73" t="str">
        <f t="shared" si="152"/>
        <v>*0.93</v>
      </c>
      <c r="AS779" s="70" t="str">
        <f t="shared" si="153"/>
        <v>REZoning_Sol-Win</v>
      </c>
      <c r="AU779" s="50" t="s">
        <v>1660</v>
      </c>
      <c r="AV779" s="72" t="s">
        <v>874</v>
      </c>
      <c r="AW779" s="58">
        <v>2050</v>
      </c>
      <c r="AX779" s="73" t="str">
        <f t="shared" si="154"/>
        <v>*0.9</v>
      </c>
      <c r="AY779" s="70" t="str">
        <f t="shared" si="155"/>
        <v>REZoning_Sol-Win</v>
      </c>
    </row>
    <row r="780" spans="1:51">
      <c r="A780" s="67" t="s">
        <v>78</v>
      </c>
      <c r="C780" t="s">
        <v>1661</v>
      </c>
      <c r="D780" s="68" t="s">
        <v>874</v>
      </c>
      <c r="E780" s="52">
        <v>2035</v>
      </c>
      <c r="F780" s="69" t="str">
        <f t="shared" si="144"/>
        <v>*0.95</v>
      </c>
      <c r="G780" s="70" t="str">
        <f t="shared" si="145"/>
        <v>REZoning_Sol-Win</v>
      </c>
      <c r="I780" t="s">
        <v>1661</v>
      </c>
      <c r="J780" s="68" t="s">
        <v>874</v>
      </c>
      <c r="K780" s="52">
        <v>2050</v>
      </c>
      <c r="L780" s="62" t="str">
        <f t="shared" si="146"/>
        <v>*0.93</v>
      </c>
      <c r="M780" s="70" t="str">
        <f t="shared" si="147"/>
        <v>REZoning_Sol-Win</v>
      </c>
      <c r="O780" t="s">
        <v>1661</v>
      </c>
      <c r="P780" t="s">
        <v>874</v>
      </c>
      <c r="Q780">
        <v>2100</v>
      </c>
      <c r="R780" t="s">
        <v>904</v>
      </c>
      <c r="S780" t="s">
        <v>875</v>
      </c>
      <c r="AA780" s="49" t="s">
        <v>1661</v>
      </c>
      <c r="AB780" s="71" t="s">
        <v>874</v>
      </c>
      <c r="AC780" s="55">
        <v>2035</v>
      </c>
      <c r="AD780" s="70" t="str">
        <f t="shared" si="148"/>
        <v>*0.95</v>
      </c>
      <c r="AE780" s="70" t="str">
        <f t="shared" si="149"/>
        <v>REZoning_Sol-Win</v>
      </c>
      <c r="AG780" s="49" t="s">
        <v>1661</v>
      </c>
      <c r="AH780" s="71" t="s">
        <v>874</v>
      </c>
      <c r="AI780" s="55">
        <v>2050</v>
      </c>
      <c r="AJ780" s="70" t="str">
        <f t="shared" si="150"/>
        <v>*0.93</v>
      </c>
      <c r="AK780" s="70" t="str">
        <f t="shared" si="151"/>
        <v>REZoning_Sol-Win</v>
      </c>
      <c r="AO780" s="50" t="s">
        <v>1661</v>
      </c>
      <c r="AP780" s="72" t="s">
        <v>874</v>
      </c>
      <c r="AQ780" s="58">
        <v>2035</v>
      </c>
      <c r="AR780" s="73" t="str">
        <f t="shared" si="152"/>
        <v>*0.93</v>
      </c>
      <c r="AS780" s="70" t="str">
        <f t="shared" si="153"/>
        <v>REZoning_Sol-Win</v>
      </c>
      <c r="AU780" s="50" t="s">
        <v>1661</v>
      </c>
      <c r="AV780" s="72" t="s">
        <v>874</v>
      </c>
      <c r="AW780" s="58">
        <v>2050</v>
      </c>
      <c r="AX780" s="73" t="str">
        <f t="shared" si="154"/>
        <v>*0.9</v>
      </c>
      <c r="AY780" s="70" t="str">
        <f t="shared" si="155"/>
        <v>REZoning_Sol-Win</v>
      </c>
    </row>
    <row r="781" spans="1:51">
      <c r="A781" s="67" t="s">
        <v>78</v>
      </c>
      <c r="C781" t="s">
        <v>1662</v>
      </c>
      <c r="D781" s="68" t="s">
        <v>874</v>
      </c>
      <c r="E781" s="52">
        <v>2035</v>
      </c>
      <c r="F781" s="69" t="str">
        <f t="shared" si="144"/>
        <v>*0.95</v>
      </c>
      <c r="G781" s="70" t="str">
        <f t="shared" si="145"/>
        <v>REZoning_Sol-Win</v>
      </c>
      <c r="I781" t="s">
        <v>1662</v>
      </c>
      <c r="J781" s="68" t="s">
        <v>874</v>
      </c>
      <c r="K781" s="52">
        <v>2050</v>
      </c>
      <c r="L781" s="62" t="str">
        <f t="shared" si="146"/>
        <v>*0.93</v>
      </c>
      <c r="M781" s="70" t="str">
        <f t="shared" si="147"/>
        <v>REZoning_Sol-Win</v>
      </c>
      <c r="O781" t="s">
        <v>1662</v>
      </c>
      <c r="P781" t="s">
        <v>874</v>
      </c>
      <c r="Q781">
        <v>2100</v>
      </c>
      <c r="R781" t="s">
        <v>904</v>
      </c>
      <c r="S781" t="s">
        <v>875</v>
      </c>
      <c r="AA781" s="49" t="s">
        <v>1662</v>
      </c>
      <c r="AB781" s="71" t="s">
        <v>874</v>
      </c>
      <c r="AC781" s="55">
        <v>2035</v>
      </c>
      <c r="AD781" s="70" t="str">
        <f t="shared" si="148"/>
        <v>*0.95</v>
      </c>
      <c r="AE781" s="70" t="str">
        <f t="shared" si="149"/>
        <v>REZoning_Sol-Win</v>
      </c>
      <c r="AG781" s="49" t="s">
        <v>1662</v>
      </c>
      <c r="AH781" s="71" t="s">
        <v>874</v>
      </c>
      <c r="AI781" s="55">
        <v>2050</v>
      </c>
      <c r="AJ781" s="70" t="str">
        <f t="shared" si="150"/>
        <v>*0.93</v>
      </c>
      <c r="AK781" s="70" t="str">
        <f t="shared" si="151"/>
        <v>REZoning_Sol-Win</v>
      </c>
      <c r="AO781" s="50" t="s">
        <v>1662</v>
      </c>
      <c r="AP781" s="72" t="s">
        <v>874</v>
      </c>
      <c r="AQ781" s="58">
        <v>2035</v>
      </c>
      <c r="AR781" s="73" t="str">
        <f t="shared" si="152"/>
        <v>*0.93</v>
      </c>
      <c r="AS781" s="70" t="str">
        <f t="shared" si="153"/>
        <v>REZoning_Sol-Win</v>
      </c>
      <c r="AU781" s="50" t="s">
        <v>1662</v>
      </c>
      <c r="AV781" s="72" t="s">
        <v>874</v>
      </c>
      <c r="AW781" s="58">
        <v>2050</v>
      </c>
      <c r="AX781" s="73" t="str">
        <f t="shared" si="154"/>
        <v>*0.9</v>
      </c>
      <c r="AY781" s="70" t="str">
        <f t="shared" si="155"/>
        <v>REZoning_Sol-Win</v>
      </c>
    </row>
    <row r="782" spans="1:51">
      <c r="A782" s="67" t="s">
        <v>78</v>
      </c>
      <c r="C782" t="s">
        <v>1663</v>
      </c>
      <c r="D782" s="68" t="s">
        <v>874</v>
      </c>
      <c r="E782" s="52">
        <v>2035</v>
      </c>
      <c r="F782" s="69" t="str">
        <f t="shared" si="144"/>
        <v>*0.95</v>
      </c>
      <c r="G782" s="70" t="str">
        <f t="shared" si="145"/>
        <v>REZoning_Sol-Win</v>
      </c>
      <c r="I782" t="s">
        <v>1663</v>
      </c>
      <c r="J782" s="68" t="s">
        <v>874</v>
      </c>
      <c r="K782" s="52">
        <v>2050</v>
      </c>
      <c r="L782" s="62" t="str">
        <f t="shared" si="146"/>
        <v>*0.93</v>
      </c>
      <c r="M782" s="70" t="str">
        <f t="shared" si="147"/>
        <v>REZoning_Sol-Win</v>
      </c>
      <c r="O782" t="s">
        <v>1663</v>
      </c>
      <c r="P782" t="s">
        <v>874</v>
      </c>
      <c r="Q782">
        <v>2100</v>
      </c>
      <c r="R782" t="s">
        <v>904</v>
      </c>
      <c r="S782" t="s">
        <v>875</v>
      </c>
      <c r="AA782" s="49" t="s">
        <v>1663</v>
      </c>
      <c r="AB782" s="71" t="s">
        <v>874</v>
      </c>
      <c r="AC782" s="55">
        <v>2035</v>
      </c>
      <c r="AD782" s="70" t="str">
        <f t="shared" si="148"/>
        <v>*0.95</v>
      </c>
      <c r="AE782" s="70" t="str">
        <f t="shared" si="149"/>
        <v>REZoning_Sol-Win</v>
      </c>
      <c r="AG782" s="49" t="s">
        <v>1663</v>
      </c>
      <c r="AH782" s="71" t="s">
        <v>874</v>
      </c>
      <c r="AI782" s="55">
        <v>2050</v>
      </c>
      <c r="AJ782" s="70" t="str">
        <f t="shared" si="150"/>
        <v>*0.93</v>
      </c>
      <c r="AK782" s="70" t="str">
        <f t="shared" si="151"/>
        <v>REZoning_Sol-Win</v>
      </c>
      <c r="AO782" s="50" t="s">
        <v>1663</v>
      </c>
      <c r="AP782" s="72" t="s">
        <v>874</v>
      </c>
      <c r="AQ782" s="58">
        <v>2035</v>
      </c>
      <c r="AR782" s="73" t="str">
        <f t="shared" si="152"/>
        <v>*0.93</v>
      </c>
      <c r="AS782" s="70" t="str">
        <f t="shared" si="153"/>
        <v>REZoning_Sol-Win</v>
      </c>
      <c r="AU782" s="50" t="s">
        <v>1663</v>
      </c>
      <c r="AV782" s="72" t="s">
        <v>874</v>
      </c>
      <c r="AW782" s="58">
        <v>2050</v>
      </c>
      <c r="AX782" s="73" t="str">
        <f t="shared" si="154"/>
        <v>*0.9</v>
      </c>
      <c r="AY782" s="70" t="str">
        <f t="shared" si="155"/>
        <v>REZoning_Sol-Win</v>
      </c>
    </row>
    <row r="783" spans="1:51">
      <c r="A783" s="67" t="s">
        <v>78</v>
      </c>
      <c r="C783" t="s">
        <v>1664</v>
      </c>
      <c r="D783" s="68" t="s">
        <v>874</v>
      </c>
      <c r="E783" s="52">
        <v>2035</v>
      </c>
      <c r="F783" s="69" t="str">
        <f t="shared" si="144"/>
        <v>*0.95</v>
      </c>
      <c r="G783" s="70" t="str">
        <f t="shared" si="145"/>
        <v>REZoning_Sol-Win</v>
      </c>
      <c r="I783" t="s">
        <v>1664</v>
      </c>
      <c r="J783" s="68" t="s">
        <v>874</v>
      </c>
      <c r="K783" s="52">
        <v>2050</v>
      </c>
      <c r="L783" s="62" t="str">
        <f t="shared" si="146"/>
        <v>*0.93</v>
      </c>
      <c r="M783" s="70" t="str">
        <f t="shared" si="147"/>
        <v>REZoning_Sol-Win</v>
      </c>
      <c r="O783" t="s">
        <v>1664</v>
      </c>
      <c r="P783" t="s">
        <v>874</v>
      </c>
      <c r="Q783">
        <v>2100</v>
      </c>
      <c r="R783" t="s">
        <v>904</v>
      </c>
      <c r="S783" t="s">
        <v>875</v>
      </c>
      <c r="AA783" s="49" t="s">
        <v>1664</v>
      </c>
      <c r="AB783" s="71" t="s">
        <v>874</v>
      </c>
      <c r="AC783" s="55">
        <v>2035</v>
      </c>
      <c r="AD783" s="70" t="str">
        <f t="shared" si="148"/>
        <v>*0.95</v>
      </c>
      <c r="AE783" s="70" t="str">
        <f t="shared" si="149"/>
        <v>REZoning_Sol-Win</v>
      </c>
      <c r="AG783" s="49" t="s">
        <v>1664</v>
      </c>
      <c r="AH783" s="71" t="s">
        <v>874</v>
      </c>
      <c r="AI783" s="55">
        <v>2050</v>
      </c>
      <c r="AJ783" s="70" t="str">
        <f t="shared" si="150"/>
        <v>*0.93</v>
      </c>
      <c r="AK783" s="70" t="str">
        <f t="shared" si="151"/>
        <v>REZoning_Sol-Win</v>
      </c>
      <c r="AO783" s="50" t="s">
        <v>1664</v>
      </c>
      <c r="AP783" s="72" t="s">
        <v>874</v>
      </c>
      <c r="AQ783" s="58">
        <v>2035</v>
      </c>
      <c r="AR783" s="73" t="str">
        <f t="shared" si="152"/>
        <v>*0.93</v>
      </c>
      <c r="AS783" s="70" t="str">
        <f t="shared" si="153"/>
        <v>REZoning_Sol-Win</v>
      </c>
      <c r="AU783" s="50" t="s">
        <v>1664</v>
      </c>
      <c r="AV783" s="72" t="s">
        <v>874</v>
      </c>
      <c r="AW783" s="58">
        <v>2050</v>
      </c>
      <c r="AX783" s="73" t="str">
        <f t="shared" si="154"/>
        <v>*0.9</v>
      </c>
      <c r="AY783" s="70" t="str">
        <f t="shared" si="155"/>
        <v>REZoning_Sol-Win</v>
      </c>
    </row>
    <row r="784" spans="1:51">
      <c r="A784" s="67" t="s">
        <v>78</v>
      </c>
      <c r="C784" t="s">
        <v>1665</v>
      </c>
      <c r="D784" s="68" t="s">
        <v>874</v>
      </c>
      <c r="E784" s="52">
        <v>2035</v>
      </c>
      <c r="F784" s="69" t="str">
        <f t="shared" si="144"/>
        <v>*0.95</v>
      </c>
      <c r="G784" s="70" t="str">
        <f t="shared" si="145"/>
        <v>REZoning_Sol-Win</v>
      </c>
      <c r="I784" t="s">
        <v>1665</v>
      </c>
      <c r="J784" s="68" t="s">
        <v>874</v>
      </c>
      <c r="K784" s="52">
        <v>2050</v>
      </c>
      <c r="L784" s="62" t="str">
        <f t="shared" si="146"/>
        <v>*0.93</v>
      </c>
      <c r="M784" s="70" t="str">
        <f t="shared" si="147"/>
        <v>REZoning_Sol-Win</v>
      </c>
      <c r="O784" t="s">
        <v>1665</v>
      </c>
      <c r="P784" t="s">
        <v>874</v>
      </c>
      <c r="Q784">
        <v>2100</v>
      </c>
      <c r="R784" t="s">
        <v>904</v>
      </c>
      <c r="S784" t="s">
        <v>875</v>
      </c>
      <c r="AA784" s="49" t="s">
        <v>1665</v>
      </c>
      <c r="AB784" s="71" t="s">
        <v>874</v>
      </c>
      <c r="AC784" s="55">
        <v>2035</v>
      </c>
      <c r="AD784" s="70" t="str">
        <f t="shared" si="148"/>
        <v>*0.95</v>
      </c>
      <c r="AE784" s="70" t="str">
        <f t="shared" si="149"/>
        <v>REZoning_Sol-Win</v>
      </c>
      <c r="AG784" s="49" t="s">
        <v>1665</v>
      </c>
      <c r="AH784" s="71" t="s">
        <v>874</v>
      </c>
      <c r="AI784" s="55">
        <v>2050</v>
      </c>
      <c r="AJ784" s="70" t="str">
        <f t="shared" si="150"/>
        <v>*0.93</v>
      </c>
      <c r="AK784" s="70" t="str">
        <f t="shared" si="151"/>
        <v>REZoning_Sol-Win</v>
      </c>
      <c r="AO784" s="50" t="s">
        <v>1665</v>
      </c>
      <c r="AP784" s="72" t="s">
        <v>874</v>
      </c>
      <c r="AQ784" s="58">
        <v>2035</v>
      </c>
      <c r="AR784" s="73" t="str">
        <f t="shared" si="152"/>
        <v>*0.93</v>
      </c>
      <c r="AS784" s="70" t="str">
        <f t="shared" si="153"/>
        <v>REZoning_Sol-Win</v>
      </c>
      <c r="AU784" s="50" t="s">
        <v>1665</v>
      </c>
      <c r="AV784" s="72" t="s">
        <v>874</v>
      </c>
      <c r="AW784" s="58">
        <v>2050</v>
      </c>
      <c r="AX784" s="73" t="str">
        <f t="shared" si="154"/>
        <v>*0.9</v>
      </c>
      <c r="AY784" s="70" t="str">
        <f t="shared" si="155"/>
        <v>REZoning_Sol-Win</v>
      </c>
    </row>
    <row r="785" spans="1:51">
      <c r="A785" s="67" t="s">
        <v>78</v>
      </c>
      <c r="C785" t="s">
        <v>1666</v>
      </c>
      <c r="D785" s="68" t="s">
        <v>874</v>
      </c>
      <c r="E785" s="52">
        <v>2035</v>
      </c>
      <c r="F785" s="69" t="str">
        <f t="shared" si="144"/>
        <v>*0.95</v>
      </c>
      <c r="G785" s="70" t="str">
        <f t="shared" si="145"/>
        <v>REZoning_Sol-Win</v>
      </c>
      <c r="I785" t="s">
        <v>1666</v>
      </c>
      <c r="J785" s="68" t="s">
        <v>874</v>
      </c>
      <c r="K785" s="52">
        <v>2050</v>
      </c>
      <c r="L785" s="62" t="str">
        <f t="shared" si="146"/>
        <v>*0.93</v>
      </c>
      <c r="M785" s="70" t="str">
        <f t="shared" si="147"/>
        <v>REZoning_Sol-Win</v>
      </c>
      <c r="O785" t="s">
        <v>1666</v>
      </c>
      <c r="P785" t="s">
        <v>874</v>
      </c>
      <c r="Q785">
        <v>2100</v>
      </c>
      <c r="R785" t="s">
        <v>904</v>
      </c>
      <c r="S785" t="s">
        <v>875</v>
      </c>
      <c r="AA785" s="49" t="s">
        <v>1666</v>
      </c>
      <c r="AB785" s="71" t="s">
        <v>874</v>
      </c>
      <c r="AC785" s="55">
        <v>2035</v>
      </c>
      <c r="AD785" s="70" t="str">
        <f t="shared" si="148"/>
        <v>*0.95</v>
      </c>
      <c r="AE785" s="70" t="str">
        <f t="shared" si="149"/>
        <v>REZoning_Sol-Win</v>
      </c>
      <c r="AG785" s="49" t="s">
        <v>1666</v>
      </c>
      <c r="AH785" s="71" t="s">
        <v>874</v>
      </c>
      <c r="AI785" s="55">
        <v>2050</v>
      </c>
      <c r="AJ785" s="70" t="str">
        <f t="shared" si="150"/>
        <v>*0.93</v>
      </c>
      <c r="AK785" s="70" t="str">
        <f t="shared" si="151"/>
        <v>REZoning_Sol-Win</v>
      </c>
      <c r="AO785" s="50" t="s">
        <v>1666</v>
      </c>
      <c r="AP785" s="72" t="s">
        <v>874</v>
      </c>
      <c r="AQ785" s="58">
        <v>2035</v>
      </c>
      <c r="AR785" s="73" t="str">
        <f t="shared" si="152"/>
        <v>*0.93</v>
      </c>
      <c r="AS785" s="70" t="str">
        <f t="shared" si="153"/>
        <v>REZoning_Sol-Win</v>
      </c>
      <c r="AU785" s="50" t="s">
        <v>1666</v>
      </c>
      <c r="AV785" s="72" t="s">
        <v>874</v>
      </c>
      <c r="AW785" s="58">
        <v>2050</v>
      </c>
      <c r="AX785" s="73" t="str">
        <f t="shared" si="154"/>
        <v>*0.9</v>
      </c>
      <c r="AY785" s="70" t="str">
        <f t="shared" si="155"/>
        <v>REZoning_Sol-Win</v>
      </c>
    </row>
    <row r="786" spans="1:51">
      <c r="A786" s="67" t="s">
        <v>78</v>
      </c>
      <c r="C786" t="s">
        <v>1667</v>
      </c>
      <c r="D786" s="68" t="s">
        <v>874</v>
      </c>
      <c r="E786" s="52">
        <v>2035</v>
      </c>
      <c r="F786" s="69" t="str">
        <f t="shared" si="144"/>
        <v>*0.95</v>
      </c>
      <c r="G786" s="70" t="str">
        <f t="shared" si="145"/>
        <v>REZoning_Sol-Win</v>
      </c>
      <c r="I786" t="s">
        <v>1667</v>
      </c>
      <c r="J786" s="68" t="s">
        <v>874</v>
      </c>
      <c r="K786" s="52">
        <v>2050</v>
      </c>
      <c r="L786" s="62" t="str">
        <f t="shared" si="146"/>
        <v>*0.93</v>
      </c>
      <c r="M786" s="70" t="str">
        <f t="shared" si="147"/>
        <v>REZoning_Sol-Win</v>
      </c>
      <c r="O786" t="s">
        <v>1667</v>
      </c>
      <c r="P786" t="s">
        <v>874</v>
      </c>
      <c r="Q786">
        <v>2100</v>
      </c>
      <c r="R786" t="s">
        <v>904</v>
      </c>
      <c r="S786" t="s">
        <v>875</v>
      </c>
      <c r="AA786" s="49" t="s">
        <v>1667</v>
      </c>
      <c r="AB786" s="71" t="s">
        <v>874</v>
      </c>
      <c r="AC786" s="55">
        <v>2035</v>
      </c>
      <c r="AD786" s="70" t="str">
        <f t="shared" si="148"/>
        <v>*0.95</v>
      </c>
      <c r="AE786" s="70" t="str">
        <f t="shared" si="149"/>
        <v>REZoning_Sol-Win</v>
      </c>
      <c r="AG786" s="49" t="s">
        <v>1667</v>
      </c>
      <c r="AH786" s="71" t="s">
        <v>874</v>
      </c>
      <c r="AI786" s="55">
        <v>2050</v>
      </c>
      <c r="AJ786" s="70" t="str">
        <f t="shared" si="150"/>
        <v>*0.93</v>
      </c>
      <c r="AK786" s="70" t="str">
        <f t="shared" si="151"/>
        <v>REZoning_Sol-Win</v>
      </c>
      <c r="AO786" s="50" t="s">
        <v>1667</v>
      </c>
      <c r="AP786" s="72" t="s">
        <v>874</v>
      </c>
      <c r="AQ786" s="58">
        <v>2035</v>
      </c>
      <c r="AR786" s="73" t="str">
        <f t="shared" si="152"/>
        <v>*0.93</v>
      </c>
      <c r="AS786" s="70" t="str">
        <f t="shared" si="153"/>
        <v>REZoning_Sol-Win</v>
      </c>
      <c r="AU786" s="50" t="s">
        <v>1667</v>
      </c>
      <c r="AV786" s="72" t="s">
        <v>874</v>
      </c>
      <c r="AW786" s="58">
        <v>2050</v>
      </c>
      <c r="AX786" s="73" t="str">
        <f t="shared" si="154"/>
        <v>*0.9</v>
      </c>
      <c r="AY786" s="70" t="str">
        <f t="shared" si="155"/>
        <v>REZoning_Sol-Win</v>
      </c>
    </row>
    <row r="787" spans="1:51">
      <c r="A787" s="67" t="s">
        <v>78</v>
      </c>
      <c r="C787" t="s">
        <v>1668</v>
      </c>
      <c r="D787" s="68" t="s">
        <v>874</v>
      </c>
      <c r="E787" s="52">
        <v>2035</v>
      </c>
      <c r="F787" s="69" t="str">
        <f t="shared" si="144"/>
        <v>*0.95</v>
      </c>
      <c r="G787" s="70" t="str">
        <f t="shared" si="145"/>
        <v>REZoning_Sol-Win</v>
      </c>
      <c r="I787" t="s">
        <v>1668</v>
      </c>
      <c r="J787" s="68" t="s">
        <v>874</v>
      </c>
      <c r="K787" s="52">
        <v>2050</v>
      </c>
      <c r="L787" s="62" t="str">
        <f t="shared" si="146"/>
        <v>*0.93</v>
      </c>
      <c r="M787" s="70" t="str">
        <f t="shared" si="147"/>
        <v>REZoning_Sol-Win</v>
      </c>
      <c r="O787" t="s">
        <v>1668</v>
      </c>
      <c r="P787" t="s">
        <v>874</v>
      </c>
      <c r="Q787">
        <v>2100</v>
      </c>
      <c r="R787" t="s">
        <v>904</v>
      </c>
      <c r="S787" t="s">
        <v>875</v>
      </c>
      <c r="AA787" s="49" t="s">
        <v>1668</v>
      </c>
      <c r="AB787" s="71" t="s">
        <v>874</v>
      </c>
      <c r="AC787" s="55">
        <v>2035</v>
      </c>
      <c r="AD787" s="70" t="str">
        <f t="shared" si="148"/>
        <v>*0.95</v>
      </c>
      <c r="AE787" s="70" t="str">
        <f t="shared" si="149"/>
        <v>REZoning_Sol-Win</v>
      </c>
      <c r="AG787" s="49" t="s">
        <v>1668</v>
      </c>
      <c r="AH787" s="71" t="s">
        <v>874</v>
      </c>
      <c r="AI787" s="55">
        <v>2050</v>
      </c>
      <c r="AJ787" s="70" t="str">
        <f t="shared" si="150"/>
        <v>*0.93</v>
      </c>
      <c r="AK787" s="70" t="str">
        <f t="shared" si="151"/>
        <v>REZoning_Sol-Win</v>
      </c>
      <c r="AO787" s="50" t="s">
        <v>1668</v>
      </c>
      <c r="AP787" s="72" t="s">
        <v>874</v>
      </c>
      <c r="AQ787" s="58">
        <v>2035</v>
      </c>
      <c r="AR787" s="73" t="str">
        <f t="shared" si="152"/>
        <v>*0.93</v>
      </c>
      <c r="AS787" s="70" t="str">
        <f t="shared" si="153"/>
        <v>REZoning_Sol-Win</v>
      </c>
      <c r="AU787" s="50" t="s">
        <v>1668</v>
      </c>
      <c r="AV787" s="72" t="s">
        <v>874</v>
      </c>
      <c r="AW787" s="58">
        <v>2050</v>
      </c>
      <c r="AX787" s="73" t="str">
        <f t="shared" si="154"/>
        <v>*0.9</v>
      </c>
      <c r="AY787" s="70" t="str">
        <f t="shared" si="155"/>
        <v>REZoning_Sol-Win</v>
      </c>
    </row>
    <row r="788" spans="1:51">
      <c r="A788" s="67" t="s">
        <v>78</v>
      </c>
      <c r="C788" t="s">
        <v>1669</v>
      </c>
      <c r="D788" s="68" t="s">
        <v>874</v>
      </c>
      <c r="E788" s="52">
        <v>2035</v>
      </c>
      <c r="F788" s="69" t="str">
        <f t="shared" si="144"/>
        <v>*0.95</v>
      </c>
      <c r="G788" s="70" t="str">
        <f t="shared" si="145"/>
        <v>REZoning_Sol-Win</v>
      </c>
      <c r="I788" t="s">
        <v>1669</v>
      </c>
      <c r="J788" s="68" t="s">
        <v>874</v>
      </c>
      <c r="K788" s="52">
        <v>2050</v>
      </c>
      <c r="L788" s="62" t="str">
        <f t="shared" si="146"/>
        <v>*0.93</v>
      </c>
      <c r="M788" s="70" t="str">
        <f t="shared" si="147"/>
        <v>REZoning_Sol-Win</v>
      </c>
      <c r="O788" t="s">
        <v>1669</v>
      </c>
      <c r="P788" t="s">
        <v>874</v>
      </c>
      <c r="Q788">
        <v>2100</v>
      </c>
      <c r="R788" t="s">
        <v>904</v>
      </c>
      <c r="S788" t="s">
        <v>875</v>
      </c>
      <c r="AA788" s="49" t="s">
        <v>1669</v>
      </c>
      <c r="AB788" s="71" t="s">
        <v>874</v>
      </c>
      <c r="AC788" s="55">
        <v>2035</v>
      </c>
      <c r="AD788" s="70" t="str">
        <f t="shared" si="148"/>
        <v>*0.95</v>
      </c>
      <c r="AE788" s="70" t="str">
        <f t="shared" si="149"/>
        <v>REZoning_Sol-Win</v>
      </c>
      <c r="AG788" s="49" t="s">
        <v>1669</v>
      </c>
      <c r="AH788" s="71" t="s">
        <v>874</v>
      </c>
      <c r="AI788" s="55">
        <v>2050</v>
      </c>
      <c r="AJ788" s="70" t="str">
        <f t="shared" si="150"/>
        <v>*0.93</v>
      </c>
      <c r="AK788" s="70" t="str">
        <f t="shared" si="151"/>
        <v>REZoning_Sol-Win</v>
      </c>
      <c r="AO788" s="50" t="s">
        <v>1669</v>
      </c>
      <c r="AP788" s="72" t="s">
        <v>874</v>
      </c>
      <c r="AQ788" s="58">
        <v>2035</v>
      </c>
      <c r="AR788" s="73" t="str">
        <f t="shared" si="152"/>
        <v>*0.93</v>
      </c>
      <c r="AS788" s="70" t="str">
        <f t="shared" si="153"/>
        <v>REZoning_Sol-Win</v>
      </c>
      <c r="AU788" s="50" t="s">
        <v>1669</v>
      </c>
      <c r="AV788" s="72" t="s">
        <v>874</v>
      </c>
      <c r="AW788" s="58">
        <v>2050</v>
      </c>
      <c r="AX788" s="73" t="str">
        <f t="shared" si="154"/>
        <v>*0.9</v>
      </c>
      <c r="AY788" s="70" t="str">
        <f t="shared" si="155"/>
        <v>REZoning_Sol-Win</v>
      </c>
    </row>
    <row r="789" spans="1:51">
      <c r="A789" s="67" t="s">
        <v>78</v>
      </c>
      <c r="C789" t="s">
        <v>1670</v>
      </c>
      <c r="D789" s="68" t="s">
        <v>874</v>
      </c>
      <c r="E789" s="52">
        <v>2035</v>
      </c>
      <c r="F789" s="69" t="str">
        <f t="shared" si="144"/>
        <v>*0.95</v>
      </c>
      <c r="G789" s="70" t="str">
        <f t="shared" si="145"/>
        <v>REZoning_Sol-Win</v>
      </c>
      <c r="I789" t="s">
        <v>1670</v>
      </c>
      <c r="J789" s="68" t="s">
        <v>874</v>
      </c>
      <c r="K789" s="52">
        <v>2050</v>
      </c>
      <c r="L789" s="62" t="str">
        <f t="shared" si="146"/>
        <v>*0.93</v>
      </c>
      <c r="M789" s="70" t="str">
        <f t="shared" si="147"/>
        <v>REZoning_Sol-Win</v>
      </c>
      <c r="O789" t="s">
        <v>1670</v>
      </c>
      <c r="P789" t="s">
        <v>874</v>
      </c>
      <c r="Q789">
        <v>2100</v>
      </c>
      <c r="R789" t="s">
        <v>904</v>
      </c>
      <c r="S789" t="s">
        <v>875</v>
      </c>
      <c r="AA789" s="49" t="s">
        <v>1670</v>
      </c>
      <c r="AB789" s="71" t="s">
        <v>874</v>
      </c>
      <c r="AC789" s="55">
        <v>2035</v>
      </c>
      <c r="AD789" s="70" t="str">
        <f t="shared" si="148"/>
        <v>*0.95</v>
      </c>
      <c r="AE789" s="70" t="str">
        <f t="shared" si="149"/>
        <v>REZoning_Sol-Win</v>
      </c>
      <c r="AG789" s="49" t="s">
        <v>1670</v>
      </c>
      <c r="AH789" s="71" t="s">
        <v>874</v>
      </c>
      <c r="AI789" s="55">
        <v>2050</v>
      </c>
      <c r="AJ789" s="70" t="str">
        <f t="shared" si="150"/>
        <v>*0.93</v>
      </c>
      <c r="AK789" s="70" t="str">
        <f t="shared" si="151"/>
        <v>REZoning_Sol-Win</v>
      </c>
      <c r="AO789" s="50" t="s">
        <v>1670</v>
      </c>
      <c r="AP789" s="72" t="s">
        <v>874</v>
      </c>
      <c r="AQ789" s="58">
        <v>2035</v>
      </c>
      <c r="AR789" s="73" t="str">
        <f t="shared" si="152"/>
        <v>*0.93</v>
      </c>
      <c r="AS789" s="70" t="str">
        <f t="shared" si="153"/>
        <v>REZoning_Sol-Win</v>
      </c>
      <c r="AU789" s="50" t="s">
        <v>1670</v>
      </c>
      <c r="AV789" s="72" t="s">
        <v>874</v>
      </c>
      <c r="AW789" s="58">
        <v>2050</v>
      </c>
      <c r="AX789" s="73" t="str">
        <f t="shared" si="154"/>
        <v>*0.9</v>
      </c>
      <c r="AY789" s="70" t="str">
        <f t="shared" si="155"/>
        <v>REZoning_Sol-Win</v>
      </c>
    </row>
    <row r="790" spans="1:51">
      <c r="A790" s="67" t="s">
        <v>78</v>
      </c>
      <c r="C790" t="s">
        <v>1671</v>
      </c>
      <c r="D790" s="68" t="s">
        <v>874</v>
      </c>
      <c r="E790" s="52">
        <v>2035</v>
      </c>
      <c r="F790" s="69" t="str">
        <f t="shared" si="144"/>
        <v>*0.95</v>
      </c>
      <c r="G790" s="70" t="str">
        <f t="shared" si="145"/>
        <v>REZoning_Sol-Win</v>
      </c>
      <c r="I790" t="s">
        <v>1671</v>
      </c>
      <c r="J790" s="68" t="s">
        <v>874</v>
      </c>
      <c r="K790" s="52">
        <v>2050</v>
      </c>
      <c r="L790" s="62" t="str">
        <f t="shared" si="146"/>
        <v>*0.93</v>
      </c>
      <c r="M790" s="70" t="str">
        <f t="shared" si="147"/>
        <v>REZoning_Sol-Win</v>
      </c>
      <c r="O790" t="s">
        <v>1671</v>
      </c>
      <c r="P790" t="s">
        <v>874</v>
      </c>
      <c r="Q790">
        <v>2100</v>
      </c>
      <c r="R790" t="s">
        <v>904</v>
      </c>
      <c r="S790" t="s">
        <v>875</v>
      </c>
      <c r="AA790" s="49" t="s">
        <v>1671</v>
      </c>
      <c r="AB790" s="71" t="s">
        <v>874</v>
      </c>
      <c r="AC790" s="55">
        <v>2035</v>
      </c>
      <c r="AD790" s="70" t="str">
        <f t="shared" si="148"/>
        <v>*0.95</v>
      </c>
      <c r="AE790" s="70" t="str">
        <f t="shared" si="149"/>
        <v>REZoning_Sol-Win</v>
      </c>
      <c r="AG790" s="49" t="s">
        <v>1671</v>
      </c>
      <c r="AH790" s="71" t="s">
        <v>874</v>
      </c>
      <c r="AI790" s="55">
        <v>2050</v>
      </c>
      <c r="AJ790" s="70" t="str">
        <f t="shared" si="150"/>
        <v>*0.93</v>
      </c>
      <c r="AK790" s="70" t="str">
        <f t="shared" si="151"/>
        <v>REZoning_Sol-Win</v>
      </c>
      <c r="AO790" s="50" t="s">
        <v>1671</v>
      </c>
      <c r="AP790" s="72" t="s">
        <v>874</v>
      </c>
      <c r="AQ790" s="58">
        <v>2035</v>
      </c>
      <c r="AR790" s="73" t="str">
        <f t="shared" si="152"/>
        <v>*0.93</v>
      </c>
      <c r="AS790" s="70" t="str">
        <f t="shared" si="153"/>
        <v>REZoning_Sol-Win</v>
      </c>
      <c r="AU790" s="50" t="s">
        <v>1671</v>
      </c>
      <c r="AV790" s="72" t="s">
        <v>874</v>
      </c>
      <c r="AW790" s="58">
        <v>2050</v>
      </c>
      <c r="AX790" s="73" t="str">
        <f t="shared" si="154"/>
        <v>*0.9</v>
      </c>
      <c r="AY790" s="70" t="str">
        <f t="shared" si="155"/>
        <v>REZoning_Sol-Win</v>
      </c>
    </row>
    <row r="791" spans="1:51">
      <c r="A791" s="67" t="s">
        <v>78</v>
      </c>
      <c r="C791" t="s">
        <v>1672</v>
      </c>
      <c r="D791" s="68" t="s">
        <v>874</v>
      </c>
      <c r="E791" s="52">
        <v>2035</v>
      </c>
      <c r="F791" s="69" t="str">
        <f t="shared" si="144"/>
        <v>*0.95</v>
      </c>
      <c r="G791" s="70" t="str">
        <f t="shared" si="145"/>
        <v>REZoning_Sol-Win</v>
      </c>
      <c r="I791" t="s">
        <v>1672</v>
      </c>
      <c r="J791" s="68" t="s">
        <v>874</v>
      </c>
      <c r="K791" s="52">
        <v>2050</v>
      </c>
      <c r="L791" s="62" t="str">
        <f t="shared" si="146"/>
        <v>*0.93</v>
      </c>
      <c r="M791" s="70" t="str">
        <f t="shared" si="147"/>
        <v>REZoning_Sol-Win</v>
      </c>
      <c r="O791" t="s">
        <v>1672</v>
      </c>
      <c r="P791" t="s">
        <v>874</v>
      </c>
      <c r="Q791">
        <v>2100</v>
      </c>
      <c r="R791" t="s">
        <v>904</v>
      </c>
      <c r="S791" t="s">
        <v>875</v>
      </c>
      <c r="AA791" s="49" t="s">
        <v>1672</v>
      </c>
      <c r="AB791" s="71" t="s">
        <v>874</v>
      </c>
      <c r="AC791" s="55">
        <v>2035</v>
      </c>
      <c r="AD791" s="70" t="str">
        <f t="shared" si="148"/>
        <v>*0.95</v>
      </c>
      <c r="AE791" s="70" t="str">
        <f t="shared" si="149"/>
        <v>REZoning_Sol-Win</v>
      </c>
      <c r="AG791" s="49" t="s">
        <v>1672</v>
      </c>
      <c r="AH791" s="71" t="s">
        <v>874</v>
      </c>
      <c r="AI791" s="55">
        <v>2050</v>
      </c>
      <c r="AJ791" s="70" t="str">
        <f t="shared" si="150"/>
        <v>*0.93</v>
      </c>
      <c r="AK791" s="70" t="str">
        <f t="shared" si="151"/>
        <v>REZoning_Sol-Win</v>
      </c>
      <c r="AO791" s="50" t="s">
        <v>1672</v>
      </c>
      <c r="AP791" s="72" t="s">
        <v>874</v>
      </c>
      <c r="AQ791" s="58">
        <v>2035</v>
      </c>
      <c r="AR791" s="73" t="str">
        <f t="shared" si="152"/>
        <v>*0.93</v>
      </c>
      <c r="AS791" s="70" t="str">
        <f t="shared" si="153"/>
        <v>REZoning_Sol-Win</v>
      </c>
      <c r="AU791" s="50" t="s">
        <v>1672</v>
      </c>
      <c r="AV791" s="72" t="s">
        <v>874</v>
      </c>
      <c r="AW791" s="58">
        <v>2050</v>
      </c>
      <c r="AX791" s="73" t="str">
        <f t="shared" si="154"/>
        <v>*0.9</v>
      </c>
      <c r="AY791" s="70" t="str">
        <f t="shared" si="155"/>
        <v>REZoning_Sol-Win</v>
      </c>
    </row>
    <row r="792" spans="1:51">
      <c r="A792" s="67" t="s">
        <v>78</v>
      </c>
      <c r="C792" t="s">
        <v>1673</v>
      </c>
      <c r="D792" s="68" t="s">
        <v>874</v>
      </c>
      <c r="E792" s="52">
        <v>2035</v>
      </c>
      <c r="F792" s="69" t="str">
        <f t="shared" si="144"/>
        <v>*0.95</v>
      </c>
      <c r="G792" s="70" t="str">
        <f t="shared" si="145"/>
        <v>REZoning_Sol-Win</v>
      </c>
      <c r="I792" t="s">
        <v>1673</v>
      </c>
      <c r="J792" s="68" t="s">
        <v>874</v>
      </c>
      <c r="K792" s="52">
        <v>2050</v>
      </c>
      <c r="L792" s="62" t="str">
        <f t="shared" si="146"/>
        <v>*0.93</v>
      </c>
      <c r="M792" s="70" t="str">
        <f t="shared" si="147"/>
        <v>REZoning_Sol-Win</v>
      </c>
      <c r="O792" t="s">
        <v>1673</v>
      </c>
      <c r="P792" t="s">
        <v>874</v>
      </c>
      <c r="Q792">
        <v>2100</v>
      </c>
      <c r="R792" t="s">
        <v>904</v>
      </c>
      <c r="S792" t="s">
        <v>875</v>
      </c>
      <c r="AA792" s="49" t="s">
        <v>1673</v>
      </c>
      <c r="AB792" s="71" t="s">
        <v>874</v>
      </c>
      <c r="AC792" s="55">
        <v>2035</v>
      </c>
      <c r="AD792" s="70" t="str">
        <f t="shared" si="148"/>
        <v>*0.95</v>
      </c>
      <c r="AE792" s="70" t="str">
        <f t="shared" si="149"/>
        <v>REZoning_Sol-Win</v>
      </c>
      <c r="AG792" s="49" t="s">
        <v>1673</v>
      </c>
      <c r="AH792" s="71" t="s">
        <v>874</v>
      </c>
      <c r="AI792" s="55">
        <v>2050</v>
      </c>
      <c r="AJ792" s="70" t="str">
        <f t="shared" si="150"/>
        <v>*0.93</v>
      </c>
      <c r="AK792" s="70" t="str">
        <f t="shared" si="151"/>
        <v>REZoning_Sol-Win</v>
      </c>
      <c r="AO792" s="50" t="s">
        <v>1673</v>
      </c>
      <c r="AP792" s="72" t="s">
        <v>874</v>
      </c>
      <c r="AQ792" s="58">
        <v>2035</v>
      </c>
      <c r="AR792" s="73" t="str">
        <f t="shared" si="152"/>
        <v>*0.93</v>
      </c>
      <c r="AS792" s="70" t="str">
        <f t="shared" si="153"/>
        <v>REZoning_Sol-Win</v>
      </c>
      <c r="AU792" s="50" t="s">
        <v>1673</v>
      </c>
      <c r="AV792" s="72" t="s">
        <v>874</v>
      </c>
      <c r="AW792" s="58">
        <v>2050</v>
      </c>
      <c r="AX792" s="73" t="str">
        <f t="shared" si="154"/>
        <v>*0.9</v>
      </c>
      <c r="AY792" s="70" t="str">
        <f t="shared" si="155"/>
        <v>REZoning_Sol-Win</v>
      </c>
    </row>
    <row r="793" spans="1:51">
      <c r="A793" s="67" t="s">
        <v>78</v>
      </c>
      <c r="C793" t="s">
        <v>1674</v>
      </c>
      <c r="D793" s="68" t="s">
        <v>874</v>
      </c>
      <c r="E793" s="52">
        <v>2035</v>
      </c>
      <c r="F793" s="69" t="str">
        <f t="shared" si="144"/>
        <v>*0.95</v>
      </c>
      <c r="G793" s="70" t="str">
        <f t="shared" si="145"/>
        <v>REZoning_Sol-Win</v>
      </c>
      <c r="I793" t="s">
        <v>1674</v>
      </c>
      <c r="J793" s="68" t="s">
        <v>874</v>
      </c>
      <c r="K793" s="52">
        <v>2050</v>
      </c>
      <c r="L793" s="62" t="str">
        <f t="shared" si="146"/>
        <v>*0.93</v>
      </c>
      <c r="M793" s="70" t="str">
        <f t="shared" si="147"/>
        <v>REZoning_Sol-Win</v>
      </c>
      <c r="O793" t="s">
        <v>1674</v>
      </c>
      <c r="P793" t="s">
        <v>874</v>
      </c>
      <c r="Q793">
        <v>2100</v>
      </c>
      <c r="R793" t="s">
        <v>904</v>
      </c>
      <c r="S793" t="s">
        <v>875</v>
      </c>
      <c r="AA793" s="49" t="s">
        <v>1674</v>
      </c>
      <c r="AB793" s="71" t="s">
        <v>874</v>
      </c>
      <c r="AC793" s="55">
        <v>2035</v>
      </c>
      <c r="AD793" s="70" t="str">
        <f t="shared" si="148"/>
        <v>*0.95</v>
      </c>
      <c r="AE793" s="70" t="str">
        <f t="shared" si="149"/>
        <v>REZoning_Sol-Win</v>
      </c>
      <c r="AG793" s="49" t="s">
        <v>1674</v>
      </c>
      <c r="AH793" s="71" t="s">
        <v>874</v>
      </c>
      <c r="AI793" s="55">
        <v>2050</v>
      </c>
      <c r="AJ793" s="70" t="str">
        <f t="shared" si="150"/>
        <v>*0.93</v>
      </c>
      <c r="AK793" s="70" t="str">
        <f t="shared" si="151"/>
        <v>REZoning_Sol-Win</v>
      </c>
      <c r="AO793" s="50" t="s">
        <v>1674</v>
      </c>
      <c r="AP793" s="72" t="s">
        <v>874</v>
      </c>
      <c r="AQ793" s="58">
        <v>2035</v>
      </c>
      <c r="AR793" s="73" t="str">
        <f t="shared" si="152"/>
        <v>*0.93</v>
      </c>
      <c r="AS793" s="70" t="str">
        <f t="shared" si="153"/>
        <v>REZoning_Sol-Win</v>
      </c>
      <c r="AU793" s="50" t="s">
        <v>1674</v>
      </c>
      <c r="AV793" s="72" t="s">
        <v>874</v>
      </c>
      <c r="AW793" s="58">
        <v>2050</v>
      </c>
      <c r="AX793" s="73" t="str">
        <f t="shared" si="154"/>
        <v>*0.9</v>
      </c>
      <c r="AY793" s="70" t="str">
        <f t="shared" si="155"/>
        <v>REZoning_Sol-Win</v>
      </c>
    </row>
    <row r="794" spans="1:51">
      <c r="A794" s="67" t="s">
        <v>70</v>
      </c>
      <c r="C794" t="s">
        <v>1675</v>
      </c>
      <c r="D794" s="68" t="s">
        <v>874</v>
      </c>
      <c r="E794" s="52">
        <v>2035</v>
      </c>
      <c r="F794" s="69" t="str">
        <f t="shared" si="144"/>
        <v>*0.94</v>
      </c>
      <c r="G794" s="70" t="str">
        <f t="shared" si="145"/>
        <v>REZoning_Sol-Win</v>
      </c>
      <c r="I794" t="s">
        <v>1675</v>
      </c>
      <c r="J794" s="68" t="s">
        <v>874</v>
      </c>
      <c r="K794" s="52">
        <v>2050</v>
      </c>
      <c r="L794" s="62" t="str">
        <f t="shared" si="146"/>
        <v>*0.91</v>
      </c>
      <c r="M794" s="70" t="str">
        <f t="shared" si="147"/>
        <v>REZoning_Sol-Win</v>
      </c>
      <c r="O794" t="s">
        <v>1675</v>
      </c>
      <c r="P794" t="s">
        <v>874</v>
      </c>
      <c r="Q794">
        <v>2100</v>
      </c>
      <c r="R794" t="s">
        <v>890</v>
      </c>
      <c r="S794" t="s">
        <v>875</v>
      </c>
      <c r="AA794" s="49" t="s">
        <v>1675</v>
      </c>
      <c r="AB794" s="71" t="s">
        <v>874</v>
      </c>
      <c r="AC794" s="55">
        <v>2035</v>
      </c>
      <c r="AD794" s="70" t="str">
        <f t="shared" si="148"/>
        <v>*0.93</v>
      </c>
      <c r="AE794" s="70" t="str">
        <f t="shared" si="149"/>
        <v>REZoning_Sol-Win</v>
      </c>
      <c r="AG794" s="49" t="s">
        <v>1675</v>
      </c>
      <c r="AH794" s="71" t="s">
        <v>874</v>
      </c>
      <c r="AI794" s="55">
        <v>2050</v>
      </c>
      <c r="AJ794" s="70" t="str">
        <f t="shared" si="150"/>
        <v>*0.9</v>
      </c>
      <c r="AK794" s="70" t="str">
        <f t="shared" si="151"/>
        <v>REZoning_Sol-Win</v>
      </c>
      <c r="AO794" s="50" t="s">
        <v>1675</v>
      </c>
      <c r="AP794" s="72" t="s">
        <v>874</v>
      </c>
      <c r="AQ794" s="58">
        <v>2035</v>
      </c>
      <c r="AR794" s="73" t="str">
        <f t="shared" si="152"/>
        <v>*0.9</v>
      </c>
      <c r="AS794" s="70" t="str">
        <f t="shared" si="153"/>
        <v>REZoning_Sol-Win</v>
      </c>
      <c r="AU794" s="50" t="s">
        <v>1675</v>
      </c>
      <c r="AV794" s="72" t="s">
        <v>874</v>
      </c>
      <c r="AW794" s="58">
        <v>2050</v>
      </c>
      <c r="AX794" s="73" t="str">
        <f t="shared" si="154"/>
        <v>*0.86</v>
      </c>
      <c r="AY794" s="70" t="str">
        <f t="shared" si="155"/>
        <v>REZoning_Sol-Win</v>
      </c>
    </row>
    <row r="795" spans="1:51">
      <c r="A795" s="67" t="s">
        <v>70</v>
      </c>
      <c r="C795" t="s">
        <v>1676</v>
      </c>
      <c r="D795" s="68" t="s">
        <v>874</v>
      </c>
      <c r="E795" s="52">
        <v>2035</v>
      </c>
      <c r="F795" s="69" t="str">
        <f t="shared" si="144"/>
        <v>*0.94</v>
      </c>
      <c r="G795" s="70" t="str">
        <f t="shared" si="145"/>
        <v>REZoning_Sol-Win</v>
      </c>
      <c r="I795" t="s">
        <v>1676</v>
      </c>
      <c r="J795" s="68" t="s">
        <v>874</v>
      </c>
      <c r="K795" s="52">
        <v>2050</v>
      </c>
      <c r="L795" s="62" t="str">
        <f t="shared" si="146"/>
        <v>*0.91</v>
      </c>
      <c r="M795" s="70" t="str">
        <f t="shared" si="147"/>
        <v>REZoning_Sol-Win</v>
      </c>
      <c r="O795" t="s">
        <v>1676</v>
      </c>
      <c r="P795" t="s">
        <v>874</v>
      </c>
      <c r="Q795">
        <v>2100</v>
      </c>
      <c r="R795" t="s">
        <v>890</v>
      </c>
      <c r="S795" t="s">
        <v>875</v>
      </c>
      <c r="AA795" s="49" t="s">
        <v>1676</v>
      </c>
      <c r="AB795" s="71" t="s">
        <v>874</v>
      </c>
      <c r="AC795" s="55">
        <v>2035</v>
      </c>
      <c r="AD795" s="70" t="str">
        <f t="shared" si="148"/>
        <v>*0.93</v>
      </c>
      <c r="AE795" s="70" t="str">
        <f t="shared" si="149"/>
        <v>REZoning_Sol-Win</v>
      </c>
      <c r="AG795" s="49" t="s">
        <v>1676</v>
      </c>
      <c r="AH795" s="71" t="s">
        <v>874</v>
      </c>
      <c r="AI795" s="55">
        <v>2050</v>
      </c>
      <c r="AJ795" s="70" t="str">
        <f t="shared" si="150"/>
        <v>*0.9</v>
      </c>
      <c r="AK795" s="70" t="str">
        <f t="shared" si="151"/>
        <v>REZoning_Sol-Win</v>
      </c>
      <c r="AO795" s="50" t="s">
        <v>1676</v>
      </c>
      <c r="AP795" s="72" t="s">
        <v>874</v>
      </c>
      <c r="AQ795" s="58">
        <v>2035</v>
      </c>
      <c r="AR795" s="73" t="str">
        <f t="shared" si="152"/>
        <v>*0.9</v>
      </c>
      <c r="AS795" s="70" t="str">
        <f t="shared" si="153"/>
        <v>REZoning_Sol-Win</v>
      </c>
      <c r="AU795" s="50" t="s">
        <v>1676</v>
      </c>
      <c r="AV795" s="72" t="s">
        <v>874</v>
      </c>
      <c r="AW795" s="58">
        <v>2050</v>
      </c>
      <c r="AX795" s="73" t="str">
        <f t="shared" si="154"/>
        <v>*0.86</v>
      </c>
      <c r="AY795" s="70" t="str">
        <f t="shared" si="155"/>
        <v>REZoning_Sol-Win</v>
      </c>
    </row>
    <row r="796" spans="1:51">
      <c r="A796" s="67" t="s">
        <v>70</v>
      </c>
      <c r="C796" t="s">
        <v>1677</v>
      </c>
      <c r="D796" s="68" t="s">
        <v>874</v>
      </c>
      <c r="E796" s="52">
        <v>2035</v>
      </c>
      <c r="F796" s="69" t="str">
        <f t="shared" si="144"/>
        <v>*0.94</v>
      </c>
      <c r="G796" s="70" t="str">
        <f t="shared" si="145"/>
        <v>REZoning_Sol-Win</v>
      </c>
      <c r="I796" t="s">
        <v>1677</v>
      </c>
      <c r="J796" s="68" t="s">
        <v>874</v>
      </c>
      <c r="K796" s="52">
        <v>2050</v>
      </c>
      <c r="L796" s="62" t="str">
        <f t="shared" si="146"/>
        <v>*0.91</v>
      </c>
      <c r="M796" s="70" t="str">
        <f t="shared" si="147"/>
        <v>REZoning_Sol-Win</v>
      </c>
      <c r="O796" t="s">
        <v>1677</v>
      </c>
      <c r="P796" t="s">
        <v>874</v>
      </c>
      <c r="Q796">
        <v>2100</v>
      </c>
      <c r="R796" t="s">
        <v>890</v>
      </c>
      <c r="S796" t="s">
        <v>875</v>
      </c>
      <c r="AA796" s="49" t="s">
        <v>1677</v>
      </c>
      <c r="AB796" s="71" t="s">
        <v>874</v>
      </c>
      <c r="AC796" s="55">
        <v>2035</v>
      </c>
      <c r="AD796" s="70" t="str">
        <f t="shared" si="148"/>
        <v>*0.93</v>
      </c>
      <c r="AE796" s="70" t="str">
        <f t="shared" si="149"/>
        <v>REZoning_Sol-Win</v>
      </c>
      <c r="AG796" s="49" t="s">
        <v>1677</v>
      </c>
      <c r="AH796" s="71" t="s">
        <v>874</v>
      </c>
      <c r="AI796" s="55">
        <v>2050</v>
      </c>
      <c r="AJ796" s="70" t="str">
        <f t="shared" si="150"/>
        <v>*0.9</v>
      </c>
      <c r="AK796" s="70" t="str">
        <f t="shared" si="151"/>
        <v>REZoning_Sol-Win</v>
      </c>
      <c r="AO796" s="50" t="s">
        <v>1677</v>
      </c>
      <c r="AP796" s="72" t="s">
        <v>874</v>
      </c>
      <c r="AQ796" s="58">
        <v>2035</v>
      </c>
      <c r="AR796" s="73" t="str">
        <f t="shared" si="152"/>
        <v>*0.9</v>
      </c>
      <c r="AS796" s="70" t="str">
        <f t="shared" si="153"/>
        <v>REZoning_Sol-Win</v>
      </c>
      <c r="AU796" s="50" t="s">
        <v>1677</v>
      </c>
      <c r="AV796" s="72" t="s">
        <v>874</v>
      </c>
      <c r="AW796" s="58">
        <v>2050</v>
      </c>
      <c r="AX796" s="73" t="str">
        <f t="shared" si="154"/>
        <v>*0.86</v>
      </c>
      <c r="AY796" s="70" t="str">
        <f t="shared" si="155"/>
        <v>REZoning_Sol-Win</v>
      </c>
    </row>
    <row r="797" spans="1:51">
      <c r="A797" s="67" t="s">
        <v>70</v>
      </c>
      <c r="C797" t="s">
        <v>1678</v>
      </c>
      <c r="D797" s="68" t="s">
        <v>874</v>
      </c>
      <c r="E797" s="52">
        <v>2035</v>
      </c>
      <c r="F797" s="69" t="str">
        <f t="shared" si="144"/>
        <v>*0.94</v>
      </c>
      <c r="G797" s="70" t="str">
        <f t="shared" si="145"/>
        <v>REZoning_Sol-Win</v>
      </c>
      <c r="I797" t="s">
        <v>1678</v>
      </c>
      <c r="J797" s="68" t="s">
        <v>874</v>
      </c>
      <c r="K797" s="52">
        <v>2050</v>
      </c>
      <c r="L797" s="62" t="str">
        <f t="shared" si="146"/>
        <v>*0.91</v>
      </c>
      <c r="M797" s="70" t="str">
        <f t="shared" si="147"/>
        <v>REZoning_Sol-Win</v>
      </c>
      <c r="O797" t="s">
        <v>1678</v>
      </c>
      <c r="P797" t="s">
        <v>874</v>
      </c>
      <c r="Q797">
        <v>2100</v>
      </c>
      <c r="R797" t="s">
        <v>890</v>
      </c>
      <c r="S797" t="s">
        <v>875</v>
      </c>
      <c r="AA797" s="49" t="s">
        <v>1678</v>
      </c>
      <c r="AB797" s="71" t="s">
        <v>874</v>
      </c>
      <c r="AC797" s="55">
        <v>2035</v>
      </c>
      <c r="AD797" s="70" t="str">
        <f t="shared" si="148"/>
        <v>*0.93</v>
      </c>
      <c r="AE797" s="70" t="str">
        <f t="shared" si="149"/>
        <v>REZoning_Sol-Win</v>
      </c>
      <c r="AG797" s="49" t="s">
        <v>1678</v>
      </c>
      <c r="AH797" s="71" t="s">
        <v>874</v>
      </c>
      <c r="AI797" s="55">
        <v>2050</v>
      </c>
      <c r="AJ797" s="70" t="str">
        <f t="shared" si="150"/>
        <v>*0.9</v>
      </c>
      <c r="AK797" s="70" t="str">
        <f t="shared" si="151"/>
        <v>REZoning_Sol-Win</v>
      </c>
      <c r="AO797" s="50" t="s">
        <v>1678</v>
      </c>
      <c r="AP797" s="72" t="s">
        <v>874</v>
      </c>
      <c r="AQ797" s="58">
        <v>2035</v>
      </c>
      <c r="AR797" s="73" t="str">
        <f t="shared" si="152"/>
        <v>*0.9</v>
      </c>
      <c r="AS797" s="70" t="str">
        <f t="shared" si="153"/>
        <v>REZoning_Sol-Win</v>
      </c>
      <c r="AU797" s="50" t="s">
        <v>1678</v>
      </c>
      <c r="AV797" s="72" t="s">
        <v>874</v>
      </c>
      <c r="AW797" s="58">
        <v>2050</v>
      </c>
      <c r="AX797" s="73" t="str">
        <f t="shared" si="154"/>
        <v>*0.86</v>
      </c>
      <c r="AY797" s="70" t="str">
        <f t="shared" si="155"/>
        <v>REZoning_Sol-Win</v>
      </c>
    </row>
    <row r="798" spans="1:51">
      <c r="A798" s="67" t="s">
        <v>70</v>
      </c>
      <c r="C798" t="s">
        <v>1679</v>
      </c>
      <c r="D798" s="68" t="s">
        <v>874</v>
      </c>
      <c r="E798" s="52">
        <v>2035</v>
      </c>
      <c r="F798" s="69" t="str">
        <f t="shared" si="144"/>
        <v>*0.94</v>
      </c>
      <c r="G798" s="70" t="str">
        <f t="shared" si="145"/>
        <v>REZoning_Sol-Win</v>
      </c>
      <c r="I798" t="s">
        <v>1679</v>
      </c>
      <c r="J798" s="68" t="s">
        <v>874</v>
      </c>
      <c r="K798" s="52">
        <v>2050</v>
      </c>
      <c r="L798" s="62" t="str">
        <f t="shared" si="146"/>
        <v>*0.91</v>
      </c>
      <c r="M798" s="70" t="str">
        <f t="shared" si="147"/>
        <v>REZoning_Sol-Win</v>
      </c>
      <c r="O798" t="s">
        <v>1679</v>
      </c>
      <c r="P798" t="s">
        <v>874</v>
      </c>
      <c r="Q798">
        <v>2100</v>
      </c>
      <c r="R798" t="s">
        <v>890</v>
      </c>
      <c r="S798" t="s">
        <v>875</v>
      </c>
      <c r="AA798" s="49" t="s">
        <v>1679</v>
      </c>
      <c r="AB798" s="71" t="s">
        <v>874</v>
      </c>
      <c r="AC798" s="55">
        <v>2035</v>
      </c>
      <c r="AD798" s="70" t="str">
        <f t="shared" si="148"/>
        <v>*0.93</v>
      </c>
      <c r="AE798" s="70" t="str">
        <f t="shared" si="149"/>
        <v>REZoning_Sol-Win</v>
      </c>
      <c r="AG798" s="49" t="s">
        <v>1679</v>
      </c>
      <c r="AH798" s="71" t="s">
        <v>874</v>
      </c>
      <c r="AI798" s="55">
        <v>2050</v>
      </c>
      <c r="AJ798" s="70" t="str">
        <f t="shared" si="150"/>
        <v>*0.9</v>
      </c>
      <c r="AK798" s="70" t="str">
        <f t="shared" si="151"/>
        <v>REZoning_Sol-Win</v>
      </c>
      <c r="AO798" s="50" t="s">
        <v>1679</v>
      </c>
      <c r="AP798" s="72" t="s">
        <v>874</v>
      </c>
      <c r="AQ798" s="58">
        <v>2035</v>
      </c>
      <c r="AR798" s="73" t="str">
        <f t="shared" si="152"/>
        <v>*0.9</v>
      </c>
      <c r="AS798" s="70" t="str">
        <f t="shared" si="153"/>
        <v>REZoning_Sol-Win</v>
      </c>
      <c r="AU798" s="50" t="s">
        <v>1679</v>
      </c>
      <c r="AV798" s="72" t="s">
        <v>874</v>
      </c>
      <c r="AW798" s="58">
        <v>2050</v>
      </c>
      <c r="AX798" s="73" t="str">
        <f t="shared" si="154"/>
        <v>*0.86</v>
      </c>
      <c r="AY798" s="70" t="str">
        <f t="shared" si="155"/>
        <v>REZoning_Sol-Win</v>
      </c>
    </row>
    <row r="799" spans="1:51">
      <c r="A799" s="67" t="s">
        <v>70</v>
      </c>
      <c r="C799" t="s">
        <v>1680</v>
      </c>
      <c r="D799" s="68" t="s">
        <v>874</v>
      </c>
      <c r="E799" s="52">
        <v>2035</v>
      </c>
      <c r="F799" s="69" t="str">
        <f t="shared" si="144"/>
        <v>*0.94</v>
      </c>
      <c r="G799" s="70" t="str">
        <f t="shared" si="145"/>
        <v>REZoning_Sol-Win</v>
      </c>
      <c r="I799" t="s">
        <v>1680</v>
      </c>
      <c r="J799" s="68" t="s">
        <v>874</v>
      </c>
      <c r="K799" s="52">
        <v>2050</v>
      </c>
      <c r="L799" s="62" t="str">
        <f t="shared" si="146"/>
        <v>*0.91</v>
      </c>
      <c r="M799" s="70" t="str">
        <f t="shared" si="147"/>
        <v>REZoning_Sol-Win</v>
      </c>
      <c r="O799" t="s">
        <v>1680</v>
      </c>
      <c r="P799" t="s">
        <v>874</v>
      </c>
      <c r="Q799">
        <v>2100</v>
      </c>
      <c r="R799" t="s">
        <v>890</v>
      </c>
      <c r="S799" t="s">
        <v>875</v>
      </c>
      <c r="AA799" s="49" t="s">
        <v>1680</v>
      </c>
      <c r="AB799" s="71" t="s">
        <v>874</v>
      </c>
      <c r="AC799" s="55">
        <v>2035</v>
      </c>
      <c r="AD799" s="70" t="str">
        <f t="shared" si="148"/>
        <v>*0.93</v>
      </c>
      <c r="AE799" s="70" t="str">
        <f t="shared" si="149"/>
        <v>REZoning_Sol-Win</v>
      </c>
      <c r="AG799" s="49" t="s">
        <v>1680</v>
      </c>
      <c r="AH799" s="71" t="s">
        <v>874</v>
      </c>
      <c r="AI799" s="55">
        <v>2050</v>
      </c>
      <c r="AJ799" s="70" t="str">
        <f t="shared" si="150"/>
        <v>*0.9</v>
      </c>
      <c r="AK799" s="70" t="str">
        <f t="shared" si="151"/>
        <v>REZoning_Sol-Win</v>
      </c>
      <c r="AO799" s="50" t="s">
        <v>1680</v>
      </c>
      <c r="AP799" s="72" t="s">
        <v>874</v>
      </c>
      <c r="AQ799" s="58">
        <v>2035</v>
      </c>
      <c r="AR799" s="73" t="str">
        <f t="shared" si="152"/>
        <v>*0.9</v>
      </c>
      <c r="AS799" s="70" t="str">
        <f t="shared" si="153"/>
        <v>REZoning_Sol-Win</v>
      </c>
      <c r="AU799" s="50" t="s">
        <v>1680</v>
      </c>
      <c r="AV799" s="72" t="s">
        <v>874</v>
      </c>
      <c r="AW799" s="58">
        <v>2050</v>
      </c>
      <c r="AX799" s="73" t="str">
        <f t="shared" si="154"/>
        <v>*0.86</v>
      </c>
      <c r="AY799" s="70" t="str">
        <f t="shared" si="155"/>
        <v>REZoning_Sol-Win</v>
      </c>
    </row>
    <row r="800" spans="1:51">
      <c r="A800" s="67" t="s">
        <v>70</v>
      </c>
      <c r="C800" t="s">
        <v>1681</v>
      </c>
      <c r="D800" s="68" t="s">
        <v>874</v>
      </c>
      <c r="E800" s="52">
        <v>2035</v>
      </c>
      <c r="F800" s="69" t="str">
        <f t="shared" si="144"/>
        <v>*0.94</v>
      </c>
      <c r="G800" s="70" t="str">
        <f t="shared" si="145"/>
        <v>REZoning_Sol-Win</v>
      </c>
      <c r="I800" t="s">
        <v>1681</v>
      </c>
      <c r="J800" s="68" t="s">
        <v>874</v>
      </c>
      <c r="K800" s="52">
        <v>2050</v>
      </c>
      <c r="L800" s="62" t="str">
        <f t="shared" si="146"/>
        <v>*0.91</v>
      </c>
      <c r="M800" s="70" t="str">
        <f t="shared" si="147"/>
        <v>REZoning_Sol-Win</v>
      </c>
      <c r="O800" t="s">
        <v>1681</v>
      </c>
      <c r="P800" t="s">
        <v>874</v>
      </c>
      <c r="Q800">
        <v>2100</v>
      </c>
      <c r="R800" t="s">
        <v>890</v>
      </c>
      <c r="S800" t="s">
        <v>875</v>
      </c>
      <c r="AA800" s="49" t="s">
        <v>1681</v>
      </c>
      <c r="AB800" s="71" t="s">
        <v>874</v>
      </c>
      <c r="AC800" s="55">
        <v>2035</v>
      </c>
      <c r="AD800" s="70" t="str">
        <f t="shared" si="148"/>
        <v>*0.93</v>
      </c>
      <c r="AE800" s="70" t="str">
        <f t="shared" si="149"/>
        <v>REZoning_Sol-Win</v>
      </c>
      <c r="AG800" s="49" t="s">
        <v>1681</v>
      </c>
      <c r="AH800" s="71" t="s">
        <v>874</v>
      </c>
      <c r="AI800" s="55">
        <v>2050</v>
      </c>
      <c r="AJ800" s="70" t="str">
        <f t="shared" si="150"/>
        <v>*0.9</v>
      </c>
      <c r="AK800" s="70" t="str">
        <f t="shared" si="151"/>
        <v>REZoning_Sol-Win</v>
      </c>
      <c r="AO800" s="50" t="s">
        <v>1681</v>
      </c>
      <c r="AP800" s="72" t="s">
        <v>874</v>
      </c>
      <c r="AQ800" s="58">
        <v>2035</v>
      </c>
      <c r="AR800" s="73" t="str">
        <f t="shared" si="152"/>
        <v>*0.9</v>
      </c>
      <c r="AS800" s="70" t="str">
        <f t="shared" si="153"/>
        <v>REZoning_Sol-Win</v>
      </c>
      <c r="AU800" s="50" t="s">
        <v>1681</v>
      </c>
      <c r="AV800" s="72" t="s">
        <v>874</v>
      </c>
      <c r="AW800" s="58">
        <v>2050</v>
      </c>
      <c r="AX800" s="73" t="str">
        <f t="shared" si="154"/>
        <v>*0.86</v>
      </c>
      <c r="AY800" s="70" t="str">
        <f t="shared" si="155"/>
        <v>REZoning_Sol-Win</v>
      </c>
    </row>
    <row r="801" spans="1:51">
      <c r="A801" s="67" t="s">
        <v>70</v>
      </c>
      <c r="C801" t="s">
        <v>1682</v>
      </c>
      <c r="D801" s="68" t="s">
        <v>874</v>
      </c>
      <c r="E801" s="52">
        <v>2035</v>
      </c>
      <c r="F801" s="69" t="str">
        <f t="shared" si="144"/>
        <v>*0.94</v>
      </c>
      <c r="G801" s="70" t="str">
        <f t="shared" si="145"/>
        <v>REZoning_Sol-Win</v>
      </c>
      <c r="I801" t="s">
        <v>1682</v>
      </c>
      <c r="J801" s="68" t="s">
        <v>874</v>
      </c>
      <c r="K801" s="52">
        <v>2050</v>
      </c>
      <c r="L801" s="62" t="str">
        <f t="shared" si="146"/>
        <v>*0.91</v>
      </c>
      <c r="M801" s="70" t="str">
        <f t="shared" si="147"/>
        <v>REZoning_Sol-Win</v>
      </c>
      <c r="O801" t="s">
        <v>1682</v>
      </c>
      <c r="P801" t="s">
        <v>874</v>
      </c>
      <c r="Q801">
        <v>2100</v>
      </c>
      <c r="R801" t="s">
        <v>890</v>
      </c>
      <c r="S801" t="s">
        <v>875</v>
      </c>
      <c r="AA801" s="49" t="s">
        <v>1682</v>
      </c>
      <c r="AB801" s="71" t="s">
        <v>874</v>
      </c>
      <c r="AC801" s="55">
        <v>2035</v>
      </c>
      <c r="AD801" s="70" t="str">
        <f t="shared" si="148"/>
        <v>*0.93</v>
      </c>
      <c r="AE801" s="70" t="str">
        <f t="shared" si="149"/>
        <v>REZoning_Sol-Win</v>
      </c>
      <c r="AG801" s="49" t="s">
        <v>1682</v>
      </c>
      <c r="AH801" s="71" t="s">
        <v>874</v>
      </c>
      <c r="AI801" s="55">
        <v>2050</v>
      </c>
      <c r="AJ801" s="70" t="str">
        <f t="shared" si="150"/>
        <v>*0.9</v>
      </c>
      <c r="AK801" s="70" t="str">
        <f t="shared" si="151"/>
        <v>REZoning_Sol-Win</v>
      </c>
      <c r="AO801" s="50" t="s">
        <v>1682</v>
      </c>
      <c r="AP801" s="72" t="s">
        <v>874</v>
      </c>
      <c r="AQ801" s="58">
        <v>2035</v>
      </c>
      <c r="AR801" s="73" t="str">
        <f t="shared" si="152"/>
        <v>*0.9</v>
      </c>
      <c r="AS801" s="70" t="str">
        <f t="shared" si="153"/>
        <v>REZoning_Sol-Win</v>
      </c>
      <c r="AU801" s="50" t="s">
        <v>1682</v>
      </c>
      <c r="AV801" s="72" t="s">
        <v>874</v>
      </c>
      <c r="AW801" s="58">
        <v>2050</v>
      </c>
      <c r="AX801" s="73" t="str">
        <f t="shared" si="154"/>
        <v>*0.86</v>
      </c>
      <c r="AY801" s="70" t="str">
        <f t="shared" si="155"/>
        <v>REZoning_Sol-Win</v>
      </c>
    </row>
    <row r="802" spans="1:51">
      <c r="A802" s="67" t="s">
        <v>70</v>
      </c>
      <c r="C802" t="s">
        <v>1683</v>
      </c>
      <c r="D802" s="68" t="s">
        <v>874</v>
      </c>
      <c r="E802" s="52">
        <v>2035</v>
      </c>
      <c r="F802" s="69" t="str">
        <f t="shared" si="144"/>
        <v>*0.94</v>
      </c>
      <c r="G802" s="70" t="str">
        <f t="shared" si="145"/>
        <v>REZoning_Sol-Win</v>
      </c>
      <c r="I802" t="s">
        <v>1683</v>
      </c>
      <c r="J802" s="68" t="s">
        <v>874</v>
      </c>
      <c r="K802" s="52">
        <v>2050</v>
      </c>
      <c r="L802" s="62" t="str">
        <f t="shared" si="146"/>
        <v>*0.91</v>
      </c>
      <c r="M802" s="70" t="str">
        <f t="shared" si="147"/>
        <v>REZoning_Sol-Win</v>
      </c>
      <c r="O802" t="s">
        <v>1683</v>
      </c>
      <c r="P802" t="s">
        <v>874</v>
      </c>
      <c r="Q802">
        <v>2100</v>
      </c>
      <c r="R802" t="s">
        <v>890</v>
      </c>
      <c r="S802" t="s">
        <v>875</v>
      </c>
      <c r="AA802" s="49" t="s">
        <v>1683</v>
      </c>
      <c r="AB802" s="71" t="s">
        <v>874</v>
      </c>
      <c r="AC802" s="55">
        <v>2035</v>
      </c>
      <c r="AD802" s="70" t="str">
        <f t="shared" si="148"/>
        <v>*0.93</v>
      </c>
      <c r="AE802" s="70" t="str">
        <f t="shared" si="149"/>
        <v>REZoning_Sol-Win</v>
      </c>
      <c r="AG802" s="49" t="s">
        <v>1683</v>
      </c>
      <c r="AH802" s="71" t="s">
        <v>874</v>
      </c>
      <c r="AI802" s="55">
        <v>2050</v>
      </c>
      <c r="AJ802" s="70" t="str">
        <f t="shared" si="150"/>
        <v>*0.9</v>
      </c>
      <c r="AK802" s="70" t="str">
        <f t="shared" si="151"/>
        <v>REZoning_Sol-Win</v>
      </c>
      <c r="AO802" s="50" t="s">
        <v>1683</v>
      </c>
      <c r="AP802" s="72" t="s">
        <v>874</v>
      </c>
      <c r="AQ802" s="58">
        <v>2035</v>
      </c>
      <c r="AR802" s="73" t="str">
        <f t="shared" si="152"/>
        <v>*0.9</v>
      </c>
      <c r="AS802" s="70" t="str">
        <f t="shared" si="153"/>
        <v>REZoning_Sol-Win</v>
      </c>
      <c r="AU802" s="50" t="s">
        <v>1683</v>
      </c>
      <c r="AV802" s="72" t="s">
        <v>874</v>
      </c>
      <c r="AW802" s="58">
        <v>2050</v>
      </c>
      <c r="AX802" s="73" t="str">
        <f t="shared" si="154"/>
        <v>*0.86</v>
      </c>
      <c r="AY802" s="70" t="str">
        <f t="shared" si="155"/>
        <v>REZoning_Sol-Win</v>
      </c>
    </row>
    <row r="803" spans="1:51">
      <c r="A803" s="67" t="s">
        <v>70</v>
      </c>
      <c r="C803" t="s">
        <v>1684</v>
      </c>
      <c r="D803" s="68" t="s">
        <v>874</v>
      </c>
      <c r="E803" s="52">
        <v>2035</v>
      </c>
      <c r="F803" s="69" t="str">
        <f t="shared" si="144"/>
        <v>*0.94</v>
      </c>
      <c r="G803" s="70" t="str">
        <f t="shared" ref="G803:G866" si="156">G802</f>
        <v>REZoning_Sol-Win</v>
      </c>
      <c r="I803" t="s">
        <v>1684</v>
      </c>
      <c r="J803" s="68" t="s">
        <v>874</v>
      </c>
      <c r="K803" s="52">
        <v>2050</v>
      </c>
      <c r="L803" s="62" t="str">
        <f t="shared" si="146"/>
        <v>*0.91</v>
      </c>
      <c r="M803" s="70" t="str">
        <f t="shared" si="147"/>
        <v>REZoning_Sol-Win</v>
      </c>
      <c r="O803" t="s">
        <v>1684</v>
      </c>
      <c r="P803" t="s">
        <v>874</v>
      </c>
      <c r="Q803">
        <v>2100</v>
      </c>
      <c r="R803" t="s">
        <v>890</v>
      </c>
      <c r="S803" t="s">
        <v>875</v>
      </c>
      <c r="AA803" s="49" t="s">
        <v>1684</v>
      </c>
      <c r="AB803" s="71" t="s">
        <v>874</v>
      </c>
      <c r="AC803" s="55">
        <v>2035</v>
      </c>
      <c r="AD803" s="70" t="str">
        <f t="shared" si="148"/>
        <v>*0.93</v>
      </c>
      <c r="AE803" s="70" t="str">
        <f t="shared" si="149"/>
        <v>REZoning_Sol-Win</v>
      </c>
      <c r="AG803" s="49" t="s">
        <v>1684</v>
      </c>
      <c r="AH803" s="71" t="s">
        <v>874</v>
      </c>
      <c r="AI803" s="55">
        <v>2050</v>
      </c>
      <c r="AJ803" s="70" t="str">
        <f t="shared" si="150"/>
        <v>*0.9</v>
      </c>
      <c r="AK803" s="70" t="str">
        <f t="shared" si="151"/>
        <v>REZoning_Sol-Win</v>
      </c>
      <c r="AO803" s="50" t="s">
        <v>1684</v>
      </c>
      <c r="AP803" s="72" t="s">
        <v>874</v>
      </c>
      <c r="AQ803" s="58">
        <v>2035</v>
      </c>
      <c r="AR803" s="73" t="str">
        <f t="shared" si="152"/>
        <v>*0.9</v>
      </c>
      <c r="AS803" s="70" t="str">
        <f t="shared" si="153"/>
        <v>REZoning_Sol-Win</v>
      </c>
      <c r="AU803" s="50" t="s">
        <v>1684</v>
      </c>
      <c r="AV803" s="72" t="s">
        <v>874</v>
      </c>
      <c r="AW803" s="58">
        <v>2050</v>
      </c>
      <c r="AX803" s="73" t="str">
        <f t="shared" si="154"/>
        <v>*0.86</v>
      </c>
      <c r="AY803" s="70" t="str">
        <f t="shared" si="155"/>
        <v>REZoning_Sol-Win</v>
      </c>
    </row>
    <row r="804" spans="1:51">
      <c r="A804" s="67" t="s">
        <v>70</v>
      </c>
      <c r="C804" t="s">
        <v>1685</v>
      </c>
      <c r="D804" s="68" t="s">
        <v>874</v>
      </c>
      <c r="E804" s="52">
        <v>2035</v>
      </c>
      <c r="F804" s="69" t="str">
        <f t="shared" si="144"/>
        <v>*0.94</v>
      </c>
      <c r="G804" s="70" t="str">
        <f t="shared" si="156"/>
        <v>REZoning_Sol-Win</v>
      </c>
      <c r="I804" t="s">
        <v>1685</v>
      </c>
      <c r="J804" s="68" t="s">
        <v>874</v>
      </c>
      <c r="K804" s="52">
        <v>2050</v>
      </c>
      <c r="L804" s="62" t="str">
        <f t="shared" si="146"/>
        <v>*0.91</v>
      </c>
      <c r="M804" s="70" t="str">
        <f t="shared" si="147"/>
        <v>REZoning_Sol-Win</v>
      </c>
      <c r="O804" t="s">
        <v>1685</v>
      </c>
      <c r="P804" t="s">
        <v>874</v>
      </c>
      <c r="Q804">
        <v>2100</v>
      </c>
      <c r="R804" t="s">
        <v>890</v>
      </c>
      <c r="S804" t="s">
        <v>875</v>
      </c>
      <c r="AA804" s="49" t="s">
        <v>1685</v>
      </c>
      <c r="AB804" s="71" t="s">
        <v>874</v>
      </c>
      <c r="AC804" s="55">
        <v>2035</v>
      </c>
      <c r="AD804" s="70" t="str">
        <f t="shared" si="148"/>
        <v>*0.93</v>
      </c>
      <c r="AE804" s="70" t="str">
        <f t="shared" si="149"/>
        <v>REZoning_Sol-Win</v>
      </c>
      <c r="AG804" s="49" t="s">
        <v>1685</v>
      </c>
      <c r="AH804" s="71" t="s">
        <v>874</v>
      </c>
      <c r="AI804" s="55">
        <v>2050</v>
      </c>
      <c r="AJ804" s="70" t="str">
        <f t="shared" si="150"/>
        <v>*0.9</v>
      </c>
      <c r="AK804" s="70" t="str">
        <f t="shared" si="151"/>
        <v>REZoning_Sol-Win</v>
      </c>
      <c r="AO804" s="50" t="s">
        <v>1685</v>
      </c>
      <c r="AP804" s="72" t="s">
        <v>874</v>
      </c>
      <c r="AQ804" s="58">
        <v>2035</v>
      </c>
      <c r="AR804" s="73" t="str">
        <f t="shared" si="152"/>
        <v>*0.9</v>
      </c>
      <c r="AS804" s="70" t="str">
        <f t="shared" si="153"/>
        <v>REZoning_Sol-Win</v>
      </c>
      <c r="AU804" s="50" t="s">
        <v>1685</v>
      </c>
      <c r="AV804" s="72" t="s">
        <v>874</v>
      </c>
      <c r="AW804" s="58">
        <v>2050</v>
      </c>
      <c r="AX804" s="73" t="str">
        <f t="shared" si="154"/>
        <v>*0.86</v>
      </c>
      <c r="AY804" s="70" t="str">
        <f t="shared" si="155"/>
        <v>REZoning_Sol-Win</v>
      </c>
    </row>
    <row r="805" spans="1:51">
      <c r="A805" s="67" t="s">
        <v>70</v>
      </c>
      <c r="C805" t="s">
        <v>1686</v>
      </c>
      <c r="D805" s="68" t="s">
        <v>874</v>
      </c>
      <c r="E805" s="52">
        <v>2035</v>
      </c>
      <c r="F805" s="69" t="str">
        <f t="shared" si="144"/>
        <v>*0.94</v>
      </c>
      <c r="G805" s="70" t="str">
        <f t="shared" si="156"/>
        <v>REZoning_Sol-Win</v>
      </c>
      <c r="I805" t="s">
        <v>1686</v>
      </c>
      <c r="J805" s="68" t="s">
        <v>874</v>
      </c>
      <c r="K805" s="52">
        <v>2050</v>
      </c>
      <c r="L805" s="62" t="str">
        <f t="shared" si="146"/>
        <v>*0.91</v>
      </c>
      <c r="M805" s="70" t="str">
        <f t="shared" si="147"/>
        <v>REZoning_Sol-Win</v>
      </c>
      <c r="O805" t="s">
        <v>1686</v>
      </c>
      <c r="P805" t="s">
        <v>874</v>
      </c>
      <c r="Q805">
        <v>2100</v>
      </c>
      <c r="R805" t="s">
        <v>890</v>
      </c>
      <c r="S805" t="s">
        <v>875</v>
      </c>
      <c r="AA805" s="49" t="s">
        <v>1686</v>
      </c>
      <c r="AB805" s="71" t="s">
        <v>874</v>
      </c>
      <c r="AC805" s="55">
        <v>2035</v>
      </c>
      <c r="AD805" s="70" t="str">
        <f t="shared" si="148"/>
        <v>*0.93</v>
      </c>
      <c r="AE805" s="70" t="str">
        <f t="shared" si="149"/>
        <v>REZoning_Sol-Win</v>
      </c>
      <c r="AG805" s="49" t="s">
        <v>1686</v>
      </c>
      <c r="AH805" s="71" t="s">
        <v>874</v>
      </c>
      <c r="AI805" s="55">
        <v>2050</v>
      </c>
      <c r="AJ805" s="70" t="str">
        <f t="shared" si="150"/>
        <v>*0.9</v>
      </c>
      <c r="AK805" s="70" t="str">
        <f t="shared" si="151"/>
        <v>REZoning_Sol-Win</v>
      </c>
      <c r="AO805" s="50" t="s">
        <v>1686</v>
      </c>
      <c r="AP805" s="72" t="s">
        <v>874</v>
      </c>
      <c r="AQ805" s="58">
        <v>2035</v>
      </c>
      <c r="AR805" s="73" t="str">
        <f t="shared" si="152"/>
        <v>*0.9</v>
      </c>
      <c r="AS805" s="70" t="str">
        <f t="shared" si="153"/>
        <v>REZoning_Sol-Win</v>
      </c>
      <c r="AU805" s="50" t="s">
        <v>1686</v>
      </c>
      <c r="AV805" s="72" t="s">
        <v>874</v>
      </c>
      <c r="AW805" s="58">
        <v>2050</v>
      </c>
      <c r="AX805" s="73" t="str">
        <f t="shared" si="154"/>
        <v>*0.86</v>
      </c>
      <c r="AY805" s="70" t="str">
        <f t="shared" si="155"/>
        <v>REZoning_Sol-Win</v>
      </c>
    </row>
    <row r="806" spans="1:51">
      <c r="A806" s="67" t="s">
        <v>70</v>
      </c>
      <c r="C806" t="s">
        <v>1687</v>
      </c>
      <c r="D806" s="68" t="s">
        <v>874</v>
      </c>
      <c r="E806" s="52">
        <v>2035</v>
      </c>
      <c r="F806" s="69" t="str">
        <f t="shared" si="144"/>
        <v>*0.94</v>
      </c>
      <c r="G806" s="70" t="str">
        <f t="shared" si="156"/>
        <v>REZoning_Sol-Win</v>
      </c>
      <c r="I806" t="s">
        <v>1687</v>
      </c>
      <c r="J806" s="68" t="s">
        <v>874</v>
      </c>
      <c r="K806" s="52">
        <v>2050</v>
      </c>
      <c r="L806" s="62" t="str">
        <f t="shared" si="146"/>
        <v>*0.91</v>
      </c>
      <c r="M806" s="70" t="str">
        <f t="shared" si="147"/>
        <v>REZoning_Sol-Win</v>
      </c>
      <c r="O806" t="s">
        <v>1687</v>
      </c>
      <c r="P806" t="s">
        <v>874</v>
      </c>
      <c r="Q806">
        <v>2100</v>
      </c>
      <c r="R806" t="s">
        <v>890</v>
      </c>
      <c r="S806" t="s">
        <v>875</v>
      </c>
      <c r="AA806" s="49" t="s">
        <v>1687</v>
      </c>
      <c r="AB806" s="71" t="s">
        <v>874</v>
      </c>
      <c r="AC806" s="55">
        <v>2035</v>
      </c>
      <c r="AD806" s="70" t="str">
        <f t="shared" si="148"/>
        <v>*0.93</v>
      </c>
      <c r="AE806" s="70" t="str">
        <f t="shared" si="149"/>
        <v>REZoning_Sol-Win</v>
      </c>
      <c r="AG806" s="49" t="s">
        <v>1687</v>
      </c>
      <c r="AH806" s="71" t="s">
        <v>874</v>
      </c>
      <c r="AI806" s="55">
        <v>2050</v>
      </c>
      <c r="AJ806" s="70" t="str">
        <f t="shared" si="150"/>
        <v>*0.9</v>
      </c>
      <c r="AK806" s="70" t="str">
        <f t="shared" si="151"/>
        <v>REZoning_Sol-Win</v>
      </c>
      <c r="AO806" s="50" t="s">
        <v>1687</v>
      </c>
      <c r="AP806" s="72" t="s">
        <v>874</v>
      </c>
      <c r="AQ806" s="58">
        <v>2035</v>
      </c>
      <c r="AR806" s="73" t="str">
        <f t="shared" si="152"/>
        <v>*0.9</v>
      </c>
      <c r="AS806" s="70" t="str">
        <f t="shared" si="153"/>
        <v>REZoning_Sol-Win</v>
      </c>
      <c r="AU806" s="50" t="s">
        <v>1687</v>
      </c>
      <c r="AV806" s="72" t="s">
        <v>874</v>
      </c>
      <c r="AW806" s="58">
        <v>2050</v>
      </c>
      <c r="AX806" s="73" t="str">
        <f t="shared" si="154"/>
        <v>*0.86</v>
      </c>
      <c r="AY806" s="70" t="str">
        <f t="shared" si="155"/>
        <v>REZoning_Sol-Win</v>
      </c>
    </row>
    <row r="807" spans="1:51">
      <c r="A807" s="67" t="s">
        <v>70</v>
      </c>
      <c r="C807" t="s">
        <v>1688</v>
      </c>
      <c r="D807" s="68" t="s">
        <v>874</v>
      </c>
      <c r="E807" s="52">
        <v>2035</v>
      </c>
      <c r="F807" s="69" t="str">
        <f t="shared" si="144"/>
        <v>*0.94</v>
      </c>
      <c r="G807" s="70" t="str">
        <f t="shared" si="156"/>
        <v>REZoning_Sol-Win</v>
      </c>
      <c r="I807" t="s">
        <v>1688</v>
      </c>
      <c r="J807" s="68" t="s">
        <v>874</v>
      </c>
      <c r="K807" s="52">
        <v>2050</v>
      </c>
      <c r="L807" s="62" t="str">
        <f t="shared" si="146"/>
        <v>*0.91</v>
      </c>
      <c r="M807" s="70" t="str">
        <f t="shared" si="147"/>
        <v>REZoning_Sol-Win</v>
      </c>
      <c r="O807" t="s">
        <v>1688</v>
      </c>
      <c r="P807" t="s">
        <v>874</v>
      </c>
      <c r="Q807">
        <v>2100</v>
      </c>
      <c r="R807" t="s">
        <v>890</v>
      </c>
      <c r="S807" t="s">
        <v>875</v>
      </c>
      <c r="AA807" s="49" t="s">
        <v>1688</v>
      </c>
      <c r="AB807" s="71" t="s">
        <v>874</v>
      </c>
      <c r="AC807" s="55">
        <v>2035</v>
      </c>
      <c r="AD807" s="70" t="str">
        <f t="shared" si="148"/>
        <v>*0.93</v>
      </c>
      <c r="AE807" s="70" t="str">
        <f t="shared" si="149"/>
        <v>REZoning_Sol-Win</v>
      </c>
      <c r="AG807" s="49" t="s">
        <v>1688</v>
      </c>
      <c r="AH807" s="71" t="s">
        <v>874</v>
      </c>
      <c r="AI807" s="55">
        <v>2050</v>
      </c>
      <c r="AJ807" s="70" t="str">
        <f t="shared" si="150"/>
        <v>*0.9</v>
      </c>
      <c r="AK807" s="70" t="str">
        <f t="shared" si="151"/>
        <v>REZoning_Sol-Win</v>
      </c>
      <c r="AO807" s="50" t="s">
        <v>1688</v>
      </c>
      <c r="AP807" s="72" t="s">
        <v>874</v>
      </c>
      <c r="AQ807" s="58">
        <v>2035</v>
      </c>
      <c r="AR807" s="73" t="str">
        <f t="shared" si="152"/>
        <v>*0.9</v>
      </c>
      <c r="AS807" s="70" t="str">
        <f t="shared" si="153"/>
        <v>REZoning_Sol-Win</v>
      </c>
      <c r="AU807" s="50" t="s">
        <v>1688</v>
      </c>
      <c r="AV807" s="72" t="s">
        <v>874</v>
      </c>
      <c r="AW807" s="58">
        <v>2050</v>
      </c>
      <c r="AX807" s="73" t="str">
        <f t="shared" si="154"/>
        <v>*0.86</v>
      </c>
      <c r="AY807" s="70" t="str">
        <f t="shared" si="155"/>
        <v>REZoning_Sol-Win</v>
      </c>
    </row>
    <row r="808" spans="1:51">
      <c r="A808" s="67" t="s">
        <v>78</v>
      </c>
      <c r="C808" t="s">
        <v>1689</v>
      </c>
      <c r="D808" s="68" t="s">
        <v>874</v>
      </c>
      <c r="E808" s="52">
        <v>2035</v>
      </c>
      <c r="F808" s="69" t="str">
        <f t="shared" si="144"/>
        <v>*0.95</v>
      </c>
      <c r="G808" s="70" t="str">
        <f t="shared" si="156"/>
        <v>REZoning_Sol-Win</v>
      </c>
      <c r="I808" t="s">
        <v>1689</v>
      </c>
      <c r="J808" s="68" t="s">
        <v>874</v>
      </c>
      <c r="K808" s="52">
        <v>2050</v>
      </c>
      <c r="L808" s="62" t="str">
        <f t="shared" si="146"/>
        <v>*0.93</v>
      </c>
      <c r="M808" s="70" t="str">
        <f t="shared" si="147"/>
        <v>REZoning_Sol-Win</v>
      </c>
      <c r="O808" t="s">
        <v>1689</v>
      </c>
      <c r="P808" t="s">
        <v>874</v>
      </c>
      <c r="Q808">
        <v>2100</v>
      </c>
      <c r="R808" t="s">
        <v>904</v>
      </c>
      <c r="S808" t="s">
        <v>875</v>
      </c>
      <c r="AA808" s="49" t="s">
        <v>1689</v>
      </c>
      <c r="AB808" s="71" t="s">
        <v>874</v>
      </c>
      <c r="AC808" s="55">
        <v>2035</v>
      </c>
      <c r="AD808" s="70" t="str">
        <f t="shared" si="148"/>
        <v>*0.95</v>
      </c>
      <c r="AE808" s="70" t="str">
        <f t="shared" si="149"/>
        <v>REZoning_Sol-Win</v>
      </c>
      <c r="AG808" s="49" t="s">
        <v>1689</v>
      </c>
      <c r="AH808" s="71" t="s">
        <v>874</v>
      </c>
      <c r="AI808" s="55">
        <v>2050</v>
      </c>
      <c r="AJ808" s="70" t="str">
        <f t="shared" si="150"/>
        <v>*0.93</v>
      </c>
      <c r="AK808" s="70" t="str">
        <f t="shared" si="151"/>
        <v>REZoning_Sol-Win</v>
      </c>
      <c r="AO808" s="50" t="s">
        <v>1689</v>
      </c>
      <c r="AP808" s="72" t="s">
        <v>874</v>
      </c>
      <c r="AQ808" s="58">
        <v>2035</v>
      </c>
      <c r="AR808" s="73" t="str">
        <f t="shared" si="152"/>
        <v>*0.93</v>
      </c>
      <c r="AS808" s="70" t="str">
        <f t="shared" si="153"/>
        <v>REZoning_Sol-Win</v>
      </c>
      <c r="AU808" s="50" t="s">
        <v>1689</v>
      </c>
      <c r="AV808" s="72" t="s">
        <v>874</v>
      </c>
      <c r="AW808" s="58">
        <v>2050</v>
      </c>
      <c r="AX808" s="73" t="str">
        <f t="shared" si="154"/>
        <v>*0.9</v>
      </c>
      <c r="AY808" s="70" t="str">
        <f t="shared" si="155"/>
        <v>REZoning_Sol-Win</v>
      </c>
    </row>
    <row r="809" spans="1:51">
      <c r="A809" s="67" t="s">
        <v>78</v>
      </c>
      <c r="C809" t="s">
        <v>1690</v>
      </c>
      <c r="D809" s="68" t="s">
        <v>874</v>
      </c>
      <c r="E809" s="52">
        <v>2035</v>
      </c>
      <c r="F809" s="69" t="str">
        <f t="shared" si="144"/>
        <v>*0.95</v>
      </c>
      <c r="G809" s="70" t="str">
        <f t="shared" si="156"/>
        <v>REZoning_Sol-Win</v>
      </c>
      <c r="I809" t="s">
        <v>1690</v>
      </c>
      <c r="J809" s="68" t="s">
        <v>874</v>
      </c>
      <c r="K809" s="52">
        <v>2050</v>
      </c>
      <c r="L809" s="62" t="str">
        <f t="shared" si="146"/>
        <v>*0.93</v>
      </c>
      <c r="M809" s="70" t="str">
        <f t="shared" si="147"/>
        <v>REZoning_Sol-Win</v>
      </c>
      <c r="O809" t="s">
        <v>1690</v>
      </c>
      <c r="P809" t="s">
        <v>874</v>
      </c>
      <c r="Q809">
        <v>2100</v>
      </c>
      <c r="R809" t="s">
        <v>904</v>
      </c>
      <c r="S809" t="s">
        <v>875</v>
      </c>
      <c r="AA809" s="49" t="s">
        <v>1690</v>
      </c>
      <c r="AB809" s="71" t="s">
        <v>874</v>
      </c>
      <c r="AC809" s="55">
        <v>2035</v>
      </c>
      <c r="AD809" s="70" t="str">
        <f t="shared" si="148"/>
        <v>*0.95</v>
      </c>
      <c r="AE809" s="70" t="str">
        <f t="shared" si="149"/>
        <v>REZoning_Sol-Win</v>
      </c>
      <c r="AG809" s="49" t="s">
        <v>1690</v>
      </c>
      <c r="AH809" s="71" t="s">
        <v>874</v>
      </c>
      <c r="AI809" s="55">
        <v>2050</v>
      </c>
      <c r="AJ809" s="70" t="str">
        <f t="shared" si="150"/>
        <v>*0.93</v>
      </c>
      <c r="AK809" s="70" t="str">
        <f t="shared" si="151"/>
        <v>REZoning_Sol-Win</v>
      </c>
      <c r="AO809" s="50" t="s">
        <v>1690</v>
      </c>
      <c r="AP809" s="72" t="s">
        <v>874</v>
      </c>
      <c r="AQ809" s="58">
        <v>2035</v>
      </c>
      <c r="AR809" s="73" t="str">
        <f t="shared" si="152"/>
        <v>*0.93</v>
      </c>
      <c r="AS809" s="70" t="str">
        <f t="shared" si="153"/>
        <v>REZoning_Sol-Win</v>
      </c>
      <c r="AU809" s="50" t="s">
        <v>1690</v>
      </c>
      <c r="AV809" s="72" t="s">
        <v>874</v>
      </c>
      <c r="AW809" s="58">
        <v>2050</v>
      </c>
      <c r="AX809" s="73" t="str">
        <f t="shared" si="154"/>
        <v>*0.9</v>
      </c>
      <c r="AY809" s="70" t="str">
        <f t="shared" si="155"/>
        <v>REZoning_Sol-Win</v>
      </c>
    </row>
    <row r="810" spans="1:51">
      <c r="A810" s="67" t="s">
        <v>78</v>
      </c>
      <c r="C810" t="s">
        <v>1691</v>
      </c>
      <c r="D810" s="68" t="s">
        <v>874</v>
      </c>
      <c r="E810" s="52">
        <v>2035</v>
      </c>
      <c r="F810" s="69" t="str">
        <f t="shared" si="144"/>
        <v>*0.95</v>
      </c>
      <c r="G810" s="70" t="str">
        <f t="shared" si="156"/>
        <v>REZoning_Sol-Win</v>
      </c>
      <c r="I810" t="s">
        <v>1691</v>
      </c>
      <c r="J810" s="68" t="s">
        <v>874</v>
      </c>
      <c r="K810" s="52">
        <v>2050</v>
      </c>
      <c r="L810" s="62" t="str">
        <f t="shared" si="146"/>
        <v>*0.93</v>
      </c>
      <c r="M810" s="70" t="str">
        <f t="shared" si="147"/>
        <v>REZoning_Sol-Win</v>
      </c>
      <c r="O810" t="s">
        <v>1691</v>
      </c>
      <c r="P810" t="s">
        <v>874</v>
      </c>
      <c r="Q810">
        <v>2100</v>
      </c>
      <c r="R810" t="s">
        <v>904</v>
      </c>
      <c r="S810" t="s">
        <v>875</v>
      </c>
      <c r="AA810" s="49" t="s">
        <v>1691</v>
      </c>
      <c r="AB810" s="71" t="s">
        <v>874</v>
      </c>
      <c r="AC810" s="55">
        <v>2035</v>
      </c>
      <c r="AD810" s="70" t="str">
        <f t="shared" si="148"/>
        <v>*0.95</v>
      </c>
      <c r="AE810" s="70" t="str">
        <f t="shared" si="149"/>
        <v>REZoning_Sol-Win</v>
      </c>
      <c r="AG810" s="49" t="s">
        <v>1691</v>
      </c>
      <c r="AH810" s="71" t="s">
        <v>874</v>
      </c>
      <c r="AI810" s="55">
        <v>2050</v>
      </c>
      <c r="AJ810" s="70" t="str">
        <f t="shared" si="150"/>
        <v>*0.93</v>
      </c>
      <c r="AK810" s="70" t="str">
        <f t="shared" si="151"/>
        <v>REZoning_Sol-Win</v>
      </c>
      <c r="AO810" s="50" t="s">
        <v>1691</v>
      </c>
      <c r="AP810" s="72" t="s">
        <v>874</v>
      </c>
      <c r="AQ810" s="58">
        <v>2035</v>
      </c>
      <c r="AR810" s="73" t="str">
        <f t="shared" si="152"/>
        <v>*0.93</v>
      </c>
      <c r="AS810" s="70" t="str">
        <f t="shared" si="153"/>
        <v>REZoning_Sol-Win</v>
      </c>
      <c r="AU810" s="50" t="s">
        <v>1691</v>
      </c>
      <c r="AV810" s="72" t="s">
        <v>874</v>
      </c>
      <c r="AW810" s="58">
        <v>2050</v>
      </c>
      <c r="AX810" s="73" t="str">
        <f t="shared" si="154"/>
        <v>*0.9</v>
      </c>
      <c r="AY810" s="70" t="str">
        <f t="shared" si="155"/>
        <v>REZoning_Sol-Win</v>
      </c>
    </row>
    <row r="811" spans="1:51">
      <c r="A811" s="67" t="s">
        <v>78</v>
      </c>
      <c r="C811" t="s">
        <v>1692</v>
      </c>
      <c r="D811" s="68" t="s">
        <v>874</v>
      </c>
      <c r="E811" s="52">
        <v>2035</v>
      </c>
      <c r="F811" s="69" t="str">
        <f t="shared" si="144"/>
        <v>*0.95</v>
      </c>
      <c r="G811" s="70" t="str">
        <f t="shared" si="156"/>
        <v>REZoning_Sol-Win</v>
      </c>
      <c r="I811" t="s">
        <v>1692</v>
      </c>
      <c r="J811" s="68" t="s">
        <v>874</v>
      </c>
      <c r="K811" s="52">
        <v>2050</v>
      </c>
      <c r="L811" s="62" t="str">
        <f t="shared" si="146"/>
        <v>*0.93</v>
      </c>
      <c r="M811" s="70" t="str">
        <f t="shared" si="147"/>
        <v>REZoning_Sol-Win</v>
      </c>
      <c r="O811" t="s">
        <v>1692</v>
      </c>
      <c r="P811" t="s">
        <v>874</v>
      </c>
      <c r="Q811">
        <v>2100</v>
      </c>
      <c r="R811" t="s">
        <v>904</v>
      </c>
      <c r="S811" t="s">
        <v>875</v>
      </c>
      <c r="AA811" s="49" t="s">
        <v>1692</v>
      </c>
      <c r="AB811" s="71" t="s">
        <v>874</v>
      </c>
      <c r="AC811" s="55">
        <v>2035</v>
      </c>
      <c r="AD811" s="70" t="str">
        <f t="shared" si="148"/>
        <v>*0.95</v>
      </c>
      <c r="AE811" s="70" t="str">
        <f t="shared" si="149"/>
        <v>REZoning_Sol-Win</v>
      </c>
      <c r="AG811" s="49" t="s">
        <v>1692</v>
      </c>
      <c r="AH811" s="71" t="s">
        <v>874</v>
      </c>
      <c r="AI811" s="55">
        <v>2050</v>
      </c>
      <c r="AJ811" s="70" t="str">
        <f t="shared" si="150"/>
        <v>*0.93</v>
      </c>
      <c r="AK811" s="70" t="str">
        <f t="shared" si="151"/>
        <v>REZoning_Sol-Win</v>
      </c>
      <c r="AO811" s="50" t="s">
        <v>1692</v>
      </c>
      <c r="AP811" s="72" t="s">
        <v>874</v>
      </c>
      <c r="AQ811" s="58">
        <v>2035</v>
      </c>
      <c r="AR811" s="73" t="str">
        <f t="shared" si="152"/>
        <v>*0.93</v>
      </c>
      <c r="AS811" s="70" t="str">
        <f t="shared" si="153"/>
        <v>REZoning_Sol-Win</v>
      </c>
      <c r="AU811" s="50" t="s">
        <v>1692</v>
      </c>
      <c r="AV811" s="72" t="s">
        <v>874</v>
      </c>
      <c r="AW811" s="58">
        <v>2050</v>
      </c>
      <c r="AX811" s="73" t="str">
        <f t="shared" si="154"/>
        <v>*0.9</v>
      </c>
      <c r="AY811" s="70" t="str">
        <f t="shared" si="155"/>
        <v>REZoning_Sol-Win</v>
      </c>
    </row>
    <row r="812" spans="1:51">
      <c r="A812" s="67" t="s">
        <v>78</v>
      </c>
      <c r="C812" t="s">
        <v>1693</v>
      </c>
      <c r="D812" s="68" t="s">
        <v>874</v>
      </c>
      <c r="E812" s="52">
        <v>2035</v>
      </c>
      <c r="F812" s="69" t="str">
        <f t="shared" si="144"/>
        <v>*0.95</v>
      </c>
      <c r="G812" s="70" t="str">
        <f t="shared" si="156"/>
        <v>REZoning_Sol-Win</v>
      </c>
      <c r="I812" t="s">
        <v>1693</v>
      </c>
      <c r="J812" s="68" t="s">
        <v>874</v>
      </c>
      <c r="K812" s="52">
        <v>2050</v>
      </c>
      <c r="L812" s="62" t="str">
        <f t="shared" si="146"/>
        <v>*0.93</v>
      </c>
      <c r="M812" s="70" t="str">
        <f t="shared" si="147"/>
        <v>REZoning_Sol-Win</v>
      </c>
      <c r="O812" t="s">
        <v>1693</v>
      </c>
      <c r="P812" t="s">
        <v>874</v>
      </c>
      <c r="Q812">
        <v>2100</v>
      </c>
      <c r="R812" t="s">
        <v>904</v>
      </c>
      <c r="S812" t="s">
        <v>875</v>
      </c>
      <c r="AA812" s="49" t="s">
        <v>1693</v>
      </c>
      <c r="AB812" s="71" t="s">
        <v>874</v>
      </c>
      <c r="AC812" s="55">
        <v>2035</v>
      </c>
      <c r="AD812" s="70" t="str">
        <f t="shared" si="148"/>
        <v>*0.95</v>
      </c>
      <c r="AE812" s="70" t="str">
        <f t="shared" si="149"/>
        <v>REZoning_Sol-Win</v>
      </c>
      <c r="AG812" s="49" t="s">
        <v>1693</v>
      </c>
      <c r="AH812" s="71" t="s">
        <v>874</v>
      </c>
      <c r="AI812" s="55">
        <v>2050</v>
      </c>
      <c r="AJ812" s="70" t="str">
        <f t="shared" si="150"/>
        <v>*0.93</v>
      </c>
      <c r="AK812" s="70" t="str">
        <f t="shared" si="151"/>
        <v>REZoning_Sol-Win</v>
      </c>
      <c r="AO812" s="50" t="s">
        <v>1693</v>
      </c>
      <c r="AP812" s="72" t="s">
        <v>874</v>
      </c>
      <c r="AQ812" s="58">
        <v>2035</v>
      </c>
      <c r="AR812" s="73" t="str">
        <f t="shared" si="152"/>
        <v>*0.93</v>
      </c>
      <c r="AS812" s="70" t="str">
        <f t="shared" si="153"/>
        <v>REZoning_Sol-Win</v>
      </c>
      <c r="AU812" s="50" t="s">
        <v>1693</v>
      </c>
      <c r="AV812" s="72" t="s">
        <v>874</v>
      </c>
      <c r="AW812" s="58">
        <v>2050</v>
      </c>
      <c r="AX812" s="73" t="str">
        <f t="shared" si="154"/>
        <v>*0.9</v>
      </c>
      <c r="AY812" s="70" t="str">
        <f t="shared" si="155"/>
        <v>REZoning_Sol-Win</v>
      </c>
    </row>
    <row r="813" spans="1:51">
      <c r="A813" s="67" t="s">
        <v>78</v>
      </c>
      <c r="C813" t="s">
        <v>1694</v>
      </c>
      <c r="D813" s="68" t="s">
        <v>874</v>
      </c>
      <c r="E813" s="52">
        <v>2035</v>
      </c>
      <c r="F813" s="69" t="str">
        <f t="shared" si="144"/>
        <v>*0.95</v>
      </c>
      <c r="G813" s="70" t="str">
        <f t="shared" si="156"/>
        <v>REZoning_Sol-Win</v>
      </c>
      <c r="I813" t="s">
        <v>1694</v>
      </c>
      <c r="J813" s="68" t="s">
        <v>874</v>
      </c>
      <c r="K813" s="52">
        <v>2050</v>
      </c>
      <c r="L813" s="62" t="str">
        <f t="shared" si="146"/>
        <v>*0.93</v>
      </c>
      <c r="M813" s="70" t="str">
        <f t="shared" si="147"/>
        <v>REZoning_Sol-Win</v>
      </c>
      <c r="O813" t="s">
        <v>1694</v>
      </c>
      <c r="P813" t="s">
        <v>874</v>
      </c>
      <c r="Q813">
        <v>2100</v>
      </c>
      <c r="R813" t="s">
        <v>904</v>
      </c>
      <c r="S813" t="s">
        <v>875</v>
      </c>
      <c r="AA813" s="49" t="s">
        <v>1694</v>
      </c>
      <c r="AB813" s="71" t="s">
        <v>874</v>
      </c>
      <c r="AC813" s="55">
        <v>2035</v>
      </c>
      <c r="AD813" s="70" t="str">
        <f t="shared" si="148"/>
        <v>*0.95</v>
      </c>
      <c r="AE813" s="70" t="str">
        <f t="shared" si="149"/>
        <v>REZoning_Sol-Win</v>
      </c>
      <c r="AG813" s="49" t="s">
        <v>1694</v>
      </c>
      <c r="AH813" s="71" t="s">
        <v>874</v>
      </c>
      <c r="AI813" s="55">
        <v>2050</v>
      </c>
      <c r="AJ813" s="70" t="str">
        <f t="shared" si="150"/>
        <v>*0.93</v>
      </c>
      <c r="AK813" s="70" t="str">
        <f t="shared" si="151"/>
        <v>REZoning_Sol-Win</v>
      </c>
      <c r="AO813" s="50" t="s">
        <v>1694</v>
      </c>
      <c r="AP813" s="72" t="s">
        <v>874</v>
      </c>
      <c r="AQ813" s="58">
        <v>2035</v>
      </c>
      <c r="AR813" s="73" t="str">
        <f t="shared" si="152"/>
        <v>*0.93</v>
      </c>
      <c r="AS813" s="70" t="str">
        <f t="shared" si="153"/>
        <v>REZoning_Sol-Win</v>
      </c>
      <c r="AU813" s="50" t="s">
        <v>1694</v>
      </c>
      <c r="AV813" s="72" t="s">
        <v>874</v>
      </c>
      <c r="AW813" s="58">
        <v>2050</v>
      </c>
      <c r="AX813" s="73" t="str">
        <f t="shared" si="154"/>
        <v>*0.9</v>
      </c>
      <c r="AY813" s="70" t="str">
        <f t="shared" si="155"/>
        <v>REZoning_Sol-Win</v>
      </c>
    </row>
    <row r="814" spans="1:51">
      <c r="A814" s="67" t="s">
        <v>78</v>
      </c>
      <c r="C814" t="s">
        <v>1695</v>
      </c>
      <c r="D814" s="68" t="s">
        <v>874</v>
      </c>
      <c r="E814" s="52">
        <v>2035</v>
      </c>
      <c r="F814" s="69" t="str">
        <f t="shared" si="144"/>
        <v>*0.95</v>
      </c>
      <c r="G814" s="70" t="str">
        <f t="shared" si="156"/>
        <v>REZoning_Sol-Win</v>
      </c>
      <c r="I814" t="s">
        <v>1695</v>
      </c>
      <c r="J814" s="68" t="s">
        <v>874</v>
      </c>
      <c r="K814" s="52">
        <v>2050</v>
      </c>
      <c r="L814" s="62" t="str">
        <f t="shared" si="146"/>
        <v>*0.93</v>
      </c>
      <c r="M814" s="70" t="str">
        <f t="shared" si="147"/>
        <v>REZoning_Sol-Win</v>
      </c>
      <c r="O814" t="s">
        <v>1695</v>
      </c>
      <c r="P814" t="s">
        <v>874</v>
      </c>
      <c r="Q814">
        <v>2100</v>
      </c>
      <c r="R814" t="s">
        <v>904</v>
      </c>
      <c r="S814" t="s">
        <v>875</v>
      </c>
      <c r="AA814" s="49" t="s">
        <v>1695</v>
      </c>
      <c r="AB814" s="71" t="s">
        <v>874</v>
      </c>
      <c r="AC814" s="55">
        <v>2035</v>
      </c>
      <c r="AD814" s="70" t="str">
        <f t="shared" si="148"/>
        <v>*0.95</v>
      </c>
      <c r="AE814" s="70" t="str">
        <f t="shared" si="149"/>
        <v>REZoning_Sol-Win</v>
      </c>
      <c r="AG814" s="49" t="s">
        <v>1695</v>
      </c>
      <c r="AH814" s="71" t="s">
        <v>874</v>
      </c>
      <c r="AI814" s="55">
        <v>2050</v>
      </c>
      <c r="AJ814" s="70" t="str">
        <f t="shared" si="150"/>
        <v>*0.93</v>
      </c>
      <c r="AK814" s="70" t="str">
        <f t="shared" si="151"/>
        <v>REZoning_Sol-Win</v>
      </c>
      <c r="AO814" s="50" t="s">
        <v>1695</v>
      </c>
      <c r="AP814" s="72" t="s">
        <v>874</v>
      </c>
      <c r="AQ814" s="58">
        <v>2035</v>
      </c>
      <c r="AR814" s="73" t="str">
        <f t="shared" si="152"/>
        <v>*0.93</v>
      </c>
      <c r="AS814" s="70" t="str">
        <f t="shared" si="153"/>
        <v>REZoning_Sol-Win</v>
      </c>
      <c r="AU814" s="50" t="s">
        <v>1695</v>
      </c>
      <c r="AV814" s="72" t="s">
        <v>874</v>
      </c>
      <c r="AW814" s="58">
        <v>2050</v>
      </c>
      <c r="AX814" s="73" t="str">
        <f t="shared" si="154"/>
        <v>*0.9</v>
      </c>
      <c r="AY814" s="70" t="str">
        <f t="shared" si="155"/>
        <v>REZoning_Sol-Win</v>
      </c>
    </row>
    <row r="815" spans="1:51">
      <c r="A815" s="67" t="s">
        <v>78</v>
      </c>
      <c r="C815" t="s">
        <v>1696</v>
      </c>
      <c r="D815" s="68" t="s">
        <v>874</v>
      </c>
      <c r="E815" s="52">
        <v>2035</v>
      </c>
      <c r="F815" s="69" t="str">
        <f t="shared" si="144"/>
        <v>*0.95</v>
      </c>
      <c r="G815" s="70" t="str">
        <f t="shared" si="156"/>
        <v>REZoning_Sol-Win</v>
      </c>
      <c r="I815" t="s">
        <v>1696</v>
      </c>
      <c r="J815" s="68" t="s">
        <v>874</v>
      </c>
      <c r="K815" s="52">
        <v>2050</v>
      </c>
      <c r="L815" s="62" t="str">
        <f t="shared" si="146"/>
        <v>*0.93</v>
      </c>
      <c r="M815" s="70" t="str">
        <f t="shared" si="147"/>
        <v>REZoning_Sol-Win</v>
      </c>
      <c r="O815" t="s">
        <v>1696</v>
      </c>
      <c r="P815" t="s">
        <v>874</v>
      </c>
      <c r="Q815">
        <v>2100</v>
      </c>
      <c r="R815" t="s">
        <v>904</v>
      </c>
      <c r="S815" t="s">
        <v>875</v>
      </c>
      <c r="AA815" s="49" t="s">
        <v>1696</v>
      </c>
      <c r="AB815" s="71" t="s">
        <v>874</v>
      </c>
      <c r="AC815" s="55">
        <v>2035</v>
      </c>
      <c r="AD815" s="70" t="str">
        <f t="shared" si="148"/>
        <v>*0.95</v>
      </c>
      <c r="AE815" s="70" t="str">
        <f t="shared" si="149"/>
        <v>REZoning_Sol-Win</v>
      </c>
      <c r="AG815" s="49" t="s">
        <v>1696</v>
      </c>
      <c r="AH815" s="71" t="s">
        <v>874</v>
      </c>
      <c r="AI815" s="55">
        <v>2050</v>
      </c>
      <c r="AJ815" s="70" t="str">
        <f t="shared" si="150"/>
        <v>*0.93</v>
      </c>
      <c r="AK815" s="70" t="str">
        <f t="shared" si="151"/>
        <v>REZoning_Sol-Win</v>
      </c>
      <c r="AO815" s="50" t="s">
        <v>1696</v>
      </c>
      <c r="AP815" s="72" t="s">
        <v>874</v>
      </c>
      <c r="AQ815" s="58">
        <v>2035</v>
      </c>
      <c r="AR815" s="73" t="str">
        <f t="shared" si="152"/>
        <v>*0.93</v>
      </c>
      <c r="AS815" s="70" t="str">
        <f t="shared" si="153"/>
        <v>REZoning_Sol-Win</v>
      </c>
      <c r="AU815" s="50" t="s">
        <v>1696</v>
      </c>
      <c r="AV815" s="72" t="s">
        <v>874</v>
      </c>
      <c r="AW815" s="58">
        <v>2050</v>
      </c>
      <c r="AX815" s="73" t="str">
        <f t="shared" si="154"/>
        <v>*0.9</v>
      </c>
      <c r="AY815" s="70" t="str">
        <f t="shared" si="155"/>
        <v>REZoning_Sol-Win</v>
      </c>
    </row>
    <row r="816" spans="1:51">
      <c r="A816" s="67" t="s">
        <v>78</v>
      </c>
      <c r="C816" t="s">
        <v>1697</v>
      </c>
      <c r="D816" s="68" t="s">
        <v>874</v>
      </c>
      <c r="E816" s="52">
        <v>2035</v>
      </c>
      <c r="F816" s="69" t="str">
        <f t="shared" si="144"/>
        <v>*0.95</v>
      </c>
      <c r="G816" s="70" t="str">
        <f t="shared" si="156"/>
        <v>REZoning_Sol-Win</v>
      </c>
      <c r="I816" t="s">
        <v>1697</v>
      </c>
      <c r="J816" s="68" t="s">
        <v>874</v>
      </c>
      <c r="K816" s="52">
        <v>2050</v>
      </c>
      <c r="L816" s="62" t="str">
        <f t="shared" si="146"/>
        <v>*0.93</v>
      </c>
      <c r="M816" s="70" t="str">
        <f t="shared" si="147"/>
        <v>REZoning_Sol-Win</v>
      </c>
      <c r="O816" t="s">
        <v>1697</v>
      </c>
      <c r="P816" t="s">
        <v>874</v>
      </c>
      <c r="Q816">
        <v>2100</v>
      </c>
      <c r="R816" t="s">
        <v>904</v>
      </c>
      <c r="S816" t="s">
        <v>875</v>
      </c>
      <c r="AA816" s="49" t="s">
        <v>1697</v>
      </c>
      <c r="AB816" s="71" t="s">
        <v>874</v>
      </c>
      <c r="AC816" s="55">
        <v>2035</v>
      </c>
      <c r="AD816" s="70" t="str">
        <f t="shared" si="148"/>
        <v>*0.95</v>
      </c>
      <c r="AE816" s="70" t="str">
        <f t="shared" si="149"/>
        <v>REZoning_Sol-Win</v>
      </c>
      <c r="AG816" s="49" t="s">
        <v>1697</v>
      </c>
      <c r="AH816" s="71" t="s">
        <v>874</v>
      </c>
      <c r="AI816" s="55">
        <v>2050</v>
      </c>
      <c r="AJ816" s="70" t="str">
        <f t="shared" si="150"/>
        <v>*0.93</v>
      </c>
      <c r="AK816" s="70" t="str">
        <f t="shared" si="151"/>
        <v>REZoning_Sol-Win</v>
      </c>
      <c r="AO816" s="50" t="s">
        <v>1697</v>
      </c>
      <c r="AP816" s="72" t="s">
        <v>874</v>
      </c>
      <c r="AQ816" s="58">
        <v>2035</v>
      </c>
      <c r="AR816" s="73" t="str">
        <f t="shared" si="152"/>
        <v>*0.93</v>
      </c>
      <c r="AS816" s="70" t="str">
        <f t="shared" si="153"/>
        <v>REZoning_Sol-Win</v>
      </c>
      <c r="AU816" s="50" t="s">
        <v>1697</v>
      </c>
      <c r="AV816" s="72" t="s">
        <v>874</v>
      </c>
      <c r="AW816" s="58">
        <v>2050</v>
      </c>
      <c r="AX816" s="73" t="str">
        <f t="shared" si="154"/>
        <v>*0.9</v>
      </c>
      <c r="AY816" s="70" t="str">
        <f t="shared" si="155"/>
        <v>REZoning_Sol-Win</v>
      </c>
    </row>
    <row r="817" spans="1:51">
      <c r="A817" s="67" t="s">
        <v>78</v>
      </c>
      <c r="C817" t="s">
        <v>1698</v>
      </c>
      <c r="D817" s="68" t="s">
        <v>874</v>
      </c>
      <c r="E817" s="52">
        <v>2035</v>
      </c>
      <c r="F817" s="69" t="str">
        <f t="shared" si="144"/>
        <v>*0.95</v>
      </c>
      <c r="G817" s="70" t="str">
        <f t="shared" si="156"/>
        <v>REZoning_Sol-Win</v>
      </c>
      <c r="I817" t="s">
        <v>1698</v>
      </c>
      <c r="J817" s="68" t="s">
        <v>874</v>
      </c>
      <c r="K817" s="52">
        <v>2050</v>
      </c>
      <c r="L817" s="62" t="str">
        <f t="shared" si="146"/>
        <v>*0.93</v>
      </c>
      <c r="M817" s="70" t="str">
        <f t="shared" si="147"/>
        <v>REZoning_Sol-Win</v>
      </c>
      <c r="O817" t="s">
        <v>1698</v>
      </c>
      <c r="P817" t="s">
        <v>874</v>
      </c>
      <c r="Q817">
        <v>2100</v>
      </c>
      <c r="R817" t="s">
        <v>904</v>
      </c>
      <c r="S817" t="s">
        <v>875</v>
      </c>
      <c r="AA817" s="49" t="s">
        <v>1698</v>
      </c>
      <c r="AB817" s="71" t="s">
        <v>874</v>
      </c>
      <c r="AC817" s="55">
        <v>2035</v>
      </c>
      <c r="AD817" s="70" t="str">
        <f t="shared" si="148"/>
        <v>*0.95</v>
      </c>
      <c r="AE817" s="70" t="str">
        <f t="shared" si="149"/>
        <v>REZoning_Sol-Win</v>
      </c>
      <c r="AG817" s="49" t="s">
        <v>1698</v>
      </c>
      <c r="AH817" s="71" t="s">
        <v>874</v>
      </c>
      <c r="AI817" s="55">
        <v>2050</v>
      </c>
      <c r="AJ817" s="70" t="str">
        <f t="shared" si="150"/>
        <v>*0.93</v>
      </c>
      <c r="AK817" s="70" t="str">
        <f t="shared" si="151"/>
        <v>REZoning_Sol-Win</v>
      </c>
      <c r="AO817" s="50" t="s">
        <v>1698</v>
      </c>
      <c r="AP817" s="72" t="s">
        <v>874</v>
      </c>
      <c r="AQ817" s="58">
        <v>2035</v>
      </c>
      <c r="AR817" s="73" t="str">
        <f t="shared" si="152"/>
        <v>*0.93</v>
      </c>
      <c r="AS817" s="70" t="str">
        <f t="shared" si="153"/>
        <v>REZoning_Sol-Win</v>
      </c>
      <c r="AU817" s="50" t="s">
        <v>1698</v>
      </c>
      <c r="AV817" s="72" t="s">
        <v>874</v>
      </c>
      <c r="AW817" s="58">
        <v>2050</v>
      </c>
      <c r="AX817" s="73" t="str">
        <f t="shared" si="154"/>
        <v>*0.9</v>
      </c>
      <c r="AY817" s="70" t="str">
        <f t="shared" si="155"/>
        <v>REZoning_Sol-Win</v>
      </c>
    </row>
    <row r="818" spans="1:51">
      <c r="A818" s="67" t="s">
        <v>78</v>
      </c>
      <c r="C818" t="s">
        <v>1699</v>
      </c>
      <c r="D818" s="68" t="s">
        <v>874</v>
      </c>
      <c r="E818" s="52">
        <v>2035</v>
      </c>
      <c r="F818" s="69" t="str">
        <f t="shared" si="144"/>
        <v>*0.95</v>
      </c>
      <c r="G818" s="70" t="str">
        <f t="shared" si="156"/>
        <v>REZoning_Sol-Win</v>
      </c>
      <c r="I818" t="s">
        <v>1699</v>
      </c>
      <c r="J818" s="68" t="s">
        <v>874</v>
      </c>
      <c r="K818" s="52">
        <v>2050</v>
      </c>
      <c r="L818" s="62" t="str">
        <f t="shared" si="146"/>
        <v>*0.93</v>
      </c>
      <c r="M818" s="70" t="str">
        <f t="shared" si="147"/>
        <v>REZoning_Sol-Win</v>
      </c>
      <c r="O818" t="s">
        <v>1699</v>
      </c>
      <c r="P818" t="s">
        <v>874</v>
      </c>
      <c r="Q818">
        <v>2100</v>
      </c>
      <c r="R818" t="s">
        <v>904</v>
      </c>
      <c r="S818" t="s">
        <v>875</v>
      </c>
      <c r="AA818" s="49" t="s">
        <v>1699</v>
      </c>
      <c r="AB818" s="71" t="s">
        <v>874</v>
      </c>
      <c r="AC818" s="55">
        <v>2035</v>
      </c>
      <c r="AD818" s="70" t="str">
        <f t="shared" si="148"/>
        <v>*0.95</v>
      </c>
      <c r="AE818" s="70" t="str">
        <f t="shared" si="149"/>
        <v>REZoning_Sol-Win</v>
      </c>
      <c r="AG818" s="49" t="s">
        <v>1699</v>
      </c>
      <c r="AH818" s="71" t="s">
        <v>874</v>
      </c>
      <c r="AI818" s="55">
        <v>2050</v>
      </c>
      <c r="AJ818" s="70" t="str">
        <f t="shared" si="150"/>
        <v>*0.93</v>
      </c>
      <c r="AK818" s="70" t="str">
        <f t="shared" si="151"/>
        <v>REZoning_Sol-Win</v>
      </c>
      <c r="AO818" s="50" t="s">
        <v>1699</v>
      </c>
      <c r="AP818" s="72" t="s">
        <v>874</v>
      </c>
      <c r="AQ818" s="58">
        <v>2035</v>
      </c>
      <c r="AR818" s="73" t="str">
        <f t="shared" si="152"/>
        <v>*0.93</v>
      </c>
      <c r="AS818" s="70" t="str">
        <f t="shared" si="153"/>
        <v>REZoning_Sol-Win</v>
      </c>
      <c r="AU818" s="50" t="s">
        <v>1699</v>
      </c>
      <c r="AV818" s="72" t="s">
        <v>874</v>
      </c>
      <c r="AW818" s="58">
        <v>2050</v>
      </c>
      <c r="AX818" s="73" t="str">
        <f t="shared" si="154"/>
        <v>*0.9</v>
      </c>
      <c r="AY818" s="70" t="str">
        <f t="shared" si="155"/>
        <v>REZoning_Sol-Win</v>
      </c>
    </row>
    <row r="819" spans="1:51">
      <c r="A819" s="67" t="s">
        <v>78</v>
      </c>
      <c r="C819" t="s">
        <v>1700</v>
      </c>
      <c r="D819" s="68" t="s">
        <v>874</v>
      </c>
      <c r="E819" s="52">
        <v>2035</v>
      </c>
      <c r="F819" s="69" t="str">
        <f t="shared" si="144"/>
        <v>*0.95</v>
      </c>
      <c r="G819" s="70" t="str">
        <f t="shared" si="156"/>
        <v>REZoning_Sol-Win</v>
      </c>
      <c r="I819" t="s">
        <v>1700</v>
      </c>
      <c r="J819" s="68" t="s">
        <v>874</v>
      </c>
      <c r="K819" s="52">
        <v>2050</v>
      </c>
      <c r="L819" s="62" t="str">
        <f t="shared" si="146"/>
        <v>*0.93</v>
      </c>
      <c r="M819" s="70" t="str">
        <f t="shared" si="147"/>
        <v>REZoning_Sol-Win</v>
      </c>
      <c r="O819" t="s">
        <v>1700</v>
      </c>
      <c r="P819" t="s">
        <v>874</v>
      </c>
      <c r="Q819">
        <v>2100</v>
      </c>
      <c r="R819" t="s">
        <v>904</v>
      </c>
      <c r="S819" t="s">
        <v>875</v>
      </c>
      <c r="AA819" s="49" t="s">
        <v>1700</v>
      </c>
      <c r="AB819" s="71" t="s">
        <v>874</v>
      </c>
      <c r="AC819" s="55">
        <v>2035</v>
      </c>
      <c r="AD819" s="70" t="str">
        <f t="shared" si="148"/>
        <v>*0.95</v>
      </c>
      <c r="AE819" s="70" t="str">
        <f t="shared" si="149"/>
        <v>REZoning_Sol-Win</v>
      </c>
      <c r="AG819" s="49" t="s">
        <v>1700</v>
      </c>
      <c r="AH819" s="71" t="s">
        <v>874</v>
      </c>
      <c r="AI819" s="55">
        <v>2050</v>
      </c>
      <c r="AJ819" s="70" t="str">
        <f t="shared" si="150"/>
        <v>*0.93</v>
      </c>
      <c r="AK819" s="70" t="str">
        <f t="shared" si="151"/>
        <v>REZoning_Sol-Win</v>
      </c>
      <c r="AO819" s="50" t="s">
        <v>1700</v>
      </c>
      <c r="AP819" s="72" t="s">
        <v>874</v>
      </c>
      <c r="AQ819" s="58">
        <v>2035</v>
      </c>
      <c r="AR819" s="73" t="str">
        <f t="shared" si="152"/>
        <v>*0.93</v>
      </c>
      <c r="AS819" s="70" t="str">
        <f t="shared" si="153"/>
        <v>REZoning_Sol-Win</v>
      </c>
      <c r="AU819" s="50" t="s">
        <v>1700</v>
      </c>
      <c r="AV819" s="72" t="s">
        <v>874</v>
      </c>
      <c r="AW819" s="58">
        <v>2050</v>
      </c>
      <c r="AX819" s="73" t="str">
        <f t="shared" si="154"/>
        <v>*0.9</v>
      </c>
      <c r="AY819" s="70" t="str">
        <f t="shared" si="155"/>
        <v>REZoning_Sol-Win</v>
      </c>
    </row>
    <row r="820" spans="1:51">
      <c r="A820" s="67" t="s">
        <v>78</v>
      </c>
      <c r="C820" t="s">
        <v>1701</v>
      </c>
      <c r="D820" s="68" t="s">
        <v>874</v>
      </c>
      <c r="E820" s="52">
        <v>2035</v>
      </c>
      <c r="F820" s="69" t="str">
        <f t="shared" si="144"/>
        <v>*0.95</v>
      </c>
      <c r="G820" s="70" t="str">
        <f t="shared" si="156"/>
        <v>REZoning_Sol-Win</v>
      </c>
      <c r="I820" t="s">
        <v>1701</v>
      </c>
      <c r="J820" s="68" t="s">
        <v>874</v>
      </c>
      <c r="K820" s="52">
        <v>2050</v>
      </c>
      <c r="L820" s="62" t="str">
        <f t="shared" si="146"/>
        <v>*0.93</v>
      </c>
      <c r="M820" s="70" t="str">
        <f t="shared" si="147"/>
        <v>REZoning_Sol-Win</v>
      </c>
      <c r="O820" t="s">
        <v>1701</v>
      </c>
      <c r="P820" t="s">
        <v>874</v>
      </c>
      <c r="Q820">
        <v>2100</v>
      </c>
      <c r="R820" t="s">
        <v>904</v>
      </c>
      <c r="S820" t="s">
        <v>875</v>
      </c>
      <c r="AA820" s="49" t="s">
        <v>1701</v>
      </c>
      <c r="AB820" s="71" t="s">
        <v>874</v>
      </c>
      <c r="AC820" s="55">
        <v>2035</v>
      </c>
      <c r="AD820" s="70" t="str">
        <f t="shared" si="148"/>
        <v>*0.95</v>
      </c>
      <c r="AE820" s="70" t="str">
        <f t="shared" si="149"/>
        <v>REZoning_Sol-Win</v>
      </c>
      <c r="AG820" s="49" t="s">
        <v>1701</v>
      </c>
      <c r="AH820" s="71" t="s">
        <v>874</v>
      </c>
      <c r="AI820" s="55">
        <v>2050</v>
      </c>
      <c r="AJ820" s="70" t="str">
        <f t="shared" si="150"/>
        <v>*0.93</v>
      </c>
      <c r="AK820" s="70" t="str">
        <f t="shared" si="151"/>
        <v>REZoning_Sol-Win</v>
      </c>
      <c r="AO820" s="50" t="s">
        <v>1701</v>
      </c>
      <c r="AP820" s="72" t="s">
        <v>874</v>
      </c>
      <c r="AQ820" s="58">
        <v>2035</v>
      </c>
      <c r="AR820" s="73" t="str">
        <f t="shared" si="152"/>
        <v>*0.93</v>
      </c>
      <c r="AS820" s="70" t="str">
        <f t="shared" si="153"/>
        <v>REZoning_Sol-Win</v>
      </c>
      <c r="AU820" s="50" t="s">
        <v>1701</v>
      </c>
      <c r="AV820" s="72" t="s">
        <v>874</v>
      </c>
      <c r="AW820" s="58">
        <v>2050</v>
      </c>
      <c r="AX820" s="73" t="str">
        <f t="shared" si="154"/>
        <v>*0.9</v>
      </c>
      <c r="AY820" s="70" t="str">
        <f t="shared" si="155"/>
        <v>REZoning_Sol-Win</v>
      </c>
    </row>
    <row r="821" spans="1:51">
      <c r="A821" s="67" t="s">
        <v>78</v>
      </c>
      <c r="C821" t="s">
        <v>1702</v>
      </c>
      <c r="D821" s="68" t="s">
        <v>874</v>
      </c>
      <c r="E821" s="52">
        <v>2035</v>
      </c>
      <c r="F821" s="69" t="str">
        <f t="shared" si="144"/>
        <v>*0.95</v>
      </c>
      <c r="G821" s="70" t="str">
        <f t="shared" si="156"/>
        <v>REZoning_Sol-Win</v>
      </c>
      <c r="I821" t="s">
        <v>1702</v>
      </c>
      <c r="J821" s="68" t="s">
        <v>874</v>
      </c>
      <c r="K821" s="52">
        <v>2050</v>
      </c>
      <c r="L821" s="62" t="str">
        <f t="shared" si="146"/>
        <v>*0.93</v>
      </c>
      <c r="M821" s="70" t="str">
        <f t="shared" si="147"/>
        <v>REZoning_Sol-Win</v>
      </c>
      <c r="O821" t="s">
        <v>1702</v>
      </c>
      <c r="P821" t="s">
        <v>874</v>
      </c>
      <c r="Q821">
        <v>2100</v>
      </c>
      <c r="R821" t="s">
        <v>904</v>
      </c>
      <c r="S821" t="s">
        <v>875</v>
      </c>
      <c r="AA821" s="49" t="s">
        <v>1702</v>
      </c>
      <c r="AB821" s="71" t="s">
        <v>874</v>
      </c>
      <c r="AC821" s="55">
        <v>2035</v>
      </c>
      <c r="AD821" s="70" t="str">
        <f t="shared" si="148"/>
        <v>*0.95</v>
      </c>
      <c r="AE821" s="70" t="str">
        <f t="shared" si="149"/>
        <v>REZoning_Sol-Win</v>
      </c>
      <c r="AG821" s="49" t="s">
        <v>1702</v>
      </c>
      <c r="AH821" s="71" t="s">
        <v>874</v>
      </c>
      <c r="AI821" s="55">
        <v>2050</v>
      </c>
      <c r="AJ821" s="70" t="str">
        <f t="shared" si="150"/>
        <v>*0.93</v>
      </c>
      <c r="AK821" s="70" t="str">
        <f t="shared" si="151"/>
        <v>REZoning_Sol-Win</v>
      </c>
      <c r="AO821" s="50" t="s">
        <v>1702</v>
      </c>
      <c r="AP821" s="72" t="s">
        <v>874</v>
      </c>
      <c r="AQ821" s="58">
        <v>2035</v>
      </c>
      <c r="AR821" s="73" t="str">
        <f t="shared" si="152"/>
        <v>*0.93</v>
      </c>
      <c r="AS821" s="70" t="str">
        <f t="shared" si="153"/>
        <v>REZoning_Sol-Win</v>
      </c>
      <c r="AU821" s="50" t="s">
        <v>1702</v>
      </c>
      <c r="AV821" s="72" t="s">
        <v>874</v>
      </c>
      <c r="AW821" s="58">
        <v>2050</v>
      </c>
      <c r="AX821" s="73" t="str">
        <f t="shared" si="154"/>
        <v>*0.9</v>
      </c>
      <c r="AY821" s="70" t="str">
        <f t="shared" si="155"/>
        <v>REZoning_Sol-Win</v>
      </c>
    </row>
    <row r="822" spans="1:51">
      <c r="A822" s="67" t="s">
        <v>78</v>
      </c>
      <c r="C822" t="s">
        <v>1703</v>
      </c>
      <c r="D822" s="68" t="s">
        <v>874</v>
      </c>
      <c r="E822" s="52">
        <v>2035</v>
      </c>
      <c r="F822" s="69" t="str">
        <f t="shared" si="144"/>
        <v>*0.95</v>
      </c>
      <c r="G822" s="70" t="str">
        <f t="shared" si="156"/>
        <v>REZoning_Sol-Win</v>
      </c>
      <c r="I822" t="s">
        <v>1703</v>
      </c>
      <c r="J822" s="68" t="s">
        <v>874</v>
      </c>
      <c r="K822" s="52">
        <v>2050</v>
      </c>
      <c r="L822" s="62" t="str">
        <f t="shared" si="146"/>
        <v>*0.93</v>
      </c>
      <c r="M822" s="70" t="str">
        <f t="shared" si="147"/>
        <v>REZoning_Sol-Win</v>
      </c>
      <c r="O822" t="s">
        <v>1703</v>
      </c>
      <c r="P822" t="s">
        <v>874</v>
      </c>
      <c r="Q822">
        <v>2100</v>
      </c>
      <c r="R822" t="s">
        <v>904</v>
      </c>
      <c r="S822" t="s">
        <v>875</v>
      </c>
      <c r="AA822" s="49" t="s">
        <v>1703</v>
      </c>
      <c r="AB822" s="71" t="s">
        <v>874</v>
      </c>
      <c r="AC822" s="55">
        <v>2035</v>
      </c>
      <c r="AD822" s="70" t="str">
        <f t="shared" si="148"/>
        <v>*0.95</v>
      </c>
      <c r="AE822" s="70" t="str">
        <f t="shared" si="149"/>
        <v>REZoning_Sol-Win</v>
      </c>
      <c r="AG822" s="49" t="s">
        <v>1703</v>
      </c>
      <c r="AH822" s="71" t="s">
        <v>874</v>
      </c>
      <c r="AI822" s="55">
        <v>2050</v>
      </c>
      <c r="AJ822" s="70" t="str">
        <f t="shared" si="150"/>
        <v>*0.93</v>
      </c>
      <c r="AK822" s="70" t="str">
        <f t="shared" si="151"/>
        <v>REZoning_Sol-Win</v>
      </c>
      <c r="AO822" s="50" t="s">
        <v>1703</v>
      </c>
      <c r="AP822" s="72" t="s">
        <v>874</v>
      </c>
      <c r="AQ822" s="58">
        <v>2035</v>
      </c>
      <c r="AR822" s="73" t="str">
        <f t="shared" si="152"/>
        <v>*0.93</v>
      </c>
      <c r="AS822" s="70" t="str">
        <f t="shared" si="153"/>
        <v>REZoning_Sol-Win</v>
      </c>
      <c r="AU822" s="50" t="s">
        <v>1703</v>
      </c>
      <c r="AV822" s="72" t="s">
        <v>874</v>
      </c>
      <c r="AW822" s="58">
        <v>2050</v>
      </c>
      <c r="AX822" s="73" t="str">
        <f t="shared" si="154"/>
        <v>*0.9</v>
      </c>
      <c r="AY822" s="70" t="str">
        <f t="shared" si="155"/>
        <v>REZoning_Sol-Win</v>
      </c>
    </row>
    <row r="823" spans="1:51">
      <c r="A823" s="67" t="s">
        <v>78</v>
      </c>
      <c r="C823" t="s">
        <v>1704</v>
      </c>
      <c r="D823" s="68" t="s">
        <v>874</v>
      </c>
      <c r="E823" s="52">
        <v>2035</v>
      </c>
      <c r="F823" s="69" t="str">
        <f t="shared" si="144"/>
        <v>*0.95</v>
      </c>
      <c r="G823" s="70" t="str">
        <f t="shared" si="156"/>
        <v>REZoning_Sol-Win</v>
      </c>
      <c r="I823" t="s">
        <v>1704</v>
      </c>
      <c r="J823" s="68" t="s">
        <v>874</v>
      </c>
      <c r="K823" s="52">
        <v>2050</v>
      </c>
      <c r="L823" s="62" t="str">
        <f t="shared" si="146"/>
        <v>*0.93</v>
      </c>
      <c r="M823" s="70" t="str">
        <f t="shared" si="147"/>
        <v>REZoning_Sol-Win</v>
      </c>
      <c r="O823" t="s">
        <v>1704</v>
      </c>
      <c r="P823" t="s">
        <v>874</v>
      </c>
      <c r="Q823">
        <v>2100</v>
      </c>
      <c r="R823" t="s">
        <v>904</v>
      </c>
      <c r="S823" t="s">
        <v>875</v>
      </c>
      <c r="AA823" s="49" t="s">
        <v>1704</v>
      </c>
      <c r="AB823" s="71" t="s">
        <v>874</v>
      </c>
      <c r="AC823" s="55">
        <v>2035</v>
      </c>
      <c r="AD823" s="70" t="str">
        <f t="shared" si="148"/>
        <v>*0.95</v>
      </c>
      <c r="AE823" s="70" t="str">
        <f t="shared" si="149"/>
        <v>REZoning_Sol-Win</v>
      </c>
      <c r="AG823" s="49" t="s">
        <v>1704</v>
      </c>
      <c r="AH823" s="71" t="s">
        <v>874</v>
      </c>
      <c r="AI823" s="55">
        <v>2050</v>
      </c>
      <c r="AJ823" s="70" t="str">
        <f t="shared" si="150"/>
        <v>*0.93</v>
      </c>
      <c r="AK823" s="70" t="str">
        <f t="shared" si="151"/>
        <v>REZoning_Sol-Win</v>
      </c>
      <c r="AO823" s="50" t="s">
        <v>1704</v>
      </c>
      <c r="AP823" s="72" t="s">
        <v>874</v>
      </c>
      <c r="AQ823" s="58">
        <v>2035</v>
      </c>
      <c r="AR823" s="73" t="str">
        <f t="shared" si="152"/>
        <v>*0.93</v>
      </c>
      <c r="AS823" s="70" t="str">
        <f t="shared" si="153"/>
        <v>REZoning_Sol-Win</v>
      </c>
      <c r="AU823" s="50" t="s">
        <v>1704</v>
      </c>
      <c r="AV823" s="72" t="s">
        <v>874</v>
      </c>
      <c r="AW823" s="58">
        <v>2050</v>
      </c>
      <c r="AX823" s="73" t="str">
        <f t="shared" si="154"/>
        <v>*0.9</v>
      </c>
      <c r="AY823" s="70" t="str">
        <f t="shared" si="155"/>
        <v>REZoning_Sol-Win</v>
      </c>
    </row>
    <row r="824" spans="1:51">
      <c r="A824" s="67" t="s">
        <v>78</v>
      </c>
      <c r="C824" t="s">
        <v>1705</v>
      </c>
      <c r="D824" s="68" t="s">
        <v>874</v>
      </c>
      <c r="E824" s="52">
        <v>2035</v>
      </c>
      <c r="F824" s="69" t="str">
        <f t="shared" si="144"/>
        <v>*0.95</v>
      </c>
      <c r="G824" s="70" t="str">
        <f t="shared" si="156"/>
        <v>REZoning_Sol-Win</v>
      </c>
      <c r="I824" t="s">
        <v>1705</v>
      </c>
      <c r="J824" s="68" t="s">
        <v>874</v>
      </c>
      <c r="K824" s="52">
        <v>2050</v>
      </c>
      <c r="L824" s="62" t="str">
        <f t="shared" si="146"/>
        <v>*0.93</v>
      </c>
      <c r="M824" s="70" t="str">
        <f t="shared" si="147"/>
        <v>REZoning_Sol-Win</v>
      </c>
      <c r="O824" t="s">
        <v>1705</v>
      </c>
      <c r="P824" t="s">
        <v>874</v>
      </c>
      <c r="Q824">
        <v>2100</v>
      </c>
      <c r="R824" t="s">
        <v>904</v>
      </c>
      <c r="S824" t="s">
        <v>875</v>
      </c>
      <c r="AA824" s="49" t="s">
        <v>1705</v>
      </c>
      <c r="AB824" s="71" t="s">
        <v>874</v>
      </c>
      <c r="AC824" s="55">
        <v>2035</v>
      </c>
      <c r="AD824" s="70" t="str">
        <f t="shared" si="148"/>
        <v>*0.95</v>
      </c>
      <c r="AE824" s="70" t="str">
        <f t="shared" si="149"/>
        <v>REZoning_Sol-Win</v>
      </c>
      <c r="AG824" s="49" t="s">
        <v>1705</v>
      </c>
      <c r="AH824" s="71" t="s">
        <v>874</v>
      </c>
      <c r="AI824" s="55">
        <v>2050</v>
      </c>
      <c r="AJ824" s="70" t="str">
        <f t="shared" si="150"/>
        <v>*0.93</v>
      </c>
      <c r="AK824" s="70" t="str">
        <f t="shared" si="151"/>
        <v>REZoning_Sol-Win</v>
      </c>
      <c r="AO824" s="50" t="s">
        <v>1705</v>
      </c>
      <c r="AP824" s="72" t="s">
        <v>874</v>
      </c>
      <c r="AQ824" s="58">
        <v>2035</v>
      </c>
      <c r="AR824" s="73" t="str">
        <f t="shared" si="152"/>
        <v>*0.93</v>
      </c>
      <c r="AS824" s="70" t="str">
        <f t="shared" si="153"/>
        <v>REZoning_Sol-Win</v>
      </c>
      <c r="AU824" s="50" t="s">
        <v>1705</v>
      </c>
      <c r="AV824" s="72" t="s">
        <v>874</v>
      </c>
      <c r="AW824" s="58">
        <v>2050</v>
      </c>
      <c r="AX824" s="73" t="str">
        <f t="shared" si="154"/>
        <v>*0.9</v>
      </c>
      <c r="AY824" s="70" t="str">
        <f t="shared" si="155"/>
        <v>REZoning_Sol-Win</v>
      </c>
    </row>
    <row r="825" spans="1:51">
      <c r="A825" s="67" t="s">
        <v>78</v>
      </c>
      <c r="C825" t="s">
        <v>1706</v>
      </c>
      <c r="D825" s="68" t="s">
        <v>874</v>
      </c>
      <c r="E825" s="52">
        <v>2035</v>
      </c>
      <c r="F825" s="69" t="str">
        <f t="shared" si="144"/>
        <v>*0.95</v>
      </c>
      <c r="G825" s="70" t="str">
        <f t="shared" si="156"/>
        <v>REZoning_Sol-Win</v>
      </c>
      <c r="I825" t="s">
        <v>1706</v>
      </c>
      <c r="J825" s="68" t="s">
        <v>874</v>
      </c>
      <c r="K825" s="52">
        <v>2050</v>
      </c>
      <c r="L825" s="62" t="str">
        <f t="shared" si="146"/>
        <v>*0.93</v>
      </c>
      <c r="M825" s="70" t="str">
        <f t="shared" si="147"/>
        <v>REZoning_Sol-Win</v>
      </c>
      <c r="O825" t="s">
        <v>1706</v>
      </c>
      <c r="P825" t="s">
        <v>874</v>
      </c>
      <c r="Q825">
        <v>2100</v>
      </c>
      <c r="R825" t="s">
        <v>904</v>
      </c>
      <c r="S825" t="s">
        <v>875</v>
      </c>
      <c r="AA825" s="49" t="s">
        <v>1706</v>
      </c>
      <c r="AB825" s="71" t="s">
        <v>874</v>
      </c>
      <c r="AC825" s="55">
        <v>2035</v>
      </c>
      <c r="AD825" s="70" t="str">
        <f t="shared" si="148"/>
        <v>*0.95</v>
      </c>
      <c r="AE825" s="70" t="str">
        <f t="shared" si="149"/>
        <v>REZoning_Sol-Win</v>
      </c>
      <c r="AG825" s="49" t="s">
        <v>1706</v>
      </c>
      <c r="AH825" s="71" t="s">
        <v>874</v>
      </c>
      <c r="AI825" s="55">
        <v>2050</v>
      </c>
      <c r="AJ825" s="70" t="str">
        <f t="shared" si="150"/>
        <v>*0.93</v>
      </c>
      <c r="AK825" s="70" t="str">
        <f t="shared" si="151"/>
        <v>REZoning_Sol-Win</v>
      </c>
      <c r="AO825" s="50" t="s">
        <v>1706</v>
      </c>
      <c r="AP825" s="72" t="s">
        <v>874</v>
      </c>
      <c r="AQ825" s="58">
        <v>2035</v>
      </c>
      <c r="AR825" s="73" t="str">
        <f t="shared" si="152"/>
        <v>*0.93</v>
      </c>
      <c r="AS825" s="70" t="str">
        <f t="shared" si="153"/>
        <v>REZoning_Sol-Win</v>
      </c>
      <c r="AU825" s="50" t="s">
        <v>1706</v>
      </c>
      <c r="AV825" s="72" t="s">
        <v>874</v>
      </c>
      <c r="AW825" s="58">
        <v>2050</v>
      </c>
      <c r="AX825" s="73" t="str">
        <f t="shared" si="154"/>
        <v>*0.9</v>
      </c>
      <c r="AY825" s="70" t="str">
        <f t="shared" si="155"/>
        <v>REZoning_Sol-Win</v>
      </c>
    </row>
    <row r="826" spans="1:51">
      <c r="A826" s="67" t="s">
        <v>78</v>
      </c>
      <c r="C826" t="s">
        <v>1707</v>
      </c>
      <c r="D826" s="68" t="s">
        <v>874</v>
      </c>
      <c r="E826" s="52">
        <v>2035</v>
      </c>
      <c r="F826" s="69" t="str">
        <f t="shared" si="144"/>
        <v>*0.95</v>
      </c>
      <c r="G826" s="70" t="str">
        <f t="shared" si="156"/>
        <v>REZoning_Sol-Win</v>
      </c>
      <c r="I826" t="s">
        <v>1707</v>
      </c>
      <c r="J826" s="68" t="s">
        <v>874</v>
      </c>
      <c r="K826" s="52">
        <v>2050</v>
      </c>
      <c r="L826" s="62" t="str">
        <f t="shared" si="146"/>
        <v>*0.93</v>
      </c>
      <c r="M826" s="70" t="str">
        <f t="shared" si="147"/>
        <v>REZoning_Sol-Win</v>
      </c>
      <c r="O826" t="s">
        <v>1707</v>
      </c>
      <c r="P826" t="s">
        <v>874</v>
      </c>
      <c r="Q826">
        <v>2100</v>
      </c>
      <c r="R826" t="s">
        <v>904</v>
      </c>
      <c r="S826" t="s">
        <v>875</v>
      </c>
      <c r="AA826" s="49" t="s">
        <v>1707</v>
      </c>
      <c r="AB826" s="71" t="s">
        <v>874</v>
      </c>
      <c r="AC826" s="55">
        <v>2035</v>
      </c>
      <c r="AD826" s="70" t="str">
        <f t="shared" si="148"/>
        <v>*0.95</v>
      </c>
      <c r="AE826" s="70" t="str">
        <f t="shared" si="149"/>
        <v>REZoning_Sol-Win</v>
      </c>
      <c r="AG826" s="49" t="s">
        <v>1707</v>
      </c>
      <c r="AH826" s="71" t="s">
        <v>874</v>
      </c>
      <c r="AI826" s="55">
        <v>2050</v>
      </c>
      <c r="AJ826" s="70" t="str">
        <f t="shared" si="150"/>
        <v>*0.93</v>
      </c>
      <c r="AK826" s="70" t="str">
        <f t="shared" si="151"/>
        <v>REZoning_Sol-Win</v>
      </c>
      <c r="AO826" s="50" t="s">
        <v>1707</v>
      </c>
      <c r="AP826" s="72" t="s">
        <v>874</v>
      </c>
      <c r="AQ826" s="58">
        <v>2035</v>
      </c>
      <c r="AR826" s="73" t="str">
        <f t="shared" si="152"/>
        <v>*0.93</v>
      </c>
      <c r="AS826" s="70" t="str">
        <f t="shared" si="153"/>
        <v>REZoning_Sol-Win</v>
      </c>
      <c r="AU826" s="50" t="s">
        <v>1707</v>
      </c>
      <c r="AV826" s="72" t="s">
        <v>874</v>
      </c>
      <c r="AW826" s="58">
        <v>2050</v>
      </c>
      <c r="AX826" s="73" t="str">
        <f t="shared" si="154"/>
        <v>*0.9</v>
      </c>
      <c r="AY826" s="70" t="str">
        <f t="shared" si="155"/>
        <v>REZoning_Sol-Win</v>
      </c>
    </row>
    <row r="827" spans="1:51">
      <c r="A827" s="67" t="s">
        <v>78</v>
      </c>
      <c r="C827" t="s">
        <v>1708</v>
      </c>
      <c r="D827" s="68" t="s">
        <v>874</v>
      </c>
      <c r="E827" s="52">
        <v>2035</v>
      </c>
      <c r="F827" s="69" t="str">
        <f t="shared" si="144"/>
        <v>*0.95</v>
      </c>
      <c r="G827" s="70" t="str">
        <f t="shared" si="156"/>
        <v>REZoning_Sol-Win</v>
      </c>
      <c r="I827" t="s">
        <v>1708</v>
      </c>
      <c r="J827" s="68" t="s">
        <v>874</v>
      </c>
      <c r="K827" s="52">
        <v>2050</v>
      </c>
      <c r="L827" s="62" t="str">
        <f t="shared" si="146"/>
        <v>*0.93</v>
      </c>
      <c r="M827" s="70" t="str">
        <f t="shared" si="147"/>
        <v>REZoning_Sol-Win</v>
      </c>
      <c r="O827" t="s">
        <v>1708</v>
      </c>
      <c r="P827" t="s">
        <v>874</v>
      </c>
      <c r="Q827">
        <v>2100</v>
      </c>
      <c r="R827" t="s">
        <v>904</v>
      </c>
      <c r="S827" t="s">
        <v>875</v>
      </c>
      <c r="AA827" s="49" t="s">
        <v>1708</v>
      </c>
      <c r="AB827" s="71" t="s">
        <v>874</v>
      </c>
      <c r="AC827" s="55">
        <v>2035</v>
      </c>
      <c r="AD827" s="70" t="str">
        <f t="shared" si="148"/>
        <v>*0.95</v>
      </c>
      <c r="AE827" s="70" t="str">
        <f t="shared" si="149"/>
        <v>REZoning_Sol-Win</v>
      </c>
      <c r="AG827" s="49" t="s">
        <v>1708</v>
      </c>
      <c r="AH827" s="71" t="s">
        <v>874</v>
      </c>
      <c r="AI827" s="55">
        <v>2050</v>
      </c>
      <c r="AJ827" s="70" t="str">
        <f t="shared" si="150"/>
        <v>*0.93</v>
      </c>
      <c r="AK827" s="70" t="str">
        <f t="shared" si="151"/>
        <v>REZoning_Sol-Win</v>
      </c>
      <c r="AO827" s="50" t="s">
        <v>1708</v>
      </c>
      <c r="AP827" s="72" t="s">
        <v>874</v>
      </c>
      <c r="AQ827" s="58">
        <v>2035</v>
      </c>
      <c r="AR827" s="73" t="str">
        <f t="shared" si="152"/>
        <v>*0.93</v>
      </c>
      <c r="AS827" s="70" t="str">
        <f t="shared" si="153"/>
        <v>REZoning_Sol-Win</v>
      </c>
      <c r="AU827" s="50" t="s">
        <v>1708</v>
      </c>
      <c r="AV827" s="72" t="s">
        <v>874</v>
      </c>
      <c r="AW827" s="58">
        <v>2050</v>
      </c>
      <c r="AX827" s="73" t="str">
        <f t="shared" si="154"/>
        <v>*0.9</v>
      </c>
      <c r="AY827" s="70" t="str">
        <f t="shared" si="155"/>
        <v>REZoning_Sol-Win</v>
      </c>
    </row>
    <row r="828" spans="1:51">
      <c r="A828" s="67" t="s">
        <v>78</v>
      </c>
      <c r="C828" t="s">
        <v>1709</v>
      </c>
      <c r="D828" s="68" t="s">
        <v>874</v>
      </c>
      <c r="E828" s="52">
        <v>2035</v>
      </c>
      <c r="F828" s="69" t="str">
        <f t="shared" si="144"/>
        <v>*0.95</v>
      </c>
      <c r="G828" s="70" t="str">
        <f t="shared" si="156"/>
        <v>REZoning_Sol-Win</v>
      </c>
      <c r="I828" t="s">
        <v>1709</v>
      </c>
      <c r="J828" s="68" t="s">
        <v>874</v>
      </c>
      <c r="K828" s="52">
        <v>2050</v>
      </c>
      <c r="L828" s="62" t="str">
        <f t="shared" si="146"/>
        <v>*0.93</v>
      </c>
      <c r="M828" s="70" t="str">
        <f t="shared" si="147"/>
        <v>REZoning_Sol-Win</v>
      </c>
      <c r="O828" t="s">
        <v>1709</v>
      </c>
      <c r="P828" t="s">
        <v>874</v>
      </c>
      <c r="Q828">
        <v>2100</v>
      </c>
      <c r="R828" t="s">
        <v>904</v>
      </c>
      <c r="S828" t="s">
        <v>875</v>
      </c>
      <c r="AA828" s="49" t="s">
        <v>1709</v>
      </c>
      <c r="AB828" s="71" t="s">
        <v>874</v>
      </c>
      <c r="AC828" s="55">
        <v>2035</v>
      </c>
      <c r="AD828" s="70" t="str">
        <f t="shared" si="148"/>
        <v>*0.95</v>
      </c>
      <c r="AE828" s="70" t="str">
        <f t="shared" si="149"/>
        <v>REZoning_Sol-Win</v>
      </c>
      <c r="AG828" s="49" t="s">
        <v>1709</v>
      </c>
      <c r="AH828" s="71" t="s">
        <v>874</v>
      </c>
      <c r="AI828" s="55">
        <v>2050</v>
      </c>
      <c r="AJ828" s="70" t="str">
        <f t="shared" si="150"/>
        <v>*0.93</v>
      </c>
      <c r="AK828" s="70" t="str">
        <f t="shared" si="151"/>
        <v>REZoning_Sol-Win</v>
      </c>
      <c r="AO828" s="50" t="s">
        <v>1709</v>
      </c>
      <c r="AP828" s="72" t="s">
        <v>874</v>
      </c>
      <c r="AQ828" s="58">
        <v>2035</v>
      </c>
      <c r="AR828" s="73" t="str">
        <f t="shared" si="152"/>
        <v>*0.93</v>
      </c>
      <c r="AS828" s="70" t="str">
        <f t="shared" si="153"/>
        <v>REZoning_Sol-Win</v>
      </c>
      <c r="AU828" s="50" t="s">
        <v>1709</v>
      </c>
      <c r="AV828" s="72" t="s">
        <v>874</v>
      </c>
      <c r="AW828" s="58">
        <v>2050</v>
      </c>
      <c r="AX828" s="73" t="str">
        <f t="shared" si="154"/>
        <v>*0.9</v>
      </c>
      <c r="AY828" s="70" t="str">
        <f t="shared" si="155"/>
        <v>REZoning_Sol-Win</v>
      </c>
    </row>
    <row r="829" spans="1:51">
      <c r="A829" s="67" t="s">
        <v>78</v>
      </c>
      <c r="C829" t="s">
        <v>1710</v>
      </c>
      <c r="D829" s="68" t="s">
        <v>874</v>
      </c>
      <c r="E829" s="52">
        <v>2035</v>
      </c>
      <c r="F829" s="69" t="str">
        <f t="shared" si="144"/>
        <v>*0.95</v>
      </c>
      <c r="G829" s="70" t="str">
        <f t="shared" si="156"/>
        <v>REZoning_Sol-Win</v>
      </c>
      <c r="I829" t="s">
        <v>1710</v>
      </c>
      <c r="J829" s="68" t="s">
        <v>874</v>
      </c>
      <c r="K829" s="52">
        <v>2050</v>
      </c>
      <c r="L829" s="62" t="str">
        <f t="shared" si="146"/>
        <v>*0.93</v>
      </c>
      <c r="M829" s="70" t="str">
        <f t="shared" si="147"/>
        <v>REZoning_Sol-Win</v>
      </c>
      <c r="O829" t="s">
        <v>1710</v>
      </c>
      <c r="P829" t="s">
        <v>874</v>
      </c>
      <c r="Q829">
        <v>2100</v>
      </c>
      <c r="R829" t="s">
        <v>904</v>
      </c>
      <c r="S829" t="s">
        <v>875</v>
      </c>
      <c r="AA829" s="49" t="s">
        <v>1710</v>
      </c>
      <c r="AB829" s="71" t="s">
        <v>874</v>
      </c>
      <c r="AC829" s="55">
        <v>2035</v>
      </c>
      <c r="AD829" s="70" t="str">
        <f t="shared" si="148"/>
        <v>*0.95</v>
      </c>
      <c r="AE829" s="70" t="str">
        <f t="shared" si="149"/>
        <v>REZoning_Sol-Win</v>
      </c>
      <c r="AG829" s="49" t="s">
        <v>1710</v>
      </c>
      <c r="AH829" s="71" t="s">
        <v>874</v>
      </c>
      <c r="AI829" s="55">
        <v>2050</v>
      </c>
      <c r="AJ829" s="70" t="str">
        <f t="shared" si="150"/>
        <v>*0.93</v>
      </c>
      <c r="AK829" s="70" t="str">
        <f t="shared" si="151"/>
        <v>REZoning_Sol-Win</v>
      </c>
      <c r="AO829" s="50" t="s">
        <v>1710</v>
      </c>
      <c r="AP829" s="72" t="s">
        <v>874</v>
      </c>
      <c r="AQ829" s="58">
        <v>2035</v>
      </c>
      <c r="AR829" s="73" t="str">
        <f t="shared" si="152"/>
        <v>*0.93</v>
      </c>
      <c r="AS829" s="70" t="str">
        <f t="shared" si="153"/>
        <v>REZoning_Sol-Win</v>
      </c>
      <c r="AU829" s="50" t="s">
        <v>1710</v>
      </c>
      <c r="AV829" s="72" t="s">
        <v>874</v>
      </c>
      <c r="AW829" s="58">
        <v>2050</v>
      </c>
      <c r="AX829" s="73" t="str">
        <f t="shared" si="154"/>
        <v>*0.9</v>
      </c>
      <c r="AY829" s="70" t="str">
        <f t="shared" si="155"/>
        <v>REZoning_Sol-Win</v>
      </c>
    </row>
    <row r="830" spans="1:51">
      <c r="A830" s="67" t="s">
        <v>78</v>
      </c>
      <c r="C830" t="s">
        <v>1711</v>
      </c>
      <c r="D830" s="68" t="s">
        <v>874</v>
      </c>
      <c r="E830" s="52">
        <v>2035</v>
      </c>
      <c r="F830" s="69" t="str">
        <f t="shared" si="144"/>
        <v>*0.95</v>
      </c>
      <c r="G830" s="70" t="str">
        <f t="shared" si="156"/>
        <v>REZoning_Sol-Win</v>
      </c>
      <c r="I830" t="s">
        <v>1711</v>
      </c>
      <c r="J830" s="68" t="s">
        <v>874</v>
      </c>
      <c r="K830" s="52">
        <v>2050</v>
      </c>
      <c r="L830" s="62" t="str">
        <f t="shared" si="146"/>
        <v>*0.93</v>
      </c>
      <c r="M830" s="70" t="str">
        <f t="shared" si="147"/>
        <v>REZoning_Sol-Win</v>
      </c>
      <c r="O830" t="s">
        <v>1711</v>
      </c>
      <c r="P830" t="s">
        <v>874</v>
      </c>
      <c r="Q830">
        <v>2100</v>
      </c>
      <c r="R830" t="s">
        <v>904</v>
      </c>
      <c r="S830" t="s">
        <v>875</v>
      </c>
      <c r="AA830" s="49" t="s">
        <v>1711</v>
      </c>
      <c r="AB830" s="71" t="s">
        <v>874</v>
      </c>
      <c r="AC830" s="55">
        <v>2035</v>
      </c>
      <c r="AD830" s="70" t="str">
        <f t="shared" si="148"/>
        <v>*0.95</v>
      </c>
      <c r="AE830" s="70" t="str">
        <f t="shared" si="149"/>
        <v>REZoning_Sol-Win</v>
      </c>
      <c r="AG830" s="49" t="s">
        <v>1711</v>
      </c>
      <c r="AH830" s="71" t="s">
        <v>874</v>
      </c>
      <c r="AI830" s="55">
        <v>2050</v>
      </c>
      <c r="AJ830" s="70" t="str">
        <f t="shared" si="150"/>
        <v>*0.93</v>
      </c>
      <c r="AK830" s="70" t="str">
        <f t="shared" si="151"/>
        <v>REZoning_Sol-Win</v>
      </c>
      <c r="AO830" s="50" t="s">
        <v>1711</v>
      </c>
      <c r="AP830" s="72" t="s">
        <v>874</v>
      </c>
      <c r="AQ830" s="58">
        <v>2035</v>
      </c>
      <c r="AR830" s="73" t="str">
        <f t="shared" si="152"/>
        <v>*0.93</v>
      </c>
      <c r="AS830" s="70" t="str">
        <f t="shared" si="153"/>
        <v>REZoning_Sol-Win</v>
      </c>
      <c r="AU830" s="50" t="s">
        <v>1711</v>
      </c>
      <c r="AV830" s="72" t="s">
        <v>874</v>
      </c>
      <c r="AW830" s="58">
        <v>2050</v>
      </c>
      <c r="AX830" s="73" t="str">
        <f t="shared" si="154"/>
        <v>*0.9</v>
      </c>
      <c r="AY830" s="70" t="str">
        <f t="shared" si="155"/>
        <v>REZoning_Sol-Win</v>
      </c>
    </row>
    <row r="831" spans="1:51">
      <c r="A831" s="67" t="s">
        <v>78</v>
      </c>
      <c r="C831" t="s">
        <v>1712</v>
      </c>
      <c r="D831" s="68" t="s">
        <v>874</v>
      </c>
      <c r="E831" s="52">
        <v>2035</v>
      </c>
      <c r="F831" s="69" t="str">
        <f t="shared" si="144"/>
        <v>*0.95</v>
      </c>
      <c r="G831" s="70" t="str">
        <f t="shared" si="156"/>
        <v>REZoning_Sol-Win</v>
      </c>
      <c r="I831" t="s">
        <v>1712</v>
      </c>
      <c r="J831" s="68" t="s">
        <v>874</v>
      </c>
      <c r="K831" s="52">
        <v>2050</v>
      </c>
      <c r="L831" s="62" t="str">
        <f t="shared" si="146"/>
        <v>*0.93</v>
      </c>
      <c r="M831" s="70" t="str">
        <f t="shared" si="147"/>
        <v>REZoning_Sol-Win</v>
      </c>
      <c r="O831" t="s">
        <v>1712</v>
      </c>
      <c r="P831" t="s">
        <v>874</v>
      </c>
      <c r="Q831">
        <v>2100</v>
      </c>
      <c r="R831" t="s">
        <v>904</v>
      </c>
      <c r="S831" t="s">
        <v>875</v>
      </c>
      <c r="AA831" s="49" t="s">
        <v>1712</v>
      </c>
      <c r="AB831" s="71" t="s">
        <v>874</v>
      </c>
      <c r="AC831" s="55">
        <v>2035</v>
      </c>
      <c r="AD831" s="70" t="str">
        <f t="shared" si="148"/>
        <v>*0.95</v>
      </c>
      <c r="AE831" s="70" t="str">
        <f t="shared" si="149"/>
        <v>REZoning_Sol-Win</v>
      </c>
      <c r="AG831" s="49" t="s">
        <v>1712</v>
      </c>
      <c r="AH831" s="71" t="s">
        <v>874</v>
      </c>
      <c r="AI831" s="55">
        <v>2050</v>
      </c>
      <c r="AJ831" s="70" t="str">
        <f t="shared" si="150"/>
        <v>*0.93</v>
      </c>
      <c r="AK831" s="70" t="str">
        <f t="shared" si="151"/>
        <v>REZoning_Sol-Win</v>
      </c>
      <c r="AO831" s="50" t="s">
        <v>1712</v>
      </c>
      <c r="AP831" s="72" t="s">
        <v>874</v>
      </c>
      <c r="AQ831" s="58">
        <v>2035</v>
      </c>
      <c r="AR831" s="73" t="str">
        <f t="shared" si="152"/>
        <v>*0.93</v>
      </c>
      <c r="AS831" s="70" t="str">
        <f t="shared" si="153"/>
        <v>REZoning_Sol-Win</v>
      </c>
      <c r="AU831" s="50" t="s">
        <v>1712</v>
      </c>
      <c r="AV831" s="72" t="s">
        <v>874</v>
      </c>
      <c r="AW831" s="58">
        <v>2050</v>
      </c>
      <c r="AX831" s="73" t="str">
        <f t="shared" si="154"/>
        <v>*0.9</v>
      </c>
      <c r="AY831" s="70" t="str">
        <f t="shared" si="155"/>
        <v>REZoning_Sol-Win</v>
      </c>
    </row>
    <row r="832" spans="1:51">
      <c r="A832" s="67" t="s">
        <v>78</v>
      </c>
      <c r="C832" t="s">
        <v>1713</v>
      </c>
      <c r="D832" s="68" t="s">
        <v>874</v>
      </c>
      <c r="E832" s="52">
        <v>2035</v>
      </c>
      <c r="F832" s="69" t="str">
        <f t="shared" si="144"/>
        <v>*0.95</v>
      </c>
      <c r="G832" s="70" t="str">
        <f t="shared" si="156"/>
        <v>REZoning_Sol-Win</v>
      </c>
      <c r="I832" t="s">
        <v>1713</v>
      </c>
      <c r="J832" s="68" t="s">
        <v>874</v>
      </c>
      <c r="K832" s="52">
        <v>2050</v>
      </c>
      <c r="L832" s="62" t="str">
        <f t="shared" si="146"/>
        <v>*0.93</v>
      </c>
      <c r="M832" s="70" t="str">
        <f t="shared" si="147"/>
        <v>REZoning_Sol-Win</v>
      </c>
      <c r="O832" t="s">
        <v>1713</v>
      </c>
      <c r="P832" t="s">
        <v>874</v>
      </c>
      <c r="Q832">
        <v>2100</v>
      </c>
      <c r="R832" t="s">
        <v>904</v>
      </c>
      <c r="S832" t="s">
        <v>875</v>
      </c>
      <c r="AA832" s="49" t="s">
        <v>1713</v>
      </c>
      <c r="AB832" s="71" t="s">
        <v>874</v>
      </c>
      <c r="AC832" s="55">
        <v>2035</v>
      </c>
      <c r="AD832" s="70" t="str">
        <f t="shared" si="148"/>
        <v>*0.95</v>
      </c>
      <c r="AE832" s="70" t="str">
        <f t="shared" si="149"/>
        <v>REZoning_Sol-Win</v>
      </c>
      <c r="AG832" s="49" t="s">
        <v>1713</v>
      </c>
      <c r="AH832" s="71" t="s">
        <v>874</v>
      </c>
      <c r="AI832" s="55">
        <v>2050</v>
      </c>
      <c r="AJ832" s="70" t="str">
        <f t="shared" si="150"/>
        <v>*0.93</v>
      </c>
      <c r="AK832" s="70" t="str">
        <f t="shared" si="151"/>
        <v>REZoning_Sol-Win</v>
      </c>
      <c r="AO832" s="50" t="s">
        <v>1713</v>
      </c>
      <c r="AP832" s="72" t="s">
        <v>874</v>
      </c>
      <c r="AQ832" s="58">
        <v>2035</v>
      </c>
      <c r="AR832" s="73" t="str">
        <f t="shared" si="152"/>
        <v>*0.93</v>
      </c>
      <c r="AS832" s="70" t="str">
        <f t="shared" si="153"/>
        <v>REZoning_Sol-Win</v>
      </c>
      <c r="AU832" s="50" t="s">
        <v>1713</v>
      </c>
      <c r="AV832" s="72" t="s">
        <v>874</v>
      </c>
      <c r="AW832" s="58">
        <v>2050</v>
      </c>
      <c r="AX832" s="73" t="str">
        <f t="shared" si="154"/>
        <v>*0.9</v>
      </c>
      <c r="AY832" s="70" t="str">
        <f t="shared" si="155"/>
        <v>REZoning_Sol-Win</v>
      </c>
    </row>
    <row r="833" spans="1:51">
      <c r="A833" s="67" t="s">
        <v>78</v>
      </c>
      <c r="C833" t="s">
        <v>1714</v>
      </c>
      <c r="D833" s="68" t="s">
        <v>874</v>
      </c>
      <c r="E833" s="52">
        <v>2035</v>
      </c>
      <c r="F833" s="69" t="str">
        <f t="shared" si="144"/>
        <v>*0.95</v>
      </c>
      <c r="G833" s="70" t="str">
        <f t="shared" si="156"/>
        <v>REZoning_Sol-Win</v>
      </c>
      <c r="I833" t="s">
        <v>1714</v>
      </c>
      <c r="J833" s="68" t="s">
        <v>874</v>
      </c>
      <c r="K833" s="52">
        <v>2050</v>
      </c>
      <c r="L833" s="62" t="str">
        <f t="shared" si="146"/>
        <v>*0.93</v>
      </c>
      <c r="M833" s="70" t="str">
        <f t="shared" si="147"/>
        <v>REZoning_Sol-Win</v>
      </c>
      <c r="O833" t="s">
        <v>1714</v>
      </c>
      <c r="P833" t="s">
        <v>874</v>
      </c>
      <c r="Q833">
        <v>2100</v>
      </c>
      <c r="R833" t="s">
        <v>904</v>
      </c>
      <c r="S833" t="s">
        <v>875</v>
      </c>
      <c r="AA833" s="49" t="s">
        <v>1714</v>
      </c>
      <c r="AB833" s="71" t="s">
        <v>874</v>
      </c>
      <c r="AC833" s="55">
        <v>2035</v>
      </c>
      <c r="AD833" s="70" t="str">
        <f t="shared" si="148"/>
        <v>*0.95</v>
      </c>
      <c r="AE833" s="70" t="str">
        <f t="shared" si="149"/>
        <v>REZoning_Sol-Win</v>
      </c>
      <c r="AG833" s="49" t="s">
        <v>1714</v>
      </c>
      <c r="AH833" s="71" t="s">
        <v>874</v>
      </c>
      <c r="AI833" s="55">
        <v>2050</v>
      </c>
      <c r="AJ833" s="70" t="str">
        <f t="shared" si="150"/>
        <v>*0.93</v>
      </c>
      <c r="AK833" s="70" t="str">
        <f t="shared" si="151"/>
        <v>REZoning_Sol-Win</v>
      </c>
      <c r="AO833" s="50" t="s">
        <v>1714</v>
      </c>
      <c r="AP833" s="72" t="s">
        <v>874</v>
      </c>
      <c r="AQ833" s="58">
        <v>2035</v>
      </c>
      <c r="AR833" s="73" t="str">
        <f t="shared" si="152"/>
        <v>*0.93</v>
      </c>
      <c r="AS833" s="70" t="str">
        <f t="shared" si="153"/>
        <v>REZoning_Sol-Win</v>
      </c>
      <c r="AU833" s="50" t="s">
        <v>1714</v>
      </c>
      <c r="AV833" s="72" t="s">
        <v>874</v>
      </c>
      <c r="AW833" s="58">
        <v>2050</v>
      </c>
      <c r="AX833" s="73" t="str">
        <f t="shared" si="154"/>
        <v>*0.9</v>
      </c>
      <c r="AY833" s="70" t="str">
        <f t="shared" si="155"/>
        <v>REZoning_Sol-Win</v>
      </c>
    </row>
    <row r="834" spans="1:51">
      <c r="A834" s="67" t="s">
        <v>78</v>
      </c>
      <c r="C834" t="s">
        <v>1715</v>
      </c>
      <c r="D834" s="68" t="s">
        <v>874</v>
      </c>
      <c r="E834" s="52">
        <v>2035</v>
      </c>
      <c r="F834" s="69" t="str">
        <f t="shared" si="144"/>
        <v>*0.95</v>
      </c>
      <c r="G834" s="70" t="str">
        <f t="shared" si="156"/>
        <v>REZoning_Sol-Win</v>
      </c>
      <c r="I834" t="s">
        <v>1715</v>
      </c>
      <c r="J834" s="68" t="s">
        <v>874</v>
      </c>
      <c r="K834" s="52">
        <v>2050</v>
      </c>
      <c r="L834" s="62" t="str">
        <f t="shared" si="146"/>
        <v>*0.93</v>
      </c>
      <c r="M834" s="70" t="str">
        <f t="shared" si="147"/>
        <v>REZoning_Sol-Win</v>
      </c>
      <c r="O834" t="s">
        <v>1715</v>
      </c>
      <c r="P834" t="s">
        <v>874</v>
      </c>
      <c r="Q834">
        <v>2100</v>
      </c>
      <c r="R834" t="s">
        <v>904</v>
      </c>
      <c r="S834" t="s">
        <v>875</v>
      </c>
      <c r="AA834" s="49" t="s">
        <v>1715</v>
      </c>
      <c r="AB834" s="71" t="s">
        <v>874</v>
      </c>
      <c r="AC834" s="55">
        <v>2035</v>
      </c>
      <c r="AD834" s="70" t="str">
        <f t="shared" si="148"/>
        <v>*0.95</v>
      </c>
      <c r="AE834" s="70" t="str">
        <f t="shared" si="149"/>
        <v>REZoning_Sol-Win</v>
      </c>
      <c r="AG834" s="49" t="s">
        <v>1715</v>
      </c>
      <c r="AH834" s="71" t="s">
        <v>874</v>
      </c>
      <c r="AI834" s="55">
        <v>2050</v>
      </c>
      <c r="AJ834" s="70" t="str">
        <f t="shared" si="150"/>
        <v>*0.93</v>
      </c>
      <c r="AK834" s="70" t="str">
        <f t="shared" si="151"/>
        <v>REZoning_Sol-Win</v>
      </c>
      <c r="AO834" s="50" t="s">
        <v>1715</v>
      </c>
      <c r="AP834" s="72" t="s">
        <v>874</v>
      </c>
      <c r="AQ834" s="58">
        <v>2035</v>
      </c>
      <c r="AR834" s="73" t="str">
        <f t="shared" si="152"/>
        <v>*0.93</v>
      </c>
      <c r="AS834" s="70" t="str">
        <f t="shared" si="153"/>
        <v>REZoning_Sol-Win</v>
      </c>
      <c r="AU834" s="50" t="s">
        <v>1715</v>
      </c>
      <c r="AV834" s="72" t="s">
        <v>874</v>
      </c>
      <c r="AW834" s="58">
        <v>2050</v>
      </c>
      <c r="AX834" s="73" t="str">
        <f t="shared" si="154"/>
        <v>*0.9</v>
      </c>
      <c r="AY834" s="70" t="str">
        <f t="shared" si="155"/>
        <v>REZoning_Sol-Win</v>
      </c>
    </row>
    <row r="835" spans="1:51">
      <c r="A835" s="67" t="s">
        <v>78</v>
      </c>
      <c r="C835" t="s">
        <v>1716</v>
      </c>
      <c r="D835" s="68" t="s">
        <v>874</v>
      </c>
      <c r="E835" s="52">
        <v>2035</v>
      </c>
      <c r="F835" s="69" t="str">
        <f t="shared" si="144"/>
        <v>*0.95</v>
      </c>
      <c r="G835" s="70" t="str">
        <f t="shared" si="156"/>
        <v>REZoning_Sol-Win</v>
      </c>
      <c r="I835" t="s">
        <v>1716</v>
      </c>
      <c r="J835" s="68" t="s">
        <v>874</v>
      </c>
      <c r="K835" s="52">
        <v>2050</v>
      </c>
      <c r="L835" s="62" t="str">
        <f t="shared" si="146"/>
        <v>*0.93</v>
      </c>
      <c r="M835" s="70" t="str">
        <f t="shared" si="147"/>
        <v>REZoning_Sol-Win</v>
      </c>
      <c r="O835" t="s">
        <v>1716</v>
      </c>
      <c r="P835" t="s">
        <v>874</v>
      </c>
      <c r="Q835">
        <v>2100</v>
      </c>
      <c r="R835" t="s">
        <v>904</v>
      </c>
      <c r="S835" t="s">
        <v>875</v>
      </c>
      <c r="AA835" s="49" t="s">
        <v>1716</v>
      </c>
      <c r="AB835" s="71" t="s">
        <v>874</v>
      </c>
      <c r="AC835" s="55">
        <v>2035</v>
      </c>
      <c r="AD835" s="70" t="str">
        <f t="shared" si="148"/>
        <v>*0.95</v>
      </c>
      <c r="AE835" s="70" t="str">
        <f t="shared" si="149"/>
        <v>REZoning_Sol-Win</v>
      </c>
      <c r="AG835" s="49" t="s">
        <v>1716</v>
      </c>
      <c r="AH835" s="71" t="s">
        <v>874</v>
      </c>
      <c r="AI835" s="55">
        <v>2050</v>
      </c>
      <c r="AJ835" s="70" t="str">
        <f t="shared" si="150"/>
        <v>*0.93</v>
      </c>
      <c r="AK835" s="70" t="str">
        <f t="shared" si="151"/>
        <v>REZoning_Sol-Win</v>
      </c>
      <c r="AO835" s="50" t="s">
        <v>1716</v>
      </c>
      <c r="AP835" s="72" t="s">
        <v>874</v>
      </c>
      <c r="AQ835" s="58">
        <v>2035</v>
      </c>
      <c r="AR835" s="73" t="str">
        <f t="shared" si="152"/>
        <v>*0.93</v>
      </c>
      <c r="AS835" s="70" t="str">
        <f t="shared" si="153"/>
        <v>REZoning_Sol-Win</v>
      </c>
      <c r="AU835" s="50" t="s">
        <v>1716</v>
      </c>
      <c r="AV835" s="72" t="s">
        <v>874</v>
      </c>
      <c r="AW835" s="58">
        <v>2050</v>
      </c>
      <c r="AX835" s="73" t="str">
        <f t="shared" si="154"/>
        <v>*0.9</v>
      </c>
      <c r="AY835" s="70" t="str">
        <f t="shared" si="155"/>
        <v>REZoning_Sol-Win</v>
      </c>
    </row>
    <row r="836" spans="1:51">
      <c r="A836" s="67" t="s">
        <v>78</v>
      </c>
      <c r="C836" t="s">
        <v>1717</v>
      </c>
      <c r="D836" s="68" t="s">
        <v>874</v>
      </c>
      <c r="E836" s="52">
        <v>2035</v>
      </c>
      <c r="F836" s="69" t="str">
        <f t="shared" si="144"/>
        <v>*0.95</v>
      </c>
      <c r="G836" s="70" t="str">
        <f t="shared" si="156"/>
        <v>REZoning_Sol-Win</v>
      </c>
      <c r="I836" t="s">
        <v>1717</v>
      </c>
      <c r="J836" s="68" t="s">
        <v>874</v>
      </c>
      <c r="K836" s="52">
        <v>2050</v>
      </c>
      <c r="L836" s="62" t="str">
        <f t="shared" si="146"/>
        <v>*0.93</v>
      </c>
      <c r="M836" s="70" t="str">
        <f t="shared" si="147"/>
        <v>REZoning_Sol-Win</v>
      </c>
      <c r="O836" t="s">
        <v>1717</v>
      </c>
      <c r="P836" t="s">
        <v>874</v>
      </c>
      <c r="Q836">
        <v>2100</v>
      </c>
      <c r="R836" t="s">
        <v>904</v>
      </c>
      <c r="S836" t="s">
        <v>875</v>
      </c>
      <c r="AA836" s="49" t="s">
        <v>1717</v>
      </c>
      <c r="AB836" s="71" t="s">
        <v>874</v>
      </c>
      <c r="AC836" s="55">
        <v>2035</v>
      </c>
      <c r="AD836" s="70" t="str">
        <f t="shared" si="148"/>
        <v>*0.95</v>
      </c>
      <c r="AE836" s="70" t="str">
        <f t="shared" si="149"/>
        <v>REZoning_Sol-Win</v>
      </c>
      <c r="AG836" s="49" t="s">
        <v>1717</v>
      </c>
      <c r="AH836" s="71" t="s">
        <v>874</v>
      </c>
      <c r="AI836" s="55">
        <v>2050</v>
      </c>
      <c r="AJ836" s="70" t="str">
        <f t="shared" si="150"/>
        <v>*0.93</v>
      </c>
      <c r="AK836" s="70" t="str">
        <f t="shared" si="151"/>
        <v>REZoning_Sol-Win</v>
      </c>
      <c r="AO836" s="50" t="s">
        <v>1717</v>
      </c>
      <c r="AP836" s="72" t="s">
        <v>874</v>
      </c>
      <c r="AQ836" s="58">
        <v>2035</v>
      </c>
      <c r="AR836" s="73" t="str">
        <f t="shared" si="152"/>
        <v>*0.93</v>
      </c>
      <c r="AS836" s="70" t="str">
        <f t="shared" si="153"/>
        <v>REZoning_Sol-Win</v>
      </c>
      <c r="AU836" s="50" t="s">
        <v>1717</v>
      </c>
      <c r="AV836" s="72" t="s">
        <v>874</v>
      </c>
      <c r="AW836" s="58">
        <v>2050</v>
      </c>
      <c r="AX836" s="73" t="str">
        <f t="shared" si="154"/>
        <v>*0.9</v>
      </c>
      <c r="AY836" s="70" t="str">
        <f t="shared" si="155"/>
        <v>REZoning_Sol-Win</v>
      </c>
    </row>
    <row r="837" spans="1:51">
      <c r="A837" s="67" t="s">
        <v>78</v>
      </c>
      <c r="C837" t="s">
        <v>1718</v>
      </c>
      <c r="D837" s="68" t="s">
        <v>874</v>
      </c>
      <c r="E837" s="52">
        <v>2035</v>
      </c>
      <c r="F837" s="69" t="str">
        <f t="shared" ref="F837:F900" si="157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6"/>
        <v>REZoning_Sol-Win</v>
      </c>
      <c r="I837" t="s">
        <v>1718</v>
      </c>
      <c r="J837" s="68" t="s">
        <v>874</v>
      </c>
      <c r="K837" s="52">
        <v>2050</v>
      </c>
      <c r="L837" s="62" t="str">
        <f t="shared" ref="L837:L900" si="158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9">M836</f>
        <v>REZoning_Sol-Win</v>
      </c>
      <c r="O837" t="s">
        <v>1718</v>
      </c>
      <c r="P837" t="s">
        <v>874</v>
      </c>
      <c r="Q837">
        <v>2100</v>
      </c>
      <c r="R837" t="s">
        <v>904</v>
      </c>
      <c r="S837" t="s">
        <v>875</v>
      </c>
      <c r="AA837" s="49" t="s">
        <v>1718</v>
      </c>
      <c r="AB837" s="71" t="s">
        <v>874</v>
      </c>
      <c r="AC837" s="55">
        <v>2035</v>
      </c>
      <c r="AD837" s="70" t="str">
        <f t="shared" ref="AD837:AD900" si="160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1">AE836</f>
        <v>REZoning_Sol-Win</v>
      </c>
      <c r="AG837" s="49" t="s">
        <v>1718</v>
      </c>
      <c r="AH837" s="71" t="s">
        <v>874</v>
      </c>
      <c r="AI837" s="55">
        <v>2050</v>
      </c>
      <c r="AJ837" s="70" t="str">
        <f t="shared" ref="AJ837:AJ900" si="162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3">AK836</f>
        <v>REZoning_Sol-Win</v>
      </c>
      <c r="AO837" s="50" t="s">
        <v>1718</v>
      </c>
      <c r="AP837" s="72" t="s">
        <v>874</v>
      </c>
      <c r="AQ837" s="58">
        <v>2035</v>
      </c>
      <c r="AR837" s="73" t="str">
        <f t="shared" ref="AR837:AR900" si="164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5">AS836</f>
        <v>REZoning_Sol-Win</v>
      </c>
      <c r="AU837" s="50" t="s">
        <v>1718</v>
      </c>
      <c r="AV837" s="72" t="s">
        <v>874</v>
      </c>
      <c r="AW837" s="58">
        <v>2050</v>
      </c>
      <c r="AX837" s="73" t="str">
        <f t="shared" ref="AX837:AX900" si="166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7">AY836</f>
        <v>REZoning_Sol-Win</v>
      </c>
    </row>
    <row r="838" spans="1:51">
      <c r="A838" s="67" t="s">
        <v>78</v>
      </c>
      <c r="C838" t="s">
        <v>1719</v>
      </c>
      <c r="D838" s="68" t="s">
        <v>874</v>
      </c>
      <c r="E838" s="52">
        <v>2035</v>
      </c>
      <c r="F838" s="69" t="str">
        <f t="shared" si="157"/>
        <v>*0.95</v>
      </c>
      <c r="G838" s="70" t="str">
        <f t="shared" si="156"/>
        <v>REZoning_Sol-Win</v>
      </c>
      <c r="I838" t="s">
        <v>1719</v>
      </c>
      <c r="J838" s="68" t="s">
        <v>874</v>
      </c>
      <c r="K838" s="52">
        <v>2050</v>
      </c>
      <c r="L838" s="62" t="str">
        <f t="shared" si="158"/>
        <v>*0.93</v>
      </c>
      <c r="M838" s="70" t="str">
        <f t="shared" si="159"/>
        <v>REZoning_Sol-Win</v>
      </c>
      <c r="O838" t="s">
        <v>1719</v>
      </c>
      <c r="P838" t="s">
        <v>874</v>
      </c>
      <c r="Q838">
        <v>2100</v>
      </c>
      <c r="R838" t="s">
        <v>904</v>
      </c>
      <c r="S838" t="s">
        <v>875</v>
      </c>
      <c r="AA838" s="49" t="s">
        <v>1719</v>
      </c>
      <c r="AB838" s="71" t="s">
        <v>874</v>
      </c>
      <c r="AC838" s="55">
        <v>2035</v>
      </c>
      <c r="AD838" s="70" t="str">
        <f t="shared" si="160"/>
        <v>*0.95</v>
      </c>
      <c r="AE838" s="70" t="str">
        <f t="shared" si="161"/>
        <v>REZoning_Sol-Win</v>
      </c>
      <c r="AG838" s="49" t="s">
        <v>1719</v>
      </c>
      <c r="AH838" s="71" t="s">
        <v>874</v>
      </c>
      <c r="AI838" s="55">
        <v>2050</v>
      </c>
      <c r="AJ838" s="70" t="str">
        <f t="shared" si="162"/>
        <v>*0.93</v>
      </c>
      <c r="AK838" s="70" t="str">
        <f t="shared" si="163"/>
        <v>REZoning_Sol-Win</v>
      </c>
      <c r="AO838" s="50" t="s">
        <v>1719</v>
      </c>
      <c r="AP838" s="72" t="s">
        <v>874</v>
      </c>
      <c r="AQ838" s="58">
        <v>2035</v>
      </c>
      <c r="AR838" s="73" t="str">
        <f t="shared" si="164"/>
        <v>*0.93</v>
      </c>
      <c r="AS838" s="70" t="str">
        <f t="shared" si="165"/>
        <v>REZoning_Sol-Win</v>
      </c>
      <c r="AU838" s="50" t="s">
        <v>1719</v>
      </c>
      <c r="AV838" s="72" t="s">
        <v>874</v>
      </c>
      <c r="AW838" s="58">
        <v>2050</v>
      </c>
      <c r="AX838" s="73" t="str">
        <f t="shared" si="166"/>
        <v>*0.9</v>
      </c>
      <c r="AY838" s="70" t="str">
        <f t="shared" si="167"/>
        <v>REZoning_Sol-Win</v>
      </c>
    </row>
    <row r="839" spans="1:51">
      <c r="A839" s="67" t="s">
        <v>78</v>
      </c>
      <c r="C839" t="s">
        <v>1720</v>
      </c>
      <c r="D839" s="68" t="s">
        <v>874</v>
      </c>
      <c r="E839" s="52">
        <v>2035</v>
      </c>
      <c r="F839" s="69" t="str">
        <f t="shared" si="157"/>
        <v>*0.95</v>
      </c>
      <c r="G839" s="70" t="str">
        <f t="shared" si="156"/>
        <v>REZoning_Sol-Win</v>
      </c>
      <c r="I839" t="s">
        <v>1720</v>
      </c>
      <c r="J839" s="68" t="s">
        <v>874</v>
      </c>
      <c r="K839" s="52">
        <v>2050</v>
      </c>
      <c r="L839" s="62" t="str">
        <f t="shared" si="158"/>
        <v>*0.93</v>
      </c>
      <c r="M839" s="70" t="str">
        <f t="shared" si="159"/>
        <v>REZoning_Sol-Win</v>
      </c>
      <c r="O839" t="s">
        <v>1720</v>
      </c>
      <c r="P839" t="s">
        <v>874</v>
      </c>
      <c r="Q839">
        <v>2100</v>
      </c>
      <c r="R839" t="s">
        <v>904</v>
      </c>
      <c r="S839" t="s">
        <v>875</v>
      </c>
      <c r="AA839" s="49" t="s">
        <v>1720</v>
      </c>
      <c r="AB839" s="71" t="s">
        <v>874</v>
      </c>
      <c r="AC839" s="55">
        <v>2035</v>
      </c>
      <c r="AD839" s="70" t="str">
        <f t="shared" si="160"/>
        <v>*0.95</v>
      </c>
      <c r="AE839" s="70" t="str">
        <f t="shared" si="161"/>
        <v>REZoning_Sol-Win</v>
      </c>
      <c r="AG839" s="49" t="s">
        <v>1720</v>
      </c>
      <c r="AH839" s="71" t="s">
        <v>874</v>
      </c>
      <c r="AI839" s="55">
        <v>2050</v>
      </c>
      <c r="AJ839" s="70" t="str">
        <f t="shared" si="162"/>
        <v>*0.93</v>
      </c>
      <c r="AK839" s="70" t="str">
        <f t="shared" si="163"/>
        <v>REZoning_Sol-Win</v>
      </c>
      <c r="AO839" s="50" t="s">
        <v>1720</v>
      </c>
      <c r="AP839" s="72" t="s">
        <v>874</v>
      </c>
      <c r="AQ839" s="58">
        <v>2035</v>
      </c>
      <c r="AR839" s="73" t="str">
        <f t="shared" si="164"/>
        <v>*0.93</v>
      </c>
      <c r="AS839" s="70" t="str">
        <f t="shared" si="165"/>
        <v>REZoning_Sol-Win</v>
      </c>
      <c r="AU839" s="50" t="s">
        <v>1720</v>
      </c>
      <c r="AV839" s="72" t="s">
        <v>874</v>
      </c>
      <c r="AW839" s="58">
        <v>2050</v>
      </c>
      <c r="AX839" s="73" t="str">
        <f t="shared" si="166"/>
        <v>*0.9</v>
      </c>
      <c r="AY839" s="70" t="str">
        <f t="shared" si="167"/>
        <v>REZoning_Sol-Win</v>
      </c>
    </row>
    <row r="840" spans="1:51">
      <c r="A840" s="67" t="s">
        <v>78</v>
      </c>
      <c r="C840" t="s">
        <v>1721</v>
      </c>
      <c r="D840" s="68" t="s">
        <v>874</v>
      </c>
      <c r="E840" s="52">
        <v>2035</v>
      </c>
      <c r="F840" s="69" t="str">
        <f t="shared" si="157"/>
        <v>*0.95</v>
      </c>
      <c r="G840" s="70" t="str">
        <f t="shared" si="156"/>
        <v>REZoning_Sol-Win</v>
      </c>
      <c r="I840" t="s">
        <v>1721</v>
      </c>
      <c r="J840" s="68" t="s">
        <v>874</v>
      </c>
      <c r="K840" s="52">
        <v>2050</v>
      </c>
      <c r="L840" s="62" t="str">
        <f t="shared" si="158"/>
        <v>*0.93</v>
      </c>
      <c r="M840" s="70" t="str">
        <f t="shared" si="159"/>
        <v>REZoning_Sol-Win</v>
      </c>
      <c r="O840" t="s">
        <v>1721</v>
      </c>
      <c r="P840" t="s">
        <v>874</v>
      </c>
      <c r="Q840">
        <v>2100</v>
      </c>
      <c r="R840" t="s">
        <v>904</v>
      </c>
      <c r="S840" t="s">
        <v>875</v>
      </c>
      <c r="AA840" s="49" t="s">
        <v>1721</v>
      </c>
      <c r="AB840" s="71" t="s">
        <v>874</v>
      </c>
      <c r="AC840" s="55">
        <v>2035</v>
      </c>
      <c r="AD840" s="70" t="str">
        <f t="shared" si="160"/>
        <v>*0.95</v>
      </c>
      <c r="AE840" s="70" t="str">
        <f t="shared" si="161"/>
        <v>REZoning_Sol-Win</v>
      </c>
      <c r="AG840" s="49" t="s">
        <v>1721</v>
      </c>
      <c r="AH840" s="71" t="s">
        <v>874</v>
      </c>
      <c r="AI840" s="55">
        <v>2050</v>
      </c>
      <c r="AJ840" s="70" t="str">
        <f t="shared" si="162"/>
        <v>*0.93</v>
      </c>
      <c r="AK840" s="70" t="str">
        <f t="shared" si="163"/>
        <v>REZoning_Sol-Win</v>
      </c>
      <c r="AO840" s="50" t="s">
        <v>1721</v>
      </c>
      <c r="AP840" s="72" t="s">
        <v>874</v>
      </c>
      <c r="AQ840" s="58">
        <v>2035</v>
      </c>
      <c r="AR840" s="73" t="str">
        <f t="shared" si="164"/>
        <v>*0.93</v>
      </c>
      <c r="AS840" s="70" t="str">
        <f t="shared" si="165"/>
        <v>REZoning_Sol-Win</v>
      </c>
      <c r="AU840" s="50" t="s">
        <v>1721</v>
      </c>
      <c r="AV840" s="72" t="s">
        <v>874</v>
      </c>
      <c r="AW840" s="58">
        <v>2050</v>
      </c>
      <c r="AX840" s="73" t="str">
        <f t="shared" si="166"/>
        <v>*0.9</v>
      </c>
      <c r="AY840" s="70" t="str">
        <f t="shared" si="167"/>
        <v>REZoning_Sol-Win</v>
      </c>
    </row>
    <row r="841" spans="1:51">
      <c r="A841" s="67" t="s">
        <v>78</v>
      </c>
      <c r="C841" t="s">
        <v>1722</v>
      </c>
      <c r="D841" s="68" t="s">
        <v>874</v>
      </c>
      <c r="E841" s="52">
        <v>2035</v>
      </c>
      <c r="F841" s="69" t="str">
        <f t="shared" si="157"/>
        <v>*0.95</v>
      </c>
      <c r="G841" s="70" t="str">
        <f t="shared" si="156"/>
        <v>REZoning_Sol-Win</v>
      </c>
      <c r="I841" t="s">
        <v>1722</v>
      </c>
      <c r="J841" s="68" t="s">
        <v>874</v>
      </c>
      <c r="K841" s="52">
        <v>2050</v>
      </c>
      <c r="L841" s="62" t="str">
        <f t="shared" si="158"/>
        <v>*0.93</v>
      </c>
      <c r="M841" s="70" t="str">
        <f t="shared" si="159"/>
        <v>REZoning_Sol-Win</v>
      </c>
      <c r="O841" t="s">
        <v>1722</v>
      </c>
      <c r="P841" t="s">
        <v>874</v>
      </c>
      <c r="Q841">
        <v>2100</v>
      </c>
      <c r="R841" t="s">
        <v>904</v>
      </c>
      <c r="S841" t="s">
        <v>875</v>
      </c>
      <c r="AA841" s="49" t="s">
        <v>1722</v>
      </c>
      <c r="AB841" s="71" t="s">
        <v>874</v>
      </c>
      <c r="AC841" s="55">
        <v>2035</v>
      </c>
      <c r="AD841" s="70" t="str">
        <f t="shared" si="160"/>
        <v>*0.95</v>
      </c>
      <c r="AE841" s="70" t="str">
        <f t="shared" si="161"/>
        <v>REZoning_Sol-Win</v>
      </c>
      <c r="AG841" s="49" t="s">
        <v>1722</v>
      </c>
      <c r="AH841" s="71" t="s">
        <v>874</v>
      </c>
      <c r="AI841" s="55">
        <v>2050</v>
      </c>
      <c r="AJ841" s="70" t="str">
        <f t="shared" si="162"/>
        <v>*0.93</v>
      </c>
      <c r="AK841" s="70" t="str">
        <f t="shared" si="163"/>
        <v>REZoning_Sol-Win</v>
      </c>
      <c r="AO841" s="50" t="s">
        <v>1722</v>
      </c>
      <c r="AP841" s="72" t="s">
        <v>874</v>
      </c>
      <c r="AQ841" s="58">
        <v>2035</v>
      </c>
      <c r="AR841" s="73" t="str">
        <f t="shared" si="164"/>
        <v>*0.93</v>
      </c>
      <c r="AS841" s="70" t="str">
        <f t="shared" si="165"/>
        <v>REZoning_Sol-Win</v>
      </c>
      <c r="AU841" s="50" t="s">
        <v>1722</v>
      </c>
      <c r="AV841" s="72" t="s">
        <v>874</v>
      </c>
      <c r="AW841" s="58">
        <v>2050</v>
      </c>
      <c r="AX841" s="73" t="str">
        <f t="shared" si="166"/>
        <v>*0.9</v>
      </c>
      <c r="AY841" s="70" t="str">
        <f t="shared" si="167"/>
        <v>REZoning_Sol-Win</v>
      </c>
    </row>
    <row r="842" spans="1:51">
      <c r="A842" s="67" t="s">
        <v>78</v>
      </c>
      <c r="C842" t="s">
        <v>1723</v>
      </c>
      <c r="D842" s="68" t="s">
        <v>874</v>
      </c>
      <c r="E842" s="52">
        <v>2035</v>
      </c>
      <c r="F842" s="69" t="str">
        <f t="shared" si="157"/>
        <v>*0.95</v>
      </c>
      <c r="G842" s="70" t="str">
        <f t="shared" si="156"/>
        <v>REZoning_Sol-Win</v>
      </c>
      <c r="I842" t="s">
        <v>1723</v>
      </c>
      <c r="J842" s="68" t="s">
        <v>874</v>
      </c>
      <c r="K842" s="52">
        <v>2050</v>
      </c>
      <c r="L842" s="62" t="str">
        <f t="shared" si="158"/>
        <v>*0.93</v>
      </c>
      <c r="M842" s="70" t="str">
        <f t="shared" si="159"/>
        <v>REZoning_Sol-Win</v>
      </c>
      <c r="O842" t="s">
        <v>1723</v>
      </c>
      <c r="P842" t="s">
        <v>874</v>
      </c>
      <c r="Q842">
        <v>2100</v>
      </c>
      <c r="R842" t="s">
        <v>904</v>
      </c>
      <c r="S842" t="s">
        <v>875</v>
      </c>
      <c r="AA842" s="49" t="s">
        <v>1723</v>
      </c>
      <c r="AB842" s="71" t="s">
        <v>874</v>
      </c>
      <c r="AC842" s="55">
        <v>2035</v>
      </c>
      <c r="AD842" s="70" t="str">
        <f t="shared" si="160"/>
        <v>*0.95</v>
      </c>
      <c r="AE842" s="70" t="str">
        <f t="shared" si="161"/>
        <v>REZoning_Sol-Win</v>
      </c>
      <c r="AG842" s="49" t="s">
        <v>1723</v>
      </c>
      <c r="AH842" s="71" t="s">
        <v>874</v>
      </c>
      <c r="AI842" s="55">
        <v>2050</v>
      </c>
      <c r="AJ842" s="70" t="str">
        <f t="shared" si="162"/>
        <v>*0.93</v>
      </c>
      <c r="AK842" s="70" t="str">
        <f t="shared" si="163"/>
        <v>REZoning_Sol-Win</v>
      </c>
      <c r="AO842" s="50" t="s">
        <v>1723</v>
      </c>
      <c r="AP842" s="72" t="s">
        <v>874</v>
      </c>
      <c r="AQ842" s="58">
        <v>2035</v>
      </c>
      <c r="AR842" s="73" t="str">
        <f t="shared" si="164"/>
        <v>*0.93</v>
      </c>
      <c r="AS842" s="70" t="str">
        <f t="shared" si="165"/>
        <v>REZoning_Sol-Win</v>
      </c>
      <c r="AU842" s="50" t="s">
        <v>1723</v>
      </c>
      <c r="AV842" s="72" t="s">
        <v>874</v>
      </c>
      <c r="AW842" s="58">
        <v>2050</v>
      </c>
      <c r="AX842" s="73" t="str">
        <f t="shared" si="166"/>
        <v>*0.9</v>
      </c>
      <c r="AY842" s="70" t="str">
        <f t="shared" si="167"/>
        <v>REZoning_Sol-Win</v>
      </c>
    </row>
    <row r="843" spans="1:51">
      <c r="A843" s="67" t="s">
        <v>78</v>
      </c>
      <c r="C843" t="s">
        <v>1724</v>
      </c>
      <c r="D843" s="68" t="s">
        <v>874</v>
      </c>
      <c r="E843" s="52">
        <v>2035</v>
      </c>
      <c r="F843" s="69" t="str">
        <f t="shared" si="157"/>
        <v>*0.95</v>
      </c>
      <c r="G843" s="70" t="str">
        <f t="shared" si="156"/>
        <v>REZoning_Sol-Win</v>
      </c>
      <c r="I843" t="s">
        <v>1724</v>
      </c>
      <c r="J843" s="68" t="s">
        <v>874</v>
      </c>
      <c r="K843" s="52">
        <v>2050</v>
      </c>
      <c r="L843" s="62" t="str">
        <f t="shared" si="158"/>
        <v>*0.93</v>
      </c>
      <c r="M843" s="70" t="str">
        <f t="shared" si="159"/>
        <v>REZoning_Sol-Win</v>
      </c>
      <c r="O843" t="s">
        <v>1724</v>
      </c>
      <c r="P843" t="s">
        <v>874</v>
      </c>
      <c r="Q843">
        <v>2100</v>
      </c>
      <c r="R843" t="s">
        <v>904</v>
      </c>
      <c r="S843" t="s">
        <v>875</v>
      </c>
      <c r="AA843" s="49" t="s">
        <v>1724</v>
      </c>
      <c r="AB843" s="71" t="s">
        <v>874</v>
      </c>
      <c r="AC843" s="55">
        <v>2035</v>
      </c>
      <c r="AD843" s="70" t="str">
        <f t="shared" si="160"/>
        <v>*0.95</v>
      </c>
      <c r="AE843" s="70" t="str">
        <f t="shared" si="161"/>
        <v>REZoning_Sol-Win</v>
      </c>
      <c r="AG843" s="49" t="s">
        <v>1724</v>
      </c>
      <c r="AH843" s="71" t="s">
        <v>874</v>
      </c>
      <c r="AI843" s="55">
        <v>2050</v>
      </c>
      <c r="AJ843" s="70" t="str">
        <f t="shared" si="162"/>
        <v>*0.93</v>
      </c>
      <c r="AK843" s="70" t="str">
        <f t="shared" si="163"/>
        <v>REZoning_Sol-Win</v>
      </c>
      <c r="AO843" s="50" t="s">
        <v>1724</v>
      </c>
      <c r="AP843" s="72" t="s">
        <v>874</v>
      </c>
      <c r="AQ843" s="58">
        <v>2035</v>
      </c>
      <c r="AR843" s="73" t="str">
        <f t="shared" si="164"/>
        <v>*0.93</v>
      </c>
      <c r="AS843" s="70" t="str">
        <f t="shared" si="165"/>
        <v>REZoning_Sol-Win</v>
      </c>
      <c r="AU843" s="50" t="s">
        <v>1724</v>
      </c>
      <c r="AV843" s="72" t="s">
        <v>874</v>
      </c>
      <c r="AW843" s="58">
        <v>2050</v>
      </c>
      <c r="AX843" s="73" t="str">
        <f t="shared" si="166"/>
        <v>*0.9</v>
      </c>
      <c r="AY843" s="70" t="str">
        <f t="shared" si="167"/>
        <v>REZoning_Sol-Win</v>
      </c>
    </row>
    <row r="844" spans="1:51">
      <c r="A844" s="67" t="s">
        <v>78</v>
      </c>
      <c r="C844" t="s">
        <v>1725</v>
      </c>
      <c r="D844" s="68" t="s">
        <v>874</v>
      </c>
      <c r="E844" s="52">
        <v>2035</v>
      </c>
      <c r="F844" s="69" t="str">
        <f t="shared" si="157"/>
        <v>*0.95</v>
      </c>
      <c r="G844" s="70" t="str">
        <f t="shared" si="156"/>
        <v>REZoning_Sol-Win</v>
      </c>
      <c r="I844" t="s">
        <v>1725</v>
      </c>
      <c r="J844" s="68" t="s">
        <v>874</v>
      </c>
      <c r="K844" s="52">
        <v>2050</v>
      </c>
      <c r="L844" s="62" t="str">
        <f t="shared" si="158"/>
        <v>*0.93</v>
      </c>
      <c r="M844" s="70" t="str">
        <f t="shared" si="159"/>
        <v>REZoning_Sol-Win</v>
      </c>
      <c r="O844" t="s">
        <v>1725</v>
      </c>
      <c r="P844" t="s">
        <v>874</v>
      </c>
      <c r="Q844">
        <v>2100</v>
      </c>
      <c r="R844" t="s">
        <v>904</v>
      </c>
      <c r="S844" t="s">
        <v>875</v>
      </c>
      <c r="AA844" s="49" t="s">
        <v>1725</v>
      </c>
      <c r="AB844" s="71" t="s">
        <v>874</v>
      </c>
      <c r="AC844" s="55">
        <v>2035</v>
      </c>
      <c r="AD844" s="70" t="str">
        <f t="shared" si="160"/>
        <v>*0.95</v>
      </c>
      <c r="AE844" s="70" t="str">
        <f t="shared" si="161"/>
        <v>REZoning_Sol-Win</v>
      </c>
      <c r="AG844" s="49" t="s">
        <v>1725</v>
      </c>
      <c r="AH844" s="71" t="s">
        <v>874</v>
      </c>
      <c r="AI844" s="55">
        <v>2050</v>
      </c>
      <c r="AJ844" s="70" t="str">
        <f t="shared" si="162"/>
        <v>*0.93</v>
      </c>
      <c r="AK844" s="70" t="str">
        <f t="shared" si="163"/>
        <v>REZoning_Sol-Win</v>
      </c>
      <c r="AO844" s="50" t="s">
        <v>1725</v>
      </c>
      <c r="AP844" s="72" t="s">
        <v>874</v>
      </c>
      <c r="AQ844" s="58">
        <v>2035</v>
      </c>
      <c r="AR844" s="73" t="str">
        <f t="shared" si="164"/>
        <v>*0.93</v>
      </c>
      <c r="AS844" s="70" t="str">
        <f t="shared" si="165"/>
        <v>REZoning_Sol-Win</v>
      </c>
      <c r="AU844" s="50" t="s">
        <v>1725</v>
      </c>
      <c r="AV844" s="72" t="s">
        <v>874</v>
      </c>
      <c r="AW844" s="58">
        <v>2050</v>
      </c>
      <c r="AX844" s="73" t="str">
        <f t="shared" si="166"/>
        <v>*0.9</v>
      </c>
      <c r="AY844" s="70" t="str">
        <f t="shared" si="167"/>
        <v>REZoning_Sol-Win</v>
      </c>
    </row>
    <row r="845" spans="1:51">
      <c r="A845" s="67" t="s">
        <v>78</v>
      </c>
      <c r="C845" t="s">
        <v>1726</v>
      </c>
      <c r="D845" s="68" t="s">
        <v>874</v>
      </c>
      <c r="E845" s="52">
        <v>2035</v>
      </c>
      <c r="F845" s="69" t="str">
        <f t="shared" si="157"/>
        <v>*0.95</v>
      </c>
      <c r="G845" s="70" t="str">
        <f t="shared" si="156"/>
        <v>REZoning_Sol-Win</v>
      </c>
      <c r="I845" t="s">
        <v>1726</v>
      </c>
      <c r="J845" s="68" t="s">
        <v>874</v>
      </c>
      <c r="K845" s="52">
        <v>2050</v>
      </c>
      <c r="L845" s="62" t="str">
        <f t="shared" si="158"/>
        <v>*0.93</v>
      </c>
      <c r="M845" s="70" t="str">
        <f t="shared" si="159"/>
        <v>REZoning_Sol-Win</v>
      </c>
      <c r="O845" t="s">
        <v>1726</v>
      </c>
      <c r="P845" t="s">
        <v>874</v>
      </c>
      <c r="Q845">
        <v>2100</v>
      </c>
      <c r="R845" t="s">
        <v>904</v>
      </c>
      <c r="S845" t="s">
        <v>875</v>
      </c>
      <c r="AA845" s="49" t="s">
        <v>1726</v>
      </c>
      <c r="AB845" s="71" t="s">
        <v>874</v>
      </c>
      <c r="AC845" s="55">
        <v>2035</v>
      </c>
      <c r="AD845" s="70" t="str">
        <f t="shared" si="160"/>
        <v>*0.95</v>
      </c>
      <c r="AE845" s="70" t="str">
        <f t="shared" si="161"/>
        <v>REZoning_Sol-Win</v>
      </c>
      <c r="AG845" s="49" t="s">
        <v>1726</v>
      </c>
      <c r="AH845" s="71" t="s">
        <v>874</v>
      </c>
      <c r="AI845" s="55">
        <v>2050</v>
      </c>
      <c r="AJ845" s="70" t="str">
        <f t="shared" si="162"/>
        <v>*0.93</v>
      </c>
      <c r="AK845" s="70" t="str">
        <f t="shared" si="163"/>
        <v>REZoning_Sol-Win</v>
      </c>
      <c r="AO845" s="50" t="s">
        <v>1726</v>
      </c>
      <c r="AP845" s="72" t="s">
        <v>874</v>
      </c>
      <c r="AQ845" s="58">
        <v>2035</v>
      </c>
      <c r="AR845" s="73" t="str">
        <f t="shared" si="164"/>
        <v>*0.93</v>
      </c>
      <c r="AS845" s="70" t="str">
        <f t="shared" si="165"/>
        <v>REZoning_Sol-Win</v>
      </c>
      <c r="AU845" s="50" t="s">
        <v>1726</v>
      </c>
      <c r="AV845" s="72" t="s">
        <v>874</v>
      </c>
      <c r="AW845" s="58">
        <v>2050</v>
      </c>
      <c r="AX845" s="73" t="str">
        <f t="shared" si="166"/>
        <v>*0.9</v>
      </c>
      <c r="AY845" s="70" t="str">
        <f t="shared" si="167"/>
        <v>REZoning_Sol-Win</v>
      </c>
    </row>
    <row r="846" spans="1:51">
      <c r="A846" s="67" t="s">
        <v>78</v>
      </c>
      <c r="C846" t="s">
        <v>1727</v>
      </c>
      <c r="D846" s="68" t="s">
        <v>874</v>
      </c>
      <c r="E846" s="52">
        <v>2035</v>
      </c>
      <c r="F846" s="69" t="str">
        <f t="shared" si="157"/>
        <v>*0.95</v>
      </c>
      <c r="G846" s="70" t="str">
        <f t="shared" si="156"/>
        <v>REZoning_Sol-Win</v>
      </c>
      <c r="I846" t="s">
        <v>1727</v>
      </c>
      <c r="J846" s="68" t="s">
        <v>874</v>
      </c>
      <c r="K846" s="52">
        <v>2050</v>
      </c>
      <c r="L846" s="62" t="str">
        <f t="shared" si="158"/>
        <v>*0.93</v>
      </c>
      <c r="M846" s="70" t="str">
        <f t="shared" si="159"/>
        <v>REZoning_Sol-Win</v>
      </c>
      <c r="O846" t="s">
        <v>1727</v>
      </c>
      <c r="P846" t="s">
        <v>874</v>
      </c>
      <c r="Q846">
        <v>2100</v>
      </c>
      <c r="R846" t="s">
        <v>904</v>
      </c>
      <c r="S846" t="s">
        <v>875</v>
      </c>
      <c r="AA846" s="49" t="s">
        <v>1727</v>
      </c>
      <c r="AB846" s="71" t="s">
        <v>874</v>
      </c>
      <c r="AC846" s="55">
        <v>2035</v>
      </c>
      <c r="AD846" s="70" t="str">
        <f t="shared" si="160"/>
        <v>*0.95</v>
      </c>
      <c r="AE846" s="70" t="str">
        <f t="shared" si="161"/>
        <v>REZoning_Sol-Win</v>
      </c>
      <c r="AG846" s="49" t="s">
        <v>1727</v>
      </c>
      <c r="AH846" s="71" t="s">
        <v>874</v>
      </c>
      <c r="AI846" s="55">
        <v>2050</v>
      </c>
      <c r="AJ846" s="70" t="str">
        <f t="shared" si="162"/>
        <v>*0.93</v>
      </c>
      <c r="AK846" s="70" t="str">
        <f t="shared" si="163"/>
        <v>REZoning_Sol-Win</v>
      </c>
      <c r="AO846" s="50" t="s">
        <v>1727</v>
      </c>
      <c r="AP846" s="72" t="s">
        <v>874</v>
      </c>
      <c r="AQ846" s="58">
        <v>2035</v>
      </c>
      <c r="AR846" s="73" t="str">
        <f t="shared" si="164"/>
        <v>*0.93</v>
      </c>
      <c r="AS846" s="70" t="str">
        <f t="shared" si="165"/>
        <v>REZoning_Sol-Win</v>
      </c>
      <c r="AU846" s="50" t="s">
        <v>1727</v>
      </c>
      <c r="AV846" s="72" t="s">
        <v>874</v>
      </c>
      <c r="AW846" s="58">
        <v>2050</v>
      </c>
      <c r="AX846" s="73" t="str">
        <f t="shared" si="166"/>
        <v>*0.9</v>
      </c>
      <c r="AY846" s="70" t="str">
        <f t="shared" si="167"/>
        <v>REZoning_Sol-Win</v>
      </c>
    </row>
    <row r="847" spans="1:51">
      <c r="A847" s="67" t="s">
        <v>78</v>
      </c>
      <c r="C847" t="s">
        <v>1728</v>
      </c>
      <c r="D847" s="68" t="s">
        <v>874</v>
      </c>
      <c r="E847" s="52">
        <v>2035</v>
      </c>
      <c r="F847" s="69" t="str">
        <f t="shared" si="157"/>
        <v>*0.95</v>
      </c>
      <c r="G847" s="70" t="str">
        <f t="shared" si="156"/>
        <v>REZoning_Sol-Win</v>
      </c>
      <c r="I847" t="s">
        <v>1728</v>
      </c>
      <c r="J847" s="68" t="s">
        <v>874</v>
      </c>
      <c r="K847" s="52">
        <v>2050</v>
      </c>
      <c r="L847" s="62" t="str">
        <f t="shared" si="158"/>
        <v>*0.93</v>
      </c>
      <c r="M847" s="70" t="str">
        <f t="shared" si="159"/>
        <v>REZoning_Sol-Win</v>
      </c>
      <c r="O847" t="s">
        <v>1728</v>
      </c>
      <c r="P847" t="s">
        <v>874</v>
      </c>
      <c r="Q847">
        <v>2100</v>
      </c>
      <c r="R847" t="s">
        <v>904</v>
      </c>
      <c r="S847" t="s">
        <v>875</v>
      </c>
      <c r="AA847" s="49" t="s">
        <v>1728</v>
      </c>
      <c r="AB847" s="71" t="s">
        <v>874</v>
      </c>
      <c r="AC847" s="55">
        <v>2035</v>
      </c>
      <c r="AD847" s="70" t="str">
        <f t="shared" si="160"/>
        <v>*0.95</v>
      </c>
      <c r="AE847" s="70" t="str">
        <f t="shared" si="161"/>
        <v>REZoning_Sol-Win</v>
      </c>
      <c r="AG847" s="49" t="s">
        <v>1728</v>
      </c>
      <c r="AH847" s="71" t="s">
        <v>874</v>
      </c>
      <c r="AI847" s="55">
        <v>2050</v>
      </c>
      <c r="AJ847" s="70" t="str">
        <f t="shared" si="162"/>
        <v>*0.93</v>
      </c>
      <c r="AK847" s="70" t="str">
        <f t="shared" si="163"/>
        <v>REZoning_Sol-Win</v>
      </c>
      <c r="AO847" s="50" t="s">
        <v>1728</v>
      </c>
      <c r="AP847" s="72" t="s">
        <v>874</v>
      </c>
      <c r="AQ847" s="58">
        <v>2035</v>
      </c>
      <c r="AR847" s="73" t="str">
        <f t="shared" si="164"/>
        <v>*0.93</v>
      </c>
      <c r="AS847" s="70" t="str">
        <f t="shared" si="165"/>
        <v>REZoning_Sol-Win</v>
      </c>
      <c r="AU847" s="50" t="s">
        <v>1728</v>
      </c>
      <c r="AV847" s="72" t="s">
        <v>874</v>
      </c>
      <c r="AW847" s="58">
        <v>2050</v>
      </c>
      <c r="AX847" s="73" t="str">
        <f t="shared" si="166"/>
        <v>*0.9</v>
      </c>
      <c r="AY847" s="70" t="str">
        <f t="shared" si="167"/>
        <v>REZoning_Sol-Win</v>
      </c>
    </row>
    <row r="848" spans="1:51">
      <c r="A848" s="67" t="s">
        <v>78</v>
      </c>
      <c r="C848" t="s">
        <v>1729</v>
      </c>
      <c r="D848" s="68" t="s">
        <v>874</v>
      </c>
      <c r="E848" s="52">
        <v>2035</v>
      </c>
      <c r="F848" s="69" t="str">
        <f t="shared" si="157"/>
        <v>*0.95</v>
      </c>
      <c r="G848" s="70" t="str">
        <f t="shared" si="156"/>
        <v>REZoning_Sol-Win</v>
      </c>
      <c r="I848" t="s">
        <v>1729</v>
      </c>
      <c r="J848" s="68" t="s">
        <v>874</v>
      </c>
      <c r="K848" s="52">
        <v>2050</v>
      </c>
      <c r="L848" s="62" t="str">
        <f t="shared" si="158"/>
        <v>*0.93</v>
      </c>
      <c r="M848" s="70" t="str">
        <f t="shared" si="159"/>
        <v>REZoning_Sol-Win</v>
      </c>
      <c r="O848" t="s">
        <v>1729</v>
      </c>
      <c r="P848" t="s">
        <v>874</v>
      </c>
      <c r="Q848">
        <v>2100</v>
      </c>
      <c r="R848" t="s">
        <v>904</v>
      </c>
      <c r="S848" t="s">
        <v>875</v>
      </c>
      <c r="AA848" s="49" t="s">
        <v>1729</v>
      </c>
      <c r="AB848" s="71" t="s">
        <v>874</v>
      </c>
      <c r="AC848" s="55">
        <v>2035</v>
      </c>
      <c r="AD848" s="70" t="str">
        <f t="shared" si="160"/>
        <v>*0.95</v>
      </c>
      <c r="AE848" s="70" t="str">
        <f t="shared" si="161"/>
        <v>REZoning_Sol-Win</v>
      </c>
      <c r="AG848" s="49" t="s">
        <v>1729</v>
      </c>
      <c r="AH848" s="71" t="s">
        <v>874</v>
      </c>
      <c r="AI848" s="55">
        <v>2050</v>
      </c>
      <c r="AJ848" s="70" t="str">
        <f t="shared" si="162"/>
        <v>*0.93</v>
      </c>
      <c r="AK848" s="70" t="str">
        <f t="shared" si="163"/>
        <v>REZoning_Sol-Win</v>
      </c>
      <c r="AO848" s="50" t="s">
        <v>1729</v>
      </c>
      <c r="AP848" s="72" t="s">
        <v>874</v>
      </c>
      <c r="AQ848" s="58">
        <v>2035</v>
      </c>
      <c r="AR848" s="73" t="str">
        <f t="shared" si="164"/>
        <v>*0.93</v>
      </c>
      <c r="AS848" s="70" t="str">
        <f t="shared" si="165"/>
        <v>REZoning_Sol-Win</v>
      </c>
      <c r="AU848" s="50" t="s">
        <v>1729</v>
      </c>
      <c r="AV848" s="72" t="s">
        <v>874</v>
      </c>
      <c r="AW848" s="58">
        <v>2050</v>
      </c>
      <c r="AX848" s="73" t="str">
        <f t="shared" si="166"/>
        <v>*0.9</v>
      </c>
      <c r="AY848" s="70" t="str">
        <f t="shared" si="167"/>
        <v>REZoning_Sol-Win</v>
      </c>
    </row>
    <row r="849" spans="1:51">
      <c r="A849" s="67" t="s">
        <v>78</v>
      </c>
      <c r="C849" t="s">
        <v>1730</v>
      </c>
      <c r="D849" s="68" t="s">
        <v>874</v>
      </c>
      <c r="E849" s="52">
        <v>2035</v>
      </c>
      <c r="F849" s="69" t="str">
        <f t="shared" si="157"/>
        <v>*0.95</v>
      </c>
      <c r="G849" s="70" t="str">
        <f t="shared" si="156"/>
        <v>REZoning_Sol-Win</v>
      </c>
      <c r="I849" t="s">
        <v>1730</v>
      </c>
      <c r="J849" s="68" t="s">
        <v>874</v>
      </c>
      <c r="K849" s="52">
        <v>2050</v>
      </c>
      <c r="L849" s="62" t="str">
        <f t="shared" si="158"/>
        <v>*0.93</v>
      </c>
      <c r="M849" s="70" t="str">
        <f t="shared" si="159"/>
        <v>REZoning_Sol-Win</v>
      </c>
      <c r="O849" t="s">
        <v>1730</v>
      </c>
      <c r="P849" t="s">
        <v>874</v>
      </c>
      <c r="Q849">
        <v>2100</v>
      </c>
      <c r="R849" t="s">
        <v>904</v>
      </c>
      <c r="S849" t="s">
        <v>875</v>
      </c>
      <c r="AA849" s="49" t="s">
        <v>1730</v>
      </c>
      <c r="AB849" s="71" t="s">
        <v>874</v>
      </c>
      <c r="AC849" s="55">
        <v>2035</v>
      </c>
      <c r="AD849" s="70" t="str">
        <f t="shared" si="160"/>
        <v>*0.95</v>
      </c>
      <c r="AE849" s="70" t="str">
        <f t="shared" si="161"/>
        <v>REZoning_Sol-Win</v>
      </c>
      <c r="AG849" s="49" t="s">
        <v>1730</v>
      </c>
      <c r="AH849" s="71" t="s">
        <v>874</v>
      </c>
      <c r="AI849" s="55">
        <v>2050</v>
      </c>
      <c r="AJ849" s="70" t="str">
        <f t="shared" si="162"/>
        <v>*0.93</v>
      </c>
      <c r="AK849" s="70" t="str">
        <f t="shared" si="163"/>
        <v>REZoning_Sol-Win</v>
      </c>
      <c r="AO849" s="50" t="s">
        <v>1730</v>
      </c>
      <c r="AP849" s="72" t="s">
        <v>874</v>
      </c>
      <c r="AQ849" s="58">
        <v>2035</v>
      </c>
      <c r="AR849" s="73" t="str">
        <f t="shared" si="164"/>
        <v>*0.93</v>
      </c>
      <c r="AS849" s="70" t="str">
        <f t="shared" si="165"/>
        <v>REZoning_Sol-Win</v>
      </c>
      <c r="AU849" s="50" t="s">
        <v>1730</v>
      </c>
      <c r="AV849" s="72" t="s">
        <v>874</v>
      </c>
      <c r="AW849" s="58">
        <v>2050</v>
      </c>
      <c r="AX849" s="73" t="str">
        <f t="shared" si="166"/>
        <v>*0.9</v>
      </c>
      <c r="AY849" s="70" t="str">
        <f t="shared" si="167"/>
        <v>REZoning_Sol-Win</v>
      </c>
    </row>
    <row r="850" spans="1:51">
      <c r="A850" s="67" t="s">
        <v>78</v>
      </c>
      <c r="C850" t="s">
        <v>1731</v>
      </c>
      <c r="D850" s="68" t="s">
        <v>874</v>
      </c>
      <c r="E850" s="52">
        <v>2035</v>
      </c>
      <c r="F850" s="69" t="str">
        <f t="shared" si="157"/>
        <v>*0.95</v>
      </c>
      <c r="G850" s="70" t="str">
        <f t="shared" si="156"/>
        <v>REZoning_Sol-Win</v>
      </c>
      <c r="I850" t="s">
        <v>1731</v>
      </c>
      <c r="J850" s="68" t="s">
        <v>874</v>
      </c>
      <c r="K850" s="52">
        <v>2050</v>
      </c>
      <c r="L850" s="62" t="str">
        <f t="shared" si="158"/>
        <v>*0.93</v>
      </c>
      <c r="M850" s="70" t="str">
        <f t="shared" si="159"/>
        <v>REZoning_Sol-Win</v>
      </c>
      <c r="O850" t="s">
        <v>1731</v>
      </c>
      <c r="P850" t="s">
        <v>874</v>
      </c>
      <c r="Q850">
        <v>2100</v>
      </c>
      <c r="R850" t="s">
        <v>904</v>
      </c>
      <c r="S850" t="s">
        <v>875</v>
      </c>
      <c r="AA850" s="49" t="s">
        <v>1731</v>
      </c>
      <c r="AB850" s="71" t="s">
        <v>874</v>
      </c>
      <c r="AC850" s="55">
        <v>2035</v>
      </c>
      <c r="AD850" s="70" t="str">
        <f t="shared" si="160"/>
        <v>*0.95</v>
      </c>
      <c r="AE850" s="70" t="str">
        <f t="shared" si="161"/>
        <v>REZoning_Sol-Win</v>
      </c>
      <c r="AG850" s="49" t="s">
        <v>1731</v>
      </c>
      <c r="AH850" s="71" t="s">
        <v>874</v>
      </c>
      <c r="AI850" s="55">
        <v>2050</v>
      </c>
      <c r="AJ850" s="70" t="str">
        <f t="shared" si="162"/>
        <v>*0.93</v>
      </c>
      <c r="AK850" s="70" t="str">
        <f t="shared" si="163"/>
        <v>REZoning_Sol-Win</v>
      </c>
      <c r="AO850" s="50" t="s">
        <v>1731</v>
      </c>
      <c r="AP850" s="72" t="s">
        <v>874</v>
      </c>
      <c r="AQ850" s="58">
        <v>2035</v>
      </c>
      <c r="AR850" s="73" t="str">
        <f t="shared" si="164"/>
        <v>*0.93</v>
      </c>
      <c r="AS850" s="70" t="str">
        <f t="shared" si="165"/>
        <v>REZoning_Sol-Win</v>
      </c>
      <c r="AU850" s="50" t="s">
        <v>1731</v>
      </c>
      <c r="AV850" s="72" t="s">
        <v>874</v>
      </c>
      <c r="AW850" s="58">
        <v>2050</v>
      </c>
      <c r="AX850" s="73" t="str">
        <f t="shared" si="166"/>
        <v>*0.9</v>
      </c>
      <c r="AY850" s="70" t="str">
        <f t="shared" si="167"/>
        <v>REZoning_Sol-Win</v>
      </c>
    </row>
    <row r="851" spans="1:51">
      <c r="A851" s="67" t="s">
        <v>98</v>
      </c>
      <c r="C851" t="s">
        <v>1732</v>
      </c>
      <c r="D851" s="68" t="s">
        <v>874</v>
      </c>
      <c r="E851" s="52">
        <v>2035</v>
      </c>
      <c r="F851" s="69" t="str">
        <f t="shared" si="157"/>
        <v>*0.95</v>
      </c>
      <c r="G851" s="70" t="str">
        <f t="shared" si="156"/>
        <v>REZoning_Sol-Win</v>
      </c>
      <c r="I851" t="s">
        <v>1732</v>
      </c>
      <c r="J851" s="68" t="s">
        <v>874</v>
      </c>
      <c r="K851" s="52">
        <v>2050</v>
      </c>
      <c r="L851" s="62" t="str">
        <f t="shared" si="158"/>
        <v>*0.93</v>
      </c>
      <c r="M851" s="70" t="str">
        <f t="shared" si="159"/>
        <v>REZoning_Sol-Win</v>
      </c>
      <c r="O851" t="s">
        <v>1732</v>
      </c>
      <c r="P851" t="s">
        <v>874</v>
      </c>
      <c r="Q851">
        <v>2100</v>
      </c>
      <c r="R851" t="s">
        <v>904</v>
      </c>
      <c r="S851" t="s">
        <v>875</v>
      </c>
      <c r="AA851" s="49" t="s">
        <v>1732</v>
      </c>
      <c r="AB851" s="71" t="s">
        <v>874</v>
      </c>
      <c r="AC851" s="55">
        <v>2035</v>
      </c>
      <c r="AD851" s="70" t="str">
        <f t="shared" si="160"/>
        <v>*0.95</v>
      </c>
      <c r="AE851" s="70" t="str">
        <f t="shared" si="161"/>
        <v>REZoning_Sol-Win</v>
      </c>
      <c r="AG851" s="49" t="s">
        <v>1732</v>
      </c>
      <c r="AH851" s="71" t="s">
        <v>874</v>
      </c>
      <c r="AI851" s="55">
        <v>2050</v>
      </c>
      <c r="AJ851" s="70" t="str">
        <f t="shared" si="162"/>
        <v>*0.91</v>
      </c>
      <c r="AK851" s="70" t="str">
        <f t="shared" si="163"/>
        <v>REZoning_Sol-Win</v>
      </c>
      <c r="AO851" s="50" t="s">
        <v>1732</v>
      </c>
      <c r="AP851" s="72" t="s">
        <v>874</v>
      </c>
      <c r="AQ851" s="58">
        <v>2035</v>
      </c>
      <c r="AR851" s="73" t="str">
        <f t="shared" si="164"/>
        <v>*0.91</v>
      </c>
      <c r="AS851" s="70" t="str">
        <f t="shared" si="165"/>
        <v>REZoning_Sol-Win</v>
      </c>
      <c r="AU851" s="50" t="s">
        <v>1732</v>
      </c>
      <c r="AV851" s="72" t="s">
        <v>874</v>
      </c>
      <c r="AW851" s="58">
        <v>2050</v>
      </c>
      <c r="AX851" s="73" t="str">
        <f t="shared" si="166"/>
        <v>*0.86</v>
      </c>
      <c r="AY851" s="70" t="str">
        <f t="shared" si="167"/>
        <v>REZoning_Sol-Win</v>
      </c>
    </row>
    <row r="852" spans="1:51">
      <c r="A852" s="67" t="s">
        <v>98</v>
      </c>
      <c r="C852" t="s">
        <v>1733</v>
      </c>
      <c r="D852" s="68" t="s">
        <v>874</v>
      </c>
      <c r="E852" s="52">
        <v>2035</v>
      </c>
      <c r="F852" s="69" t="str">
        <f t="shared" si="157"/>
        <v>*0.95</v>
      </c>
      <c r="G852" s="70" t="str">
        <f t="shared" si="156"/>
        <v>REZoning_Sol-Win</v>
      </c>
      <c r="I852" t="s">
        <v>1733</v>
      </c>
      <c r="J852" s="68" t="s">
        <v>874</v>
      </c>
      <c r="K852" s="52">
        <v>2050</v>
      </c>
      <c r="L852" s="62" t="str">
        <f t="shared" si="158"/>
        <v>*0.93</v>
      </c>
      <c r="M852" s="70" t="str">
        <f t="shared" si="159"/>
        <v>REZoning_Sol-Win</v>
      </c>
      <c r="O852" t="s">
        <v>1733</v>
      </c>
      <c r="P852" t="s">
        <v>874</v>
      </c>
      <c r="Q852">
        <v>2100</v>
      </c>
      <c r="R852" t="s">
        <v>904</v>
      </c>
      <c r="S852" t="s">
        <v>875</v>
      </c>
      <c r="AA852" s="49" t="s">
        <v>1733</v>
      </c>
      <c r="AB852" s="71" t="s">
        <v>874</v>
      </c>
      <c r="AC852" s="55">
        <v>2035</v>
      </c>
      <c r="AD852" s="70" t="str">
        <f t="shared" si="160"/>
        <v>*0.95</v>
      </c>
      <c r="AE852" s="70" t="str">
        <f t="shared" si="161"/>
        <v>REZoning_Sol-Win</v>
      </c>
      <c r="AG852" s="49" t="s">
        <v>1733</v>
      </c>
      <c r="AH852" s="71" t="s">
        <v>874</v>
      </c>
      <c r="AI852" s="55">
        <v>2050</v>
      </c>
      <c r="AJ852" s="70" t="str">
        <f t="shared" si="162"/>
        <v>*0.91</v>
      </c>
      <c r="AK852" s="70" t="str">
        <f t="shared" si="163"/>
        <v>REZoning_Sol-Win</v>
      </c>
      <c r="AO852" s="50" t="s">
        <v>1733</v>
      </c>
      <c r="AP852" s="72" t="s">
        <v>874</v>
      </c>
      <c r="AQ852" s="58">
        <v>2035</v>
      </c>
      <c r="AR852" s="73" t="str">
        <f t="shared" si="164"/>
        <v>*0.91</v>
      </c>
      <c r="AS852" s="70" t="str">
        <f t="shared" si="165"/>
        <v>REZoning_Sol-Win</v>
      </c>
      <c r="AU852" s="50" t="s">
        <v>1733</v>
      </c>
      <c r="AV852" s="72" t="s">
        <v>874</v>
      </c>
      <c r="AW852" s="58">
        <v>2050</v>
      </c>
      <c r="AX852" s="73" t="str">
        <f t="shared" si="166"/>
        <v>*0.86</v>
      </c>
      <c r="AY852" s="70" t="str">
        <f t="shared" si="167"/>
        <v>REZoning_Sol-Win</v>
      </c>
    </row>
    <row r="853" spans="1:51">
      <c r="A853" s="67" t="s">
        <v>98</v>
      </c>
      <c r="C853" t="s">
        <v>1734</v>
      </c>
      <c r="D853" s="68" t="s">
        <v>874</v>
      </c>
      <c r="E853" s="52">
        <v>2035</v>
      </c>
      <c r="F853" s="69" t="str">
        <f t="shared" si="157"/>
        <v>*0.95</v>
      </c>
      <c r="G853" s="70" t="str">
        <f t="shared" si="156"/>
        <v>REZoning_Sol-Win</v>
      </c>
      <c r="I853" t="s">
        <v>1734</v>
      </c>
      <c r="J853" s="68" t="s">
        <v>874</v>
      </c>
      <c r="K853" s="52">
        <v>2050</v>
      </c>
      <c r="L853" s="62" t="str">
        <f t="shared" si="158"/>
        <v>*0.93</v>
      </c>
      <c r="M853" s="70" t="str">
        <f t="shared" si="159"/>
        <v>REZoning_Sol-Win</v>
      </c>
      <c r="O853" t="s">
        <v>1734</v>
      </c>
      <c r="P853" t="s">
        <v>874</v>
      </c>
      <c r="Q853">
        <v>2100</v>
      </c>
      <c r="R853" t="s">
        <v>904</v>
      </c>
      <c r="S853" t="s">
        <v>875</v>
      </c>
      <c r="AA853" s="49" t="s">
        <v>1734</v>
      </c>
      <c r="AB853" s="71" t="s">
        <v>874</v>
      </c>
      <c r="AC853" s="55">
        <v>2035</v>
      </c>
      <c r="AD853" s="70" t="str">
        <f t="shared" si="160"/>
        <v>*0.95</v>
      </c>
      <c r="AE853" s="70" t="str">
        <f t="shared" si="161"/>
        <v>REZoning_Sol-Win</v>
      </c>
      <c r="AG853" s="49" t="s">
        <v>1734</v>
      </c>
      <c r="AH853" s="71" t="s">
        <v>874</v>
      </c>
      <c r="AI853" s="55">
        <v>2050</v>
      </c>
      <c r="AJ853" s="70" t="str">
        <f t="shared" si="162"/>
        <v>*0.91</v>
      </c>
      <c r="AK853" s="70" t="str">
        <f t="shared" si="163"/>
        <v>REZoning_Sol-Win</v>
      </c>
      <c r="AO853" s="50" t="s">
        <v>1734</v>
      </c>
      <c r="AP853" s="72" t="s">
        <v>874</v>
      </c>
      <c r="AQ853" s="58">
        <v>2035</v>
      </c>
      <c r="AR853" s="73" t="str">
        <f t="shared" si="164"/>
        <v>*0.91</v>
      </c>
      <c r="AS853" s="70" t="str">
        <f t="shared" si="165"/>
        <v>REZoning_Sol-Win</v>
      </c>
      <c r="AU853" s="50" t="s">
        <v>1734</v>
      </c>
      <c r="AV853" s="72" t="s">
        <v>874</v>
      </c>
      <c r="AW853" s="58">
        <v>2050</v>
      </c>
      <c r="AX853" s="73" t="str">
        <f t="shared" si="166"/>
        <v>*0.86</v>
      </c>
      <c r="AY853" s="70" t="str">
        <f t="shared" si="167"/>
        <v>REZoning_Sol-Win</v>
      </c>
    </row>
    <row r="854" spans="1:51">
      <c r="A854" s="67" t="s">
        <v>98</v>
      </c>
      <c r="C854" t="s">
        <v>1735</v>
      </c>
      <c r="D854" s="68" t="s">
        <v>874</v>
      </c>
      <c r="E854" s="52">
        <v>2035</v>
      </c>
      <c r="F854" s="69" t="str">
        <f t="shared" si="157"/>
        <v>*0.95</v>
      </c>
      <c r="G854" s="70" t="str">
        <f t="shared" si="156"/>
        <v>REZoning_Sol-Win</v>
      </c>
      <c r="I854" t="s">
        <v>1735</v>
      </c>
      <c r="J854" s="68" t="s">
        <v>874</v>
      </c>
      <c r="K854" s="52">
        <v>2050</v>
      </c>
      <c r="L854" s="62" t="str">
        <f t="shared" si="158"/>
        <v>*0.93</v>
      </c>
      <c r="M854" s="70" t="str">
        <f t="shared" si="159"/>
        <v>REZoning_Sol-Win</v>
      </c>
      <c r="O854" t="s">
        <v>1735</v>
      </c>
      <c r="P854" t="s">
        <v>874</v>
      </c>
      <c r="Q854">
        <v>2100</v>
      </c>
      <c r="R854" t="s">
        <v>904</v>
      </c>
      <c r="S854" t="s">
        <v>875</v>
      </c>
      <c r="AA854" s="49" t="s">
        <v>1735</v>
      </c>
      <c r="AB854" s="71" t="s">
        <v>874</v>
      </c>
      <c r="AC854" s="55">
        <v>2035</v>
      </c>
      <c r="AD854" s="70" t="str">
        <f t="shared" si="160"/>
        <v>*0.95</v>
      </c>
      <c r="AE854" s="70" t="str">
        <f t="shared" si="161"/>
        <v>REZoning_Sol-Win</v>
      </c>
      <c r="AG854" s="49" t="s">
        <v>1735</v>
      </c>
      <c r="AH854" s="71" t="s">
        <v>874</v>
      </c>
      <c r="AI854" s="55">
        <v>2050</v>
      </c>
      <c r="AJ854" s="70" t="str">
        <f t="shared" si="162"/>
        <v>*0.91</v>
      </c>
      <c r="AK854" s="70" t="str">
        <f t="shared" si="163"/>
        <v>REZoning_Sol-Win</v>
      </c>
      <c r="AO854" s="50" t="s">
        <v>1735</v>
      </c>
      <c r="AP854" s="72" t="s">
        <v>874</v>
      </c>
      <c r="AQ854" s="58">
        <v>2035</v>
      </c>
      <c r="AR854" s="73" t="str">
        <f t="shared" si="164"/>
        <v>*0.91</v>
      </c>
      <c r="AS854" s="70" t="str">
        <f t="shared" si="165"/>
        <v>REZoning_Sol-Win</v>
      </c>
      <c r="AU854" s="50" t="s">
        <v>1735</v>
      </c>
      <c r="AV854" s="72" t="s">
        <v>874</v>
      </c>
      <c r="AW854" s="58">
        <v>2050</v>
      </c>
      <c r="AX854" s="73" t="str">
        <f t="shared" si="166"/>
        <v>*0.86</v>
      </c>
      <c r="AY854" s="70" t="str">
        <f t="shared" si="167"/>
        <v>REZoning_Sol-Win</v>
      </c>
    </row>
    <row r="855" spans="1:51">
      <c r="A855" s="67" t="s">
        <v>98</v>
      </c>
      <c r="C855" t="s">
        <v>1736</v>
      </c>
      <c r="D855" s="68" t="s">
        <v>874</v>
      </c>
      <c r="E855" s="52">
        <v>2035</v>
      </c>
      <c r="F855" s="69" t="str">
        <f t="shared" si="157"/>
        <v>*0.95</v>
      </c>
      <c r="G855" s="70" t="str">
        <f t="shared" si="156"/>
        <v>REZoning_Sol-Win</v>
      </c>
      <c r="I855" t="s">
        <v>1736</v>
      </c>
      <c r="J855" s="68" t="s">
        <v>874</v>
      </c>
      <c r="K855" s="52">
        <v>2050</v>
      </c>
      <c r="L855" s="62" t="str">
        <f t="shared" si="158"/>
        <v>*0.93</v>
      </c>
      <c r="M855" s="70" t="str">
        <f t="shared" si="159"/>
        <v>REZoning_Sol-Win</v>
      </c>
      <c r="O855" t="s">
        <v>1736</v>
      </c>
      <c r="P855" t="s">
        <v>874</v>
      </c>
      <c r="Q855">
        <v>2100</v>
      </c>
      <c r="R855" t="s">
        <v>904</v>
      </c>
      <c r="S855" t="s">
        <v>875</v>
      </c>
      <c r="AA855" s="49" t="s">
        <v>1736</v>
      </c>
      <c r="AB855" s="71" t="s">
        <v>874</v>
      </c>
      <c r="AC855" s="55">
        <v>2035</v>
      </c>
      <c r="AD855" s="70" t="str">
        <f t="shared" si="160"/>
        <v>*0.95</v>
      </c>
      <c r="AE855" s="70" t="str">
        <f t="shared" si="161"/>
        <v>REZoning_Sol-Win</v>
      </c>
      <c r="AG855" s="49" t="s">
        <v>1736</v>
      </c>
      <c r="AH855" s="71" t="s">
        <v>874</v>
      </c>
      <c r="AI855" s="55">
        <v>2050</v>
      </c>
      <c r="AJ855" s="70" t="str">
        <f t="shared" si="162"/>
        <v>*0.91</v>
      </c>
      <c r="AK855" s="70" t="str">
        <f t="shared" si="163"/>
        <v>REZoning_Sol-Win</v>
      </c>
      <c r="AO855" s="50" t="s">
        <v>1736</v>
      </c>
      <c r="AP855" s="72" t="s">
        <v>874</v>
      </c>
      <c r="AQ855" s="58">
        <v>2035</v>
      </c>
      <c r="AR855" s="73" t="str">
        <f t="shared" si="164"/>
        <v>*0.91</v>
      </c>
      <c r="AS855" s="70" t="str">
        <f t="shared" si="165"/>
        <v>REZoning_Sol-Win</v>
      </c>
      <c r="AU855" s="50" t="s">
        <v>1736</v>
      </c>
      <c r="AV855" s="72" t="s">
        <v>874</v>
      </c>
      <c r="AW855" s="58">
        <v>2050</v>
      </c>
      <c r="AX855" s="73" t="str">
        <f t="shared" si="166"/>
        <v>*0.86</v>
      </c>
      <c r="AY855" s="70" t="str">
        <f t="shared" si="167"/>
        <v>REZoning_Sol-Win</v>
      </c>
    </row>
    <row r="856" spans="1:51">
      <c r="A856" s="67" t="s">
        <v>98</v>
      </c>
      <c r="C856" t="s">
        <v>1737</v>
      </c>
      <c r="D856" s="68" t="s">
        <v>874</v>
      </c>
      <c r="E856" s="52">
        <v>2035</v>
      </c>
      <c r="F856" s="69" t="str">
        <f t="shared" si="157"/>
        <v>*0.95</v>
      </c>
      <c r="G856" s="70" t="str">
        <f t="shared" si="156"/>
        <v>REZoning_Sol-Win</v>
      </c>
      <c r="I856" t="s">
        <v>1737</v>
      </c>
      <c r="J856" s="68" t="s">
        <v>874</v>
      </c>
      <c r="K856" s="52">
        <v>2050</v>
      </c>
      <c r="L856" s="62" t="str">
        <f t="shared" si="158"/>
        <v>*0.93</v>
      </c>
      <c r="M856" s="70" t="str">
        <f t="shared" si="159"/>
        <v>REZoning_Sol-Win</v>
      </c>
      <c r="O856" t="s">
        <v>1737</v>
      </c>
      <c r="P856" t="s">
        <v>874</v>
      </c>
      <c r="Q856">
        <v>2100</v>
      </c>
      <c r="R856" t="s">
        <v>904</v>
      </c>
      <c r="S856" t="s">
        <v>875</v>
      </c>
      <c r="AA856" s="49" t="s">
        <v>1737</v>
      </c>
      <c r="AB856" s="71" t="s">
        <v>874</v>
      </c>
      <c r="AC856" s="55">
        <v>2035</v>
      </c>
      <c r="AD856" s="70" t="str">
        <f t="shared" si="160"/>
        <v>*0.95</v>
      </c>
      <c r="AE856" s="70" t="str">
        <f t="shared" si="161"/>
        <v>REZoning_Sol-Win</v>
      </c>
      <c r="AG856" s="49" t="s">
        <v>1737</v>
      </c>
      <c r="AH856" s="71" t="s">
        <v>874</v>
      </c>
      <c r="AI856" s="55">
        <v>2050</v>
      </c>
      <c r="AJ856" s="70" t="str">
        <f t="shared" si="162"/>
        <v>*0.91</v>
      </c>
      <c r="AK856" s="70" t="str">
        <f t="shared" si="163"/>
        <v>REZoning_Sol-Win</v>
      </c>
      <c r="AO856" s="50" t="s">
        <v>1737</v>
      </c>
      <c r="AP856" s="72" t="s">
        <v>874</v>
      </c>
      <c r="AQ856" s="58">
        <v>2035</v>
      </c>
      <c r="AR856" s="73" t="str">
        <f t="shared" si="164"/>
        <v>*0.91</v>
      </c>
      <c r="AS856" s="70" t="str">
        <f t="shared" si="165"/>
        <v>REZoning_Sol-Win</v>
      </c>
      <c r="AU856" s="50" t="s">
        <v>1737</v>
      </c>
      <c r="AV856" s="72" t="s">
        <v>874</v>
      </c>
      <c r="AW856" s="58">
        <v>2050</v>
      </c>
      <c r="AX856" s="73" t="str">
        <f t="shared" si="166"/>
        <v>*0.86</v>
      </c>
      <c r="AY856" s="70" t="str">
        <f t="shared" si="167"/>
        <v>REZoning_Sol-Win</v>
      </c>
    </row>
    <row r="857" spans="1:51">
      <c r="A857" s="67" t="s">
        <v>98</v>
      </c>
      <c r="C857" t="s">
        <v>1738</v>
      </c>
      <c r="D857" s="68" t="s">
        <v>874</v>
      </c>
      <c r="E857" s="52">
        <v>2035</v>
      </c>
      <c r="F857" s="69" t="str">
        <f t="shared" si="157"/>
        <v>*0.95</v>
      </c>
      <c r="G857" s="70" t="str">
        <f t="shared" si="156"/>
        <v>REZoning_Sol-Win</v>
      </c>
      <c r="I857" t="s">
        <v>1738</v>
      </c>
      <c r="J857" s="68" t="s">
        <v>874</v>
      </c>
      <c r="K857" s="52">
        <v>2050</v>
      </c>
      <c r="L857" s="62" t="str">
        <f t="shared" si="158"/>
        <v>*0.93</v>
      </c>
      <c r="M857" s="70" t="str">
        <f t="shared" si="159"/>
        <v>REZoning_Sol-Win</v>
      </c>
      <c r="O857" t="s">
        <v>1738</v>
      </c>
      <c r="P857" t="s">
        <v>874</v>
      </c>
      <c r="Q857">
        <v>2100</v>
      </c>
      <c r="R857" t="s">
        <v>904</v>
      </c>
      <c r="S857" t="s">
        <v>875</v>
      </c>
      <c r="AA857" s="49" t="s">
        <v>1738</v>
      </c>
      <c r="AB857" s="71" t="s">
        <v>874</v>
      </c>
      <c r="AC857" s="55">
        <v>2035</v>
      </c>
      <c r="AD857" s="70" t="str">
        <f t="shared" si="160"/>
        <v>*0.95</v>
      </c>
      <c r="AE857" s="70" t="str">
        <f t="shared" si="161"/>
        <v>REZoning_Sol-Win</v>
      </c>
      <c r="AG857" s="49" t="s">
        <v>1738</v>
      </c>
      <c r="AH857" s="71" t="s">
        <v>874</v>
      </c>
      <c r="AI857" s="55">
        <v>2050</v>
      </c>
      <c r="AJ857" s="70" t="str">
        <f t="shared" si="162"/>
        <v>*0.91</v>
      </c>
      <c r="AK857" s="70" t="str">
        <f t="shared" si="163"/>
        <v>REZoning_Sol-Win</v>
      </c>
      <c r="AO857" s="50" t="s">
        <v>1738</v>
      </c>
      <c r="AP857" s="72" t="s">
        <v>874</v>
      </c>
      <c r="AQ857" s="58">
        <v>2035</v>
      </c>
      <c r="AR857" s="73" t="str">
        <f t="shared" si="164"/>
        <v>*0.91</v>
      </c>
      <c r="AS857" s="70" t="str">
        <f t="shared" si="165"/>
        <v>REZoning_Sol-Win</v>
      </c>
      <c r="AU857" s="50" t="s">
        <v>1738</v>
      </c>
      <c r="AV857" s="72" t="s">
        <v>874</v>
      </c>
      <c r="AW857" s="58">
        <v>2050</v>
      </c>
      <c r="AX857" s="73" t="str">
        <f t="shared" si="166"/>
        <v>*0.86</v>
      </c>
      <c r="AY857" s="70" t="str">
        <f t="shared" si="167"/>
        <v>REZoning_Sol-Win</v>
      </c>
    </row>
    <row r="858" spans="1:51">
      <c r="A858" s="67" t="s">
        <v>98</v>
      </c>
      <c r="C858" t="s">
        <v>1739</v>
      </c>
      <c r="D858" s="68" t="s">
        <v>874</v>
      </c>
      <c r="E858" s="52">
        <v>2035</v>
      </c>
      <c r="F858" s="69" t="str">
        <f t="shared" si="157"/>
        <v>*0.95</v>
      </c>
      <c r="G858" s="70" t="str">
        <f t="shared" si="156"/>
        <v>REZoning_Sol-Win</v>
      </c>
      <c r="I858" t="s">
        <v>1739</v>
      </c>
      <c r="J858" s="68" t="s">
        <v>874</v>
      </c>
      <c r="K858" s="52">
        <v>2050</v>
      </c>
      <c r="L858" s="62" t="str">
        <f t="shared" si="158"/>
        <v>*0.93</v>
      </c>
      <c r="M858" s="70" t="str">
        <f t="shared" si="159"/>
        <v>REZoning_Sol-Win</v>
      </c>
      <c r="O858" t="s">
        <v>1739</v>
      </c>
      <c r="P858" t="s">
        <v>874</v>
      </c>
      <c r="Q858">
        <v>2100</v>
      </c>
      <c r="R858" t="s">
        <v>904</v>
      </c>
      <c r="S858" t="s">
        <v>875</v>
      </c>
      <c r="AA858" s="49" t="s">
        <v>1739</v>
      </c>
      <c r="AB858" s="71" t="s">
        <v>874</v>
      </c>
      <c r="AC858" s="55">
        <v>2035</v>
      </c>
      <c r="AD858" s="70" t="str">
        <f t="shared" si="160"/>
        <v>*0.95</v>
      </c>
      <c r="AE858" s="70" t="str">
        <f t="shared" si="161"/>
        <v>REZoning_Sol-Win</v>
      </c>
      <c r="AG858" s="49" t="s">
        <v>1739</v>
      </c>
      <c r="AH858" s="71" t="s">
        <v>874</v>
      </c>
      <c r="AI858" s="55">
        <v>2050</v>
      </c>
      <c r="AJ858" s="70" t="str">
        <f t="shared" si="162"/>
        <v>*0.91</v>
      </c>
      <c r="AK858" s="70" t="str">
        <f t="shared" si="163"/>
        <v>REZoning_Sol-Win</v>
      </c>
      <c r="AO858" s="50" t="s">
        <v>1739</v>
      </c>
      <c r="AP858" s="72" t="s">
        <v>874</v>
      </c>
      <c r="AQ858" s="58">
        <v>2035</v>
      </c>
      <c r="AR858" s="73" t="str">
        <f t="shared" si="164"/>
        <v>*0.91</v>
      </c>
      <c r="AS858" s="70" t="str">
        <f t="shared" si="165"/>
        <v>REZoning_Sol-Win</v>
      </c>
      <c r="AU858" s="50" t="s">
        <v>1739</v>
      </c>
      <c r="AV858" s="72" t="s">
        <v>874</v>
      </c>
      <c r="AW858" s="58">
        <v>2050</v>
      </c>
      <c r="AX858" s="73" t="str">
        <f t="shared" si="166"/>
        <v>*0.86</v>
      </c>
      <c r="AY858" s="70" t="str">
        <f t="shared" si="167"/>
        <v>REZoning_Sol-Win</v>
      </c>
    </row>
    <row r="859" spans="1:51">
      <c r="A859" s="67" t="s">
        <v>98</v>
      </c>
      <c r="C859" t="s">
        <v>1740</v>
      </c>
      <c r="D859" s="68" t="s">
        <v>874</v>
      </c>
      <c r="E859" s="52">
        <v>2035</v>
      </c>
      <c r="F859" s="69" t="str">
        <f t="shared" si="157"/>
        <v>*0.95</v>
      </c>
      <c r="G859" s="70" t="str">
        <f t="shared" si="156"/>
        <v>REZoning_Sol-Win</v>
      </c>
      <c r="I859" t="s">
        <v>1740</v>
      </c>
      <c r="J859" s="68" t="s">
        <v>874</v>
      </c>
      <c r="K859" s="52">
        <v>2050</v>
      </c>
      <c r="L859" s="62" t="str">
        <f t="shared" si="158"/>
        <v>*0.93</v>
      </c>
      <c r="M859" s="70" t="str">
        <f t="shared" si="159"/>
        <v>REZoning_Sol-Win</v>
      </c>
      <c r="O859" t="s">
        <v>1740</v>
      </c>
      <c r="P859" t="s">
        <v>874</v>
      </c>
      <c r="Q859">
        <v>2100</v>
      </c>
      <c r="R859" t="s">
        <v>904</v>
      </c>
      <c r="S859" t="s">
        <v>875</v>
      </c>
      <c r="AA859" s="49" t="s">
        <v>1740</v>
      </c>
      <c r="AB859" s="71" t="s">
        <v>874</v>
      </c>
      <c r="AC859" s="55">
        <v>2035</v>
      </c>
      <c r="AD859" s="70" t="str">
        <f t="shared" si="160"/>
        <v>*0.95</v>
      </c>
      <c r="AE859" s="70" t="str">
        <f t="shared" si="161"/>
        <v>REZoning_Sol-Win</v>
      </c>
      <c r="AG859" s="49" t="s">
        <v>1740</v>
      </c>
      <c r="AH859" s="71" t="s">
        <v>874</v>
      </c>
      <c r="AI859" s="55">
        <v>2050</v>
      </c>
      <c r="AJ859" s="70" t="str">
        <f t="shared" si="162"/>
        <v>*0.91</v>
      </c>
      <c r="AK859" s="70" t="str">
        <f t="shared" si="163"/>
        <v>REZoning_Sol-Win</v>
      </c>
      <c r="AO859" s="50" t="s">
        <v>1740</v>
      </c>
      <c r="AP859" s="72" t="s">
        <v>874</v>
      </c>
      <c r="AQ859" s="58">
        <v>2035</v>
      </c>
      <c r="AR859" s="73" t="str">
        <f t="shared" si="164"/>
        <v>*0.91</v>
      </c>
      <c r="AS859" s="70" t="str">
        <f t="shared" si="165"/>
        <v>REZoning_Sol-Win</v>
      </c>
      <c r="AU859" s="50" t="s">
        <v>1740</v>
      </c>
      <c r="AV859" s="72" t="s">
        <v>874</v>
      </c>
      <c r="AW859" s="58">
        <v>2050</v>
      </c>
      <c r="AX859" s="73" t="str">
        <f t="shared" si="166"/>
        <v>*0.86</v>
      </c>
      <c r="AY859" s="70" t="str">
        <f t="shared" si="167"/>
        <v>REZoning_Sol-Win</v>
      </c>
    </row>
    <row r="860" spans="1:51">
      <c r="A860" s="67" t="s">
        <v>98</v>
      </c>
      <c r="C860" t="s">
        <v>1741</v>
      </c>
      <c r="D860" s="68" t="s">
        <v>874</v>
      </c>
      <c r="E860" s="52">
        <v>2035</v>
      </c>
      <c r="F860" s="69" t="str">
        <f t="shared" si="157"/>
        <v>*0.95</v>
      </c>
      <c r="G860" s="70" t="str">
        <f t="shared" si="156"/>
        <v>REZoning_Sol-Win</v>
      </c>
      <c r="I860" t="s">
        <v>1741</v>
      </c>
      <c r="J860" s="68" t="s">
        <v>874</v>
      </c>
      <c r="K860" s="52">
        <v>2050</v>
      </c>
      <c r="L860" s="62" t="str">
        <f t="shared" si="158"/>
        <v>*0.93</v>
      </c>
      <c r="M860" s="70" t="str">
        <f t="shared" si="159"/>
        <v>REZoning_Sol-Win</v>
      </c>
      <c r="O860" t="s">
        <v>1741</v>
      </c>
      <c r="P860" t="s">
        <v>874</v>
      </c>
      <c r="Q860">
        <v>2100</v>
      </c>
      <c r="R860" t="s">
        <v>904</v>
      </c>
      <c r="S860" t="s">
        <v>875</v>
      </c>
      <c r="AA860" s="49" t="s">
        <v>1741</v>
      </c>
      <c r="AB860" s="71" t="s">
        <v>874</v>
      </c>
      <c r="AC860" s="55">
        <v>2035</v>
      </c>
      <c r="AD860" s="70" t="str">
        <f t="shared" si="160"/>
        <v>*0.95</v>
      </c>
      <c r="AE860" s="70" t="str">
        <f t="shared" si="161"/>
        <v>REZoning_Sol-Win</v>
      </c>
      <c r="AG860" s="49" t="s">
        <v>1741</v>
      </c>
      <c r="AH860" s="71" t="s">
        <v>874</v>
      </c>
      <c r="AI860" s="55">
        <v>2050</v>
      </c>
      <c r="AJ860" s="70" t="str">
        <f t="shared" si="162"/>
        <v>*0.91</v>
      </c>
      <c r="AK860" s="70" t="str">
        <f t="shared" si="163"/>
        <v>REZoning_Sol-Win</v>
      </c>
      <c r="AO860" s="50" t="s">
        <v>1741</v>
      </c>
      <c r="AP860" s="72" t="s">
        <v>874</v>
      </c>
      <c r="AQ860" s="58">
        <v>2035</v>
      </c>
      <c r="AR860" s="73" t="str">
        <f t="shared" si="164"/>
        <v>*0.91</v>
      </c>
      <c r="AS860" s="70" t="str">
        <f t="shared" si="165"/>
        <v>REZoning_Sol-Win</v>
      </c>
      <c r="AU860" s="50" t="s">
        <v>1741</v>
      </c>
      <c r="AV860" s="72" t="s">
        <v>874</v>
      </c>
      <c r="AW860" s="58">
        <v>2050</v>
      </c>
      <c r="AX860" s="73" t="str">
        <f t="shared" si="166"/>
        <v>*0.86</v>
      </c>
      <c r="AY860" s="70" t="str">
        <f t="shared" si="167"/>
        <v>REZoning_Sol-Win</v>
      </c>
    </row>
    <row r="861" spans="1:51">
      <c r="A861" s="67" t="s">
        <v>98</v>
      </c>
      <c r="C861" t="s">
        <v>1742</v>
      </c>
      <c r="D861" s="68" t="s">
        <v>874</v>
      </c>
      <c r="E861" s="52">
        <v>2035</v>
      </c>
      <c r="F861" s="69" t="str">
        <f t="shared" si="157"/>
        <v>*0.95</v>
      </c>
      <c r="G861" s="70" t="str">
        <f t="shared" si="156"/>
        <v>REZoning_Sol-Win</v>
      </c>
      <c r="I861" t="s">
        <v>1742</v>
      </c>
      <c r="J861" s="68" t="s">
        <v>874</v>
      </c>
      <c r="K861" s="52">
        <v>2050</v>
      </c>
      <c r="L861" s="62" t="str">
        <f t="shared" si="158"/>
        <v>*0.93</v>
      </c>
      <c r="M861" s="70" t="str">
        <f t="shared" si="159"/>
        <v>REZoning_Sol-Win</v>
      </c>
      <c r="O861" t="s">
        <v>1742</v>
      </c>
      <c r="P861" t="s">
        <v>874</v>
      </c>
      <c r="Q861">
        <v>2100</v>
      </c>
      <c r="R861" t="s">
        <v>904</v>
      </c>
      <c r="S861" t="s">
        <v>875</v>
      </c>
      <c r="AA861" s="49" t="s">
        <v>1742</v>
      </c>
      <c r="AB861" s="71" t="s">
        <v>874</v>
      </c>
      <c r="AC861" s="55">
        <v>2035</v>
      </c>
      <c r="AD861" s="70" t="str">
        <f t="shared" si="160"/>
        <v>*0.95</v>
      </c>
      <c r="AE861" s="70" t="str">
        <f t="shared" si="161"/>
        <v>REZoning_Sol-Win</v>
      </c>
      <c r="AG861" s="49" t="s">
        <v>1742</v>
      </c>
      <c r="AH861" s="71" t="s">
        <v>874</v>
      </c>
      <c r="AI861" s="55">
        <v>2050</v>
      </c>
      <c r="AJ861" s="70" t="str">
        <f t="shared" si="162"/>
        <v>*0.91</v>
      </c>
      <c r="AK861" s="70" t="str">
        <f t="shared" si="163"/>
        <v>REZoning_Sol-Win</v>
      </c>
      <c r="AO861" s="50" t="s">
        <v>1742</v>
      </c>
      <c r="AP861" s="72" t="s">
        <v>874</v>
      </c>
      <c r="AQ861" s="58">
        <v>2035</v>
      </c>
      <c r="AR861" s="73" t="str">
        <f t="shared" si="164"/>
        <v>*0.91</v>
      </c>
      <c r="AS861" s="70" t="str">
        <f t="shared" si="165"/>
        <v>REZoning_Sol-Win</v>
      </c>
      <c r="AU861" s="50" t="s">
        <v>1742</v>
      </c>
      <c r="AV861" s="72" t="s">
        <v>874</v>
      </c>
      <c r="AW861" s="58">
        <v>2050</v>
      </c>
      <c r="AX861" s="73" t="str">
        <f t="shared" si="166"/>
        <v>*0.86</v>
      </c>
      <c r="AY861" s="70" t="str">
        <f t="shared" si="167"/>
        <v>REZoning_Sol-Win</v>
      </c>
    </row>
    <row r="862" spans="1:51">
      <c r="A862" s="67" t="s">
        <v>98</v>
      </c>
      <c r="C862" t="s">
        <v>1743</v>
      </c>
      <c r="D862" s="68" t="s">
        <v>874</v>
      </c>
      <c r="E862" s="52">
        <v>2035</v>
      </c>
      <c r="F862" s="69" t="str">
        <f t="shared" si="157"/>
        <v>*0.95</v>
      </c>
      <c r="G862" s="70" t="str">
        <f t="shared" si="156"/>
        <v>REZoning_Sol-Win</v>
      </c>
      <c r="I862" t="s">
        <v>1743</v>
      </c>
      <c r="J862" s="68" t="s">
        <v>874</v>
      </c>
      <c r="K862" s="52">
        <v>2050</v>
      </c>
      <c r="L862" s="62" t="str">
        <f t="shared" si="158"/>
        <v>*0.93</v>
      </c>
      <c r="M862" s="70" t="str">
        <f t="shared" si="159"/>
        <v>REZoning_Sol-Win</v>
      </c>
      <c r="O862" t="s">
        <v>1743</v>
      </c>
      <c r="P862" t="s">
        <v>874</v>
      </c>
      <c r="Q862">
        <v>2100</v>
      </c>
      <c r="R862" t="s">
        <v>904</v>
      </c>
      <c r="S862" t="s">
        <v>875</v>
      </c>
      <c r="AA862" s="49" t="s">
        <v>1743</v>
      </c>
      <c r="AB862" s="71" t="s">
        <v>874</v>
      </c>
      <c r="AC862" s="55">
        <v>2035</v>
      </c>
      <c r="AD862" s="70" t="str">
        <f t="shared" si="160"/>
        <v>*0.95</v>
      </c>
      <c r="AE862" s="70" t="str">
        <f t="shared" si="161"/>
        <v>REZoning_Sol-Win</v>
      </c>
      <c r="AG862" s="49" t="s">
        <v>1743</v>
      </c>
      <c r="AH862" s="71" t="s">
        <v>874</v>
      </c>
      <c r="AI862" s="55">
        <v>2050</v>
      </c>
      <c r="AJ862" s="70" t="str">
        <f t="shared" si="162"/>
        <v>*0.91</v>
      </c>
      <c r="AK862" s="70" t="str">
        <f t="shared" si="163"/>
        <v>REZoning_Sol-Win</v>
      </c>
      <c r="AO862" s="50" t="s">
        <v>1743</v>
      </c>
      <c r="AP862" s="72" t="s">
        <v>874</v>
      </c>
      <c r="AQ862" s="58">
        <v>2035</v>
      </c>
      <c r="AR862" s="73" t="str">
        <f t="shared" si="164"/>
        <v>*0.91</v>
      </c>
      <c r="AS862" s="70" t="str">
        <f t="shared" si="165"/>
        <v>REZoning_Sol-Win</v>
      </c>
      <c r="AU862" s="50" t="s">
        <v>1743</v>
      </c>
      <c r="AV862" s="72" t="s">
        <v>874</v>
      </c>
      <c r="AW862" s="58">
        <v>2050</v>
      </c>
      <c r="AX862" s="73" t="str">
        <f t="shared" si="166"/>
        <v>*0.86</v>
      </c>
      <c r="AY862" s="70" t="str">
        <f t="shared" si="167"/>
        <v>REZoning_Sol-Win</v>
      </c>
    </row>
    <row r="863" spans="1:51">
      <c r="A863" s="67" t="s">
        <v>70</v>
      </c>
      <c r="C863" t="s">
        <v>1744</v>
      </c>
      <c r="D863" s="68" t="s">
        <v>874</v>
      </c>
      <c r="E863" s="52">
        <v>2035</v>
      </c>
      <c r="F863" s="69" t="str">
        <f t="shared" si="157"/>
        <v>*0.94</v>
      </c>
      <c r="G863" s="70" t="str">
        <f t="shared" si="156"/>
        <v>REZoning_Sol-Win</v>
      </c>
      <c r="I863" t="s">
        <v>1744</v>
      </c>
      <c r="J863" s="68" t="s">
        <v>874</v>
      </c>
      <c r="K863" s="52">
        <v>2050</v>
      </c>
      <c r="L863" s="62" t="str">
        <f t="shared" si="158"/>
        <v>*0.91</v>
      </c>
      <c r="M863" s="70" t="str">
        <f t="shared" si="159"/>
        <v>REZoning_Sol-Win</v>
      </c>
      <c r="O863" t="s">
        <v>1744</v>
      </c>
      <c r="P863" t="s">
        <v>874</v>
      </c>
      <c r="Q863">
        <v>2100</v>
      </c>
      <c r="R863" t="s">
        <v>890</v>
      </c>
      <c r="S863" t="s">
        <v>875</v>
      </c>
      <c r="AA863" s="49" t="s">
        <v>1744</v>
      </c>
      <c r="AB863" s="71" t="s">
        <v>874</v>
      </c>
      <c r="AC863" s="55">
        <v>2035</v>
      </c>
      <c r="AD863" s="70" t="str">
        <f t="shared" si="160"/>
        <v>*0.93</v>
      </c>
      <c r="AE863" s="70" t="str">
        <f t="shared" si="161"/>
        <v>REZoning_Sol-Win</v>
      </c>
      <c r="AG863" s="49" t="s">
        <v>1744</v>
      </c>
      <c r="AH863" s="71" t="s">
        <v>874</v>
      </c>
      <c r="AI863" s="55">
        <v>2050</v>
      </c>
      <c r="AJ863" s="70" t="str">
        <f t="shared" si="162"/>
        <v>*0.9</v>
      </c>
      <c r="AK863" s="70" t="str">
        <f t="shared" si="163"/>
        <v>REZoning_Sol-Win</v>
      </c>
      <c r="AO863" s="50" t="s">
        <v>1744</v>
      </c>
      <c r="AP863" s="72" t="s">
        <v>874</v>
      </c>
      <c r="AQ863" s="58">
        <v>2035</v>
      </c>
      <c r="AR863" s="73" t="str">
        <f t="shared" si="164"/>
        <v>*0.9</v>
      </c>
      <c r="AS863" s="70" t="str">
        <f t="shared" si="165"/>
        <v>REZoning_Sol-Win</v>
      </c>
      <c r="AU863" s="50" t="s">
        <v>1744</v>
      </c>
      <c r="AV863" s="72" t="s">
        <v>874</v>
      </c>
      <c r="AW863" s="58">
        <v>2050</v>
      </c>
      <c r="AX863" s="73" t="str">
        <f t="shared" si="166"/>
        <v>*0.86</v>
      </c>
      <c r="AY863" s="70" t="str">
        <f t="shared" si="167"/>
        <v>REZoning_Sol-Win</v>
      </c>
    </row>
    <row r="864" spans="1:51">
      <c r="A864" s="67" t="s">
        <v>70</v>
      </c>
      <c r="C864" t="s">
        <v>1745</v>
      </c>
      <c r="D864" s="68" t="s">
        <v>874</v>
      </c>
      <c r="E864" s="52">
        <v>2035</v>
      </c>
      <c r="F864" s="69" t="str">
        <f t="shared" si="157"/>
        <v>*0.94</v>
      </c>
      <c r="G864" s="70" t="str">
        <f t="shared" si="156"/>
        <v>REZoning_Sol-Win</v>
      </c>
      <c r="I864" t="s">
        <v>1745</v>
      </c>
      <c r="J864" s="68" t="s">
        <v>874</v>
      </c>
      <c r="K864" s="52">
        <v>2050</v>
      </c>
      <c r="L864" s="62" t="str">
        <f t="shared" si="158"/>
        <v>*0.91</v>
      </c>
      <c r="M864" s="70" t="str">
        <f t="shared" si="159"/>
        <v>REZoning_Sol-Win</v>
      </c>
      <c r="O864" t="s">
        <v>1745</v>
      </c>
      <c r="P864" t="s">
        <v>874</v>
      </c>
      <c r="Q864">
        <v>2100</v>
      </c>
      <c r="R864" t="s">
        <v>890</v>
      </c>
      <c r="S864" t="s">
        <v>875</v>
      </c>
      <c r="AA864" s="49" t="s">
        <v>1745</v>
      </c>
      <c r="AB864" s="71" t="s">
        <v>874</v>
      </c>
      <c r="AC864" s="55">
        <v>2035</v>
      </c>
      <c r="AD864" s="70" t="str">
        <f t="shared" si="160"/>
        <v>*0.93</v>
      </c>
      <c r="AE864" s="70" t="str">
        <f t="shared" si="161"/>
        <v>REZoning_Sol-Win</v>
      </c>
      <c r="AG864" s="49" t="s">
        <v>1745</v>
      </c>
      <c r="AH864" s="71" t="s">
        <v>874</v>
      </c>
      <c r="AI864" s="55">
        <v>2050</v>
      </c>
      <c r="AJ864" s="70" t="str">
        <f t="shared" si="162"/>
        <v>*0.9</v>
      </c>
      <c r="AK864" s="70" t="str">
        <f t="shared" si="163"/>
        <v>REZoning_Sol-Win</v>
      </c>
      <c r="AO864" s="50" t="s">
        <v>1745</v>
      </c>
      <c r="AP864" s="72" t="s">
        <v>874</v>
      </c>
      <c r="AQ864" s="58">
        <v>2035</v>
      </c>
      <c r="AR864" s="73" t="str">
        <f t="shared" si="164"/>
        <v>*0.9</v>
      </c>
      <c r="AS864" s="70" t="str">
        <f t="shared" si="165"/>
        <v>REZoning_Sol-Win</v>
      </c>
      <c r="AU864" s="50" t="s">
        <v>1745</v>
      </c>
      <c r="AV864" s="72" t="s">
        <v>874</v>
      </c>
      <c r="AW864" s="58">
        <v>2050</v>
      </c>
      <c r="AX864" s="73" t="str">
        <f t="shared" si="166"/>
        <v>*0.86</v>
      </c>
      <c r="AY864" s="70" t="str">
        <f t="shared" si="167"/>
        <v>REZoning_Sol-Win</v>
      </c>
    </row>
    <row r="865" spans="1:51">
      <c r="A865" s="67" t="s">
        <v>70</v>
      </c>
      <c r="C865" t="s">
        <v>1746</v>
      </c>
      <c r="D865" s="68" t="s">
        <v>874</v>
      </c>
      <c r="E865" s="52">
        <v>2035</v>
      </c>
      <c r="F865" s="69" t="str">
        <f t="shared" si="157"/>
        <v>*0.94</v>
      </c>
      <c r="G865" s="70" t="str">
        <f t="shared" si="156"/>
        <v>REZoning_Sol-Win</v>
      </c>
      <c r="I865" t="s">
        <v>1746</v>
      </c>
      <c r="J865" s="68" t="s">
        <v>874</v>
      </c>
      <c r="K865" s="52">
        <v>2050</v>
      </c>
      <c r="L865" s="62" t="str">
        <f t="shared" si="158"/>
        <v>*0.91</v>
      </c>
      <c r="M865" s="70" t="str">
        <f t="shared" si="159"/>
        <v>REZoning_Sol-Win</v>
      </c>
      <c r="O865" t="s">
        <v>1746</v>
      </c>
      <c r="P865" t="s">
        <v>874</v>
      </c>
      <c r="Q865">
        <v>2100</v>
      </c>
      <c r="R865" t="s">
        <v>890</v>
      </c>
      <c r="S865" t="s">
        <v>875</v>
      </c>
      <c r="AA865" s="49" t="s">
        <v>1746</v>
      </c>
      <c r="AB865" s="71" t="s">
        <v>874</v>
      </c>
      <c r="AC865" s="55">
        <v>2035</v>
      </c>
      <c r="AD865" s="70" t="str">
        <f t="shared" si="160"/>
        <v>*0.93</v>
      </c>
      <c r="AE865" s="70" t="str">
        <f t="shared" si="161"/>
        <v>REZoning_Sol-Win</v>
      </c>
      <c r="AG865" s="49" t="s">
        <v>1746</v>
      </c>
      <c r="AH865" s="71" t="s">
        <v>874</v>
      </c>
      <c r="AI865" s="55">
        <v>2050</v>
      </c>
      <c r="AJ865" s="70" t="str">
        <f t="shared" si="162"/>
        <v>*0.9</v>
      </c>
      <c r="AK865" s="70" t="str">
        <f t="shared" si="163"/>
        <v>REZoning_Sol-Win</v>
      </c>
      <c r="AO865" s="50" t="s">
        <v>1746</v>
      </c>
      <c r="AP865" s="72" t="s">
        <v>874</v>
      </c>
      <c r="AQ865" s="58">
        <v>2035</v>
      </c>
      <c r="AR865" s="73" t="str">
        <f t="shared" si="164"/>
        <v>*0.9</v>
      </c>
      <c r="AS865" s="70" t="str">
        <f t="shared" si="165"/>
        <v>REZoning_Sol-Win</v>
      </c>
      <c r="AU865" s="50" t="s">
        <v>1746</v>
      </c>
      <c r="AV865" s="72" t="s">
        <v>874</v>
      </c>
      <c r="AW865" s="58">
        <v>2050</v>
      </c>
      <c r="AX865" s="73" t="str">
        <f t="shared" si="166"/>
        <v>*0.86</v>
      </c>
      <c r="AY865" s="70" t="str">
        <f t="shared" si="167"/>
        <v>REZoning_Sol-Win</v>
      </c>
    </row>
    <row r="866" spans="1:51">
      <c r="A866" s="67" t="s">
        <v>70</v>
      </c>
      <c r="C866" t="s">
        <v>1747</v>
      </c>
      <c r="D866" s="68" t="s">
        <v>874</v>
      </c>
      <c r="E866" s="52">
        <v>2035</v>
      </c>
      <c r="F866" s="69" t="str">
        <f t="shared" si="157"/>
        <v>*0.94</v>
      </c>
      <c r="G866" s="70" t="str">
        <f t="shared" si="156"/>
        <v>REZoning_Sol-Win</v>
      </c>
      <c r="I866" t="s">
        <v>1747</v>
      </c>
      <c r="J866" s="68" t="s">
        <v>874</v>
      </c>
      <c r="K866" s="52">
        <v>2050</v>
      </c>
      <c r="L866" s="62" t="str">
        <f t="shared" si="158"/>
        <v>*0.91</v>
      </c>
      <c r="M866" s="70" t="str">
        <f t="shared" si="159"/>
        <v>REZoning_Sol-Win</v>
      </c>
      <c r="O866" t="s">
        <v>1747</v>
      </c>
      <c r="P866" t="s">
        <v>874</v>
      </c>
      <c r="Q866">
        <v>2100</v>
      </c>
      <c r="R866" t="s">
        <v>890</v>
      </c>
      <c r="S866" t="s">
        <v>875</v>
      </c>
      <c r="AA866" s="49" t="s">
        <v>1747</v>
      </c>
      <c r="AB866" s="71" t="s">
        <v>874</v>
      </c>
      <c r="AC866" s="55">
        <v>2035</v>
      </c>
      <c r="AD866" s="70" t="str">
        <f t="shared" si="160"/>
        <v>*0.93</v>
      </c>
      <c r="AE866" s="70" t="str">
        <f t="shared" si="161"/>
        <v>REZoning_Sol-Win</v>
      </c>
      <c r="AG866" s="49" t="s">
        <v>1747</v>
      </c>
      <c r="AH866" s="71" t="s">
        <v>874</v>
      </c>
      <c r="AI866" s="55">
        <v>2050</v>
      </c>
      <c r="AJ866" s="70" t="str">
        <f t="shared" si="162"/>
        <v>*0.9</v>
      </c>
      <c r="AK866" s="70" t="str">
        <f t="shared" si="163"/>
        <v>REZoning_Sol-Win</v>
      </c>
      <c r="AO866" s="50" t="s">
        <v>1747</v>
      </c>
      <c r="AP866" s="72" t="s">
        <v>874</v>
      </c>
      <c r="AQ866" s="58">
        <v>2035</v>
      </c>
      <c r="AR866" s="73" t="str">
        <f t="shared" si="164"/>
        <v>*0.9</v>
      </c>
      <c r="AS866" s="70" t="str">
        <f t="shared" si="165"/>
        <v>REZoning_Sol-Win</v>
      </c>
      <c r="AU866" s="50" t="s">
        <v>1747</v>
      </c>
      <c r="AV866" s="72" t="s">
        <v>874</v>
      </c>
      <c r="AW866" s="58">
        <v>2050</v>
      </c>
      <c r="AX866" s="73" t="str">
        <f t="shared" si="166"/>
        <v>*0.86</v>
      </c>
      <c r="AY866" s="70" t="str">
        <f t="shared" si="167"/>
        <v>REZoning_Sol-Win</v>
      </c>
    </row>
    <row r="867" spans="1:51">
      <c r="A867" s="67" t="s">
        <v>70</v>
      </c>
      <c r="C867" t="s">
        <v>1748</v>
      </c>
      <c r="D867" s="68" t="s">
        <v>874</v>
      </c>
      <c r="E867" s="52">
        <v>2035</v>
      </c>
      <c r="F867" s="69" t="str">
        <f t="shared" si="157"/>
        <v>*0.94</v>
      </c>
      <c r="G867" s="70" t="str">
        <f t="shared" ref="G867:G930" si="168">G866</f>
        <v>REZoning_Sol-Win</v>
      </c>
      <c r="I867" t="s">
        <v>1748</v>
      </c>
      <c r="J867" s="68" t="s">
        <v>874</v>
      </c>
      <c r="K867" s="52">
        <v>2050</v>
      </c>
      <c r="L867" s="62" t="str">
        <f t="shared" si="158"/>
        <v>*0.91</v>
      </c>
      <c r="M867" s="70" t="str">
        <f t="shared" si="159"/>
        <v>REZoning_Sol-Win</v>
      </c>
      <c r="O867" t="s">
        <v>1748</v>
      </c>
      <c r="P867" t="s">
        <v>874</v>
      </c>
      <c r="Q867">
        <v>2100</v>
      </c>
      <c r="R867" t="s">
        <v>890</v>
      </c>
      <c r="S867" t="s">
        <v>875</v>
      </c>
      <c r="AA867" s="49" t="s">
        <v>1748</v>
      </c>
      <c r="AB867" s="71" t="s">
        <v>874</v>
      </c>
      <c r="AC867" s="55">
        <v>2035</v>
      </c>
      <c r="AD867" s="70" t="str">
        <f t="shared" si="160"/>
        <v>*0.93</v>
      </c>
      <c r="AE867" s="70" t="str">
        <f t="shared" si="161"/>
        <v>REZoning_Sol-Win</v>
      </c>
      <c r="AG867" s="49" t="s">
        <v>1748</v>
      </c>
      <c r="AH867" s="71" t="s">
        <v>874</v>
      </c>
      <c r="AI867" s="55">
        <v>2050</v>
      </c>
      <c r="AJ867" s="70" t="str">
        <f t="shared" si="162"/>
        <v>*0.9</v>
      </c>
      <c r="AK867" s="70" t="str">
        <f t="shared" si="163"/>
        <v>REZoning_Sol-Win</v>
      </c>
      <c r="AO867" s="50" t="s">
        <v>1748</v>
      </c>
      <c r="AP867" s="72" t="s">
        <v>874</v>
      </c>
      <c r="AQ867" s="58">
        <v>2035</v>
      </c>
      <c r="AR867" s="73" t="str">
        <f t="shared" si="164"/>
        <v>*0.9</v>
      </c>
      <c r="AS867" s="70" t="str">
        <f t="shared" si="165"/>
        <v>REZoning_Sol-Win</v>
      </c>
      <c r="AU867" s="50" t="s">
        <v>1748</v>
      </c>
      <c r="AV867" s="72" t="s">
        <v>874</v>
      </c>
      <c r="AW867" s="58">
        <v>2050</v>
      </c>
      <c r="AX867" s="73" t="str">
        <f t="shared" si="166"/>
        <v>*0.86</v>
      </c>
      <c r="AY867" s="70" t="str">
        <f t="shared" si="167"/>
        <v>REZoning_Sol-Win</v>
      </c>
    </row>
    <row r="868" spans="1:51">
      <c r="A868" s="67" t="s">
        <v>70</v>
      </c>
      <c r="C868" t="s">
        <v>1749</v>
      </c>
      <c r="D868" s="68" t="s">
        <v>874</v>
      </c>
      <c r="E868" s="52">
        <v>2035</v>
      </c>
      <c r="F868" s="69" t="str">
        <f t="shared" si="157"/>
        <v>*0.94</v>
      </c>
      <c r="G868" s="70" t="str">
        <f t="shared" si="168"/>
        <v>REZoning_Sol-Win</v>
      </c>
      <c r="I868" t="s">
        <v>1749</v>
      </c>
      <c r="J868" s="68" t="s">
        <v>874</v>
      </c>
      <c r="K868" s="52">
        <v>2050</v>
      </c>
      <c r="L868" s="62" t="str">
        <f t="shared" si="158"/>
        <v>*0.91</v>
      </c>
      <c r="M868" s="70" t="str">
        <f t="shared" si="159"/>
        <v>REZoning_Sol-Win</v>
      </c>
      <c r="O868" t="s">
        <v>1749</v>
      </c>
      <c r="P868" t="s">
        <v>874</v>
      </c>
      <c r="Q868">
        <v>2100</v>
      </c>
      <c r="R868" t="s">
        <v>890</v>
      </c>
      <c r="S868" t="s">
        <v>875</v>
      </c>
      <c r="AA868" s="49" t="s">
        <v>1749</v>
      </c>
      <c r="AB868" s="71" t="s">
        <v>874</v>
      </c>
      <c r="AC868" s="55">
        <v>2035</v>
      </c>
      <c r="AD868" s="70" t="str">
        <f t="shared" si="160"/>
        <v>*0.93</v>
      </c>
      <c r="AE868" s="70" t="str">
        <f t="shared" si="161"/>
        <v>REZoning_Sol-Win</v>
      </c>
      <c r="AG868" s="49" t="s">
        <v>1749</v>
      </c>
      <c r="AH868" s="71" t="s">
        <v>874</v>
      </c>
      <c r="AI868" s="55">
        <v>2050</v>
      </c>
      <c r="AJ868" s="70" t="str">
        <f t="shared" si="162"/>
        <v>*0.9</v>
      </c>
      <c r="AK868" s="70" t="str">
        <f t="shared" si="163"/>
        <v>REZoning_Sol-Win</v>
      </c>
      <c r="AO868" s="50" t="s">
        <v>1749</v>
      </c>
      <c r="AP868" s="72" t="s">
        <v>874</v>
      </c>
      <c r="AQ868" s="58">
        <v>2035</v>
      </c>
      <c r="AR868" s="73" t="str">
        <f t="shared" si="164"/>
        <v>*0.9</v>
      </c>
      <c r="AS868" s="70" t="str">
        <f t="shared" si="165"/>
        <v>REZoning_Sol-Win</v>
      </c>
      <c r="AU868" s="50" t="s">
        <v>1749</v>
      </c>
      <c r="AV868" s="72" t="s">
        <v>874</v>
      </c>
      <c r="AW868" s="58">
        <v>2050</v>
      </c>
      <c r="AX868" s="73" t="str">
        <f t="shared" si="166"/>
        <v>*0.86</v>
      </c>
      <c r="AY868" s="70" t="str">
        <f t="shared" si="167"/>
        <v>REZoning_Sol-Win</v>
      </c>
    </row>
    <row r="869" spans="1:51">
      <c r="A869" s="67" t="s">
        <v>70</v>
      </c>
      <c r="C869" t="s">
        <v>1750</v>
      </c>
      <c r="D869" s="68" t="s">
        <v>874</v>
      </c>
      <c r="E869" s="52">
        <v>2035</v>
      </c>
      <c r="F869" s="69" t="str">
        <f t="shared" si="157"/>
        <v>*0.94</v>
      </c>
      <c r="G869" s="70" t="str">
        <f t="shared" si="168"/>
        <v>REZoning_Sol-Win</v>
      </c>
      <c r="I869" t="s">
        <v>1750</v>
      </c>
      <c r="J869" s="68" t="s">
        <v>874</v>
      </c>
      <c r="K869" s="52">
        <v>2050</v>
      </c>
      <c r="L869" s="62" t="str">
        <f t="shared" si="158"/>
        <v>*0.91</v>
      </c>
      <c r="M869" s="70" t="str">
        <f t="shared" si="159"/>
        <v>REZoning_Sol-Win</v>
      </c>
      <c r="O869" t="s">
        <v>1750</v>
      </c>
      <c r="P869" t="s">
        <v>874</v>
      </c>
      <c r="Q869">
        <v>2100</v>
      </c>
      <c r="R869" t="s">
        <v>890</v>
      </c>
      <c r="S869" t="s">
        <v>875</v>
      </c>
      <c r="AA869" s="49" t="s">
        <v>1750</v>
      </c>
      <c r="AB869" s="71" t="s">
        <v>874</v>
      </c>
      <c r="AC869" s="55">
        <v>2035</v>
      </c>
      <c r="AD869" s="70" t="str">
        <f t="shared" si="160"/>
        <v>*0.93</v>
      </c>
      <c r="AE869" s="70" t="str">
        <f t="shared" si="161"/>
        <v>REZoning_Sol-Win</v>
      </c>
      <c r="AG869" s="49" t="s">
        <v>1750</v>
      </c>
      <c r="AH869" s="71" t="s">
        <v>874</v>
      </c>
      <c r="AI869" s="55">
        <v>2050</v>
      </c>
      <c r="AJ869" s="70" t="str">
        <f t="shared" si="162"/>
        <v>*0.9</v>
      </c>
      <c r="AK869" s="70" t="str">
        <f t="shared" si="163"/>
        <v>REZoning_Sol-Win</v>
      </c>
      <c r="AO869" s="50" t="s">
        <v>1750</v>
      </c>
      <c r="AP869" s="72" t="s">
        <v>874</v>
      </c>
      <c r="AQ869" s="58">
        <v>2035</v>
      </c>
      <c r="AR869" s="73" t="str">
        <f t="shared" si="164"/>
        <v>*0.9</v>
      </c>
      <c r="AS869" s="70" t="str">
        <f t="shared" si="165"/>
        <v>REZoning_Sol-Win</v>
      </c>
      <c r="AU869" s="50" t="s">
        <v>1750</v>
      </c>
      <c r="AV869" s="72" t="s">
        <v>874</v>
      </c>
      <c r="AW869" s="58">
        <v>2050</v>
      </c>
      <c r="AX869" s="73" t="str">
        <f t="shared" si="166"/>
        <v>*0.86</v>
      </c>
      <c r="AY869" s="70" t="str">
        <f t="shared" si="167"/>
        <v>REZoning_Sol-Win</v>
      </c>
    </row>
    <row r="870" spans="1:51">
      <c r="A870" s="67" t="s">
        <v>70</v>
      </c>
      <c r="C870" t="s">
        <v>1751</v>
      </c>
      <c r="D870" s="68" t="s">
        <v>874</v>
      </c>
      <c r="E870" s="52">
        <v>2035</v>
      </c>
      <c r="F870" s="69" t="str">
        <f t="shared" si="157"/>
        <v>*0.94</v>
      </c>
      <c r="G870" s="70" t="str">
        <f t="shared" si="168"/>
        <v>REZoning_Sol-Win</v>
      </c>
      <c r="I870" t="s">
        <v>1751</v>
      </c>
      <c r="J870" s="68" t="s">
        <v>874</v>
      </c>
      <c r="K870" s="52">
        <v>2050</v>
      </c>
      <c r="L870" s="62" t="str">
        <f t="shared" si="158"/>
        <v>*0.91</v>
      </c>
      <c r="M870" s="70" t="str">
        <f t="shared" si="159"/>
        <v>REZoning_Sol-Win</v>
      </c>
      <c r="O870" t="s">
        <v>1751</v>
      </c>
      <c r="P870" t="s">
        <v>874</v>
      </c>
      <c r="Q870">
        <v>2100</v>
      </c>
      <c r="R870" t="s">
        <v>890</v>
      </c>
      <c r="S870" t="s">
        <v>875</v>
      </c>
      <c r="AA870" s="49" t="s">
        <v>1751</v>
      </c>
      <c r="AB870" s="71" t="s">
        <v>874</v>
      </c>
      <c r="AC870" s="55">
        <v>2035</v>
      </c>
      <c r="AD870" s="70" t="str">
        <f t="shared" si="160"/>
        <v>*0.93</v>
      </c>
      <c r="AE870" s="70" t="str">
        <f t="shared" si="161"/>
        <v>REZoning_Sol-Win</v>
      </c>
      <c r="AG870" s="49" t="s">
        <v>1751</v>
      </c>
      <c r="AH870" s="71" t="s">
        <v>874</v>
      </c>
      <c r="AI870" s="55">
        <v>2050</v>
      </c>
      <c r="AJ870" s="70" t="str">
        <f t="shared" si="162"/>
        <v>*0.9</v>
      </c>
      <c r="AK870" s="70" t="str">
        <f t="shared" si="163"/>
        <v>REZoning_Sol-Win</v>
      </c>
      <c r="AO870" s="50" t="s">
        <v>1751</v>
      </c>
      <c r="AP870" s="72" t="s">
        <v>874</v>
      </c>
      <c r="AQ870" s="58">
        <v>2035</v>
      </c>
      <c r="AR870" s="73" t="str">
        <f t="shared" si="164"/>
        <v>*0.9</v>
      </c>
      <c r="AS870" s="70" t="str">
        <f t="shared" si="165"/>
        <v>REZoning_Sol-Win</v>
      </c>
      <c r="AU870" s="50" t="s">
        <v>1751</v>
      </c>
      <c r="AV870" s="72" t="s">
        <v>874</v>
      </c>
      <c r="AW870" s="58">
        <v>2050</v>
      </c>
      <c r="AX870" s="73" t="str">
        <f t="shared" si="166"/>
        <v>*0.86</v>
      </c>
      <c r="AY870" s="70" t="str">
        <f t="shared" si="167"/>
        <v>REZoning_Sol-Win</v>
      </c>
    </row>
    <row r="871" spans="1:51">
      <c r="A871" s="67" t="s">
        <v>70</v>
      </c>
      <c r="C871" t="s">
        <v>1752</v>
      </c>
      <c r="D871" s="68" t="s">
        <v>874</v>
      </c>
      <c r="E871" s="52">
        <v>2035</v>
      </c>
      <c r="F871" s="69" t="str">
        <f t="shared" si="157"/>
        <v>*0.94</v>
      </c>
      <c r="G871" s="70" t="str">
        <f t="shared" si="168"/>
        <v>REZoning_Sol-Win</v>
      </c>
      <c r="I871" t="s">
        <v>1752</v>
      </c>
      <c r="J871" s="68" t="s">
        <v>874</v>
      </c>
      <c r="K871" s="52">
        <v>2050</v>
      </c>
      <c r="L871" s="62" t="str">
        <f t="shared" si="158"/>
        <v>*0.91</v>
      </c>
      <c r="M871" s="70" t="str">
        <f t="shared" si="159"/>
        <v>REZoning_Sol-Win</v>
      </c>
      <c r="O871" t="s">
        <v>1752</v>
      </c>
      <c r="P871" t="s">
        <v>874</v>
      </c>
      <c r="Q871">
        <v>2100</v>
      </c>
      <c r="R871" t="s">
        <v>890</v>
      </c>
      <c r="S871" t="s">
        <v>875</v>
      </c>
      <c r="AA871" s="49" t="s">
        <v>1752</v>
      </c>
      <c r="AB871" s="71" t="s">
        <v>874</v>
      </c>
      <c r="AC871" s="55">
        <v>2035</v>
      </c>
      <c r="AD871" s="70" t="str">
        <f t="shared" si="160"/>
        <v>*0.93</v>
      </c>
      <c r="AE871" s="70" t="str">
        <f t="shared" si="161"/>
        <v>REZoning_Sol-Win</v>
      </c>
      <c r="AG871" s="49" t="s">
        <v>1752</v>
      </c>
      <c r="AH871" s="71" t="s">
        <v>874</v>
      </c>
      <c r="AI871" s="55">
        <v>2050</v>
      </c>
      <c r="AJ871" s="70" t="str">
        <f t="shared" si="162"/>
        <v>*0.9</v>
      </c>
      <c r="AK871" s="70" t="str">
        <f t="shared" si="163"/>
        <v>REZoning_Sol-Win</v>
      </c>
      <c r="AO871" s="50" t="s">
        <v>1752</v>
      </c>
      <c r="AP871" s="72" t="s">
        <v>874</v>
      </c>
      <c r="AQ871" s="58">
        <v>2035</v>
      </c>
      <c r="AR871" s="73" t="str">
        <f t="shared" si="164"/>
        <v>*0.9</v>
      </c>
      <c r="AS871" s="70" t="str">
        <f t="shared" si="165"/>
        <v>REZoning_Sol-Win</v>
      </c>
      <c r="AU871" s="50" t="s">
        <v>1752</v>
      </c>
      <c r="AV871" s="72" t="s">
        <v>874</v>
      </c>
      <c r="AW871" s="58">
        <v>2050</v>
      </c>
      <c r="AX871" s="73" t="str">
        <f t="shared" si="166"/>
        <v>*0.86</v>
      </c>
      <c r="AY871" s="70" t="str">
        <f t="shared" si="167"/>
        <v>REZoning_Sol-Win</v>
      </c>
    </row>
    <row r="872" spans="1:51">
      <c r="A872" s="67" t="s">
        <v>70</v>
      </c>
      <c r="C872" t="s">
        <v>1753</v>
      </c>
      <c r="D872" s="68" t="s">
        <v>874</v>
      </c>
      <c r="E872" s="52">
        <v>2035</v>
      </c>
      <c r="F872" s="69" t="str">
        <f t="shared" si="157"/>
        <v>*0.94</v>
      </c>
      <c r="G872" s="70" t="str">
        <f t="shared" si="168"/>
        <v>REZoning_Sol-Win</v>
      </c>
      <c r="I872" t="s">
        <v>1753</v>
      </c>
      <c r="J872" s="68" t="s">
        <v>874</v>
      </c>
      <c r="K872" s="52">
        <v>2050</v>
      </c>
      <c r="L872" s="62" t="str">
        <f t="shared" si="158"/>
        <v>*0.91</v>
      </c>
      <c r="M872" s="70" t="str">
        <f t="shared" si="159"/>
        <v>REZoning_Sol-Win</v>
      </c>
      <c r="O872" t="s">
        <v>1753</v>
      </c>
      <c r="P872" t="s">
        <v>874</v>
      </c>
      <c r="Q872">
        <v>2100</v>
      </c>
      <c r="R872" t="s">
        <v>890</v>
      </c>
      <c r="S872" t="s">
        <v>875</v>
      </c>
      <c r="AA872" s="49" t="s">
        <v>1753</v>
      </c>
      <c r="AB872" s="71" t="s">
        <v>874</v>
      </c>
      <c r="AC872" s="55">
        <v>2035</v>
      </c>
      <c r="AD872" s="70" t="str">
        <f t="shared" si="160"/>
        <v>*0.93</v>
      </c>
      <c r="AE872" s="70" t="str">
        <f t="shared" si="161"/>
        <v>REZoning_Sol-Win</v>
      </c>
      <c r="AG872" s="49" t="s">
        <v>1753</v>
      </c>
      <c r="AH872" s="71" t="s">
        <v>874</v>
      </c>
      <c r="AI872" s="55">
        <v>2050</v>
      </c>
      <c r="AJ872" s="70" t="str">
        <f t="shared" si="162"/>
        <v>*0.9</v>
      </c>
      <c r="AK872" s="70" t="str">
        <f t="shared" si="163"/>
        <v>REZoning_Sol-Win</v>
      </c>
      <c r="AO872" s="50" t="s">
        <v>1753</v>
      </c>
      <c r="AP872" s="72" t="s">
        <v>874</v>
      </c>
      <c r="AQ872" s="58">
        <v>2035</v>
      </c>
      <c r="AR872" s="73" t="str">
        <f t="shared" si="164"/>
        <v>*0.9</v>
      </c>
      <c r="AS872" s="70" t="str">
        <f t="shared" si="165"/>
        <v>REZoning_Sol-Win</v>
      </c>
      <c r="AU872" s="50" t="s">
        <v>1753</v>
      </c>
      <c r="AV872" s="72" t="s">
        <v>874</v>
      </c>
      <c r="AW872" s="58">
        <v>2050</v>
      </c>
      <c r="AX872" s="73" t="str">
        <f t="shared" si="166"/>
        <v>*0.86</v>
      </c>
      <c r="AY872" s="70" t="str">
        <f t="shared" si="167"/>
        <v>REZoning_Sol-Win</v>
      </c>
    </row>
    <row r="873" spans="1:51">
      <c r="A873" s="67" t="s">
        <v>70</v>
      </c>
      <c r="C873" t="s">
        <v>1754</v>
      </c>
      <c r="D873" s="68" t="s">
        <v>874</v>
      </c>
      <c r="E873" s="52">
        <v>2035</v>
      </c>
      <c r="F873" s="69" t="str">
        <f t="shared" si="157"/>
        <v>*0.94</v>
      </c>
      <c r="G873" s="70" t="str">
        <f t="shared" si="168"/>
        <v>REZoning_Sol-Win</v>
      </c>
      <c r="I873" t="s">
        <v>1754</v>
      </c>
      <c r="J873" s="68" t="s">
        <v>874</v>
      </c>
      <c r="K873" s="52">
        <v>2050</v>
      </c>
      <c r="L873" s="62" t="str">
        <f t="shared" si="158"/>
        <v>*0.91</v>
      </c>
      <c r="M873" s="70" t="str">
        <f t="shared" si="159"/>
        <v>REZoning_Sol-Win</v>
      </c>
      <c r="O873" t="s">
        <v>1754</v>
      </c>
      <c r="P873" t="s">
        <v>874</v>
      </c>
      <c r="Q873">
        <v>2100</v>
      </c>
      <c r="R873" t="s">
        <v>890</v>
      </c>
      <c r="S873" t="s">
        <v>875</v>
      </c>
      <c r="AA873" s="49" t="s">
        <v>1754</v>
      </c>
      <c r="AB873" s="71" t="s">
        <v>874</v>
      </c>
      <c r="AC873" s="55">
        <v>2035</v>
      </c>
      <c r="AD873" s="70" t="str">
        <f t="shared" si="160"/>
        <v>*0.93</v>
      </c>
      <c r="AE873" s="70" t="str">
        <f t="shared" si="161"/>
        <v>REZoning_Sol-Win</v>
      </c>
      <c r="AG873" s="49" t="s">
        <v>1754</v>
      </c>
      <c r="AH873" s="71" t="s">
        <v>874</v>
      </c>
      <c r="AI873" s="55">
        <v>2050</v>
      </c>
      <c r="AJ873" s="70" t="str">
        <f t="shared" si="162"/>
        <v>*0.9</v>
      </c>
      <c r="AK873" s="70" t="str">
        <f t="shared" si="163"/>
        <v>REZoning_Sol-Win</v>
      </c>
      <c r="AO873" s="50" t="s">
        <v>1754</v>
      </c>
      <c r="AP873" s="72" t="s">
        <v>874</v>
      </c>
      <c r="AQ873" s="58">
        <v>2035</v>
      </c>
      <c r="AR873" s="73" t="str">
        <f t="shared" si="164"/>
        <v>*0.9</v>
      </c>
      <c r="AS873" s="70" t="str">
        <f t="shared" si="165"/>
        <v>REZoning_Sol-Win</v>
      </c>
      <c r="AU873" s="50" t="s">
        <v>1754</v>
      </c>
      <c r="AV873" s="72" t="s">
        <v>874</v>
      </c>
      <c r="AW873" s="58">
        <v>2050</v>
      </c>
      <c r="AX873" s="73" t="str">
        <f t="shared" si="166"/>
        <v>*0.86</v>
      </c>
      <c r="AY873" s="70" t="str">
        <f t="shared" si="167"/>
        <v>REZoning_Sol-Win</v>
      </c>
    </row>
    <row r="874" spans="1:51">
      <c r="A874" s="67" t="s">
        <v>70</v>
      </c>
      <c r="C874" t="s">
        <v>1755</v>
      </c>
      <c r="D874" s="68" t="s">
        <v>874</v>
      </c>
      <c r="E874" s="52">
        <v>2035</v>
      </c>
      <c r="F874" s="69" t="str">
        <f t="shared" si="157"/>
        <v>*0.94</v>
      </c>
      <c r="G874" s="70" t="str">
        <f t="shared" si="168"/>
        <v>REZoning_Sol-Win</v>
      </c>
      <c r="I874" t="s">
        <v>1755</v>
      </c>
      <c r="J874" s="68" t="s">
        <v>874</v>
      </c>
      <c r="K874" s="52">
        <v>2050</v>
      </c>
      <c r="L874" s="62" t="str">
        <f t="shared" si="158"/>
        <v>*0.91</v>
      </c>
      <c r="M874" s="70" t="str">
        <f t="shared" si="159"/>
        <v>REZoning_Sol-Win</v>
      </c>
      <c r="O874" t="s">
        <v>1755</v>
      </c>
      <c r="P874" t="s">
        <v>874</v>
      </c>
      <c r="Q874">
        <v>2100</v>
      </c>
      <c r="R874" t="s">
        <v>890</v>
      </c>
      <c r="S874" t="s">
        <v>875</v>
      </c>
      <c r="AA874" s="49" t="s">
        <v>1755</v>
      </c>
      <c r="AB874" s="71" t="s">
        <v>874</v>
      </c>
      <c r="AC874" s="55">
        <v>2035</v>
      </c>
      <c r="AD874" s="70" t="str">
        <f t="shared" si="160"/>
        <v>*0.93</v>
      </c>
      <c r="AE874" s="70" t="str">
        <f t="shared" si="161"/>
        <v>REZoning_Sol-Win</v>
      </c>
      <c r="AG874" s="49" t="s">
        <v>1755</v>
      </c>
      <c r="AH874" s="71" t="s">
        <v>874</v>
      </c>
      <c r="AI874" s="55">
        <v>2050</v>
      </c>
      <c r="AJ874" s="70" t="str">
        <f t="shared" si="162"/>
        <v>*0.9</v>
      </c>
      <c r="AK874" s="70" t="str">
        <f t="shared" si="163"/>
        <v>REZoning_Sol-Win</v>
      </c>
      <c r="AO874" s="50" t="s">
        <v>1755</v>
      </c>
      <c r="AP874" s="72" t="s">
        <v>874</v>
      </c>
      <c r="AQ874" s="58">
        <v>2035</v>
      </c>
      <c r="AR874" s="73" t="str">
        <f t="shared" si="164"/>
        <v>*0.9</v>
      </c>
      <c r="AS874" s="70" t="str">
        <f t="shared" si="165"/>
        <v>REZoning_Sol-Win</v>
      </c>
      <c r="AU874" s="50" t="s">
        <v>1755</v>
      </c>
      <c r="AV874" s="72" t="s">
        <v>874</v>
      </c>
      <c r="AW874" s="58">
        <v>2050</v>
      </c>
      <c r="AX874" s="73" t="str">
        <f t="shared" si="166"/>
        <v>*0.86</v>
      </c>
      <c r="AY874" s="70" t="str">
        <f t="shared" si="167"/>
        <v>REZoning_Sol-Win</v>
      </c>
    </row>
    <row r="875" spans="1:51">
      <c r="A875" s="67" t="s">
        <v>70</v>
      </c>
      <c r="C875" t="s">
        <v>1756</v>
      </c>
      <c r="D875" s="68" t="s">
        <v>874</v>
      </c>
      <c r="E875" s="52">
        <v>2035</v>
      </c>
      <c r="F875" s="69" t="str">
        <f t="shared" si="157"/>
        <v>*0.94</v>
      </c>
      <c r="G875" s="70" t="str">
        <f t="shared" si="168"/>
        <v>REZoning_Sol-Win</v>
      </c>
      <c r="I875" t="s">
        <v>1756</v>
      </c>
      <c r="J875" s="68" t="s">
        <v>874</v>
      </c>
      <c r="K875" s="52">
        <v>2050</v>
      </c>
      <c r="L875" s="62" t="str">
        <f t="shared" si="158"/>
        <v>*0.91</v>
      </c>
      <c r="M875" s="70" t="str">
        <f t="shared" si="159"/>
        <v>REZoning_Sol-Win</v>
      </c>
      <c r="O875" t="s">
        <v>1756</v>
      </c>
      <c r="P875" t="s">
        <v>874</v>
      </c>
      <c r="Q875">
        <v>2100</v>
      </c>
      <c r="R875" t="s">
        <v>890</v>
      </c>
      <c r="S875" t="s">
        <v>875</v>
      </c>
      <c r="AA875" s="49" t="s">
        <v>1756</v>
      </c>
      <c r="AB875" s="71" t="s">
        <v>874</v>
      </c>
      <c r="AC875" s="55">
        <v>2035</v>
      </c>
      <c r="AD875" s="70" t="str">
        <f t="shared" si="160"/>
        <v>*0.93</v>
      </c>
      <c r="AE875" s="70" t="str">
        <f t="shared" si="161"/>
        <v>REZoning_Sol-Win</v>
      </c>
      <c r="AG875" s="49" t="s">
        <v>1756</v>
      </c>
      <c r="AH875" s="71" t="s">
        <v>874</v>
      </c>
      <c r="AI875" s="55">
        <v>2050</v>
      </c>
      <c r="AJ875" s="70" t="str">
        <f t="shared" si="162"/>
        <v>*0.9</v>
      </c>
      <c r="AK875" s="70" t="str">
        <f t="shared" si="163"/>
        <v>REZoning_Sol-Win</v>
      </c>
      <c r="AO875" s="50" t="s">
        <v>1756</v>
      </c>
      <c r="AP875" s="72" t="s">
        <v>874</v>
      </c>
      <c r="AQ875" s="58">
        <v>2035</v>
      </c>
      <c r="AR875" s="73" t="str">
        <f t="shared" si="164"/>
        <v>*0.9</v>
      </c>
      <c r="AS875" s="70" t="str">
        <f t="shared" si="165"/>
        <v>REZoning_Sol-Win</v>
      </c>
      <c r="AU875" s="50" t="s">
        <v>1756</v>
      </c>
      <c r="AV875" s="72" t="s">
        <v>874</v>
      </c>
      <c r="AW875" s="58">
        <v>2050</v>
      </c>
      <c r="AX875" s="73" t="str">
        <f t="shared" si="166"/>
        <v>*0.86</v>
      </c>
      <c r="AY875" s="70" t="str">
        <f t="shared" si="167"/>
        <v>REZoning_Sol-Win</v>
      </c>
    </row>
    <row r="876" spans="1:51">
      <c r="A876" s="67" t="s">
        <v>70</v>
      </c>
      <c r="C876" t="s">
        <v>1757</v>
      </c>
      <c r="D876" s="68" t="s">
        <v>874</v>
      </c>
      <c r="E876" s="52">
        <v>2035</v>
      </c>
      <c r="F876" s="69" t="str">
        <f t="shared" si="157"/>
        <v>*0.94</v>
      </c>
      <c r="G876" s="70" t="str">
        <f t="shared" si="168"/>
        <v>REZoning_Sol-Win</v>
      </c>
      <c r="I876" t="s">
        <v>1757</v>
      </c>
      <c r="J876" s="68" t="s">
        <v>874</v>
      </c>
      <c r="K876" s="52">
        <v>2050</v>
      </c>
      <c r="L876" s="62" t="str">
        <f t="shared" si="158"/>
        <v>*0.91</v>
      </c>
      <c r="M876" s="70" t="str">
        <f t="shared" si="159"/>
        <v>REZoning_Sol-Win</v>
      </c>
      <c r="O876" t="s">
        <v>1757</v>
      </c>
      <c r="P876" t="s">
        <v>874</v>
      </c>
      <c r="Q876">
        <v>2100</v>
      </c>
      <c r="R876" t="s">
        <v>890</v>
      </c>
      <c r="S876" t="s">
        <v>875</v>
      </c>
      <c r="AA876" s="49" t="s">
        <v>1757</v>
      </c>
      <c r="AB876" s="71" t="s">
        <v>874</v>
      </c>
      <c r="AC876" s="55">
        <v>2035</v>
      </c>
      <c r="AD876" s="70" t="str">
        <f t="shared" si="160"/>
        <v>*0.93</v>
      </c>
      <c r="AE876" s="70" t="str">
        <f t="shared" si="161"/>
        <v>REZoning_Sol-Win</v>
      </c>
      <c r="AG876" s="49" t="s">
        <v>1757</v>
      </c>
      <c r="AH876" s="71" t="s">
        <v>874</v>
      </c>
      <c r="AI876" s="55">
        <v>2050</v>
      </c>
      <c r="AJ876" s="70" t="str">
        <f t="shared" si="162"/>
        <v>*0.9</v>
      </c>
      <c r="AK876" s="70" t="str">
        <f t="shared" si="163"/>
        <v>REZoning_Sol-Win</v>
      </c>
      <c r="AO876" s="50" t="s">
        <v>1757</v>
      </c>
      <c r="AP876" s="72" t="s">
        <v>874</v>
      </c>
      <c r="AQ876" s="58">
        <v>2035</v>
      </c>
      <c r="AR876" s="73" t="str">
        <f t="shared" si="164"/>
        <v>*0.9</v>
      </c>
      <c r="AS876" s="70" t="str">
        <f t="shared" si="165"/>
        <v>REZoning_Sol-Win</v>
      </c>
      <c r="AU876" s="50" t="s">
        <v>1757</v>
      </c>
      <c r="AV876" s="72" t="s">
        <v>874</v>
      </c>
      <c r="AW876" s="58">
        <v>2050</v>
      </c>
      <c r="AX876" s="73" t="str">
        <f t="shared" si="166"/>
        <v>*0.86</v>
      </c>
      <c r="AY876" s="70" t="str">
        <f t="shared" si="167"/>
        <v>REZoning_Sol-Win</v>
      </c>
    </row>
    <row r="877" spans="1:51">
      <c r="A877" s="67" t="s">
        <v>70</v>
      </c>
      <c r="C877" t="s">
        <v>1758</v>
      </c>
      <c r="D877" s="68" t="s">
        <v>874</v>
      </c>
      <c r="E877" s="52">
        <v>2035</v>
      </c>
      <c r="F877" s="69" t="str">
        <f t="shared" si="157"/>
        <v>*0.94</v>
      </c>
      <c r="G877" s="70" t="str">
        <f t="shared" si="168"/>
        <v>REZoning_Sol-Win</v>
      </c>
      <c r="I877" t="s">
        <v>1758</v>
      </c>
      <c r="J877" s="68" t="s">
        <v>874</v>
      </c>
      <c r="K877" s="52">
        <v>2050</v>
      </c>
      <c r="L877" s="62" t="str">
        <f t="shared" si="158"/>
        <v>*0.91</v>
      </c>
      <c r="M877" s="70" t="str">
        <f t="shared" si="159"/>
        <v>REZoning_Sol-Win</v>
      </c>
      <c r="O877" t="s">
        <v>1758</v>
      </c>
      <c r="P877" t="s">
        <v>874</v>
      </c>
      <c r="Q877">
        <v>2100</v>
      </c>
      <c r="R877" t="s">
        <v>890</v>
      </c>
      <c r="S877" t="s">
        <v>875</v>
      </c>
      <c r="AA877" s="49" t="s">
        <v>1758</v>
      </c>
      <c r="AB877" s="71" t="s">
        <v>874</v>
      </c>
      <c r="AC877" s="55">
        <v>2035</v>
      </c>
      <c r="AD877" s="70" t="str">
        <f t="shared" si="160"/>
        <v>*0.93</v>
      </c>
      <c r="AE877" s="70" t="str">
        <f t="shared" si="161"/>
        <v>REZoning_Sol-Win</v>
      </c>
      <c r="AG877" s="49" t="s">
        <v>1758</v>
      </c>
      <c r="AH877" s="71" t="s">
        <v>874</v>
      </c>
      <c r="AI877" s="55">
        <v>2050</v>
      </c>
      <c r="AJ877" s="70" t="str">
        <f t="shared" si="162"/>
        <v>*0.9</v>
      </c>
      <c r="AK877" s="70" t="str">
        <f t="shared" si="163"/>
        <v>REZoning_Sol-Win</v>
      </c>
      <c r="AO877" s="50" t="s">
        <v>1758</v>
      </c>
      <c r="AP877" s="72" t="s">
        <v>874</v>
      </c>
      <c r="AQ877" s="58">
        <v>2035</v>
      </c>
      <c r="AR877" s="73" t="str">
        <f t="shared" si="164"/>
        <v>*0.9</v>
      </c>
      <c r="AS877" s="70" t="str">
        <f t="shared" si="165"/>
        <v>REZoning_Sol-Win</v>
      </c>
      <c r="AU877" s="50" t="s">
        <v>1758</v>
      </c>
      <c r="AV877" s="72" t="s">
        <v>874</v>
      </c>
      <c r="AW877" s="58">
        <v>2050</v>
      </c>
      <c r="AX877" s="73" t="str">
        <f t="shared" si="166"/>
        <v>*0.86</v>
      </c>
      <c r="AY877" s="70" t="str">
        <f t="shared" si="167"/>
        <v>REZoning_Sol-Win</v>
      </c>
    </row>
    <row r="878" spans="1:51">
      <c r="A878" s="67" t="s">
        <v>70</v>
      </c>
      <c r="C878" t="s">
        <v>1759</v>
      </c>
      <c r="D878" s="68" t="s">
        <v>874</v>
      </c>
      <c r="E878" s="52">
        <v>2035</v>
      </c>
      <c r="F878" s="69" t="str">
        <f t="shared" si="157"/>
        <v>*0.94</v>
      </c>
      <c r="G878" s="70" t="str">
        <f t="shared" si="168"/>
        <v>REZoning_Sol-Win</v>
      </c>
      <c r="I878" t="s">
        <v>1759</v>
      </c>
      <c r="J878" s="68" t="s">
        <v>874</v>
      </c>
      <c r="K878" s="52">
        <v>2050</v>
      </c>
      <c r="L878" s="62" t="str">
        <f t="shared" si="158"/>
        <v>*0.91</v>
      </c>
      <c r="M878" s="70" t="str">
        <f t="shared" si="159"/>
        <v>REZoning_Sol-Win</v>
      </c>
      <c r="O878" t="s">
        <v>1759</v>
      </c>
      <c r="P878" t="s">
        <v>874</v>
      </c>
      <c r="Q878">
        <v>2100</v>
      </c>
      <c r="R878" t="s">
        <v>890</v>
      </c>
      <c r="S878" t="s">
        <v>875</v>
      </c>
      <c r="AA878" s="49" t="s">
        <v>1759</v>
      </c>
      <c r="AB878" s="71" t="s">
        <v>874</v>
      </c>
      <c r="AC878" s="55">
        <v>2035</v>
      </c>
      <c r="AD878" s="70" t="str">
        <f t="shared" si="160"/>
        <v>*0.93</v>
      </c>
      <c r="AE878" s="70" t="str">
        <f t="shared" si="161"/>
        <v>REZoning_Sol-Win</v>
      </c>
      <c r="AG878" s="49" t="s">
        <v>1759</v>
      </c>
      <c r="AH878" s="71" t="s">
        <v>874</v>
      </c>
      <c r="AI878" s="55">
        <v>2050</v>
      </c>
      <c r="AJ878" s="70" t="str">
        <f t="shared" si="162"/>
        <v>*0.9</v>
      </c>
      <c r="AK878" s="70" t="str">
        <f t="shared" si="163"/>
        <v>REZoning_Sol-Win</v>
      </c>
      <c r="AO878" s="50" t="s">
        <v>1759</v>
      </c>
      <c r="AP878" s="72" t="s">
        <v>874</v>
      </c>
      <c r="AQ878" s="58">
        <v>2035</v>
      </c>
      <c r="AR878" s="73" t="str">
        <f t="shared" si="164"/>
        <v>*0.9</v>
      </c>
      <c r="AS878" s="70" t="str">
        <f t="shared" si="165"/>
        <v>REZoning_Sol-Win</v>
      </c>
      <c r="AU878" s="50" t="s">
        <v>1759</v>
      </c>
      <c r="AV878" s="72" t="s">
        <v>874</v>
      </c>
      <c r="AW878" s="58">
        <v>2050</v>
      </c>
      <c r="AX878" s="73" t="str">
        <f t="shared" si="166"/>
        <v>*0.86</v>
      </c>
      <c r="AY878" s="70" t="str">
        <f t="shared" si="167"/>
        <v>REZoning_Sol-Win</v>
      </c>
    </row>
    <row r="879" spans="1:51">
      <c r="A879" s="67" t="s">
        <v>70</v>
      </c>
      <c r="C879" t="s">
        <v>1760</v>
      </c>
      <c r="D879" s="68" t="s">
        <v>874</v>
      </c>
      <c r="E879" s="52">
        <v>2035</v>
      </c>
      <c r="F879" s="69" t="str">
        <f t="shared" si="157"/>
        <v>*0.94</v>
      </c>
      <c r="G879" s="70" t="str">
        <f t="shared" si="168"/>
        <v>REZoning_Sol-Win</v>
      </c>
      <c r="I879" t="s">
        <v>1760</v>
      </c>
      <c r="J879" s="68" t="s">
        <v>874</v>
      </c>
      <c r="K879" s="52">
        <v>2050</v>
      </c>
      <c r="L879" s="62" t="str">
        <f t="shared" si="158"/>
        <v>*0.91</v>
      </c>
      <c r="M879" s="70" t="str">
        <f t="shared" si="159"/>
        <v>REZoning_Sol-Win</v>
      </c>
      <c r="O879" t="s">
        <v>1760</v>
      </c>
      <c r="P879" t="s">
        <v>874</v>
      </c>
      <c r="Q879">
        <v>2100</v>
      </c>
      <c r="R879" t="s">
        <v>890</v>
      </c>
      <c r="S879" t="s">
        <v>875</v>
      </c>
      <c r="AA879" s="49" t="s">
        <v>1760</v>
      </c>
      <c r="AB879" s="71" t="s">
        <v>874</v>
      </c>
      <c r="AC879" s="55">
        <v>2035</v>
      </c>
      <c r="AD879" s="70" t="str">
        <f t="shared" si="160"/>
        <v>*0.93</v>
      </c>
      <c r="AE879" s="70" t="str">
        <f t="shared" si="161"/>
        <v>REZoning_Sol-Win</v>
      </c>
      <c r="AG879" s="49" t="s">
        <v>1760</v>
      </c>
      <c r="AH879" s="71" t="s">
        <v>874</v>
      </c>
      <c r="AI879" s="55">
        <v>2050</v>
      </c>
      <c r="AJ879" s="70" t="str">
        <f t="shared" si="162"/>
        <v>*0.9</v>
      </c>
      <c r="AK879" s="70" t="str">
        <f t="shared" si="163"/>
        <v>REZoning_Sol-Win</v>
      </c>
      <c r="AO879" s="50" t="s">
        <v>1760</v>
      </c>
      <c r="AP879" s="72" t="s">
        <v>874</v>
      </c>
      <c r="AQ879" s="58">
        <v>2035</v>
      </c>
      <c r="AR879" s="73" t="str">
        <f t="shared" si="164"/>
        <v>*0.9</v>
      </c>
      <c r="AS879" s="70" t="str">
        <f t="shared" si="165"/>
        <v>REZoning_Sol-Win</v>
      </c>
      <c r="AU879" s="50" t="s">
        <v>1760</v>
      </c>
      <c r="AV879" s="72" t="s">
        <v>874</v>
      </c>
      <c r="AW879" s="58">
        <v>2050</v>
      </c>
      <c r="AX879" s="73" t="str">
        <f t="shared" si="166"/>
        <v>*0.86</v>
      </c>
      <c r="AY879" s="70" t="str">
        <f t="shared" si="167"/>
        <v>REZoning_Sol-Win</v>
      </c>
    </row>
    <row r="880" spans="1:51">
      <c r="A880" s="67" t="s">
        <v>70</v>
      </c>
      <c r="C880" t="s">
        <v>1761</v>
      </c>
      <c r="D880" s="68" t="s">
        <v>874</v>
      </c>
      <c r="E880" s="52">
        <v>2035</v>
      </c>
      <c r="F880" s="69" t="str">
        <f t="shared" si="157"/>
        <v>*0.94</v>
      </c>
      <c r="G880" s="70" t="str">
        <f t="shared" si="168"/>
        <v>REZoning_Sol-Win</v>
      </c>
      <c r="I880" t="s">
        <v>1761</v>
      </c>
      <c r="J880" s="68" t="s">
        <v>874</v>
      </c>
      <c r="K880" s="52">
        <v>2050</v>
      </c>
      <c r="L880" s="62" t="str">
        <f t="shared" si="158"/>
        <v>*0.91</v>
      </c>
      <c r="M880" s="70" t="str">
        <f t="shared" si="159"/>
        <v>REZoning_Sol-Win</v>
      </c>
      <c r="O880" t="s">
        <v>1761</v>
      </c>
      <c r="P880" t="s">
        <v>874</v>
      </c>
      <c r="Q880">
        <v>2100</v>
      </c>
      <c r="R880" t="s">
        <v>890</v>
      </c>
      <c r="S880" t="s">
        <v>875</v>
      </c>
      <c r="AA880" s="49" t="s">
        <v>1761</v>
      </c>
      <c r="AB880" s="71" t="s">
        <v>874</v>
      </c>
      <c r="AC880" s="55">
        <v>2035</v>
      </c>
      <c r="AD880" s="70" t="str">
        <f t="shared" si="160"/>
        <v>*0.93</v>
      </c>
      <c r="AE880" s="70" t="str">
        <f t="shared" si="161"/>
        <v>REZoning_Sol-Win</v>
      </c>
      <c r="AG880" s="49" t="s">
        <v>1761</v>
      </c>
      <c r="AH880" s="71" t="s">
        <v>874</v>
      </c>
      <c r="AI880" s="55">
        <v>2050</v>
      </c>
      <c r="AJ880" s="70" t="str">
        <f t="shared" si="162"/>
        <v>*0.9</v>
      </c>
      <c r="AK880" s="70" t="str">
        <f t="shared" si="163"/>
        <v>REZoning_Sol-Win</v>
      </c>
      <c r="AO880" s="50" t="s">
        <v>1761</v>
      </c>
      <c r="AP880" s="72" t="s">
        <v>874</v>
      </c>
      <c r="AQ880" s="58">
        <v>2035</v>
      </c>
      <c r="AR880" s="73" t="str">
        <f t="shared" si="164"/>
        <v>*0.9</v>
      </c>
      <c r="AS880" s="70" t="str">
        <f t="shared" si="165"/>
        <v>REZoning_Sol-Win</v>
      </c>
      <c r="AU880" s="50" t="s">
        <v>1761</v>
      </c>
      <c r="AV880" s="72" t="s">
        <v>874</v>
      </c>
      <c r="AW880" s="58">
        <v>2050</v>
      </c>
      <c r="AX880" s="73" t="str">
        <f t="shared" si="166"/>
        <v>*0.86</v>
      </c>
      <c r="AY880" s="70" t="str">
        <f t="shared" si="167"/>
        <v>REZoning_Sol-Win</v>
      </c>
    </row>
    <row r="881" spans="1:51">
      <c r="A881" s="67" t="s">
        <v>70</v>
      </c>
      <c r="C881" t="s">
        <v>1762</v>
      </c>
      <c r="D881" s="68" t="s">
        <v>874</v>
      </c>
      <c r="E881" s="52">
        <v>2035</v>
      </c>
      <c r="F881" s="69" t="str">
        <f t="shared" si="157"/>
        <v>*0.94</v>
      </c>
      <c r="G881" s="70" t="str">
        <f t="shared" si="168"/>
        <v>REZoning_Sol-Win</v>
      </c>
      <c r="I881" t="s">
        <v>1762</v>
      </c>
      <c r="J881" s="68" t="s">
        <v>874</v>
      </c>
      <c r="K881" s="52">
        <v>2050</v>
      </c>
      <c r="L881" s="62" t="str">
        <f t="shared" si="158"/>
        <v>*0.91</v>
      </c>
      <c r="M881" s="70" t="str">
        <f t="shared" si="159"/>
        <v>REZoning_Sol-Win</v>
      </c>
      <c r="O881" t="s">
        <v>1762</v>
      </c>
      <c r="P881" t="s">
        <v>874</v>
      </c>
      <c r="Q881">
        <v>2100</v>
      </c>
      <c r="R881" t="s">
        <v>890</v>
      </c>
      <c r="S881" t="s">
        <v>875</v>
      </c>
      <c r="AA881" s="49" t="s">
        <v>1762</v>
      </c>
      <c r="AB881" s="71" t="s">
        <v>874</v>
      </c>
      <c r="AC881" s="55">
        <v>2035</v>
      </c>
      <c r="AD881" s="70" t="str">
        <f t="shared" si="160"/>
        <v>*0.93</v>
      </c>
      <c r="AE881" s="70" t="str">
        <f t="shared" si="161"/>
        <v>REZoning_Sol-Win</v>
      </c>
      <c r="AG881" s="49" t="s">
        <v>1762</v>
      </c>
      <c r="AH881" s="71" t="s">
        <v>874</v>
      </c>
      <c r="AI881" s="55">
        <v>2050</v>
      </c>
      <c r="AJ881" s="70" t="str">
        <f t="shared" si="162"/>
        <v>*0.9</v>
      </c>
      <c r="AK881" s="70" t="str">
        <f t="shared" si="163"/>
        <v>REZoning_Sol-Win</v>
      </c>
      <c r="AO881" s="50" t="s">
        <v>1762</v>
      </c>
      <c r="AP881" s="72" t="s">
        <v>874</v>
      </c>
      <c r="AQ881" s="58">
        <v>2035</v>
      </c>
      <c r="AR881" s="73" t="str">
        <f t="shared" si="164"/>
        <v>*0.9</v>
      </c>
      <c r="AS881" s="70" t="str">
        <f t="shared" si="165"/>
        <v>REZoning_Sol-Win</v>
      </c>
      <c r="AU881" s="50" t="s">
        <v>1762</v>
      </c>
      <c r="AV881" s="72" t="s">
        <v>874</v>
      </c>
      <c r="AW881" s="58">
        <v>2050</v>
      </c>
      <c r="AX881" s="73" t="str">
        <f t="shared" si="166"/>
        <v>*0.86</v>
      </c>
      <c r="AY881" s="70" t="str">
        <f t="shared" si="167"/>
        <v>REZoning_Sol-Win</v>
      </c>
    </row>
    <row r="882" spans="1:51">
      <c r="A882" s="67" t="s">
        <v>70</v>
      </c>
      <c r="C882" t="s">
        <v>1763</v>
      </c>
      <c r="D882" s="68" t="s">
        <v>874</v>
      </c>
      <c r="E882" s="52">
        <v>2035</v>
      </c>
      <c r="F882" s="69" t="str">
        <f t="shared" si="157"/>
        <v>*0.94</v>
      </c>
      <c r="G882" s="70" t="str">
        <f t="shared" si="168"/>
        <v>REZoning_Sol-Win</v>
      </c>
      <c r="I882" t="s">
        <v>1763</v>
      </c>
      <c r="J882" s="68" t="s">
        <v>874</v>
      </c>
      <c r="K882" s="52">
        <v>2050</v>
      </c>
      <c r="L882" s="62" t="str">
        <f t="shared" si="158"/>
        <v>*0.91</v>
      </c>
      <c r="M882" s="70" t="str">
        <f t="shared" si="159"/>
        <v>REZoning_Sol-Win</v>
      </c>
      <c r="O882" t="s">
        <v>1763</v>
      </c>
      <c r="P882" t="s">
        <v>874</v>
      </c>
      <c r="Q882">
        <v>2100</v>
      </c>
      <c r="R882" t="s">
        <v>890</v>
      </c>
      <c r="S882" t="s">
        <v>875</v>
      </c>
      <c r="AA882" s="49" t="s">
        <v>1763</v>
      </c>
      <c r="AB882" s="71" t="s">
        <v>874</v>
      </c>
      <c r="AC882" s="55">
        <v>2035</v>
      </c>
      <c r="AD882" s="70" t="str">
        <f t="shared" si="160"/>
        <v>*0.93</v>
      </c>
      <c r="AE882" s="70" t="str">
        <f t="shared" si="161"/>
        <v>REZoning_Sol-Win</v>
      </c>
      <c r="AG882" s="49" t="s">
        <v>1763</v>
      </c>
      <c r="AH882" s="71" t="s">
        <v>874</v>
      </c>
      <c r="AI882" s="55">
        <v>2050</v>
      </c>
      <c r="AJ882" s="70" t="str">
        <f t="shared" si="162"/>
        <v>*0.9</v>
      </c>
      <c r="AK882" s="70" t="str">
        <f t="shared" si="163"/>
        <v>REZoning_Sol-Win</v>
      </c>
      <c r="AO882" s="50" t="s">
        <v>1763</v>
      </c>
      <c r="AP882" s="72" t="s">
        <v>874</v>
      </c>
      <c r="AQ882" s="58">
        <v>2035</v>
      </c>
      <c r="AR882" s="73" t="str">
        <f t="shared" si="164"/>
        <v>*0.9</v>
      </c>
      <c r="AS882" s="70" t="str">
        <f t="shared" si="165"/>
        <v>REZoning_Sol-Win</v>
      </c>
      <c r="AU882" s="50" t="s">
        <v>1763</v>
      </c>
      <c r="AV882" s="72" t="s">
        <v>874</v>
      </c>
      <c r="AW882" s="58">
        <v>2050</v>
      </c>
      <c r="AX882" s="73" t="str">
        <f t="shared" si="166"/>
        <v>*0.86</v>
      </c>
      <c r="AY882" s="70" t="str">
        <f t="shared" si="167"/>
        <v>REZoning_Sol-Win</v>
      </c>
    </row>
    <row r="883" spans="1:51">
      <c r="A883" s="67" t="s">
        <v>70</v>
      </c>
      <c r="C883" t="s">
        <v>1764</v>
      </c>
      <c r="D883" s="68" t="s">
        <v>874</v>
      </c>
      <c r="E883" s="52">
        <v>2035</v>
      </c>
      <c r="F883" s="69" t="str">
        <f t="shared" si="157"/>
        <v>*0.94</v>
      </c>
      <c r="G883" s="70" t="str">
        <f t="shared" si="168"/>
        <v>REZoning_Sol-Win</v>
      </c>
      <c r="I883" t="s">
        <v>1764</v>
      </c>
      <c r="J883" s="68" t="s">
        <v>874</v>
      </c>
      <c r="K883" s="52">
        <v>2050</v>
      </c>
      <c r="L883" s="62" t="str">
        <f t="shared" si="158"/>
        <v>*0.91</v>
      </c>
      <c r="M883" s="70" t="str">
        <f t="shared" si="159"/>
        <v>REZoning_Sol-Win</v>
      </c>
      <c r="O883" t="s">
        <v>1764</v>
      </c>
      <c r="P883" t="s">
        <v>874</v>
      </c>
      <c r="Q883">
        <v>2100</v>
      </c>
      <c r="R883" t="s">
        <v>890</v>
      </c>
      <c r="S883" t="s">
        <v>875</v>
      </c>
      <c r="AA883" s="49" t="s">
        <v>1764</v>
      </c>
      <c r="AB883" s="71" t="s">
        <v>874</v>
      </c>
      <c r="AC883" s="55">
        <v>2035</v>
      </c>
      <c r="AD883" s="70" t="str">
        <f t="shared" si="160"/>
        <v>*0.93</v>
      </c>
      <c r="AE883" s="70" t="str">
        <f t="shared" si="161"/>
        <v>REZoning_Sol-Win</v>
      </c>
      <c r="AG883" s="49" t="s">
        <v>1764</v>
      </c>
      <c r="AH883" s="71" t="s">
        <v>874</v>
      </c>
      <c r="AI883" s="55">
        <v>2050</v>
      </c>
      <c r="AJ883" s="70" t="str">
        <f t="shared" si="162"/>
        <v>*0.9</v>
      </c>
      <c r="AK883" s="70" t="str">
        <f t="shared" si="163"/>
        <v>REZoning_Sol-Win</v>
      </c>
      <c r="AO883" s="50" t="s">
        <v>1764</v>
      </c>
      <c r="AP883" s="72" t="s">
        <v>874</v>
      </c>
      <c r="AQ883" s="58">
        <v>2035</v>
      </c>
      <c r="AR883" s="73" t="str">
        <f t="shared" si="164"/>
        <v>*0.9</v>
      </c>
      <c r="AS883" s="70" t="str">
        <f t="shared" si="165"/>
        <v>REZoning_Sol-Win</v>
      </c>
      <c r="AU883" s="50" t="s">
        <v>1764</v>
      </c>
      <c r="AV883" s="72" t="s">
        <v>874</v>
      </c>
      <c r="AW883" s="58">
        <v>2050</v>
      </c>
      <c r="AX883" s="73" t="str">
        <f t="shared" si="166"/>
        <v>*0.86</v>
      </c>
      <c r="AY883" s="70" t="str">
        <f t="shared" si="167"/>
        <v>REZoning_Sol-Win</v>
      </c>
    </row>
    <row r="884" spans="1:51">
      <c r="A884" s="67" t="s">
        <v>70</v>
      </c>
      <c r="C884" t="s">
        <v>1765</v>
      </c>
      <c r="D884" s="68" t="s">
        <v>874</v>
      </c>
      <c r="E884" s="52">
        <v>2035</v>
      </c>
      <c r="F884" s="69" t="str">
        <f t="shared" si="157"/>
        <v>*0.94</v>
      </c>
      <c r="G884" s="70" t="str">
        <f t="shared" si="168"/>
        <v>REZoning_Sol-Win</v>
      </c>
      <c r="I884" t="s">
        <v>1765</v>
      </c>
      <c r="J884" s="68" t="s">
        <v>874</v>
      </c>
      <c r="K884" s="52">
        <v>2050</v>
      </c>
      <c r="L884" s="62" t="str">
        <f t="shared" si="158"/>
        <v>*0.91</v>
      </c>
      <c r="M884" s="70" t="str">
        <f t="shared" si="159"/>
        <v>REZoning_Sol-Win</v>
      </c>
      <c r="O884" t="s">
        <v>1765</v>
      </c>
      <c r="P884" t="s">
        <v>874</v>
      </c>
      <c r="Q884">
        <v>2100</v>
      </c>
      <c r="R884" t="s">
        <v>890</v>
      </c>
      <c r="S884" t="s">
        <v>875</v>
      </c>
      <c r="AA884" s="49" t="s">
        <v>1765</v>
      </c>
      <c r="AB884" s="71" t="s">
        <v>874</v>
      </c>
      <c r="AC884" s="55">
        <v>2035</v>
      </c>
      <c r="AD884" s="70" t="str">
        <f t="shared" si="160"/>
        <v>*0.93</v>
      </c>
      <c r="AE884" s="70" t="str">
        <f t="shared" si="161"/>
        <v>REZoning_Sol-Win</v>
      </c>
      <c r="AG884" s="49" t="s">
        <v>1765</v>
      </c>
      <c r="AH884" s="71" t="s">
        <v>874</v>
      </c>
      <c r="AI884" s="55">
        <v>2050</v>
      </c>
      <c r="AJ884" s="70" t="str">
        <f t="shared" si="162"/>
        <v>*0.9</v>
      </c>
      <c r="AK884" s="70" t="str">
        <f t="shared" si="163"/>
        <v>REZoning_Sol-Win</v>
      </c>
      <c r="AO884" s="50" t="s">
        <v>1765</v>
      </c>
      <c r="AP884" s="72" t="s">
        <v>874</v>
      </c>
      <c r="AQ884" s="58">
        <v>2035</v>
      </c>
      <c r="AR884" s="73" t="str">
        <f t="shared" si="164"/>
        <v>*0.9</v>
      </c>
      <c r="AS884" s="70" t="str">
        <f t="shared" si="165"/>
        <v>REZoning_Sol-Win</v>
      </c>
      <c r="AU884" s="50" t="s">
        <v>1765</v>
      </c>
      <c r="AV884" s="72" t="s">
        <v>874</v>
      </c>
      <c r="AW884" s="58">
        <v>2050</v>
      </c>
      <c r="AX884" s="73" t="str">
        <f t="shared" si="166"/>
        <v>*0.86</v>
      </c>
      <c r="AY884" s="70" t="str">
        <f t="shared" si="167"/>
        <v>REZoning_Sol-Win</v>
      </c>
    </row>
    <row r="885" spans="1:51">
      <c r="A885" s="67" t="s">
        <v>70</v>
      </c>
      <c r="C885" t="s">
        <v>1766</v>
      </c>
      <c r="D885" s="68" t="s">
        <v>874</v>
      </c>
      <c r="E885" s="52">
        <v>2035</v>
      </c>
      <c r="F885" s="69" t="str">
        <f t="shared" si="157"/>
        <v>*0.94</v>
      </c>
      <c r="G885" s="70" t="str">
        <f t="shared" si="168"/>
        <v>REZoning_Sol-Win</v>
      </c>
      <c r="I885" t="s">
        <v>1766</v>
      </c>
      <c r="J885" s="68" t="s">
        <v>874</v>
      </c>
      <c r="K885" s="52">
        <v>2050</v>
      </c>
      <c r="L885" s="62" t="str">
        <f t="shared" si="158"/>
        <v>*0.91</v>
      </c>
      <c r="M885" s="70" t="str">
        <f t="shared" si="159"/>
        <v>REZoning_Sol-Win</v>
      </c>
      <c r="O885" t="s">
        <v>1766</v>
      </c>
      <c r="P885" t="s">
        <v>874</v>
      </c>
      <c r="Q885">
        <v>2100</v>
      </c>
      <c r="R885" t="s">
        <v>890</v>
      </c>
      <c r="S885" t="s">
        <v>875</v>
      </c>
      <c r="AA885" s="49" t="s">
        <v>1766</v>
      </c>
      <c r="AB885" s="71" t="s">
        <v>874</v>
      </c>
      <c r="AC885" s="55">
        <v>2035</v>
      </c>
      <c r="AD885" s="70" t="str">
        <f t="shared" si="160"/>
        <v>*0.93</v>
      </c>
      <c r="AE885" s="70" t="str">
        <f t="shared" si="161"/>
        <v>REZoning_Sol-Win</v>
      </c>
      <c r="AG885" s="49" t="s">
        <v>1766</v>
      </c>
      <c r="AH885" s="71" t="s">
        <v>874</v>
      </c>
      <c r="AI885" s="55">
        <v>2050</v>
      </c>
      <c r="AJ885" s="70" t="str">
        <f t="shared" si="162"/>
        <v>*0.9</v>
      </c>
      <c r="AK885" s="70" t="str">
        <f t="shared" si="163"/>
        <v>REZoning_Sol-Win</v>
      </c>
      <c r="AO885" s="50" t="s">
        <v>1766</v>
      </c>
      <c r="AP885" s="72" t="s">
        <v>874</v>
      </c>
      <c r="AQ885" s="58">
        <v>2035</v>
      </c>
      <c r="AR885" s="73" t="str">
        <f t="shared" si="164"/>
        <v>*0.9</v>
      </c>
      <c r="AS885" s="70" t="str">
        <f t="shared" si="165"/>
        <v>REZoning_Sol-Win</v>
      </c>
      <c r="AU885" s="50" t="s">
        <v>1766</v>
      </c>
      <c r="AV885" s="72" t="s">
        <v>874</v>
      </c>
      <c r="AW885" s="58">
        <v>2050</v>
      </c>
      <c r="AX885" s="73" t="str">
        <f t="shared" si="166"/>
        <v>*0.86</v>
      </c>
      <c r="AY885" s="70" t="str">
        <f t="shared" si="167"/>
        <v>REZoning_Sol-Win</v>
      </c>
    </row>
    <row r="886" spans="1:51">
      <c r="A886" s="67" t="s">
        <v>70</v>
      </c>
      <c r="C886" t="s">
        <v>1767</v>
      </c>
      <c r="D886" s="68" t="s">
        <v>874</v>
      </c>
      <c r="E886" s="52">
        <v>2035</v>
      </c>
      <c r="F886" s="69" t="str">
        <f t="shared" si="157"/>
        <v>*0.94</v>
      </c>
      <c r="G886" s="70" t="str">
        <f t="shared" si="168"/>
        <v>REZoning_Sol-Win</v>
      </c>
      <c r="I886" t="s">
        <v>1767</v>
      </c>
      <c r="J886" s="68" t="s">
        <v>874</v>
      </c>
      <c r="K886" s="52">
        <v>2050</v>
      </c>
      <c r="L886" s="62" t="str">
        <f t="shared" si="158"/>
        <v>*0.91</v>
      </c>
      <c r="M886" s="70" t="str">
        <f t="shared" si="159"/>
        <v>REZoning_Sol-Win</v>
      </c>
      <c r="O886" t="s">
        <v>1767</v>
      </c>
      <c r="P886" t="s">
        <v>874</v>
      </c>
      <c r="Q886">
        <v>2100</v>
      </c>
      <c r="R886" t="s">
        <v>890</v>
      </c>
      <c r="S886" t="s">
        <v>875</v>
      </c>
      <c r="AA886" s="49" t="s">
        <v>1767</v>
      </c>
      <c r="AB886" s="71" t="s">
        <v>874</v>
      </c>
      <c r="AC886" s="55">
        <v>2035</v>
      </c>
      <c r="AD886" s="70" t="str">
        <f t="shared" si="160"/>
        <v>*0.93</v>
      </c>
      <c r="AE886" s="70" t="str">
        <f t="shared" si="161"/>
        <v>REZoning_Sol-Win</v>
      </c>
      <c r="AG886" s="49" t="s">
        <v>1767</v>
      </c>
      <c r="AH886" s="71" t="s">
        <v>874</v>
      </c>
      <c r="AI886" s="55">
        <v>2050</v>
      </c>
      <c r="AJ886" s="70" t="str">
        <f t="shared" si="162"/>
        <v>*0.9</v>
      </c>
      <c r="AK886" s="70" t="str">
        <f t="shared" si="163"/>
        <v>REZoning_Sol-Win</v>
      </c>
      <c r="AO886" s="50" t="s">
        <v>1767</v>
      </c>
      <c r="AP886" s="72" t="s">
        <v>874</v>
      </c>
      <c r="AQ886" s="58">
        <v>2035</v>
      </c>
      <c r="AR886" s="73" t="str">
        <f t="shared" si="164"/>
        <v>*0.9</v>
      </c>
      <c r="AS886" s="70" t="str">
        <f t="shared" si="165"/>
        <v>REZoning_Sol-Win</v>
      </c>
      <c r="AU886" s="50" t="s">
        <v>1767</v>
      </c>
      <c r="AV886" s="72" t="s">
        <v>874</v>
      </c>
      <c r="AW886" s="58">
        <v>2050</v>
      </c>
      <c r="AX886" s="73" t="str">
        <f t="shared" si="166"/>
        <v>*0.86</v>
      </c>
      <c r="AY886" s="70" t="str">
        <f t="shared" si="167"/>
        <v>REZoning_Sol-Win</v>
      </c>
    </row>
    <row r="887" spans="1:51">
      <c r="A887" s="67" t="s">
        <v>78</v>
      </c>
      <c r="C887" t="s">
        <v>1768</v>
      </c>
      <c r="D887" s="68" t="s">
        <v>874</v>
      </c>
      <c r="E887" s="52">
        <v>2035</v>
      </c>
      <c r="F887" s="69" t="str">
        <f t="shared" si="157"/>
        <v>*0.95</v>
      </c>
      <c r="G887" s="70" t="str">
        <f t="shared" si="168"/>
        <v>REZoning_Sol-Win</v>
      </c>
      <c r="I887" t="s">
        <v>1768</v>
      </c>
      <c r="J887" s="68" t="s">
        <v>874</v>
      </c>
      <c r="K887" s="52">
        <v>2050</v>
      </c>
      <c r="L887" s="62" t="str">
        <f t="shared" si="158"/>
        <v>*0.93</v>
      </c>
      <c r="M887" s="70" t="str">
        <f t="shared" si="159"/>
        <v>REZoning_Sol-Win</v>
      </c>
      <c r="O887" t="s">
        <v>1768</v>
      </c>
      <c r="P887" t="s">
        <v>874</v>
      </c>
      <c r="Q887">
        <v>2100</v>
      </c>
      <c r="R887" t="s">
        <v>904</v>
      </c>
      <c r="S887" t="s">
        <v>875</v>
      </c>
      <c r="AA887" s="49" t="s">
        <v>1768</v>
      </c>
      <c r="AB887" s="71" t="s">
        <v>874</v>
      </c>
      <c r="AC887" s="55">
        <v>2035</v>
      </c>
      <c r="AD887" s="70" t="str">
        <f t="shared" si="160"/>
        <v>*0.95</v>
      </c>
      <c r="AE887" s="70" t="str">
        <f t="shared" si="161"/>
        <v>REZoning_Sol-Win</v>
      </c>
      <c r="AG887" s="49" t="s">
        <v>1768</v>
      </c>
      <c r="AH887" s="71" t="s">
        <v>874</v>
      </c>
      <c r="AI887" s="55">
        <v>2050</v>
      </c>
      <c r="AJ887" s="70" t="str">
        <f t="shared" si="162"/>
        <v>*0.93</v>
      </c>
      <c r="AK887" s="70" t="str">
        <f t="shared" si="163"/>
        <v>REZoning_Sol-Win</v>
      </c>
      <c r="AO887" s="50" t="s">
        <v>1768</v>
      </c>
      <c r="AP887" s="72" t="s">
        <v>874</v>
      </c>
      <c r="AQ887" s="58">
        <v>2035</v>
      </c>
      <c r="AR887" s="73" t="str">
        <f t="shared" si="164"/>
        <v>*0.93</v>
      </c>
      <c r="AS887" s="70" t="str">
        <f t="shared" si="165"/>
        <v>REZoning_Sol-Win</v>
      </c>
      <c r="AU887" s="50" t="s">
        <v>1768</v>
      </c>
      <c r="AV887" s="72" t="s">
        <v>874</v>
      </c>
      <c r="AW887" s="58">
        <v>2050</v>
      </c>
      <c r="AX887" s="73" t="str">
        <f t="shared" si="166"/>
        <v>*0.9</v>
      </c>
      <c r="AY887" s="70" t="str">
        <f t="shared" si="167"/>
        <v>REZoning_Sol-Win</v>
      </c>
    </row>
    <row r="888" spans="1:51">
      <c r="A888" s="67" t="s">
        <v>78</v>
      </c>
      <c r="C888" t="s">
        <v>1769</v>
      </c>
      <c r="D888" s="68" t="s">
        <v>874</v>
      </c>
      <c r="E888" s="52">
        <v>2035</v>
      </c>
      <c r="F888" s="69" t="str">
        <f t="shared" si="157"/>
        <v>*0.95</v>
      </c>
      <c r="G888" s="70" t="str">
        <f t="shared" si="168"/>
        <v>REZoning_Sol-Win</v>
      </c>
      <c r="I888" t="s">
        <v>1769</v>
      </c>
      <c r="J888" s="68" t="s">
        <v>874</v>
      </c>
      <c r="K888" s="52">
        <v>2050</v>
      </c>
      <c r="L888" s="62" t="str">
        <f t="shared" si="158"/>
        <v>*0.93</v>
      </c>
      <c r="M888" s="70" t="str">
        <f t="shared" si="159"/>
        <v>REZoning_Sol-Win</v>
      </c>
      <c r="O888" t="s">
        <v>1769</v>
      </c>
      <c r="P888" t="s">
        <v>874</v>
      </c>
      <c r="Q888">
        <v>2100</v>
      </c>
      <c r="R888" t="s">
        <v>904</v>
      </c>
      <c r="S888" t="s">
        <v>875</v>
      </c>
      <c r="AA888" s="49" t="s">
        <v>1769</v>
      </c>
      <c r="AB888" s="71" t="s">
        <v>874</v>
      </c>
      <c r="AC888" s="55">
        <v>2035</v>
      </c>
      <c r="AD888" s="70" t="str">
        <f t="shared" si="160"/>
        <v>*0.95</v>
      </c>
      <c r="AE888" s="70" t="str">
        <f t="shared" si="161"/>
        <v>REZoning_Sol-Win</v>
      </c>
      <c r="AG888" s="49" t="s">
        <v>1769</v>
      </c>
      <c r="AH888" s="71" t="s">
        <v>874</v>
      </c>
      <c r="AI888" s="55">
        <v>2050</v>
      </c>
      <c r="AJ888" s="70" t="str">
        <f t="shared" si="162"/>
        <v>*0.93</v>
      </c>
      <c r="AK888" s="70" t="str">
        <f t="shared" si="163"/>
        <v>REZoning_Sol-Win</v>
      </c>
      <c r="AO888" s="50" t="s">
        <v>1769</v>
      </c>
      <c r="AP888" s="72" t="s">
        <v>874</v>
      </c>
      <c r="AQ888" s="58">
        <v>2035</v>
      </c>
      <c r="AR888" s="73" t="str">
        <f t="shared" si="164"/>
        <v>*0.93</v>
      </c>
      <c r="AS888" s="70" t="str">
        <f t="shared" si="165"/>
        <v>REZoning_Sol-Win</v>
      </c>
      <c r="AU888" s="50" t="s">
        <v>1769</v>
      </c>
      <c r="AV888" s="72" t="s">
        <v>874</v>
      </c>
      <c r="AW888" s="58">
        <v>2050</v>
      </c>
      <c r="AX888" s="73" t="str">
        <f t="shared" si="166"/>
        <v>*0.9</v>
      </c>
      <c r="AY888" s="70" t="str">
        <f t="shared" si="167"/>
        <v>REZoning_Sol-Win</v>
      </c>
    </row>
    <row r="889" spans="1:51">
      <c r="A889" s="67" t="s">
        <v>78</v>
      </c>
      <c r="C889" t="s">
        <v>1770</v>
      </c>
      <c r="D889" s="68" t="s">
        <v>874</v>
      </c>
      <c r="E889" s="52">
        <v>2035</v>
      </c>
      <c r="F889" s="69" t="str">
        <f t="shared" si="157"/>
        <v>*0.95</v>
      </c>
      <c r="G889" s="70" t="str">
        <f t="shared" si="168"/>
        <v>REZoning_Sol-Win</v>
      </c>
      <c r="I889" t="s">
        <v>1770</v>
      </c>
      <c r="J889" s="68" t="s">
        <v>874</v>
      </c>
      <c r="K889" s="52">
        <v>2050</v>
      </c>
      <c r="L889" s="62" t="str">
        <f t="shared" si="158"/>
        <v>*0.93</v>
      </c>
      <c r="M889" s="70" t="str">
        <f t="shared" si="159"/>
        <v>REZoning_Sol-Win</v>
      </c>
      <c r="O889" t="s">
        <v>1770</v>
      </c>
      <c r="P889" t="s">
        <v>874</v>
      </c>
      <c r="Q889">
        <v>2100</v>
      </c>
      <c r="R889" t="s">
        <v>904</v>
      </c>
      <c r="S889" t="s">
        <v>875</v>
      </c>
      <c r="AA889" s="49" t="s">
        <v>1770</v>
      </c>
      <c r="AB889" s="71" t="s">
        <v>874</v>
      </c>
      <c r="AC889" s="55">
        <v>2035</v>
      </c>
      <c r="AD889" s="70" t="str">
        <f t="shared" si="160"/>
        <v>*0.95</v>
      </c>
      <c r="AE889" s="70" t="str">
        <f t="shared" si="161"/>
        <v>REZoning_Sol-Win</v>
      </c>
      <c r="AG889" s="49" t="s">
        <v>1770</v>
      </c>
      <c r="AH889" s="71" t="s">
        <v>874</v>
      </c>
      <c r="AI889" s="55">
        <v>2050</v>
      </c>
      <c r="AJ889" s="70" t="str">
        <f t="shared" si="162"/>
        <v>*0.93</v>
      </c>
      <c r="AK889" s="70" t="str">
        <f t="shared" si="163"/>
        <v>REZoning_Sol-Win</v>
      </c>
      <c r="AO889" s="50" t="s">
        <v>1770</v>
      </c>
      <c r="AP889" s="72" t="s">
        <v>874</v>
      </c>
      <c r="AQ889" s="58">
        <v>2035</v>
      </c>
      <c r="AR889" s="73" t="str">
        <f t="shared" si="164"/>
        <v>*0.93</v>
      </c>
      <c r="AS889" s="70" t="str">
        <f t="shared" si="165"/>
        <v>REZoning_Sol-Win</v>
      </c>
      <c r="AU889" s="50" t="s">
        <v>1770</v>
      </c>
      <c r="AV889" s="72" t="s">
        <v>874</v>
      </c>
      <c r="AW889" s="58">
        <v>2050</v>
      </c>
      <c r="AX889" s="73" t="str">
        <f t="shared" si="166"/>
        <v>*0.9</v>
      </c>
      <c r="AY889" s="70" t="str">
        <f t="shared" si="167"/>
        <v>REZoning_Sol-Win</v>
      </c>
    </row>
    <row r="890" spans="1:51">
      <c r="A890" s="67" t="s">
        <v>78</v>
      </c>
      <c r="C890" t="s">
        <v>1771</v>
      </c>
      <c r="D890" s="68" t="s">
        <v>874</v>
      </c>
      <c r="E890" s="52">
        <v>2035</v>
      </c>
      <c r="F890" s="69" t="str">
        <f t="shared" si="157"/>
        <v>*0.95</v>
      </c>
      <c r="G890" s="70" t="str">
        <f t="shared" si="168"/>
        <v>REZoning_Sol-Win</v>
      </c>
      <c r="I890" t="s">
        <v>1771</v>
      </c>
      <c r="J890" s="68" t="s">
        <v>874</v>
      </c>
      <c r="K890" s="52">
        <v>2050</v>
      </c>
      <c r="L890" s="62" t="str">
        <f t="shared" si="158"/>
        <v>*0.93</v>
      </c>
      <c r="M890" s="70" t="str">
        <f t="shared" si="159"/>
        <v>REZoning_Sol-Win</v>
      </c>
      <c r="O890" t="s">
        <v>1771</v>
      </c>
      <c r="P890" t="s">
        <v>874</v>
      </c>
      <c r="Q890">
        <v>2100</v>
      </c>
      <c r="R890" t="s">
        <v>904</v>
      </c>
      <c r="S890" t="s">
        <v>875</v>
      </c>
      <c r="AA890" s="49" t="s">
        <v>1771</v>
      </c>
      <c r="AB890" s="71" t="s">
        <v>874</v>
      </c>
      <c r="AC890" s="55">
        <v>2035</v>
      </c>
      <c r="AD890" s="70" t="str">
        <f t="shared" si="160"/>
        <v>*0.95</v>
      </c>
      <c r="AE890" s="70" t="str">
        <f t="shared" si="161"/>
        <v>REZoning_Sol-Win</v>
      </c>
      <c r="AG890" s="49" t="s">
        <v>1771</v>
      </c>
      <c r="AH890" s="71" t="s">
        <v>874</v>
      </c>
      <c r="AI890" s="55">
        <v>2050</v>
      </c>
      <c r="AJ890" s="70" t="str">
        <f t="shared" si="162"/>
        <v>*0.93</v>
      </c>
      <c r="AK890" s="70" t="str">
        <f t="shared" si="163"/>
        <v>REZoning_Sol-Win</v>
      </c>
      <c r="AO890" s="50" t="s">
        <v>1771</v>
      </c>
      <c r="AP890" s="72" t="s">
        <v>874</v>
      </c>
      <c r="AQ890" s="58">
        <v>2035</v>
      </c>
      <c r="AR890" s="73" t="str">
        <f t="shared" si="164"/>
        <v>*0.93</v>
      </c>
      <c r="AS890" s="70" t="str">
        <f t="shared" si="165"/>
        <v>REZoning_Sol-Win</v>
      </c>
      <c r="AU890" s="50" t="s">
        <v>1771</v>
      </c>
      <c r="AV890" s="72" t="s">
        <v>874</v>
      </c>
      <c r="AW890" s="58">
        <v>2050</v>
      </c>
      <c r="AX890" s="73" t="str">
        <f t="shared" si="166"/>
        <v>*0.9</v>
      </c>
      <c r="AY890" s="70" t="str">
        <f t="shared" si="167"/>
        <v>REZoning_Sol-Win</v>
      </c>
    </row>
    <row r="891" spans="1:51">
      <c r="A891" s="67" t="s">
        <v>78</v>
      </c>
      <c r="C891" t="s">
        <v>1772</v>
      </c>
      <c r="D891" s="68" t="s">
        <v>874</v>
      </c>
      <c r="E891" s="52">
        <v>2035</v>
      </c>
      <c r="F891" s="69" t="str">
        <f t="shared" si="157"/>
        <v>*0.95</v>
      </c>
      <c r="G891" s="70" t="str">
        <f t="shared" si="168"/>
        <v>REZoning_Sol-Win</v>
      </c>
      <c r="I891" t="s">
        <v>1772</v>
      </c>
      <c r="J891" s="68" t="s">
        <v>874</v>
      </c>
      <c r="K891" s="52">
        <v>2050</v>
      </c>
      <c r="L891" s="62" t="str">
        <f t="shared" si="158"/>
        <v>*0.93</v>
      </c>
      <c r="M891" s="70" t="str">
        <f t="shared" si="159"/>
        <v>REZoning_Sol-Win</v>
      </c>
      <c r="O891" t="s">
        <v>1772</v>
      </c>
      <c r="P891" t="s">
        <v>874</v>
      </c>
      <c r="Q891">
        <v>2100</v>
      </c>
      <c r="R891" t="s">
        <v>904</v>
      </c>
      <c r="S891" t="s">
        <v>875</v>
      </c>
      <c r="AA891" s="49" t="s">
        <v>1772</v>
      </c>
      <c r="AB891" s="71" t="s">
        <v>874</v>
      </c>
      <c r="AC891" s="55">
        <v>2035</v>
      </c>
      <c r="AD891" s="70" t="str">
        <f t="shared" si="160"/>
        <v>*0.95</v>
      </c>
      <c r="AE891" s="70" t="str">
        <f t="shared" si="161"/>
        <v>REZoning_Sol-Win</v>
      </c>
      <c r="AG891" s="49" t="s">
        <v>1772</v>
      </c>
      <c r="AH891" s="71" t="s">
        <v>874</v>
      </c>
      <c r="AI891" s="55">
        <v>2050</v>
      </c>
      <c r="AJ891" s="70" t="str">
        <f t="shared" si="162"/>
        <v>*0.93</v>
      </c>
      <c r="AK891" s="70" t="str">
        <f t="shared" si="163"/>
        <v>REZoning_Sol-Win</v>
      </c>
      <c r="AO891" s="50" t="s">
        <v>1772</v>
      </c>
      <c r="AP891" s="72" t="s">
        <v>874</v>
      </c>
      <c r="AQ891" s="58">
        <v>2035</v>
      </c>
      <c r="AR891" s="73" t="str">
        <f t="shared" si="164"/>
        <v>*0.93</v>
      </c>
      <c r="AS891" s="70" t="str">
        <f t="shared" si="165"/>
        <v>REZoning_Sol-Win</v>
      </c>
      <c r="AU891" s="50" t="s">
        <v>1772</v>
      </c>
      <c r="AV891" s="72" t="s">
        <v>874</v>
      </c>
      <c r="AW891" s="58">
        <v>2050</v>
      </c>
      <c r="AX891" s="73" t="str">
        <f t="shared" si="166"/>
        <v>*0.9</v>
      </c>
      <c r="AY891" s="70" t="str">
        <f t="shared" si="167"/>
        <v>REZoning_Sol-Win</v>
      </c>
    </row>
    <row r="892" spans="1:51">
      <c r="A892" s="67" t="s">
        <v>78</v>
      </c>
      <c r="C892" t="s">
        <v>1773</v>
      </c>
      <c r="D892" s="68" t="s">
        <v>874</v>
      </c>
      <c r="E892" s="52">
        <v>2035</v>
      </c>
      <c r="F892" s="69" t="str">
        <f t="shared" si="157"/>
        <v>*0.95</v>
      </c>
      <c r="G892" s="70" t="str">
        <f t="shared" si="168"/>
        <v>REZoning_Sol-Win</v>
      </c>
      <c r="I892" t="s">
        <v>1773</v>
      </c>
      <c r="J892" s="68" t="s">
        <v>874</v>
      </c>
      <c r="K892" s="52">
        <v>2050</v>
      </c>
      <c r="L892" s="62" t="str">
        <f t="shared" si="158"/>
        <v>*0.93</v>
      </c>
      <c r="M892" s="70" t="str">
        <f t="shared" si="159"/>
        <v>REZoning_Sol-Win</v>
      </c>
      <c r="O892" t="s">
        <v>1773</v>
      </c>
      <c r="P892" t="s">
        <v>874</v>
      </c>
      <c r="Q892">
        <v>2100</v>
      </c>
      <c r="R892" t="s">
        <v>904</v>
      </c>
      <c r="S892" t="s">
        <v>875</v>
      </c>
      <c r="AA892" s="49" t="s">
        <v>1773</v>
      </c>
      <c r="AB892" s="71" t="s">
        <v>874</v>
      </c>
      <c r="AC892" s="55">
        <v>2035</v>
      </c>
      <c r="AD892" s="70" t="str">
        <f t="shared" si="160"/>
        <v>*0.95</v>
      </c>
      <c r="AE892" s="70" t="str">
        <f t="shared" si="161"/>
        <v>REZoning_Sol-Win</v>
      </c>
      <c r="AG892" s="49" t="s">
        <v>1773</v>
      </c>
      <c r="AH892" s="71" t="s">
        <v>874</v>
      </c>
      <c r="AI892" s="55">
        <v>2050</v>
      </c>
      <c r="AJ892" s="70" t="str">
        <f t="shared" si="162"/>
        <v>*0.93</v>
      </c>
      <c r="AK892" s="70" t="str">
        <f t="shared" si="163"/>
        <v>REZoning_Sol-Win</v>
      </c>
      <c r="AO892" s="50" t="s">
        <v>1773</v>
      </c>
      <c r="AP892" s="72" t="s">
        <v>874</v>
      </c>
      <c r="AQ892" s="58">
        <v>2035</v>
      </c>
      <c r="AR892" s="73" t="str">
        <f t="shared" si="164"/>
        <v>*0.93</v>
      </c>
      <c r="AS892" s="70" t="str">
        <f t="shared" si="165"/>
        <v>REZoning_Sol-Win</v>
      </c>
      <c r="AU892" s="50" t="s">
        <v>1773</v>
      </c>
      <c r="AV892" s="72" t="s">
        <v>874</v>
      </c>
      <c r="AW892" s="58">
        <v>2050</v>
      </c>
      <c r="AX892" s="73" t="str">
        <f t="shared" si="166"/>
        <v>*0.9</v>
      </c>
      <c r="AY892" s="70" t="str">
        <f t="shared" si="167"/>
        <v>REZoning_Sol-Win</v>
      </c>
    </row>
    <row r="893" spans="1:51">
      <c r="A893" s="67" t="s">
        <v>78</v>
      </c>
      <c r="C893" t="s">
        <v>1774</v>
      </c>
      <c r="D893" s="68" t="s">
        <v>874</v>
      </c>
      <c r="E893" s="52">
        <v>2035</v>
      </c>
      <c r="F893" s="69" t="str">
        <f t="shared" si="157"/>
        <v>*0.95</v>
      </c>
      <c r="G893" s="70" t="str">
        <f t="shared" si="168"/>
        <v>REZoning_Sol-Win</v>
      </c>
      <c r="I893" t="s">
        <v>1774</v>
      </c>
      <c r="J893" s="68" t="s">
        <v>874</v>
      </c>
      <c r="K893" s="52">
        <v>2050</v>
      </c>
      <c r="L893" s="62" t="str">
        <f t="shared" si="158"/>
        <v>*0.93</v>
      </c>
      <c r="M893" s="70" t="str">
        <f t="shared" si="159"/>
        <v>REZoning_Sol-Win</v>
      </c>
      <c r="O893" t="s">
        <v>1774</v>
      </c>
      <c r="P893" t="s">
        <v>874</v>
      </c>
      <c r="Q893">
        <v>2100</v>
      </c>
      <c r="R893" t="s">
        <v>904</v>
      </c>
      <c r="S893" t="s">
        <v>875</v>
      </c>
      <c r="AA893" s="49" t="s">
        <v>1774</v>
      </c>
      <c r="AB893" s="71" t="s">
        <v>874</v>
      </c>
      <c r="AC893" s="55">
        <v>2035</v>
      </c>
      <c r="AD893" s="70" t="str">
        <f t="shared" si="160"/>
        <v>*0.95</v>
      </c>
      <c r="AE893" s="70" t="str">
        <f t="shared" si="161"/>
        <v>REZoning_Sol-Win</v>
      </c>
      <c r="AG893" s="49" t="s">
        <v>1774</v>
      </c>
      <c r="AH893" s="71" t="s">
        <v>874</v>
      </c>
      <c r="AI893" s="55">
        <v>2050</v>
      </c>
      <c r="AJ893" s="70" t="str">
        <f t="shared" si="162"/>
        <v>*0.93</v>
      </c>
      <c r="AK893" s="70" t="str">
        <f t="shared" si="163"/>
        <v>REZoning_Sol-Win</v>
      </c>
      <c r="AO893" s="50" t="s">
        <v>1774</v>
      </c>
      <c r="AP893" s="72" t="s">
        <v>874</v>
      </c>
      <c r="AQ893" s="58">
        <v>2035</v>
      </c>
      <c r="AR893" s="73" t="str">
        <f t="shared" si="164"/>
        <v>*0.93</v>
      </c>
      <c r="AS893" s="70" t="str">
        <f t="shared" si="165"/>
        <v>REZoning_Sol-Win</v>
      </c>
      <c r="AU893" s="50" t="s">
        <v>1774</v>
      </c>
      <c r="AV893" s="72" t="s">
        <v>874</v>
      </c>
      <c r="AW893" s="58">
        <v>2050</v>
      </c>
      <c r="AX893" s="73" t="str">
        <f t="shared" si="166"/>
        <v>*0.9</v>
      </c>
      <c r="AY893" s="70" t="str">
        <f t="shared" si="167"/>
        <v>REZoning_Sol-Win</v>
      </c>
    </row>
    <row r="894" spans="1:51">
      <c r="A894" s="67" t="s">
        <v>78</v>
      </c>
      <c r="C894" t="s">
        <v>1775</v>
      </c>
      <c r="D894" s="68" t="s">
        <v>874</v>
      </c>
      <c r="E894" s="52">
        <v>2035</v>
      </c>
      <c r="F894" s="69" t="str">
        <f t="shared" si="157"/>
        <v>*0.95</v>
      </c>
      <c r="G894" s="70" t="str">
        <f t="shared" si="168"/>
        <v>REZoning_Sol-Win</v>
      </c>
      <c r="I894" t="s">
        <v>1775</v>
      </c>
      <c r="J894" s="68" t="s">
        <v>874</v>
      </c>
      <c r="K894" s="52">
        <v>2050</v>
      </c>
      <c r="L894" s="62" t="str">
        <f t="shared" si="158"/>
        <v>*0.93</v>
      </c>
      <c r="M894" s="70" t="str">
        <f t="shared" si="159"/>
        <v>REZoning_Sol-Win</v>
      </c>
      <c r="O894" t="s">
        <v>1775</v>
      </c>
      <c r="P894" t="s">
        <v>874</v>
      </c>
      <c r="Q894">
        <v>2100</v>
      </c>
      <c r="R894" t="s">
        <v>904</v>
      </c>
      <c r="S894" t="s">
        <v>875</v>
      </c>
      <c r="AA894" s="49" t="s">
        <v>1775</v>
      </c>
      <c r="AB894" s="71" t="s">
        <v>874</v>
      </c>
      <c r="AC894" s="55">
        <v>2035</v>
      </c>
      <c r="AD894" s="70" t="str">
        <f t="shared" si="160"/>
        <v>*0.95</v>
      </c>
      <c r="AE894" s="70" t="str">
        <f t="shared" si="161"/>
        <v>REZoning_Sol-Win</v>
      </c>
      <c r="AG894" s="49" t="s">
        <v>1775</v>
      </c>
      <c r="AH894" s="71" t="s">
        <v>874</v>
      </c>
      <c r="AI894" s="55">
        <v>2050</v>
      </c>
      <c r="AJ894" s="70" t="str">
        <f t="shared" si="162"/>
        <v>*0.93</v>
      </c>
      <c r="AK894" s="70" t="str">
        <f t="shared" si="163"/>
        <v>REZoning_Sol-Win</v>
      </c>
      <c r="AO894" s="50" t="s">
        <v>1775</v>
      </c>
      <c r="AP894" s="72" t="s">
        <v>874</v>
      </c>
      <c r="AQ894" s="58">
        <v>2035</v>
      </c>
      <c r="AR894" s="73" t="str">
        <f t="shared" si="164"/>
        <v>*0.93</v>
      </c>
      <c r="AS894" s="70" t="str">
        <f t="shared" si="165"/>
        <v>REZoning_Sol-Win</v>
      </c>
      <c r="AU894" s="50" t="s">
        <v>1775</v>
      </c>
      <c r="AV894" s="72" t="s">
        <v>874</v>
      </c>
      <c r="AW894" s="58">
        <v>2050</v>
      </c>
      <c r="AX894" s="73" t="str">
        <f t="shared" si="166"/>
        <v>*0.9</v>
      </c>
      <c r="AY894" s="70" t="str">
        <f t="shared" si="167"/>
        <v>REZoning_Sol-Win</v>
      </c>
    </row>
    <row r="895" spans="1:51">
      <c r="A895" s="67" t="s">
        <v>78</v>
      </c>
      <c r="C895" t="s">
        <v>1776</v>
      </c>
      <c r="D895" s="68" t="s">
        <v>874</v>
      </c>
      <c r="E895" s="52">
        <v>2035</v>
      </c>
      <c r="F895" s="69" t="str">
        <f t="shared" si="157"/>
        <v>*0.95</v>
      </c>
      <c r="G895" s="70" t="str">
        <f t="shared" si="168"/>
        <v>REZoning_Sol-Win</v>
      </c>
      <c r="I895" t="s">
        <v>1776</v>
      </c>
      <c r="J895" s="68" t="s">
        <v>874</v>
      </c>
      <c r="K895" s="52">
        <v>2050</v>
      </c>
      <c r="L895" s="62" t="str">
        <f t="shared" si="158"/>
        <v>*0.93</v>
      </c>
      <c r="M895" s="70" t="str">
        <f t="shared" si="159"/>
        <v>REZoning_Sol-Win</v>
      </c>
      <c r="O895" t="s">
        <v>1776</v>
      </c>
      <c r="P895" t="s">
        <v>874</v>
      </c>
      <c r="Q895">
        <v>2100</v>
      </c>
      <c r="R895" t="s">
        <v>904</v>
      </c>
      <c r="S895" t="s">
        <v>875</v>
      </c>
      <c r="AA895" s="49" t="s">
        <v>1776</v>
      </c>
      <c r="AB895" s="71" t="s">
        <v>874</v>
      </c>
      <c r="AC895" s="55">
        <v>2035</v>
      </c>
      <c r="AD895" s="70" t="str">
        <f t="shared" si="160"/>
        <v>*0.95</v>
      </c>
      <c r="AE895" s="70" t="str">
        <f t="shared" si="161"/>
        <v>REZoning_Sol-Win</v>
      </c>
      <c r="AG895" s="49" t="s">
        <v>1776</v>
      </c>
      <c r="AH895" s="71" t="s">
        <v>874</v>
      </c>
      <c r="AI895" s="55">
        <v>2050</v>
      </c>
      <c r="AJ895" s="70" t="str">
        <f t="shared" si="162"/>
        <v>*0.93</v>
      </c>
      <c r="AK895" s="70" t="str">
        <f t="shared" si="163"/>
        <v>REZoning_Sol-Win</v>
      </c>
      <c r="AO895" s="50" t="s">
        <v>1776</v>
      </c>
      <c r="AP895" s="72" t="s">
        <v>874</v>
      </c>
      <c r="AQ895" s="58">
        <v>2035</v>
      </c>
      <c r="AR895" s="73" t="str">
        <f t="shared" si="164"/>
        <v>*0.93</v>
      </c>
      <c r="AS895" s="70" t="str">
        <f t="shared" si="165"/>
        <v>REZoning_Sol-Win</v>
      </c>
      <c r="AU895" s="50" t="s">
        <v>1776</v>
      </c>
      <c r="AV895" s="72" t="s">
        <v>874</v>
      </c>
      <c r="AW895" s="58">
        <v>2050</v>
      </c>
      <c r="AX895" s="73" t="str">
        <f t="shared" si="166"/>
        <v>*0.9</v>
      </c>
      <c r="AY895" s="70" t="str">
        <f t="shared" si="167"/>
        <v>REZoning_Sol-Win</v>
      </c>
    </row>
    <row r="896" spans="1:51">
      <c r="A896" s="67" t="s">
        <v>78</v>
      </c>
      <c r="C896" t="s">
        <v>1777</v>
      </c>
      <c r="D896" s="68" t="s">
        <v>874</v>
      </c>
      <c r="E896" s="52">
        <v>2035</v>
      </c>
      <c r="F896" s="69" t="str">
        <f t="shared" si="157"/>
        <v>*0.95</v>
      </c>
      <c r="G896" s="70" t="str">
        <f t="shared" si="168"/>
        <v>REZoning_Sol-Win</v>
      </c>
      <c r="I896" t="s">
        <v>1777</v>
      </c>
      <c r="J896" s="68" t="s">
        <v>874</v>
      </c>
      <c r="K896" s="52">
        <v>2050</v>
      </c>
      <c r="L896" s="62" t="str">
        <f t="shared" si="158"/>
        <v>*0.93</v>
      </c>
      <c r="M896" s="70" t="str">
        <f t="shared" si="159"/>
        <v>REZoning_Sol-Win</v>
      </c>
      <c r="O896" t="s">
        <v>1777</v>
      </c>
      <c r="P896" t="s">
        <v>874</v>
      </c>
      <c r="Q896">
        <v>2100</v>
      </c>
      <c r="R896" t="s">
        <v>904</v>
      </c>
      <c r="S896" t="s">
        <v>875</v>
      </c>
      <c r="AA896" s="49" t="s">
        <v>1777</v>
      </c>
      <c r="AB896" s="71" t="s">
        <v>874</v>
      </c>
      <c r="AC896" s="55">
        <v>2035</v>
      </c>
      <c r="AD896" s="70" t="str">
        <f t="shared" si="160"/>
        <v>*0.95</v>
      </c>
      <c r="AE896" s="70" t="str">
        <f t="shared" si="161"/>
        <v>REZoning_Sol-Win</v>
      </c>
      <c r="AG896" s="49" t="s">
        <v>1777</v>
      </c>
      <c r="AH896" s="71" t="s">
        <v>874</v>
      </c>
      <c r="AI896" s="55">
        <v>2050</v>
      </c>
      <c r="AJ896" s="70" t="str">
        <f t="shared" si="162"/>
        <v>*0.93</v>
      </c>
      <c r="AK896" s="70" t="str">
        <f t="shared" si="163"/>
        <v>REZoning_Sol-Win</v>
      </c>
      <c r="AO896" s="50" t="s">
        <v>1777</v>
      </c>
      <c r="AP896" s="72" t="s">
        <v>874</v>
      </c>
      <c r="AQ896" s="58">
        <v>2035</v>
      </c>
      <c r="AR896" s="73" t="str">
        <f t="shared" si="164"/>
        <v>*0.93</v>
      </c>
      <c r="AS896" s="70" t="str">
        <f t="shared" si="165"/>
        <v>REZoning_Sol-Win</v>
      </c>
      <c r="AU896" s="50" t="s">
        <v>1777</v>
      </c>
      <c r="AV896" s="72" t="s">
        <v>874</v>
      </c>
      <c r="AW896" s="58">
        <v>2050</v>
      </c>
      <c r="AX896" s="73" t="str">
        <f t="shared" si="166"/>
        <v>*0.9</v>
      </c>
      <c r="AY896" s="70" t="str">
        <f t="shared" si="167"/>
        <v>REZoning_Sol-Win</v>
      </c>
    </row>
    <row r="897" spans="1:51">
      <c r="A897" s="67" t="s">
        <v>78</v>
      </c>
      <c r="C897" t="s">
        <v>1778</v>
      </c>
      <c r="D897" s="68" t="s">
        <v>874</v>
      </c>
      <c r="E897" s="52">
        <v>2035</v>
      </c>
      <c r="F897" s="69" t="str">
        <f t="shared" si="157"/>
        <v>*0.95</v>
      </c>
      <c r="G897" s="70" t="str">
        <f t="shared" si="168"/>
        <v>REZoning_Sol-Win</v>
      </c>
      <c r="I897" t="s">
        <v>1778</v>
      </c>
      <c r="J897" s="68" t="s">
        <v>874</v>
      </c>
      <c r="K897" s="52">
        <v>2050</v>
      </c>
      <c r="L897" s="62" t="str">
        <f t="shared" si="158"/>
        <v>*0.93</v>
      </c>
      <c r="M897" s="70" t="str">
        <f t="shared" si="159"/>
        <v>REZoning_Sol-Win</v>
      </c>
      <c r="O897" t="s">
        <v>1778</v>
      </c>
      <c r="P897" t="s">
        <v>874</v>
      </c>
      <c r="Q897">
        <v>2100</v>
      </c>
      <c r="R897" t="s">
        <v>904</v>
      </c>
      <c r="S897" t="s">
        <v>875</v>
      </c>
      <c r="AA897" s="49" t="s">
        <v>1778</v>
      </c>
      <c r="AB897" s="71" t="s">
        <v>874</v>
      </c>
      <c r="AC897" s="55">
        <v>2035</v>
      </c>
      <c r="AD897" s="70" t="str">
        <f t="shared" si="160"/>
        <v>*0.95</v>
      </c>
      <c r="AE897" s="70" t="str">
        <f t="shared" si="161"/>
        <v>REZoning_Sol-Win</v>
      </c>
      <c r="AG897" s="49" t="s">
        <v>1778</v>
      </c>
      <c r="AH897" s="71" t="s">
        <v>874</v>
      </c>
      <c r="AI897" s="55">
        <v>2050</v>
      </c>
      <c r="AJ897" s="70" t="str">
        <f t="shared" si="162"/>
        <v>*0.93</v>
      </c>
      <c r="AK897" s="70" t="str">
        <f t="shared" si="163"/>
        <v>REZoning_Sol-Win</v>
      </c>
      <c r="AO897" s="50" t="s">
        <v>1778</v>
      </c>
      <c r="AP897" s="72" t="s">
        <v>874</v>
      </c>
      <c r="AQ897" s="58">
        <v>2035</v>
      </c>
      <c r="AR897" s="73" t="str">
        <f t="shared" si="164"/>
        <v>*0.93</v>
      </c>
      <c r="AS897" s="70" t="str">
        <f t="shared" si="165"/>
        <v>REZoning_Sol-Win</v>
      </c>
      <c r="AU897" s="50" t="s">
        <v>1778</v>
      </c>
      <c r="AV897" s="72" t="s">
        <v>874</v>
      </c>
      <c r="AW897" s="58">
        <v>2050</v>
      </c>
      <c r="AX897" s="73" t="str">
        <f t="shared" si="166"/>
        <v>*0.9</v>
      </c>
      <c r="AY897" s="70" t="str">
        <f t="shared" si="167"/>
        <v>REZoning_Sol-Win</v>
      </c>
    </row>
    <row r="898" spans="1:51">
      <c r="A898" s="67" t="s">
        <v>78</v>
      </c>
      <c r="C898" t="s">
        <v>1779</v>
      </c>
      <c r="D898" s="68" t="s">
        <v>874</v>
      </c>
      <c r="E898" s="52">
        <v>2035</v>
      </c>
      <c r="F898" s="69" t="str">
        <f t="shared" si="157"/>
        <v>*0.95</v>
      </c>
      <c r="G898" s="70" t="str">
        <f t="shared" si="168"/>
        <v>REZoning_Sol-Win</v>
      </c>
      <c r="I898" t="s">
        <v>1779</v>
      </c>
      <c r="J898" s="68" t="s">
        <v>874</v>
      </c>
      <c r="K898" s="52">
        <v>2050</v>
      </c>
      <c r="L898" s="62" t="str">
        <f t="shared" si="158"/>
        <v>*0.93</v>
      </c>
      <c r="M898" s="70" t="str">
        <f t="shared" si="159"/>
        <v>REZoning_Sol-Win</v>
      </c>
      <c r="O898" t="s">
        <v>1779</v>
      </c>
      <c r="P898" t="s">
        <v>874</v>
      </c>
      <c r="Q898">
        <v>2100</v>
      </c>
      <c r="R898" t="s">
        <v>904</v>
      </c>
      <c r="S898" t="s">
        <v>875</v>
      </c>
      <c r="AA898" s="49" t="s">
        <v>1779</v>
      </c>
      <c r="AB898" s="71" t="s">
        <v>874</v>
      </c>
      <c r="AC898" s="55">
        <v>2035</v>
      </c>
      <c r="AD898" s="70" t="str">
        <f t="shared" si="160"/>
        <v>*0.95</v>
      </c>
      <c r="AE898" s="70" t="str">
        <f t="shared" si="161"/>
        <v>REZoning_Sol-Win</v>
      </c>
      <c r="AG898" s="49" t="s">
        <v>1779</v>
      </c>
      <c r="AH898" s="71" t="s">
        <v>874</v>
      </c>
      <c r="AI898" s="55">
        <v>2050</v>
      </c>
      <c r="AJ898" s="70" t="str">
        <f t="shared" si="162"/>
        <v>*0.93</v>
      </c>
      <c r="AK898" s="70" t="str">
        <f t="shared" si="163"/>
        <v>REZoning_Sol-Win</v>
      </c>
      <c r="AO898" s="50" t="s">
        <v>1779</v>
      </c>
      <c r="AP898" s="72" t="s">
        <v>874</v>
      </c>
      <c r="AQ898" s="58">
        <v>2035</v>
      </c>
      <c r="AR898" s="73" t="str">
        <f t="shared" si="164"/>
        <v>*0.93</v>
      </c>
      <c r="AS898" s="70" t="str">
        <f t="shared" si="165"/>
        <v>REZoning_Sol-Win</v>
      </c>
      <c r="AU898" s="50" t="s">
        <v>1779</v>
      </c>
      <c r="AV898" s="72" t="s">
        <v>874</v>
      </c>
      <c r="AW898" s="58">
        <v>2050</v>
      </c>
      <c r="AX898" s="73" t="str">
        <f t="shared" si="166"/>
        <v>*0.9</v>
      </c>
      <c r="AY898" s="70" t="str">
        <f t="shared" si="167"/>
        <v>REZoning_Sol-Win</v>
      </c>
    </row>
    <row r="899" spans="1:51">
      <c r="A899" s="67" t="s">
        <v>78</v>
      </c>
      <c r="C899" t="s">
        <v>1780</v>
      </c>
      <c r="D899" s="68" t="s">
        <v>874</v>
      </c>
      <c r="E899" s="52">
        <v>2035</v>
      </c>
      <c r="F899" s="69" t="str">
        <f t="shared" si="157"/>
        <v>*0.95</v>
      </c>
      <c r="G899" s="70" t="str">
        <f t="shared" si="168"/>
        <v>REZoning_Sol-Win</v>
      </c>
      <c r="I899" t="s">
        <v>1780</v>
      </c>
      <c r="J899" s="68" t="s">
        <v>874</v>
      </c>
      <c r="K899" s="52">
        <v>2050</v>
      </c>
      <c r="L899" s="62" t="str">
        <f t="shared" si="158"/>
        <v>*0.93</v>
      </c>
      <c r="M899" s="70" t="str">
        <f t="shared" si="159"/>
        <v>REZoning_Sol-Win</v>
      </c>
      <c r="O899" t="s">
        <v>1780</v>
      </c>
      <c r="P899" t="s">
        <v>874</v>
      </c>
      <c r="Q899">
        <v>2100</v>
      </c>
      <c r="R899" t="s">
        <v>904</v>
      </c>
      <c r="S899" t="s">
        <v>875</v>
      </c>
      <c r="AA899" s="49" t="s">
        <v>1780</v>
      </c>
      <c r="AB899" s="71" t="s">
        <v>874</v>
      </c>
      <c r="AC899" s="55">
        <v>2035</v>
      </c>
      <c r="AD899" s="70" t="str">
        <f t="shared" si="160"/>
        <v>*0.95</v>
      </c>
      <c r="AE899" s="70" t="str">
        <f t="shared" si="161"/>
        <v>REZoning_Sol-Win</v>
      </c>
      <c r="AG899" s="49" t="s">
        <v>1780</v>
      </c>
      <c r="AH899" s="71" t="s">
        <v>874</v>
      </c>
      <c r="AI899" s="55">
        <v>2050</v>
      </c>
      <c r="AJ899" s="70" t="str">
        <f t="shared" si="162"/>
        <v>*0.93</v>
      </c>
      <c r="AK899" s="70" t="str">
        <f t="shared" si="163"/>
        <v>REZoning_Sol-Win</v>
      </c>
      <c r="AO899" s="50" t="s">
        <v>1780</v>
      </c>
      <c r="AP899" s="72" t="s">
        <v>874</v>
      </c>
      <c r="AQ899" s="58">
        <v>2035</v>
      </c>
      <c r="AR899" s="73" t="str">
        <f t="shared" si="164"/>
        <v>*0.93</v>
      </c>
      <c r="AS899" s="70" t="str">
        <f t="shared" si="165"/>
        <v>REZoning_Sol-Win</v>
      </c>
      <c r="AU899" s="50" t="s">
        <v>1780</v>
      </c>
      <c r="AV899" s="72" t="s">
        <v>874</v>
      </c>
      <c r="AW899" s="58">
        <v>2050</v>
      </c>
      <c r="AX899" s="73" t="str">
        <f t="shared" si="166"/>
        <v>*0.9</v>
      </c>
      <c r="AY899" s="70" t="str">
        <f t="shared" si="167"/>
        <v>REZoning_Sol-Win</v>
      </c>
    </row>
    <row r="900" spans="1:51">
      <c r="A900" s="67" t="s">
        <v>78</v>
      </c>
      <c r="C900" t="s">
        <v>1781</v>
      </c>
      <c r="D900" s="68" t="s">
        <v>874</v>
      </c>
      <c r="E900" s="52">
        <v>2035</v>
      </c>
      <c r="F900" s="69" t="str">
        <f t="shared" si="157"/>
        <v>*0.95</v>
      </c>
      <c r="G900" s="70" t="str">
        <f t="shared" si="168"/>
        <v>REZoning_Sol-Win</v>
      </c>
      <c r="I900" t="s">
        <v>1781</v>
      </c>
      <c r="J900" s="68" t="s">
        <v>874</v>
      </c>
      <c r="K900" s="52">
        <v>2050</v>
      </c>
      <c r="L900" s="62" t="str">
        <f t="shared" si="158"/>
        <v>*0.93</v>
      </c>
      <c r="M900" s="70" t="str">
        <f t="shared" si="159"/>
        <v>REZoning_Sol-Win</v>
      </c>
      <c r="O900" t="s">
        <v>1781</v>
      </c>
      <c r="P900" t="s">
        <v>874</v>
      </c>
      <c r="Q900">
        <v>2100</v>
      </c>
      <c r="R900" t="s">
        <v>904</v>
      </c>
      <c r="S900" t="s">
        <v>875</v>
      </c>
      <c r="AA900" s="49" t="s">
        <v>1781</v>
      </c>
      <c r="AB900" s="71" t="s">
        <v>874</v>
      </c>
      <c r="AC900" s="55">
        <v>2035</v>
      </c>
      <c r="AD900" s="70" t="str">
        <f t="shared" si="160"/>
        <v>*0.95</v>
      </c>
      <c r="AE900" s="70" t="str">
        <f t="shared" si="161"/>
        <v>REZoning_Sol-Win</v>
      </c>
      <c r="AG900" s="49" t="s">
        <v>1781</v>
      </c>
      <c r="AH900" s="71" t="s">
        <v>874</v>
      </c>
      <c r="AI900" s="55">
        <v>2050</v>
      </c>
      <c r="AJ900" s="70" t="str">
        <f t="shared" si="162"/>
        <v>*0.93</v>
      </c>
      <c r="AK900" s="70" t="str">
        <f t="shared" si="163"/>
        <v>REZoning_Sol-Win</v>
      </c>
      <c r="AO900" s="50" t="s">
        <v>1781</v>
      </c>
      <c r="AP900" s="72" t="s">
        <v>874</v>
      </c>
      <c r="AQ900" s="58">
        <v>2035</v>
      </c>
      <c r="AR900" s="73" t="str">
        <f t="shared" si="164"/>
        <v>*0.93</v>
      </c>
      <c r="AS900" s="70" t="str">
        <f t="shared" si="165"/>
        <v>REZoning_Sol-Win</v>
      </c>
      <c r="AU900" s="50" t="s">
        <v>1781</v>
      </c>
      <c r="AV900" s="72" t="s">
        <v>874</v>
      </c>
      <c r="AW900" s="58">
        <v>2050</v>
      </c>
      <c r="AX900" s="73" t="str">
        <f t="shared" si="166"/>
        <v>*0.9</v>
      </c>
      <c r="AY900" s="70" t="str">
        <f t="shared" si="167"/>
        <v>REZoning_Sol-Win</v>
      </c>
    </row>
    <row r="901" spans="1:51">
      <c r="A901" s="67" t="s">
        <v>78</v>
      </c>
      <c r="C901" t="s">
        <v>1782</v>
      </c>
      <c r="D901" s="68" t="s">
        <v>874</v>
      </c>
      <c r="E901" s="52">
        <v>2035</v>
      </c>
      <c r="F901" s="69" t="str">
        <f t="shared" ref="F901:F964" si="169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*0.95</v>
      </c>
      <c r="G901" s="70" t="str">
        <f t="shared" si="168"/>
        <v>REZoning_Sol-Win</v>
      </c>
      <c r="I901" t="s">
        <v>1782</v>
      </c>
      <c r="J901" s="68" t="s">
        <v>874</v>
      </c>
      <c r="K901" s="52">
        <v>2050</v>
      </c>
      <c r="L901" s="62" t="str">
        <f t="shared" ref="L901:L964" si="170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*0.93</v>
      </c>
      <c r="M901" s="70" t="str">
        <f t="shared" ref="M901:M964" si="171">M900</f>
        <v>REZoning_Sol-Win</v>
      </c>
      <c r="O901" t="s">
        <v>1782</v>
      </c>
      <c r="P901" t="s">
        <v>874</v>
      </c>
      <c r="Q901">
        <v>2100</v>
      </c>
      <c r="R901" t="s">
        <v>904</v>
      </c>
      <c r="S901" t="s">
        <v>875</v>
      </c>
      <c r="AA901" s="49" t="s">
        <v>1782</v>
      </c>
      <c r="AB901" s="71" t="s">
        <v>874</v>
      </c>
      <c r="AC901" s="55">
        <v>2035</v>
      </c>
      <c r="AD901" s="70" t="str">
        <f t="shared" ref="AD901:AD964" si="172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*0.95</v>
      </c>
      <c r="AE901" s="70" t="str">
        <f t="shared" ref="AE901:AE964" si="173">AE900</f>
        <v>REZoning_Sol-Win</v>
      </c>
      <c r="AG901" s="49" t="s">
        <v>1782</v>
      </c>
      <c r="AH901" s="71" t="s">
        <v>874</v>
      </c>
      <c r="AI901" s="55">
        <v>2050</v>
      </c>
      <c r="AJ901" s="70" t="str">
        <f t="shared" ref="AJ901:AJ964" si="174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*0.93</v>
      </c>
      <c r="AK901" s="70" t="str">
        <f t="shared" ref="AK901:AK964" si="175">AK900</f>
        <v>REZoning_Sol-Win</v>
      </c>
      <c r="AO901" s="50" t="s">
        <v>1782</v>
      </c>
      <c r="AP901" s="72" t="s">
        <v>874</v>
      </c>
      <c r="AQ901" s="58">
        <v>2035</v>
      </c>
      <c r="AR901" s="73" t="str">
        <f t="shared" ref="AR901:AR964" si="176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*0.93</v>
      </c>
      <c r="AS901" s="70" t="str">
        <f t="shared" ref="AS901:AS964" si="177">AS900</f>
        <v>REZoning_Sol-Win</v>
      </c>
      <c r="AU901" s="50" t="s">
        <v>1782</v>
      </c>
      <c r="AV901" s="72" t="s">
        <v>874</v>
      </c>
      <c r="AW901" s="58">
        <v>2050</v>
      </c>
      <c r="AX901" s="73" t="str">
        <f t="shared" ref="AX901:AX964" si="178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*0.9</v>
      </c>
      <c r="AY901" s="70" t="str">
        <f t="shared" ref="AY901:AY964" si="179">AY900</f>
        <v>REZoning_Sol-Win</v>
      </c>
    </row>
    <row r="902" spans="1:51">
      <c r="A902" s="67" t="s">
        <v>78</v>
      </c>
      <c r="C902" t="s">
        <v>1783</v>
      </c>
      <c r="D902" s="68" t="s">
        <v>874</v>
      </c>
      <c r="E902" s="52">
        <v>2035</v>
      </c>
      <c r="F902" s="69" t="str">
        <f t="shared" si="169"/>
        <v>*0.95</v>
      </c>
      <c r="G902" s="70" t="str">
        <f t="shared" si="168"/>
        <v>REZoning_Sol-Win</v>
      </c>
      <c r="I902" t="s">
        <v>1783</v>
      </c>
      <c r="J902" s="68" t="s">
        <v>874</v>
      </c>
      <c r="K902" s="52">
        <v>2050</v>
      </c>
      <c r="L902" s="62" t="str">
        <f t="shared" si="170"/>
        <v>*0.93</v>
      </c>
      <c r="M902" s="70" t="str">
        <f t="shared" si="171"/>
        <v>REZoning_Sol-Win</v>
      </c>
      <c r="O902" t="s">
        <v>1783</v>
      </c>
      <c r="P902" t="s">
        <v>874</v>
      </c>
      <c r="Q902">
        <v>2100</v>
      </c>
      <c r="R902" t="s">
        <v>904</v>
      </c>
      <c r="S902" t="s">
        <v>875</v>
      </c>
      <c r="AA902" s="49" t="s">
        <v>1783</v>
      </c>
      <c r="AB902" s="71" t="s">
        <v>874</v>
      </c>
      <c r="AC902" s="55">
        <v>2035</v>
      </c>
      <c r="AD902" s="70" t="str">
        <f t="shared" si="172"/>
        <v>*0.95</v>
      </c>
      <c r="AE902" s="70" t="str">
        <f t="shared" si="173"/>
        <v>REZoning_Sol-Win</v>
      </c>
      <c r="AG902" s="49" t="s">
        <v>1783</v>
      </c>
      <c r="AH902" s="71" t="s">
        <v>874</v>
      </c>
      <c r="AI902" s="55">
        <v>2050</v>
      </c>
      <c r="AJ902" s="70" t="str">
        <f t="shared" si="174"/>
        <v>*0.93</v>
      </c>
      <c r="AK902" s="70" t="str">
        <f t="shared" si="175"/>
        <v>REZoning_Sol-Win</v>
      </c>
      <c r="AO902" s="50" t="s">
        <v>1783</v>
      </c>
      <c r="AP902" s="72" t="s">
        <v>874</v>
      </c>
      <c r="AQ902" s="58">
        <v>2035</v>
      </c>
      <c r="AR902" s="73" t="str">
        <f t="shared" si="176"/>
        <v>*0.93</v>
      </c>
      <c r="AS902" s="70" t="str">
        <f t="shared" si="177"/>
        <v>REZoning_Sol-Win</v>
      </c>
      <c r="AU902" s="50" t="s">
        <v>1783</v>
      </c>
      <c r="AV902" s="72" t="s">
        <v>874</v>
      </c>
      <c r="AW902" s="58">
        <v>2050</v>
      </c>
      <c r="AX902" s="73" t="str">
        <f t="shared" si="178"/>
        <v>*0.9</v>
      </c>
      <c r="AY902" s="70" t="str">
        <f t="shared" si="179"/>
        <v>REZoning_Sol-Win</v>
      </c>
    </row>
    <row r="903" spans="1:51">
      <c r="A903" s="67" t="s">
        <v>78</v>
      </c>
      <c r="C903" t="s">
        <v>1784</v>
      </c>
      <c r="D903" s="68" t="s">
        <v>874</v>
      </c>
      <c r="E903" s="52">
        <v>2035</v>
      </c>
      <c r="F903" s="69" t="str">
        <f t="shared" si="169"/>
        <v>*0.95</v>
      </c>
      <c r="G903" s="70" t="str">
        <f t="shared" si="168"/>
        <v>REZoning_Sol-Win</v>
      </c>
      <c r="I903" t="s">
        <v>1784</v>
      </c>
      <c r="J903" s="68" t="s">
        <v>874</v>
      </c>
      <c r="K903" s="52">
        <v>2050</v>
      </c>
      <c r="L903" s="62" t="str">
        <f t="shared" si="170"/>
        <v>*0.93</v>
      </c>
      <c r="M903" s="70" t="str">
        <f t="shared" si="171"/>
        <v>REZoning_Sol-Win</v>
      </c>
      <c r="O903" t="s">
        <v>1784</v>
      </c>
      <c r="P903" t="s">
        <v>874</v>
      </c>
      <c r="Q903">
        <v>2100</v>
      </c>
      <c r="R903" t="s">
        <v>904</v>
      </c>
      <c r="S903" t="s">
        <v>875</v>
      </c>
      <c r="AA903" s="49" t="s">
        <v>1784</v>
      </c>
      <c r="AB903" s="71" t="s">
        <v>874</v>
      </c>
      <c r="AC903" s="55">
        <v>2035</v>
      </c>
      <c r="AD903" s="70" t="str">
        <f t="shared" si="172"/>
        <v>*0.95</v>
      </c>
      <c r="AE903" s="70" t="str">
        <f t="shared" si="173"/>
        <v>REZoning_Sol-Win</v>
      </c>
      <c r="AG903" s="49" t="s">
        <v>1784</v>
      </c>
      <c r="AH903" s="71" t="s">
        <v>874</v>
      </c>
      <c r="AI903" s="55">
        <v>2050</v>
      </c>
      <c r="AJ903" s="70" t="str">
        <f t="shared" si="174"/>
        <v>*0.93</v>
      </c>
      <c r="AK903" s="70" t="str">
        <f t="shared" si="175"/>
        <v>REZoning_Sol-Win</v>
      </c>
      <c r="AO903" s="50" t="s">
        <v>1784</v>
      </c>
      <c r="AP903" s="72" t="s">
        <v>874</v>
      </c>
      <c r="AQ903" s="58">
        <v>2035</v>
      </c>
      <c r="AR903" s="73" t="str">
        <f t="shared" si="176"/>
        <v>*0.93</v>
      </c>
      <c r="AS903" s="70" t="str">
        <f t="shared" si="177"/>
        <v>REZoning_Sol-Win</v>
      </c>
      <c r="AU903" s="50" t="s">
        <v>1784</v>
      </c>
      <c r="AV903" s="72" t="s">
        <v>874</v>
      </c>
      <c r="AW903" s="58">
        <v>2050</v>
      </c>
      <c r="AX903" s="73" t="str">
        <f t="shared" si="178"/>
        <v>*0.9</v>
      </c>
      <c r="AY903" s="70" t="str">
        <f t="shared" si="179"/>
        <v>REZoning_Sol-Win</v>
      </c>
    </row>
    <row r="904" spans="1:51">
      <c r="A904" s="67" t="s">
        <v>78</v>
      </c>
      <c r="C904" t="s">
        <v>1785</v>
      </c>
      <c r="D904" s="68" t="s">
        <v>874</v>
      </c>
      <c r="E904" s="52">
        <v>2035</v>
      </c>
      <c r="F904" s="69" t="str">
        <f t="shared" si="169"/>
        <v>*0.95</v>
      </c>
      <c r="G904" s="70" t="str">
        <f t="shared" si="168"/>
        <v>REZoning_Sol-Win</v>
      </c>
      <c r="I904" t="s">
        <v>1785</v>
      </c>
      <c r="J904" s="68" t="s">
        <v>874</v>
      </c>
      <c r="K904" s="52">
        <v>2050</v>
      </c>
      <c r="L904" s="62" t="str">
        <f t="shared" si="170"/>
        <v>*0.93</v>
      </c>
      <c r="M904" s="70" t="str">
        <f t="shared" si="171"/>
        <v>REZoning_Sol-Win</v>
      </c>
      <c r="O904" t="s">
        <v>1785</v>
      </c>
      <c r="P904" t="s">
        <v>874</v>
      </c>
      <c r="Q904">
        <v>2100</v>
      </c>
      <c r="R904" t="s">
        <v>904</v>
      </c>
      <c r="S904" t="s">
        <v>875</v>
      </c>
      <c r="AA904" s="49" t="s">
        <v>1785</v>
      </c>
      <c r="AB904" s="71" t="s">
        <v>874</v>
      </c>
      <c r="AC904" s="55">
        <v>2035</v>
      </c>
      <c r="AD904" s="70" t="str">
        <f t="shared" si="172"/>
        <v>*0.95</v>
      </c>
      <c r="AE904" s="70" t="str">
        <f t="shared" si="173"/>
        <v>REZoning_Sol-Win</v>
      </c>
      <c r="AG904" s="49" t="s">
        <v>1785</v>
      </c>
      <c r="AH904" s="71" t="s">
        <v>874</v>
      </c>
      <c r="AI904" s="55">
        <v>2050</v>
      </c>
      <c r="AJ904" s="70" t="str">
        <f t="shared" si="174"/>
        <v>*0.93</v>
      </c>
      <c r="AK904" s="70" t="str">
        <f t="shared" si="175"/>
        <v>REZoning_Sol-Win</v>
      </c>
      <c r="AO904" s="50" t="s">
        <v>1785</v>
      </c>
      <c r="AP904" s="72" t="s">
        <v>874</v>
      </c>
      <c r="AQ904" s="58">
        <v>2035</v>
      </c>
      <c r="AR904" s="73" t="str">
        <f t="shared" si="176"/>
        <v>*0.93</v>
      </c>
      <c r="AS904" s="70" t="str">
        <f t="shared" si="177"/>
        <v>REZoning_Sol-Win</v>
      </c>
      <c r="AU904" s="50" t="s">
        <v>1785</v>
      </c>
      <c r="AV904" s="72" t="s">
        <v>874</v>
      </c>
      <c r="AW904" s="58">
        <v>2050</v>
      </c>
      <c r="AX904" s="73" t="str">
        <f t="shared" si="178"/>
        <v>*0.9</v>
      </c>
      <c r="AY904" s="70" t="str">
        <f t="shared" si="179"/>
        <v>REZoning_Sol-Win</v>
      </c>
    </row>
    <row r="905" spans="1:51">
      <c r="A905" s="67" t="s">
        <v>78</v>
      </c>
      <c r="C905" t="s">
        <v>1786</v>
      </c>
      <c r="D905" s="68" t="s">
        <v>874</v>
      </c>
      <c r="E905" s="52">
        <v>2035</v>
      </c>
      <c r="F905" s="69" t="str">
        <f t="shared" si="169"/>
        <v>*0.95</v>
      </c>
      <c r="G905" s="70" t="str">
        <f t="shared" si="168"/>
        <v>REZoning_Sol-Win</v>
      </c>
      <c r="I905" t="s">
        <v>1786</v>
      </c>
      <c r="J905" s="68" t="s">
        <v>874</v>
      </c>
      <c r="K905" s="52">
        <v>2050</v>
      </c>
      <c r="L905" s="62" t="str">
        <f t="shared" si="170"/>
        <v>*0.93</v>
      </c>
      <c r="M905" s="70" t="str">
        <f t="shared" si="171"/>
        <v>REZoning_Sol-Win</v>
      </c>
      <c r="O905" t="s">
        <v>1786</v>
      </c>
      <c r="P905" t="s">
        <v>874</v>
      </c>
      <c r="Q905">
        <v>2100</v>
      </c>
      <c r="R905" t="s">
        <v>904</v>
      </c>
      <c r="S905" t="s">
        <v>875</v>
      </c>
      <c r="AA905" s="49" t="s">
        <v>1786</v>
      </c>
      <c r="AB905" s="71" t="s">
        <v>874</v>
      </c>
      <c r="AC905" s="55">
        <v>2035</v>
      </c>
      <c r="AD905" s="70" t="str">
        <f t="shared" si="172"/>
        <v>*0.95</v>
      </c>
      <c r="AE905" s="70" t="str">
        <f t="shared" si="173"/>
        <v>REZoning_Sol-Win</v>
      </c>
      <c r="AG905" s="49" t="s">
        <v>1786</v>
      </c>
      <c r="AH905" s="71" t="s">
        <v>874</v>
      </c>
      <c r="AI905" s="55">
        <v>2050</v>
      </c>
      <c r="AJ905" s="70" t="str">
        <f t="shared" si="174"/>
        <v>*0.93</v>
      </c>
      <c r="AK905" s="70" t="str">
        <f t="shared" si="175"/>
        <v>REZoning_Sol-Win</v>
      </c>
      <c r="AO905" s="50" t="s">
        <v>1786</v>
      </c>
      <c r="AP905" s="72" t="s">
        <v>874</v>
      </c>
      <c r="AQ905" s="58">
        <v>2035</v>
      </c>
      <c r="AR905" s="73" t="str">
        <f t="shared" si="176"/>
        <v>*0.93</v>
      </c>
      <c r="AS905" s="70" t="str">
        <f t="shared" si="177"/>
        <v>REZoning_Sol-Win</v>
      </c>
      <c r="AU905" s="50" t="s">
        <v>1786</v>
      </c>
      <c r="AV905" s="72" t="s">
        <v>874</v>
      </c>
      <c r="AW905" s="58">
        <v>2050</v>
      </c>
      <c r="AX905" s="73" t="str">
        <f t="shared" si="178"/>
        <v>*0.9</v>
      </c>
      <c r="AY905" s="70" t="str">
        <f t="shared" si="179"/>
        <v>REZoning_Sol-Win</v>
      </c>
    </row>
    <row r="906" spans="1:51">
      <c r="A906" s="67" t="s">
        <v>78</v>
      </c>
      <c r="C906" t="s">
        <v>1787</v>
      </c>
      <c r="D906" s="68" t="s">
        <v>874</v>
      </c>
      <c r="E906" s="52">
        <v>2035</v>
      </c>
      <c r="F906" s="69" t="str">
        <f t="shared" si="169"/>
        <v>*0.95</v>
      </c>
      <c r="G906" s="70" t="str">
        <f t="shared" si="168"/>
        <v>REZoning_Sol-Win</v>
      </c>
      <c r="I906" t="s">
        <v>1787</v>
      </c>
      <c r="J906" s="68" t="s">
        <v>874</v>
      </c>
      <c r="K906" s="52">
        <v>2050</v>
      </c>
      <c r="L906" s="62" t="str">
        <f t="shared" si="170"/>
        <v>*0.93</v>
      </c>
      <c r="M906" s="70" t="str">
        <f t="shared" si="171"/>
        <v>REZoning_Sol-Win</v>
      </c>
      <c r="O906" t="s">
        <v>1787</v>
      </c>
      <c r="P906" t="s">
        <v>874</v>
      </c>
      <c r="Q906">
        <v>2100</v>
      </c>
      <c r="R906" t="s">
        <v>904</v>
      </c>
      <c r="S906" t="s">
        <v>875</v>
      </c>
      <c r="AA906" s="49" t="s">
        <v>1787</v>
      </c>
      <c r="AB906" s="71" t="s">
        <v>874</v>
      </c>
      <c r="AC906" s="55">
        <v>2035</v>
      </c>
      <c r="AD906" s="70" t="str">
        <f t="shared" si="172"/>
        <v>*0.95</v>
      </c>
      <c r="AE906" s="70" t="str">
        <f t="shared" si="173"/>
        <v>REZoning_Sol-Win</v>
      </c>
      <c r="AG906" s="49" t="s">
        <v>1787</v>
      </c>
      <c r="AH906" s="71" t="s">
        <v>874</v>
      </c>
      <c r="AI906" s="55">
        <v>2050</v>
      </c>
      <c r="AJ906" s="70" t="str">
        <f t="shared" si="174"/>
        <v>*0.93</v>
      </c>
      <c r="AK906" s="70" t="str">
        <f t="shared" si="175"/>
        <v>REZoning_Sol-Win</v>
      </c>
      <c r="AO906" s="50" t="s">
        <v>1787</v>
      </c>
      <c r="AP906" s="72" t="s">
        <v>874</v>
      </c>
      <c r="AQ906" s="58">
        <v>2035</v>
      </c>
      <c r="AR906" s="73" t="str">
        <f t="shared" si="176"/>
        <v>*0.93</v>
      </c>
      <c r="AS906" s="70" t="str">
        <f t="shared" si="177"/>
        <v>REZoning_Sol-Win</v>
      </c>
      <c r="AU906" s="50" t="s">
        <v>1787</v>
      </c>
      <c r="AV906" s="72" t="s">
        <v>874</v>
      </c>
      <c r="AW906" s="58">
        <v>2050</v>
      </c>
      <c r="AX906" s="73" t="str">
        <f t="shared" si="178"/>
        <v>*0.9</v>
      </c>
      <c r="AY906" s="70" t="str">
        <f t="shared" si="179"/>
        <v>REZoning_Sol-Win</v>
      </c>
    </row>
    <row r="907" spans="1:51">
      <c r="A907" s="67" t="s">
        <v>78</v>
      </c>
      <c r="C907" t="s">
        <v>1788</v>
      </c>
      <c r="D907" s="68" t="s">
        <v>874</v>
      </c>
      <c r="E907" s="52">
        <v>2035</v>
      </c>
      <c r="F907" s="69" t="str">
        <f t="shared" si="169"/>
        <v>*0.95</v>
      </c>
      <c r="G907" s="70" t="str">
        <f t="shared" si="168"/>
        <v>REZoning_Sol-Win</v>
      </c>
      <c r="I907" t="s">
        <v>1788</v>
      </c>
      <c r="J907" s="68" t="s">
        <v>874</v>
      </c>
      <c r="K907" s="52">
        <v>2050</v>
      </c>
      <c r="L907" s="62" t="str">
        <f t="shared" si="170"/>
        <v>*0.93</v>
      </c>
      <c r="M907" s="70" t="str">
        <f t="shared" si="171"/>
        <v>REZoning_Sol-Win</v>
      </c>
      <c r="O907" t="s">
        <v>1788</v>
      </c>
      <c r="P907" t="s">
        <v>874</v>
      </c>
      <c r="Q907">
        <v>2100</v>
      </c>
      <c r="R907" t="s">
        <v>904</v>
      </c>
      <c r="S907" t="s">
        <v>875</v>
      </c>
      <c r="AA907" s="49" t="s">
        <v>1788</v>
      </c>
      <c r="AB907" s="71" t="s">
        <v>874</v>
      </c>
      <c r="AC907" s="55">
        <v>2035</v>
      </c>
      <c r="AD907" s="70" t="str">
        <f t="shared" si="172"/>
        <v>*0.95</v>
      </c>
      <c r="AE907" s="70" t="str">
        <f t="shared" si="173"/>
        <v>REZoning_Sol-Win</v>
      </c>
      <c r="AG907" s="49" t="s">
        <v>1788</v>
      </c>
      <c r="AH907" s="71" t="s">
        <v>874</v>
      </c>
      <c r="AI907" s="55">
        <v>2050</v>
      </c>
      <c r="AJ907" s="70" t="str">
        <f t="shared" si="174"/>
        <v>*0.93</v>
      </c>
      <c r="AK907" s="70" t="str">
        <f t="shared" si="175"/>
        <v>REZoning_Sol-Win</v>
      </c>
      <c r="AO907" s="50" t="s">
        <v>1788</v>
      </c>
      <c r="AP907" s="72" t="s">
        <v>874</v>
      </c>
      <c r="AQ907" s="58">
        <v>2035</v>
      </c>
      <c r="AR907" s="73" t="str">
        <f t="shared" si="176"/>
        <v>*0.93</v>
      </c>
      <c r="AS907" s="70" t="str">
        <f t="shared" si="177"/>
        <v>REZoning_Sol-Win</v>
      </c>
      <c r="AU907" s="50" t="s">
        <v>1788</v>
      </c>
      <c r="AV907" s="72" t="s">
        <v>874</v>
      </c>
      <c r="AW907" s="58">
        <v>2050</v>
      </c>
      <c r="AX907" s="73" t="str">
        <f t="shared" si="178"/>
        <v>*0.9</v>
      </c>
      <c r="AY907" s="70" t="str">
        <f t="shared" si="179"/>
        <v>REZoning_Sol-Win</v>
      </c>
    </row>
    <row r="908" spans="1:51">
      <c r="A908" s="67" t="s">
        <v>78</v>
      </c>
      <c r="C908" t="s">
        <v>1789</v>
      </c>
      <c r="D908" s="68" t="s">
        <v>874</v>
      </c>
      <c r="E908" s="52">
        <v>2035</v>
      </c>
      <c r="F908" s="69" t="str">
        <f t="shared" si="169"/>
        <v>*0.95</v>
      </c>
      <c r="G908" s="70" t="str">
        <f t="shared" si="168"/>
        <v>REZoning_Sol-Win</v>
      </c>
      <c r="I908" t="s">
        <v>1789</v>
      </c>
      <c r="J908" s="68" t="s">
        <v>874</v>
      </c>
      <c r="K908" s="52">
        <v>2050</v>
      </c>
      <c r="L908" s="62" t="str">
        <f t="shared" si="170"/>
        <v>*0.93</v>
      </c>
      <c r="M908" s="70" t="str">
        <f t="shared" si="171"/>
        <v>REZoning_Sol-Win</v>
      </c>
      <c r="O908" t="s">
        <v>1789</v>
      </c>
      <c r="P908" t="s">
        <v>874</v>
      </c>
      <c r="Q908">
        <v>2100</v>
      </c>
      <c r="R908" t="s">
        <v>904</v>
      </c>
      <c r="S908" t="s">
        <v>875</v>
      </c>
      <c r="AA908" s="49" t="s">
        <v>1789</v>
      </c>
      <c r="AB908" s="71" t="s">
        <v>874</v>
      </c>
      <c r="AC908" s="55">
        <v>2035</v>
      </c>
      <c r="AD908" s="70" t="str">
        <f t="shared" si="172"/>
        <v>*0.95</v>
      </c>
      <c r="AE908" s="70" t="str">
        <f t="shared" si="173"/>
        <v>REZoning_Sol-Win</v>
      </c>
      <c r="AG908" s="49" t="s">
        <v>1789</v>
      </c>
      <c r="AH908" s="71" t="s">
        <v>874</v>
      </c>
      <c r="AI908" s="55">
        <v>2050</v>
      </c>
      <c r="AJ908" s="70" t="str">
        <f t="shared" si="174"/>
        <v>*0.93</v>
      </c>
      <c r="AK908" s="70" t="str">
        <f t="shared" si="175"/>
        <v>REZoning_Sol-Win</v>
      </c>
      <c r="AO908" s="50" t="s">
        <v>1789</v>
      </c>
      <c r="AP908" s="72" t="s">
        <v>874</v>
      </c>
      <c r="AQ908" s="58">
        <v>2035</v>
      </c>
      <c r="AR908" s="73" t="str">
        <f t="shared" si="176"/>
        <v>*0.93</v>
      </c>
      <c r="AS908" s="70" t="str">
        <f t="shared" si="177"/>
        <v>REZoning_Sol-Win</v>
      </c>
      <c r="AU908" s="50" t="s">
        <v>1789</v>
      </c>
      <c r="AV908" s="72" t="s">
        <v>874</v>
      </c>
      <c r="AW908" s="58">
        <v>2050</v>
      </c>
      <c r="AX908" s="73" t="str">
        <f t="shared" si="178"/>
        <v>*0.9</v>
      </c>
      <c r="AY908" s="70" t="str">
        <f t="shared" si="179"/>
        <v>REZoning_Sol-Win</v>
      </c>
    </row>
    <row r="909" spans="1:51">
      <c r="A909" s="67" t="s">
        <v>78</v>
      </c>
      <c r="C909" t="s">
        <v>1790</v>
      </c>
      <c r="D909" s="68" t="s">
        <v>874</v>
      </c>
      <c r="E909" s="52">
        <v>2035</v>
      </c>
      <c r="F909" s="69" t="str">
        <f t="shared" si="169"/>
        <v>*0.95</v>
      </c>
      <c r="G909" s="70" t="str">
        <f t="shared" si="168"/>
        <v>REZoning_Sol-Win</v>
      </c>
      <c r="I909" t="s">
        <v>1790</v>
      </c>
      <c r="J909" s="68" t="s">
        <v>874</v>
      </c>
      <c r="K909" s="52">
        <v>2050</v>
      </c>
      <c r="L909" s="62" t="str">
        <f t="shared" si="170"/>
        <v>*0.93</v>
      </c>
      <c r="M909" s="70" t="str">
        <f t="shared" si="171"/>
        <v>REZoning_Sol-Win</v>
      </c>
      <c r="O909" t="s">
        <v>1790</v>
      </c>
      <c r="P909" t="s">
        <v>874</v>
      </c>
      <c r="Q909">
        <v>2100</v>
      </c>
      <c r="R909" t="s">
        <v>904</v>
      </c>
      <c r="S909" t="s">
        <v>875</v>
      </c>
      <c r="AA909" s="49" t="s">
        <v>1790</v>
      </c>
      <c r="AB909" s="71" t="s">
        <v>874</v>
      </c>
      <c r="AC909" s="55">
        <v>2035</v>
      </c>
      <c r="AD909" s="70" t="str">
        <f t="shared" si="172"/>
        <v>*0.95</v>
      </c>
      <c r="AE909" s="70" t="str">
        <f t="shared" si="173"/>
        <v>REZoning_Sol-Win</v>
      </c>
      <c r="AG909" s="49" t="s">
        <v>1790</v>
      </c>
      <c r="AH909" s="71" t="s">
        <v>874</v>
      </c>
      <c r="AI909" s="55">
        <v>2050</v>
      </c>
      <c r="AJ909" s="70" t="str">
        <f t="shared" si="174"/>
        <v>*0.93</v>
      </c>
      <c r="AK909" s="70" t="str">
        <f t="shared" si="175"/>
        <v>REZoning_Sol-Win</v>
      </c>
      <c r="AO909" s="50" t="s">
        <v>1790</v>
      </c>
      <c r="AP909" s="72" t="s">
        <v>874</v>
      </c>
      <c r="AQ909" s="58">
        <v>2035</v>
      </c>
      <c r="AR909" s="73" t="str">
        <f t="shared" si="176"/>
        <v>*0.93</v>
      </c>
      <c r="AS909" s="70" t="str">
        <f t="shared" si="177"/>
        <v>REZoning_Sol-Win</v>
      </c>
      <c r="AU909" s="50" t="s">
        <v>1790</v>
      </c>
      <c r="AV909" s="72" t="s">
        <v>874</v>
      </c>
      <c r="AW909" s="58">
        <v>2050</v>
      </c>
      <c r="AX909" s="73" t="str">
        <f t="shared" si="178"/>
        <v>*0.9</v>
      </c>
      <c r="AY909" s="70" t="str">
        <f t="shared" si="179"/>
        <v>REZoning_Sol-Win</v>
      </c>
    </row>
    <row r="910" spans="1:51">
      <c r="A910" s="67" t="s">
        <v>78</v>
      </c>
      <c r="C910" t="s">
        <v>1791</v>
      </c>
      <c r="D910" s="68" t="s">
        <v>874</v>
      </c>
      <c r="E910" s="52">
        <v>2035</v>
      </c>
      <c r="F910" s="69" t="str">
        <f t="shared" si="169"/>
        <v>*0.95</v>
      </c>
      <c r="G910" s="70" t="str">
        <f t="shared" si="168"/>
        <v>REZoning_Sol-Win</v>
      </c>
      <c r="I910" t="s">
        <v>1791</v>
      </c>
      <c r="J910" s="68" t="s">
        <v>874</v>
      </c>
      <c r="K910" s="52">
        <v>2050</v>
      </c>
      <c r="L910" s="62" t="str">
        <f t="shared" si="170"/>
        <v>*0.93</v>
      </c>
      <c r="M910" s="70" t="str">
        <f t="shared" si="171"/>
        <v>REZoning_Sol-Win</v>
      </c>
      <c r="O910" t="s">
        <v>1791</v>
      </c>
      <c r="P910" t="s">
        <v>874</v>
      </c>
      <c r="Q910">
        <v>2100</v>
      </c>
      <c r="R910" t="s">
        <v>904</v>
      </c>
      <c r="S910" t="s">
        <v>875</v>
      </c>
      <c r="AA910" s="49" t="s">
        <v>1791</v>
      </c>
      <c r="AB910" s="71" t="s">
        <v>874</v>
      </c>
      <c r="AC910" s="55">
        <v>2035</v>
      </c>
      <c r="AD910" s="70" t="str">
        <f t="shared" si="172"/>
        <v>*0.95</v>
      </c>
      <c r="AE910" s="70" t="str">
        <f t="shared" si="173"/>
        <v>REZoning_Sol-Win</v>
      </c>
      <c r="AG910" s="49" t="s">
        <v>1791</v>
      </c>
      <c r="AH910" s="71" t="s">
        <v>874</v>
      </c>
      <c r="AI910" s="55">
        <v>2050</v>
      </c>
      <c r="AJ910" s="70" t="str">
        <f t="shared" si="174"/>
        <v>*0.93</v>
      </c>
      <c r="AK910" s="70" t="str">
        <f t="shared" si="175"/>
        <v>REZoning_Sol-Win</v>
      </c>
      <c r="AO910" s="50" t="s">
        <v>1791</v>
      </c>
      <c r="AP910" s="72" t="s">
        <v>874</v>
      </c>
      <c r="AQ910" s="58">
        <v>2035</v>
      </c>
      <c r="AR910" s="73" t="str">
        <f t="shared" si="176"/>
        <v>*0.93</v>
      </c>
      <c r="AS910" s="70" t="str">
        <f t="shared" si="177"/>
        <v>REZoning_Sol-Win</v>
      </c>
      <c r="AU910" s="50" t="s">
        <v>1791</v>
      </c>
      <c r="AV910" s="72" t="s">
        <v>874</v>
      </c>
      <c r="AW910" s="58">
        <v>2050</v>
      </c>
      <c r="AX910" s="73" t="str">
        <f t="shared" si="178"/>
        <v>*0.9</v>
      </c>
      <c r="AY910" s="70" t="str">
        <f t="shared" si="179"/>
        <v>REZoning_Sol-Win</v>
      </c>
    </row>
    <row r="911" spans="1:51">
      <c r="A911" s="67" t="s">
        <v>78</v>
      </c>
      <c r="C911" t="s">
        <v>1792</v>
      </c>
      <c r="D911" s="68" t="s">
        <v>874</v>
      </c>
      <c r="E911" s="52">
        <v>2035</v>
      </c>
      <c r="F911" s="69" t="str">
        <f t="shared" si="169"/>
        <v>*0.95</v>
      </c>
      <c r="G911" s="70" t="str">
        <f t="shared" si="168"/>
        <v>REZoning_Sol-Win</v>
      </c>
      <c r="I911" t="s">
        <v>1792</v>
      </c>
      <c r="J911" s="68" t="s">
        <v>874</v>
      </c>
      <c r="K911" s="52">
        <v>2050</v>
      </c>
      <c r="L911" s="62" t="str">
        <f t="shared" si="170"/>
        <v>*0.93</v>
      </c>
      <c r="M911" s="70" t="str">
        <f t="shared" si="171"/>
        <v>REZoning_Sol-Win</v>
      </c>
      <c r="O911" t="s">
        <v>1792</v>
      </c>
      <c r="P911" t="s">
        <v>874</v>
      </c>
      <c r="Q911">
        <v>2100</v>
      </c>
      <c r="R911" t="s">
        <v>904</v>
      </c>
      <c r="S911" t="s">
        <v>875</v>
      </c>
      <c r="AA911" s="49" t="s">
        <v>1792</v>
      </c>
      <c r="AB911" s="71" t="s">
        <v>874</v>
      </c>
      <c r="AC911" s="55">
        <v>2035</v>
      </c>
      <c r="AD911" s="70" t="str">
        <f t="shared" si="172"/>
        <v>*0.95</v>
      </c>
      <c r="AE911" s="70" t="str">
        <f t="shared" si="173"/>
        <v>REZoning_Sol-Win</v>
      </c>
      <c r="AG911" s="49" t="s">
        <v>1792</v>
      </c>
      <c r="AH911" s="71" t="s">
        <v>874</v>
      </c>
      <c r="AI911" s="55">
        <v>2050</v>
      </c>
      <c r="AJ911" s="70" t="str">
        <f t="shared" si="174"/>
        <v>*0.93</v>
      </c>
      <c r="AK911" s="70" t="str">
        <f t="shared" si="175"/>
        <v>REZoning_Sol-Win</v>
      </c>
      <c r="AO911" s="50" t="s">
        <v>1792</v>
      </c>
      <c r="AP911" s="72" t="s">
        <v>874</v>
      </c>
      <c r="AQ911" s="58">
        <v>2035</v>
      </c>
      <c r="AR911" s="73" t="str">
        <f t="shared" si="176"/>
        <v>*0.93</v>
      </c>
      <c r="AS911" s="70" t="str">
        <f t="shared" si="177"/>
        <v>REZoning_Sol-Win</v>
      </c>
      <c r="AU911" s="50" t="s">
        <v>1792</v>
      </c>
      <c r="AV911" s="72" t="s">
        <v>874</v>
      </c>
      <c r="AW911" s="58">
        <v>2050</v>
      </c>
      <c r="AX911" s="73" t="str">
        <f t="shared" si="178"/>
        <v>*0.9</v>
      </c>
      <c r="AY911" s="70" t="str">
        <f t="shared" si="179"/>
        <v>REZoning_Sol-Win</v>
      </c>
    </row>
    <row r="912" spans="1:51">
      <c r="A912" s="67" t="s">
        <v>78</v>
      </c>
      <c r="C912" t="s">
        <v>1793</v>
      </c>
      <c r="D912" s="68" t="s">
        <v>874</v>
      </c>
      <c r="E912" s="52">
        <v>2035</v>
      </c>
      <c r="F912" s="69" t="str">
        <f t="shared" si="169"/>
        <v>*0.95</v>
      </c>
      <c r="G912" s="70" t="str">
        <f t="shared" si="168"/>
        <v>REZoning_Sol-Win</v>
      </c>
      <c r="I912" t="s">
        <v>1793</v>
      </c>
      <c r="J912" s="68" t="s">
        <v>874</v>
      </c>
      <c r="K912" s="52">
        <v>2050</v>
      </c>
      <c r="L912" s="62" t="str">
        <f t="shared" si="170"/>
        <v>*0.93</v>
      </c>
      <c r="M912" s="70" t="str">
        <f t="shared" si="171"/>
        <v>REZoning_Sol-Win</v>
      </c>
      <c r="O912" t="s">
        <v>1793</v>
      </c>
      <c r="P912" t="s">
        <v>874</v>
      </c>
      <c r="Q912">
        <v>2100</v>
      </c>
      <c r="R912" t="s">
        <v>904</v>
      </c>
      <c r="S912" t="s">
        <v>875</v>
      </c>
      <c r="AA912" s="49" t="s">
        <v>1793</v>
      </c>
      <c r="AB912" s="71" t="s">
        <v>874</v>
      </c>
      <c r="AC912" s="55">
        <v>2035</v>
      </c>
      <c r="AD912" s="70" t="str">
        <f t="shared" si="172"/>
        <v>*0.95</v>
      </c>
      <c r="AE912" s="70" t="str">
        <f t="shared" si="173"/>
        <v>REZoning_Sol-Win</v>
      </c>
      <c r="AG912" s="49" t="s">
        <v>1793</v>
      </c>
      <c r="AH912" s="71" t="s">
        <v>874</v>
      </c>
      <c r="AI912" s="55">
        <v>2050</v>
      </c>
      <c r="AJ912" s="70" t="str">
        <f t="shared" si="174"/>
        <v>*0.93</v>
      </c>
      <c r="AK912" s="70" t="str">
        <f t="shared" si="175"/>
        <v>REZoning_Sol-Win</v>
      </c>
      <c r="AO912" s="50" t="s">
        <v>1793</v>
      </c>
      <c r="AP912" s="72" t="s">
        <v>874</v>
      </c>
      <c r="AQ912" s="58">
        <v>2035</v>
      </c>
      <c r="AR912" s="73" t="str">
        <f t="shared" si="176"/>
        <v>*0.93</v>
      </c>
      <c r="AS912" s="70" t="str">
        <f t="shared" si="177"/>
        <v>REZoning_Sol-Win</v>
      </c>
      <c r="AU912" s="50" t="s">
        <v>1793</v>
      </c>
      <c r="AV912" s="72" t="s">
        <v>874</v>
      </c>
      <c r="AW912" s="58">
        <v>2050</v>
      </c>
      <c r="AX912" s="73" t="str">
        <f t="shared" si="178"/>
        <v>*0.9</v>
      </c>
      <c r="AY912" s="70" t="str">
        <f t="shared" si="179"/>
        <v>REZoning_Sol-Win</v>
      </c>
    </row>
    <row r="913" spans="1:51">
      <c r="A913" s="67" t="s">
        <v>78</v>
      </c>
      <c r="C913" t="s">
        <v>1794</v>
      </c>
      <c r="D913" s="68" t="s">
        <v>874</v>
      </c>
      <c r="E913" s="52">
        <v>2035</v>
      </c>
      <c r="F913" s="69" t="str">
        <f t="shared" si="169"/>
        <v>*0.95</v>
      </c>
      <c r="G913" s="70" t="str">
        <f t="shared" si="168"/>
        <v>REZoning_Sol-Win</v>
      </c>
      <c r="I913" t="s">
        <v>1794</v>
      </c>
      <c r="J913" s="68" t="s">
        <v>874</v>
      </c>
      <c r="K913" s="52">
        <v>2050</v>
      </c>
      <c r="L913" s="62" t="str">
        <f t="shared" si="170"/>
        <v>*0.93</v>
      </c>
      <c r="M913" s="70" t="str">
        <f t="shared" si="171"/>
        <v>REZoning_Sol-Win</v>
      </c>
      <c r="O913" t="s">
        <v>1794</v>
      </c>
      <c r="P913" t="s">
        <v>874</v>
      </c>
      <c r="Q913">
        <v>2100</v>
      </c>
      <c r="R913" t="s">
        <v>904</v>
      </c>
      <c r="S913" t="s">
        <v>875</v>
      </c>
      <c r="AA913" s="49" t="s">
        <v>1794</v>
      </c>
      <c r="AB913" s="71" t="s">
        <v>874</v>
      </c>
      <c r="AC913" s="55">
        <v>2035</v>
      </c>
      <c r="AD913" s="70" t="str">
        <f t="shared" si="172"/>
        <v>*0.95</v>
      </c>
      <c r="AE913" s="70" t="str">
        <f t="shared" si="173"/>
        <v>REZoning_Sol-Win</v>
      </c>
      <c r="AG913" s="49" t="s">
        <v>1794</v>
      </c>
      <c r="AH913" s="71" t="s">
        <v>874</v>
      </c>
      <c r="AI913" s="55">
        <v>2050</v>
      </c>
      <c r="AJ913" s="70" t="str">
        <f t="shared" si="174"/>
        <v>*0.93</v>
      </c>
      <c r="AK913" s="70" t="str">
        <f t="shared" si="175"/>
        <v>REZoning_Sol-Win</v>
      </c>
      <c r="AO913" s="50" t="s">
        <v>1794</v>
      </c>
      <c r="AP913" s="72" t="s">
        <v>874</v>
      </c>
      <c r="AQ913" s="58">
        <v>2035</v>
      </c>
      <c r="AR913" s="73" t="str">
        <f t="shared" si="176"/>
        <v>*0.93</v>
      </c>
      <c r="AS913" s="70" t="str">
        <f t="shared" si="177"/>
        <v>REZoning_Sol-Win</v>
      </c>
      <c r="AU913" s="50" t="s">
        <v>1794</v>
      </c>
      <c r="AV913" s="72" t="s">
        <v>874</v>
      </c>
      <c r="AW913" s="58">
        <v>2050</v>
      </c>
      <c r="AX913" s="73" t="str">
        <f t="shared" si="178"/>
        <v>*0.9</v>
      </c>
      <c r="AY913" s="70" t="str">
        <f t="shared" si="179"/>
        <v>REZoning_Sol-Win</v>
      </c>
    </row>
    <row r="914" spans="1:51">
      <c r="A914" s="67" t="s">
        <v>78</v>
      </c>
      <c r="C914" t="s">
        <v>1795</v>
      </c>
      <c r="D914" s="68" t="s">
        <v>874</v>
      </c>
      <c r="E914" s="52">
        <v>2035</v>
      </c>
      <c r="F914" s="69" t="str">
        <f t="shared" si="169"/>
        <v>*0.95</v>
      </c>
      <c r="G914" s="70" t="str">
        <f t="shared" si="168"/>
        <v>REZoning_Sol-Win</v>
      </c>
      <c r="I914" t="s">
        <v>1795</v>
      </c>
      <c r="J914" s="68" t="s">
        <v>874</v>
      </c>
      <c r="K914" s="52">
        <v>2050</v>
      </c>
      <c r="L914" s="62" t="str">
        <f t="shared" si="170"/>
        <v>*0.93</v>
      </c>
      <c r="M914" s="70" t="str">
        <f t="shared" si="171"/>
        <v>REZoning_Sol-Win</v>
      </c>
      <c r="O914" t="s">
        <v>1795</v>
      </c>
      <c r="P914" t="s">
        <v>874</v>
      </c>
      <c r="Q914">
        <v>2100</v>
      </c>
      <c r="R914" t="s">
        <v>904</v>
      </c>
      <c r="S914" t="s">
        <v>875</v>
      </c>
      <c r="AA914" s="49" t="s">
        <v>1795</v>
      </c>
      <c r="AB914" s="71" t="s">
        <v>874</v>
      </c>
      <c r="AC914" s="55">
        <v>2035</v>
      </c>
      <c r="AD914" s="70" t="str">
        <f t="shared" si="172"/>
        <v>*0.95</v>
      </c>
      <c r="AE914" s="70" t="str">
        <f t="shared" si="173"/>
        <v>REZoning_Sol-Win</v>
      </c>
      <c r="AG914" s="49" t="s">
        <v>1795</v>
      </c>
      <c r="AH914" s="71" t="s">
        <v>874</v>
      </c>
      <c r="AI914" s="55">
        <v>2050</v>
      </c>
      <c r="AJ914" s="70" t="str">
        <f t="shared" si="174"/>
        <v>*0.93</v>
      </c>
      <c r="AK914" s="70" t="str">
        <f t="shared" si="175"/>
        <v>REZoning_Sol-Win</v>
      </c>
      <c r="AO914" s="50" t="s">
        <v>1795</v>
      </c>
      <c r="AP914" s="72" t="s">
        <v>874</v>
      </c>
      <c r="AQ914" s="58">
        <v>2035</v>
      </c>
      <c r="AR914" s="73" t="str">
        <f t="shared" si="176"/>
        <v>*0.93</v>
      </c>
      <c r="AS914" s="70" t="str">
        <f t="shared" si="177"/>
        <v>REZoning_Sol-Win</v>
      </c>
      <c r="AU914" s="50" t="s">
        <v>1795</v>
      </c>
      <c r="AV914" s="72" t="s">
        <v>874</v>
      </c>
      <c r="AW914" s="58">
        <v>2050</v>
      </c>
      <c r="AX914" s="73" t="str">
        <f t="shared" si="178"/>
        <v>*0.9</v>
      </c>
      <c r="AY914" s="70" t="str">
        <f t="shared" si="179"/>
        <v>REZoning_Sol-Win</v>
      </c>
    </row>
    <row r="915" spans="1:51">
      <c r="A915" s="67" t="s">
        <v>78</v>
      </c>
      <c r="C915" t="s">
        <v>1796</v>
      </c>
      <c r="D915" s="68" t="s">
        <v>874</v>
      </c>
      <c r="E915" s="52">
        <v>2035</v>
      </c>
      <c r="F915" s="69" t="str">
        <f t="shared" si="169"/>
        <v>*0.95</v>
      </c>
      <c r="G915" s="70" t="str">
        <f t="shared" si="168"/>
        <v>REZoning_Sol-Win</v>
      </c>
      <c r="I915" t="s">
        <v>1796</v>
      </c>
      <c r="J915" s="68" t="s">
        <v>874</v>
      </c>
      <c r="K915" s="52">
        <v>2050</v>
      </c>
      <c r="L915" s="62" t="str">
        <f t="shared" si="170"/>
        <v>*0.93</v>
      </c>
      <c r="M915" s="70" t="str">
        <f t="shared" si="171"/>
        <v>REZoning_Sol-Win</v>
      </c>
      <c r="O915" t="s">
        <v>1796</v>
      </c>
      <c r="P915" t="s">
        <v>874</v>
      </c>
      <c r="Q915">
        <v>2100</v>
      </c>
      <c r="R915" t="s">
        <v>904</v>
      </c>
      <c r="S915" t="s">
        <v>875</v>
      </c>
      <c r="AA915" s="49" t="s">
        <v>1796</v>
      </c>
      <c r="AB915" s="71" t="s">
        <v>874</v>
      </c>
      <c r="AC915" s="55">
        <v>2035</v>
      </c>
      <c r="AD915" s="70" t="str">
        <f t="shared" si="172"/>
        <v>*0.95</v>
      </c>
      <c r="AE915" s="70" t="str">
        <f t="shared" si="173"/>
        <v>REZoning_Sol-Win</v>
      </c>
      <c r="AG915" s="49" t="s">
        <v>1796</v>
      </c>
      <c r="AH915" s="71" t="s">
        <v>874</v>
      </c>
      <c r="AI915" s="55">
        <v>2050</v>
      </c>
      <c r="AJ915" s="70" t="str">
        <f t="shared" si="174"/>
        <v>*0.93</v>
      </c>
      <c r="AK915" s="70" t="str">
        <f t="shared" si="175"/>
        <v>REZoning_Sol-Win</v>
      </c>
      <c r="AO915" s="50" t="s">
        <v>1796</v>
      </c>
      <c r="AP915" s="72" t="s">
        <v>874</v>
      </c>
      <c r="AQ915" s="58">
        <v>2035</v>
      </c>
      <c r="AR915" s="73" t="str">
        <f t="shared" si="176"/>
        <v>*0.93</v>
      </c>
      <c r="AS915" s="70" t="str">
        <f t="shared" si="177"/>
        <v>REZoning_Sol-Win</v>
      </c>
      <c r="AU915" s="50" t="s">
        <v>1796</v>
      </c>
      <c r="AV915" s="72" t="s">
        <v>874</v>
      </c>
      <c r="AW915" s="58">
        <v>2050</v>
      </c>
      <c r="AX915" s="73" t="str">
        <f t="shared" si="178"/>
        <v>*0.9</v>
      </c>
      <c r="AY915" s="70" t="str">
        <f t="shared" si="179"/>
        <v>REZoning_Sol-Win</v>
      </c>
    </row>
    <row r="916" spans="1:51">
      <c r="A916" s="67" t="s">
        <v>78</v>
      </c>
      <c r="C916" t="s">
        <v>1797</v>
      </c>
      <c r="D916" s="68" t="s">
        <v>874</v>
      </c>
      <c r="E916" s="52">
        <v>2035</v>
      </c>
      <c r="F916" s="69" t="str">
        <f t="shared" si="169"/>
        <v>*0.95</v>
      </c>
      <c r="G916" s="70" t="str">
        <f t="shared" si="168"/>
        <v>REZoning_Sol-Win</v>
      </c>
      <c r="I916" t="s">
        <v>1797</v>
      </c>
      <c r="J916" s="68" t="s">
        <v>874</v>
      </c>
      <c r="K916" s="52">
        <v>2050</v>
      </c>
      <c r="L916" s="62" t="str">
        <f t="shared" si="170"/>
        <v>*0.93</v>
      </c>
      <c r="M916" s="70" t="str">
        <f t="shared" si="171"/>
        <v>REZoning_Sol-Win</v>
      </c>
      <c r="O916" t="s">
        <v>1797</v>
      </c>
      <c r="P916" t="s">
        <v>874</v>
      </c>
      <c r="Q916">
        <v>2100</v>
      </c>
      <c r="R916" t="s">
        <v>904</v>
      </c>
      <c r="S916" t="s">
        <v>875</v>
      </c>
      <c r="AA916" s="49" t="s">
        <v>1797</v>
      </c>
      <c r="AB916" s="71" t="s">
        <v>874</v>
      </c>
      <c r="AC916" s="55">
        <v>2035</v>
      </c>
      <c r="AD916" s="70" t="str">
        <f t="shared" si="172"/>
        <v>*0.95</v>
      </c>
      <c r="AE916" s="70" t="str">
        <f t="shared" si="173"/>
        <v>REZoning_Sol-Win</v>
      </c>
      <c r="AG916" s="49" t="s">
        <v>1797</v>
      </c>
      <c r="AH916" s="71" t="s">
        <v>874</v>
      </c>
      <c r="AI916" s="55">
        <v>2050</v>
      </c>
      <c r="AJ916" s="70" t="str">
        <f t="shared" si="174"/>
        <v>*0.93</v>
      </c>
      <c r="AK916" s="70" t="str">
        <f t="shared" si="175"/>
        <v>REZoning_Sol-Win</v>
      </c>
      <c r="AO916" s="50" t="s">
        <v>1797</v>
      </c>
      <c r="AP916" s="72" t="s">
        <v>874</v>
      </c>
      <c r="AQ916" s="58">
        <v>2035</v>
      </c>
      <c r="AR916" s="73" t="str">
        <f t="shared" si="176"/>
        <v>*0.93</v>
      </c>
      <c r="AS916" s="70" t="str">
        <f t="shared" si="177"/>
        <v>REZoning_Sol-Win</v>
      </c>
      <c r="AU916" s="50" t="s">
        <v>1797</v>
      </c>
      <c r="AV916" s="72" t="s">
        <v>874</v>
      </c>
      <c r="AW916" s="58">
        <v>2050</v>
      </c>
      <c r="AX916" s="73" t="str">
        <f t="shared" si="178"/>
        <v>*0.9</v>
      </c>
      <c r="AY916" s="70" t="str">
        <f t="shared" si="179"/>
        <v>REZoning_Sol-Win</v>
      </c>
    </row>
    <row r="917" spans="1:51">
      <c r="A917" s="67" t="s">
        <v>78</v>
      </c>
      <c r="C917" t="s">
        <v>1798</v>
      </c>
      <c r="D917" s="68" t="s">
        <v>874</v>
      </c>
      <c r="E917" s="52">
        <v>2035</v>
      </c>
      <c r="F917" s="69" t="str">
        <f t="shared" si="169"/>
        <v>*0.95</v>
      </c>
      <c r="G917" s="70" t="str">
        <f t="shared" si="168"/>
        <v>REZoning_Sol-Win</v>
      </c>
      <c r="I917" t="s">
        <v>1798</v>
      </c>
      <c r="J917" s="68" t="s">
        <v>874</v>
      </c>
      <c r="K917" s="52">
        <v>2050</v>
      </c>
      <c r="L917" s="62" t="str">
        <f t="shared" si="170"/>
        <v>*0.93</v>
      </c>
      <c r="M917" s="70" t="str">
        <f t="shared" si="171"/>
        <v>REZoning_Sol-Win</v>
      </c>
      <c r="O917" t="s">
        <v>1798</v>
      </c>
      <c r="P917" t="s">
        <v>874</v>
      </c>
      <c r="Q917">
        <v>2100</v>
      </c>
      <c r="R917" t="s">
        <v>904</v>
      </c>
      <c r="S917" t="s">
        <v>875</v>
      </c>
      <c r="AA917" s="49" t="s">
        <v>1798</v>
      </c>
      <c r="AB917" s="71" t="s">
        <v>874</v>
      </c>
      <c r="AC917" s="55">
        <v>2035</v>
      </c>
      <c r="AD917" s="70" t="str">
        <f t="shared" si="172"/>
        <v>*0.95</v>
      </c>
      <c r="AE917" s="70" t="str">
        <f t="shared" si="173"/>
        <v>REZoning_Sol-Win</v>
      </c>
      <c r="AG917" s="49" t="s">
        <v>1798</v>
      </c>
      <c r="AH917" s="71" t="s">
        <v>874</v>
      </c>
      <c r="AI917" s="55">
        <v>2050</v>
      </c>
      <c r="AJ917" s="70" t="str">
        <f t="shared" si="174"/>
        <v>*0.93</v>
      </c>
      <c r="AK917" s="70" t="str">
        <f t="shared" si="175"/>
        <v>REZoning_Sol-Win</v>
      </c>
      <c r="AO917" s="50" t="s">
        <v>1798</v>
      </c>
      <c r="AP917" s="72" t="s">
        <v>874</v>
      </c>
      <c r="AQ917" s="58">
        <v>2035</v>
      </c>
      <c r="AR917" s="73" t="str">
        <f t="shared" si="176"/>
        <v>*0.93</v>
      </c>
      <c r="AS917" s="70" t="str">
        <f t="shared" si="177"/>
        <v>REZoning_Sol-Win</v>
      </c>
      <c r="AU917" s="50" t="s">
        <v>1798</v>
      </c>
      <c r="AV917" s="72" t="s">
        <v>874</v>
      </c>
      <c r="AW917" s="58">
        <v>2050</v>
      </c>
      <c r="AX917" s="73" t="str">
        <f t="shared" si="178"/>
        <v>*0.9</v>
      </c>
      <c r="AY917" s="70" t="str">
        <f t="shared" si="179"/>
        <v>REZoning_Sol-Win</v>
      </c>
    </row>
    <row r="918" spans="1:51">
      <c r="A918" s="67" t="s">
        <v>78</v>
      </c>
      <c r="C918" t="s">
        <v>1799</v>
      </c>
      <c r="D918" s="68" t="s">
        <v>874</v>
      </c>
      <c r="E918" s="52">
        <v>2035</v>
      </c>
      <c r="F918" s="69" t="str">
        <f t="shared" si="169"/>
        <v>*0.95</v>
      </c>
      <c r="G918" s="70" t="str">
        <f t="shared" si="168"/>
        <v>REZoning_Sol-Win</v>
      </c>
      <c r="I918" t="s">
        <v>1799</v>
      </c>
      <c r="J918" s="68" t="s">
        <v>874</v>
      </c>
      <c r="K918" s="52">
        <v>2050</v>
      </c>
      <c r="L918" s="62" t="str">
        <f t="shared" si="170"/>
        <v>*0.93</v>
      </c>
      <c r="M918" s="70" t="str">
        <f t="shared" si="171"/>
        <v>REZoning_Sol-Win</v>
      </c>
      <c r="O918" t="s">
        <v>1799</v>
      </c>
      <c r="P918" t="s">
        <v>874</v>
      </c>
      <c r="Q918">
        <v>2100</v>
      </c>
      <c r="R918" t="s">
        <v>904</v>
      </c>
      <c r="S918" t="s">
        <v>875</v>
      </c>
      <c r="AA918" s="49" t="s">
        <v>1799</v>
      </c>
      <c r="AB918" s="71" t="s">
        <v>874</v>
      </c>
      <c r="AC918" s="55">
        <v>2035</v>
      </c>
      <c r="AD918" s="70" t="str">
        <f t="shared" si="172"/>
        <v>*0.95</v>
      </c>
      <c r="AE918" s="70" t="str">
        <f t="shared" si="173"/>
        <v>REZoning_Sol-Win</v>
      </c>
      <c r="AG918" s="49" t="s">
        <v>1799</v>
      </c>
      <c r="AH918" s="71" t="s">
        <v>874</v>
      </c>
      <c r="AI918" s="55">
        <v>2050</v>
      </c>
      <c r="AJ918" s="70" t="str">
        <f t="shared" si="174"/>
        <v>*0.93</v>
      </c>
      <c r="AK918" s="70" t="str">
        <f t="shared" si="175"/>
        <v>REZoning_Sol-Win</v>
      </c>
      <c r="AO918" s="50" t="s">
        <v>1799</v>
      </c>
      <c r="AP918" s="72" t="s">
        <v>874</v>
      </c>
      <c r="AQ918" s="58">
        <v>2035</v>
      </c>
      <c r="AR918" s="73" t="str">
        <f t="shared" si="176"/>
        <v>*0.93</v>
      </c>
      <c r="AS918" s="70" t="str">
        <f t="shared" si="177"/>
        <v>REZoning_Sol-Win</v>
      </c>
      <c r="AU918" s="50" t="s">
        <v>1799</v>
      </c>
      <c r="AV918" s="72" t="s">
        <v>874</v>
      </c>
      <c r="AW918" s="58">
        <v>2050</v>
      </c>
      <c r="AX918" s="73" t="str">
        <f t="shared" si="178"/>
        <v>*0.9</v>
      </c>
      <c r="AY918" s="70" t="str">
        <f t="shared" si="179"/>
        <v>REZoning_Sol-Win</v>
      </c>
    </row>
    <row r="919" spans="1:51">
      <c r="A919" s="67" t="s">
        <v>78</v>
      </c>
      <c r="C919" t="s">
        <v>1800</v>
      </c>
      <c r="D919" s="68" t="s">
        <v>874</v>
      </c>
      <c r="E919" s="52">
        <v>2035</v>
      </c>
      <c r="F919" s="69" t="str">
        <f t="shared" si="169"/>
        <v>*0.95</v>
      </c>
      <c r="G919" s="70" t="str">
        <f t="shared" si="168"/>
        <v>REZoning_Sol-Win</v>
      </c>
      <c r="I919" t="s">
        <v>1800</v>
      </c>
      <c r="J919" s="68" t="s">
        <v>874</v>
      </c>
      <c r="K919" s="52">
        <v>2050</v>
      </c>
      <c r="L919" s="62" t="str">
        <f t="shared" si="170"/>
        <v>*0.93</v>
      </c>
      <c r="M919" s="70" t="str">
        <f t="shared" si="171"/>
        <v>REZoning_Sol-Win</v>
      </c>
      <c r="O919" t="s">
        <v>1800</v>
      </c>
      <c r="P919" t="s">
        <v>874</v>
      </c>
      <c r="Q919">
        <v>2100</v>
      </c>
      <c r="R919" t="s">
        <v>904</v>
      </c>
      <c r="S919" t="s">
        <v>875</v>
      </c>
      <c r="AA919" s="49" t="s">
        <v>1800</v>
      </c>
      <c r="AB919" s="71" t="s">
        <v>874</v>
      </c>
      <c r="AC919" s="55">
        <v>2035</v>
      </c>
      <c r="AD919" s="70" t="str">
        <f t="shared" si="172"/>
        <v>*0.95</v>
      </c>
      <c r="AE919" s="70" t="str">
        <f t="shared" si="173"/>
        <v>REZoning_Sol-Win</v>
      </c>
      <c r="AG919" s="49" t="s">
        <v>1800</v>
      </c>
      <c r="AH919" s="71" t="s">
        <v>874</v>
      </c>
      <c r="AI919" s="55">
        <v>2050</v>
      </c>
      <c r="AJ919" s="70" t="str">
        <f t="shared" si="174"/>
        <v>*0.93</v>
      </c>
      <c r="AK919" s="70" t="str">
        <f t="shared" si="175"/>
        <v>REZoning_Sol-Win</v>
      </c>
      <c r="AO919" s="50" t="s">
        <v>1800</v>
      </c>
      <c r="AP919" s="72" t="s">
        <v>874</v>
      </c>
      <c r="AQ919" s="58">
        <v>2035</v>
      </c>
      <c r="AR919" s="73" t="str">
        <f t="shared" si="176"/>
        <v>*0.93</v>
      </c>
      <c r="AS919" s="70" t="str">
        <f t="shared" si="177"/>
        <v>REZoning_Sol-Win</v>
      </c>
      <c r="AU919" s="50" t="s">
        <v>1800</v>
      </c>
      <c r="AV919" s="72" t="s">
        <v>874</v>
      </c>
      <c r="AW919" s="58">
        <v>2050</v>
      </c>
      <c r="AX919" s="73" t="str">
        <f t="shared" si="178"/>
        <v>*0.9</v>
      </c>
      <c r="AY919" s="70" t="str">
        <f t="shared" si="179"/>
        <v>REZoning_Sol-Win</v>
      </c>
    </row>
    <row r="920" spans="1:51">
      <c r="A920" s="67" t="s">
        <v>78</v>
      </c>
      <c r="C920" t="s">
        <v>1801</v>
      </c>
      <c r="D920" s="68" t="s">
        <v>874</v>
      </c>
      <c r="E920" s="52">
        <v>2035</v>
      </c>
      <c r="F920" s="69" t="str">
        <f t="shared" si="169"/>
        <v>*0.95</v>
      </c>
      <c r="G920" s="70" t="str">
        <f t="shared" si="168"/>
        <v>REZoning_Sol-Win</v>
      </c>
      <c r="I920" t="s">
        <v>1801</v>
      </c>
      <c r="J920" s="68" t="s">
        <v>874</v>
      </c>
      <c r="K920" s="52">
        <v>2050</v>
      </c>
      <c r="L920" s="62" t="str">
        <f t="shared" si="170"/>
        <v>*0.93</v>
      </c>
      <c r="M920" s="70" t="str">
        <f t="shared" si="171"/>
        <v>REZoning_Sol-Win</v>
      </c>
      <c r="O920" t="s">
        <v>1801</v>
      </c>
      <c r="P920" t="s">
        <v>874</v>
      </c>
      <c r="Q920">
        <v>2100</v>
      </c>
      <c r="R920" t="s">
        <v>904</v>
      </c>
      <c r="S920" t="s">
        <v>875</v>
      </c>
      <c r="AA920" s="49" t="s">
        <v>1801</v>
      </c>
      <c r="AB920" s="71" t="s">
        <v>874</v>
      </c>
      <c r="AC920" s="55">
        <v>2035</v>
      </c>
      <c r="AD920" s="70" t="str">
        <f t="shared" si="172"/>
        <v>*0.95</v>
      </c>
      <c r="AE920" s="70" t="str">
        <f t="shared" si="173"/>
        <v>REZoning_Sol-Win</v>
      </c>
      <c r="AG920" s="49" t="s">
        <v>1801</v>
      </c>
      <c r="AH920" s="71" t="s">
        <v>874</v>
      </c>
      <c r="AI920" s="55">
        <v>2050</v>
      </c>
      <c r="AJ920" s="70" t="str">
        <f t="shared" si="174"/>
        <v>*0.93</v>
      </c>
      <c r="AK920" s="70" t="str">
        <f t="shared" si="175"/>
        <v>REZoning_Sol-Win</v>
      </c>
      <c r="AO920" s="50" t="s">
        <v>1801</v>
      </c>
      <c r="AP920" s="72" t="s">
        <v>874</v>
      </c>
      <c r="AQ920" s="58">
        <v>2035</v>
      </c>
      <c r="AR920" s="73" t="str">
        <f t="shared" si="176"/>
        <v>*0.93</v>
      </c>
      <c r="AS920" s="70" t="str">
        <f t="shared" si="177"/>
        <v>REZoning_Sol-Win</v>
      </c>
      <c r="AU920" s="50" t="s">
        <v>1801</v>
      </c>
      <c r="AV920" s="72" t="s">
        <v>874</v>
      </c>
      <c r="AW920" s="58">
        <v>2050</v>
      </c>
      <c r="AX920" s="73" t="str">
        <f t="shared" si="178"/>
        <v>*0.9</v>
      </c>
      <c r="AY920" s="70" t="str">
        <f t="shared" si="179"/>
        <v>REZoning_Sol-Win</v>
      </c>
    </row>
    <row r="921" spans="1:51">
      <c r="A921" s="67" t="s">
        <v>78</v>
      </c>
      <c r="C921" t="s">
        <v>1802</v>
      </c>
      <c r="D921" s="68" t="s">
        <v>874</v>
      </c>
      <c r="E921" s="52">
        <v>2035</v>
      </c>
      <c r="F921" s="69" t="str">
        <f t="shared" si="169"/>
        <v>*0.95</v>
      </c>
      <c r="G921" s="70" t="str">
        <f t="shared" si="168"/>
        <v>REZoning_Sol-Win</v>
      </c>
      <c r="I921" t="s">
        <v>1802</v>
      </c>
      <c r="J921" s="68" t="s">
        <v>874</v>
      </c>
      <c r="K921" s="52">
        <v>2050</v>
      </c>
      <c r="L921" s="62" t="str">
        <f t="shared" si="170"/>
        <v>*0.93</v>
      </c>
      <c r="M921" s="70" t="str">
        <f t="shared" si="171"/>
        <v>REZoning_Sol-Win</v>
      </c>
      <c r="O921" t="s">
        <v>1802</v>
      </c>
      <c r="P921" t="s">
        <v>874</v>
      </c>
      <c r="Q921">
        <v>2100</v>
      </c>
      <c r="R921" t="s">
        <v>904</v>
      </c>
      <c r="S921" t="s">
        <v>875</v>
      </c>
      <c r="AA921" s="49" t="s">
        <v>1802</v>
      </c>
      <c r="AB921" s="71" t="s">
        <v>874</v>
      </c>
      <c r="AC921" s="55">
        <v>2035</v>
      </c>
      <c r="AD921" s="70" t="str">
        <f t="shared" si="172"/>
        <v>*0.95</v>
      </c>
      <c r="AE921" s="70" t="str">
        <f t="shared" si="173"/>
        <v>REZoning_Sol-Win</v>
      </c>
      <c r="AG921" s="49" t="s">
        <v>1802</v>
      </c>
      <c r="AH921" s="71" t="s">
        <v>874</v>
      </c>
      <c r="AI921" s="55">
        <v>2050</v>
      </c>
      <c r="AJ921" s="70" t="str">
        <f t="shared" si="174"/>
        <v>*0.93</v>
      </c>
      <c r="AK921" s="70" t="str">
        <f t="shared" si="175"/>
        <v>REZoning_Sol-Win</v>
      </c>
      <c r="AO921" s="50" t="s">
        <v>1802</v>
      </c>
      <c r="AP921" s="72" t="s">
        <v>874</v>
      </c>
      <c r="AQ921" s="58">
        <v>2035</v>
      </c>
      <c r="AR921" s="73" t="str">
        <f t="shared" si="176"/>
        <v>*0.93</v>
      </c>
      <c r="AS921" s="70" t="str">
        <f t="shared" si="177"/>
        <v>REZoning_Sol-Win</v>
      </c>
      <c r="AU921" s="50" t="s">
        <v>1802</v>
      </c>
      <c r="AV921" s="72" t="s">
        <v>874</v>
      </c>
      <c r="AW921" s="58">
        <v>2050</v>
      </c>
      <c r="AX921" s="73" t="str">
        <f t="shared" si="178"/>
        <v>*0.9</v>
      </c>
      <c r="AY921" s="70" t="str">
        <f t="shared" si="179"/>
        <v>REZoning_Sol-Win</v>
      </c>
    </row>
    <row r="922" spans="1:51">
      <c r="A922" s="67" t="s">
        <v>78</v>
      </c>
      <c r="C922" t="s">
        <v>1803</v>
      </c>
      <c r="D922" s="68" t="s">
        <v>874</v>
      </c>
      <c r="E922" s="52">
        <v>2035</v>
      </c>
      <c r="F922" s="69" t="str">
        <f t="shared" si="169"/>
        <v>*0.95</v>
      </c>
      <c r="G922" s="70" t="str">
        <f t="shared" si="168"/>
        <v>REZoning_Sol-Win</v>
      </c>
      <c r="I922" t="s">
        <v>1803</v>
      </c>
      <c r="J922" s="68" t="s">
        <v>874</v>
      </c>
      <c r="K922" s="52">
        <v>2050</v>
      </c>
      <c r="L922" s="62" t="str">
        <f t="shared" si="170"/>
        <v>*0.93</v>
      </c>
      <c r="M922" s="70" t="str">
        <f t="shared" si="171"/>
        <v>REZoning_Sol-Win</v>
      </c>
      <c r="O922" t="s">
        <v>1803</v>
      </c>
      <c r="P922" t="s">
        <v>874</v>
      </c>
      <c r="Q922">
        <v>2100</v>
      </c>
      <c r="R922" t="s">
        <v>904</v>
      </c>
      <c r="S922" t="s">
        <v>875</v>
      </c>
      <c r="AA922" s="49" t="s">
        <v>1803</v>
      </c>
      <c r="AB922" s="71" t="s">
        <v>874</v>
      </c>
      <c r="AC922" s="55">
        <v>2035</v>
      </c>
      <c r="AD922" s="70" t="str">
        <f t="shared" si="172"/>
        <v>*0.95</v>
      </c>
      <c r="AE922" s="70" t="str">
        <f t="shared" si="173"/>
        <v>REZoning_Sol-Win</v>
      </c>
      <c r="AG922" s="49" t="s">
        <v>1803</v>
      </c>
      <c r="AH922" s="71" t="s">
        <v>874</v>
      </c>
      <c r="AI922" s="55">
        <v>2050</v>
      </c>
      <c r="AJ922" s="70" t="str">
        <f t="shared" si="174"/>
        <v>*0.93</v>
      </c>
      <c r="AK922" s="70" t="str">
        <f t="shared" si="175"/>
        <v>REZoning_Sol-Win</v>
      </c>
      <c r="AO922" s="50" t="s">
        <v>1803</v>
      </c>
      <c r="AP922" s="72" t="s">
        <v>874</v>
      </c>
      <c r="AQ922" s="58">
        <v>2035</v>
      </c>
      <c r="AR922" s="73" t="str">
        <f t="shared" si="176"/>
        <v>*0.93</v>
      </c>
      <c r="AS922" s="70" t="str">
        <f t="shared" si="177"/>
        <v>REZoning_Sol-Win</v>
      </c>
      <c r="AU922" s="50" t="s">
        <v>1803</v>
      </c>
      <c r="AV922" s="72" t="s">
        <v>874</v>
      </c>
      <c r="AW922" s="58">
        <v>2050</v>
      </c>
      <c r="AX922" s="73" t="str">
        <f t="shared" si="178"/>
        <v>*0.9</v>
      </c>
      <c r="AY922" s="70" t="str">
        <f t="shared" si="179"/>
        <v>REZoning_Sol-Win</v>
      </c>
    </row>
    <row r="923" spans="1:51">
      <c r="A923" s="67" t="s">
        <v>78</v>
      </c>
      <c r="C923" t="s">
        <v>1804</v>
      </c>
      <c r="D923" s="68" t="s">
        <v>874</v>
      </c>
      <c r="E923" s="52">
        <v>2035</v>
      </c>
      <c r="F923" s="69" t="str">
        <f t="shared" si="169"/>
        <v>*0.95</v>
      </c>
      <c r="G923" s="70" t="str">
        <f t="shared" si="168"/>
        <v>REZoning_Sol-Win</v>
      </c>
      <c r="I923" t="s">
        <v>1804</v>
      </c>
      <c r="J923" s="68" t="s">
        <v>874</v>
      </c>
      <c r="K923" s="52">
        <v>2050</v>
      </c>
      <c r="L923" s="62" t="str">
        <f t="shared" si="170"/>
        <v>*0.93</v>
      </c>
      <c r="M923" s="70" t="str">
        <f t="shared" si="171"/>
        <v>REZoning_Sol-Win</v>
      </c>
      <c r="O923" t="s">
        <v>1804</v>
      </c>
      <c r="P923" t="s">
        <v>874</v>
      </c>
      <c r="Q923">
        <v>2100</v>
      </c>
      <c r="R923" t="s">
        <v>904</v>
      </c>
      <c r="S923" t="s">
        <v>875</v>
      </c>
      <c r="AA923" s="49" t="s">
        <v>1804</v>
      </c>
      <c r="AB923" s="71" t="s">
        <v>874</v>
      </c>
      <c r="AC923" s="55">
        <v>2035</v>
      </c>
      <c r="AD923" s="70" t="str">
        <f t="shared" si="172"/>
        <v>*0.95</v>
      </c>
      <c r="AE923" s="70" t="str">
        <f t="shared" si="173"/>
        <v>REZoning_Sol-Win</v>
      </c>
      <c r="AG923" s="49" t="s">
        <v>1804</v>
      </c>
      <c r="AH923" s="71" t="s">
        <v>874</v>
      </c>
      <c r="AI923" s="55">
        <v>2050</v>
      </c>
      <c r="AJ923" s="70" t="str">
        <f t="shared" si="174"/>
        <v>*0.93</v>
      </c>
      <c r="AK923" s="70" t="str">
        <f t="shared" si="175"/>
        <v>REZoning_Sol-Win</v>
      </c>
      <c r="AO923" s="50" t="s">
        <v>1804</v>
      </c>
      <c r="AP923" s="72" t="s">
        <v>874</v>
      </c>
      <c r="AQ923" s="58">
        <v>2035</v>
      </c>
      <c r="AR923" s="73" t="str">
        <f t="shared" si="176"/>
        <v>*0.93</v>
      </c>
      <c r="AS923" s="70" t="str">
        <f t="shared" si="177"/>
        <v>REZoning_Sol-Win</v>
      </c>
      <c r="AU923" s="50" t="s">
        <v>1804</v>
      </c>
      <c r="AV923" s="72" t="s">
        <v>874</v>
      </c>
      <c r="AW923" s="58">
        <v>2050</v>
      </c>
      <c r="AX923" s="73" t="str">
        <f t="shared" si="178"/>
        <v>*0.9</v>
      </c>
      <c r="AY923" s="70" t="str">
        <f t="shared" si="179"/>
        <v>REZoning_Sol-Win</v>
      </c>
    </row>
    <row r="924" spans="1:51">
      <c r="A924" s="67" t="s">
        <v>78</v>
      </c>
      <c r="C924" t="s">
        <v>1805</v>
      </c>
      <c r="D924" s="68" t="s">
        <v>874</v>
      </c>
      <c r="E924" s="52">
        <v>2035</v>
      </c>
      <c r="F924" s="69" t="str">
        <f t="shared" si="169"/>
        <v>*0.95</v>
      </c>
      <c r="G924" s="70" t="str">
        <f t="shared" si="168"/>
        <v>REZoning_Sol-Win</v>
      </c>
      <c r="I924" t="s">
        <v>1805</v>
      </c>
      <c r="J924" s="68" t="s">
        <v>874</v>
      </c>
      <c r="K924" s="52">
        <v>2050</v>
      </c>
      <c r="L924" s="62" t="str">
        <f t="shared" si="170"/>
        <v>*0.93</v>
      </c>
      <c r="M924" s="70" t="str">
        <f t="shared" si="171"/>
        <v>REZoning_Sol-Win</v>
      </c>
      <c r="O924" t="s">
        <v>1805</v>
      </c>
      <c r="P924" t="s">
        <v>874</v>
      </c>
      <c r="Q924">
        <v>2100</v>
      </c>
      <c r="R924" t="s">
        <v>904</v>
      </c>
      <c r="S924" t="s">
        <v>875</v>
      </c>
      <c r="AA924" s="49" t="s">
        <v>1805</v>
      </c>
      <c r="AB924" s="71" t="s">
        <v>874</v>
      </c>
      <c r="AC924" s="55">
        <v>2035</v>
      </c>
      <c r="AD924" s="70" t="str">
        <f t="shared" si="172"/>
        <v>*0.95</v>
      </c>
      <c r="AE924" s="70" t="str">
        <f t="shared" si="173"/>
        <v>REZoning_Sol-Win</v>
      </c>
      <c r="AG924" s="49" t="s">
        <v>1805</v>
      </c>
      <c r="AH924" s="71" t="s">
        <v>874</v>
      </c>
      <c r="AI924" s="55">
        <v>2050</v>
      </c>
      <c r="AJ924" s="70" t="str">
        <f t="shared" si="174"/>
        <v>*0.93</v>
      </c>
      <c r="AK924" s="70" t="str">
        <f t="shared" si="175"/>
        <v>REZoning_Sol-Win</v>
      </c>
      <c r="AO924" s="50" t="s">
        <v>1805</v>
      </c>
      <c r="AP924" s="72" t="s">
        <v>874</v>
      </c>
      <c r="AQ924" s="58">
        <v>2035</v>
      </c>
      <c r="AR924" s="73" t="str">
        <f t="shared" si="176"/>
        <v>*0.93</v>
      </c>
      <c r="AS924" s="70" t="str">
        <f t="shared" si="177"/>
        <v>REZoning_Sol-Win</v>
      </c>
      <c r="AU924" s="50" t="s">
        <v>1805</v>
      </c>
      <c r="AV924" s="72" t="s">
        <v>874</v>
      </c>
      <c r="AW924" s="58">
        <v>2050</v>
      </c>
      <c r="AX924" s="73" t="str">
        <f t="shared" si="178"/>
        <v>*0.9</v>
      </c>
      <c r="AY924" s="70" t="str">
        <f t="shared" si="179"/>
        <v>REZoning_Sol-Win</v>
      </c>
    </row>
    <row r="925" spans="1:51">
      <c r="A925" s="67" t="s">
        <v>78</v>
      </c>
      <c r="C925" t="s">
        <v>1806</v>
      </c>
      <c r="D925" s="68" t="s">
        <v>874</v>
      </c>
      <c r="E925" s="52">
        <v>2035</v>
      </c>
      <c r="F925" s="69" t="str">
        <f t="shared" si="169"/>
        <v>*0.95</v>
      </c>
      <c r="G925" s="70" t="str">
        <f t="shared" si="168"/>
        <v>REZoning_Sol-Win</v>
      </c>
      <c r="I925" t="s">
        <v>1806</v>
      </c>
      <c r="J925" s="68" t="s">
        <v>874</v>
      </c>
      <c r="K925" s="52">
        <v>2050</v>
      </c>
      <c r="L925" s="62" t="str">
        <f t="shared" si="170"/>
        <v>*0.93</v>
      </c>
      <c r="M925" s="70" t="str">
        <f t="shared" si="171"/>
        <v>REZoning_Sol-Win</v>
      </c>
      <c r="O925" t="s">
        <v>1806</v>
      </c>
      <c r="P925" t="s">
        <v>874</v>
      </c>
      <c r="Q925">
        <v>2100</v>
      </c>
      <c r="R925" t="s">
        <v>904</v>
      </c>
      <c r="S925" t="s">
        <v>875</v>
      </c>
      <c r="AA925" s="49" t="s">
        <v>1806</v>
      </c>
      <c r="AB925" s="71" t="s">
        <v>874</v>
      </c>
      <c r="AC925" s="55">
        <v>2035</v>
      </c>
      <c r="AD925" s="70" t="str">
        <f t="shared" si="172"/>
        <v>*0.95</v>
      </c>
      <c r="AE925" s="70" t="str">
        <f t="shared" si="173"/>
        <v>REZoning_Sol-Win</v>
      </c>
      <c r="AG925" s="49" t="s">
        <v>1806</v>
      </c>
      <c r="AH925" s="71" t="s">
        <v>874</v>
      </c>
      <c r="AI925" s="55">
        <v>2050</v>
      </c>
      <c r="AJ925" s="70" t="str">
        <f t="shared" si="174"/>
        <v>*0.93</v>
      </c>
      <c r="AK925" s="70" t="str">
        <f t="shared" si="175"/>
        <v>REZoning_Sol-Win</v>
      </c>
      <c r="AO925" s="50" t="s">
        <v>1806</v>
      </c>
      <c r="AP925" s="72" t="s">
        <v>874</v>
      </c>
      <c r="AQ925" s="58">
        <v>2035</v>
      </c>
      <c r="AR925" s="73" t="str">
        <f t="shared" si="176"/>
        <v>*0.93</v>
      </c>
      <c r="AS925" s="70" t="str">
        <f t="shared" si="177"/>
        <v>REZoning_Sol-Win</v>
      </c>
      <c r="AU925" s="50" t="s">
        <v>1806</v>
      </c>
      <c r="AV925" s="72" t="s">
        <v>874</v>
      </c>
      <c r="AW925" s="58">
        <v>2050</v>
      </c>
      <c r="AX925" s="73" t="str">
        <f t="shared" si="178"/>
        <v>*0.9</v>
      </c>
      <c r="AY925" s="70" t="str">
        <f t="shared" si="179"/>
        <v>REZoning_Sol-Win</v>
      </c>
    </row>
    <row r="926" spans="1:51">
      <c r="A926" s="67" t="s">
        <v>78</v>
      </c>
      <c r="C926" t="s">
        <v>1807</v>
      </c>
      <c r="D926" s="68" t="s">
        <v>874</v>
      </c>
      <c r="E926" s="52">
        <v>2035</v>
      </c>
      <c r="F926" s="69" t="str">
        <f t="shared" si="169"/>
        <v>*0.95</v>
      </c>
      <c r="G926" s="70" t="str">
        <f t="shared" si="168"/>
        <v>REZoning_Sol-Win</v>
      </c>
      <c r="I926" t="s">
        <v>1807</v>
      </c>
      <c r="J926" s="68" t="s">
        <v>874</v>
      </c>
      <c r="K926" s="52">
        <v>2050</v>
      </c>
      <c r="L926" s="62" t="str">
        <f t="shared" si="170"/>
        <v>*0.93</v>
      </c>
      <c r="M926" s="70" t="str">
        <f t="shared" si="171"/>
        <v>REZoning_Sol-Win</v>
      </c>
      <c r="O926" t="s">
        <v>1807</v>
      </c>
      <c r="P926" t="s">
        <v>874</v>
      </c>
      <c r="Q926">
        <v>2100</v>
      </c>
      <c r="R926" t="s">
        <v>904</v>
      </c>
      <c r="S926" t="s">
        <v>875</v>
      </c>
      <c r="AA926" s="49" t="s">
        <v>1807</v>
      </c>
      <c r="AB926" s="71" t="s">
        <v>874</v>
      </c>
      <c r="AC926" s="55">
        <v>2035</v>
      </c>
      <c r="AD926" s="70" t="str">
        <f t="shared" si="172"/>
        <v>*0.95</v>
      </c>
      <c r="AE926" s="70" t="str">
        <f t="shared" si="173"/>
        <v>REZoning_Sol-Win</v>
      </c>
      <c r="AG926" s="49" t="s">
        <v>1807</v>
      </c>
      <c r="AH926" s="71" t="s">
        <v>874</v>
      </c>
      <c r="AI926" s="55">
        <v>2050</v>
      </c>
      <c r="AJ926" s="70" t="str">
        <f t="shared" si="174"/>
        <v>*0.93</v>
      </c>
      <c r="AK926" s="70" t="str">
        <f t="shared" si="175"/>
        <v>REZoning_Sol-Win</v>
      </c>
      <c r="AO926" s="50" t="s">
        <v>1807</v>
      </c>
      <c r="AP926" s="72" t="s">
        <v>874</v>
      </c>
      <c r="AQ926" s="58">
        <v>2035</v>
      </c>
      <c r="AR926" s="73" t="str">
        <f t="shared" si="176"/>
        <v>*0.93</v>
      </c>
      <c r="AS926" s="70" t="str">
        <f t="shared" si="177"/>
        <v>REZoning_Sol-Win</v>
      </c>
      <c r="AU926" s="50" t="s">
        <v>1807</v>
      </c>
      <c r="AV926" s="72" t="s">
        <v>874</v>
      </c>
      <c r="AW926" s="58">
        <v>2050</v>
      </c>
      <c r="AX926" s="73" t="str">
        <f t="shared" si="178"/>
        <v>*0.9</v>
      </c>
      <c r="AY926" s="70" t="str">
        <f t="shared" si="179"/>
        <v>REZoning_Sol-Win</v>
      </c>
    </row>
    <row r="927" spans="1:51">
      <c r="A927" s="67" t="s">
        <v>78</v>
      </c>
      <c r="C927" t="s">
        <v>1808</v>
      </c>
      <c r="D927" s="68" t="s">
        <v>874</v>
      </c>
      <c r="E927" s="52">
        <v>2035</v>
      </c>
      <c r="F927" s="69" t="str">
        <f t="shared" si="169"/>
        <v>*0.95</v>
      </c>
      <c r="G927" s="70" t="str">
        <f t="shared" si="168"/>
        <v>REZoning_Sol-Win</v>
      </c>
      <c r="I927" t="s">
        <v>1808</v>
      </c>
      <c r="J927" s="68" t="s">
        <v>874</v>
      </c>
      <c r="K927" s="52">
        <v>2050</v>
      </c>
      <c r="L927" s="62" t="str">
        <f t="shared" si="170"/>
        <v>*0.93</v>
      </c>
      <c r="M927" s="70" t="str">
        <f t="shared" si="171"/>
        <v>REZoning_Sol-Win</v>
      </c>
      <c r="O927" t="s">
        <v>1808</v>
      </c>
      <c r="P927" t="s">
        <v>874</v>
      </c>
      <c r="Q927">
        <v>2100</v>
      </c>
      <c r="R927" t="s">
        <v>904</v>
      </c>
      <c r="S927" t="s">
        <v>875</v>
      </c>
      <c r="AA927" s="49" t="s">
        <v>1808</v>
      </c>
      <c r="AB927" s="71" t="s">
        <v>874</v>
      </c>
      <c r="AC927" s="55">
        <v>2035</v>
      </c>
      <c r="AD927" s="70" t="str">
        <f t="shared" si="172"/>
        <v>*0.95</v>
      </c>
      <c r="AE927" s="70" t="str">
        <f t="shared" si="173"/>
        <v>REZoning_Sol-Win</v>
      </c>
      <c r="AG927" s="49" t="s">
        <v>1808</v>
      </c>
      <c r="AH927" s="71" t="s">
        <v>874</v>
      </c>
      <c r="AI927" s="55">
        <v>2050</v>
      </c>
      <c r="AJ927" s="70" t="str">
        <f t="shared" si="174"/>
        <v>*0.93</v>
      </c>
      <c r="AK927" s="70" t="str">
        <f t="shared" si="175"/>
        <v>REZoning_Sol-Win</v>
      </c>
      <c r="AO927" s="50" t="s">
        <v>1808</v>
      </c>
      <c r="AP927" s="72" t="s">
        <v>874</v>
      </c>
      <c r="AQ927" s="58">
        <v>2035</v>
      </c>
      <c r="AR927" s="73" t="str">
        <f t="shared" si="176"/>
        <v>*0.93</v>
      </c>
      <c r="AS927" s="70" t="str">
        <f t="shared" si="177"/>
        <v>REZoning_Sol-Win</v>
      </c>
      <c r="AU927" s="50" t="s">
        <v>1808</v>
      </c>
      <c r="AV927" s="72" t="s">
        <v>874</v>
      </c>
      <c r="AW927" s="58">
        <v>2050</v>
      </c>
      <c r="AX927" s="73" t="str">
        <f t="shared" si="178"/>
        <v>*0.9</v>
      </c>
      <c r="AY927" s="70" t="str">
        <f t="shared" si="179"/>
        <v>REZoning_Sol-Win</v>
      </c>
    </row>
    <row r="928" spans="1:51">
      <c r="A928" s="67" t="s">
        <v>78</v>
      </c>
      <c r="C928" t="s">
        <v>1809</v>
      </c>
      <c r="D928" s="68" t="s">
        <v>874</v>
      </c>
      <c r="E928" s="52">
        <v>2035</v>
      </c>
      <c r="F928" s="69" t="str">
        <f t="shared" si="169"/>
        <v>*0.95</v>
      </c>
      <c r="G928" s="70" t="str">
        <f t="shared" si="168"/>
        <v>REZoning_Sol-Win</v>
      </c>
      <c r="I928" t="s">
        <v>1809</v>
      </c>
      <c r="J928" s="68" t="s">
        <v>874</v>
      </c>
      <c r="K928" s="52">
        <v>2050</v>
      </c>
      <c r="L928" s="62" t="str">
        <f t="shared" si="170"/>
        <v>*0.93</v>
      </c>
      <c r="M928" s="70" t="str">
        <f t="shared" si="171"/>
        <v>REZoning_Sol-Win</v>
      </c>
      <c r="O928" t="s">
        <v>1809</v>
      </c>
      <c r="P928" t="s">
        <v>874</v>
      </c>
      <c r="Q928">
        <v>2100</v>
      </c>
      <c r="R928" t="s">
        <v>904</v>
      </c>
      <c r="S928" t="s">
        <v>875</v>
      </c>
      <c r="AA928" s="49" t="s">
        <v>1809</v>
      </c>
      <c r="AB928" s="71" t="s">
        <v>874</v>
      </c>
      <c r="AC928" s="55">
        <v>2035</v>
      </c>
      <c r="AD928" s="70" t="str">
        <f t="shared" si="172"/>
        <v>*0.95</v>
      </c>
      <c r="AE928" s="70" t="str">
        <f t="shared" si="173"/>
        <v>REZoning_Sol-Win</v>
      </c>
      <c r="AG928" s="49" t="s">
        <v>1809</v>
      </c>
      <c r="AH928" s="71" t="s">
        <v>874</v>
      </c>
      <c r="AI928" s="55">
        <v>2050</v>
      </c>
      <c r="AJ928" s="70" t="str">
        <f t="shared" si="174"/>
        <v>*0.93</v>
      </c>
      <c r="AK928" s="70" t="str">
        <f t="shared" si="175"/>
        <v>REZoning_Sol-Win</v>
      </c>
      <c r="AO928" s="50" t="s">
        <v>1809</v>
      </c>
      <c r="AP928" s="72" t="s">
        <v>874</v>
      </c>
      <c r="AQ928" s="58">
        <v>2035</v>
      </c>
      <c r="AR928" s="73" t="str">
        <f t="shared" si="176"/>
        <v>*0.93</v>
      </c>
      <c r="AS928" s="70" t="str">
        <f t="shared" si="177"/>
        <v>REZoning_Sol-Win</v>
      </c>
      <c r="AU928" s="50" t="s">
        <v>1809</v>
      </c>
      <c r="AV928" s="72" t="s">
        <v>874</v>
      </c>
      <c r="AW928" s="58">
        <v>2050</v>
      </c>
      <c r="AX928" s="73" t="str">
        <f t="shared" si="178"/>
        <v>*0.9</v>
      </c>
      <c r="AY928" s="70" t="str">
        <f t="shared" si="179"/>
        <v>REZoning_Sol-Win</v>
      </c>
    </row>
    <row r="929" spans="1:51">
      <c r="A929" s="67" t="s">
        <v>78</v>
      </c>
      <c r="C929" t="s">
        <v>1810</v>
      </c>
      <c r="D929" s="68" t="s">
        <v>874</v>
      </c>
      <c r="E929" s="52">
        <v>2035</v>
      </c>
      <c r="F929" s="69" t="str">
        <f t="shared" si="169"/>
        <v>*0.95</v>
      </c>
      <c r="G929" s="70" t="str">
        <f t="shared" si="168"/>
        <v>REZoning_Sol-Win</v>
      </c>
      <c r="I929" t="s">
        <v>1810</v>
      </c>
      <c r="J929" s="68" t="s">
        <v>874</v>
      </c>
      <c r="K929" s="52">
        <v>2050</v>
      </c>
      <c r="L929" s="62" t="str">
        <f t="shared" si="170"/>
        <v>*0.93</v>
      </c>
      <c r="M929" s="70" t="str">
        <f t="shared" si="171"/>
        <v>REZoning_Sol-Win</v>
      </c>
      <c r="O929" t="s">
        <v>1810</v>
      </c>
      <c r="P929" t="s">
        <v>874</v>
      </c>
      <c r="Q929">
        <v>2100</v>
      </c>
      <c r="R929" t="s">
        <v>904</v>
      </c>
      <c r="S929" t="s">
        <v>875</v>
      </c>
      <c r="AA929" s="49" t="s">
        <v>1810</v>
      </c>
      <c r="AB929" s="71" t="s">
        <v>874</v>
      </c>
      <c r="AC929" s="55">
        <v>2035</v>
      </c>
      <c r="AD929" s="70" t="str">
        <f t="shared" si="172"/>
        <v>*0.95</v>
      </c>
      <c r="AE929" s="70" t="str">
        <f t="shared" si="173"/>
        <v>REZoning_Sol-Win</v>
      </c>
      <c r="AG929" s="49" t="s">
        <v>1810</v>
      </c>
      <c r="AH929" s="71" t="s">
        <v>874</v>
      </c>
      <c r="AI929" s="55">
        <v>2050</v>
      </c>
      <c r="AJ929" s="70" t="str">
        <f t="shared" si="174"/>
        <v>*0.93</v>
      </c>
      <c r="AK929" s="70" t="str">
        <f t="shared" si="175"/>
        <v>REZoning_Sol-Win</v>
      </c>
      <c r="AO929" s="50" t="s">
        <v>1810</v>
      </c>
      <c r="AP929" s="72" t="s">
        <v>874</v>
      </c>
      <c r="AQ929" s="58">
        <v>2035</v>
      </c>
      <c r="AR929" s="73" t="str">
        <f t="shared" si="176"/>
        <v>*0.93</v>
      </c>
      <c r="AS929" s="70" t="str">
        <f t="shared" si="177"/>
        <v>REZoning_Sol-Win</v>
      </c>
      <c r="AU929" s="50" t="s">
        <v>1810</v>
      </c>
      <c r="AV929" s="72" t="s">
        <v>874</v>
      </c>
      <c r="AW929" s="58">
        <v>2050</v>
      </c>
      <c r="AX929" s="73" t="str">
        <f t="shared" si="178"/>
        <v>*0.9</v>
      </c>
      <c r="AY929" s="70" t="str">
        <f t="shared" si="179"/>
        <v>REZoning_Sol-Win</v>
      </c>
    </row>
    <row r="930" spans="1:51">
      <c r="A930" s="67" t="s">
        <v>78</v>
      </c>
      <c r="C930" t="s">
        <v>1811</v>
      </c>
      <c r="D930" s="68" t="s">
        <v>874</v>
      </c>
      <c r="E930" s="52">
        <v>2035</v>
      </c>
      <c r="F930" s="69" t="str">
        <f t="shared" si="169"/>
        <v>*0.95</v>
      </c>
      <c r="G930" s="70" t="str">
        <f t="shared" si="168"/>
        <v>REZoning_Sol-Win</v>
      </c>
      <c r="I930" t="s">
        <v>1811</v>
      </c>
      <c r="J930" s="68" t="s">
        <v>874</v>
      </c>
      <c r="K930" s="52">
        <v>2050</v>
      </c>
      <c r="L930" s="62" t="str">
        <f t="shared" si="170"/>
        <v>*0.93</v>
      </c>
      <c r="M930" s="70" t="str">
        <f t="shared" si="171"/>
        <v>REZoning_Sol-Win</v>
      </c>
      <c r="O930" t="s">
        <v>1811</v>
      </c>
      <c r="P930" t="s">
        <v>874</v>
      </c>
      <c r="Q930">
        <v>2100</v>
      </c>
      <c r="R930" t="s">
        <v>904</v>
      </c>
      <c r="S930" t="s">
        <v>875</v>
      </c>
      <c r="AA930" s="49" t="s">
        <v>1811</v>
      </c>
      <c r="AB930" s="71" t="s">
        <v>874</v>
      </c>
      <c r="AC930" s="55">
        <v>2035</v>
      </c>
      <c r="AD930" s="70" t="str">
        <f t="shared" si="172"/>
        <v>*0.95</v>
      </c>
      <c r="AE930" s="70" t="str">
        <f t="shared" si="173"/>
        <v>REZoning_Sol-Win</v>
      </c>
      <c r="AG930" s="49" t="s">
        <v>1811</v>
      </c>
      <c r="AH930" s="71" t="s">
        <v>874</v>
      </c>
      <c r="AI930" s="55">
        <v>2050</v>
      </c>
      <c r="AJ930" s="70" t="str">
        <f t="shared" si="174"/>
        <v>*0.93</v>
      </c>
      <c r="AK930" s="70" t="str">
        <f t="shared" si="175"/>
        <v>REZoning_Sol-Win</v>
      </c>
      <c r="AO930" s="50" t="s">
        <v>1811</v>
      </c>
      <c r="AP930" s="72" t="s">
        <v>874</v>
      </c>
      <c r="AQ930" s="58">
        <v>2035</v>
      </c>
      <c r="AR930" s="73" t="str">
        <f t="shared" si="176"/>
        <v>*0.93</v>
      </c>
      <c r="AS930" s="70" t="str">
        <f t="shared" si="177"/>
        <v>REZoning_Sol-Win</v>
      </c>
      <c r="AU930" s="50" t="s">
        <v>1811</v>
      </c>
      <c r="AV930" s="72" t="s">
        <v>874</v>
      </c>
      <c r="AW930" s="58">
        <v>2050</v>
      </c>
      <c r="AX930" s="73" t="str">
        <f t="shared" si="178"/>
        <v>*0.9</v>
      </c>
      <c r="AY930" s="70" t="str">
        <f t="shared" si="179"/>
        <v>REZoning_Sol-Win</v>
      </c>
    </row>
    <row r="931" spans="1:51">
      <c r="A931" s="67" t="s">
        <v>78</v>
      </c>
      <c r="C931" t="s">
        <v>1812</v>
      </c>
      <c r="D931" s="68" t="s">
        <v>874</v>
      </c>
      <c r="E931" s="52">
        <v>2035</v>
      </c>
      <c r="F931" s="69" t="str">
        <f t="shared" si="169"/>
        <v>*0.95</v>
      </c>
      <c r="G931" s="70" t="str">
        <f t="shared" ref="G931:G994" si="180">G930</f>
        <v>REZoning_Sol-Win</v>
      </c>
      <c r="I931" t="s">
        <v>1812</v>
      </c>
      <c r="J931" s="68" t="s">
        <v>874</v>
      </c>
      <c r="K931" s="52">
        <v>2050</v>
      </c>
      <c r="L931" s="62" t="str">
        <f t="shared" si="170"/>
        <v>*0.93</v>
      </c>
      <c r="M931" s="70" t="str">
        <f t="shared" si="171"/>
        <v>REZoning_Sol-Win</v>
      </c>
      <c r="O931" t="s">
        <v>1812</v>
      </c>
      <c r="P931" t="s">
        <v>874</v>
      </c>
      <c r="Q931">
        <v>2100</v>
      </c>
      <c r="R931" t="s">
        <v>904</v>
      </c>
      <c r="S931" t="s">
        <v>875</v>
      </c>
      <c r="AA931" s="49" t="s">
        <v>1812</v>
      </c>
      <c r="AB931" s="71" t="s">
        <v>874</v>
      </c>
      <c r="AC931" s="55">
        <v>2035</v>
      </c>
      <c r="AD931" s="70" t="str">
        <f t="shared" si="172"/>
        <v>*0.95</v>
      </c>
      <c r="AE931" s="70" t="str">
        <f t="shared" si="173"/>
        <v>REZoning_Sol-Win</v>
      </c>
      <c r="AG931" s="49" t="s">
        <v>1812</v>
      </c>
      <c r="AH931" s="71" t="s">
        <v>874</v>
      </c>
      <c r="AI931" s="55">
        <v>2050</v>
      </c>
      <c r="AJ931" s="70" t="str">
        <f t="shared" si="174"/>
        <v>*0.93</v>
      </c>
      <c r="AK931" s="70" t="str">
        <f t="shared" si="175"/>
        <v>REZoning_Sol-Win</v>
      </c>
      <c r="AO931" s="50" t="s">
        <v>1812</v>
      </c>
      <c r="AP931" s="72" t="s">
        <v>874</v>
      </c>
      <c r="AQ931" s="58">
        <v>2035</v>
      </c>
      <c r="AR931" s="73" t="str">
        <f t="shared" si="176"/>
        <v>*0.93</v>
      </c>
      <c r="AS931" s="70" t="str">
        <f t="shared" si="177"/>
        <v>REZoning_Sol-Win</v>
      </c>
      <c r="AU931" s="50" t="s">
        <v>1812</v>
      </c>
      <c r="AV931" s="72" t="s">
        <v>874</v>
      </c>
      <c r="AW931" s="58">
        <v>2050</v>
      </c>
      <c r="AX931" s="73" t="str">
        <f t="shared" si="178"/>
        <v>*0.9</v>
      </c>
      <c r="AY931" s="70" t="str">
        <f t="shared" si="179"/>
        <v>REZoning_Sol-Win</v>
      </c>
    </row>
    <row r="932" spans="1:51">
      <c r="A932" s="67" t="s">
        <v>78</v>
      </c>
      <c r="C932" t="s">
        <v>1813</v>
      </c>
      <c r="D932" s="68" t="s">
        <v>874</v>
      </c>
      <c r="E932" s="52">
        <v>2035</v>
      </c>
      <c r="F932" s="69" t="str">
        <f t="shared" si="169"/>
        <v>*0.95</v>
      </c>
      <c r="G932" s="70" t="str">
        <f t="shared" si="180"/>
        <v>REZoning_Sol-Win</v>
      </c>
      <c r="I932" t="s">
        <v>1813</v>
      </c>
      <c r="J932" s="68" t="s">
        <v>874</v>
      </c>
      <c r="K932" s="52">
        <v>2050</v>
      </c>
      <c r="L932" s="62" t="str">
        <f t="shared" si="170"/>
        <v>*0.93</v>
      </c>
      <c r="M932" s="70" t="str">
        <f t="shared" si="171"/>
        <v>REZoning_Sol-Win</v>
      </c>
      <c r="O932" t="s">
        <v>1813</v>
      </c>
      <c r="P932" t="s">
        <v>874</v>
      </c>
      <c r="Q932">
        <v>2100</v>
      </c>
      <c r="R932" t="s">
        <v>904</v>
      </c>
      <c r="S932" t="s">
        <v>875</v>
      </c>
      <c r="AA932" s="49" t="s">
        <v>1813</v>
      </c>
      <c r="AB932" s="71" t="s">
        <v>874</v>
      </c>
      <c r="AC932" s="55">
        <v>2035</v>
      </c>
      <c r="AD932" s="70" t="str">
        <f t="shared" si="172"/>
        <v>*0.95</v>
      </c>
      <c r="AE932" s="70" t="str">
        <f t="shared" si="173"/>
        <v>REZoning_Sol-Win</v>
      </c>
      <c r="AG932" s="49" t="s">
        <v>1813</v>
      </c>
      <c r="AH932" s="71" t="s">
        <v>874</v>
      </c>
      <c r="AI932" s="55">
        <v>2050</v>
      </c>
      <c r="AJ932" s="70" t="str">
        <f t="shared" si="174"/>
        <v>*0.93</v>
      </c>
      <c r="AK932" s="70" t="str">
        <f t="shared" si="175"/>
        <v>REZoning_Sol-Win</v>
      </c>
      <c r="AO932" s="50" t="s">
        <v>1813</v>
      </c>
      <c r="AP932" s="72" t="s">
        <v>874</v>
      </c>
      <c r="AQ932" s="58">
        <v>2035</v>
      </c>
      <c r="AR932" s="73" t="str">
        <f t="shared" si="176"/>
        <v>*0.93</v>
      </c>
      <c r="AS932" s="70" t="str">
        <f t="shared" si="177"/>
        <v>REZoning_Sol-Win</v>
      </c>
      <c r="AU932" s="50" t="s">
        <v>1813</v>
      </c>
      <c r="AV932" s="72" t="s">
        <v>874</v>
      </c>
      <c r="AW932" s="58">
        <v>2050</v>
      </c>
      <c r="AX932" s="73" t="str">
        <f t="shared" si="178"/>
        <v>*0.9</v>
      </c>
      <c r="AY932" s="70" t="str">
        <f t="shared" si="179"/>
        <v>REZoning_Sol-Win</v>
      </c>
    </row>
    <row r="933" spans="1:51">
      <c r="A933" s="67" t="s">
        <v>78</v>
      </c>
      <c r="C933" t="s">
        <v>1814</v>
      </c>
      <c r="D933" s="68" t="s">
        <v>874</v>
      </c>
      <c r="E933" s="52">
        <v>2035</v>
      </c>
      <c r="F933" s="69" t="str">
        <f t="shared" si="169"/>
        <v>*0.95</v>
      </c>
      <c r="G933" s="70" t="str">
        <f t="shared" si="180"/>
        <v>REZoning_Sol-Win</v>
      </c>
      <c r="I933" t="s">
        <v>1814</v>
      </c>
      <c r="J933" s="68" t="s">
        <v>874</v>
      </c>
      <c r="K933" s="52">
        <v>2050</v>
      </c>
      <c r="L933" s="62" t="str">
        <f t="shared" si="170"/>
        <v>*0.93</v>
      </c>
      <c r="M933" s="70" t="str">
        <f t="shared" si="171"/>
        <v>REZoning_Sol-Win</v>
      </c>
      <c r="O933" t="s">
        <v>1814</v>
      </c>
      <c r="P933" t="s">
        <v>874</v>
      </c>
      <c r="Q933">
        <v>2100</v>
      </c>
      <c r="R933" t="s">
        <v>904</v>
      </c>
      <c r="S933" t="s">
        <v>875</v>
      </c>
      <c r="AA933" s="49" t="s">
        <v>1814</v>
      </c>
      <c r="AB933" s="71" t="s">
        <v>874</v>
      </c>
      <c r="AC933" s="55">
        <v>2035</v>
      </c>
      <c r="AD933" s="70" t="str">
        <f t="shared" si="172"/>
        <v>*0.95</v>
      </c>
      <c r="AE933" s="70" t="str">
        <f t="shared" si="173"/>
        <v>REZoning_Sol-Win</v>
      </c>
      <c r="AG933" s="49" t="s">
        <v>1814</v>
      </c>
      <c r="AH933" s="71" t="s">
        <v>874</v>
      </c>
      <c r="AI933" s="55">
        <v>2050</v>
      </c>
      <c r="AJ933" s="70" t="str">
        <f t="shared" si="174"/>
        <v>*0.93</v>
      </c>
      <c r="AK933" s="70" t="str">
        <f t="shared" si="175"/>
        <v>REZoning_Sol-Win</v>
      </c>
      <c r="AO933" s="50" t="s">
        <v>1814</v>
      </c>
      <c r="AP933" s="72" t="s">
        <v>874</v>
      </c>
      <c r="AQ933" s="58">
        <v>2035</v>
      </c>
      <c r="AR933" s="73" t="str">
        <f t="shared" si="176"/>
        <v>*0.93</v>
      </c>
      <c r="AS933" s="70" t="str">
        <f t="shared" si="177"/>
        <v>REZoning_Sol-Win</v>
      </c>
      <c r="AU933" s="50" t="s">
        <v>1814</v>
      </c>
      <c r="AV933" s="72" t="s">
        <v>874</v>
      </c>
      <c r="AW933" s="58">
        <v>2050</v>
      </c>
      <c r="AX933" s="73" t="str">
        <f t="shared" si="178"/>
        <v>*0.9</v>
      </c>
      <c r="AY933" s="70" t="str">
        <f t="shared" si="179"/>
        <v>REZoning_Sol-Win</v>
      </c>
    </row>
    <row r="934" spans="1:51">
      <c r="A934" s="67" t="s">
        <v>78</v>
      </c>
      <c r="C934" t="s">
        <v>1815</v>
      </c>
      <c r="D934" s="68" t="s">
        <v>874</v>
      </c>
      <c r="E934" s="52">
        <v>2035</v>
      </c>
      <c r="F934" s="69" t="str">
        <f t="shared" si="169"/>
        <v>*0.95</v>
      </c>
      <c r="G934" s="70" t="str">
        <f t="shared" si="180"/>
        <v>REZoning_Sol-Win</v>
      </c>
      <c r="I934" t="s">
        <v>1815</v>
      </c>
      <c r="J934" s="68" t="s">
        <v>874</v>
      </c>
      <c r="K934" s="52">
        <v>2050</v>
      </c>
      <c r="L934" s="62" t="str">
        <f t="shared" si="170"/>
        <v>*0.93</v>
      </c>
      <c r="M934" s="70" t="str">
        <f t="shared" si="171"/>
        <v>REZoning_Sol-Win</v>
      </c>
      <c r="O934" t="s">
        <v>1815</v>
      </c>
      <c r="P934" t="s">
        <v>874</v>
      </c>
      <c r="Q934">
        <v>2100</v>
      </c>
      <c r="R934" t="s">
        <v>904</v>
      </c>
      <c r="S934" t="s">
        <v>875</v>
      </c>
      <c r="AA934" s="49" t="s">
        <v>1815</v>
      </c>
      <c r="AB934" s="71" t="s">
        <v>874</v>
      </c>
      <c r="AC934" s="55">
        <v>2035</v>
      </c>
      <c r="AD934" s="70" t="str">
        <f t="shared" si="172"/>
        <v>*0.95</v>
      </c>
      <c r="AE934" s="70" t="str">
        <f t="shared" si="173"/>
        <v>REZoning_Sol-Win</v>
      </c>
      <c r="AG934" s="49" t="s">
        <v>1815</v>
      </c>
      <c r="AH934" s="71" t="s">
        <v>874</v>
      </c>
      <c r="AI934" s="55">
        <v>2050</v>
      </c>
      <c r="AJ934" s="70" t="str">
        <f t="shared" si="174"/>
        <v>*0.93</v>
      </c>
      <c r="AK934" s="70" t="str">
        <f t="shared" si="175"/>
        <v>REZoning_Sol-Win</v>
      </c>
      <c r="AO934" s="50" t="s">
        <v>1815</v>
      </c>
      <c r="AP934" s="72" t="s">
        <v>874</v>
      </c>
      <c r="AQ934" s="58">
        <v>2035</v>
      </c>
      <c r="AR934" s="73" t="str">
        <f t="shared" si="176"/>
        <v>*0.93</v>
      </c>
      <c r="AS934" s="70" t="str">
        <f t="shared" si="177"/>
        <v>REZoning_Sol-Win</v>
      </c>
      <c r="AU934" s="50" t="s">
        <v>1815</v>
      </c>
      <c r="AV934" s="72" t="s">
        <v>874</v>
      </c>
      <c r="AW934" s="58">
        <v>2050</v>
      </c>
      <c r="AX934" s="73" t="str">
        <f t="shared" si="178"/>
        <v>*0.9</v>
      </c>
      <c r="AY934" s="70" t="str">
        <f t="shared" si="179"/>
        <v>REZoning_Sol-Win</v>
      </c>
    </row>
    <row r="935" spans="1:51">
      <c r="A935" s="67" t="s">
        <v>78</v>
      </c>
      <c r="C935" t="s">
        <v>1816</v>
      </c>
      <c r="D935" s="68" t="s">
        <v>874</v>
      </c>
      <c r="E935" s="52">
        <v>2035</v>
      </c>
      <c r="F935" s="69" t="str">
        <f t="shared" si="169"/>
        <v>*0.95</v>
      </c>
      <c r="G935" s="70" t="str">
        <f t="shared" si="180"/>
        <v>REZoning_Sol-Win</v>
      </c>
      <c r="I935" t="s">
        <v>1816</v>
      </c>
      <c r="J935" s="68" t="s">
        <v>874</v>
      </c>
      <c r="K935" s="52">
        <v>2050</v>
      </c>
      <c r="L935" s="62" t="str">
        <f t="shared" si="170"/>
        <v>*0.93</v>
      </c>
      <c r="M935" s="70" t="str">
        <f t="shared" si="171"/>
        <v>REZoning_Sol-Win</v>
      </c>
      <c r="O935" t="s">
        <v>1816</v>
      </c>
      <c r="P935" t="s">
        <v>874</v>
      </c>
      <c r="Q935">
        <v>2100</v>
      </c>
      <c r="R935" t="s">
        <v>904</v>
      </c>
      <c r="S935" t="s">
        <v>875</v>
      </c>
      <c r="AA935" s="49" t="s">
        <v>1816</v>
      </c>
      <c r="AB935" s="71" t="s">
        <v>874</v>
      </c>
      <c r="AC935" s="55">
        <v>2035</v>
      </c>
      <c r="AD935" s="70" t="str">
        <f t="shared" si="172"/>
        <v>*0.95</v>
      </c>
      <c r="AE935" s="70" t="str">
        <f t="shared" si="173"/>
        <v>REZoning_Sol-Win</v>
      </c>
      <c r="AG935" s="49" t="s">
        <v>1816</v>
      </c>
      <c r="AH935" s="71" t="s">
        <v>874</v>
      </c>
      <c r="AI935" s="55">
        <v>2050</v>
      </c>
      <c r="AJ935" s="70" t="str">
        <f t="shared" si="174"/>
        <v>*0.93</v>
      </c>
      <c r="AK935" s="70" t="str">
        <f t="shared" si="175"/>
        <v>REZoning_Sol-Win</v>
      </c>
      <c r="AO935" s="50" t="s">
        <v>1816</v>
      </c>
      <c r="AP935" s="72" t="s">
        <v>874</v>
      </c>
      <c r="AQ935" s="58">
        <v>2035</v>
      </c>
      <c r="AR935" s="73" t="str">
        <f t="shared" si="176"/>
        <v>*0.93</v>
      </c>
      <c r="AS935" s="70" t="str">
        <f t="shared" si="177"/>
        <v>REZoning_Sol-Win</v>
      </c>
      <c r="AU935" s="50" t="s">
        <v>1816</v>
      </c>
      <c r="AV935" s="72" t="s">
        <v>874</v>
      </c>
      <c r="AW935" s="58">
        <v>2050</v>
      </c>
      <c r="AX935" s="73" t="str">
        <f t="shared" si="178"/>
        <v>*0.9</v>
      </c>
      <c r="AY935" s="70" t="str">
        <f t="shared" si="179"/>
        <v>REZoning_Sol-Win</v>
      </c>
    </row>
    <row r="936" spans="1:51">
      <c r="A936" s="67" t="s">
        <v>78</v>
      </c>
      <c r="C936" t="s">
        <v>1817</v>
      </c>
      <c r="D936" s="68" t="s">
        <v>874</v>
      </c>
      <c r="E936" s="52">
        <v>2035</v>
      </c>
      <c r="F936" s="69" t="str">
        <f t="shared" si="169"/>
        <v>*0.95</v>
      </c>
      <c r="G936" s="70" t="str">
        <f t="shared" si="180"/>
        <v>REZoning_Sol-Win</v>
      </c>
      <c r="I936" t="s">
        <v>1817</v>
      </c>
      <c r="J936" s="68" t="s">
        <v>874</v>
      </c>
      <c r="K936" s="52">
        <v>2050</v>
      </c>
      <c r="L936" s="62" t="str">
        <f t="shared" si="170"/>
        <v>*0.93</v>
      </c>
      <c r="M936" s="70" t="str">
        <f t="shared" si="171"/>
        <v>REZoning_Sol-Win</v>
      </c>
      <c r="O936" t="s">
        <v>1817</v>
      </c>
      <c r="P936" t="s">
        <v>874</v>
      </c>
      <c r="Q936">
        <v>2100</v>
      </c>
      <c r="R936" t="s">
        <v>904</v>
      </c>
      <c r="S936" t="s">
        <v>875</v>
      </c>
      <c r="AA936" s="49" t="s">
        <v>1817</v>
      </c>
      <c r="AB936" s="71" t="s">
        <v>874</v>
      </c>
      <c r="AC936" s="55">
        <v>2035</v>
      </c>
      <c r="AD936" s="70" t="str">
        <f t="shared" si="172"/>
        <v>*0.95</v>
      </c>
      <c r="AE936" s="70" t="str">
        <f t="shared" si="173"/>
        <v>REZoning_Sol-Win</v>
      </c>
      <c r="AG936" s="49" t="s">
        <v>1817</v>
      </c>
      <c r="AH936" s="71" t="s">
        <v>874</v>
      </c>
      <c r="AI936" s="55">
        <v>2050</v>
      </c>
      <c r="AJ936" s="70" t="str">
        <f t="shared" si="174"/>
        <v>*0.93</v>
      </c>
      <c r="AK936" s="70" t="str">
        <f t="shared" si="175"/>
        <v>REZoning_Sol-Win</v>
      </c>
      <c r="AO936" s="50" t="s">
        <v>1817</v>
      </c>
      <c r="AP936" s="72" t="s">
        <v>874</v>
      </c>
      <c r="AQ936" s="58">
        <v>2035</v>
      </c>
      <c r="AR936" s="73" t="str">
        <f t="shared" si="176"/>
        <v>*0.93</v>
      </c>
      <c r="AS936" s="70" t="str">
        <f t="shared" si="177"/>
        <v>REZoning_Sol-Win</v>
      </c>
      <c r="AU936" s="50" t="s">
        <v>1817</v>
      </c>
      <c r="AV936" s="72" t="s">
        <v>874</v>
      </c>
      <c r="AW936" s="58">
        <v>2050</v>
      </c>
      <c r="AX936" s="73" t="str">
        <f t="shared" si="178"/>
        <v>*0.9</v>
      </c>
      <c r="AY936" s="70" t="str">
        <f t="shared" si="179"/>
        <v>REZoning_Sol-Win</v>
      </c>
    </row>
    <row r="937" spans="1:51">
      <c r="A937" s="67" t="s">
        <v>78</v>
      </c>
      <c r="C937" t="s">
        <v>1818</v>
      </c>
      <c r="D937" s="68" t="s">
        <v>874</v>
      </c>
      <c r="E937" s="52">
        <v>2035</v>
      </c>
      <c r="F937" s="69" t="str">
        <f t="shared" si="169"/>
        <v>*0.95</v>
      </c>
      <c r="G937" s="70" t="str">
        <f t="shared" si="180"/>
        <v>REZoning_Sol-Win</v>
      </c>
      <c r="I937" t="s">
        <v>1818</v>
      </c>
      <c r="J937" s="68" t="s">
        <v>874</v>
      </c>
      <c r="K937" s="52">
        <v>2050</v>
      </c>
      <c r="L937" s="62" t="str">
        <f t="shared" si="170"/>
        <v>*0.93</v>
      </c>
      <c r="M937" s="70" t="str">
        <f t="shared" si="171"/>
        <v>REZoning_Sol-Win</v>
      </c>
      <c r="O937" t="s">
        <v>1818</v>
      </c>
      <c r="P937" t="s">
        <v>874</v>
      </c>
      <c r="Q937">
        <v>2100</v>
      </c>
      <c r="R937" t="s">
        <v>904</v>
      </c>
      <c r="S937" t="s">
        <v>875</v>
      </c>
      <c r="AA937" s="49" t="s">
        <v>1818</v>
      </c>
      <c r="AB937" s="71" t="s">
        <v>874</v>
      </c>
      <c r="AC937" s="55">
        <v>2035</v>
      </c>
      <c r="AD937" s="70" t="str">
        <f t="shared" si="172"/>
        <v>*0.95</v>
      </c>
      <c r="AE937" s="70" t="str">
        <f t="shared" si="173"/>
        <v>REZoning_Sol-Win</v>
      </c>
      <c r="AG937" s="49" t="s">
        <v>1818</v>
      </c>
      <c r="AH937" s="71" t="s">
        <v>874</v>
      </c>
      <c r="AI937" s="55">
        <v>2050</v>
      </c>
      <c r="AJ937" s="70" t="str">
        <f t="shared" si="174"/>
        <v>*0.93</v>
      </c>
      <c r="AK937" s="70" t="str">
        <f t="shared" si="175"/>
        <v>REZoning_Sol-Win</v>
      </c>
      <c r="AO937" s="50" t="s">
        <v>1818</v>
      </c>
      <c r="AP937" s="72" t="s">
        <v>874</v>
      </c>
      <c r="AQ937" s="58">
        <v>2035</v>
      </c>
      <c r="AR937" s="73" t="str">
        <f t="shared" si="176"/>
        <v>*0.93</v>
      </c>
      <c r="AS937" s="70" t="str">
        <f t="shared" si="177"/>
        <v>REZoning_Sol-Win</v>
      </c>
      <c r="AU937" s="50" t="s">
        <v>1818</v>
      </c>
      <c r="AV937" s="72" t="s">
        <v>874</v>
      </c>
      <c r="AW937" s="58">
        <v>2050</v>
      </c>
      <c r="AX937" s="73" t="str">
        <f t="shared" si="178"/>
        <v>*0.9</v>
      </c>
      <c r="AY937" s="70" t="str">
        <f t="shared" si="179"/>
        <v>REZoning_Sol-Win</v>
      </c>
    </row>
    <row r="938" spans="1:51">
      <c r="A938" s="67" t="s">
        <v>78</v>
      </c>
      <c r="C938" t="s">
        <v>1819</v>
      </c>
      <c r="D938" s="68" t="s">
        <v>874</v>
      </c>
      <c r="E938" s="52">
        <v>2035</v>
      </c>
      <c r="F938" s="69" t="str">
        <f t="shared" si="169"/>
        <v>*0.95</v>
      </c>
      <c r="G938" s="70" t="str">
        <f t="shared" si="180"/>
        <v>REZoning_Sol-Win</v>
      </c>
      <c r="I938" t="s">
        <v>1819</v>
      </c>
      <c r="J938" s="68" t="s">
        <v>874</v>
      </c>
      <c r="K938" s="52">
        <v>2050</v>
      </c>
      <c r="L938" s="62" t="str">
        <f t="shared" si="170"/>
        <v>*0.93</v>
      </c>
      <c r="M938" s="70" t="str">
        <f t="shared" si="171"/>
        <v>REZoning_Sol-Win</v>
      </c>
      <c r="O938" t="s">
        <v>1819</v>
      </c>
      <c r="P938" t="s">
        <v>874</v>
      </c>
      <c r="Q938">
        <v>2100</v>
      </c>
      <c r="R938" t="s">
        <v>904</v>
      </c>
      <c r="S938" t="s">
        <v>875</v>
      </c>
      <c r="AA938" s="49" t="s">
        <v>1819</v>
      </c>
      <c r="AB938" s="71" t="s">
        <v>874</v>
      </c>
      <c r="AC938" s="55">
        <v>2035</v>
      </c>
      <c r="AD938" s="70" t="str">
        <f t="shared" si="172"/>
        <v>*0.95</v>
      </c>
      <c r="AE938" s="70" t="str">
        <f t="shared" si="173"/>
        <v>REZoning_Sol-Win</v>
      </c>
      <c r="AG938" s="49" t="s">
        <v>1819</v>
      </c>
      <c r="AH938" s="71" t="s">
        <v>874</v>
      </c>
      <c r="AI938" s="55">
        <v>2050</v>
      </c>
      <c r="AJ938" s="70" t="str">
        <f t="shared" si="174"/>
        <v>*0.93</v>
      </c>
      <c r="AK938" s="70" t="str">
        <f t="shared" si="175"/>
        <v>REZoning_Sol-Win</v>
      </c>
      <c r="AO938" s="50" t="s">
        <v>1819</v>
      </c>
      <c r="AP938" s="72" t="s">
        <v>874</v>
      </c>
      <c r="AQ938" s="58">
        <v>2035</v>
      </c>
      <c r="AR938" s="73" t="str">
        <f t="shared" si="176"/>
        <v>*0.93</v>
      </c>
      <c r="AS938" s="70" t="str">
        <f t="shared" si="177"/>
        <v>REZoning_Sol-Win</v>
      </c>
      <c r="AU938" s="50" t="s">
        <v>1819</v>
      </c>
      <c r="AV938" s="72" t="s">
        <v>874</v>
      </c>
      <c r="AW938" s="58">
        <v>2050</v>
      </c>
      <c r="AX938" s="73" t="str">
        <f t="shared" si="178"/>
        <v>*0.9</v>
      </c>
      <c r="AY938" s="70" t="str">
        <f t="shared" si="179"/>
        <v>REZoning_Sol-Win</v>
      </c>
    </row>
    <row r="939" spans="1:51">
      <c r="A939" s="67" t="s">
        <v>78</v>
      </c>
      <c r="C939" t="s">
        <v>1820</v>
      </c>
      <c r="D939" s="68" t="s">
        <v>874</v>
      </c>
      <c r="E939" s="52">
        <v>2035</v>
      </c>
      <c r="F939" s="69" t="str">
        <f t="shared" si="169"/>
        <v>*0.95</v>
      </c>
      <c r="G939" s="70" t="str">
        <f t="shared" si="180"/>
        <v>REZoning_Sol-Win</v>
      </c>
      <c r="I939" t="s">
        <v>1820</v>
      </c>
      <c r="J939" s="68" t="s">
        <v>874</v>
      </c>
      <c r="K939" s="52">
        <v>2050</v>
      </c>
      <c r="L939" s="62" t="str">
        <f t="shared" si="170"/>
        <v>*0.93</v>
      </c>
      <c r="M939" s="70" t="str">
        <f t="shared" si="171"/>
        <v>REZoning_Sol-Win</v>
      </c>
      <c r="O939" t="s">
        <v>1820</v>
      </c>
      <c r="P939" t="s">
        <v>874</v>
      </c>
      <c r="Q939">
        <v>2100</v>
      </c>
      <c r="R939" t="s">
        <v>904</v>
      </c>
      <c r="S939" t="s">
        <v>875</v>
      </c>
      <c r="AA939" s="49" t="s">
        <v>1820</v>
      </c>
      <c r="AB939" s="71" t="s">
        <v>874</v>
      </c>
      <c r="AC939" s="55">
        <v>2035</v>
      </c>
      <c r="AD939" s="70" t="str">
        <f t="shared" si="172"/>
        <v>*0.95</v>
      </c>
      <c r="AE939" s="70" t="str">
        <f t="shared" si="173"/>
        <v>REZoning_Sol-Win</v>
      </c>
      <c r="AG939" s="49" t="s">
        <v>1820</v>
      </c>
      <c r="AH939" s="71" t="s">
        <v>874</v>
      </c>
      <c r="AI939" s="55">
        <v>2050</v>
      </c>
      <c r="AJ939" s="70" t="str">
        <f t="shared" si="174"/>
        <v>*0.93</v>
      </c>
      <c r="AK939" s="70" t="str">
        <f t="shared" si="175"/>
        <v>REZoning_Sol-Win</v>
      </c>
      <c r="AO939" s="50" t="s">
        <v>1820</v>
      </c>
      <c r="AP939" s="72" t="s">
        <v>874</v>
      </c>
      <c r="AQ939" s="58">
        <v>2035</v>
      </c>
      <c r="AR939" s="73" t="str">
        <f t="shared" si="176"/>
        <v>*0.93</v>
      </c>
      <c r="AS939" s="70" t="str">
        <f t="shared" si="177"/>
        <v>REZoning_Sol-Win</v>
      </c>
      <c r="AU939" s="50" t="s">
        <v>1820</v>
      </c>
      <c r="AV939" s="72" t="s">
        <v>874</v>
      </c>
      <c r="AW939" s="58">
        <v>2050</v>
      </c>
      <c r="AX939" s="73" t="str">
        <f t="shared" si="178"/>
        <v>*0.9</v>
      </c>
      <c r="AY939" s="70" t="str">
        <f t="shared" si="179"/>
        <v>REZoning_Sol-Win</v>
      </c>
    </row>
    <row r="940" spans="1:51">
      <c r="A940" s="67" t="s">
        <v>78</v>
      </c>
      <c r="C940" t="s">
        <v>1821</v>
      </c>
      <c r="D940" s="68" t="s">
        <v>874</v>
      </c>
      <c r="E940" s="52">
        <v>2035</v>
      </c>
      <c r="F940" s="69" t="str">
        <f t="shared" si="169"/>
        <v>*0.95</v>
      </c>
      <c r="G940" s="70" t="str">
        <f t="shared" si="180"/>
        <v>REZoning_Sol-Win</v>
      </c>
      <c r="I940" t="s">
        <v>1821</v>
      </c>
      <c r="J940" s="68" t="s">
        <v>874</v>
      </c>
      <c r="K940" s="52">
        <v>2050</v>
      </c>
      <c r="L940" s="62" t="str">
        <f t="shared" si="170"/>
        <v>*0.93</v>
      </c>
      <c r="M940" s="70" t="str">
        <f t="shared" si="171"/>
        <v>REZoning_Sol-Win</v>
      </c>
      <c r="O940" t="s">
        <v>1821</v>
      </c>
      <c r="P940" t="s">
        <v>874</v>
      </c>
      <c r="Q940">
        <v>2100</v>
      </c>
      <c r="R940" t="s">
        <v>904</v>
      </c>
      <c r="S940" t="s">
        <v>875</v>
      </c>
      <c r="AA940" s="49" t="s">
        <v>1821</v>
      </c>
      <c r="AB940" s="71" t="s">
        <v>874</v>
      </c>
      <c r="AC940" s="55">
        <v>2035</v>
      </c>
      <c r="AD940" s="70" t="str">
        <f t="shared" si="172"/>
        <v>*0.95</v>
      </c>
      <c r="AE940" s="70" t="str">
        <f t="shared" si="173"/>
        <v>REZoning_Sol-Win</v>
      </c>
      <c r="AG940" s="49" t="s">
        <v>1821</v>
      </c>
      <c r="AH940" s="71" t="s">
        <v>874</v>
      </c>
      <c r="AI940" s="55">
        <v>2050</v>
      </c>
      <c r="AJ940" s="70" t="str">
        <f t="shared" si="174"/>
        <v>*0.93</v>
      </c>
      <c r="AK940" s="70" t="str">
        <f t="shared" si="175"/>
        <v>REZoning_Sol-Win</v>
      </c>
      <c r="AO940" s="50" t="s">
        <v>1821</v>
      </c>
      <c r="AP940" s="72" t="s">
        <v>874</v>
      </c>
      <c r="AQ940" s="58">
        <v>2035</v>
      </c>
      <c r="AR940" s="73" t="str">
        <f t="shared" si="176"/>
        <v>*0.93</v>
      </c>
      <c r="AS940" s="70" t="str">
        <f t="shared" si="177"/>
        <v>REZoning_Sol-Win</v>
      </c>
      <c r="AU940" s="50" t="s">
        <v>1821</v>
      </c>
      <c r="AV940" s="72" t="s">
        <v>874</v>
      </c>
      <c r="AW940" s="58">
        <v>2050</v>
      </c>
      <c r="AX940" s="73" t="str">
        <f t="shared" si="178"/>
        <v>*0.9</v>
      </c>
      <c r="AY940" s="70" t="str">
        <f t="shared" si="179"/>
        <v>REZoning_Sol-Win</v>
      </c>
    </row>
    <row r="941" spans="1:51">
      <c r="A941" s="67" t="s">
        <v>87</v>
      </c>
      <c r="C941" t="s">
        <v>1822</v>
      </c>
      <c r="D941" s="68" t="s">
        <v>874</v>
      </c>
      <c r="E941" s="52">
        <v>2035</v>
      </c>
      <c r="F941" s="69" t="str">
        <f t="shared" si="169"/>
        <v>*0.95</v>
      </c>
      <c r="G941" s="70" t="str">
        <f t="shared" si="180"/>
        <v>REZoning_Sol-Win</v>
      </c>
      <c r="I941" t="s">
        <v>1822</v>
      </c>
      <c r="J941" s="68" t="s">
        <v>874</v>
      </c>
      <c r="K941" s="52">
        <v>2050</v>
      </c>
      <c r="L941" s="62" t="str">
        <f t="shared" si="170"/>
        <v>*0.92</v>
      </c>
      <c r="M941" s="70" t="str">
        <f t="shared" si="171"/>
        <v>REZoning_Sol-Win</v>
      </c>
      <c r="O941" t="s">
        <v>1822</v>
      </c>
      <c r="P941" t="s">
        <v>874</v>
      </c>
      <c r="Q941">
        <v>2100</v>
      </c>
      <c r="R941" t="s">
        <v>881</v>
      </c>
      <c r="S941" t="s">
        <v>875</v>
      </c>
      <c r="AA941" s="49" t="s">
        <v>1822</v>
      </c>
      <c r="AB941" s="71" t="s">
        <v>874</v>
      </c>
      <c r="AC941" s="55">
        <v>2035</v>
      </c>
      <c r="AD941" s="70" t="str">
        <f t="shared" si="172"/>
        <v>*0.95</v>
      </c>
      <c r="AE941" s="70" t="str">
        <f t="shared" si="173"/>
        <v>REZoning_Sol-Win</v>
      </c>
      <c r="AG941" s="49" t="s">
        <v>1822</v>
      </c>
      <c r="AH941" s="71" t="s">
        <v>874</v>
      </c>
      <c r="AI941" s="55">
        <v>2050</v>
      </c>
      <c r="AJ941" s="70" t="str">
        <f t="shared" si="174"/>
        <v>*0.92</v>
      </c>
      <c r="AK941" s="70" t="str">
        <f t="shared" si="175"/>
        <v>REZoning_Sol-Win</v>
      </c>
      <c r="AO941" s="50" t="s">
        <v>1822</v>
      </c>
      <c r="AP941" s="72" t="s">
        <v>874</v>
      </c>
      <c r="AQ941" s="58">
        <v>2035</v>
      </c>
      <c r="AR941" s="73" t="str">
        <f t="shared" si="176"/>
        <v>*0.93</v>
      </c>
      <c r="AS941" s="70" t="str">
        <f t="shared" si="177"/>
        <v>REZoning_Sol-Win</v>
      </c>
      <c r="AU941" s="50" t="s">
        <v>1822</v>
      </c>
      <c r="AV941" s="72" t="s">
        <v>874</v>
      </c>
      <c r="AW941" s="58">
        <v>2050</v>
      </c>
      <c r="AX941" s="73" t="str">
        <f t="shared" si="178"/>
        <v>*0.89</v>
      </c>
      <c r="AY941" s="70" t="str">
        <f t="shared" si="179"/>
        <v>REZoning_Sol-Win</v>
      </c>
    </row>
    <row r="942" spans="1:51">
      <c r="A942" s="67" t="s">
        <v>87</v>
      </c>
      <c r="C942" t="s">
        <v>1823</v>
      </c>
      <c r="D942" s="68" t="s">
        <v>874</v>
      </c>
      <c r="E942" s="52">
        <v>2035</v>
      </c>
      <c r="F942" s="69" t="str">
        <f t="shared" si="169"/>
        <v>*0.95</v>
      </c>
      <c r="G942" s="70" t="str">
        <f t="shared" si="180"/>
        <v>REZoning_Sol-Win</v>
      </c>
      <c r="I942" t="s">
        <v>1823</v>
      </c>
      <c r="J942" s="68" t="s">
        <v>874</v>
      </c>
      <c r="K942" s="52">
        <v>2050</v>
      </c>
      <c r="L942" s="62" t="str">
        <f t="shared" si="170"/>
        <v>*0.92</v>
      </c>
      <c r="M942" s="70" t="str">
        <f t="shared" si="171"/>
        <v>REZoning_Sol-Win</v>
      </c>
      <c r="O942" t="s">
        <v>1823</v>
      </c>
      <c r="P942" t="s">
        <v>874</v>
      </c>
      <c r="Q942">
        <v>2100</v>
      </c>
      <c r="R942" t="s">
        <v>881</v>
      </c>
      <c r="S942" t="s">
        <v>875</v>
      </c>
      <c r="AA942" s="49" t="s">
        <v>1823</v>
      </c>
      <c r="AB942" s="71" t="s">
        <v>874</v>
      </c>
      <c r="AC942" s="55">
        <v>2035</v>
      </c>
      <c r="AD942" s="70" t="str">
        <f t="shared" si="172"/>
        <v>*0.95</v>
      </c>
      <c r="AE942" s="70" t="str">
        <f t="shared" si="173"/>
        <v>REZoning_Sol-Win</v>
      </c>
      <c r="AG942" s="49" t="s">
        <v>1823</v>
      </c>
      <c r="AH942" s="71" t="s">
        <v>874</v>
      </c>
      <c r="AI942" s="55">
        <v>2050</v>
      </c>
      <c r="AJ942" s="70" t="str">
        <f t="shared" si="174"/>
        <v>*0.92</v>
      </c>
      <c r="AK942" s="70" t="str">
        <f t="shared" si="175"/>
        <v>REZoning_Sol-Win</v>
      </c>
      <c r="AO942" s="50" t="s">
        <v>1823</v>
      </c>
      <c r="AP942" s="72" t="s">
        <v>874</v>
      </c>
      <c r="AQ942" s="58">
        <v>2035</v>
      </c>
      <c r="AR942" s="73" t="str">
        <f t="shared" si="176"/>
        <v>*0.93</v>
      </c>
      <c r="AS942" s="70" t="str">
        <f t="shared" si="177"/>
        <v>REZoning_Sol-Win</v>
      </c>
      <c r="AU942" s="50" t="s">
        <v>1823</v>
      </c>
      <c r="AV942" s="72" t="s">
        <v>874</v>
      </c>
      <c r="AW942" s="58">
        <v>2050</v>
      </c>
      <c r="AX942" s="73" t="str">
        <f t="shared" si="178"/>
        <v>*0.89</v>
      </c>
      <c r="AY942" s="70" t="str">
        <f t="shared" si="179"/>
        <v>REZoning_Sol-Win</v>
      </c>
    </row>
    <row r="943" spans="1:51">
      <c r="A943" s="67" t="s">
        <v>87</v>
      </c>
      <c r="C943" t="s">
        <v>1824</v>
      </c>
      <c r="D943" s="68" t="s">
        <v>874</v>
      </c>
      <c r="E943" s="52">
        <v>2035</v>
      </c>
      <c r="F943" s="69" t="str">
        <f t="shared" si="169"/>
        <v>*0.95</v>
      </c>
      <c r="G943" s="70" t="str">
        <f t="shared" si="180"/>
        <v>REZoning_Sol-Win</v>
      </c>
      <c r="I943" t="s">
        <v>1824</v>
      </c>
      <c r="J943" s="68" t="s">
        <v>874</v>
      </c>
      <c r="K943" s="52">
        <v>2050</v>
      </c>
      <c r="L943" s="62" t="str">
        <f t="shared" si="170"/>
        <v>*0.92</v>
      </c>
      <c r="M943" s="70" t="str">
        <f t="shared" si="171"/>
        <v>REZoning_Sol-Win</v>
      </c>
      <c r="O943" t="s">
        <v>1824</v>
      </c>
      <c r="P943" t="s">
        <v>874</v>
      </c>
      <c r="Q943">
        <v>2100</v>
      </c>
      <c r="R943" t="s">
        <v>881</v>
      </c>
      <c r="S943" t="s">
        <v>875</v>
      </c>
      <c r="AA943" s="49" t="s">
        <v>1824</v>
      </c>
      <c r="AB943" s="71" t="s">
        <v>874</v>
      </c>
      <c r="AC943" s="55">
        <v>2035</v>
      </c>
      <c r="AD943" s="70" t="str">
        <f t="shared" si="172"/>
        <v>*0.95</v>
      </c>
      <c r="AE943" s="70" t="str">
        <f t="shared" si="173"/>
        <v>REZoning_Sol-Win</v>
      </c>
      <c r="AG943" s="49" t="s">
        <v>1824</v>
      </c>
      <c r="AH943" s="71" t="s">
        <v>874</v>
      </c>
      <c r="AI943" s="55">
        <v>2050</v>
      </c>
      <c r="AJ943" s="70" t="str">
        <f t="shared" si="174"/>
        <v>*0.92</v>
      </c>
      <c r="AK943" s="70" t="str">
        <f t="shared" si="175"/>
        <v>REZoning_Sol-Win</v>
      </c>
      <c r="AO943" s="50" t="s">
        <v>1824</v>
      </c>
      <c r="AP943" s="72" t="s">
        <v>874</v>
      </c>
      <c r="AQ943" s="58">
        <v>2035</v>
      </c>
      <c r="AR943" s="73" t="str">
        <f t="shared" si="176"/>
        <v>*0.93</v>
      </c>
      <c r="AS943" s="70" t="str">
        <f t="shared" si="177"/>
        <v>REZoning_Sol-Win</v>
      </c>
      <c r="AU943" s="50" t="s">
        <v>1824</v>
      </c>
      <c r="AV943" s="72" t="s">
        <v>874</v>
      </c>
      <c r="AW943" s="58">
        <v>2050</v>
      </c>
      <c r="AX943" s="73" t="str">
        <f t="shared" si="178"/>
        <v>*0.89</v>
      </c>
      <c r="AY943" s="70" t="str">
        <f t="shared" si="179"/>
        <v>REZoning_Sol-Win</v>
      </c>
    </row>
    <row r="944" spans="1:51">
      <c r="A944" s="67" t="s">
        <v>87</v>
      </c>
      <c r="C944" t="s">
        <v>1825</v>
      </c>
      <c r="D944" s="68" t="s">
        <v>874</v>
      </c>
      <c r="E944" s="52">
        <v>2035</v>
      </c>
      <c r="F944" s="69" t="str">
        <f t="shared" si="169"/>
        <v>*0.95</v>
      </c>
      <c r="G944" s="70" t="str">
        <f t="shared" si="180"/>
        <v>REZoning_Sol-Win</v>
      </c>
      <c r="I944" t="s">
        <v>1825</v>
      </c>
      <c r="J944" s="68" t="s">
        <v>874</v>
      </c>
      <c r="K944" s="52">
        <v>2050</v>
      </c>
      <c r="L944" s="62" t="str">
        <f t="shared" si="170"/>
        <v>*0.92</v>
      </c>
      <c r="M944" s="70" t="str">
        <f t="shared" si="171"/>
        <v>REZoning_Sol-Win</v>
      </c>
      <c r="O944" t="s">
        <v>1825</v>
      </c>
      <c r="P944" t="s">
        <v>874</v>
      </c>
      <c r="Q944">
        <v>2100</v>
      </c>
      <c r="R944" t="s">
        <v>881</v>
      </c>
      <c r="S944" t="s">
        <v>875</v>
      </c>
      <c r="AA944" s="49" t="s">
        <v>1825</v>
      </c>
      <c r="AB944" s="71" t="s">
        <v>874</v>
      </c>
      <c r="AC944" s="55">
        <v>2035</v>
      </c>
      <c r="AD944" s="70" t="str">
        <f t="shared" si="172"/>
        <v>*0.95</v>
      </c>
      <c r="AE944" s="70" t="str">
        <f t="shared" si="173"/>
        <v>REZoning_Sol-Win</v>
      </c>
      <c r="AG944" s="49" t="s">
        <v>1825</v>
      </c>
      <c r="AH944" s="71" t="s">
        <v>874</v>
      </c>
      <c r="AI944" s="55">
        <v>2050</v>
      </c>
      <c r="AJ944" s="70" t="str">
        <f t="shared" si="174"/>
        <v>*0.92</v>
      </c>
      <c r="AK944" s="70" t="str">
        <f t="shared" si="175"/>
        <v>REZoning_Sol-Win</v>
      </c>
      <c r="AO944" s="50" t="s">
        <v>1825</v>
      </c>
      <c r="AP944" s="72" t="s">
        <v>874</v>
      </c>
      <c r="AQ944" s="58">
        <v>2035</v>
      </c>
      <c r="AR944" s="73" t="str">
        <f t="shared" si="176"/>
        <v>*0.93</v>
      </c>
      <c r="AS944" s="70" t="str">
        <f t="shared" si="177"/>
        <v>REZoning_Sol-Win</v>
      </c>
      <c r="AU944" s="50" t="s">
        <v>1825</v>
      </c>
      <c r="AV944" s="72" t="s">
        <v>874</v>
      </c>
      <c r="AW944" s="58">
        <v>2050</v>
      </c>
      <c r="AX944" s="73" t="str">
        <f t="shared" si="178"/>
        <v>*0.89</v>
      </c>
      <c r="AY944" s="70" t="str">
        <f t="shared" si="179"/>
        <v>REZoning_Sol-Win</v>
      </c>
    </row>
    <row r="945" spans="1:51">
      <c r="A945" s="67" t="s">
        <v>87</v>
      </c>
      <c r="C945" t="s">
        <v>1826</v>
      </c>
      <c r="D945" s="68" t="s">
        <v>874</v>
      </c>
      <c r="E945" s="52">
        <v>2035</v>
      </c>
      <c r="F945" s="69" t="str">
        <f t="shared" si="169"/>
        <v>*0.95</v>
      </c>
      <c r="G945" s="70" t="str">
        <f t="shared" si="180"/>
        <v>REZoning_Sol-Win</v>
      </c>
      <c r="I945" t="s">
        <v>1826</v>
      </c>
      <c r="J945" s="68" t="s">
        <v>874</v>
      </c>
      <c r="K945" s="52">
        <v>2050</v>
      </c>
      <c r="L945" s="62" t="str">
        <f t="shared" si="170"/>
        <v>*0.92</v>
      </c>
      <c r="M945" s="70" t="str">
        <f t="shared" si="171"/>
        <v>REZoning_Sol-Win</v>
      </c>
      <c r="O945" t="s">
        <v>1826</v>
      </c>
      <c r="P945" t="s">
        <v>874</v>
      </c>
      <c r="Q945">
        <v>2100</v>
      </c>
      <c r="R945" t="s">
        <v>881</v>
      </c>
      <c r="S945" t="s">
        <v>875</v>
      </c>
      <c r="AA945" s="49" t="s">
        <v>1826</v>
      </c>
      <c r="AB945" s="71" t="s">
        <v>874</v>
      </c>
      <c r="AC945" s="55">
        <v>2035</v>
      </c>
      <c r="AD945" s="70" t="str">
        <f t="shared" si="172"/>
        <v>*0.95</v>
      </c>
      <c r="AE945" s="70" t="str">
        <f t="shared" si="173"/>
        <v>REZoning_Sol-Win</v>
      </c>
      <c r="AG945" s="49" t="s">
        <v>1826</v>
      </c>
      <c r="AH945" s="71" t="s">
        <v>874</v>
      </c>
      <c r="AI945" s="55">
        <v>2050</v>
      </c>
      <c r="AJ945" s="70" t="str">
        <f t="shared" si="174"/>
        <v>*0.92</v>
      </c>
      <c r="AK945" s="70" t="str">
        <f t="shared" si="175"/>
        <v>REZoning_Sol-Win</v>
      </c>
      <c r="AO945" s="50" t="s">
        <v>1826</v>
      </c>
      <c r="AP945" s="72" t="s">
        <v>874</v>
      </c>
      <c r="AQ945" s="58">
        <v>2035</v>
      </c>
      <c r="AR945" s="73" t="str">
        <f t="shared" si="176"/>
        <v>*0.93</v>
      </c>
      <c r="AS945" s="70" t="str">
        <f t="shared" si="177"/>
        <v>REZoning_Sol-Win</v>
      </c>
      <c r="AU945" s="50" t="s">
        <v>1826</v>
      </c>
      <c r="AV945" s="72" t="s">
        <v>874</v>
      </c>
      <c r="AW945" s="58">
        <v>2050</v>
      </c>
      <c r="AX945" s="73" t="str">
        <f t="shared" si="178"/>
        <v>*0.89</v>
      </c>
      <c r="AY945" s="70" t="str">
        <f t="shared" si="179"/>
        <v>REZoning_Sol-Win</v>
      </c>
    </row>
    <row r="946" spans="1:51">
      <c r="A946" s="67" t="s">
        <v>87</v>
      </c>
      <c r="C946" t="s">
        <v>1827</v>
      </c>
      <c r="D946" s="68" t="s">
        <v>874</v>
      </c>
      <c r="E946" s="52">
        <v>2035</v>
      </c>
      <c r="F946" s="69" t="str">
        <f t="shared" si="169"/>
        <v>*0.95</v>
      </c>
      <c r="G946" s="70" t="str">
        <f t="shared" si="180"/>
        <v>REZoning_Sol-Win</v>
      </c>
      <c r="I946" t="s">
        <v>1827</v>
      </c>
      <c r="J946" s="68" t="s">
        <v>874</v>
      </c>
      <c r="K946" s="52">
        <v>2050</v>
      </c>
      <c r="L946" s="62" t="str">
        <f t="shared" si="170"/>
        <v>*0.92</v>
      </c>
      <c r="M946" s="70" t="str">
        <f t="shared" si="171"/>
        <v>REZoning_Sol-Win</v>
      </c>
      <c r="O946" t="s">
        <v>1827</v>
      </c>
      <c r="P946" t="s">
        <v>874</v>
      </c>
      <c r="Q946">
        <v>2100</v>
      </c>
      <c r="R946" t="s">
        <v>881</v>
      </c>
      <c r="S946" t="s">
        <v>875</v>
      </c>
      <c r="AA946" s="49" t="s">
        <v>1827</v>
      </c>
      <c r="AB946" s="71" t="s">
        <v>874</v>
      </c>
      <c r="AC946" s="55">
        <v>2035</v>
      </c>
      <c r="AD946" s="70" t="str">
        <f t="shared" si="172"/>
        <v>*0.95</v>
      </c>
      <c r="AE946" s="70" t="str">
        <f t="shared" si="173"/>
        <v>REZoning_Sol-Win</v>
      </c>
      <c r="AG946" s="49" t="s">
        <v>1827</v>
      </c>
      <c r="AH946" s="71" t="s">
        <v>874</v>
      </c>
      <c r="AI946" s="55">
        <v>2050</v>
      </c>
      <c r="AJ946" s="70" t="str">
        <f t="shared" si="174"/>
        <v>*0.92</v>
      </c>
      <c r="AK946" s="70" t="str">
        <f t="shared" si="175"/>
        <v>REZoning_Sol-Win</v>
      </c>
      <c r="AO946" s="50" t="s">
        <v>1827</v>
      </c>
      <c r="AP946" s="72" t="s">
        <v>874</v>
      </c>
      <c r="AQ946" s="58">
        <v>2035</v>
      </c>
      <c r="AR946" s="73" t="str">
        <f t="shared" si="176"/>
        <v>*0.93</v>
      </c>
      <c r="AS946" s="70" t="str">
        <f t="shared" si="177"/>
        <v>REZoning_Sol-Win</v>
      </c>
      <c r="AU946" s="50" t="s">
        <v>1827</v>
      </c>
      <c r="AV946" s="72" t="s">
        <v>874</v>
      </c>
      <c r="AW946" s="58">
        <v>2050</v>
      </c>
      <c r="AX946" s="73" t="str">
        <f t="shared" si="178"/>
        <v>*0.89</v>
      </c>
      <c r="AY946" s="70" t="str">
        <f t="shared" si="179"/>
        <v>REZoning_Sol-Win</v>
      </c>
    </row>
    <row r="947" spans="1:51">
      <c r="A947" s="67" t="s">
        <v>87</v>
      </c>
      <c r="C947" t="s">
        <v>1828</v>
      </c>
      <c r="D947" s="68" t="s">
        <v>874</v>
      </c>
      <c r="E947" s="52">
        <v>2035</v>
      </c>
      <c r="F947" s="69" t="str">
        <f t="shared" si="169"/>
        <v>*0.95</v>
      </c>
      <c r="G947" s="70" t="str">
        <f t="shared" si="180"/>
        <v>REZoning_Sol-Win</v>
      </c>
      <c r="I947" t="s">
        <v>1828</v>
      </c>
      <c r="J947" s="68" t="s">
        <v>874</v>
      </c>
      <c r="K947" s="52">
        <v>2050</v>
      </c>
      <c r="L947" s="62" t="str">
        <f t="shared" si="170"/>
        <v>*0.92</v>
      </c>
      <c r="M947" s="70" t="str">
        <f t="shared" si="171"/>
        <v>REZoning_Sol-Win</v>
      </c>
      <c r="O947" t="s">
        <v>1828</v>
      </c>
      <c r="P947" t="s">
        <v>874</v>
      </c>
      <c r="Q947">
        <v>2100</v>
      </c>
      <c r="R947" t="s">
        <v>881</v>
      </c>
      <c r="S947" t="s">
        <v>875</v>
      </c>
      <c r="AA947" s="49" t="s">
        <v>1828</v>
      </c>
      <c r="AB947" s="71" t="s">
        <v>874</v>
      </c>
      <c r="AC947" s="55">
        <v>2035</v>
      </c>
      <c r="AD947" s="70" t="str">
        <f t="shared" si="172"/>
        <v>*0.95</v>
      </c>
      <c r="AE947" s="70" t="str">
        <f t="shared" si="173"/>
        <v>REZoning_Sol-Win</v>
      </c>
      <c r="AG947" s="49" t="s">
        <v>1828</v>
      </c>
      <c r="AH947" s="71" t="s">
        <v>874</v>
      </c>
      <c r="AI947" s="55">
        <v>2050</v>
      </c>
      <c r="AJ947" s="70" t="str">
        <f t="shared" si="174"/>
        <v>*0.92</v>
      </c>
      <c r="AK947" s="70" t="str">
        <f t="shared" si="175"/>
        <v>REZoning_Sol-Win</v>
      </c>
      <c r="AO947" s="50" t="s">
        <v>1828</v>
      </c>
      <c r="AP947" s="72" t="s">
        <v>874</v>
      </c>
      <c r="AQ947" s="58">
        <v>2035</v>
      </c>
      <c r="AR947" s="73" t="str">
        <f t="shared" si="176"/>
        <v>*0.93</v>
      </c>
      <c r="AS947" s="70" t="str">
        <f t="shared" si="177"/>
        <v>REZoning_Sol-Win</v>
      </c>
      <c r="AU947" s="50" t="s">
        <v>1828</v>
      </c>
      <c r="AV947" s="72" t="s">
        <v>874</v>
      </c>
      <c r="AW947" s="58">
        <v>2050</v>
      </c>
      <c r="AX947" s="73" t="str">
        <f t="shared" si="178"/>
        <v>*0.89</v>
      </c>
      <c r="AY947" s="70" t="str">
        <f t="shared" si="179"/>
        <v>REZoning_Sol-Win</v>
      </c>
    </row>
    <row r="948" spans="1:51">
      <c r="A948" s="67" t="s">
        <v>87</v>
      </c>
      <c r="C948" t="s">
        <v>1829</v>
      </c>
      <c r="D948" s="68" t="s">
        <v>874</v>
      </c>
      <c r="E948" s="52">
        <v>2035</v>
      </c>
      <c r="F948" s="69" t="str">
        <f t="shared" si="169"/>
        <v>*0.95</v>
      </c>
      <c r="G948" s="70" t="str">
        <f t="shared" si="180"/>
        <v>REZoning_Sol-Win</v>
      </c>
      <c r="I948" t="s">
        <v>1829</v>
      </c>
      <c r="J948" s="68" t="s">
        <v>874</v>
      </c>
      <c r="K948" s="52">
        <v>2050</v>
      </c>
      <c r="L948" s="62" t="str">
        <f t="shared" si="170"/>
        <v>*0.92</v>
      </c>
      <c r="M948" s="70" t="str">
        <f t="shared" si="171"/>
        <v>REZoning_Sol-Win</v>
      </c>
      <c r="O948" t="s">
        <v>1829</v>
      </c>
      <c r="P948" t="s">
        <v>874</v>
      </c>
      <c r="Q948">
        <v>2100</v>
      </c>
      <c r="R948" t="s">
        <v>881</v>
      </c>
      <c r="S948" t="s">
        <v>875</v>
      </c>
      <c r="AA948" s="49" t="s">
        <v>1829</v>
      </c>
      <c r="AB948" s="71" t="s">
        <v>874</v>
      </c>
      <c r="AC948" s="55">
        <v>2035</v>
      </c>
      <c r="AD948" s="70" t="str">
        <f t="shared" si="172"/>
        <v>*0.95</v>
      </c>
      <c r="AE948" s="70" t="str">
        <f t="shared" si="173"/>
        <v>REZoning_Sol-Win</v>
      </c>
      <c r="AG948" s="49" t="s">
        <v>1829</v>
      </c>
      <c r="AH948" s="71" t="s">
        <v>874</v>
      </c>
      <c r="AI948" s="55">
        <v>2050</v>
      </c>
      <c r="AJ948" s="70" t="str">
        <f t="shared" si="174"/>
        <v>*0.92</v>
      </c>
      <c r="AK948" s="70" t="str">
        <f t="shared" si="175"/>
        <v>REZoning_Sol-Win</v>
      </c>
      <c r="AO948" s="50" t="s">
        <v>1829</v>
      </c>
      <c r="AP948" s="72" t="s">
        <v>874</v>
      </c>
      <c r="AQ948" s="58">
        <v>2035</v>
      </c>
      <c r="AR948" s="73" t="str">
        <f t="shared" si="176"/>
        <v>*0.93</v>
      </c>
      <c r="AS948" s="70" t="str">
        <f t="shared" si="177"/>
        <v>REZoning_Sol-Win</v>
      </c>
      <c r="AU948" s="50" t="s">
        <v>1829</v>
      </c>
      <c r="AV948" s="72" t="s">
        <v>874</v>
      </c>
      <c r="AW948" s="58">
        <v>2050</v>
      </c>
      <c r="AX948" s="73" t="str">
        <f t="shared" si="178"/>
        <v>*0.89</v>
      </c>
      <c r="AY948" s="70" t="str">
        <f t="shared" si="179"/>
        <v>REZoning_Sol-Win</v>
      </c>
    </row>
    <row r="949" spans="1:51">
      <c r="A949" s="67" t="s">
        <v>87</v>
      </c>
      <c r="C949" t="s">
        <v>1830</v>
      </c>
      <c r="D949" s="68" t="s">
        <v>874</v>
      </c>
      <c r="E949" s="52">
        <v>2035</v>
      </c>
      <c r="F949" s="69" t="str">
        <f t="shared" si="169"/>
        <v>*0.95</v>
      </c>
      <c r="G949" s="70" t="str">
        <f t="shared" si="180"/>
        <v>REZoning_Sol-Win</v>
      </c>
      <c r="I949" t="s">
        <v>1830</v>
      </c>
      <c r="J949" s="68" t="s">
        <v>874</v>
      </c>
      <c r="K949" s="52">
        <v>2050</v>
      </c>
      <c r="L949" s="62" t="str">
        <f t="shared" si="170"/>
        <v>*0.92</v>
      </c>
      <c r="M949" s="70" t="str">
        <f t="shared" si="171"/>
        <v>REZoning_Sol-Win</v>
      </c>
      <c r="O949" t="s">
        <v>1830</v>
      </c>
      <c r="P949" t="s">
        <v>874</v>
      </c>
      <c r="Q949">
        <v>2100</v>
      </c>
      <c r="R949" t="s">
        <v>881</v>
      </c>
      <c r="S949" t="s">
        <v>875</v>
      </c>
      <c r="AA949" s="49" t="s">
        <v>1830</v>
      </c>
      <c r="AB949" s="71" t="s">
        <v>874</v>
      </c>
      <c r="AC949" s="55">
        <v>2035</v>
      </c>
      <c r="AD949" s="70" t="str">
        <f t="shared" si="172"/>
        <v>*0.95</v>
      </c>
      <c r="AE949" s="70" t="str">
        <f t="shared" si="173"/>
        <v>REZoning_Sol-Win</v>
      </c>
      <c r="AG949" s="49" t="s">
        <v>1830</v>
      </c>
      <c r="AH949" s="71" t="s">
        <v>874</v>
      </c>
      <c r="AI949" s="55">
        <v>2050</v>
      </c>
      <c r="AJ949" s="70" t="str">
        <f t="shared" si="174"/>
        <v>*0.92</v>
      </c>
      <c r="AK949" s="70" t="str">
        <f t="shared" si="175"/>
        <v>REZoning_Sol-Win</v>
      </c>
      <c r="AO949" s="50" t="s">
        <v>1830</v>
      </c>
      <c r="AP949" s="72" t="s">
        <v>874</v>
      </c>
      <c r="AQ949" s="58">
        <v>2035</v>
      </c>
      <c r="AR949" s="73" t="str">
        <f t="shared" si="176"/>
        <v>*0.93</v>
      </c>
      <c r="AS949" s="70" t="str">
        <f t="shared" si="177"/>
        <v>REZoning_Sol-Win</v>
      </c>
      <c r="AU949" s="50" t="s">
        <v>1830</v>
      </c>
      <c r="AV949" s="72" t="s">
        <v>874</v>
      </c>
      <c r="AW949" s="58">
        <v>2050</v>
      </c>
      <c r="AX949" s="73" t="str">
        <f t="shared" si="178"/>
        <v>*0.89</v>
      </c>
      <c r="AY949" s="70" t="str">
        <f t="shared" si="179"/>
        <v>REZoning_Sol-Win</v>
      </c>
    </row>
    <row r="950" spans="1:51">
      <c r="A950" s="67" t="s">
        <v>87</v>
      </c>
      <c r="C950" t="s">
        <v>1831</v>
      </c>
      <c r="D950" s="68" t="s">
        <v>874</v>
      </c>
      <c r="E950" s="52">
        <v>2035</v>
      </c>
      <c r="F950" s="69" t="str">
        <f t="shared" si="169"/>
        <v>*0.95</v>
      </c>
      <c r="G950" s="70" t="str">
        <f t="shared" si="180"/>
        <v>REZoning_Sol-Win</v>
      </c>
      <c r="I950" t="s">
        <v>1831</v>
      </c>
      <c r="J950" s="68" t="s">
        <v>874</v>
      </c>
      <c r="K950" s="52">
        <v>2050</v>
      </c>
      <c r="L950" s="62" t="str">
        <f t="shared" si="170"/>
        <v>*0.92</v>
      </c>
      <c r="M950" s="70" t="str">
        <f t="shared" si="171"/>
        <v>REZoning_Sol-Win</v>
      </c>
      <c r="O950" t="s">
        <v>1831</v>
      </c>
      <c r="P950" t="s">
        <v>874</v>
      </c>
      <c r="Q950">
        <v>2100</v>
      </c>
      <c r="R950" t="s">
        <v>881</v>
      </c>
      <c r="S950" t="s">
        <v>875</v>
      </c>
      <c r="AA950" s="49" t="s">
        <v>1831</v>
      </c>
      <c r="AB950" s="71" t="s">
        <v>874</v>
      </c>
      <c r="AC950" s="55">
        <v>2035</v>
      </c>
      <c r="AD950" s="70" t="str">
        <f t="shared" si="172"/>
        <v>*0.95</v>
      </c>
      <c r="AE950" s="70" t="str">
        <f t="shared" si="173"/>
        <v>REZoning_Sol-Win</v>
      </c>
      <c r="AG950" s="49" t="s">
        <v>1831</v>
      </c>
      <c r="AH950" s="71" t="s">
        <v>874</v>
      </c>
      <c r="AI950" s="55">
        <v>2050</v>
      </c>
      <c r="AJ950" s="70" t="str">
        <f t="shared" si="174"/>
        <v>*0.92</v>
      </c>
      <c r="AK950" s="70" t="str">
        <f t="shared" si="175"/>
        <v>REZoning_Sol-Win</v>
      </c>
      <c r="AO950" s="50" t="s">
        <v>1831</v>
      </c>
      <c r="AP950" s="72" t="s">
        <v>874</v>
      </c>
      <c r="AQ950" s="58">
        <v>2035</v>
      </c>
      <c r="AR950" s="73" t="str">
        <f t="shared" si="176"/>
        <v>*0.93</v>
      </c>
      <c r="AS950" s="70" t="str">
        <f t="shared" si="177"/>
        <v>REZoning_Sol-Win</v>
      </c>
      <c r="AU950" s="50" t="s">
        <v>1831</v>
      </c>
      <c r="AV950" s="72" t="s">
        <v>874</v>
      </c>
      <c r="AW950" s="58">
        <v>2050</v>
      </c>
      <c r="AX950" s="73" t="str">
        <f t="shared" si="178"/>
        <v>*0.89</v>
      </c>
      <c r="AY950" s="70" t="str">
        <f t="shared" si="179"/>
        <v>REZoning_Sol-Win</v>
      </c>
    </row>
    <row r="951" spans="1:51">
      <c r="A951" s="67" t="s">
        <v>87</v>
      </c>
      <c r="C951" t="s">
        <v>1832</v>
      </c>
      <c r="D951" s="68" t="s">
        <v>874</v>
      </c>
      <c r="E951" s="52">
        <v>2035</v>
      </c>
      <c r="F951" s="69" t="str">
        <f t="shared" si="169"/>
        <v>*0.95</v>
      </c>
      <c r="G951" s="70" t="str">
        <f t="shared" si="180"/>
        <v>REZoning_Sol-Win</v>
      </c>
      <c r="I951" t="s">
        <v>1832</v>
      </c>
      <c r="J951" s="68" t="s">
        <v>874</v>
      </c>
      <c r="K951" s="52">
        <v>2050</v>
      </c>
      <c r="L951" s="62" t="str">
        <f t="shared" si="170"/>
        <v>*0.92</v>
      </c>
      <c r="M951" s="70" t="str">
        <f t="shared" si="171"/>
        <v>REZoning_Sol-Win</v>
      </c>
      <c r="O951" t="s">
        <v>1832</v>
      </c>
      <c r="P951" t="s">
        <v>874</v>
      </c>
      <c r="Q951">
        <v>2100</v>
      </c>
      <c r="R951" t="s">
        <v>881</v>
      </c>
      <c r="S951" t="s">
        <v>875</v>
      </c>
      <c r="AA951" s="49" t="s">
        <v>1832</v>
      </c>
      <c r="AB951" s="71" t="s">
        <v>874</v>
      </c>
      <c r="AC951" s="55">
        <v>2035</v>
      </c>
      <c r="AD951" s="70" t="str">
        <f t="shared" si="172"/>
        <v>*0.95</v>
      </c>
      <c r="AE951" s="70" t="str">
        <f t="shared" si="173"/>
        <v>REZoning_Sol-Win</v>
      </c>
      <c r="AG951" s="49" t="s">
        <v>1832</v>
      </c>
      <c r="AH951" s="71" t="s">
        <v>874</v>
      </c>
      <c r="AI951" s="55">
        <v>2050</v>
      </c>
      <c r="AJ951" s="70" t="str">
        <f t="shared" si="174"/>
        <v>*0.92</v>
      </c>
      <c r="AK951" s="70" t="str">
        <f t="shared" si="175"/>
        <v>REZoning_Sol-Win</v>
      </c>
      <c r="AO951" s="50" t="s">
        <v>1832</v>
      </c>
      <c r="AP951" s="72" t="s">
        <v>874</v>
      </c>
      <c r="AQ951" s="58">
        <v>2035</v>
      </c>
      <c r="AR951" s="73" t="str">
        <f t="shared" si="176"/>
        <v>*0.93</v>
      </c>
      <c r="AS951" s="70" t="str">
        <f t="shared" si="177"/>
        <v>REZoning_Sol-Win</v>
      </c>
      <c r="AU951" s="50" t="s">
        <v>1832</v>
      </c>
      <c r="AV951" s="72" t="s">
        <v>874</v>
      </c>
      <c r="AW951" s="58">
        <v>2050</v>
      </c>
      <c r="AX951" s="73" t="str">
        <f t="shared" si="178"/>
        <v>*0.89</v>
      </c>
      <c r="AY951" s="70" t="str">
        <f t="shared" si="179"/>
        <v>REZoning_Sol-Win</v>
      </c>
    </row>
    <row r="952" spans="1:51">
      <c r="A952" s="67" t="s">
        <v>87</v>
      </c>
      <c r="C952" t="s">
        <v>1833</v>
      </c>
      <c r="D952" s="68" t="s">
        <v>874</v>
      </c>
      <c r="E952" s="52">
        <v>2035</v>
      </c>
      <c r="F952" s="69" t="str">
        <f t="shared" si="169"/>
        <v>*0.95</v>
      </c>
      <c r="G952" s="70" t="str">
        <f t="shared" si="180"/>
        <v>REZoning_Sol-Win</v>
      </c>
      <c r="I952" t="s">
        <v>1833</v>
      </c>
      <c r="J952" s="68" t="s">
        <v>874</v>
      </c>
      <c r="K952" s="52">
        <v>2050</v>
      </c>
      <c r="L952" s="62" t="str">
        <f t="shared" si="170"/>
        <v>*0.92</v>
      </c>
      <c r="M952" s="70" t="str">
        <f t="shared" si="171"/>
        <v>REZoning_Sol-Win</v>
      </c>
      <c r="O952" t="s">
        <v>1833</v>
      </c>
      <c r="P952" t="s">
        <v>874</v>
      </c>
      <c r="Q952">
        <v>2100</v>
      </c>
      <c r="R952" t="s">
        <v>881</v>
      </c>
      <c r="S952" t="s">
        <v>875</v>
      </c>
      <c r="AA952" s="49" t="s">
        <v>1833</v>
      </c>
      <c r="AB952" s="71" t="s">
        <v>874</v>
      </c>
      <c r="AC952" s="55">
        <v>2035</v>
      </c>
      <c r="AD952" s="70" t="str">
        <f t="shared" si="172"/>
        <v>*0.95</v>
      </c>
      <c r="AE952" s="70" t="str">
        <f t="shared" si="173"/>
        <v>REZoning_Sol-Win</v>
      </c>
      <c r="AG952" s="49" t="s">
        <v>1833</v>
      </c>
      <c r="AH952" s="71" t="s">
        <v>874</v>
      </c>
      <c r="AI952" s="55">
        <v>2050</v>
      </c>
      <c r="AJ952" s="70" t="str">
        <f t="shared" si="174"/>
        <v>*0.92</v>
      </c>
      <c r="AK952" s="70" t="str">
        <f t="shared" si="175"/>
        <v>REZoning_Sol-Win</v>
      </c>
      <c r="AO952" s="50" t="s">
        <v>1833</v>
      </c>
      <c r="AP952" s="72" t="s">
        <v>874</v>
      </c>
      <c r="AQ952" s="58">
        <v>2035</v>
      </c>
      <c r="AR952" s="73" t="str">
        <f t="shared" si="176"/>
        <v>*0.93</v>
      </c>
      <c r="AS952" s="70" t="str">
        <f t="shared" si="177"/>
        <v>REZoning_Sol-Win</v>
      </c>
      <c r="AU952" s="50" t="s">
        <v>1833</v>
      </c>
      <c r="AV952" s="72" t="s">
        <v>874</v>
      </c>
      <c r="AW952" s="58">
        <v>2050</v>
      </c>
      <c r="AX952" s="73" t="str">
        <f t="shared" si="178"/>
        <v>*0.89</v>
      </c>
      <c r="AY952" s="70" t="str">
        <f t="shared" si="179"/>
        <v>REZoning_Sol-Win</v>
      </c>
    </row>
    <row r="953" spans="1:51">
      <c r="A953" s="67" t="s">
        <v>87</v>
      </c>
      <c r="C953" t="s">
        <v>1834</v>
      </c>
      <c r="D953" s="68" t="s">
        <v>874</v>
      </c>
      <c r="E953" s="52">
        <v>2035</v>
      </c>
      <c r="F953" s="69" t="str">
        <f t="shared" si="169"/>
        <v>*0.95</v>
      </c>
      <c r="G953" s="70" t="str">
        <f t="shared" si="180"/>
        <v>REZoning_Sol-Win</v>
      </c>
      <c r="I953" t="s">
        <v>1834</v>
      </c>
      <c r="J953" s="68" t="s">
        <v>874</v>
      </c>
      <c r="K953" s="52">
        <v>2050</v>
      </c>
      <c r="L953" s="62" t="str">
        <f t="shared" si="170"/>
        <v>*0.92</v>
      </c>
      <c r="M953" s="70" t="str">
        <f t="shared" si="171"/>
        <v>REZoning_Sol-Win</v>
      </c>
      <c r="O953" t="s">
        <v>1834</v>
      </c>
      <c r="P953" t="s">
        <v>874</v>
      </c>
      <c r="Q953">
        <v>2100</v>
      </c>
      <c r="R953" t="s">
        <v>881</v>
      </c>
      <c r="S953" t="s">
        <v>875</v>
      </c>
      <c r="AA953" s="49" t="s">
        <v>1834</v>
      </c>
      <c r="AB953" s="71" t="s">
        <v>874</v>
      </c>
      <c r="AC953" s="55">
        <v>2035</v>
      </c>
      <c r="AD953" s="70" t="str">
        <f t="shared" si="172"/>
        <v>*0.95</v>
      </c>
      <c r="AE953" s="70" t="str">
        <f t="shared" si="173"/>
        <v>REZoning_Sol-Win</v>
      </c>
      <c r="AG953" s="49" t="s">
        <v>1834</v>
      </c>
      <c r="AH953" s="71" t="s">
        <v>874</v>
      </c>
      <c r="AI953" s="55">
        <v>2050</v>
      </c>
      <c r="AJ953" s="70" t="str">
        <f t="shared" si="174"/>
        <v>*0.92</v>
      </c>
      <c r="AK953" s="70" t="str">
        <f t="shared" si="175"/>
        <v>REZoning_Sol-Win</v>
      </c>
      <c r="AO953" s="50" t="s">
        <v>1834</v>
      </c>
      <c r="AP953" s="72" t="s">
        <v>874</v>
      </c>
      <c r="AQ953" s="58">
        <v>2035</v>
      </c>
      <c r="AR953" s="73" t="str">
        <f t="shared" si="176"/>
        <v>*0.93</v>
      </c>
      <c r="AS953" s="70" t="str">
        <f t="shared" si="177"/>
        <v>REZoning_Sol-Win</v>
      </c>
      <c r="AU953" s="50" t="s">
        <v>1834</v>
      </c>
      <c r="AV953" s="72" t="s">
        <v>874</v>
      </c>
      <c r="AW953" s="58">
        <v>2050</v>
      </c>
      <c r="AX953" s="73" t="str">
        <f t="shared" si="178"/>
        <v>*0.89</v>
      </c>
      <c r="AY953" s="70" t="str">
        <f t="shared" si="179"/>
        <v>REZoning_Sol-Win</v>
      </c>
    </row>
    <row r="954" spans="1:51">
      <c r="A954" s="67" t="s">
        <v>87</v>
      </c>
      <c r="C954" t="s">
        <v>1835</v>
      </c>
      <c r="D954" s="68" t="s">
        <v>874</v>
      </c>
      <c r="E954" s="52">
        <v>2035</v>
      </c>
      <c r="F954" s="69" t="str">
        <f t="shared" si="169"/>
        <v>*0.95</v>
      </c>
      <c r="G954" s="70" t="str">
        <f t="shared" si="180"/>
        <v>REZoning_Sol-Win</v>
      </c>
      <c r="I954" t="s">
        <v>1835</v>
      </c>
      <c r="J954" s="68" t="s">
        <v>874</v>
      </c>
      <c r="K954" s="52">
        <v>2050</v>
      </c>
      <c r="L954" s="62" t="str">
        <f t="shared" si="170"/>
        <v>*0.92</v>
      </c>
      <c r="M954" s="70" t="str">
        <f t="shared" si="171"/>
        <v>REZoning_Sol-Win</v>
      </c>
      <c r="O954" t="s">
        <v>1835</v>
      </c>
      <c r="P954" t="s">
        <v>874</v>
      </c>
      <c r="Q954">
        <v>2100</v>
      </c>
      <c r="R954" t="s">
        <v>881</v>
      </c>
      <c r="S954" t="s">
        <v>875</v>
      </c>
      <c r="AA954" s="49" t="s">
        <v>1835</v>
      </c>
      <c r="AB954" s="71" t="s">
        <v>874</v>
      </c>
      <c r="AC954" s="55">
        <v>2035</v>
      </c>
      <c r="AD954" s="70" t="str">
        <f t="shared" si="172"/>
        <v>*0.95</v>
      </c>
      <c r="AE954" s="70" t="str">
        <f t="shared" si="173"/>
        <v>REZoning_Sol-Win</v>
      </c>
      <c r="AG954" s="49" t="s">
        <v>1835</v>
      </c>
      <c r="AH954" s="71" t="s">
        <v>874</v>
      </c>
      <c r="AI954" s="55">
        <v>2050</v>
      </c>
      <c r="AJ954" s="70" t="str">
        <f t="shared" si="174"/>
        <v>*0.92</v>
      </c>
      <c r="AK954" s="70" t="str">
        <f t="shared" si="175"/>
        <v>REZoning_Sol-Win</v>
      </c>
      <c r="AO954" s="50" t="s">
        <v>1835</v>
      </c>
      <c r="AP954" s="72" t="s">
        <v>874</v>
      </c>
      <c r="AQ954" s="58">
        <v>2035</v>
      </c>
      <c r="AR954" s="73" t="str">
        <f t="shared" si="176"/>
        <v>*0.93</v>
      </c>
      <c r="AS954" s="70" t="str">
        <f t="shared" si="177"/>
        <v>REZoning_Sol-Win</v>
      </c>
      <c r="AU954" s="50" t="s">
        <v>1835</v>
      </c>
      <c r="AV954" s="72" t="s">
        <v>874</v>
      </c>
      <c r="AW954" s="58">
        <v>2050</v>
      </c>
      <c r="AX954" s="73" t="str">
        <f t="shared" si="178"/>
        <v>*0.89</v>
      </c>
      <c r="AY954" s="70" t="str">
        <f t="shared" si="179"/>
        <v>REZoning_Sol-Win</v>
      </c>
    </row>
    <row r="955" spans="1:51">
      <c r="A955" s="67" t="s">
        <v>87</v>
      </c>
      <c r="C955" t="s">
        <v>1836</v>
      </c>
      <c r="D955" s="68" t="s">
        <v>874</v>
      </c>
      <c r="E955" s="52">
        <v>2035</v>
      </c>
      <c r="F955" s="69" t="str">
        <f t="shared" si="169"/>
        <v>*0.95</v>
      </c>
      <c r="G955" s="70" t="str">
        <f t="shared" si="180"/>
        <v>REZoning_Sol-Win</v>
      </c>
      <c r="I955" t="s">
        <v>1836</v>
      </c>
      <c r="J955" s="68" t="s">
        <v>874</v>
      </c>
      <c r="K955" s="52">
        <v>2050</v>
      </c>
      <c r="L955" s="62" t="str">
        <f t="shared" si="170"/>
        <v>*0.92</v>
      </c>
      <c r="M955" s="70" t="str">
        <f t="shared" si="171"/>
        <v>REZoning_Sol-Win</v>
      </c>
      <c r="O955" t="s">
        <v>1836</v>
      </c>
      <c r="P955" t="s">
        <v>874</v>
      </c>
      <c r="Q955">
        <v>2100</v>
      </c>
      <c r="R955" t="s">
        <v>881</v>
      </c>
      <c r="S955" t="s">
        <v>875</v>
      </c>
      <c r="AA955" s="49" t="s">
        <v>1836</v>
      </c>
      <c r="AB955" s="71" t="s">
        <v>874</v>
      </c>
      <c r="AC955" s="55">
        <v>2035</v>
      </c>
      <c r="AD955" s="70" t="str">
        <f t="shared" si="172"/>
        <v>*0.95</v>
      </c>
      <c r="AE955" s="70" t="str">
        <f t="shared" si="173"/>
        <v>REZoning_Sol-Win</v>
      </c>
      <c r="AG955" s="49" t="s">
        <v>1836</v>
      </c>
      <c r="AH955" s="71" t="s">
        <v>874</v>
      </c>
      <c r="AI955" s="55">
        <v>2050</v>
      </c>
      <c r="AJ955" s="70" t="str">
        <f t="shared" si="174"/>
        <v>*0.92</v>
      </c>
      <c r="AK955" s="70" t="str">
        <f t="shared" si="175"/>
        <v>REZoning_Sol-Win</v>
      </c>
      <c r="AO955" s="50" t="s">
        <v>1836</v>
      </c>
      <c r="AP955" s="72" t="s">
        <v>874</v>
      </c>
      <c r="AQ955" s="58">
        <v>2035</v>
      </c>
      <c r="AR955" s="73" t="str">
        <f t="shared" si="176"/>
        <v>*0.93</v>
      </c>
      <c r="AS955" s="70" t="str">
        <f t="shared" si="177"/>
        <v>REZoning_Sol-Win</v>
      </c>
      <c r="AU955" s="50" t="s">
        <v>1836</v>
      </c>
      <c r="AV955" s="72" t="s">
        <v>874</v>
      </c>
      <c r="AW955" s="58">
        <v>2050</v>
      </c>
      <c r="AX955" s="73" t="str">
        <f t="shared" si="178"/>
        <v>*0.89</v>
      </c>
      <c r="AY955" s="70" t="str">
        <f t="shared" si="179"/>
        <v>REZoning_Sol-Win</v>
      </c>
    </row>
    <row r="956" spans="1:51">
      <c r="A956" s="67" t="s">
        <v>87</v>
      </c>
      <c r="C956" t="s">
        <v>1837</v>
      </c>
      <c r="D956" s="68" t="s">
        <v>874</v>
      </c>
      <c r="E956" s="52">
        <v>2035</v>
      </c>
      <c r="F956" s="69" t="str">
        <f t="shared" si="169"/>
        <v>*0.95</v>
      </c>
      <c r="G956" s="70" t="str">
        <f t="shared" si="180"/>
        <v>REZoning_Sol-Win</v>
      </c>
      <c r="I956" t="s">
        <v>1837</v>
      </c>
      <c r="J956" s="68" t="s">
        <v>874</v>
      </c>
      <c r="K956" s="52">
        <v>2050</v>
      </c>
      <c r="L956" s="62" t="str">
        <f t="shared" si="170"/>
        <v>*0.92</v>
      </c>
      <c r="M956" s="70" t="str">
        <f t="shared" si="171"/>
        <v>REZoning_Sol-Win</v>
      </c>
      <c r="O956" t="s">
        <v>1837</v>
      </c>
      <c r="P956" t="s">
        <v>874</v>
      </c>
      <c r="Q956">
        <v>2100</v>
      </c>
      <c r="R956" t="s">
        <v>881</v>
      </c>
      <c r="S956" t="s">
        <v>875</v>
      </c>
      <c r="AA956" s="49" t="s">
        <v>1837</v>
      </c>
      <c r="AB956" s="71" t="s">
        <v>874</v>
      </c>
      <c r="AC956" s="55">
        <v>2035</v>
      </c>
      <c r="AD956" s="70" t="str">
        <f t="shared" si="172"/>
        <v>*0.95</v>
      </c>
      <c r="AE956" s="70" t="str">
        <f t="shared" si="173"/>
        <v>REZoning_Sol-Win</v>
      </c>
      <c r="AG956" s="49" t="s">
        <v>1837</v>
      </c>
      <c r="AH956" s="71" t="s">
        <v>874</v>
      </c>
      <c r="AI956" s="55">
        <v>2050</v>
      </c>
      <c r="AJ956" s="70" t="str">
        <f t="shared" si="174"/>
        <v>*0.92</v>
      </c>
      <c r="AK956" s="70" t="str">
        <f t="shared" si="175"/>
        <v>REZoning_Sol-Win</v>
      </c>
      <c r="AO956" s="50" t="s">
        <v>1837</v>
      </c>
      <c r="AP956" s="72" t="s">
        <v>874</v>
      </c>
      <c r="AQ956" s="58">
        <v>2035</v>
      </c>
      <c r="AR956" s="73" t="str">
        <f t="shared" si="176"/>
        <v>*0.93</v>
      </c>
      <c r="AS956" s="70" t="str">
        <f t="shared" si="177"/>
        <v>REZoning_Sol-Win</v>
      </c>
      <c r="AU956" s="50" t="s">
        <v>1837</v>
      </c>
      <c r="AV956" s="72" t="s">
        <v>874</v>
      </c>
      <c r="AW956" s="58">
        <v>2050</v>
      </c>
      <c r="AX956" s="73" t="str">
        <f t="shared" si="178"/>
        <v>*0.89</v>
      </c>
      <c r="AY956" s="70" t="str">
        <f t="shared" si="179"/>
        <v>REZoning_Sol-Win</v>
      </c>
    </row>
    <row r="957" spans="1:51">
      <c r="A957" s="67" t="s">
        <v>78</v>
      </c>
      <c r="C957" t="s">
        <v>1838</v>
      </c>
      <c r="D957" s="68" t="s">
        <v>874</v>
      </c>
      <c r="E957" s="52">
        <v>2035</v>
      </c>
      <c r="F957" s="69" t="str">
        <f t="shared" si="169"/>
        <v>*0.95</v>
      </c>
      <c r="G957" s="70" t="str">
        <f t="shared" si="180"/>
        <v>REZoning_Sol-Win</v>
      </c>
      <c r="I957" t="s">
        <v>1838</v>
      </c>
      <c r="J957" s="68" t="s">
        <v>874</v>
      </c>
      <c r="K957" s="52">
        <v>2050</v>
      </c>
      <c r="L957" s="62" t="str">
        <f t="shared" si="170"/>
        <v>*0.93</v>
      </c>
      <c r="M957" s="70" t="str">
        <f t="shared" si="171"/>
        <v>REZoning_Sol-Win</v>
      </c>
      <c r="O957" t="s">
        <v>1838</v>
      </c>
      <c r="P957" t="s">
        <v>874</v>
      </c>
      <c r="Q957">
        <v>2100</v>
      </c>
      <c r="R957" t="s">
        <v>904</v>
      </c>
      <c r="S957" t="s">
        <v>875</v>
      </c>
      <c r="AA957" s="49" t="s">
        <v>1838</v>
      </c>
      <c r="AB957" s="71" t="s">
        <v>874</v>
      </c>
      <c r="AC957" s="55">
        <v>2035</v>
      </c>
      <c r="AD957" s="70" t="str">
        <f t="shared" si="172"/>
        <v>*0.95</v>
      </c>
      <c r="AE957" s="70" t="str">
        <f t="shared" si="173"/>
        <v>REZoning_Sol-Win</v>
      </c>
      <c r="AG957" s="49" t="s">
        <v>1838</v>
      </c>
      <c r="AH957" s="71" t="s">
        <v>874</v>
      </c>
      <c r="AI957" s="55">
        <v>2050</v>
      </c>
      <c r="AJ957" s="70" t="str">
        <f t="shared" si="174"/>
        <v>*0.93</v>
      </c>
      <c r="AK957" s="70" t="str">
        <f t="shared" si="175"/>
        <v>REZoning_Sol-Win</v>
      </c>
      <c r="AO957" s="50" t="s">
        <v>1838</v>
      </c>
      <c r="AP957" s="72" t="s">
        <v>874</v>
      </c>
      <c r="AQ957" s="58">
        <v>2035</v>
      </c>
      <c r="AR957" s="73" t="str">
        <f t="shared" si="176"/>
        <v>*0.93</v>
      </c>
      <c r="AS957" s="70" t="str">
        <f t="shared" si="177"/>
        <v>REZoning_Sol-Win</v>
      </c>
      <c r="AU957" s="50" t="s">
        <v>1838</v>
      </c>
      <c r="AV957" s="72" t="s">
        <v>874</v>
      </c>
      <c r="AW957" s="58">
        <v>2050</v>
      </c>
      <c r="AX957" s="73" t="str">
        <f t="shared" si="178"/>
        <v>*0.9</v>
      </c>
      <c r="AY957" s="70" t="str">
        <f t="shared" si="179"/>
        <v>REZoning_Sol-Win</v>
      </c>
    </row>
    <row r="958" spans="1:51">
      <c r="A958" s="67" t="s">
        <v>78</v>
      </c>
      <c r="C958" t="s">
        <v>1839</v>
      </c>
      <c r="D958" s="68" t="s">
        <v>874</v>
      </c>
      <c r="E958" s="52">
        <v>2035</v>
      </c>
      <c r="F958" s="69" t="str">
        <f t="shared" si="169"/>
        <v>*0.95</v>
      </c>
      <c r="G958" s="70" t="str">
        <f t="shared" si="180"/>
        <v>REZoning_Sol-Win</v>
      </c>
      <c r="I958" t="s">
        <v>1839</v>
      </c>
      <c r="J958" s="68" t="s">
        <v>874</v>
      </c>
      <c r="K958" s="52">
        <v>2050</v>
      </c>
      <c r="L958" s="62" t="str">
        <f t="shared" si="170"/>
        <v>*0.93</v>
      </c>
      <c r="M958" s="70" t="str">
        <f t="shared" si="171"/>
        <v>REZoning_Sol-Win</v>
      </c>
      <c r="O958" t="s">
        <v>1839</v>
      </c>
      <c r="P958" t="s">
        <v>874</v>
      </c>
      <c r="Q958">
        <v>2100</v>
      </c>
      <c r="R958" t="s">
        <v>904</v>
      </c>
      <c r="S958" t="s">
        <v>875</v>
      </c>
      <c r="AA958" s="49" t="s">
        <v>1839</v>
      </c>
      <c r="AB958" s="71" t="s">
        <v>874</v>
      </c>
      <c r="AC958" s="55">
        <v>2035</v>
      </c>
      <c r="AD958" s="70" t="str">
        <f t="shared" si="172"/>
        <v>*0.95</v>
      </c>
      <c r="AE958" s="70" t="str">
        <f t="shared" si="173"/>
        <v>REZoning_Sol-Win</v>
      </c>
      <c r="AG958" s="49" t="s">
        <v>1839</v>
      </c>
      <c r="AH958" s="71" t="s">
        <v>874</v>
      </c>
      <c r="AI958" s="55">
        <v>2050</v>
      </c>
      <c r="AJ958" s="70" t="str">
        <f t="shared" si="174"/>
        <v>*0.93</v>
      </c>
      <c r="AK958" s="70" t="str">
        <f t="shared" si="175"/>
        <v>REZoning_Sol-Win</v>
      </c>
      <c r="AO958" s="50" t="s">
        <v>1839</v>
      </c>
      <c r="AP958" s="72" t="s">
        <v>874</v>
      </c>
      <c r="AQ958" s="58">
        <v>2035</v>
      </c>
      <c r="AR958" s="73" t="str">
        <f t="shared" si="176"/>
        <v>*0.93</v>
      </c>
      <c r="AS958" s="70" t="str">
        <f t="shared" si="177"/>
        <v>REZoning_Sol-Win</v>
      </c>
      <c r="AU958" s="50" t="s">
        <v>1839</v>
      </c>
      <c r="AV958" s="72" t="s">
        <v>874</v>
      </c>
      <c r="AW958" s="58">
        <v>2050</v>
      </c>
      <c r="AX958" s="73" t="str">
        <f t="shared" si="178"/>
        <v>*0.9</v>
      </c>
      <c r="AY958" s="70" t="str">
        <f t="shared" si="179"/>
        <v>REZoning_Sol-Win</v>
      </c>
    </row>
    <row r="959" spans="1:51">
      <c r="A959" s="67" t="s">
        <v>78</v>
      </c>
      <c r="C959" t="s">
        <v>1840</v>
      </c>
      <c r="D959" s="68" t="s">
        <v>874</v>
      </c>
      <c r="E959" s="52">
        <v>2035</v>
      </c>
      <c r="F959" s="69" t="str">
        <f t="shared" si="169"/>
        <v>*0.95</v>
      </c>
      <c r="G959" s="70" t="str">
        <f t="shared" si="180"/>
        <v>REZoning_Sol-Win</v>
      </c>
      <c r="I959" t="s">
        <v>1840</v>
      </c>
      <c r="J959" s="68" t="s">
        <v>874</v>
      </c>
      <c r="K959" s="52">
        <v>2050</v>
      </c>
      <c r="L959" s="62" t="str">
        <f t="shared" si="170"/>
        <v>*0.93</v>
      </c>
      <c r="M959" s="70" t="str">
        <f t="shared" si="171"/>
        <v>REZoning_Sol-Win</v>
      </c>
      <c r="O959" t="s">
        <v>1840</v>
      </c>
      <c r="P959" t="s">
        <v>874</v>
      </c>
      <c r="Q959">
        <v>2100</v>
      </c>
      <c r="R959" t="s">
        <v>904</v>
      </c>
      <c r="S959" t="s">
        <v>875</v>
      </c>
      <c r="AA959" s="49" t="s">
        <v>1840</v>
      </c>
      <c r="AB959" s="71" t="s">
        <v>874</v>
      </c>
      <c r="AC959" s="55">
        <v>2035</v>
      </c>
      <c r="AD959" s="70" t="str">
        <f t="shared" si="172"/>
        <v>*0.95</v>
      </c>
      <c r="AE959" s="70" t="str">
        <f t="shared" si="173"/>
        <v>REZoning_Sol-Win</v>
      </c>
      <c r="AG959" s="49" t="s">
        <v>1840</v>
      </c>
      <c r="AH959" s="71" t="s">
        <v>874</v>
      </c>
      <c r="AI959" s="55">
        <v>2050</v>
      </c>
      <c r="AJ959" s="70" t="str">
        <f t="shared" si="174"/>
        <v>*0.93</v>
      </c>
      <c r="AK959" s="70" t="str">
        <f t="shared" si="175"/>
        <v>REZoning_Sol-Win</v>
      </c>
      <c r="AO959" s="50" t="s">
        <v>1840</v>
      </c>
      <c r="AP959" s="72" t="s">
        <v>874</v>
      </c>
      <c r="AQ959" s="58">
        <v>2035</v>
      </c>
      <c r="AR959" s="73" t="str">
        <f t="shared" si="176"/>
        <v>*0.93</v>
      </c>
      <c r="AS959" s="70" t="str">
        <f t="shared" si="177"/>
        <v>REZoning_Sol-Win</v>
      </c>
      <c r="AU959" s="50" t="s">
        <v>1840</v>
      </c>
      <c r="AV959" s="72" t="s">
        <v>874</v>
      </c>
      <c r="AW959" s="58">
        <v>2050</v>
      </c>
      <c r="AX959" s="73" t="str">
        <f t="shared" si="178"/>
        <v>*0.9</v>
      </c>
      <c r="AY959" s="70" t="str">
        <f t="shared" si="179"/>
        <v>REZoning_Sol-Win</v>
      </c>
    </row>
    <row r="960" spans="1:51">
      <c r="A960" s="67" t="s">
        <v>78</v>
      </c>
      <c r="C960" t="s">
        <v>1841</v>
      </c>
      <c r="D960" s="68" t="s">
        <v>874</v>
      </c>
      <c r="E960" s="52">
        <v>2035</v>
      </c>
      <c r="F960" s="69" t="str">
        <f t="shared" si="169"/>
        <v>*0.95</v>
      </c>
      <c r="G960" s="70" t="str">
        <f t="shared" si="180"/>
        <v>REZoning_Sol-Win</v>
      </c>
      <c r="I960" t="s">
        <v>1841</v>
      </c>
      <c r="J960" s="68" t="s">
        <v>874</v>
      </c>
      <c r="K960" s="52">
        <v>2050</v>
      </c>
      <c r="L960" s="62" t="str">
        <f t="shared" si="170"/>
        <v>*0.93</v>
      </c>
      <c r="M960" s="70" t="str">
        <f t="shared" si="171"/>
        <v>REZoning_Sol-Win</v>
      </c>
      <c r="O960" t="s">
        <v>1841</v>
      </c>
      <c r="P960" t="s">
        <v>874</v>
      </c>
      <c r="Q960">
        <v>2100</v>
      </c>
      <c r="R960" t="s">
        <v>904</v>
      </c>
      <c r="S960" t="s">
        <v>875</v>
      </c>
      <c r="AA960" s="49" t="s">
        <v>1841</v>
      </c>
      <c r="AB960" s="71" t="s">
        <v>874</v>
      </c>
      <c r="AC960" s="55">
        <v>2035</v>
      </c>
      <c r="AD960" s="70" t="str">
        <f t="shared" si="172"/>
        <v>*0.95</v>
      </c>
      <c r="AE960" s="70" t="str">
        <f t="shared" si="173"/>
        <v>REZoning_Sol-Win</v>
      </c>
      <c r="AG960" s="49" t="s">
        <v>1841</v>
      </c>
      <c r="AH960" s="71" t="s">
        <v>874</v>
      </c>
      <c r="AI960" s="55">
        <v>2050</v>
      </c>
      <c r="AJ960" s="70" t="str">
        <f t="shared" si="174"/>
        <v>*0.93</v>
      </c>
      <c r="AK960" s="70" t="str">
        <f t="shared" si="175"/>
        <v>REZoning_Sol-Win</v>
      </c>
      <c r="AO960" s="50" t="s">
        <v>1841</v>
      </c>
      <c r="AP960" s="72" t="s">
        <v>874</v>
      </c>
      <c r="AQ960" s="58">
        <v>2035</v>
      </c>
      <c r="AR960" s="73" t="str">
        <f t="shared" si="176"/>
        <v>*0.93</v>
      </c>
      <c r="AS960" s="70" t="str">
        <f t="shared" si="177"/>
        <v>REZoning_Sol-Win</v>
      </c>
      <c r="AU960" s="50" t="s">
        <v>1841</v>
      </c>
      <c r="AV960" s="72" t="s">
        <v>874</v>
      </c>
      <c r="AW960" s="58">
        <v>2050</v>
      </c>
      <c r="AX960" s="73" t="str">
        <f t="shared" si="178"/>
        <v>*0.9</v>
      </c>
      <c r="AY960" s="70" t="str">
        <f t="shared" si="179"/>
        <v>REZoning_Sol-Win</v>
      </c>
    </row>
    <row r="961" spans="1:51">
      <c r="A961" s="67" t="s">
        <v>78</v>
      </c>
      <c r="C961" t="s">
        <v>1842</v>
      </c>
      <c r="D961" s="68" t="s">
        <v>874</v>
      </c>
      <c r="E961" s="52">
        <v>2035</v>
      </c>
      <c r="F961" s="69" t="str">
        <f t="shared" si="169"/>
        <v>*0.95</v>
      </c>
      <c r="G961" s="70" t="str">
        <f t="shared" si="180"/>
        <v>REZoning_Sol-Win</v>
      </c>
      <c r="I961" t="s">
        <v>1842</v>
      </c>
      <c r="J961" s="68" t="s">
        <v>874</v>
      </c>
      <c r="K961" s="52">
        <v>2050</v>
      </c>
      <c r="L961" s="62" t="str">
        <f t="shared" si="170"/>
        <v>*0.93</v>
      </c>
      <c r="M961" s="70" t="str">
        <f t="shared" si="171"/>
        <v>REZoning_Sol-Win</v>
      </c>
      <c r="O961" t="s">
        <v>1842</v>
      </c>
      <c r="P961" t="s">
        <v>874</v>
      </c>
      <c r="Q961">
        <v>2100</v>
      </c>
      <c r="R961" t="s">
        <v>904</v>
      </c>
      <c r="S961" t="s">
        <v>875</v>
      </c>
      <c r="AA961" s="49" t="s">
        <v>1842</v>
      </c>
      <c r="AB961" s="71" t="s">
        <v>874</v>
      </c>
      <c r="AC961" s="55">
        <v>2035</v>
      </c>
      <c r="AD961" s="70" t="str">
        <f t="shared" si="172"/>
        <v>*0.95</v>
      </c>
      <c r="AE961" s="70" t="str">
        <f t="shared" si="173"/>
        <v>REZoning_Sol-Win</v>
      </c>
      <c r="AG961" s="49" t="s">
        <v>1842</v>
      </c>
      <c r="AH961" s="71" t="s">
        <v>874</v>
      </c>
      <c r="AI961" s="55">
        <v>2050</v>
      </c>
      <c r="AJ961" s="70" t="str">
        <f t="shared" si="174"/>
        <v>*0.93</v>
      </c>
      <c r="AK961" s="70" t="str">
        <f t="shared" si="175"/>
        <v>REZoning_Sol-Win</v>
      </c>
      <c r="AO961" s="50" t="s">
        <v>1842</v>
      </c>
      <c r="AP961" s="72" t="s">
        <v>874</v>
      </c>
      <c r="AQ961" s="58">
        <v>2035</v>
      </c>
      <c r="AR961" s="73" t="str">
        <f t="shared" si="176"/>
        <v>*0.93</v>
      </c>
      <c r="AS961" s="70" t="str">
        <f t="shared" si="177"/>
        <v>REZoning_Sol-Win</v>
      </c>
      <c r="AU961" s="50" t="s">
        <v>1842</v>
      </c>
      <c r="AV961" s="72" t="s">
        <v>874</v>
      </c>
      <c r="AW961" s="58">
        <v>2050</v>
      </c>
      <c r="AX961" s="73" t="str">
        <f t="shared" si="178"/>
        <v>*0.9</v>
      </c>
      <c r="AY961" s="70" t="str">
        <f t="shared" si="179"/>
        <v>REZoning_Sol-Win</v>
      </c>
    </row>
    <row r="962" spans="1:51">
      <c r="A962" s="67" t="s">
        <v>78</v>
      </c>
      <c r="C962" t="s">
        <v>1843</v>
      </c>
      <c r="D962" s="68" t="s">
        <v>874</v>
      </c>
      <c r="E962" s="52">
        <v>2035</v>
      </c>
      <c r="F962" s="69" t="str">
        <f t="shared" si="169"/>
        <v>*0.95</v>
      </c>
      <c r="G962" s="70" t="str">
        <f t="shared" si="180"/>
        <v>REZoning_Sol-Win</v>
      </c>
      <c r="I962" t="s">
        <v>1843</v>
      </c>
      <c r="J962" s="68" t="s">
        <v>874</v>
      </c>
      <c r="K962" s="52">
        <v>2050</v>
      </c>
      <c r="L962" s="62" t="str">
        <f t="shared" si="170"/>
        <v>*0.93</v>
      </c>
      <c r="M962" s="70" t="str">
        <f t="shared" si="171"/>
        <v>REZoning_Sol-Win</v>
      </c>
      <c r="O962" t="s">
        <v>1843</v>
      </c>
      <c r="P962" t="s">
        <v>874</v>
      </c>
      <c r="Q962">
        <v>2100</v>
      </c>
      <c r="R962" t="s">
        <v>904</v>
      </c>
      <c r="S962" t="s">
        <v>875</v>
      </c>
      <c r="AA962" s="49" t="s">
        <v>1843</v>
      </c>
      <c r="AB962" s="71" t="s">
        <v>874</v>
      </c>
      <c r="AC962" s="55">
        <v>2035</v>
      </c>
      <c r="AD962" s="70" t="str">
        <f t="shared" si="172"/>
        <v>*0.95</v>
      </c>
      <c r="AE962" s="70" t="str">
        <f t="shared" si="173"/>
        <v>REZoning_Sol-Win</v>
      </c>
      <c r="AG962" s="49" t="s">
        <v>1843</v>
      </c>
      <c r="AH962" s="71" t="s">
        <v>874</v>
      </c>
      <c r="AI962" s="55">
        <v>2050</v>
      </c>
      <c r="AJ962" s="70" t="str">
        <f t="shared" si="174"/>
        <v>*0.93</v>
      </c>
      <c r="AK962" s="70" t="str">
        <f t="shared" si="175"/>
        <v>REZoning_Sol-Win</v>
      </c>
      <c r="AO962" s="50" t="s">
        <v>1843</v>
      </c>
      <c r="AP962" s="72" t="s">
        <v>874</v>
      </c>
      <c r="AQ962" s="58">
        <v>2035</v>
      </c>
      <c r="AR962" s="73" t="str">
        <f t="shared" si="176"/>
        <v>*0.93</v>
      </c>
      <c r="AS962" s="70" t="str">
        <f t="shared" si="177"/>
        <v>REZoning_Sol-Win</v>
      </c>
      <c r="AU962" s="50" t="s">
        <v>1843</v>
      </c>
      <c r="AV962" s="72" t="s">
        <v>874</v>
      </c>
      <c r="AW962" s="58">
        <v>2050</v>
      </c>
      <c r="AX962" s="73" t="str">
        <f t="shared" si="178"/>
        <v>*0.9</v>
      </c>
      <c r="AY962" s="70" t="str">
        <f t="shared" si="179"/>
        <v>REZoning_Sol-Win</v>
      </c>
    </row>
    <row r="963" spans="1:51">
      <c r="A963" s="67" t="s">
        <v>78</v>
      </c>
      <c r="C963" t="s">
        <v>1844</v>
      </c>
      <c r="D963" s="68" t="s">
        <v>874</v>
      </c>
      <c r="E963" s="52">
        <v>2035</v>
      </c>
      <c r="F963" s="69" t="str">
        <f t="shared" si="169"/>
        <v>*0.95</v>
      </c>
      <c r="G963" s="70" t="str">
        <f t="shared" si="180"/>
        <v>REZoning_Sol-Win</v>
      </c>
      <c r="I963" t="s">
        <v>1844</v>
      </c>
      <c r="J963" s="68" t="s">
        <v>874</v>
      </c>
      <c r="K963" s="52">
        <v>2050</v>
      </c>
      <c r="L963" s="62" t="str">
        <f t="shared" si="170"/>
        <v>*0.93</v>
      </c>
      <c r="M963" s="70" t="str">
        <f t="shared" si="171"/>
        <v>REZoning_Sol-Win</v>
      </c>
      <c r="O963" t="s">
        <v>1844</v>
      </c>
      <c r="P963" t="s">
        <v>874</v>
      </c>
      <c r="Q963">
        <v>2100</v>
      </c>
      <c r="R963" t="s">
        <v>904</v>
      </c>
      <c r="S963" t="s">
        <v>875</v>
      </c>
      <c r="AA963" s="49" t="s">
        <v>1844</v>
      </c>
      <c r="AB963" s="71" t="s">
        <v>874</v>
      </c>
      <c r="AC963" s="55">
        <v>2035</v>
      </c>
      <c r="AD963" s="70" t="str">
        <f t="shared" si="172"/>
        <v>*0.95</v>
      </c>
      <c r="AE963" s="70" t="str">
        <f t="shared" si="173"/>
        <v>REZoning_Sol-Win</v>
      </c>
      <c r="AG963" s="49" t="s">
        <v>1844</v>
      </c>
      <c r="AH963" s="71" t="s">
        <v>874</v>
      </c>
      <c r="AI963" s="55">
        <v>2050</v>
      </c>
      <c r="AJ963" s="70" t="str">
        <f t="shared" si="174"/>
        <v>*0.93</v>
      </c>
      <c r="AK963" s="70" t="str">
        <f t="shared" si="175"/>
        <v>REZoning_Sol-Win</v>
      </c>
      <c r="AO963" s="50" t="s">
        <v>1844</v>
      </c>
      <c r="AP963" s="72" t="s">
        <v>874</v>
      </c>
      <c r="AQ963" s="58">
        <v>2035</v>
      </c>
      <c r="AR963" s="73" t="str">
        <f t="shared" si="176"/>
        <v>*0.93</v>
      </c>
      <c r="AS963" s="70" t="str">
        <f t="shared" si="177"/>
        <v>REZoning_Sol-Win</v>
      </c>
      <c r="AU963" s="50" t="s">
        <v>1844</v>
      </c>
      <c r="AV963" s="72" t="s">
        <v>874</v>
      </c>
      <c r="AW963" s="58">
        <v>2050</v>
      </c>
      <c r="AX963" s="73" t="str">
        <f t="shared" si="178"/>
        <v>*0.9</v>
      </c>
      <c r="AY963" s="70" t="str">
        <f t="shared" si="179"/>
        <v>REZoning_Sol-Win</v>
      </c>
    </row>
    <row r="964" spans="1:51">
      <c r="A964" s="67" t="s">
        <v>78</v>
      </c>
      <c r="C964" t="s">
        <v>1845</v>
      </c>
      <c r="D964" s="68" t="s">
        <v>874</v>
      </c>
      <c r="E964" s="52">
        <v>2035</v>
      </c>
      <c r="F964" s="69" t="str">
        <f t="shared" si="169"/>
        <v>*0.95</v>
      </c>
      <c r="G964" s="70" t="str">
        <f t="shared" si="180"/>
        <v>REZoning_Sol-Win</v>
      </c>
      <c r="I964" t="s">
        <v>1845</v>
      </c>
      <c r="J964" s="68" t="s">
        <v>874</v>
      </c>
      <c r="K964" s="52">
        <v>2050</v>
      </c>
      <c r="L964" s="62" t="str">
        <f t="shared" si="170"/>
        <v>*0.93</v>
      </c>
      <c r="M964" s="70" t="str">
        <f t="shared" si="171"/>
        <v>REZoning_Sol-Win</v>
      </c>
      <c r="O964" t="s">
        <v>1845</v>
      </c>
      <c r="P964" t="s">
        <v>874</v>
      </c>
      <c r="Q964">
        <v>2100</v>
      </c>
      <c r="R964" t="s">
        <v>904</v>
      </c>
      <c r="S964" t="s">
        <v>875</v>
      </c>
      <c r="AA964" s="49" t="s">
        <v>1845</v>
      </c>
      <c r="AB964" s="71" t="s">
        <v>874</v>
      </c>
      <c r="AC964" s="55">
        <v>2035</v>
      </c>
      <c r="AD964" s="70" t="str">
        <f t="shared" si="172"/>
        <v>*0.95</v>
      </c>
      <c r="AE964" s="70" t="str">
        <f t="shared" si="173"/>
        <v>REZoning_Sol-Win</v>
      </c>
      <c r="AG964" s="49" t="s">
        <v>1845</v>
      </c>
      <c r="AH964" s="71" t="s">
        <v>874</v>
      </c>
      <c r="AI964" s="55">
        <v>2050</v>
      </c>
      <c r="AJ964" s="70" t="str">
        <f t="shared" si="174"/>
        <v>*0.93</v>
      </c>
      <c r="AK964" s="70" t="str">
        <f t="shared" si="175"/>
        <v>REZoning_Sol-Win</v>
      </c>
      <c r="AO964" s="50" t="s">
        <v>1845</v>
      </c>
      <c r="AP964" s="72" t="s">
        <v>874</v>
      </c>
      <c r="AQ964" s="58">
        <v>2035</v>
      </c>
      <c r="AR964" s="73" t="str">
        <f t="shared" si="176"/>
        <v>*0.93</v>
      </c>
      <c r="AS964" s="70" t="str">
        <f t="shared" si="177"/>
        <v>REZoning_Sol-Win</v>
      </c>
      <c r="AU964" s="50" t="s">
        <v>1845</v>
      </c>
      <c r="AV964" s="72" t="s">
        <v>874</v>
      </c>
      <c r="AW964" s="58">
        <v>2050</v>
      </c>
      <c r="AX964" s="73" t="str">
        <f t="shared" si="178"/>
        <v>*0.9</v>
      </c>
      <c r="AY964" s="70" t="str">
        <f t="shared" si="179"/>
        <v>REZoning_Sol-Win</v>
      </c>
    </row>
    <row r="965" spans="1:51">
      <c r="A965" s="67" t="s">
        <v>78</v>
      </c>
      <c r="C965" t="s">
        <v>1846</v>
      </c>
      <c r="D965" s="68" t="s">
        <v>874</v>
      </c>
      <c r="E965" s="52">
        <v>2035</v>
      </c>
      <c r="F965" s="69" t="str">
        <f t="shared" ref="F965:F1028" si="181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*0.95</v>
      </c>
      <c r="G965" s="70" t="str">
        <f t="shared" si="180"/>
        <v>REZoning_Sol-Win</v>
      </c>
      <c r="I965" t="s">
        <v>1846</v>
      </c>
      <c r="J965" s="68" t="s">
        <v>874</v>
      </c>
      <c r="K965" s="52">
        <v>2050</v>
      </c>
      <c r="L965" s="62" t="str">
        <f t="shared" ref="L965:L1028" si="182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*0.93</v>
      </c>
      <c r="M965" s="70" t="str">
        <f t="shared" ref="M965:M1028" si="183">M964</f>
        <v>REZoning_Sol-Win</v>
      </c>
      <c r="O965" t="s">
        <v>1846</v>
      </c>
      <c r="P965" t="s">
        <v>874</v>
      </c>
      <c r="Q965">
        <v>2100</v>
      </c>
      <c r="R965" t="s">
        <v>904</v>
      </c>
      <c r="S965" t="s">
        <v>875</v>
      </c>
      <c r="AA965" s="49" t="s">
        <v>1846</v>
      </c>
      <c r="AB965" s="71" t="s">
        <v>874</v>
      </c>
      <c r="AC965" s="55">
        <v>2035</v>
      </c>
      <c r="AD965" s="70" t="str">
        <f t="shared" ref="AD965:AD1028" si="184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*0.95</v>
      </c>
      <c r="AE965" s="70" t="str">
        <f t="shared" ref="AE965:AE1028" si="185">AE964</f>
        <v>REZoning_Sol-Win</v>
      </c>
      <c r="AG965" s="49" t="s">
        <v>1846</v>
      </c>
      <c r="AH965" s="71" t="s">
        <v>874</v>
      </c>
      <c r="AI965" s="55">
        <v>2050</v>
      </c>
      <c r="AJ965" s="70" t="str">
        <f t="shared" ref="AJ965:AJ1028" si="186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*0.93</v>
      </c>
      <c r="AK965" s="70" t="str">
        <f t="shared" ref="AK965:AK1028" si="187">AK964</f>
        <v>REZoning_Sol-Win</v>
      </c>
      <c r="AO965" s="50" t="s">
        <v>1846</v>
      </c>
      <c r="AP965" s="72" t="s">
        <v>874</v>
      </c>
      <c r="AQ965" s="58">
        <v>2035</v>
      </c>
      <c r="AR965" s="73" t="str">
        <f t="shared" ref="AR965:AR1028" si="188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*0.93</v>
      </c>
      <c r="AS965" s="70" t="str">
        <f t="shared" ref="AS965:AS1028" si="189">AS964</f>
        <v>REZoning_Sol-Win</v>
      </c>
      <c r="AU965" s="50" t="s">
        <v>1846</v>
      </c>
      <c r="AV965" s="72" t="s">
        <v>874</v>
      </c>
      <c r="AW965" s="58">
        <v>2050</v>
      </c>
      <c r="AX965" s="73" t="str">
        <f t="shared" ref="AX965:AX1028" si="190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*0.9</v>
      </c>
      <c r="AY965" s="70" t="str">
        <f t="shared" ref="AY965:AY1028" si="191">AY964</f>
        <v>REZoning_Sol-Win</v>
      </c>
    </row>
    <row r="966" spans="1:51">
      <c r="A966" s="67" t="s">
        <v>78</v>
      </c>
      <c r="C966" t="s">
        <v>1847</v>
      </c>
      <c r="D966" s="68" t="s">
        <v>874</v>
      </c>
      <c r="E966" s="52">
        <v>2035</v>
      </c>
      <c r="F966" s="69" t="str">
        <f t="shared" si="181"/>
        <v>*0.95</v>
      </c>
      <c r="G966" s="70" t="str">
        <f t="shared" si="180"/>
        <v>REZoning_Sol-Win</v>
      </c>
      <c r="I966" t="s">
        <v>1847</v>
      </c>
      <c r="J966" s="68" t="s">
        <v>874</v>
      </c>
      <c r="K966" s="52">
        <v>2050</v>
      </c>
      <c r="L966" s="62" t="str">
        <f t="shared" si="182"/>
        <v>*0.93</v>
      </c>
      <c r="M966" s="70" t="str">
        <f t="shared" si="183"/>
        <v>REZoning_Sol-Win</v>
      </c>
      <c r="O966" t="s">
        <v>1847</v>
      </c>
      <c r="P966" t="s">
        <v>874</v>
      </c>
      <c r="Q966">
        <v>2100</v>
      </c>
      <c r="R966" t="s">
        <v>904</v>
      </c>
      <c r="S966" t="s">
        <v>875</v>
      </c>
      <c r="AA966" s="49" t="s">
        <v>1847</v>
      </c>
      <c r="AB966" s="71" t="s">
        <v>874</v>
      </c>
      <c r="AC966" s="55">
        <v>2035</v>
      </c>
      <c r="AD966" s="70" t="str">
        <f t="shared" si="184"/>
        <v>*0.95</v>
      </c>
      <c r="AE966" s="70" t="str">
        <f t="shared" si="185"/>
        <v>REZoning_Sol-Win</v>
      </c>
      <c r="AG966" s="49" t="s">
        <v>1847</v>
      </c>
      <c r="AH966" s="71" t="s">
        <v>874</v>
      </c>
      <c r="AI966" s="55">
        <v>2050</v>
      </c>
      <c r="AJ966" s="70" t="str">
        <f t="shared" si="186"/>
        <v>*0.93</v>
      </c>
      <c r="AK966" s="70" t="str">
        <f t="shared" si="187"/>
        <v>REZoning_Sol-Win</v>
      </c>
      <c r="AO966" s="50" t="s">
        <v>1847</v>
      </c>
      <c r="AP966" s="72" t="s">
        <v>874</v>
      </c>
      <c r="AQ966" s="58">
        <v>2035</v>
      </c>
      <c r="AR966" s="73" t="str">
        <f t="shared" si="188"/>
        <v>*0.93</v>
      </c>
      <c r="AS966" s="70" t="str">
        <f t="shared" si="189"/>
        <v>REZoning_Sol-Win</v>
      </c>
      <c r="AU966" s="50" t="s">
        <v>1847</v>
      </c>
      <c r="AV966" s="72" t="s">
        <v>874</v>
      </c>
      <c r="AW966" s="58">
        <v>2050</v>
      </c>
      <c r="AX966" s="73" t="str">
        <f t="shared" si="190"/>
        <v>*0.9</v>
      </c>
      <c r="AY966" s="70" t="str">
        <f t="shared" si="191"/>
        <v>REZoning_Sol-Win</v>
      </c>
    </row>
    <row r="967" spans="1:51">
      <c r="A967" s="67" t="s">
        <v>78</v>
      </c>
      <c r="C967" t="s">
        <v>1848</v>
      </c>
      <c r="D967" s="68" t="s">
        <v>874</v>
      </c>
      <c r="E967" s="52">
        <v>2035</v>
      </c>
      <c r="F967" s="69" t="str">
        <f t="shared" si="181"/>
        <v>*0.95</v>
      </c>
      <c r="G967" s="70" t="str">
        <f t="shared" si="180"/>
        <v>REZoning_Sol-Win</v>
      </c>
      <c r="I967" t="s">
        <v>1848</v>
      </c>
      <c r="J967" s="68" t="s">
        <v>874</v>
      </c>
      <c r="K967" s="52">
        <v>2050</v>
      </c>
      <c r="L967" s="62" t="str">
        <f t="shared" si="182"/>
        <v>*0.93</v>
      </c>
      <c r="M967" s="70" t="str">
        <f t="shared" si="183"/>
        <v>REZoning_Sol-Win</v>
      </c>
      <c r="O967" t="s">
        <v>1848</v>
      </c>
      <c r="P967" t="s">
        <v>874</v>
      </c>
      <c r="Q967">
        <v>2100</v>
      </c>
      <c r="R967" t="s">
        <v>904</v>
      </c>
      <c r="S967" t="s">
        <v>875</v>
      </c>
      <c r="AA967" s="49" t="s">
        <v>1848</v>
      </c>
      <c r="AB967" s="71" t="s">
        <v>874</v>
      </c>
      <c r="AC967" s="55">
        <v>2035</v>
      </c>
      <c r="AD967" s="70" t="str">
        <f t="shared" si="184"/>
        <v>*0.95</v>
      </c>
      <c r="AE967" s="70" t="str">
        <f t="shared" si="185"/>
        <v>REZoning_Sol-Win</v>
      </c>
      <c r="AG967" s="49" t="s">
        <v>1848</v>
      </c>
      <c r="AH967" s="71" t="s">
        <v>874</v>
      </c>
      <c r="AI967" s="55">
        <v>2050</v>
      </c>
      <c r="AJ967" s="70" t="str">
        <f t="shared" si="186"/>
        <v>*0.93</v>
      </c>
      <c r="AK967" s="70" t="str">
        <f t="shared" si="187"/>
        <v>REZoning_Sol-Win</v>
      </c>
      <c r="AO967" s="50" t="s">
        <v>1848</v>
      </c>
      <c r="AP967" s="72" t="s">
        <v>874</v>
      </c>
      <c r="AQ967" s="58">
        <v>2035</v>
      </c>
      <c r="AR967" s="73" t="str">
        <f t="shared" si="188"/>
        <v>*0.93</v>
      </c>
      <c r="AS967" s="70" t="str">
        <f t="shared" si="189"/>
        <v>REZoning_Sol-Win</v>
      </c>
      <c r="AU967" s="50" t="s">
        <v>1848</v>
      </c>
      <c r="AV967" s="72" t="s">
        <v>874</v>
      </c>
      <c r="AW967" s="58">
        <v>2050</v>
      </c>
      <c r="AX967" s="73" t="str">
        <f t="shared" si="190"/>
        <v>*0.9</v>
      </c>
      <c r="AY967" s="70" t="str">
        <f t="shared" si="191"/>
        <v>REZoning_Sol-Win</v>
      </c>
    </row>
    <row r="968" spans="1:51">
      <c r="A968" s="67" t="s">
        <v>78</v>
      </c>
      <c r="C968" t="s">
        <v>1849</v>
      </c>
      <c r="D968" s="68" t="s">
        <v>874</v>
      </c>
      <c r="E968" s="52">
        <v>2035</v>
      </c>
      <c r="F968" s="69" t="str">
        <f t="shared" si="181"/>
        <v>*0.95</v>
      </c>
      <c r="G968" s="70" t="str">
        <f t="shared" si="180"/>
        <v>REZoning_Sol-Win</v>
      </c>
      <c r="I968" t="s">
        <v>1849</v>
      </c>
      <c r="J968" s="68" t="s">
        <v>874</v>
      </c>
      <c r="K968" s="52">
        <v>2050</v>
      </c>
      <c r="L968" s="62" t="str">
        <f t="shared" si="182"/>
        <v>*0.93</v>
      </c>
      <c r="M968" s="70" t="str">
        <f t="shared" si="183"/>
        <v>REZoning_Sol-Win</v>
      </c>
      <c r="O968" t="s">
        <v>1849</v>
      </c>
      <c r="P968" t="s">
        <v>874</v>
      </c>
      <c r="Q968">
        <v>2100</v>
      </c>
      <c r="R968" t="s">
        <v>904</v>
      </c>
      <c r="S968" t="s">
        <v>875</v>
      </c>
      <c r="AA968" s="49" t="s">
        <v>1849</v>
      </c>
      <c r="AB968" s="71" t="s">
        <v>874</v>
      </c>
      <c r="AC968" s="55">
        <v>2035</v>
      </c>
      <c r="AD968" s="70" t="str">
        <f t="shared" si="184"/>
        <v>*0.95</v>
      </c>
      <c r="AE968" s="70" t="str">
        <f t="shared" si="185"/>
        <v>REZoning_Sol-Win</v>
      </c>
      <c r="AG968" s="49" t="s">
        <v>1849</v>
      </c>
      <c r="AH968" s="71" t="s">
        <v>874</v>
      </c>
      <c r="AI968" s="55">
        <v>2050</v>
      </c>
      <c r="AJ968" s="70" t="str">
        <f t="shared" si="186"/>
        <v>*0.93</v>
      </c>
      <c r="AK968" s="70" t="str">
        <f t="shared" si="187"/>
        <v>REZoning_Sol-Win</v>
      </c>
      <c r="AO968" s="50" t="s">
        <v>1849</v>
      </c>
      <c r="AP968" s="72" t="s">
        <v>874</v>
      </c>
      <c r="AQ968" s="58">
        <v>2035</v>
      </c>
      <c r="AR968" s="73" t="str">
        <f t="shared" si="188"/>
        <v>*0.93</v>
      </c>
      <c r="AS968" s="70" t="str">
        <f t="shared" si="189"/>
        <v>REZoning_Sol-Win</v>
      </c>
      <c r="AU968" s="50" t="s">
        <v>1849</v>
      </c>
      <c r="AV968" s="72" t="s">
        <v>874</v>
      </c>
      <c r="AW968" s="58">
        <v>2050</v>
      </c>
      <c r="AX968" s="73" t="str">
        <f t="shared" si="190"/>
        <v>*0.9</v>
      </c>
      <c r="AY968" s="70" t="str">
        <f t="shared" si="191"/>
        <v>REZoning_Sol-Win</v>
      </c>
    </row>
    <row r="969" spans="1:51">
      <c r="A969" s="67" t="s">
        <v>78</v>
      </c>
      <c r="C969" t="s">
        <v>1850</v>
      </c>
      <c r="D969" s="68" t="s">
        <v>874</v>
      </c>
      <c r="E969" s="52">
        <v>2035</v>
      </c>
      <c r="F969" s="69" t="str">
        <f t="shared" si="181"/>
        <v>*0.95</v>
      </c>
      <c r="G969" s="70" t="str">
        <f t="shared" si="180"/>
        <v>REZoning_Sol-Win</v>
      </c>
      <c r="I969" t="s">
        <v>1850</v>
      </c>
      <c r="J969" s="68" t="s">
        <v>874</v>
      </c>
      <c r="K969" s="52">
        <v>2050</v>
      </c>
      <c r="L969" s="62" t="str">
        <f t="shared" si="182"/>
        <v>*0.93</v>
      </c>
      <c r="M969" s="70" t="str">
        <f t="shared" si="183"/>
        <v>REZoning_Sol-Win</v>
      </c>
      <c r="O969" t="s">
        <v>1850</v>
      </c>
      <c r="P969" t="s">
        <v>874</v>
      </c>
      <c r="Q969">
        <v>2100</v>
      </c>
      <c r="R969" t="s">
        <v>904</v>
      </c>
      <c r="S969" t="s">
        <v>875</v>
      </c>
      <c r="AA969" s="49" t="s">
        <v>1850</v>
      </c>
      <c r="AB969" s="71" t="s">
        <v>874</v>
      </c>
      <c r="AC969" s="55">
        <v>2035</v>
      </c>
      <c r="AD969" s="70" t="str">
        <f t="shared" si="184"/>
        <v>*0.95</v>
      </c>
      <c r="AE969" s="70" t="str">
        <f t="shared" si="185"/>
        <v>REZoning_Sol-Win</v>
      </c>
      <c r="AG969" s="49" t="s">
        <v>1850</v>
      </c>
      <c r="AH969" s="71" t="s">
        <v>874</v>
      </c>
      <c r="AI969" s="55">
        <v>2050</v>
      </c>
      <c r="AJ969" s="70" t="str">
        <f t="shared" si="186"/>
        <v>*0.93</v>
      </c>
      <c r="AK969" s="70" t="str">
        <f t="shared" si="187"/>
        <v>REZoning_Sol-Win</v>
      </c>
      <c r="AO969" s="50" t="s">
        <v>1850</v>
      </c>
      <c r="AP969" s="72" t="s">
        <v>874</v>
      </c>
      <c r="AQ969" s="58">
        <v>2035</v>
      </c>
      <c r="AR969" s="73" t="str">
        <f t="shared" si="188"/>
        <v>*0.93</v>
      </c>
      <c r="AS969" s="70" t="str">
        <f t="shared" si="189"/>
        <v>REZoning_Sol-Win</v>
      </c>
      <c r="AU969" s="50" t="s">
        <v>1850</v>
      </c>
      <c r="AV969" s="72" t="s">
        <v>874</v>
      </c>
      <c r="AW969" s="58">
        <v>2050</v>
      </c>
      <c r="AX969" s="73" t="str">
        <f t="shared" si="190"/>
        <v>*0.9</v>
      </c>
      <c r="AY969" s="70" t="str">
        <f t="shared" si="191"/>
        <v>REZoning_Sol-Win</v>
      </c>
    </row>
    <row r="970" spans="1:51">
      <c r="A970" s="67" t="s">
        <v>78</v>
      </c>
      <c r="C970" t="s">
        <v>1851</v>
      </c>
      <c r="D970" s="68" t="s">
        <v>874</v>
      </c>
      <c r="E970" s="52">
        <v>2035</v>
      </c>
      <c r="F970" s="69" t="str">
        <f t="shared" si="181"/>
        <v>*0.95</v>
      </c>
      <c r="G970" s="70" t="str">
        <f t="shared" si="180"/>
        <v>REZoning_Sol-Win</v>
      </c>
      <c r="I970" t="s">
        <v>1851</v>
      </c>
      <c r="J970" s="68" t="s">
        <v>874</v>
      </c>
      <c r="K970" s="52">
        <v>2050</v>
      </c>
      <c r="L970" s="62" t="str">
        <f t="shared" si="182"/>
        <v>*0.93</v>
      </c>
      <c r="M970" s="70" t="str">
        <f t="shared" si="183"/>
        <v>REZoning_Sol-Win</v>
      </c>
      <c r="O970" t="s">
        <v>1851</v>
      </c>
      <c r="P970" t="s">
        <v>874</v>
      </c>
      <c r="Q970">
        <v>2100</v>
      </c>
      <c r="R970" t="s">
        <v>904</v>
      </c>
      <c r="S970" t="s">
        <v>875</v>
      </c>
      <c r="AA970" s="49" t="s">
        <v>1851</v>
      </c>
      <c r="AB970" s="71" t="s">
        <v>874</v>
      </c>
      <c r="AC970" s="55">
        <v>2035</v>
      </c>
      <c r="AD970" s="70" t="str">
        <f t="shared" si="184"/>
        <v>*0.95</v>
      </c>
      <c r="AE970" s="70" t="str">
        <f t="shared" si="185"/>
        <v>REZoning_Sol-Win</v>
      </c>
      <c r="AG970" s="49" t="s">
        <v>1851</v>
      </c>
      <c r="AH970" s="71" t="s">
        <v>874</v>
      </c>
      <c r="AI970" s="55">
        <v>2050</v>
      </c>
      <c r="AJ970" s="70" t="str">
        <f t="shared" si="186"/>
        <v>*0.93</v>
      </c>
      <c r="AK970" s="70" t="str">
        <f t="shared" si="187"/>
        <v>REZoning_Sol-Win</v>
      </c>
      <c r="AO970" s="50" t="s">
        <v>1851</v>
      </c>
      <c r="AP970" s="72" t="s">
        <v>874</v>
      </c>
      <c r="AQ970" s="58">
        <v>2035</v>
      </c>
      <c r="AR970" s="73" t="str">
        <f t="shared" si="188"/>
        <v>*0.93</v>
      </c>
      <c r="AS970" s="70" t="str">
        <f t="shared" si="189"/>
        <v>REZoning_Sol-Win</v>
      </c>
      <c r="AU970" s="50" t="s">
        <v>1851</v>
      </c>
      <c r="AV970" s="72" t="s">
        <v>874</v>
      </c>
      <c r="AW970" s="58">
        <v>2050</v>
      </c>
      <c r="AX970" s="73" t="str">
        <f t="shared" si="190"/>
        <v>*0.9</v>
      </c>
      <c r="AY970" s="70" t="str">
        <f t="shared" si="191"/>
        <v>REZoning_Sol-Win</v>
      </c>
    </row>
    <row r="971" spans="1:51">
      <c r="A971" s="67" t="s">
        <v>78</v>
      </c>
      <c r="C971" t="s">
        <v>1852</v>
      </c>
      <c r="D971" s="68" t="s">
        <v>874</v>
      </c>
      <c r="E971" s="52">
        <v>2035</v>
      </c>
      <c r="F971" s="69" t="str">
        <f t="shared" si="181"/>
        <v>*0.95</v>
      </c>
      <c r="G971" s="70" t="str">
        <f t="shared" si="180"/>
        <v>REZoning_Sol-Win</v>
      </c>
      <c r="I971" t="s">
        <v>1852</v>
      </c>
      <c r="J971" s="68" t="s">
        <v>874</v>
      </c>
      <c r="K971" s="52">
        <v>2050</v>
      </c>
      <c r="L971" s="62" t="str">
        <f t="shared" si="182"/>
        <v>*0.93</v>
      </c>
      <c r="M971" s="70" t="str">
        <f t="shared" si="183"/>
        <v>REZoning_Sol-Win</v>
      </c>
      <c r="O971" t="s">
        <v>1852</v>
      </c>
      <c r="P971" t="s">
        <v>874</v>
      </c>
      <c r="Q971">
        <v>2100</v>
      </c>
      <c r="R971" t="s">
        <v>904</v>
      </c>
      <c r="S971" t="s">
        <v>875</v>
      </c>
      <c r="AA971" s="49" t="s">
        <v>1852</v>
      </c>
      <c r="AB971" s="71" t="s">
        <v>874</v>
      </c>
      <c r="AC971" s="55">
        <v>2035</v>
      </c>
      <c r="AD971" s="70" t="str">
        <f t="shared" si="184"/>
        <v>*0.95</v>
      </c>
      <c r="AE971" s="70" t="str">
        <f t="shared" si="185"/>
        <v>REZoning_Sol-Win</v>
      </c>
      <c r="AG971" s="49" t="s">
        <v>1852</v>
      </c>
      <c r="AH971" s="71" t="s">
        <v>874</v>
      </c>
      <c r="AI971" s="55">
        <v>2050</v>
      </c>
      <c r="AJ971" s="70" t="str">
        <f t="shared" si="186"/>
        <v>*0.93</v>
      </c>
      <c r="AK971" s="70" t="str">
        <f t="shared" si="187"/>
        <v>REZoning_Sol-Win</v>
      </c>
      <c r="AO971" s="50" t="s">
        <v>1852</v>
      </c>
      <c r="AP971" s="72" t="s">
        <v>874</v>
      </c>
      <c r="AQ971" s="58">
        <v>2035</v>
      </c>
      <c r="AR971" s="73" t="str">
        <f t="shared" si="188"/>
        <v>*0.93</v>
      </c>
      <c r="AS971" s="70" t="str">
        <f t="shared" si="189"/>
        <v>REZoning_Sol-Win</v>
      </c>
      <c r="AU971" s="50" t="s">
        <v>1852</v>
      </c>
      <c r="AV971" s="72" t="s">
        <v>874</v>
      </c>
      <c r="AW971" s="58">
        <v>2050</v>
      </c>
      <c r="AX971" s="73" t="str">
        <f t="shared" si="190"/>
        <v>*0.9</v>
      </c>
      <c r="AY971" s="70" t="str">
        <f t="shared" si="191"/>
        <v>REZoning_Sol-Win</v>
      </c>
    </row>
    <row r="972" spans="1:51">
      <c r="A972" s="67" t="s">
        <v>78</v>
      </c>
      <c r="C972" t="s">
        <v>1853</v>
      </c>
      <c r="D972" s="68" t="s">
        <v>874</v>
      </c>
      <c r="E972" s="52">
        <v>2035</v>
      </c>
      <c r="F972" s="69" t="str">
        <f t="shared" si="181"/>
        <v>*0.95</v>
      </c>
      <c r="G972" s="70" t="str">
        <f t="shared" si="180"/>
        <v>REZoning_Sol-Win</v>
      </c>
      <c r="I972" t="s">
        <v>1853</v>
      </c>
      <c r="J972" s="68" t="s">
        <v>874</v>
      </c>
      <c r="K972" s="52">
        <v>2050</v>
      </c>
      <c r="L972" s="62" t="str">
        <f t="shared" si="182"/>
        <v>*0.93</v>
      </c>
      <c r="M972" s="70" t="str">
        <f t="shared" si="183"/>
        <v>REZoning_Sol-Win</v>
      </c>
      <c r="O972" t="s">
        <v>1853</v>
      </c>
      <c r="P972" t="s">
        <v>874</v>
      </c>
      <c r="Q972">
        <v>2100</v>
      </c>
      <c r="R972" t="s">
        <v>904</v>
      </c>
      <c r="S972" t="s">
        <v>875</v>
      </c>
      <c r="AA972" s="49" t="s">
        <v>1853</v>
      </c>
      <c r="AB972" s="71" t="s">
        <v>874</v>
      </c>
      <c r="AC972" s="55">
        <v>2035</v>
      </c>
      <c r="AD972" s="70" t="str">
        <f t="shared" si="184"/>
        <v>*0.95</v>
      </c>
      <c r="AE972" s="70" t="str">
        <f t="shared" si="185"/>
        <v>REZoning_Sol-Win</v>
      </c>
      <c r="AG972" s="49" t="s">
        <v>1853</v>
      </c>
      <c r="AH972" s="71" t="s">
        <v>874</v>
      </c>
      <c r="AI972" s="55">
        <v>2050</v>
      </c>
      <c r="AJ972" s="70" t="str">
        <f t="shared" si="186"/>
        <v>*0.93</v>
      </c>
      <c r="AK972" s="70" t="str">
        <f t="shared" si="187"/>
        <v>REZoning_Sol-Win</v>
      </c>
      <c r="AO972" s="50" t="s">
        <v>1853</v>
      </c>
      <c r="AP972" s="72" t="s">
        <v>874</v>
      </c>
      <c r="AQ972" s="58">
        <v>2035</v>
      </c>
      <c r="AR972" s="73" t="str">
        <f t="shared" si="188"/>
        <v>*0.93</v>
      </c>
      <c r="AS972" s="70" t="str">
        <f t="shared" si="189"/>
        <v>REZoning_Sol-Win</v>
      </c>
      <c r="AU972" s="50" t="s">
        <v>1853</v>
      </c>
      <c r="AV972" s="72" t="s">
        <v>874</v>
      </c>
      <c r="AW972" s="58">
        <v>2050</v>
      </c>
      <c r="AX972" s="73" t="str">
        <f t="shared" si="190"/>
        <v>*0.9</v>
      </c>
      <c r="AY972" s="70" t="str">
        <f t="shared" si="191"/>
        <v>REZoning_Sol-Win</v>
      </c>
    </row>
    <row r="973" spans="1:51">
      <c r="A973" s="67" t="s">
        <v>78</v>
      </c>
      <c r="C973" t="s">
        <v>1854</v>
      </c>
      <c r="D973" s="68" t="s">
        <v>874</v>
      </c>
      <c r="E973" s="52">
        <v>2035</v>
      </c>
      <c r="F973" s="69" t="str">
        <f t="shared" si="181"/>
        <v>*0.95</v>
      </c>
      <c r="G973" s="70" t="str">
        <f t="shared" si="180"/>
        <v>REZoning_Sol-Win</v>
      </c>
      <c r="I973" t="s">
        <v>1854</v>
      </c>
      <c r="J973" s="68" t="s">
        <v>874</v>
      </c>
      <c r="K973" s="52">
        <v>2050</v>
      </c>
      <c r="L973" s="62" t="str">
        <f t="shared" si="182"/>
        <v>*0.93</v>
      </c>
      <c r="M973" s="70" t="str">
        <f t="shared" si="183"/>
        <v>REZoning_Sol-Win</v>
      </c>
      <c r="O973" t="s">
        <v>1854</v>
      </c>
      <c r="P973" t="s">
        <v>874</v>
      </c>
      <c r="Q973">
        <v>2100</v>
      </c>
      <c r="R973" t="s">
        <v>904</v>
      </c>
      <c r="S973" t="s">
        <v>875</v>
      </c>
      <c r="AA973" s="49" t="s">
        <v>1854</v>
      </c>
      <c r="AB973" s="71" t="s">
        <v>874</v>
      </c>
      <c r="AC973" s="55">
        <v>2035</v>
      </c>
      <c r="AD973" s="70" t="str">
        <f t="shared" si="184"/>
        <v>*0.95</v>
      </c>
      <c r="AE973" s="70" t="str">
        <f t="shared" si="185"/>
        <v>REZoning_Sol-Win</v>
      </c>
      <c r="AG973" s="49" t="s">
        <v>1854</v>
      </c>
      <c r="AH973" s="71" t="s">
        <v>874</v>
      </c>
      <c r="AI973" s="55">
        <v>2050</v>
      </c>
      <c r="AJ973" s="70" t="str">
        <f t="shared" si="186"/>
        <v>*0.93</v>
      </c>
      <c r="AK973" s="70" t="str">
        <f t="shared" si="187"/>
        <v>REZoning_Sol-Win</v>
      </c>
      <c r="AO973" s="50" t="s">
        <v>1854</v>
      </c>
      <c r="AP973" s="72" t="s">
        <v>874</v>
      </c>
      <c r="AQ973" s="58">
        <v>2035</v>
      </c>
      <c r="AR973" s="73" t="str">
        <f t="shared" si="188"/>
        <v>*0.93</v>
      </c>
      <c r="AS973" s="70" t="str">
        <f t="shared" si="189"/>
        <v>REZoning_Sol-Win</v>
      </c>
      <c r="AU973" s="50" t="s">
        <v>1854</v>
      </c>
      <c r="AV973" s="72" t="s">
        <v>874</v>
      </c>
      <c r="AW973" s="58">
        <v>2050</v>
      </c>
      <c r="AX973" s="73" t="str">
        <f t="shared" si="190"/>
        <v>*0.9</v>
      </c>
      <c r="AY973" s="70" t="str">
        <f t="shared" si="191"/>
        <v>REZoning_Sol-Win</v>
      </c>
    </row>
    <row r="974" spans="1:51">
      <c r="A974" s="67" t="s">
        <v>78</v>
      </c>
      <c r="C974" t="s">
        <v>1855</v>
      </c>
      <c r="D974" s="68" t="s">
        <v>874</v>
      </c>
      <c r="E974" s="52">
        <v>2035</v>
      </c>
      <c r="F974" s="69" t="str">
        <f t="shared" si="181"/>
        <v>*0.95</v>
      </c>
      <c r="G974" s="70" t="str">
        <f t="shared" si="180"/>
        <v>REZoning_Sol-Win</v>
      </c>
      <c r="I974" t="s">
        <v>1855</v>
      </c>
      <c r="J974" s="68" t="s">
        <v>874</v>
      </c>
      <c r="K974" s="52">
        <v>2050</v>
      </c>
      <c r="L974" s="62" t="str">
        <f t="shared" si="182"/>
        <v>*0.93</v>
      </c>
      <c r="M974" s="70" t="str">
        <f t="shared" si="183"/>
        <v>REZoning_Sol-Win</v>
      </c>
      <c r="O974" t="s">
        <v>1855</v>
      </c>
      <c r="P974" t="s">
        <v>874</v>
      </c>
      <c r="Q974">
        <v>2100</v>
      </c>
      <c r="R974" t="s">
        <v>904</v>
      </c>
      <c r="S974" t="s">
        <v>875</v>
      </c>
      <c r="AA974" s="49" t="s">
        <v>1855</v>
      </c>
      <c r="AB974" s="71" t="s">
        <v>874</v>
      </c>
      <c r="AC974" s="55">
        <v>2035</v>
      </c>
      <c r="AD974" s="70" t="str">
        <f t="shared" si="184"/>
        <v>*0.95</v>
      </c>
      <c r="AE974" s="70" t="str">
        <f t="shared" si="185"/>
        <v>REZoning_Sol-Win</v>
      </c>
      <c r="AG974" s="49" t="s">
        <v>1855</v>
      </c>
      <c r="AH974" s="71" t="s">
        <v>874</v>
      </c>
      <c r="AI974" s="55">
        <v>2050</v>
      </c>
      <c r="AJ974" s="70" t="str">
        <f t="shared" si="186"/>
        <v>*0.93</v>
      </c>
      <c r="AK974" s="70" t="str">
        <f t="shared" si="187"/>
        <v>REZoning_Sol-Win</v>
      </c>
      <c r="AO974" s="50" t="s">
        <v>1855</v>
      </c>
      <c r="AP974" s="72" t="s">
        <v>874</v>
      </c>
      <c r="AQ974" s="58">
        <v>2035</v>
      </c>
      <c r="AR974" s="73" t="str">
        <f t="shared" si="188"/>
        <v>*0.93</v>
      </c>
      <c r="AS974" s="70" t="str">
        <f t="shared" si="189"/>
        <v>REZoning_Sol-Win</v>
      </c>
      <c r="AU974" s="50" t="s">
        <v>1855</v>
      </c>
      <c r="AV974" s="72" t="s">
        <v>874</v>
      </c>
      <c r="AW974" s="58">
        <v>2050</v>
      </c>
      <c r="AX974" s="73" t="str">
        <f t="shared" si="190"/>
        <v>*0.9</v>
      </c>
      <c r="AY974" s="70" t="str">
        <f t="shared" si="191"/>
        <v>REZoning_Sol-Win</v>
      </c>
    </row>
    <row r="975" spans="1:51">
      <c r="A975" s="67" t="s">
        <v>78</v>
      </c>
      <c r="C975" t="s">
        <v>1856</v>
      </c>
      <c r="D975" s="68" t="s">
        <v>874</v>
      </c>
      <c r="E975" s="52">
        <v>2035</v>
      </c>
      <c r="F975" s="69" t="str">
        <f t="shared" si="181"/>
        <v>*0.95</v>
      </c>
      <c r="G975" s="70" t="str">
        <f t="shared" si="180"/>
        <v>REZoning_Sol-Win</v>
      </c>
      <c r="I975" t="s">
        <v>1856</v>
      </c>
      <c r="J975" s="68" t="s">
        <v>874</v>
      </c>
      <c r="K975" s="52">
        <v>2050</v>
      </c>
      <c r="L975" s="62" t="str">
        <f t="shared" si="182"/>
        <v>*0.93</v>
      </c>
      <c r="M975" s="70" t="str">
        <f t="shared" si="183"/>
        <v>REZoning_Sol-Win</v>
      </c>
      <c r="O975" t="s">
        <v>1856</v>
      </c>
      <c r="P975" t="s">
        <v>874</v>
      </c>
      <c r="Q975">
        <v>2100</v>
      </c>
      <c r="R975" t="s">
        <v>904</v>
      </c>
      <c r="S975" t="s">
        <v>875</v>
      </c>
      <c r="AA975" s="49" t="s">
        <v>1856</v>
      </c>
      <c r="AB975" s="71" t="s">
        <v>874</v>
      </c>
      <c r="AC975" s="55">
        <v>2035</v>
      </c>
      <c r="AD975" s="70" t="str">
        <f t="shared" si="184"/>
        <v>*0.95</v>
      </c>
      <c r="AE975" s="70" t="str">
        <f t="shared" si="185"/>
        <v>REZoning_Sol-Win</v>
      </c>
      <c r="AG975" s="49" t="s">
        <v>1856</v>
      </c>
      <c r="AH975" s="71" t="s">
        <v>874</v>
      </c>
      <c r="AI975" s="55">
        <v>2050</v>
      </c>
      <c r="AJ975" s="70" t="str">
        <f t="shared" si="186"/>
        <v>*0.93</v>
      </c>
      <c r="AK975" s="70" t="str">
        <f t="shared" si="187"/>
        <v>REZoning_Sol-Win</v>
      </c>
      <c r="AO975" s="50" t="s">
        <v>1856</v>
      </c>
      <c r="AP975" s="72" t="s">
        <v>874</v>
      </c>
      <c r="AQ975" s="58">
        <v>2035</v>
      </c>
      <c r="AR975" s="73" t="str">
        <f t="shared" si="188"/>
        <v>*0.93</v>
      </c>
      <c r="AS975" s="70" t="str">
        <f t="shared" si="189"/>
        <v>REZoning_Sol-Win</v>
      </c>
      <c r="AU975" s="50" t="s">
        <v>1856</v>
      </c>
      <c r="AV975" s="72" t="s">
        <v>874</v>
      </c>
      <c r="AW975" s="58">
        <v>2050</v>
      </c>
      <c r="AX975" s="73" t="str">
        <f t="shared" si="190"/>
        <v>*0.9</v>
      </c>
      <c r="AY975" s="70" t="str">
        <f t="shared" si="191"/>
        <v>REZoning_Sol-Win</v>
      </c>
    </row>
    <row r="976" spans="1:51">
      <c r="A976" s="67" t="s">
        <v>78</v>
      </c>
      <c r="C976" t="s">
        <v>1857</v>
      </c>
      <c r="D976" s="68" t="s">
        <v>874</v>
      </c>
      <c r="E976" s="52">
        <v>2035</v>
      </c>
      <c r="F976" s="69" t="str">
        <f t="shared" si="181"/>
        <v>*0.95</v>
      </c>
      <c r="G976" s="70" t="str">
        <f t="shared" si="180"/>
        <v>REZoning_Sol-Win</v>
      </c>
      <c r="I976" t="s">
        <v>1857</v>
      </c>
      <c r="J976" s="68" t="s">
        <v>874</v>
      </c>
      <c r="K976" s="52">
        <v>2050</v>
      </c>
      <c r="L976" s="62" t="str">
        <f t="shared" si="182"/>
        <v>*0.93</v>
      </c>
      <c r="M976" s="70" t="str">
        <f t="shared" si="183"/>
        <v>REZoning_Sol-Win</v>
      </c>
      <c r="O976" t="s">
        <v>1857</v>
      </c>
      <c r="P976" t="s">
        <v>874</v>
      </c>
      <c r="Q976">
        <v>2100</v>
      </c>
      <c r="R976" t="s">
        <v>904</v>
      </c>
      <c r="S976" t="s">
        <v>875</v>
      </c>
      <c r="AA976" s="49" t="s">
        <v>1857</v>
      </c>
      <c r="AB976" s="71" t="s">
        <v>874</v>
      </c>
      <c r="AC976" s="55">
        <v>2035</v>
      </c>
      <c r="AD976" s="70" t="str">
        <f t="shared" si="184"/>
        <v>*0.95</v>
      </c>
      <c r="AE976" s="70" t="str">
        <f t="shared" si="185"/>
        <v>REZoning_Sol-Win</v>
      </c>
      <c r="AG976" s="49" t="s">
        <v>1857</v>
      </c>
      <c r="AH976" s="71" t="s">
        <v>874</v>
      </c>
      <c r="AI976" s="55">
        <v>2050</v>
      </c>
      <c r="AJ976" s="70" t="str">
        <f t="shared" si="186"/>
        <v>*0.93</v>
      </c>
      <c r="AK976" s="70" t="str">
        <f t="shared" si="187"/>
        <v>REZoning_Sol-Win</v>
      </c>
      <c r="AO976" s="50" t="s">
        <v>1857</v>
      </c>
      <c r="AP976" s="72" t="s">
        <v>874</v>
      </c>
      <c r="AQ976" s="58">
        <v>2035</v>
      </c>
      <c r="AR976" s="73" t="str">
        <f t="shared" si="188"/>
        <v>*0.93</v>
      </c>
      <c r="AS976" s="70" t="str">
        <f t="shared" si="189"/>
        <v>REZoning_Sol-Win</v>
      </c>
      <c r="AU976" s="50" t="s">
        <v>1857</v>
      </c>
      <c r="AV976" s="72" t="s">
        <v>874</v>
      </c>
      <c r="AW976" s="58">
        <v>2050</v>
      </c>
      <c r="AX976" s="73" t="str">
        <f t="shared" si="190"/>
        <v>*0.9</v>
      </c>
      <c r="AY976" s="70" t="str">
        <f t="shared" si="191"/>
        <v>REZoning_Sol-Win</v>
      </c>
    </row>
    <row r="977" spans="1:51">
      <c r="A977" s="67" t="s">
        <v>78</v>
      </c>
      <c r="C977" t="s">
        <v>1858</v>
      </c>
      <c r="D977" s="68" t="s">
        <v>874</v>
      </c>
      <c r="E977" s="52">
        <v>2035</v>
      </c>
      <c r="F977" s="69" t="str">
        <f t="shared" si="181"/>
        <v>*0.95</v>
      </c>
      <c r="G977" s="70" t="str">
        <f t="shared" si="180"/>
        <v>REZoning_Sol-Win</v>
      </c>
      <c r="I977" t="s">
        <v>1858</v>
      </c>
      <c r="J977" s="68" t="s">
        <v>874</v>
      </c>
      <c r="K977" s="52">
        <v>2050</v>
      </c>
      <c r="L977" s="62" t="str">
        <f t="shared" si="182"/>
        <v>*0.93</v>
      </c>
      <c r="M977" s="70" t="str">
        <f t="shared" si="183"/>
        <v>REZoning_Sol-Win</v>
      </c>
      <c r="O977" t="s">
        <v>1858</v>
      </c>
      <c r="P977" t="s">
        <v>874</v>
      </c>
      <c r="Q977">
        <v>2100</v>
      </c>
      <c r="R977" t="s">
        <v>904</v>
      </c>
      <c r="S977" t="s">
        <v>875</v>
      </c>
      <c r="AA977" s="49" t="s">
        <v>1858</v>
      </c>
      <c r="AB977" s="71" t="s">
        <v>874</v>
      </c>
      <c r="AC977" s="55">
        <v>2035</v>
      </c>
      <c r="AD977" s="70" t="str">
        <f t="shared" si="184"/>
        <v>*0.95</v>
      </c>
      <c r="AE977" s="70" t="str">
        <f t="shared" si="185"/>
        <v>REZoning_Sol-Win</v>
      </c>
      <c r="AG977" s="49" t="s">
        <v>1858</v>
      </c>
      <c r="AH977" s="71" t="s">
        <v>874</v>
      </c>
      <c r="AI977" s="55">
        <v>2050</v>
      </c>
      <c r="AJ977" s="70" t="str">
        <f t="shared" si="186"/>
        <v>*0.93</v>
      </c>
      <c r="AK977" s="70" t="str">
        <f t="shared" si="187"/>
        <v>REZoning_Sol-Win</v>
      </c>
      <c r="AO977" s="50" t="s">
        <v>1858</v>
      </c>
      <c r="AP977" s="72" t="s">
        <v>874</v>
      </c>
      <c r="AQ977" s="58">
        <v>2035</v>
      </c>
      <c r="AR977" s="73" t="str">
        <f t="shared" si="188"/>
        <v>*0.93</v>
      </c>
      <c r="AS977" s="70" t="str">
        <f t="shared" si="189"/>
        <v>REZoning_Sol-Win</v>
      </c>
      <c r="AU977" s="50" t="s">
        <v>1858</v>
      </c>
      <c r="AV977" s="72" t="s">
        <v>874</v>
      </c>
      <c r="AW977" s="58">
        <v>2050</v>
      </c>
      <c r="AX977" s="73" t="str">
        <f t="shared" si="190"/>
        <v>*0.9</v>
      </c>
      <c r="AY977" s="70" t="str">
        <f t="shared" si="191"/>
        <v>REZoning_Sol-Win</v>
      </c>
    </row>
    <row r="978" spans="1:51">
      <c r="A978" s="67" t="s">
        <v>78</v>
      </c>
      <c r="C978" t="s">
        <v>1859</v>
      </c>
      <c r="D978" s="68" t="s">
        <v>874</v>
      </c>
      <c r="E978" s="52">
        <v>2035</v>
      </c>
      <c r="F978" s="69" t="str">
        <f t="shared" si="181"/>
        <v>*0.95</v>
      </c>
      <c r="G978" s="70" t="str">
        <f t="shared" si="180"/>
        <v>REZoning_Sol-Win</v>
      </c>
      <c r="I978" t="s">
        <v>1859</v>
      </c>
      <c r="J978" s="68" t="s">
        <v>874</v>
      </c>
      <c r="K978" s="52">
        <v>2050</v>
      </c>
      <c r="L978" s="62" t="str">
        <f t="shared" si="182"/>
        <v>*0.93</v>
      </c>
      <c r="M978" s="70" t="str">
        <f t="shared" si="183"/>
        <v>REZoning_Sol-Win</v>
      </c>
      <c r="O978" t="s">
        <v>1859</v>
      </c>
      <c r="P978" t="s">
        <v>874</v>
      </c>
      <c r="Q978">
        <v>2100</v>
      </c>
      <c r="R978" t="s">
        <v>904</v>
      </c>
      <c r="S978" t="s">
        <v>875</v>
      </c>
      <c r="AA978" s="49" t="s">
        <v>1859</v>
      </c>
      <c r="AB978" s="71" t="s">
        <v>874</v>
      </c>
      <c r="AC978" s="55">
        <v>2035</v>
      </c>
      <c r="AD978" s="70" t="str">
        <f t="shared" si="184"/>
        <v>*0.95</v>
      </c>
      <c r="AE978" s="70" t="str">
        <f t="shared" si="185"/>
        <v>REZoning_Sol-Win</v>
      </c>
      <c r="AG978" s="49" t="s">
        <v>1859</v>
      </c>
      <c r="AH978" s="71" t="s">
        <v>874</v>
      </c>
      <c r="AI978" s="55">
        <v>2050</v>
      </c>
      <c r="AJ978" s="70" t="str">
        <f t="shared" si="186"/>
        <v>*0.93</v>
      </c>
      <c r="AK978" s="70" t="str">
        <f t="shared" si="187"/>
        <v>REZoning_Sol-Win</v>
      </c>
      <c r="AO978" s="50" t="s">
        <v>1859</v>
      </c>
      <c r="AP978" s="72" t="s">
        <v>874</v>
      </c>
      <c r="AQ978" s="58">
        <v>2035</v>
      </c>
      <c r="AR978" s="73" t="str">
        <f t="shared" si="188"/>
        <v>*0.93</v>
      </c>
      <c r="AS978" s="70" t="str">
        <f t="shared" si="189"/>
        <v>REZoning_Sol-Win</v>
      </c>
      <c r="AU978" s="50" t="s">
        <v>1859</v>
      </c>
      <c r="AV978" s="72" t="s">
        <v>874</v>
      </c>
      <c r="AW978" s="58">
        <v>2050</v>
      </c>
      <c r="AX978" s="73" t="str">
        <f t="shared" si="190"/>
        <v>*0.9</v>
      </c>
      <c r="AY978" s="70" t="str">
        <f t="shared" si="191"/>
        <v>REZoning_Sol-Win</v>
      </c>
    </row>
    <row r="979" spans="1:51">
      <c r="A979" s="67" t="s">
        <v>78</v>
      </c>
      <c r="C979" t="s">
        <v>1860</v>
      </c>
      <c r="D979" s="68" t="s">
        <v>874</v>
      </c>
      <c r="E979" s="52">
        <v>2035</v>
      </c>
      <c r="F979" s="69" t="str">
        <f t="shared" si="181"/>
        <v>*0.95</v>
      </c>
      <c r="G979" s="70" t="str">
        <f t="shared" si="180"/>
        <v>REZoning_Sol-Win</v>
      </c>
      <c r="I979" t="s">
        <v>1860</v>
      </c>
      <c r="J979" s="68" t="s">
        <v>874</v>
      </c>
      <c r="K979" s="52">
        <v>2050</v>
      </c>
      <c r="L979" s="62" t="str">
        <f t="shared" si="182"/>
        <v>*0.93</v>
      </c>
      <c r="M979" s="70" t="str">
        <f t="shared" si="183"/>
        <v>REZoning_Sol-Win</v>
      </c>
      <c r="O979" t="s">
        <v>1860</v>
      </c>
      <c r="P979" t="s">
        <v>874</v>
      </c>
      <c r="Q979">
        <v>2100</v>
      </c>
      <c r="R979" t="s">
        <v>904</v>
      </c>
      <c r="S979" t="s">
        <v>875</v>
      </c>
      <c r="AA979" s="49" t="s">
        <v>1860</v>
      </c>
      <c r="AB979" s="71" t="s">
        <v>874</v>
      </c>
      <c r="AC979" s="55">
        <v>2035</v>
      </c>
      <c r="AD979" s="70" t="str">
        <f t="shared" si="184"/>
        <v>*0.95</v>
      </c>
      <c r="AE979" s="70" t="str">
        <f t="shared" si="185"/>
        <v>REZoning_Sol-Win</v>
      </c>
      <c r="AG979" s="49" t="s">
        <v>1860</v>
      </c>
      <c r="AH979" s="71" t="s">
        <v>874</v>
      </c>
      <c r="AI979" s="55">
        <v>2050</v>
      </c>
      <c r="AJ979" s="70" t="str">
        <f t="shared" si="186"/>
        <v>*0.93</v>
      </c>
      <c r="AK979" s="70" t="str">
        <f t="shared" si="187"/>
        <v>REZoning_Sol-Win</v>
      </c>
      <c r="AO979" s="50" t="s">
        <v>1860</v>
      </c>
      <c r="AP979" s="72" t="s">
        <v>874</v>
      </c>
      <c r="AQ979" s="58">
        <v>2035</v>
      </c>
      <c r="AR979" s="73" t="str">
        <f t="shared" si="188"/>
        <v>*0.93</v>
      </c>
      <c r="AS979" s="70" t="str">
        <f t="shared" si="189"/>
        <v>REZoning_Sol-Win</v>
      </c>
      <c r="AU979" s="50" t="s">
        <v>1860</v>
      </c>
      <c r="AV979" s="72" t="s">
        <v>874</v>
      </c>
      <c r="AW979" s="58">
        <v>2050</v>
      </c>
      <c r="AX979" s="73" t="str">
        <f t="shared" si="190"/>
        <v>*0.9</v>
      </c>
      <c r="AY979" s="70" t="str">
        <f t="shared" si="191"/>
        <v>REZoning_Sol-Win</v>
      </c>
    </row>
    <row r="980" spans="1:51">
      <c r="A980" s="67" t="s">
        <v>78</v>
      </c>
      <c r="C980" t="s">
        <v>1861</v>
      </c>
      <c r="D980" s="68" t="s">
        <v>874</v>
      </c>
      <c r="E980" s="52">
        <v>2035</v>
      </c>
      <c r="F980" s="69" t="str">
        <f t="shared" si="181"/>
        <v>*0.95</v>
      </c>
      <c r="G980" s="70" t="str">
        <f t="shared" si="180"/>
        <v>REZoning_Sol-Win</v>
      </c>
      <c r="I980" t="s">
        <v>1861</v>
      </c>
      <c r="J980" s="68" t="s">
        <v>874</v>
      </c>
      <c r="K980" s="52">
        <v>2050</v>
      </c>
      <c r="L980" s="62" t="str">
        <f t="shared" si="182"/>
        <v>*0.93</v>
      </c>
      <c r="M980" s="70" t="str">
        <f t="shared" si="183"/>
        <v>REZoning_Sol-Win</v>
      </c>
      <c r="O980" t="s">
        <v>1861</v>
      </c>
      <c r="P980" t="s">
        <v>874</v>
      </c>
      <c r="Q980">
        <v>2100</v>
      </c>
      <c r="R980" t="s">
        <v>904</v>
      </c>
      <c r="S980" t="s">
        <v>875</v>
      </c>
      <c r="AA980" s="49" t="s">
        <v>1861</v>
      </c>
      <c r="AB980" s="71" t="s">
        <v>874</v>
      </c>
      <c r="AC980" s="55">
        <v>2035</v>
      </c>
      <c r="AD980" s="70" t="str">
        <f t="shared" si="184"/>
        <v>*0.95</v>
      </c>
      <c r="AE980" s="70" t="str">
        <f t="shared" si="185"/>
        <v>REZoning_Sol-Win</v>
      </c>
      <c r="AG980" s="49" t="s">
        <v>1861</v>
      </c>
      <c r="AH980" s="71" t="s">
        <v>874</v>
      </c>
      <c r="AI980" s="55">
        <v>2050</v>
      </c>
      <c r="AJ980" s="70" t="str">
        <f t="shared" si="186"/>
        <v>*0.93</v>
      </c>
      <c r="AK980" s="70" t="str">
        <f t="shared" si="187"/>
        <v>REZoning_Sol-Win</v>
      </c>
      <c r="AO980" s="50" t="s">
        <v>1861</v>
      </c>
      <c r="AP980" s="72" t="s">
        <v>874</v>
      </c>
      <c r="AQ980" s="58">
        <v>2035</v>
      </c>
      <c r="AR980" s="73" t="str">
        <f t="shared" si="188"/>
        <v>*0.93</v>
      </c>
      <c r="AS980" s="70" t="str">
        <f t="shared" si="189"/>
        <v>REZoning_Sol-Win</v>
      </c>
      <c r="AU980" s="50" t="s">
        <v>1861</v>
      </c>
      <c r="AV980" s="72" t="s">
        <v>874</v>
      </c>
      <c r="AW980" s="58">
        <v>2050</v>
      </c>
      <c r="AX980" s="73" t="str">
        <f t="shared" si="190"/>
        <v>*0.9</v>
      </c>
      <c r="AY980" s="70" t="str">
        <f t="shared" si="191"/>
        <v>REZoning_Sol-Win</v>
      </c>
    </row>
    <row r="981" spans="1:51">
      <c r="A981" s="67" t="s">
        <v>87</v>
      </c>
      <c r="C981" t="s">
        <v>1862</v>
      </c>
      <c r="D981" s="68" t="s">
        <v>874</v>
      </c>
      <c r="E981" s="52">
        <v>2035</v>
      </c>
      <c r="F981" s="69" t="str">
        <f t="shared" si="181"/>
        <v>*0.95</v>
      </c>
      <c r="G981" s="70" t="str">
        <f t="shared" si="180"/>
        <v>REZoning_Sol-Win</v>
      </c>
      <c r="I981" t="s">
        <v>1862</v>
      </c>
      <c r="J981" s="68" t="s">
        <v>874</v>
      </c>
      <c r="K981" s="52">
        <v>2050</v>
      </c>
      <c r="L981" s="62" t="str">
        <f t="shared" si="182"/>
        <v>*0.92</v>
      </c>
      <c r="M981" s="70" t="str">
        <f t="shared" si="183"/>
        <v>REZoning_Sol-Win</v>
      </c>
      <c r="O981" t="s">
        <v>1862</v>
      </c>
      <c r="P981" t="s">
        <v>874</v>
      </c>
      <c r="Q981">
        <v>2100</v>
      </c>
      <c r="R981" t="s">
        <v>881</v>
      </c>
      <c r="S981" t="s">
        <v>875</v>
      </c>
      <c r="AA981" s="49" t="s">
        <v>1862</v>
      </c>
      <c r="AB981" s="71" t="s">
        <v>874</v>
      </c>
      <c r="AC981" s="55">
        <v>2035</v>
      </c>
      <c r="AD981" s="70" t="str">
        <f t="shared" si="184"/>
        <v>*0.95</v>
      </c>
      <c r="AE981" s="70" t="str">
        <f t="shared" si="185"/>
        <v>REZoning_Sol-Win</v>
      </c>
      <c r="AG981" s="49" t="s">
        <v>1862</v>
      </c>
      <c r="AH981" s="71" t="s">
        <v>874</v>
      </c>
      <c r="AI981" s="55">
        <v>2050</v>
      </c>
      <c r="AJ981" s="70" t="str">
        <f t="shared" si="186"/>
        <v>*0.92</v>
      </c>
      <c r="AK981" s="70" t="str">
        <f t="shared" si="187"/>
        <v>REZoning_Sol-Win</v>
      </c>
      <c r="AO981" s="50" t="s">
        <v>1862</v>
      </c>
      <c r="AP981" s="72" t="s">
        <v>874</v>
      </c>
      <c r="AQ981" s="58">
        <v>2035</v>
      </c>
      <c r="AR981" s="73" t="str">
        <f t="shared" si="188"/>
        <v>*0.93</v>
      </c>
      <c r="AS981" s="70" t="str">
        <f t="shared" si="189"/>
        <v>REZoning_Sol-Win</v>
      </c>
      <c r="AU981" s="50" t="s">
        <v>1862</v>
      </c>
      <c r="AV981" s="72" t="s">
        <v>874</v>
      </c>
      <c r="AW981" s="58">
        <v>2050</v>
      </c>
      <c r="AX981" s="73" t="str">
        <f t="shared" si="190"/>
        <v>*0.89</v>
      </c>
      <c r="AY981" s="70" t="str">
        <f t="shared" si="191"/>
        <v>REZoning_Sol-Win</v>
      </c>
    </row>
    <row r="982" spans="1:51">
      <c r="A982" s="67" t="s">
        <v>87</v>
      </c>
      <c r="C982" t="s">
        <v>1863</v>
      </c>
      <c r="D982" s="68" t="s">
        <v>874</v>
      </c>
      <c r="E982" s="52">
        <v>2035</v>
      </c>
      <c r="F982" s="69" t="str">
        <f t="shared" si="181"/>
        <v>*0.95</v>
      </c>
      <c r="G982" s="70" t="str">
        <f t="shared" si="180"/>
        <v>REZoning_Sol-Win</v>
      </c>
      <c r="I982" t="s">
        <v>1863</v>
      </c>
      <c r="J982" s="68" t="s">
        <v>874</v>
      </c>
      <c r="K982" s="52">
        <v>2050</v>
      </c>
      <c r="L982" s="62" t="str">
        <f t="shared" si="182"/>
        <v>*0.92</v>
      </c>
      <c r="M982" s="70" t="str">
        <f t="shared" si="183"/>
        <v>REZoning_Sol-Win</v>
      </c>
      <c r="O982" t="s">
        <v>1863</v>
      </c>
      <c r="P982" t="s">
        <v>874</v>
      </c>
      <c r="Q982">
        <v>2100</v>
      </c>
      <c r="R982" t="s">
        <v>881</v>
      </c>
      <c r="S982" t="s">
        <v>875</v>
      </c>
      <c r="AA982" s="49" t="s">
        <v>1863</v>
      </c>
      <c r="AB982" s="71" t="s">
        <v>874</v>
      </c>
      <c r="AC982" s="55">
        <v>2035</v>
      </c>
      <c r="AD982" s="70" t="str">
        <f t="shared" si="184"/>
        <v>*0.95</v>
      </c>
      <c r="AE982" s="70" t="str">
        <f t="shared" si="185"/>
        <v>REZoning_Sol-Win</v>
      </c>
      <c r="AG982" s="49" t="s">
        <v>1863</v>
      </c>
      <c r="AH982" s="71" t="s">
        <v>874</v>
      </c>
      <c r="AI982" s="55">
        <v>2050</v>
      </c>
      <c r="AJ982" s="70" t="str">
        <f t="shared" si="186"/>
        <v>*0.92</v>
      </c>
      <c r="AK982" s="70" t="str">
        <f t="shared" si="187"/>
        <v>REZoning_Sol-Win</v>
      </c>
      <c r="AO982" s="50" t="s">
        <v>1863</v>
      </c>
      <c r="AP982" s="72" t="s">
        <v>874</v>
      </c>
      <c r="AQ982" s="58">
        <v>2035</v>
      </c>
      <c r="AR982" s="73" t="str">
        <f t="shared" si="188"/>
        <v>*0.93</v>
      </c>
      <c r="AS982" s="70" t="str">
        <f t="shared" si="189"/>
        <v>REZoning_Sol-Win</v>
      </c>
      <c r="AU982" s="50" t="s">
        <v>1863</v>
      </c>
      <c r="AV982" s="72" t="s">
        <v>874</v>
      </c>
      <c r="AW982" s="58">
        <v>2050</v>
      </c>
      <c r="AX982" s="73" t="str">
        <f t="shared" si="190"/>
        <v>*0.89</v>
      </c>
      <c r="AY982" s="70" t="str">
        <f t="shared" si="191"/>
        <v>REZoning_Sol-Win</v>
      </c>
    </row>
    <row r="983" spans="1:51">
      <c r="A983" s="67" t="s">
        <v>78</v>
      </c>
      <c r="C983" t="s">
        <v>1864</v>
      </c>
      <c r="D983" s="68" t="s">
        <v>874</v>
      </c>
      <c r="E983" s="52">
        <v>2035</v>
      </c>
      <c r="F983" s="69" t="str">
        <f t="shared" si="181"/>
        <v>*0.95</v>
      </c>
      <c r="G983" s="70" t="str">
        <f t="shared" si="180"/>
        <v>REZoning_Sol-Win</v>
      </c>
      <c r="I983" t="s">
        <v>1864</v>
      </c>
      <c r="J983" s="68" t="s">
        <v>874</v>
      </c>
      <c r="K983" s="52">
        <v>2050</v>
      </c>
      <c r="L983" s="62" t="str">
        <f t="shared" si="182"/>
        <v>*0.93</v>
      </c>
      <c r="M983" s="70" t="str">
        <f t="shared" si="183"/>
        <v>REZoning_Sol-Win</v>
      </c>
      <c r="O983" t="s">
        <v>1864</v>
      </c>
      <c r="P983" t="s">
        <v>874</v>
      </c>
      <c r="Q983">
        <v>2100</v>
      </c>
      <c r="R983" t="s">
        <v>904</v>
      </c>
      <c r="S983" t="s">
        <v>875</v>
      </c>
      <c r="AA983" s="49" t="s">
        <v>1864</v>
      </c>
      <c r="AB983" s="71" t="s">
        <v>874</v>
      </c>
      <c r="AC983" s="55">
        <v>2035</v>
      </c>
      <c r="AD983" s="70" t="str">
        <f t="shared" si="184"/>
        <v>*0.95</v>
      </c>
      <c r="AE983" s="70" t="str">
        <f t="shared" si="185"/>
        <v>REZoning_Sol-Win</v>
      </c>
      <c r="AG983" s="49" t="s">
        <v>1864</v>
      </c>
      <c r="AH983" s="71" t="s">
        <v>874</v>
      </c>
      <c r="AI983" s="55">
        <v>2050</v>
      </c>
      <c r="AJ983" s="70" t="str">
        <f t="shared" si="186"/>
        <v>*0.93</v>
      </c>
      <c r="AK983" s="70" t="str">
        <f t="shared" si="187"/>
        <v>REZoning_Sol-Win</v>
      </c>
      <c r="AO983" s="50" t="s">
        <v>1864</v>
      </c>
      <c r="AP983" s="72" t="s">
        <v>874</v>
      </c>
      <c r="AQ983" s="58">
        <v>2035</v>
      </c>
      <c r="AR983" s="73" t="str">
        <f t="shared" si="188"/>
        <v>*0.93</v>
      </c>
      <c r="AS983" s="70" t="str">
        <f t="shared" si="189"/>
        <v>REZoning_Sol-Win</v>
      </c>
      <c r="AU983" s="50" t="s">
        <v>1864</v>
      </c>
      <c r="AV983" s="72" t="s">
        <v>874</v>
      </c>
      <c r="AW983" s="58">
        <v>2050</v>
      </c>
      <c r="AX983" s="73" t="str">
        <f t="shared" si="190"/>
        <v>*0.9</v>
      </c>
      <c r="AY983" s="70" t="str">
        <f t="shared" si="191"/>
        <v>REZoning_Sol-Win</v>
      </c>
    </row>
    <row r="984" spans="1:51">
      <c r="A984" s="67" t="s">
        <v>78</v>
      </c>
      <c r="C984" t="s">
        <v>1865</v>
      </c>
      <c r="D984" s="68" t="s">
        <v>874</v>
      </c>
      <c r="E984" s="52">
        <v>2035</v>
      </c>
      <c r="F984" s="69" t="str">
        <f t="shared" si="181"/>
        <v>*0.95</v>
      </c>
      <c r="G984" s="70" t="str">
        <f t="shared" si="180"/>
        <v>REZoning_Sol-Win</v>
      </c>
      <c r="I984" t="s">
        <v>1865</v>
      </c>
      <c r="J984" s="68" t="s">
        <v>874</v>
      </c>
      <c r="K984" s="52">
        <v>2050</v>
      </c>
      <c r="L984" s="62" t="str">
        <f t="shared" si="182"/>
        <v>*0.93</v>
      </c>
      <c r="M984" s="70" t="str">
        <f t="shared" si="183"/>
        <v>REZoning_Sol-Win</v>
      </c>
      <c r="O984" t="s">
        <v>1865</v>
      </c>
      <c r="P984" t="s">
        <v>874</v>
      </c>
      <c r="Q984">
        <v>2100</v>
      </c>
      <c r="R984" t="s">
        <v>904</v>
      </c>
      <c r="S984" t="s">
        <v>875</v>
      </c>
      <c r="AA984" s="49" t="s">
        <v>1865</v>
      </c>
      <c r="AB984" s="71" t="s">
        <v>874</v>
      </c>
      <c r="AC984" s="55">
        <v>2035</v>
      </c>
      <c r="AD984" s="70" t="str">
        <f t="shared" si="184"/>
        <v>*0.95</v>
      </c>
      <c r="AE984" s="70" t="str">
        <f t="shared" si="185"/>
        <v>REZoning_Sol-Win</v>
      </c>
      <c r="AG984" s="49" t="s">
        <v>1865</v>
      </c>
      <c r="AH984" s="71" t="s">
        <v>874</v>
      </c>
      <c r="AI984" s="55">
        <v>2050</v>
      </c>
      <c r="AJ984" s="70" t="str">
        <f t="shared" si="186"/>
        <v>*0.93</v>
      </c>
      <c r="AK984" s="70" t="str">
        <f t="shared" si="187"/>
        <v>REZoning_Sol-Win</v>
      </c>
      <c r="AO984" s="50" t="s">
        <v>1865</v>
      </c>
      <c r="AP984" s="72" t="s">
        <v>874</v>
      </c>
      <c r="AQ984" s="58">
        <v>2035</v>
      </c>
      <c r="AR984" s="73" t="str">
        <f t="shared" si="188"/>
        <v>*0.93</v>
      </c>
      <c r="AS984" s="70" t="str">
        <f t="shared" si="189"/>
        <v>REZoning_Sol-Win</v>
      </c>
      <c r="AU984" s="50" t="s">
        <v>1865</v>
      </c>
      <c r="AV984" s="72" t="s">
        <v>874</v>
      </c>
      <c r="AW984" s="58">
        <v>2050</v>
      </c>
      <c r="AX984" s="73" t="str">
        <f t="shared" si="190"/>
        <v>*0.9</v>
      </c>
      <c r="AY984" s="70" t="str">
        <f t="shared" si="191"/>
        <v>REZoning_Sol-Win</v>
      </c>
    </row>
    <row r="985" spans="1:51">
      <c r="A985" s="67" t="s">
        <v>78</v>
      </c>
      <c r="C985" t="s">
        <v>1866</v>
      </c>
      <c r="D985" s="68" t="s">
        <v>874</v>
      </c>
      <c r="E985" s="52">
        <v>2035</v>
      </c>
      <c r="F985" s="69" t="str">
        <f t="shared" si="181"/>
        <v>*0.95</v>
      </c>
      <c r="G985" s="70" t="str">
        <f t="shared" si="180"/>
        <v>REZoning_Sol-Win</v>
      </c>
      <c r="I985" t="s">
        <v>1866</v>
      </c>
      <c r="J985" s="68" t="s">
        <v>874</v>
      </c>
      <c r="K985" s="52">
        <v>2050</v>
      </c>
      <c r="L985" s="62" t="str">
        <f t="shared" si="182"/>
        <v>*0.93</v>
      </c>
      <c r="M985" s="70" t="str">
        <f t="shared" si="183"/>
        <v>REZoning_Sol-Win</v>
      </c>
      <c r="O985" t="s">
        <v>1866</v>
      </c>
      <c r="P985" t="s">
        <v>874</v>
      </c>
      <c r="Q985">
        <v>2100</v>
      </c>
      <c r="R985" t="s">
        <v>904</v>
      </c>
      <c r="S985" t="s">
        <v>875</v>
      </c>
      <c r="AA985" s="49" t="s">
        <v>1866</v>
      </c>
      <c r="AB985" s="71" t="s">
        <v>874</v>
      </c>
      <c r="AC985" s="55">
        <v>2035</v>
      </c>
      <c r="AD985" s="70" t="str">
        <f t="shared" si="184"/>
        <v>*0.95</v>
      </c>
      <c r="AE985" s="70" t="str">
        <f t="shared" si="185"/>
        <v>REZoning_Sol-Win</v>
      </c>
      <c r="AG985" s="49" t="s">
        <v>1866</v>
      </c>
      <c r="AH985" s="71" t="s">
        <v>874</v>
      </c>
      <c r="AI985" s="55">
        <v>2050</v>
      </c>
      <c r="AJ985" s="70" t="str">
        <f t="shared" si="186"/>
        <v>*0.93</v>
      </c>
      <c r="AK985" s="70" t="str">
        <f t="shared" si="187"/>
        <v>REZoning_Sol-Win</v>
      </c>
      <c r="AO985" s="50" t="s">
        <v>1866</v>
      </c>
      <c r="AP985" s="72" t="s">
        <v>874</v>
      </c>
      <c r="AQ985" s="58">
        <v>2035</v>
      </c>
      <c r="AR985" s="73" t="str">
        <f t="shared" si="188"/>
        <v>*0.93</v>
      </c>
      <c r="AS985" s="70" t="str">
        <f t="shared" si="189"/>
        <v>REZoning_Sol-Win</v>
      </c>
      <c r="AU985" s="50" t="s">
        <v>1866</v>
      </c>
      <c r="AV985" s="72" t="s">
        <v>874</v>
      </c>
      <c r="AW985" s="58">
        <v>2050</v>
      </c>
      <c r="AX985" s="73" t="str">
        <f t="shared" si="190"/>
        <v>*0.9</v>
      </c>
      <c r="AY985" s="70" t="str">
        <f t="shared" si="191"/>
        <v>REZoning_Sol-Win</v>
      </c>
    </row>
    <row r="986" spans="1:51">
      <c r="A986" s="67" t="s">
        <v>78</v>
      </c>
      <c r="C986" t="s">
        <v>1867</v>
      </c>
      <c r="D986" s="68" t="s">
        <v>874</v>
      </c>
      <c r="E986" s="52">
        <v>2035</v>
      </c>
      <c r="F986" s="69" t="str">
        <f t="shared" si="181"/>
        <v>*0.95</v>
      </c>
      <c r="G986" s="70" t="str">
        <f t="shared" si="180"/>
        <v>REZoning_Sol-Win</v>
      </c>
      <c r="I986" t="s">
        <v>1867</v>
      </c>
      <c r="J986" s="68" t="s">
        <v>874</v>
      </c>
      <c r="K986" s="52">
        <v>2050</v>
      </c>
      <c r="L986" s="62" t="str">
        <f t="shared" si="182"/>
        <v>*0.93</v>
      </c>
      <c r="M986" s="70" t="str">
        <f t="shared" si="183"/>
        <v>REZoning_Sol-Win</v>
      </c>
      <c r="O986" t="s">
        <v>1867</v>
      </c>
      <c r="P986" t="s">
        <v>874</v>
      </c>
      <c r="Q986">
        <v>2100</v>
      </c>
      <c r="R986" t="s">
        <v>904</v>
      </c>
      <c r="S986" t="s">
        <v>875</v>
      </c>
      <c r="AA986" s="49" t="s">
        <v>1867</v>
      </c>
      <c r="AB986" s="71" t="s">
        <v>874</v>
      </c>
      <c r="AC986" s="55">
        <v>2035</v>
      </c>
      <c r="AD986" s="70" t="str">
        <f t="shared" si="184"/>
        <v>*0.95</v>
      </c>
      <c r="AE986" s="70" t="str">
        <f t="shared" si="185"/>
        <v>REZoning_Sol-Win</v>
      </c>
      <c r="AG986" s="49" t="s">
        <v>1867</v>
      </c>
      <c r="AH986" s="71" t="s">
        <v>874</v>
      </c>
      <c r="AI986" s="55">
        <v>2050</v>
      </c>
      <c r="AJ986" s="70" t="str">
        <f t="shared" si="186"/>
        <v>*0.93</v>
      </c>
      <c r="AK986" s="70" t="str">
        <f t="shared" si="187"/>
        <v>REZoning_Sol-Win</v>
      </c>
      <c r="AO986" s="50" t="s">
        <v>1867</v>
      </c>
      <c r="AP986" s="72" t="s">
        <v>874</v>
      </c>
      <c r="AQ986" s="58">
        <v>2035</v>
      </c>
      <c r="AR986" s="73" t="str">
        <f t="shared" si="188"/>
        <v>*0.93</v>
      </c>
      <c r="AS986" s="70" t="str">
        <f t="shared" si="189"/>
        <v>REZoning_Sol-Win</v>
      </c>
      <c r="AU986" s="50" t="s">
        <v>1867</v>
      </c>
      <c r="AV986" s="72" t="s">
        <v>874</v>
      </c>
      <c r="AW986" s="58">
        <v>2050</v>
      </c>
      <c r="AX986" s="73" t="str">
        <f t="shared" si="190"/>
        <v>*0.9</v>
      </c>
      <c r="AY986" s="70" t="str">
        <f t="shared" si="191"/>
        <v>REZoning_Sol-Win</v>
      </c>
    </row>
    <row r="987" spans="1:51">
      <c r="A987" s="67" t="s">
        <v>78</v>
      </c>
      <c r="C987" t="s">
        <v>1868</v>
      </c>
      <c r="D987" s="68" t="s">
        <v>874</v>
      </c>
      <c r="E987" s="52">
        <v>2035</v>
      </c>
      <c r="F987" s="69" t="str">
        <f t="shared" si="181"/>
        <v>*0.95</v>
      </c>
      <c r="G987" s="70" t="str">
        <f t="shared" si="180"/>
        <v>REZoning_Sol-Win</v>
      </c>
      <c r="I987" t="s">
        <v>1868</v>
      </c>
      <c r="J987" s="68" t="s">
        <v>874</v>
      </c>
      <c r="K987" s="52">
        <v>2050</v>
      </c>
      <c r="L987" s="62" t="str">
        <f t="shared" si="182"/>
        <v>*0.93</v>
      </c>
      <c r="M987" s="70" t="str">
        <f t="shared" si="183"/>
        <v>REZoning_Sol-Win</v>
      </c>
      <c r="O987" t="s">
        <v>1868</v>
      </c>
      <c r="P987" t="s">
        <v>874</v>
      </c>
      <c r="Q987">
        <v>2100</v>
      </c>
      <c r="R987" t="s">
        <v>904</v>
      </c>
      <c r="S987" t="s">
        <v>875</v>
      </c>
      <c r="AA987" s="49" t="s">
        <v>1868</v>
      </c>
      <c r="AB987" s="71" t="s">
        <v>874</v>
      </c>
      <c r="AC987" s="55">
        <v>2035</v>
      </c>
      <c r="AD987" s="70" t="str">
        <f t="shared" si="184"/>
        <v>*0.95</v>
      </c>
      <c r="AE987" s="70" t="str">
        <f t="shared" si="185"/>
        <v>REZoning_Sol-Win</v>
      </c>
      <c r="AG987" s="49" t="s">
        <v>1868</v>
      </c>
      <c r="AH987" s="71" t="s">
        <v>874</v>
      </c>
      <c r="AI987" s="55">
        <v>2050</v>
      </c>
      <c r="AJ987" s="70" t="str">
        <f t="shared" si="186"/>
        <v>*0.93</v>
      </c>
      <c r="AK987" s="70" t="str">
        <f t="shared" si="187"/>
        <v>REZoning_Sol-Win</v>
      </c>
      <c r="AO987" s="50" t="s">
        <v>1868</v>
      </c>
      <c r="AP987" s="72" t="s">
        <v>874</v>
      </c>
      <c r="AQ987" s="58">
        <v>2035</v>
      </c>
      <c r="AR987" s="73" t="str">
        <f t="shared" si="188"/>
        <v>*0.93</v>
      </c>
      <c r="AS987" s="70" t="str">
        <f t="shared" si="189"/>
        <v>REZoning_Sol-Win</v>
      </c>
      <c r="AU987" s="50" t="s">
        <v>1868</v>
      </c>
      <c r="AV987" s="72" t="s">
        <v>874</v>
      </c>
      <c r="AW987" s="58">
        <v>2050</v>
      </c>
      <c r="AX987" s="73" t="str">
        <f t="shared" si="190"/>
        <v>*0.9</v>
      </c>
      <c r="AY987" s="70" t="str">
        <f t="shared" si="191"/>
        <v>REZoning_Sol-Win</v>
      </c>
    </row>
    <row r="988" spans="1:51">
      <c r="A988" s="67" t="s">
        <v>78</v>
      </c>
      <c r="C988" t="s">
        <v>1869</v>
      </c>
      <c r="D988" s="68" t="s">
        <v>874</v>
      </c>
      <c r="E988" s="52">
        <v>2035</v>
      </c>
      <c r="F988" s="69" t="str">
        <f t="shared" si="181"/>
        <v>*0.95</v>
      </c>
      <c r="G988" s="70" t="str">
        <f t="shared" si="180"/>
        <v>REZoning_Sol-Win</v>
      </c>
      <c r="I988" t="s">
        <v>1869</v>
      </c>
      <c r="J988" s="68" t="s">
        <v>874</v>
      </c>
      <c r="K988" s="52">
        <v>2050</v>
      </c>
      <c r="L988" s="62" t="str">
        <f t="shared" si="182"/>
        <v>*0.93</v>
      </c>
      <c r="M988" s="70" t="str">
        <f t="shared" si="183"/>
        <v>REZoning_Sol-Win</v>
      </c>
      <c r="O988" t="s">
        <v>1869</v>
      </c>
      <c r="P988" t="s">
        <v>874</v>
      </c>
      <c r="Q988">
        <v>2100</v>
      </c>
      <c r="R988" t="s">
        <v>904</v>
      </c>
      <c r="S988" t="s">
        <v>875</v>
      </c>
      <c r="AA988" s="49" t="s">
        <v>1869</v>
      </c>
      <c r="AB988" s="71" t="s">
        <v>874</v>
      </c>
      <c r="AC988" s="55">
        <v>2035</v>
      </c>
      <c r="AD988" s="70" t="str">
        <f t="shared" si="184"/>
        <v>*0.95</v>
      </c>
      <c r="AE988" s="70" t="str">
        <f t="shared" si="185"/>
        <v>REZoning_Sol-Win</v>
      </c>
      <c r="AG988" s="49" t="s">
        <v>1869</v>
      </c>
      <c r="AH988" s="71" t="s">
        <v>874</v>
      </c>
      <c r="AI988" s="55">
        <v>2050</v>
      </c>
      <c r="AJ988" s="70" t="str">
        <f t="shared" si="186"/>
        <v>*0.93</v>
      </c>
      <c r="AK988" s="70" t="str">
        <f t="shared" si="187"/>
        <v>REZoning_Sol-Win</v>
      </c>
      <c r="AO988" s="50" t="s">
        <v>1869</v>
      </c>
      <c r="AP988" s="72" t="s">
        <v>874</v>
      </c>
      <c r="AQ988" s="58">
        <v>2035</v>
      </c>
      <c r="AR988" s="73" t="str">
        <f t="shared" si="188"/>
        <v>*0.93</v>
      </c>
      <c r="AS988" s="70" t="str">
        <f t="shared" si="189"/>
        <v>REZoning_Sol-Win</v>
      </c>
      <c r="AU988" s="50" t="s">
        <v>1869</v>
      </c>
      <c r="AV988" s="72" t="s">
        <v>874</v>
      </c>
      <c r="AW988" s="58">
        <v>2050</v>
      </c>
      <c r="AX988" s="73" t="str">
        <f t="shared" si="190"/>
        <v>*0.9</v>
      </c>
      <c r="AY988" s="70" t="str">
        <f t="shared" si="191"/>
        <v>REZoning_Sol-Win</v>
      </c>
    </row>
    <row r="989" spans="1:51">
      <c r="A989" s="67" t="s">
        <v>78</v>
      </c>
      <c r="C989" t="s">
        <v>1870</v>
      </c>
      <c r="D989" s="68" t="s">
        <v>874</v>
      </c>
      <c r="E989" s="52">
        <v>2035</v>
      </c>
      <c r="F989" s="69" t="str">
        <f t="shared" si="181"/>
        <v>*0.95</v>
      </c>
      <c r="G989" s="70" t="str">
        <f t="shared" si="180"/>
        <v>REZoning_Sol-Win</v>
      </c>
      <c r="I989" t="s">
        <v>1870</v>
      </c>
      <c r="J989" s="68" t="s">
        <v>874</v>
      </c>
      <c r="K989" s="52">
        <v>2050</v>
      </c>
      <c r="L989" s="62" t="str">
        <f t="shared" si="182"/>
        <v>*0.93</v>
      </c>
      <c r="M989" s="70" t="str">
        <f t="shared" si="183"/>
        <v>REZoning_Sol-Win</v>
      </c>
      <c r="O989" t="s">
        <v>1870</v>
      </c>
      <c r="P989" t="s">
        <v>874</v>
      </c>
      <c r="Q989">
        <v>2100</v>
      </c>
      <c r="R989" t="s">
        <v>904</v>
      </c>
      <c r="S989" t="s">
        <v>875</v>
      </c>
      <c r="AA989" s="49" t="s">
        <v>1870</v>
      </c>
      <c r="AB989" s="71" t="s">
        <v>874</v>
      </c>
      <c r="AC989" s="55">
        <v>2035</v>
      </c>
      <c r="AD989" s="70" t="str">
        <f t="shared" si="184"/>
        <v>*0.95</v>
      </c>
      <c r="AE989" s="70" t="str">
        <f t="shared" si="185"/>
        <v>REZoning_Sol-Win</v>
      </c>
      <c r="AG989" s="49" t="s">
        <v>1870</v>
      </c>
      <c r="AH989" s="71" t="s">
        <v>874</v>
      </c>
      <c r="AI989" s="55">
        <v>2050</v>
      </c>
      <c r="AJ989" s="70" t="str">
        <f t="shared" si="186"/>
        <v>*0.93</v>
      </c>
      <c r="AK989" s="70" t="str">
        <f t="shared" si="187"/>
        <v>REZoning_Sol-Win</v>
      </c>
      <c r="AO989" s="50" t="s">
        <v>1870</v>
      </c>
      <c r="AP989" s="72" t="s">
        <v>874</v>
      </c>
      <c r="AQ989" s="58">
        <v>2035</v>
      </c>
      <c r="AR989" s="73" t="str">
        <f t="shared" si="188"/>
        <v>*0.93</v>
      </c>
      <c r="AS989" s="70" t="str">
        <f t="shared" si="189"/>
        <v>REZoning_Sol-Win</v>
      </c>
      <c r="AU989" s="50" t="s">
        <v>1870</v>
      </c>
      <c r="AV989" s="72" t="s">
        <v>874</v>
      </c>
      <c r="AW989" s="58">
        <v>2050</v>
      </c>
      <c r="AX989" s="73" t="str">
        <f t="shared" si="190"/>
        <v>*0.9</v>
      </c>
      <c r="AY989" s="70" t="str">
        <f t="shared" si="191"/>
        <v>REZoning_Sol-Win</v>
      </c>
    </row>
    <row r="990" spans="1:51">
      <c r="A990" s="67" t="s">
        <v>78</v>
      </c>
      <c r="C990" t="s">
        <v>1871</v>
      </c>
      <c r="D990" s="68" t="s">
        <v>874</v>
      </c>
      <c r="E990" s="52">
        <v>2035</v>
      </c>
      <c r="F990" s="69" t="str">
        <f t="shared" si="181"/>
        <v>*0.95</v>
      </c>
      <c r="G990" s="70" t="str">
        <f t="shared" si="180"/>
        <v>REZoning_Sol-Win</v>
      </c>
      <c r="I990" t="s">
        <v>1871</v>
      </c>
      <c r="J990" s="68" t="s">
        <v>874</v>
      </c>
      <c r="K990" s="52">
        <v>2050</v>
      </c>
      <c r="L990" s="62" t="str">
        <f t="shared" si="182"/>
        <v>*0.93</v>
      </c>
      <c r="M990" s="70" t="str">
        <f t="shared" si="183"/>
        <v>REZoning_Sol-Win</v>
      </c>
      <c r="O990" t="s">
        <v>1871</v>
      </c>
      <c r="P990" t="s">
        <v>874</v>
      </c>
      <c r="Q990">
        <v>2100</v>
      </c>
      <c r="R990" t="s">
        <v>904</v>
      </c>
      <c r="S990" t="s">
        <v>875</v>
      </c>
      <c r="AA990" s="49" t="s">
        <v>1871</v>
      </c>
      <c r="AB990" s="71" t="s">
        <v>874</v>
      </c>
      <c r="AC990" s="55">
        <v>2035</v>
      </c>
      <c r="AD990" s="70" t="str">
        <f t="shared" si="184"/>
        <v>*0.95</v>
      </c>
      <c r="AE990" s="70" t="str">
        <f t="shared" si="185"/>
        <v>REZoning_Sol-Win</v>
      </c>
      <c r="AG990" s="49" t="s">
        <v>1871</v>
      </c>
      <c r="AH990" s="71" t="s">
        <v>874</v>
      </c>
      <c r="AI990" s="55">
        <v>2050</v>
      </c>
      <c r="AJ990" s="70" t="str">
        <f t="shared" si="186"/>
        <v>*0.93</v>
      </c>
      <c r="AK990" s="70" t="str">
        <f t="shared" si="187"/>
        <v>REZoning_Sol-Win</v>
      </c>
      <c r="AO990" s="50" t="s">
        <v>1871</v>
      </c>
      <c r="AP990" s="72" t="s">
        <v>874</v>
      </c>
      <c r="AQ990" s="58">
        <v>2035</v>
      </c>
      <c r="AR990" s="73" t="str">
        <f t="shared" si="188"/>
        <v>*0.93</v>
      </c>
      <c r="AS990" s="70" t="str">
        <f t="shared" si="189"/>
        <v>REZoning_Sol-Win</v>
      </c>
      <c r="AU990" s="50" t="s">
        <v>1871</v>
      </c>
      <c r="AV990" s="72" t="s">
        <v>874</v>
      </c>
      <c r="AW990" s="58">
        <v>2050</v>
      </c>
      <c r="AX990" s="73" t="str">
        <f t="shared" si="190"/>
        <v>*0.9</v>
      </c>
      <c r="AY990" s="70" t="str">
        <f t="shared" si="191"/>
        <v>REZoning_Sol-Win</v>
      </c>
    </row>
    <row r="991" spans="1:51">
      <c r="A991" s="67" t="s">
        <v>78</v>
      </c>
      <c r="C991" t="s">
        <v>1872</v>
      </c>
      <c r="D991" s="68" t="s">
        <v>874</v>
      </c>
      <c r="E991" s="52">
        <v>2035</v>
      </c>
      <c r="F991" s="69" t="str">
        <f t="shared" si="181"/>
        <v>*0.95</v>
      </c>
      <c r="G991" s="70" t="str">
        <f t="shared" si="180"/>
        <v>REZoning_Sol-Win</v>
      </c>
      <c r="I991" t="s">
        <v>1872</v>
      </c>
      <c r="J991" s="68" t="s">
        <v>874</v>
      </c>
      <c r="K991" s="52">
        <v>2050</v>
      </c>
      <c r="L991" s="62" t="str">
        <f t="shared" si="182"/>
        <v>*0.93</v>
      </c>
      <c r="M991" s="70" t="str">
        <f t="shared" si="183"/>
        <v>REZoning_Sol-Win</v>
      </c>
      <c r="O991" t="s">
        <v>1872</v>
      </c>
      <c r="P991" t="s">
        <v>874</v>
      </c>
      <c r="Q991">
        <v>2100</v>
      </c>
      <c r="R991" t="s">
        <v>904</v>
      </c>
      <c r="S991" t="s">
        <v>875</v>
      </c>
      <c r="AA991" s="49" t="s">
        <v>1872</v>
      </c>
      <c r="AB991" s="71" t="s">
        <v>874</v>
      </c>
      <c r="AC991" s="55">
        <v>2035</v>
      </c>
      <c r="AD991" s="70" t="str">
        <f t="shared" si="184"/>
        <v>*0.95</v>
      </c>
      <c r="AE991" s="70" t="str">
        <f t="shared" si="185"/>
        <v>REZoning_Sol-Win</v>
      </c>
      <c r="AG991" s="49" t="s">
        <v>1872</v>
      </c>
      <c r="AH991" s="71" t="s">
        <v>874</v>
      </c>
      <c r="AI991" s="55">
        <v>2050</v>
      </c>
      <c r="AJ991" s="70" t="str">
        <f t="shared" si="186"/>
        <v>*0.93</v>
      </c>
      <c r="AK991" s="70" t="str">
        <f t="shared" si="187"/>
        <v>REZoning_Sol-Win</v>
      </c>
      <c r="AO991" s="50" t="s">
        <v>1872</v>
      </c>
      <c r="AP991" s="72" t="s">
        <v>874</v>
      </c>
      <c r="AQ991" s="58">
        <v>2035</v>
      </c>
      <c r="AR991" s="73" t="str">
        <f t="shared" si="188"/>
        <v>*0.93</v>
      </c>
      <c r="AS991" s="70" t="str">
        <f t="shared" si="189"/>
        <v>REZoning_Sol-Win</v>
      </c>
      <c r="AU991" s="50" t="s">
        <v>1872</v>
      </c>
      <c r="AV991" s="72" t="s">
        <v>874</v>
      </c>
      <c r="AW991" s="58">
        <v>2050</v>
      </c>
      <c r="AX991" s="73" t="str">
        <f t="shared" si="190"/>
        <v>*0.9</v>
      </c>
      <c r="AY991" s="70" t="str">
        <f t="shared" si="191"/>
        <v>REZoning_Sol-Win</v>
      </c>
    </row>
    <row r="992" spans="1:51">
      <c r="A992" s="67" t="s">
        <v>78</v>
      </c>
      <c r="C992" t="s">
        <v>1873</v>
      </c>
      <c r="D992" s="68" t="s">
        <v>874</v>
      </c>
      <c r="E992" s="52">
        <v>2035</v>
      </c>
      <c r="F992" s="69" t="str">
        <f t="shared" si="181"/>
        <v>*0.95</v>
      </c>
      <c r="G992" s="70" t="str">
        <f t="shared" si="180"/>
        <v>REZoning_Sol-Win</v>
      </c>
      <c r="I992" t="s">
        <v>1873</v>
      </c>
      <c r="J992" s="68" t="s">
        <v>874</v>
      </c>
      <c r="K992" s="52">
        <v>2050</v>
      </c>
      <c r="L992" s="62" t="str">
        <f t="shared" si="182"/>
        <v>*0.93</v>
      </c>
      <c r="M992" s="70" t="str">
        <f t="shared" si="183"/>
        <v>REZoning_Sol-Win</v>
      </c>
      <c r="O992" t="s">
        <v>1873</v>
      </c>
      <c r="P992" t="s">
        <v>874</v>
      </c>
      <c r="Q992">
        <v>2100</v>
      </c>
      <c r="R992" t="s">
        <v>904</v>
      </c>
      <c r="S992" t="s">
        <v>875</v>
      </c>
      <c r="AA992" s="49" t="s">
        <v>1873</v>
      </c>
      <c r="AB992" s="71" t="s">
        <v>874</v>
      </c>
      <c r="AC992" s="55">
        <v>2035</v>
      </c>
      <c r="AD992" s="70" t="str">
        <f t="shared" si="184"/>
        <v>*0.95</v>
      </c>
      <c r="AE992" s="70" t="str">
        <f t="shared" si="185"/>
        <v>REZoning_Sol-Win</v>
      </c>
      <c r="AG992" s="49" t="s">
        <v>1873</v>
      </c>
      <c r="AH992" s="71" t="s">
        <v>874</v>
      </c>
      <c r="AI992" s="55">
        <v>2050</v>
      </c>
      <c r="AJ992" s="70" t="str">
        <f t="shared" si="186"/>
        <v>*0.93</v>
      </c>
      <c r="AK992" s="70" t="str">
        <f t="shared" si="187"/>
        <v>REZoning_Sol-Win</v>
      </c>
      <c r="AO992" s="50" t="s">
        <v>1873</v>
      </c>
      <c r="AP992" s="72" t="s">
        <v>874</v>
      </c>
      <c r="AQ992" s="58">
        <v>2035</v>
      </c>
      <c r="AR992" s="73" t="str">
        <f t="shared" si="188"/>
        <v>*0.93</v>
      </c>
      <c r="AS992" s="70" t="str">
        <f t="shared" si="189"/>
        <v>REZoning_Sol-Win</v>
      </c>
      <c r="AU992" s="50" t="s">
        <v>1873</v>
      </c>
      <c r="AV992" s="72" t="s">
        <v>874</v>
      </c>
      <c r="AW992" s="58">
        <v>2050</v>
      </c>
      <c r="AX992" s="73" t="str">
        <f t="shared" si="190"/>
        <v>*0.9</v>
      </c>
      <c r="AY992" s="70" t="str">
        <f t="shared" si="191"/>
        <v>REZoning_Sol-Win</v>
      </c>
    </row>
    <row r="993" spans="1:51">
      <c r="A993" s="67" t="s">
        <v>78</v>
      </c>
      <c r="C993" t="s">
        <v>1874</v>
      </c>
      <c r="D993" s="68" t="s">
        <v>874</v>
      </c>
      <c r="E993" s="52">
        <v>2035</v>
      </c>
      <c r="F993" s="69" t="str">
        <f t="shared" si="181"/>
        <v>*0.95</v>
      </c>
      <c r="G993" s="70" t="str">
        <f t="shared" si="180"/>
        <v>REZoning_Sol-Win</v>
      </c>
      <c r="I993" t="s">
        <v>1874</v>
      </c>
      <c r="J993" s="68" t="s">
        <v>874</v>
      </c>
      <c r="K993" s="52">
        <v>2050</v>
      </c>
      <c r="L993" s="62" t="str">
        <f t="shared" si="182"/>
        <v>*0.93</v>
      </c>
      <c r="M993" s="70" t="str">
        <f t="shared" si="183"/>
        <v>REZoning_Sol-Win</v>
      </c>
      <c r="O993" t="s">
        <v>1874</v>
      </c>
      <c r="P993" t="s">
        <v>874</v>
      </c>
      <c r="Q993">
        <v>2100</v>
      </c>
      <c r="R993" t="s">
        <v>904</v>
      </c>
      <c r="S993" t="s">
        <v>875</v>
      </c>
      <c r="AA993" s="49" t="s">
        <v>1874</v>
      </c>
      <c r="AB993" s="71" t="s">
        <v>874</v>
      </c>
      <c r="AC993" s="55">
        <v>2035</v>
      </c>
      <c r="AD993" s="70" t="str">
        <f t="shared" si="184"/>
        <v>*0.95</v>
      </c>
      <c r="AE993" s="70" t="str">
        <f t="shared" si="185"/>
        <v>REZoning_Sol-Win</v>
      </c>
      <c r="AG993" s="49" t="s">
        <v>1874</v>
      </c>
      <c r="AH993" s="71" t="s">
        <v>874</v>
      </c>
      <c r="AI993" s="55">
        <v>2050</v>
      </c>
      <c r="AJ993" s="70" t="str">
        <f t="shared" si="186"/>
        <v>*0.93</v>
      </c>
      <c r="AK993" s="70" t="str">
        <f t="shared" si="187"/>
        <v>REZoning_Sol-Win</v>
      </c>
      <c r="AO993" s="50" t="s">
        <v>1874</v>
      </c>
      <c r="AP993" s="72" t="s">
        <v>874</v>
      </c>
      <c r="AQ993" s="58">
        <v>2035</v>
      </c>
      <c r="AR993" s="73" t="str">
        <f t="shared" si="188"/>
        <v>*0.93</v>
      </c>
      <c r="AS993" s="70" t="str">
        <f t="shared" si="189"/>
        <v>REZoning_Sol-Win</v>
      </c>
      <c r="AU993" s="50" t="s">
        <v>1874</v>
      </c>
      <c r="AV993" s="72" t="s">
        <v>874</v>
      </c>
      <c r="AW993" s="58">
        <v>2050</v>
      </c>
      <c r="AX993" s="73" t="str">
        <f t="shared" si="190"/>
        <v>*0.9</v>
      </c>
      <c r="AY993" s="70" t="str">
        <f t="shared" si="191"/>
        <v>REZoning_Sol-Win</v>
      </c>
    </row>
    <row r="994" spans="1:51">
      <c r="A994" s="67" t="s">
        <v>78</v>
      </c>
      <c r="C994" t="s">
        <v>1875</v>
      </c>
      <c r="D994" s="68" t="s">
        <v>874</v>
      </c>
      <c r="E994" s="52">
        <v>2035</v>
      </c>
      <c r="F994" s="69" t="str">
        <f t="shared" si="181"/>
        <v>*0.95</v>
      </c>
      <c r="G994" s="70" t="str">
        <f t="shared" si="180"/>
        <v>REZoning_Sol-Win</v>
      </c>
      <c r="I994" t="s">
        <v>1875</v>
      </c>
      <c r="J994" s="68" t="s">
        <v>874</v>
      </c>
      <c r="K994" s="52">
        <v>2050</v>
      </c>
      <c r="L994" s="62" t="str">
        <f t="shared" si="182"/>
        <v>*0.93</v>
      </c>
      <c r="M994" s="70" t="str">
        <f t="shared" si="183"/>
        <v>REZoning_Sol-Win</v>
      </c>
      <c r="O994" t="s">
        <v>1875</v>
      </c>
      <c r="P994" t="s">
        <v>874</v>
      </c>
      <c r="Q994">
        <v>2100</v>
      </c>
      <c r="R994" t="s">
        <v>904</v>
      </c>
      <c r="S994" t="s">
        <v>875</v>
      </c>
      <c r="AA994" s="49" t="s">
        <v>1875</v>
      </c>
      <c r="AB994" s="71" t="s">
        <v>874</v>
      </c>
      <c r="AC994" s="55">
        <v>2035</v>
      </c>
      <c r="AD994" s="70" t="str">
        <f t="shared" si="184"/>
        <v>*0.95</v>
      </c>
      <c r="AE994" s="70" t="str">
        <f t="shared" si="185"/>
        <v>REZoning_Sol-Win</v>
      </c>
      <c r="AG994" s="49" t="s">
        <v>1875</v>
      </c>
      <c r="AH994" s="71" t="s">
        <v>874</v>
      </c>
      <c r="AI994" s="55">
        <v>2050</v>
      </c>
      <c r="AJ994" s="70" t="str">
        <f t="shared" si="186"/>
        <v>*0.93</v>
      </c>
      <c r="AK994" s="70" t="str">
        <f t="shared" si="187"/>
        <v>REZoning_Sol-Win</v>
      </c>
      <c r="AO994" s="50" t="s">
        <v>1875</v>
      </c>
      <c r="AP994" s="72" t="s">
        <v>874</v>
      </c>
      <c r="AQ994" s="58">
        <v>2035</v>
      </c>
      <c r="AR994" s="73" t="str">
        <f t="shared" si="188"/>
        <v>*0.93</v>
      </c>
      <c r="AS994" s="70" t="str">
        <f t="shared" si="189"/>
        <v>REZoning_Sol-Win</v>
      </c>
      <c r="AU994" s="50" t="s">
        <v>1875</v>
      </c>
      <c r="AV994" s="72" t="s">
        <v>874</v>
      </c>
      <c r="AW994" s="58">
        <v>2050</v>
      </c>
      <c r="AX994" s="73" t="str">
        <f t="shared" si="190"/>
        <v>*0.9</v>
      </c>
      <c r="AY994" s="70" t="str">
        <f t="shared" si="191"/>
        <v>REZoning_Sol-Win</v>
      </c>
    </row>
    <row r="995" spans="1:51">
      <c r="A995" s="67" t="s">
        <v>78</v>
      </c>
      <c r="C995" t="s">
        <v>1876</v>
      </c>
      <c r="D995" s="68" t="s">
        <v>874</v>
      </c>
      <c r="E995" s="52">
        <v>2035</v>
      </c>
      <c r="F995" s="69" t="str">
        <f t="shared" si="181"/>
        <v>*0.95</v>
      </c>
      <c r="G995" s="70" t="str">
        <f t="shared" ref="G995:G1058" si="192">G994</f>
        <v>REZoning_Sol-Win</v>
      </c>
      <c r="I995" t="s">
        <v>1876</v>
      </c>
      <c r="J995" s="68" t="s">
        <v>874</v>
      </c>
      <c r="K995" s="52">
        <v>2050</v>
      </c>
      <c r="L995" s="62" t="str">
        <f t="shared" si="182"/>
        <v>*0.93</v>
      </c>
      <c r="M995" s="70" t="str">
        <f t="shared" si="183"/>
        <v>REZoning_Sol-Win</v>
      </c>
      <c r="O995" t="s">
        <v>1876</v>
      </c>
      <c r="P995" t="s">
        <v>874</v>
      </c>
      <c r="Q995">
        <v>2100</v>
      </c>
      <c r="R995" t="s">
        <v>904</v>
      </c>
      <c r="S995" t="s">
        <v>875</v>
      </c>
      <c r="AA995" s="49" t="s">
        <v>1876</v>
      </c>
      <c r="AB995" s="71" t="s">
        <v>874</v>
      </c>
      <c r="AC995" s="55">
        <v>2035</v>
      </c>
      <c r="AD995" s="70" t="str">
        <f t="shared" si="184"/>
        <v>*0.95</v>
      </c>
      <c r="AE995" s="70" t="str">
        <f t="shared" si="185"/>
        <v>REZoning_Sol-Win</v>
      </c>
      <c r="AG995" s="49" t="s">
        <v>1876</v>
      </c>
      <c r="AH995" s="71" t="s">
        <v>874</v>
      </c>
      <c r="AI995" s="55">
        <v>2050</v>
      </c>
      <c r="AJ995" s="70" t="str">
        <f t="shared" si="186"/>
        <v>*0.93</v>
      </c>
      <c r="AK995" s="70" t="str">
        <f t="shared" si="187"/>
        <v>REZoning_Sol-Win</v>
      </c>
      <c r="AO995" s="50" t="s">
        <v>1876</v>
      </c>
      <c r="AP995" s="72" t="s">
        <v>874</v>
      </c>
      <c r="AQ995" s="58">
        <v>2035</v>
      </c>
      <c r="AR995" s="73" t="str">
        <f t="shared" si="188"/>
        <v>*0.93</v>
      </c>
      <c r="AS995" s="70" t="str">
        <f t="shared" si="189"/>
        <v>REZoning_Sol-Win</v>
      </c>
      <c r="AU995" s="50" t="s">
        <v>1876</v>
      </c>
      <c r="AV995" s="72" t="s">
        <v>874</v>
      </c>
      <c r="AW995" s="58">
        <v>2050</v>
      </c>
      <c r="AX995" s="73" t="str">
        <f t="shared" si="190"/>
        <v>*0.9</v>
      </c>
      <c r="AY995" s="70" t="str">
        <f t="shared" si="191"/>
        <v>REZoning_Sol-Win</v>
      </c>
    </row>
    <row r="996" spans="1:51">
      <c r="A996" s="67" t="s">
        <v>78</v>
      </c>
      <c r="C996" t="s">
        <v>1877</v>
      </c>
      <c r="D996" s="68" t="s">
        <v>874</v>
      </c>
      <c r="E996" s="52">
        <v>2035</v>
      </c>
      <c r="F996" s="69" t="str">
        <f t="shared" si="181"/>
        <v>*0.95</v>
      </c>
      <c r="G996" s="70" t="str">
        <f t="shared" si="192"/>
        <v>REZoning_Sol-Win</v>
      </c>
      <c r="I996" t="s">
        <v>1877</v>
      </c>
      <c r="J996" s="68" t="s">
        <v>874</v>
      </c>
      <c r="K996" s="52">
        <v>2050</v>
      </c>
      <c r="L996" s="62" t="str">
        <f t="shared" si="182"/>
        <v>*0.93</v>
      </c>
      <c r="M996" s="70" t="str">
        <f t="shared" si="183"/>
        <v>REZoning_Sol-Win</v>
      </c>
      <c r="O996" t="s">
        <v>1877</v>
      </c>
      <c r="P996" t="s">
        <v>874</v>
      </c>
      <c r="Q996">
        <v>2100</v>
      </c>
      <c r="R996" t="s">
        <v>904</v>
      </c>
      <c r="S996" t="s">
        <v>875</v>
      </c>
      <c r="AA996" s="49" t="s">
        <v>1877</v>
      </c>
      <c r="AB996" s="71" t="s">
        <v>874</v>
      </c>
      <c r="AC996" s="55">
        <v>2035</v>
      </c>
      <c r="AD996" s="70" t="str">
        <f t="shared" si="184"/>
        <v>*0.95</v>
      </c>
      <c r="AE996" s="70" t="str">
        <f t="shared" si="185"/>
        <v>REZoning_Sol-Win</v>
      </c>
      <c r="AG996" s="49" t="s">
        <v>1877</v>
      </c>
      <c r="AH996" s="71" t="s">
        <v>874</v>
      </c>
      <c r="AI996" s="55">
        <v>2050</v>
      </c>
      <c r="AJ996" s="70" t="str">
        <f t="shared" si="186"/>
        <v>*0.93</v>
      </c>
      <c r="AK996" s="70" t="str">
        <f t="shared" si="187"/>
        <v>REZoning_Sol-Win</v>
      </c>
      <c r="AO996" s="50" t="s">
        <v>1877</v>
      </c>
      <c r="AP996" s="72" t="s">
        <v>874</v>
      </c>
      <c r="AQ996" s="58">
        <v>2035</v>
      </c>
      <c r="AR996" s="73" t="str">
        <f t="shared" si="188"/>
        <v>*0.93</v>
      </c>
      <c r="AS996" s="70" t="str">
        <f t="shared" si="189"/>
        <v>REZoning_Sol-Win</v>
      </c>
      <c r="AU996" s="50" t="s">
        <v>1877</v>
      </c>
      <c r="AV996" s="72" t="s">
        <v>874</v>
      </c>
      <c r="AW996" s="58">
        <v>2050</v>
      </c>
      <c r="AX996" s="73" t="str">
        <f t="shared" si="190"/>
        <v>*0.9</v>
      </c>
      <c r="AY996" s="70" t="str">
        <f t="shared" si="191"/>
        <v>REZoning_Sol-Win</v>
      </c>
    </row>
    <row r="997" spans="1:51">
      <c r="A997" s="67" t="s">
        <v>78</v>
      </c>
      <c r="C997" t="s">
        <v>1878</v>
      </c>
      <c r="D997" s="68" t="s">
        <v>874</v>
      </c>
      <c r="E997" s="52">
        <v>2035</v>
      </c>
      <c r="F997" s="69" t="str">
        <f t="shared" si="181"/>
        <v>*0.95</v>
      </c>
      <c r="G997" s="70" t="str">
        <f t="shared" si="192"/>
        <v>REZoning_Sol-Win</v>
      </c>
      <c r="I997" t="s">
        <v>1878</v>
      </c>
      <c r="J997" s="68" t="s">
        <v>874</v>
      </c>
      <c r="K997" s="52">
        <v>2050</v>
      </c>
      <c r="L997" s="62" t="str">
        <f t="shared" si="182"/>
        <v>*0.93</v>
      </c>
      <c r="M997" s="70" t="str">
        <f t="shared" si="183"/>
        <v>REZoning_Sol-Win</v>
      </c>
      <c r="O997" t="s">
        <v>1878</v>
      </c>
      <c r="P997" t="s">
        <v>874</v>
      </c>
      <c r="Q997">
        <v>2100</v>
      </c>
      <c r="R997" t="s">
        <v>904</v>
      </c>
      <c r="S997" t="s">
        <v>875</v>
      </c>
      <c r="AA997" s="49" t="s">
        <v>1878</v>
      </c>
      <c r="AB997" s="71" t="s">
        <v>874</v>
      </c>
      <c r="AC997" s="55">
        <v>2035</v>
      </c>
      <c r="AD997" s="70" t="str">
        <f t="shared" si="184"/>
        <v>*0.95</v>
      </c>
      <c r="AE997" s="70" t="str">
        <f t="shared" si="185"/>
        <v>REZoning_Sol-Win</v>
      </c>
      <c r="AG997" s="49" t="s">
        <v>1878</v>
      </c>
      <c r="AH997" s="71" t="s">
        <v>874</v>
      </c>
      <c r="AI997" s="55">
        <v>2050</v>
      </c>
      <c r="AJ997" s="70" t="str">
        <f t="shared" si="186"/>
        <v>*0.93</v>
      </c>
      <c r="AK997" s="70" t="str">
        <f t="shared" si="187"/>
        <v>REZoning_Sol-Win</v>
      </c>
      <c r="AO997" s="50" t="s">
        <v>1878</v>
      </c>
      <c r="AP997" s="72" t="s">
        <v>874</v>
      </c>
      <c r="AQ997" s="58">
        <v>2035</v>
      </c>
      <c r="AR997" s="73" t="str">
        <f t="shared" si="188"/>
        <v>*0.93</v>
      </c>
      <c r="AS997" s="70" t="str">
        <f t="shared" si="189"/>
        <v>REZoning_Sol-Win</v>
      </c>
      <c r="AU997" s="50" t="s">
        <v>1878</v>
      </c>
      <c r="AV997" s="72" t="s">
        <v>874</v>
      </c>
      <c r="AW997" s="58">
        <v>2050</v>
      </c>
      <c r="AX997" s="73" t="str">
        <f t="shared" si="190"/>
        <v>*0.9</v>
      </c>
      <c r="AY997" s="70" t="str">
        <f t="shared" si="191"/>
        <v>REZoning_Sol-Win</v>
      </c>
    </row>
    <row r="998" spans="1:51">
      <c r="A998" s="67" t="s">
        <v>171</v>
      </c>
      <c r="C998" t="s">
        <v>1879</v>
      </c>
      <c r="D998" s="68" t="s">
        <v>874</v>
      </c>
      <c r="E998" s="52">
        <v>2035</v>
      </c>
      <c r="F998" s="69" t="str">
        <f t="shared" si="181"/>
        <v>*0.94</v>
      </c>
      <c r="G998" s="70" t="str">
        <f t="shared" si="192"/>
        <v>REZoning_Sol-Win</v>
      </c>
      <c r="I998" t="s">
        <v>1879</v>
      </c>
      <c r="J998" s="68" t="s">
        <v>874</v>
      </c>
      <c r="K998" s="52">
        <v>2050</v>
      </c>
      <c r="L998" s="62" t="str">
        <f t="shared" si="182"/>
        <v>*0.92</v>
      </c>
      <c r="M998" s="70" t="str">
        <f t="shared" si="183"/>
        <v>REZoning_Sol-Win</v>
      </c>
      <c r="O998" t="s">
        <v>1879</v>
      </c>
      <c r="P998" t="s">
        <v>874</v>
      </c>
      <c r="Q998">
        <v>2100</v>
      </c>
      <c r="R998" t="s">
        <v>881</v>
      </c>
      <c r="S998" t="s">
        <v>875</v>
      </c>
      <c r="AA998" s="49" t="s">
        <v>1879</v>
      </c>
      <c r="AB998" s="71" t="s">
        <v>874</v>
      </c>
      <c r="AC998" s="55">
        <v>2035</v>
      </c>
      <c r="AD998" s="70" t="str">
        <f t="shared" si="184"/>
        <v>*0.93</v>
      </c>
      <c r="AE998" s="70" t="str">
        <f t="shared" si="185"/>
        <v>REZoning_Sol-Win</v>
      </c>
      <c r="AG998" s="49" t="s">
        <v>1879</v>
      </c>
      <c r="AH998" s="71" t="s">
        <v>874</v>
      </c>
      <c r="AI998" s="55">
        <v>2050</v>
      </c>
      <c r="AJ998" s="70" t="str">
        <f t="shared" si="186"/>
        <v>*0.92</v>
      </c>
      <c r="AK998" s="70" t="str">
        <f t="shared" si="187"/>
        <v>REZoning_Sol-Win</v>
      </c>
      <c r="AO998" s="50" t="s">
        <v>1879</v>
      </c>
      <c r="AP998" s="72" t="s">
        <v>874</v>
      </c>
      <c r="AQ998" s="58">
        <v>2035</v>
      </c>
      <c r="AR998" s="73" t="str">
        <f t="shared" si="188"/>
        <v>*0.91</v>
      </c>
      <c r="AS998" s="70" t="str">
        <f t="shared" si="189"/>
        <v>REZoning_Sol-Win</v>
      </c>
      <c r="AU998" s="50" t="s">
        <v>1879</v>
      </c>
      <c r="AV998" s="72" t="s">
        <v>874</v>
      </c>
      <c r="AW998" s="58">
        <v>2050</v>
      </c>
      <c r="AX998" s="73" t="str">
        <f t="shared" si="190"/>
        <v>*0.87</v>
      </c>
      <c r="AY998" s="70" t="str">
        <f t="shared" si="191"/>
        <v>REZoning_Sol-Win</v>
      </c>
    </row>
    <row r="999" spans="1:51">
      <c r="A999" s="67" t="s">
        <v>171</v>
      </c>
      <c r="C999" t="s">
        <v>1880</v>
      </c>
      <c r="D999" s="68" t="s">
        <v>874</v>
      </c>
      <c r="E999" s="52">
        <v>2035</v>
      </c>
      <c r="F999" s="69" t="str">
        <f t="shared" si="181"/>
        <v>*0.94</v>
      </c>
      <c r="G999" s="70" t="str">
        <f t="shared" si="192"/>
        <v>REZoning_Sol-Win</v>
      </c>
      <c r="I999" t="s">
        <v>1880</v>
      </c>
      <c r="J999" s="68" t="s">
        <v>874</v>
      </c>
      <c r="K999" s="52">
        <v>2050</v>
      </c>
      <c r="L999" s="62" t="str">
        <f t="shared" si="182"/>
        <v>*0.92</v>
      </c>
      <c r="M999" s="70" t="str">
        <f t="shared" si="183"/>
        <v>REZoning_Sol-Win</v>
      </c>
      <c r="O999" t="s">
        <v>1880</v>
      </c>
      <c r="P999" t="s">
        <v>874</v>
      </c>
      <c r="Q999">
        <v>2100</v>
      </c>
      <c r="R999" t="s">
        <v>881</v>
      </c>
      <c r="S999" t="s">
        <v>875</v>
      </c>
      <c r="AA999" s="49" t="s">
        <v>1880</v>
      </c>
      <c r="AB999" s="71" t="s">
        <v>874</v>
      </c>
      <c r="AC999" s="55">
        <v>2035</v>
      </c>
      <c r="AD999" s="70" t="str">
        <f t="shared" si="184"/>
        <v>*0.93</v>
      </c>
      <c r="AE999" s="70" t="str">
        <f t="shared" si="185"/>
        <v>REZoning_Sol-Win</v>
      </c>
      <c r="AG999" s="49" t="s">
        <v>1880</v>
      </c>
      <c r="AH999" s="71" t="s">
        <v>874</v>
      </c>
      <c r="AI999" s="55">
        <v>2050</v>
      </c>
      <c r="AJ999" s="70" t="str">
        <f t="shared" si="186"/>
        <v>*0.92</v>
      </c>
      <c r="AK999" s="70" t="str">
        <f t="shared" si="187"/>
        <v>REZoning_Sol-Win</v>
      </c>
      <c r="AO999" s="50" t="s">
        <v>1880</v>
      </c>
      <c r="AP999" s="72" t="s">
        <v>874</v>
      </c>
      <c r="AQ999" s="58">
        <v>2035</v>
      </c>
      <c r="AR999" s="73" t="str">
        <f t="shared" si="188"/>
        <v>*0.91</v>
      </c>
      <c r="AS999" s="70" t="str">
        <f t="shared" si="189"/>
        <v>REZoning_Sol-Win</v>
      </c>
      <c r="AU999" s="50" t="s">
        <v>1880</v>
      </c>
      <c r="AV999" s="72" t="s">
        <v>874</v>
      </c>
      <c r="AW999" s="58">
        <v>2050</v>
      </c>
      <c r="AX999" s="73" t="str">
        <f t="shared" si="190"/>
        <v>*0.87</v>
      </c>
      <c r="AY999" s="70" t="str">
        <f t="shared" si="191"/>
        <v>REZoning_Sol-Win</v>
      </c>
    </row>
    <row r="1000" spans="1:51">
      <c r="A1000" s="67" t="s">
        <v>171</v>
      </c>
      <c r="C1000" t="s">
        <v>1881</v>
      </c>
      <c r="D1000" s="68" t="s">
        <v>874</v>
      </c>
      <c r="E1000" s="52">
        <v>2035</v>
      </c>
      <c r="F1000" s="69" t="str">
        <f t="shared" si="181"/>
        <v>*0.94</v>
      </c>
      <c r="G1000" s="70" t="str">
        <f t="shared" si="192"/>
        <v>REZoning_Sol-Win</v>
      </c>
      <c r="I1000" t="s">
        <v>1881</v>
      </c>
      <c r="J1000" s="68" t="s">
        <v>874</v>
      </c>
      <c r="K1000" s="52">
        <v>2050</v>
      </c>
      <c r="L1000" s="62" t="str">
        <f t="shared" si="182"/>
        <v>*0.92</v>
      </c>
      <c r="M1000" s="70" t="str">
        <f t="shared" si="183"/>
        <v>REZoning_Sol-Win</v>
      </c>
      <c r="O1000" t="s">
        <v>1881</v>
      </c>
      <c r="P1000" t="s">
        <v>874</v>
      </c>
      <c r="Q1000">
        <v>2100</v>
      </c>
      <c r="R1000" t="s">
        <v>881</v>
      </c>
      <c r="S1000" t="s">
        <v>875</v>
      </c>
      <c r="AA1000" s="49" t="s">
        <v>1881</v>
      </c>
      <c r="AB1000" s="71" t="s">
        <v>874</v>
      </c>
      <c r="AC1000" s="55">
        <v>2035</v>
      </c>
      <c r="AD1000" s="70" t="str">
        <f t="shared" si="184"/>
        <v>*0.93</v>
      </c>
      <c r="AE1000" s="70" t="str">
        <f t="shared" si="185"/>
        <v>REZoning_Sol-Win</v>
      </c>
      <c r="AG1000" s="49" t="s">
        <v>1881</v>
      </c>
      <c r="AH1000" s="71" t="s">
        <v>874</v>
      </c>
      <c r="AI1000" s="55">
        <v>2050</v>
      </c>
      <c r="AJ1000" s="70" t="str">
        <f t="shared" si="186"/>
        <v>*0.92</v>
      </c>
      <c r="AK1000" s="70" t="str">
        <f t="shared" si="187"/>
        <v>REZoning_Sol-Win</v>
      </c>
      <c r="AO1000" s="50" t="s">
        <v>1881</v>
      </c>
      <c r="AP1000" s="72" t="s">
        <v>874</v>
      </c>
      <c r="AQ1000" s="58">
        <v>2035</v>
      </c>
      <c r="AR1000" s="73" t="str">
        <f t="shared" si="188"/>
        <v>*0.91</v>
      </c>
      <c r="AS1000" s="70" t="str">
        <f t="shared" si="189"/>
        <v>REZoning_Sol-Win</v>
      </c>
      <c r="AU1000" s="50" t="s">
        <v>1881</v>
      </c>
      <c r="AV1000" s="72" t="s">
        <v>874</v>
      </c>
      <c r="AW1000" s="58">
        <v>2050</v>
      </c>
      <c r="AX1000" s="73" t="str">
        <f t="shared" si="190"/>
        <v>*0.87</v>
      </c>
      <c r="AY1000" s="70" t="str">
        <f t="shared" si="191"/>
        <v>REZoning_Sol-Win</v>
      </c>
    </row>
    <row r="1001" spans="1:51">
      <c r="A1001" s="67" t="s">
        <v>171</v>
      </c>
      <c r="C1001" t="s">
        <v>1882</v>
      </c>
      <c r="D1001" s="68" t="s">
        <v>874</v>
      </c>
      <c r="E1001" s="52">
        <v>2035</v>
      </c>
      <c r="F1001" s="69" t="str">
        <f t="shared" si="181"/>
        <v>*0.94</v>
      </c>
      <c r="G1001" s="70" t="str">
        <f t="shared" si="192"/>
        <v>REZoning_Sol-Win</v>
      </c>
      <c r="I1001" t="s">
        <v>1882</v>
      </c>
      <c r="J1001" s="68" t="s">
        <v>874</v>
      </c>
      <c r="K1001" s="52">
        <v>2050</v>
      </c>
      <c r="L1001" s="62" t="str">
        <f t="shared" si="182"/>
        <v>*0.92</v>
      </c>
      <c r="M1001" s="70" t="str">
        <f t="shared" si="183"/>
        <v>REZoning_Sol-Win</v>
      </c>
      <c r="O1001" t="s">
        <v>1882</v>
      </c>
      <c r="P1001" t="s">
        <v>874</v>
      </c>
      <c r="Q1001">
        <v>2100</v>
      </c>
      <c r="R1001" t="s">
        <v>881</v>
      </c>
      <c r="S1001" t="s">
        <v>875</v>
      </c>
      <c r="AA1001" s="49" t="s">
        <v>1882</v>
      </c>
      <c r="AB1001" s="71" t="s">
        <v>874</v>
      </c>
      <c r="AC1001" s="55">
        <v>2035</v>
      </c>
      <c r="AD1001" s="70" t="str">
        <f t="shared" si="184"/>
        <v>*0.93</v>
      </c>
      <c r="AE1001" s="70" t="str">
        <f t="shared" si="185"/>
        <v>REZoning_Sol-Win</v>
      </c>
      <c r="AG1001" s="49" t="s">
        <v>1882</v>
      </c>
      <c r="AH1001" s="71" t="s">
        <v>874</v>
      </c>
      <c r="AI1001" s="55">
        <v>2050</v>
      </c>
      <c r="AJ1001" s="70" t="str">
        <f t="shared" si="186"/>
        <v>*0.92</v>
      </c>
      <c r="AK1001" s="70" t="str">
        <f t="shared" si="187"/>
        <v>REZoning_Sol-Win</v>
      </c>
      <c r="AO1001" s="50" t="s">
        <v>1882</v>
      </c>
      <c r="AP1001" s="72" t="s">
        <v>874</v>
      </c>
      <c r="AQ1001" s="58">
        <v>2035</v>
      </c>
      <c r="AR1001" s="73" t="str">
        <f t="shared" si="188"/>
        <v>*0.91</v>
      </c>
      <c r="AS1001" s="70" t="str">
        <f t="shared" si="189"/>
        <v>REZoning_Sol-Win</v>
      </c>
      <c r="AU1001" s="50" t="s">
        <v>1882</v>
      </c>
      <c r="AV1001" s="72" t="s">
        <v>874</v>
      </c>
      <c r="AW1001" s="58">
        <v>2050</v>
      </c>
      <c r="AX1001" s="73" t="str">
        <f t="shared" si="190"/>
        <v>*0.87</v>
      </c>
      <c r="AY1001" s="70" t="str">
        <f t="shared" si="191"/>
        <v>REZoning_Sol-Win</v>
      </c>
    </row>
    <row r="1002" spans="1:51">
      <c r="A1002" s="67" t="s">
        <v>171</v>
      </c>
      <c r="C1002" t="s">
        <v>1883</v>
      </c>
      <c r="D1002" s="68" t="s">
        <v>874</v>
      </c>
      <c r="E1002" s="52">
        <v>2035</v>
      </c>
      <c r="F1002" s="69" t="str">
        <f t="shared" si="181"/>
        <v>*0.94</v>
      </c>
      <c r="G1002" s="70" t="str">
        <f t="shared" si="192"/>
        <v>REZoning_Sol-Win</v>
      </c>
      <c r="I1002" t="s">
        <v>1883</v>
      </c>
      <c r="J1002" s="68" t="s">
        <v>874</v>
      </c>
      <c r="K1002" s="52">
        <v>2050</v>
      </c>
      <c r="L1002" s="62" t="str">
        <f t="shared" si="182"/>
        <v>*0.92</v>
      </c>
      <c r="M1002" s="70" t="str">
        <f t="shared" si="183"/>
        <v>REZoning_Sol-Win</v>
      </c>
      <c r="O1002" t="s">
        <v>1883</v>
      </c>
      <c r="P1002" t="s">
        <v>874</v>
      </c>
      <c r="Q1002">
        <v>2100</v>
      </c>
      <c r="R1002" t="s">
        <v>881</v>
      </c>
      <c r="S1002" t="s">
        <v>875</v>
      </c>
      <c r="AA1002" s="49" t="s">
        <v>1883</v>
      </c>
      <c r="AB1002" s="71" t="s">
        <v>874</v>
      </c>
      <c r="AC1002" s="55">
        <v>2035</v>
      </c>
      <c r="AD1002" s="70" t="str">
        <f t="shared" si="184"/>
        <v>*0.93</v>
      </c>
      <c r="AE1002" s="70" t="str">
        <f t="shared" si="185"/>
        <v>REZoning_Sol-Win</v>
      </c>
      <c r="AG1002" s="49" t="s">
        <v>1883</v>
      </c>
      <c r="AH1002" s="71" t="s">
        <v>874</v>
      </c>
      <c r="AI1002" s="55">
        <v>2050</v>
      </c>
      <c r="AJ1002" s="70" t="str">
        <f t="shared" si="186"/>
        <v>*0.92</v>
      </c>
      <c r="AK1002" s="70" t="str">
        <f t="shared" si="187"/>
        <v>REZoning_Sol-Win</v>
      </c>
      <c r="AO1002" s="50" t="s">
        <v>1883</v>
      </c>
      <c r="AP1002" s="72" t="s">
        <v>874</v>
      </c>
      <c r="AQ1002" s="58">
        <v>2035</v>
      </c>
      <c r="AR1002" s="73" t="str">
        <f t="shared" si="188"/>
        <v>*0.91</v>
      </c>
      <c r="AS1002" s="70" t="str">
        <f t="shared" si="189"/>
        <v>REZoning_Sol-Win</v>
      </c>
      <c r="AU1002" s="50" t="s">
        <v>1883</v>
      </c>
      <c r="AV1002" s="72" t="s">
        <v>874</v>
      </c>
      <c r="AW1002" s="58">
        <v>2050</v>
      </c>
      <c r="AX1002" s="73" t="str">
        <f t="shared" si="190"/>
        <v>*0.87</v>
      </c>
      <c r="AY1002" s="70" t="str">
        <f t="shared" si="191"/>
        <v>REZoning_Sol-Win</v>
      </c>
    </row>
    <row r="1003" spans="1:51">
      <c r="A1003" s="67" t="s">
        <v>171</v>
      </c>
      <c r="C1003" t="s">
        <v>1884</v>
      </c>
      <c r="D1003" s="68" t="s">
        <v>874</v>
      </c>
      <c r="E1003" s="52">
        <v>2035</v>
      </c>
      <c r="F1003" s="69" t="str">
        <f t="shared" si="181"/>
        <v>*0.94</v>
      </c>
      <c r="G1003" s="70" t="str">
        <f t="shared" si="192"/>
        <v>REZoning_Sol-Win</v>
      </c>
      <c r="I1003" t="s">
        <v>1884</v>
      </c>
      <c r="J1003" s="68" t="s">
        <v>874</v>
      </c>
      <c r="K1003" s="52">
        <v>2050</v>
      </c>
      <c r="L1003" s="62" t="str">
        <f t="shared" si="182"/>
        <v>*0.92</v>
      </c>
      <c r="M1003" s="70" t="str">
        <f t="shared" si="183"/>
        <v>REZoning_Sol-Win</v>
      </c>
      <c r="O1003" t="s">
        <v>1884</v>
      </c>
      <c r="P1003" t="s">
        <v>874</v>
      </c>
      <c r="Q1003">
        <v>2100</v>
      </c>
      <c r="R1003" t="s">
        <v>881</v>
      </c>
      <c r="S1003" t="s">
        <v>875</v>
      </c>
      <c r="AA1003" s="49" t="s">
        <v>1884</v>
      </c>
      <c r="AB1003" s="71" t="s">
        <v>874</v>
      </c>
      <c r="AC1003" s="55">
        <v>2035</v>
      </c>
      <c r="AD1003" s="70" t="str">
        <f t="shared" si="184"/>
        <v>*0.93</v>
      </c>
      <c r="AE1003" s="70" t="str">
        <f t="shared" si="185"/>
        <v>REZoning_Sol-Win</v>
      </c>
      <c r="AG1003" s="49" t="s">
        <v>1884</v>
      </c>
      <c r="AH1003" s="71" t="s">
        <v>874</v>
      </c>
      <c r="AI1003" s="55">
        <v>2050</v>
      </c>
      <c r="AJ1003" s="70" t="str">
        <f t="shared" si="186"/>
        <v>*0.92</v>
      </c>
      <c r="AK1003" s="70" t="str">
        <f t="shared" si="187"/>
        <v>REZoning_Sol-Win</v>
      </c>
      <c r="AO1003" s="50" t="s">
        <v>1884</v>
      </c>
      <c r="AP1003" s="72" t="s">
        <v>874</v>
      </c>
      <c r="AQ1003" s="58">
        <v>2035</v>
      </c>
      <c r="AR1003" s="73" t="str">
        <f t="shared" si="188"/>
        <v>*0.91</v>
      </c>
      <c r="AS1003" s="70" t="str">
        <f t="shared" si="189"/>
        <v>REZoning_Sol-Win</v>
      </c>
      <c r="AU1003" s="50" t="s">
        <v>1884</v>
      </c>
      <c r="AV1003" s="72" t="s">
        <v>874</v>
      </c>
      <c r="AW1003" s="58">
        <v>2050</v>
      </c>
      <c r="AX1003" s="73" t="str">
        <f t="shared" si="190"/>
        <v>*0.87</v>
      </c>
      <c r="AY1003" s="70" t="str">
        <f t="shared" si="191"/>
        <v>REZoning_Sol-Win</v>
      </c>
    </row>
    <row r="1004" spans="1:51">
      <c r="A1004" s="67" t="s">
        <v>171</v>
      </c>
      <c r="C1004" t="s">
        <v>1885</v>
      </c>
      <c r="D1004" s="68" t="s">
        <v>874</v>
      </c>
      <c r="E1004" s="52">
        <v>2035</v>
      </c>
      <c r="F1004" s="69" t="str">
        <f t="shared" si="181"/>
        <v>*0.94</v>
      </c>
      <c r="G1004" s="70" t="str">
        <f t="shared" si="192"/>
        <v>REZoning_Sol-Win</v>
      </c>
      <c r="I1004" t="s">
        <v>1885</v>
      </c>
      <c r="J1004" s="68" t="s">
        <v>874</v>
      </c>
      <c r="K1004" s="52">
        <v>2050</v>
      </c>
      <c r="L1004" s="62" t="str">
        <f t="shared" si="182"/>
        <v>*0.92</v>
      </c>
      <c r="M1004" s="70" t="str">
        <f t="shared" si="183"/>
        <v>REZoning_Sol-Win</v>
      </c>
      <c r="O1004" t="s">
        <v>1885</v>
      </c>
      <c r="P1004" t="s">
        <v>874</v>
      </c>
      <c r="Q1004">
        <v>2100</v>
      </c>
      <c r="R1004" t="s">
        <v>881</v>
      </c>
      <c r="S1004" t="s">
        <v>875</v>
      </c>
      <c r="AA1004" s="49" t="s">
        <v>1885</v>
      </c>
      <c r="AB1004" s="71" t="s">
        <v>874</v>
      </c>
      <c r="AC1004" s="55">
        <v>2035</v>
      </c>
      <c r="AD1004" s="70" t="str">
        <f t="shared" si="184"/>
        <v>*0.93</v>
      </c>
      <c r="AE1004" s="70" t="str">
        <f t="shared" si="185"/>
        <v>REZoning_Sol-Win</v>
      </c>
      <c r="AG1004" s="49" t="s">
        <v>1885</v>
      </c>
      <c r="AH1004" s="71" t="s">
        <v>874</v>
      </c>
      <c r="AI1004" s="55">
        <v>2050</v>
      </c>
      <c r="AJ1004" s="70" t="str">
        <f t="shared" si="186"/>
        <v>*0.92</v>
      </c>
      <c r="AK1004" s="70" t="str">
        <f t="shared" si="187"/>
        <v>REZoning_Sol-Win</v>
      </c>
      <c r="AO1004" s="50" t="s">
        <v>1885</v>
      </c>
      <c r="AP1004" s="72" t="s">
        <v>874</v>
      </c>
      <c r="AQ1004" s="58">
        <v>2035</v>
      </c>
      <c r="AR1004" s="73" t="str">
        <f t="shared" si="188"/>
        <v>*0.91</v>
      </c>
      <c r="AS1004" s="70" t="str">
        <f t="shared" si="189"/>
        <v>REZoning_Sol-Win</v>
      </c>
      <c r="AU1004" s="50" t="s">
        <v>1885</v>
      </c>
      <c r="AV1004" s="72" t="s">
        <v>874</v>
      </c>
      <c r="AW1004" s="58">
        <v>2050</v>
      </c>
      <c r="AX1004" s="73" t="str">
        <f t="shared" si="190"/>
        <v>*0.87</v>
      </c>
      <c r="AY1004" s="70" t="str">
        <f t="shared" si="191"/>
        <v>REZoning_Sol-Win</v>
      </c>
    </row>
    <row r="1005" spans="1:51">
      <c r="A1005" s="67" t="s">
        <v>171</v>
      </c>
      <c r="C1005" t="s">
        <v>1886</v>
      </c>
      <c r="D1005" s="68" t="s">
        <v>874</v>
      </c>
      <c r="E1005" s="52">
        <v>2035</v>
      </c>
      <c r="F1005" s="69" t="str">
        <f t="shared" si="181"/>
        <v>*0.94</v>
      </c>
      <c r="G1005" s="70" t="str">
        <f t="shared" si="192"/>
        <v>REZoning_Sol-Win</v>
      </c>
      <c r="I1005" t="s">
        <v>1886</v>
      </c>
      <c r="J1005" s="68" t="s">
        <v>874</v>
      </c>
      <c r="K1005" s="52">
        <v>2050</v>
      </c>
      <c r="L1005" s="62" t="str">
        <f t="shared" si="182"/>
        <v>*0.92</v>
      </c>
      <c r="M1005" s="70" t="str">
        <f t="shared" si="183"/>
        <v>REZoning_Sol-Win</v>
      </c>
      <c r="O1005" t="s">
        <v>1886</v>
      </c>
      <c r="P1005" t="s">
        <v>874</v>
      </c>
      <c r="Q1005">
        <v>2100</v>
      </c>
      <c r="R1005" t="s">
        <v>881</v>
      </c>
      <c r="S1005" t="s">
        <v>875</v>
      </c>
      <c r="AA1005" s="49" t="s">
        <v>1886</v>
      </c>
      <c r="AB1005" s="71" t="s">
        <v>874</v>
      </c>
      <c r="AC1005" s="55">
        <v>2035</v>
      </c>
      <c r="AD1005" s="70" t="str">
        <f t="shared" si="184"/>
        <v>*0.93</v>
      </c>
      <c r="AE1005" s="70" t="str">
        <f t="shared" si="185"/>
        <v>REZoning_Sol-Win</v>
      </c>
      <c r="AG1005" s="49" t="s">
        <v>1886</v>
      </c>
      <c r="AH1005" s="71" t="s">
        <v>874</v>
      </c>
      <c r="AI1005" s="55">
        <v>2050</v>
      </c>
      <c r="AJ1005" s="70" t="str">
        <f t="shared" si="186"/>
        <v>*0.92</v>
      </c>
      <c r="AK1005" s="70" t="str">
        <f t="shared" si="187"/>
        <v>REZoning_Sol-Win</v>
      </c>
      <c r="AO1005" s="50" t="s">
        <v>1886</v>
      </c>
      <c r="AP1005" s="72" t="s">
        <v>874</v>
      </c>
      <c r="AQ1005" s="58">
        <v>2035</v>
      </c>
      <c r="AR1005" s="73" t="str">
        <f t="shared" si="188"/>
        <v>*0.91</v>
      </c>
      <c r="AS1005" s="70" t="str">
        <f t="shared" si="189"/>
        <v>REZoning_Sol-Win</v>
      </c>
      <c r="AU1005" s="50" t="s">
        <v>1886</v>
      </c>
      <c r="AV1005" s="72" t="s">
        <v>874</v>
      </c>
      <c r="AW1005" s="58">
        <v>2050</v>
      </c>
      <c r="AX1005" s="73" t="str">
        <f t="shared" si="190"/>
        <v>*0.87</v>
      </c>
      <c r="AY1005" s="70" t="str">
        <f t="shared" si="191"/>
        <v>REZoning_Sol-Win</v>
      </c>
    </row>
    <row r="1006" spans="1:51">
      <c r="A1006" s="67" t="s">
        <v>171</v>
      </c>
      <c r="C1006" t="s">
        <v>1887</v>
      </c>
      <c r="D1006" s="68" t="s">
        <v>874</v>
      </c>
      <c r="E1006" s="52">
        <v>2035</v>
      </c>
      <c r="F1006" s="69" t="str">
        <f t="shared" si="181"/>
        <v>*0.94</v>
      </c>
      <c r="G1006" s="70" t="str">
        <f t="shared" si="192"/>
        <v>REZoning_Sol-Win</v>
      </c>
      <c r="I1006" t="s">
        <v>1887</v>
      </c>
      <c r="J1006" s="68" t="s">
        <v>874</v>
      </c>
      <c r="K1006" s="52">
        <v>2050</v>
      </c>
      <c r="L1006" s="62" t="str">
        <f t="shared" si="182"/>
        <v>*0.92</v>
      </c>
      <c r="M1006" s="70" t="str">
        <f t="shared" si="183"/>
        <v>REZoning_Sol-Win</v>
      </c>
      <c r="O1006" t="s">
        <v>1887</v>
      </c>
      <c r="P1006" t="s">
        <v>874</v>
      </c>
      <c r="Q1006">
        <v>2100</v>
      </c>
      <c r="R1006" t="s">
        <v>881</v>
      </c>
      <c r="S1006" t="s">
        <v>875</v>
      </c>
      <c r="AA1006" s="49" t="s">
        <v>1887</v>
      </c>
      <c r="AB1006" s="71" t="s">
        <v>874</v>
      </c>
      <c r="AC1006" s="55">
        <v>2035</v>
      </c>
      <c r="AD1006" s="70" t="str">
        <f t="shared" si="184"/>
        <v>*0.93</v>
      </c>
      <c r="AE1006" s="70" t="str">
        <f t="shared" si="185"/>
        <v>REZoning_Sol-Win</v>
      </c>
      <c r="AG1006" s="49" t="s">
        <v>1887</v>
      </c>
      <c r="AH1006" s="71" t="s">
        <v>874</v>
      </c>
      <c r="AI1006" s="55">
        <v>2050</v>
      </c>
      <c r="AJ1006" s="70" t="str">
        <f t="shared" si="186"/>
        <v>*0.92</v>
      </c>
      <c r="AK1006" s="70" t="str">
        <f t="shared" si="187"/>
        <v>REZoning_Sol-Win</v>
      </c>
      <c r="AO1006" s="50" t="s">
        <v>1887</v>
      </c>
      <c r="AP1006" s="72" t="s">
        <v>874</v>
      </c>
      <c r="AQ1006" s="58">
        <v>2035</v>
      </c>
      <c r="AR1006" s="73" t="str">
        <f t="shared" si="188"/>
        <v>*0.91</v>
      </c>
      <c r="AS1006" s="70" t="str">
        <f t="shared" si="189"/>
        <v>REZoning_Sol-Win</v>
      </c>
      <c r="AU1006" s="50" t="s">
        <v>1887</v>
      </c>
      <c r="AV1006" s="72" t="s">
        <v>874</v>
      </c>
      <c r="AW1006" s="58">
        <v>2050</v>
      </c>
      <c r="AX1006" s="73" t="str">
        <f t="shared" si="190"/>
        <v>*0.87</v>
      </c>
      <c r="AY1006" s="70" t="str">
        <f t="shared" si="191"/>
        <v>REZoning_Sol-Win</v>
      </c>
    </row>
    <row r="1007" spans="1:51">
      <c r="A1007" s="67" t="s">
        <v>171</v>
      </c>
      <c r="C1007" t="s">
        <v>1888</v>
      </c>
      <c r="D1007" s="68" t="s">
        <v>874</v>
      </c>
      <c r="E1007" s="52">
        <v>2035</v>
      </c>
      <c r="F1007" s="69" t="str">
        <f t="shared" si="181"/>
        <v>*0.94</v>
      </c>
      <c r="G1007" s="70" t="str">
        <f t="shared" si="192"/>
        <v>REZoning_Sol-Win</v>
      </c>
      <c r="I1007" t="s">
        <v>1888</v>
      </c>
      <c r="J1007" s="68" t="s">
        <v>874</v>
      </c>
      <c r="K1007" s="52">
        <v>2050</v>
      </c>
      <c r="L1007" s="62" t="str">
        <f t="shared" si="182"/>
        <v>*0.92</v>
      </c>
      <c r="M1007" s="70" t="str">
        <f t="shared" si="183"/>
        <v>REZoning_Sol-Win</v>
      </c>
      <c r="O1007" t="s">
        <v>1888</v>
      </c>
      <c r="P1007" t="s">
        <v>874</v>
      </c>
      <c r="Q1007">
        <v>2100</v>
      </c>
      <c r="R1007" t="s">
        <v>881</v>
      </c>
      <c r="S1007" t="s">
        <v>875</v>
      </c>
      <c r="AA1007" s="49" t="s">
        <v>1888</v>
      </c>
      <c r="AB1007" s="71" t="s">
        <v>874</v>
      </c>
      <c r="AC1007" s="55">
        <v>2035</v>
      </c>
      <c r="AD1007" s="70" t="str">
        <f t="shared" si="184"/>
        <v>*0.93</v>
      </c>
      <c r="AE1007" s="70" t="str">
        <f t="shared" si="185"/>
        <v>REZoning_Sol-Win</v>
      </c>
      <c r="AG1007" s="49" t="s">
        <v>1888</v>
      </c>
      <c r="AH1007" s="71" t="s">
        <v>874</v>
      </c>
      <c r="AI1007" s="55">
        <v>2050</v>
      </c>
      <c r="AJ1007" s="70" t="str">
        <f t="shared" si="186"/>
        <v>*0.92</v>
      </c>
      <c r="AK1007" s="70" t="str">
        <f t="shared" si="187"/>
        <v>REZoning_Sol-Win</v>
      </c>
      <c r="AO1007" s="50" t="s">
        <v>1888</v>
      </c>
      <c r="AP1007" s="72" t="s">
        <v>874</v>
      </c>
      <c r="AQ1007" s="58">
        <v>2035</v>
      </c>
      <c r="AR1007" s="73" t="str">
        <f t="shared" si="188"/>
        <v>*0.91</v>
      </c>
      <c r="AS1007" s="70" t="str">
        <f t="shared" si="189"/>
        <v>REZoning_Sol-Win</v>
      </c>
      <c r="AU1007" s="50" t="s">
        <v>1888</v>
      </c>
      <c r="AV1007" s="72" t="s">
        <v>874</v>
      </c>
      <c r="AW1007" s="58">
        <v>2050</v>
      </c>
      <c r="AX1007" s="73" t="str">
        <f t="shared" si="190"/>
        <v>*0.87</v>
      </c>
      <c r="AY1007" s="70" t="str">
        <f t="shared" si="191"/>
        <v>REZoning_Sol-Win</v>
      </c>
    </row>
    <row r="1008" spans="1:51">
      <c r="A1008" s="67" t="s">
        <v>171</v>
      </c>
      <c r="C1008" t="s">
        <v>1889</v>
      </c>
      <c r="D1008" s="68" t="s">
        <v>874</v>
      </c>
      <c r="E1008" s="52">
        <v>2035</v>
      </c>
      <c r="F1008" s="69" t="str">
        <f t="shared" si="181"/>
        <v>*0.94</v>
      </c>
      <c r="G1008" s="70" t="str">
        <f t="shared" si="192"/>
        <v>REZoning_Sol-Win</v>
      </c>
      <c r="I1008" t="s">
        <v>1889</v>
      </c>
      <c r="J1008" s="68" t="s">
        <v>874</v>
      </c>
      <c r="K1008" s="52">
        <v>2050</v>
      </c>
      <c r="L1008" s="62" t="str">
        <f t="shared" si="182"/>
        <v>*0.92</v>
      </c>
      <c r="M1008" s="70" t="str">
        <f t="shared" si="183"/>
        <v>REZoning_Sol-Win</v>
      </c>
      <c r="O1008" t="s">
        <v>1889</v>
      </c>
      <c r="P1008" t="s">
        <v>874</v>
      </c>
      <c r="Q1008">
        <v>2100</v>
      </c>
      <c r="R1008" t="s">
        <v>881</v>
      </c>
      <c r="S1008" t="s">
        <v>875</v>
      </c>
      <c r="AA1008" s="49" t="s">
        <v>1889</v>
      </c>
      <c r="AB1008" s="71" t="s">
        <v>874</v>
      </c>
      <c r="AC1008" s="55">
        <v>2035</v>
      </c>
      <c r="AD1008" s="70" t="str">
        <f t="shared" si="184"/>
        <v>*0.93</v>
      </c>
      <c r="AE1008" s="70" t="str">
        <f t="shared" si="185"/>
        <v>REZoning_Sol-Win</v>
      </c>
      <c r="AG1008" s="49" t="s">
        <v>1889</v>
      </c>
      <c r="AH1008" s="71" t="s">
        <v>874</v>
      </c>
      <c r="AI1008" s="55">
        <v>2050</v>
      </c>
      <c r="AJ1008" s="70" t="str">
        <f t="shared" si="186"/>
        <v>*0.92</v>
      </c>
      <c r="AK1008" s="70" t="str">
        <f t="shared" si="187"/>
        <v>REZoning_Sol-Win</v>
      </c>
      <c r="AO1008" s="50" t="s">
        <v>1889</v>
      </c>
      <c r="AP1008" s="72" t="s">
        <v>874</v>
      </c>
      <c r="AQ1008" s="58">
        <v>2035</v>
      </c>
      <c r="AR1008" s="73" t="str">
        <f t="shared" si="188"/>
        <v>*0.91</v>
      </c>
      <c r="AS1008" s="70" t="str">
        <f t="shared" si="189"/>
        <v>REZoning_Sol-Win</v>
      </c>
      <c r="AU1008" s="50" t="s">
        <v>1889</v>
      </c>
      <c r="AV1008" s="72" t="s">
        <v>874</v>
      </c>
      <c r="AW1008" s="58">
        <v>2050</v>
      </c>
      <c r="AX1008" s="73" t="str">
        <f t="shared" si="190"/>
        <v>*0.87</v>
      </c>
      <c r="AY1008" s="70" t="str">
        <f t="shared" si="191"/>
        <v>REZoning_Sol-Win</v>
      </c>
    </row>
    <row r="1009" spans="1:51">
      <c r="A1009" s="67" t="s">
        <v>171</v>
      </c>
      <c r="C1009" t="s">
        <v>1890</v>
      </c>
      <c r="D1009" s="68" t="s">
        <v>874</v>
      </c>
      <c r="E1009" s="52">
        <v>2035</v>
      </c>
      <c r="F1009" s="69" t="str">
        <f t="shared" si="181"/>
        <v>*0.94</v>
      </c>
      <c r="G1009" s="70" t="str">
        <f t="shared" si="192"/>
        <v>REZoning_Sol-Win</v>
      </c>
      <c r="I1009" t="s">
        <v>1890</v>
      </c>
      <c r="J1009" s="68" t="s">
        <v>874</v>
      </c>
      <c r="K1009" s="52">
        <v>2050</v>
      </c>
      <c r="L1009" s="62" t="str">
        <f t="shared" si="182"/>
        <v>*0.92</v>
      </c>
      <c r="M1009" s="70" t="str">
        <f t="shared" si="183"/>
        <v>REZoning_Sol-Win</v>
      </c>
      <c r="O1009" t="s">
        <v>1890</v>
      </c>
      <c r="P1009" t="s">
        <v>874</v>
      </c>
      <c r="Q1009">
        <v>2100</v>
      </c>
      <c r="R1009" t="s">
        <v>881</v>
      </c>
      <c r="S1009" t="s">
        <v>875</v>
      </c>
      <c r="AA1009" s="49" t="s">
        <v>1890</v>
      </c>
      <c r="AB1009" s="71" t="s">
        <v>874</v>
      </c>
      <c r="AC1009" s="55">
        <v>2035</v>
      </c>
      <c r="AD1009" s="70" t="str">
        <f t="shared" si="184"/>
        <v>*0.93</v>
      </c>
      <c r="AE1009" s="70" t="str">
        <f t="shared" si="185"/>
        <v>REZoning_Sol-Win</v>
      </c>
      <c r="AG1009" s="49" t="s">
        <v>1890</v>
      </c>
      <c r="AH1009" s="71" t="s">
        <v>874</v>
      </c>
      <c r="AI1009" s="55">
        <v>2050</v>
      </c>
      <c r="AJ1009" s="70" t="str">
        <f t="shared" si="186"/>
        <v>*0.92</v>
      </c>
      <c r="AK1009" s="70" t="str">
        <f t="shared" si="187"/>
        <v>REZoning_Sol-Win</v>
      </c>
      <c r="AO1009" s="50" t="s">
        <v>1890</v>
      </c>
      <c r="AP1009" s="72" t="s">
        <v>874</v>
      </c>
      <c r="AQ1009" s="58">
        <v>2035</v>
      </c>
      <c r="AR1009" s="73" t="str">
        <f t="shared" si="188"/>
        <v>*0.91</v>
      </c>
      <c r="AS1009" s="70" t="str">
        <f t="shared" si="189"/>
        <v>REZoning_Sol-Win</v>
      </c>
      <c r="AU1009" s="50" t="s">
        <v>1890</v>
      </c>
      <c r="AV1009" s="72" t="s">
        <v>874</v>
      </c>
      <c r="AW1009" s="58">
        <v>2050</v>
      </c>
      <c r="AX1009" s="73" t="str">
        <f t="shared" si="190"/>
        <v>*0.87</v>
      </c>
      <c r="AY1009" s="70" t="str">
        <f t="shared" si="191"/>
        <v>REZoning_Sol-Win</v>
      </c>
    </row>
    <row r="1010" spans="1:51">
      <c r="A1010" s="67" t="s">
        <v>171</v>
      </c>
      <c r="C1010" t="s">
        <v>1891</v>
      </c>
      <c r="D1010" s="68" t="s">
        <v>874</v>
      </c>
      <c r="E1010" s="52">
        <v>2035</v>
      </c>
      <c r="F1010" s="69" t="str">
        <f t="shared" si="181"/>
        <v>*0.94</v>
      </c>
      <c r="G1010" s="70" t="str">
        <f t="shared" si="192"/>
        <v>REZoning_Sol-Win</v>
      </c>
      <c r="I1010" t="s">
        <v>1891</v>
      </c>
      <c r="J1010" s="68" t="s">
        <v>874</v>
      </c>
      <c r="K1010" s="52">
        <v>2050</v>
      </c>
      <c r="L1010" s="62" t="str">
        <f t="shared" si="182"/>
        <v>*0.92</v>
      </c>
      <c r="M1010" s="70" t="str">
        <f t="shared" si="183"/>
        <v>REZoning_Sol-Win</v>
      </c>
      <c r="O1010" t="s">
        <v>1891</v>
      </c>
      <c r="P1010" t="s">
        <v>874</v>
      </c>
      <c r="Q1010">
        <v>2100</v>
      </c>
      <c r="R1010" t="s">
        <v>881</v>
      </c>
      <c r="S1010" t="s">
        <v>875</v>
      </c>
      <c r="AA1010" s="49" t="s">
        <v>1891</v>
      </c>
      <c r="AB1010" s="71" t="s">
        <v>874</v>
      </c>
      <c r="AC1010" s="55">
        <v>2035</v>
      </c>
      <c r="AD1010" s="70" t="str">
        <f t="shared" si="184"/>
        <v>*0.93</v>
      </c>
      <c r="AE1010" s="70" t="str">
        <f t="shared" si="185"/>
        <v>REZoning_Sol-Win</v>
      </c>
      <c r="AG1010" s="49" t="s">
        <v>1891</v>
      </c>
      <c r="AH1010" s="71" t="s">
        <v>874</v>
      </c>
      <c r="AI1010" s="55">
        <v>2050</v>
      </c>
      <c r="AJ1010" s="70" t="str">
        <f t="shared" si="186"/>
        <v>*0.92</v>
      </c>
      <c r="AK1010" s="70" t="str">
        <f t="shared" si="187"/>
        <v>REZoning_Sol-Win</v>
      </c>
      <c r="AO1010" s="50" t="s">
        <v>1891</v>
      </c>
      <c r="AP1010" s="72" t="s">
        <v>874</v>
      </c>
      <c r="AQ1010" s="58">
        <v>2035</v>
      </c>
      <c r="AR1010" s="73" t="str">
        <f t="shared" si="188"/>
        <v>*0.91</v>
      </c>
      <c r="AS1010" s="70" t="str">
        <f t="shared" si="189"/>
        <v>REZoning_Sol-Win</v>
      </c>
      <c r="AU1010" s="50" t="s">
        <v>1891</v>
      </c>
      <c r="AV1010" s="72" t="s">
        <v>874</v>
      </c>
      <c r="AW1010" s="58">
        <v>2050</v>
      </c>
      <c r="AX1010" s="73" t="str">
        <f t="shared" si="190"/>
        <v>*0.87</v>
      </c>
      <c r="AY1010" s="70" t="str">
        <f t="shared" si="191"/>
        <v>REZoning_Sol-Win</v>
      </c>
    </row>
    <row r="1011" spans="1:51">
      <c r="A1011" s="67" t="s">
        <v>171</v>
      </c>
      <c r="C1011" t="s">
        <v>1892</v>
      </c>
      <c r="D1011" s="68" t="s">
        <v>874</v>
      </c>
      <c r="E1011" s="52">
        <v>2035</v>
      </c>
      <c r="F1011" s="69" t="str">
        <f t="shared" si="181"/>
        <v>*0.94</v>
      </c>
      <c r="G1011" s="70" t="str">
        <f t="shared" si="192"/>
        <v>REZoning_Sol-Win</v>
      </c>
      <c r="I1011" t="s">
        <v>1892</v>
      </c>
      <c r="J1011" s="68" t="s">
        <v>874</v>
      </c>
      <c r="K1011" s="52">
        <v>2050</v>
      </c>
      <c r="L1011" s="62" t="str">
        <f t="shared" si="182"/>
        <v>*0.92</v>
      </c>
      <c r="M1011" s="70" t="str">
        <f t="shared" si="183"/>
        <v>REZoning_Sol-Win</v>
      </c>
      <c r="O1011" t="s">
        <v>1892</v>
      </c>
      <c r="P1011" t="s">
        <v>874</v>
      </c>
      <c r="Q1011">
        <v>2100</v>
      </c>
      <c r="R1011" t="s">
        <v>881</v>
      </c>
      <c r="S1011" t="s">
        <v>875</v>
      </c>
      <c r="AA1011" s="49" t="s">
        <v>1892</v>
      </c>
      <c r="AB1011" s="71" t="s">
        <v>874</v>
      </c>
      <c r="AC1011" s="55">
        <v>2035</v>
      </c>
      <c r="AD1011" s="70" t="str">
        <f t="shared" si="184"/>
        <v>*0.93</v>
      </c>
      <c r="AE1011" s="70" t="str">
        <f t="shared" si="185"/>
        <v>REZoning_Sol-Win</v>
      </c>
      <c r="AG1011" s="49" t="s">
        <v>1892</v>
      </c>
      <c r="AH1011" s="71" t="s">
        <v>874</v>
      </c>
      <c r="AI1011" s="55">
        <v>2050</v>
      </c>
      <c r="AJ1011" s="70" t="str">
        <f t="shared" si="186"/>
        <v>*0.92</v>
      </c>
      <c r="AK1011" s="70" t="str">
        <f t="shared" si="187"/>
        <v>REZoning_Sol-Win</v>
      </c>
      <c r="AO1011" s="50" t="s">
        <v>1892</v>
      </c>
      <c r="AP1011" s="72" t="s">
        <v>874</v>
      </c>
      <c r="AQ1011" s="58">
        <v>2035</v>
      </c>
      <c r="AR1011" s="73" t="str">
        <f t="shared" si="188"/>
        <v>*0.91</v>
      </c>
      <c r="AS1011" s="70" t="str">
        <f t="shared" si="189"/>
        <v>REZoning_Sol-Win</v>
      </c>
      <c r="AU1011" s="50" t="s">
        <v>1892</v>
      </c>
      <c r="AV1011" s="72" t="s">
        <v>874</v>
      </c>
      <c r="AW1011" s="58">
        <v>2050</v>
      </c>
      <c r="AX1011" s="73" t="str">
        <f t="shared" si="190"/>
        <v>*0.87</v>
      </c>
      <c r="AY1011" s="70" t="str">
        <f t="shared" si="191"/>
        <v>REZoning_Sol-Win</v>
      </c>
    </row>
    <row r="1012" spans="1:51">
      <c r="A1012" s="67" t="s">
        <v>171</v>
      </c>
      <c r="C1012" t="s">
        <v>1893</v>
      </c>
      <c r="D1012" s="68" t="s">
        <v>874</v>
      </c>
      <c r="E1012" s="52">
        <v>2035</v>
      </c>
      <c r="F1012" s="69" t="str">
        <f t="shared" si="181"/>
        <v>*0.94</v>
      </c>
      <c r="G1012" s="70" t="str">
        <f t="shared" si="192"/>
        <v>REZoning_Sol-Win</v>
      </c>
      <c r="I1012" t="s">
        <v>1893</v>
      </c>
      <c r="J1012" s="68" t="s">
        <v>874</v>
      </c>
      <c r="K1012" s="52">
        <v>2050</v>
      </c>
      <c r="L1012" s="62" t="str">
        <f t="shared" si="182"/>
        <v>*0.92</v>
      </c>
      <c r="M1012" s="70" t="str">
        <f t="shared" si="183"/>
        <v>REZoning_Sol-Win</v>
      </c>
      <c r="O1012" t="s">
        <v>1893</v>
      </c>
      <c r="P1012" t="s">
        <v>874</v>
      </c>
      <c r="Q1012">
        <v>2100</v>
      </c>
      <c r="R1012" t="s">
        <v>881</v>
      </c>
      <c r="S1012" t="s">
        <v>875</v>
      </c>
      <c r="AA1012" s="49" t="s">
        <v>1893</v>
      </c>
      <c r="AB1012" s="71" t="s">
        <v>874</v>
      </c>
      <c r="AC1012" s="55">
        <v>2035</v>
      </c>
      <c r="AD1012" s="70" t="str">
        <f t="shared" si="184"/>
        <v>*0.93</v>
      </c>
      <c r="AE1012" s="70" t="str">
        <f t="shared" si="185"/>
        <v>REZoning_Sol-Win</v>
      </c>
      <c r="AG1012" s="49" t="s">
        <v>1893</v>
      </c>
      <c r="AH1012" s="71" t="s">
        <v>874</v>
      </c>
      <c r="AI1012" s="55">
        <v>2050</v>
      </c>
      <c r="AJ1012" s="70" t="str">
        <f t="shared" si="186"/>
        <v>*0.92</v>
      </c>
      <c r="AK1012" s="70" t="str">
        <f t="shared" si="187"/>
        <v>REZoning_Sol-Win</v>
      </c>
      <c r="AO1012" s="50" t="s">
        <v>1893</v>
      </c>
      <c r="AP1012" s="72" t="s">
        <v>874</v>
      </c>
      <c r="AQ1012" s="58">
        <v>2035</v>
      </c>
      <c r="AR1012" s="73" t="str">
        <f t="shared" si="188"/>
        <v>*0.91</v>
      </c>
      <c r="AS1012" s="70" t="str">
        <f t="shared" si="189"/>
        <v>REZoning_Sol-Win</v>
      </c>
      <c r="AU1012" s="50" t="s">
        <v>1893</v>
      </c>
      <c r="AV1012" s="72" t="s">
        <v>874</v>
      </c>
      <c r="AW1012" s="58">
        <v>2050</v>
      </c>
      <c r="AX1012" s="73" t="str">
        <f t="shared" si="190"/>
        <v>*0.87</v>
      </c>
      <c r="AY1012" s="70" t="str">
        <f t="shared" si="191"/>
        <v>REZoning_Sol-Win</v>
      </c>
    </row>
    <row r="1013" spans="1:51">
      <c r="A1013" s="67" t="s">
        <v>171</v>
      </c>
      <c r="C1013" t="s">
        <v>1894</v>
      </c>
      <c r="D1013" s="68" t="s">
        <v>874</v>
      </c>
      <c r="E1013" s="52">
        <v>2035</v>
      </c>
      <c r="F1013" s="69" t="str">
        <f t="shared" si="181"/>
        <v>*0.94</v>
      </c>
      <c r="G1013" s="70" t="str">
        <f t="shared" si="192"/>
        <v>REZoning_Sol-Win</v>
      </c>
      <c r="I1013" t="s">
        <v>1894</v>
      </c>
      <c r="J1013" s="68" t="s">
        <v>874</v>
      </c>
      <c r="K1013" s="52">
        <v>2050</v>
      </c>
      <c r="L1013" s="62" t="str">
        <f t="shared" si="182"/>
        <v>*0.92</v>
      </c>
      <c r="M1013" s="70" t="str">
        <f t="shared" si="183"/>
        <v>REZoning_Sol-Win</v>
      </c>
      <c r="O1013" t="s">
        <v>1894</v>
      </c>
      <c r="P1013" t="s">
        <v>874</v>
      </c>
      <c r="Q1013">
        <v>2100</v>
      </c>
      <c r="R1013" t="s">
        <v>881</v>
      </c>
      <c r="S1013" t="s">
        <v>875</v>
      </c>
      <c r="AA1013" s="49" t="s">
        <v>1894</v>
      </c>
      <c r="AB1013" s="71" t="s">
        <v>874</v>
      </c>
      <c r="AC1013" s="55">
        <v>2035</v>
      </c>
      <c r="AD1013" s="70" t="str">
        <f t="shared" si="184"/>
        <v>*0.93</v>
      </c>
      <c r="AE1013" s="70" t="str">
        <f t="shared" si="185"/>
        <v>REZoning_Sol-Win</v>
      </c>
      <c r="AG1013" s="49" t="s">
        <v>1894</v>
      </c>
      <c r="AH1013" s="71" t="s">
        <v>874</v>
      </c>
      <c r="AI1013" s="55">
        <v>2050</v>
      </c>
      <c r="AJ1013" s="70" t="str">
        <f t="shared" si="186"/>
        <v>*0.92</v>
      </c>
      <c r="AK1013" s="70" t="str">
        <f t="shared" si="187"/>
        <v>REZoning_Sol-Win</v>
      </c>
      <c r="AO1013" s="50" t="s">
        <v>1894</v>
      </c>
      <c r="AP1013" s="72" t="s">
        <v>874</v>
      </c>
      <c r="AQ1013" s="58">
        <v>2035</v>
      </c>
      <c r="AR1013" s="73" t="str">
        <f t="shared" si="188"/>
        <v>*0.91</v>
      </c>
      <c r="AS1013" s="70" t="str">
        <f t="shared" si="189"/>
        <v>REZoning_Sol-Win</v>
      </c>
      <c r="AU1013" s="50" t="s">
        <v>1894</v>
      </c>
      <c r="AV1013" s="72" t="s">
        <v>874</v>
      </c>
      <c r="AW1013" s="58">
        <v>2050</v>
      </c>
      <c r="AX1013" s="73" t="str">
        <f t="shared" si="190"/>
        <v>*0.87</v>
      </c>
      <c r="AY1013" s="70" t="str">
        <f t="shared" si="191"/>
        <v>REZoning_Sol-Win</v>
      </c>
    </row>
    <row r="1014" spans="1:51">
      <c r="A1014" s="67" t="s">
        <v>171</v>
      </c>
      <c r="C1014" t="s">
        <v>1895</v>
      </c>
      <c r="D1014" s="68" t="s">
        <v>874</v>
      </c>
      <c r="E1014" s="52">
        <v>2035</v>
      </c>
      <c r="F1014" s="69" t="str">
        <f t="shared" si="181"/>
        <v>*0.94</v>
      </c>
      <c r="G1014" s="70" t="str">
        <f t="shared" si="192"/>
        <v>REZoning_Sol-Win</v>
      </c>
      <c r="I1014" t="s">
        <v>1895</v>
      </c>
      <c r="J1014" s="68" t="s">
        <v>874</v>
      </c>
      <c r="K1014" s="52">
        <v>2050</v>
      </c>
      <c r="L1014" s="62" t="str">
        <f t="shared" si="182"/>
        <v>*0.92</v>
      </c>
      <c r="M1014" s="70" t="str">
        <f t="shared" si="183"/>
        <v>REZoning_Sol-Win</v>
      </c>
      <c r="O1014" t="s">
        <v>1895</v>
      </c>
      <c r="P1014" t="s">
        <v>874</v>
      </c>
      <c r="Q1014">
        <v>2100</v>
      </c>
      <c r="R1014" t="s">
        <v>881</v>
      </c>
      <c r="S1014" t="s">
        <v>875</v>
      </c>
      <c r="AA1014" s="49" t="s">
        <v>1895</v>
      </c>
      <c r="AB1014" s="71" t="s">
        <v>874</v>
      </c>
      <c r="AC1014" s="55">
        <v>2035</v>
      </c>
      <c r="AD1014" s="70" t="str">
        <f t="shared" si="184"/>
        <v>*0.93</v>
      </c>
      <c r="AE1014" s="70" t="str">
        <f t="shared" si="185"/>
        <v>REZoning_Sol-Win</v>
      </c>
      <c r="AG1014" s="49" t="s">
        <v>1895</v>
      </c>
      <c r="AH1014" s="71" t="s">
        <v>874</v>
      </c>
      <c r="AI1014" s="55">
        <v>2050</v>
      </c>
      <c r="AJ1014" s="70" t="str">
        <f t="shared" si="186"/>
        <v>*0.92</v>
      </c>
      <c r="AK1014" s="70" t="str">
        <f t="shared" si="187"/>
        <v>REZoning_Sol-Win</v>
      </c>
      <c r="AO1014" s="50" t="s">
        <v>1895</v>
      </c>
      <c r="AP1014" s="72" t="s">
        <v>874</v>
      </c>
      <c r="AQ1014" s="58">
        <v>2035</v>
      </c>
      <c r="AR1014" s="73" t="str">
        <f t="shared" si="188"/>
        <v>*0.91</v>
      </c>
      <c r="AS1014" s="70" t="str">
        <f t="shared" si="189"/>
        <v>REZoning_Sol-Win</v>
      </c>
      <c r="AU1014" s="50" t="s">
        <v>1895</v>
      </c>
      <c r="AV1014" s="72" t="s">
        <v>874</v>
      </c>
      <c r="AW1014" s="58">
        <v>2050</v>
      </c>
      <c r="AX1014" s="73" t="str">
        <f t="shared" si="190"/>
        <v>*0.87</v>
      </c>
      <c r="AY1014" s="70" t="str">
        <f t="shared" si="191"/>
        <v>REZoning_Sol-Win</v>
      </c>
    </row>
    <row r="1015" spans="1:51">
      <c r="A1015" s="67" t="s">
        <v>171</v>
      </c>
      <c r="C1015" t="s">
        <v>1896</v>
      </c>
      <c r="D1015" s="68" t="s">
        <v>874</v>
      </c>
      <c r="E1015" s="52">
        <v>2035</v>
      </c>
      <c r="F1015" s="69" t="str">
        <f t="shared" si="181"/>
        <v>*0.94</v>
      </c>
      <c r="G1015" s="70" t="str">
        <f t="shared" si="192"/>
        <v>REZoning_Sol-Win</v>
      </c>
      <c r="I1015" t="s">
        <v>1896</v>
      </c>
      <c r="J1015" s="68" t="s">
        <v>874</v>
      </c>
      <c r="K1015" s="52">
        <v>2050</v>
      </c>
      <c r="L1015" s="62" t="str">
        <f t="shared" si="182"/>
        <v>*0.92</v>
      </c>
      <c r="M1015" s="70" t="str">
        <f t="shared" si="183"/>
        <v>REZoning_Sol-Win</v>
      </c>
      <c r="O1015" t="s">
        <v>1896</v>
      </c>
      <c r="P1015" t="s">
        <v>874</v>
      </c>
      <c r="Q1015">
        <v>2100</v>
      </c>
      <c r="R1015" t="s">
        <v>881</v>
      </c>
      <c r="S1015" t="s">
        <v>875</v>
      </c>
      <c r="AA1015" s="49" t="s">
        <v>1896</v>
      </c>
      <c r="AB1015" s="71" t="s">
        <v>874</v>
      </c>
      <c r="AC1015" s="55">
        <v>2035</v>
      </c>
      <c r="AD1015" s="70" t="str">
        <f t="shared" si="184"/>
        <v>*0.93</v>
      </c>
      <c r="AE1015" s="70" t="str">
        <f t="shared" si="185"/>
        <v>REZoning_Sol-Win</v>
      </c>
      <c r="AG1015" s="49" t="s">
        <v>1896</v>
      </c>
      <c r="AH1015" s="71" t="s">
        <v>874</v>
      </c>
      <c r="AI1015" s="55">
        <v>2050</v>
      </c>
      <c r="AJ1015" s="70" t="str">
        <f t="shared" si="186"/>
        <v>*0.92</v>
      </c>
      <c r="AK1015" s="70" t="str">
        <f t="shared" si="187"/>
        <v>REZoning_Sol-Win</v>
      </c>
      <c r="AO1015" s="50" t="s">
        <v>1896</v>
      </c>
      <c r="AP1015" s="72" t="s">
        <v>874</v>
      </c>
      <c r="AQ1015" s="58">
        <v>2035</v>
      </c>
      <c r="AR1015" s="73" t="str">
        <f t="shared" si="188"/>
        <v>*0.91</v>
      </c>
      <c r="AS1015" s="70" t="str">
        <f t="shared" si="189"/>
        <v>REZoning_Sol-Win</v>
      </c>
      <c r="AU1015" s="50" t="s">
        <v>1896</v>
      </c>
      <c r="AV1015" s="72" t="s">
        <v>874</v>
      </c>
      <c r="AW1015" s="58">
        <v>2050</v>
      </c>
      <c r="AX1015" s="73" t="str">
        <f t="shared" si="190"/>
        <v>*0.87</v>
      </c>
      <c r="AY1015" s="70" t="str">
        <f t="shared" si="191"/>
        <v>REZoning_Sol-Win</v>
      </c>
    </row>
    <row r="1016" spans="1:51">
      <c r="A1016" s="67" t="s">
        <v>171</v>
      </c>
      <c r="C1016" t="s">
        <v>1897</v>
      </c>
      <c r="D1016" s="68" t="s">
        <v>874</v>
      </c>
      <c r="E1016" s="52">
        <v>2035</v>
      </c>
      <c r="F1016" s="69" t="str">
        <f t="shared" si="181"/>
        <v>*0.94</v>
      </c>
      <c r="G1016" s="70" t="str">
        <f t="shared" si="192"/>
        <v>REZoning_Sol-Win</v>
      </c>
      <c r="I1016" t="s">
        <v>1897</v>
      </c>
      <c r="J1016" s="68" t="s">
        <v>874</v>
      </c>
      <c r="K1016" s="52">
        <v>2050</v>
      </c>
      <c r="L1016" s="62" t="str">
        <f t="shared" si="182"/>
        <v>*0.92</v>
      </c>
      <c r="M1016" s="70" t="str">
        <f t="shared" si="183"/>
        <v>REZoning_Sol-Win</v>
      </c>
      <c r="O1016" t="s">
        <v>1897</v>
      </c>
      <c r="P1016" t="s">
        <v>874</v>
      </c>
      <c r="Q1016">
        <v>2100</v>
      </c>
      <c r="R1016" t="s">
        <v>881</v>
      </c>
      <c r="S1016" t="s">
        <v>875</v>
      </c>
      <c r="AA1016" s="49" t="s">
        <v>1897</v>
      </c>
      <c r="AB1016" s="71" t="s">
        <v>874</v>
      </c>
      <c r="AC1016" s="55">
        <v>2035</v>
      </c>
      <c r="AD1016" s="70" t="str">
        <f t="shared" si="184"/>
        <v>*0.93</v>
      </c>
      <c r="AE1016" s="70" t="str">
        <f t="shared" si="185"/>
        <v>REZoning_Sol-Win</v>
      </c>
      <c r="AG1016" s="49" t="s">
        <v>1897</v>
      </c>
      <c r="AH1016" s="71" t="s">
        <v>874</v>
      </c>
      <c r="AI1016" s="55">
        <v>2050</v>
      </c>
      <c r="AJ1016" s="70" t="str">
        <f t="shared" si="186"/>
        <v>*0.92</v>
      </c>
      <c r="AK1016" s="70" t="str">
        <f t="shared" si="187"/>
        <v>REZoning_Sol-Win</v>
      </c>
      <c r="AO1016" s="50" t="s">
        <v>1897</v>
      </c>
      <c r="AP1016" s="72" t="s">
        <v>874</v>
      </c>
      <c r="AQ1016" s="58">
        <v>2035</v>
      </c>
      <c r="AR1016" s="73" t="str">
        <f t="shared" si="188"/>
        <v>*0.91</v>
      </c>
      <c r="AS1016" s="70" t="str">
        <f t="shared" si="189"/>
        <v>REZoning_Sol-Win</v>
      </c>
      <c r="AU1016" s="50" t="s">
        <v>1897</v>
      </c>
      <c r="AV1016" s="72" t="s">
        <v>874</v>
      </c>
      <c r="AW1016" s="58">
        <v>2050</v>
      </c>
      <c r="AX1016" s="73" t="str">
        <f t="shared" si="190"/>
        <v>*0.87</v>
      </c>
      <c r="AY1016" s="70" t="str">
        <f t="shared" si="191"/>
        <v>REZoning_Sol-Win</v>
      </c>
    </row>
    <row r="1017" spans="1:51">
      <c r="A1017" s="67" t="s">
        <v>171</v>
      </c>
      <c r="C1017" t="s">
        <v>1898</v>
      </c>
      <c r="D1017" s="68" t="s">
        <v>874</v>
      </c>
      <c r="E1017" s="52">
        <v>2035</v>
      </c>
      <c r="F1017" s="69" t="str">
        <f t="shared" si="181"/>
        <v>*0.94</v>
      </c>
      <c r="G1017" s="70" t="str">
        <f t="shared" si="192"/>
        <v>REZoning_Sol-Win</v>
      </c>
      <c r="I1017" t="s">
        <v>1898</v>
      </c>
      <c r="J1017" s="68" t="s">
        <v>874</v>
      </c>
      <c r="K1017" s="52">
        <v>2050</v>
      </c>
      <c r="L1017" s="62" t="str">
        <f t="shared" si="182"/>
        <v>*0.92</v>
      </c>
      <c r="M1017" s="70" t="str">
        <f t="shared" si="183"/>
        <v>REZoning_Sol-Win</v>
      </c>
      <c r="O1017" t="s">
        <v>1898</v>
      </c>
      <c r="P1017" t="s">
        <v>874</v>
      </c>
      <c r="Q1017">
        <v>2100</v>
      </c>
      <c r="R1017" t="s">
        <v>881</v>
      </c>
      <c r="S1017" t="s">
        <v>875</v>
      </c>
      <c r="AA1017" s="49" t="s">
        <v>1898</v>
      </c>
      <c r="AB1017" s="71" t="s">
        <v>874</v>
      </c>
      <c r="AC1017" s="55">
        <v>2035</v>
      </c>
      <c r="AD1017" s="70" t="str">
        <f t="shared" si="184"/>
        <v>*0.93</v>
      </c>
      <c r="AE1017" s="70" t="str">
        <f t="shared" si="185"/>
        <v>REZoning_Sol-Win</v>
      </c>
      <c r="AG1017" s="49" t="s">
        <v>1898</v>
      </c>
      <c r="AH1017" s="71" t="s">
        <v>874</v>
      </c>
      <c r="AI1017" s="55">
        <v>2050</v>
      </c>
      <c r="AJ1017" s="70" t="str">
        <f t="shared" si="186"/>
        <v>*0.92</v>
      </c>
      <c r="AK1017" s="70" t="str">
        <f t="shared" si="187"/>
        <v>REZoning_Sol-Win</v>
      </c>
      <c r="AO1017" s="50" t="s">
        <v>1898</v>
      </c>
      <c r="AP1017" s="72" t="s">
        <v>874</v>
      </c>
      <c r="AQ1017" s="58">
        <v>2035</v>
      </c>
      <c r="AR1017" s="73" t="str">
        <f t="shared" si="188"/>
        <v>*0.91</v>
      </c>
      <c r="AS1017" s="70" t="str">
        <f t="shared" si="189"/>
        <v>REZoning_Sol-Win</v>
      </c>
      <c r="AU1017" s="50" t="s">
        <v>1898</v>
      </c>
      <c r="AV1017" s="72" t="s">
        <v>874</v>
      </c>
      <c r="AW1017" s="58">
        <v>2050</v>
      </c>
      <c r="AX1017" s="73" t="str">
        <f t="shared" si="190"/>
        <v>*0.87</v>
      </c>
      <c r="AY1017" s="70" t="str">
        <f t="shared" si="191"/>
        <v>REZoning_Sol-Win</v>
      </c>
    </row>
    <row r="1018" spans="1:51">
      <c r="A1018" s="67" t="s">
        <v>62</v>
      </c>
      <c r="C1018" t="s">
        <v>1899</v>
      </c>
      <c r="D1018" s="68" t="s">
        <v>874</v>
      </c>
      <c r="E1018" s="52">
        <v>2035</v>
      </c>
      <c r="F1018" s="69" t="str">
        <f t="shared" si="181"/>
        <v>*0.95</v>
      </c>
      <c r="G1018" s="70" t="str">
        <f t="shared" si="192"/>
        <v>REZoning_Sol-Win</v>
      </c>
      <c r="I1018" t="s">
        <v>1899</v>
      </c>
      <c r="J1018" s="68" t="s">
        <v>874</v>
      </c>
      <c r="K1018" s="52">
        <v>2050</v>
      </c>
      <c r="L1018" s="62" t="str">
        <f t="shared" si="182"/>
        <v>*0.92</v>
      </c>
      <c r="M1018" s="70" t="str">
        <f t="shared" si="183"/>
        <v>REZoning_Sol-Win</v>
      </c>
      <c r="O1018" t="s">
        <v>1899</v>
      </c>
      <c r="P1018" t="s">
        <v>874</v>
      </c>
      <c r="Q1018">
        <v>2100</v>
      </c>
      <c r="R1018" t="s">
        <v>881</v>
      </c>
      <c r="S1018" t="s">
        <v>875</v>
      </c>
      <c r="AA1018" s="49" t="s">
        <v>1899</v>
      </c>
      <c r="AB1018" s="71" t="s">
        <v>874</v>
      </c>
      <c r="AC1018" s="55">
        <v>2035</v>
      </c>
      <c r="AD1018" s="70" t="str">
        <f t="shared" si="184"/>
        <v>*0.94</v>
      </c>
      <c r="AE1018" s="70" t="str">
        <f t="shared" si="185"/>
        <v>REZoning_Sol-Win</v>
      </c>
      <c r="AG1018" s="49" t="s">
        <v>1899</v>
      </c>
      <c r="AH1018" s="71" t="s">
        <v>874</v>
      </c>
      <c r="AI1018" s="55">
        <v>2050</v>
      </c>
      <c r="AJ1018" s="70" t="str">
        <f t="shared" si="186"/>
        <v>*0.91</v>
      </c>
      <c r="AK1018" s="70" t="str">
        <f t="shared" si="187"/>
        <v>REZoning_Sol-Win</v>
      </c>
      <c r="AO1018" s="50" t="s">
        <v>1899</v>
      </c>
      <c r="AP1018" s="72" t="s">
        <v>874</v>
      </c>
      <c r="AQ1018" s="58">
        <v>2035</v>
      </c>
      <c r="AR1018" s="73" t="str">
        <f t="shared" si="188"/>
        <v>*0.92</v>
      </c>
      <c r="AS1018" s="70" t="str">
        <f t="shared" si="189"/>
        <v>REZoning_Sol-Win</v>
      </c>
      <c r="AU1018" s="50" t="s">
        <v>1899</v>
      </c>
      <c r="AV1018" s="72" t="s">
        <v>874</v>
      </c>
      <c r="AW1018" s="58">
        <v>2050</v>
      </c>
      <c r="AX1018" s="73" t="str">
        <f t="shared" si="190"/>
        <v>*0.87</v>
      </c>
      <c r="AY1018" s="70" t="str">
        <f t="shared" si="191"/>
        <v>REZoning_Sol-Win</v>
      </c>
    </row>
    <row r="1019" spans="1:51">
      <c r="A1019" s="67" t="s">
        <v>62</v>
      </c>
      <c r="C1019" t="s">
        <v>1900</v>
      </c>
      <c r="D1019" s="68" t="s">
        <v>874</v>
      </c>
      <c r="E1019" s="52">
        <v>2035</v>
      </c>
      <c r="F1019" s="69" t="str">
        <f t="shared" si="181"/>
        <v>*0.95</v>
      </c>
      <c r="G1019" s="70" t="str">
        <f t="shared" si="192"/>
        <v>REZoning_Sol-Win</v>
      </c>
      <c r="I1019" t="s">
        <v>1900</v>
      </c>
      <c r="J1019" s="68" t="s">
        <v>874</v>
      </c>
      <c r="K1019" s="52">
        <v>2050</v>
      </c>
      <c r="L1019" s="62" t="str">
        <f t="shared" si="182"/>
        <v>*0.92</v>
      </c>
      <c r="M1019" s="70" t="str">
        <f t="shared" si="183"/>
        <v>REZoning_Sol-Win</v>
      </c>
      <c r="O1019" t="s">
        <v>1900</v>
      </c>
      <c r="P1019" t="s">
        <v>874</v>
      </c>
      <c r="Q1019">
        <v>2100</v>
      </c>
      <c r="R1019" t="s">
        <v>881</v>
      </c>
      <c r="S1019" t="s">
        <v>875</v>
      </c>
      <c r="AA1019" s="49" t="s">
        <v>1900</v>
      </c>
      <c r="AB1019" s="71" t="s">
        <v>874</v>
      </c>
      <c r="AC1019" s="55">
        <v>2035</v>
      </c>
      <c r="AD1019" s="70" t="str">
        <f t="shared" si="184"/>
        <v>*0.94</v>
      </c>
      <c r="AE1019" s="70" t="str">
        <f t="shared" si="185"/>
        <v>REZoning_Sol-Win</v>
      </c>
      <c r="AG1019" s="49" t="s">
        <v>1900</v>
      </c>
      <c r="AH1019" s="71" t="s">
        <v>874</v>
      </c>
      <c r="AI1019" s="55">
        <v>2050</v>
      </c>
      <c r="AJ1019" s="70" t="str">
        <f t="shared" si="186"/>
        <v>*0.91</v>
      </c>
      <c r="AK1019" s="70" t="str">
        <f t="shared" si="187"/>
        <v>REZoning_Sol-Win</v>
      </c>
      <c r="AO1019" s="50" t="s">
        <v>1900</v>
      </c>
      <c r="AP1019" s="72" t="s">
        <v>874</v>
      </c>
      <c r="AQ1019" s="58">
        <v>2035</v>
      </c>
      <c r="AR1019" s="73" t="str">
        <f t="shared" si="188"/>
        <v>*0.92</v>
      </c>
      <c r="AS1019" s="70" t="str">
        <f t="shared" si="189"/>
        <v>REZoning_Sol-Win</v>
      </c>
      <c r="AU1019" s="50" t="s">
        <v>1900</v>
      </c>
      <c r="AV1019" s="72" t="s">
        <v>874</v>
      </c>
      <c r="AW1019" s="58">
        <v>2050</v>
      </c>
      <c r="AX1019" s="73" t="str">
        <f t="shared" si="190"/>
        <v>*0.87</v>
      </c>
      <c r="AY1019" s="70" t="str">
        <f t="shared" si="191"/>
        <v>REZoning_Sol-Win</v>
      </c>
    </row>
    <row r="1020" spans="1:51">
      <c r="A1020" s="67" t="s">
        <v>62</v>
      </c>
      <c r="C1020" t="s">
        <v>1901</v>
      </c>
      <c r="D1020" s="68" t="s">
        <v>874</v>
      </c>
      <c r="E1020" s="52">
        <v>2035</v>
      </c>
      <c r="F1020" s="69" t="str">
        <f t="shared" si="181"/>
        <v>*0.95</v>
      </c>
      <c r="G1020" s="70" t="str">
        <f t="shared" si="192"/>
        <v>REZoning_Sol-Win</v>
      </c>
      <c r="I1020" t="s">
        <v>1901</v>
      </c>
      <c r="J1020" s="68" t="s">
        <v>874</v>
      </c>
      <c r="K1020" s="52">
        <v>2050</v>
      </c>
      <c r="L1020" s="62" t="str">
        <f t="shared" si="182"/>
        <v>*0.92</v>
      </c>
      <c r="M1020" s="70" t="str">
        <f t="shared" si="183"/>
        <v>REZoning_Sol-Win</v>
      </c>
      <c r="O1020" t="s">
        <v>1901</v>
      </c>
      <c r="P1020" t="s">
        <v>874</v>
      </c>
      <c r="Q1020">
        <v>2100</v>
      </c>
      <c r="R1020" t="s">
        <v>881</v>
      </c>
      <c r="S1020" t="s">
        <v>875</v>
      </c>
      <c r="AA1020" s="49" t="s">
        <v>1901</v>
      </c>
      <c r="AB1020" s="71" t="s">
        <v>874</v>
      </c>
      <c r="AC1020" s="55">
        <v>2035</v>
      </c>
      <c r="AD1020" s="70" t="str">
        <f t="shared" si="184"/>
        <v>*0.94</v>
      </c>
      <c r="AE1020" s="70" t="str">
        <f t="shared" si="185"/>
        <v>REZoning_Sol-Win</v>
      </c>
      <c r="AG1020" s="49" t="s">
        <v>1901</v>
      </c>
      <c r="AH1020" s="71" t="s">
        <v>874</v>
      </c>
      <c r="AI1020" s="55">
        <v>2050</v>
      </c>
      <c r="AJ1020" s="70" t="str">
        <f t="shared" si="186"/>
        <v>*0.91</v>
      </c>
      <c r="AK1020" s="70" t="str">
        <f t="shared" si="187"/>
        <v>REZoning_Sol-Win</v>
      </c>
      <c r="AO1020" s="50" t="s">
        <v>1901</v>
      </c>
      <c r="AP1020" s="72" t="s">
        <v>874</v>
      </c>
      <c r="AQ1020" s="58">
        <v>2035</v>
      </c>
      <c r="AR1020" s="73" t="str">
        <f t="shared" si="188"/>
        <v>*0.92</v>
      </c>
      <c r="AS1020" s="70" t="str">
        <f t="shared" si="189"/>
        <v>REZoning_Sol-Win</v>
      </c>
      <c r="AU1020" s="50" t="s">
        <v>1901</v>
      </c>
      <c r="AV1020" s="72" t="s">
        <v>874</v>
      </c>
      <c r="AW1020" s="58">
        <v>2050</v>
      </c>
      <c r="AX1020" s="73" t="str">
        <f t="shared" si="190"/>
        <v>*0.87</v>
      </c>
      <c r="AY1020" s="70" t="str">
        <f t="shared" si="191"/>
        <v>REZoning_Sol-Win</v>
      </c>
    </row>
    <row r="1021" spans="1:51">
      <c r="A1021" s="67" t="s">
        <v>62</v>
      </c>
      <c r="C1021" t="s">
        <v>1902</v>
      </c>
      <c r="D1021" s="68" t="s">
        <v>874</v>
      </c>
      <c r="E1021" s="52">
        <v>2035</v>
      </c>
      <c r="F1021" s="69" t="str">
        <f t="shared" si="181"/>
        <v>*0.95</v>
      </c>
      <c r="G1021" s="70" t="str">
        <f t="shared" si="192"/>
        <v>REZoning_Sol-Win</v>
      </c>
      <c r="I1021" t="s">
        <v>1902</v>
      </c>
      <c r="J1021" s="68" t="s">
        <v>874</v>
      </c>
      <c r="K1021" s="52">
        <v>2050</v>
      </c>
      <c r="L1021" s="62" t="str">
        <f t="shared" si="182"/>
        <v>*0.92</v>
      </c>
      <c r="M1021" s="70" t="str">
        <f t="shared" si="183"/>
        <v>REZoning_Sol-Win</v>
      </c>
      <c r="O1021" t="s">
        <v>1902</v>
      </c>
      <c r="P1021" t="s">
        <v>874</v>
      </c>
      <c r="Q1021">
        <v>2100</v>
      </c>
      <c r="R1021" t="s">
        <v>881</v>
      </c>
      <c r="S1021" t="s">
        <v>875</v>
      </c>
      <c r="AA1021" s="49" t="s">
        <v>1902</v>
      </c>
      <c r="AB1021" s="71" t="s">
        <v>874</v>
      </c>
      <c r="AC1021" s="55">
        <v>2035</v>
      </c>
      <c r="AD1021" s="70" t="str">
        <f t="shared" si="184"/>
        <v>*0.94</v>
      </c>
      <c r="AE1021" s="70" t="str">
        <f t="shared" si="185"/>
        <v>REZoning_Sol-Win</v>
      </c>
      <c r="AG1021" s="49" t="s">
        <v>1902</v>
      </c>
      <c r="AH1021" s="71" t="s">
        <v>874</v>
      </c>
      <c r="AI1021" s="55">
        <v>2050</v>
      </c>
      <c r="AJ1021" s="70" t="str">
        <f t="shared" si="186"/>
        <v>*0.91</v>
      </c>
      <c r="AK1021" s="70" t="str">
        <f t="shared" si="187"/>
        <v>REZoning_Sol-Win</v>
      </c>
      <c r="AO1021" s="50" t="s">
        <v>1902</v>
      </c>
      <c r="AP1021" s="72" t="s">
        <v>874</v>
      </c>
      <c r="AQ1021" s="58">
        <v>2035</v>
      </c>
      <c r="AR1021" s="73" t="str">
        <f t="shared" si="188"/>
        <v>*0.92</v>
      </c>
      <c r="AS1021" s="70" t="str">
        <f t="shared" si="189"/>
        <v>REZoning_Sol-Win</v>
      </c>
      <c r="AU1021" s="50" t="s">
        <v>1902</v>
      </c>
      <c r="AV1021" s="72" t="s">
        <v>874</v>
      </c>
      <c r="AW1021" s="58">
        <v>2050</v>
      </c>
      <c r="AX1021" s="73" t="str">
        <f t="shared" si="190"/>
        <v>*0.87</v>
      </c>
      <c r="AY1021" s="70" t="str">
        <f t="shared" si="191"/>
        <v>REZoning_Sol-Win</v>
      </c>
    </row>
    <row r="1022" spans="1:51">
      <c r="A1022" s="67" t="s">
        <v>62</v>
      </c>
      <c r="C1022" t="s">
        <v>1903</v>
      </c>
      <c r="D1022" s="68" t="s">
        <v>874</v>
      </c>
      <c r="E1022" s="52">
        <v>2035</v>
      </c>
      <c r="F1022" s="69" t="str">
        <f t="shared" si="181"/>
        <v>*0.95</v>
      </c>
      <c r="G1022" s="70" t="str">
        <f t="shared" si="192"/>
        <v>REZoning_Sol-Win</v>
      </c>
      <c r="I1022" t="s">
        <v>1903</v>
      </c>
      <c r="J1022" s="68" t="s">
        <v>874</v>
      </c>
      <c r="K1022" s="52">
        <v>2050</v>
      </c>
      <c r="L1022" s="62" t="str">
        <f t="shared" si="182"/>
        <v>*0.92</v>
      </c>
      <c r="M1022" s="70" t="str">
        <f t="shared" si="183"/>
        <v>REZoning_Sol-Win</v>
      </c>
      <c r="O1022" t="s">
        <v>1903</v>
      </c>
      <c r="P1022" t="s">
        <v>874</v>
      </c>
      <c r="Q1022">
        <v>2100</v>
      </c>
      <c r="R1022" t="s">
        <v>881</v>
      </c>
      <c r="S1022" t="s">
        <v>875</v>
      </c>
      <c r="AA1022" s="49" t="s">
        <v>1903</v>
      </c>
      <c r="AB1022" s="71" t="s">
        <v>874</v>
      </c>
      <c r="AC1022" s="55">
        <v>2035</v>
      </c>
      <c r="AD1022" s="70" t="str">
        <f t="shared" si="184"/>
        <v>*0.94</v>
      </c>
      <c r="AE1022" s="70" t="str">
        <f t="shared" si="185"/>
        <v>REZoning_Sol-Win</v>
      </c>
      <c r="AG1022" s="49" t="s">
        <v>1903</v>
      </c>
      <c r="AH1022" s="71" t="s">
        <v>874</v>
      </c>
      <c r="AI1022" s="55">
        <v>2050</v>
      </c>
      <c r="AJ1022" s="70" t="str">
        <f t="shared" si="186"/>
        <v>*0.91</v>
      </c>
      <c r="AK1022" s="70" t="str">
        <f t="shared" si="187"/>
        <v>REZoning_Sol-Win</v>
      </c>
      <c r="AO1022" s="50" t="s">
        <v>1903</v>
      </c>
      <c r="AP1022" s="72" t="s">
        <v>874</v>
      </c>
      <c r="AQ1022" s="58">
        <v>2035</v>
      </c>
      <c r="AR1022" s="73" t="str">
        <f t="shared" si="188"/>
        <v>*0.92</v>
      </c>
      <c r="AS1022" s="70" t="str">
        <f t="shared" si="189"/>
        <v>REZoning_Sol-Win</v>
      </c>
      <c r="AU1022" s="50" t="s">
        <v>1903</v>
      </c>
      <c r="AV1022" s="72" t="s">
        <v>874</v>
      </c>
      <c r="AW1022" s="58">
        <v>2050</v>
      </c>
      <c r="AX1022" s="73" t="str">
        <f t="shared" si="190"/>
        <v>*0.87</v>
      </c>
      <c r="AY1022" s="70" t="str">
        <f t="shared" si="191"/>
        <v>REZoning_Sol-Win</v>
      </c>
    </row>
    <row r="1023" spans="1:51">
      <c r="A1023" s="67" t="s">
        <v>62</v>
      </c>
      <c r="C1023" t="s">
        <v>1904</v>
      </c>
      <c r="D1023" s="68" t="s">
        <v>874</v>
      </c>
      <c r="E1023" s="52">
        <v>2035</v>
      </c>
      <c r="F1023" s="69" t="str">
        <f t="shared" si="181"/>
        <v>*0.95</v>
      </c>
      <c r="G1023" s="70" t="str">
        <f t="shared" si="192"/>
        <v>REZoning_Sol-Win</v>
      </c>
      <c r="I1023" t="s">
        <v>1904</v>
      </c>
      <c r="J1023" s="68" t="s">
        <v>874</v>
      </c>
      <c r="K1023" s="52">
        <v>2050</v>
      </c>
      <c r="L1023" s="62" t="str">
        <f t="shared" si="182"/>
        <v>*0.92</v>
      </c>
      <c r="M1023" s="70" t="str">
        <f t="shared" si="183"/>
        <v>REZoning_Sol-Win</v>
      </c>
      <c r="O1023" t="s">
        <v>1904</v>
      </c>
      <c r="P1023" t="s">
        <v>874</v>
      </c>
      <c r="Q1023">
        <v>2100</v>
      </c>
      <c r="R1023" t="s">
        <v>881</v>
      </c>
      <c r="S1023" t="s">
        <v>875</v>
      </c>
      <c r="AA1023" s="49" t="s">
        <v>1904</v>
      </c>
      <c r="AB1023" s="71" t="s">
        <v>874</v>
      </c>
      <c r="AC1023" s="55">
        <v>2035</v>
      </c>
      <c r="AD1023" s="70" t="str">
        <f t="shared" si="184"/>
        <v>*0.94</v>
      </c>
      <c r="AE1023" s="70" t="str">
        <f t="shared" si="185"/>
        <v>REZoning_Sol-Win</v>
      </c>
      <c r="AG1023" s="49" t="s">
        <v>1904</v>
      </c>
      <c r="AH1023" s="71" t="s">
        <v>874</v>
      </c>
      <c r="AI1023" s="55">
        <v>2050</v>
      </c>
      <c r="AJ1023" s="70" t="str">
        <f t="shared" si="186"/>
        <v>*0.91</v>
      </c>
      <c r="AK1023" s="70" t="str">
        <f t="shared" si="187"/>
        <v>REZoning_Sol-Win</v>
      </c>
      <c r="AO1023" s="50" t="s">
        <v>1904</v>
      </c>
      <c r="AP1023" s="72" t="s">
        <v>874</v>
      </c>
      <c r="AQ1023" s="58">
        <v>2035</v>
      </c>
      <c r="AR1023" s="73" t="str">
        <f t="shared" si="188"/>
        <v>*0.92</v>
      </c>
      <c r="AS1023" s="70" t="str">
        <f t="shared" si="189"/>
        <v>REZoning_Sol-Win</v>
      </c>
      <c r="AU1023" s="50" t="s">
        <v>1904</v>
      </c>
      <c r="AV1023" s="72" t="s">
        <v>874</v>
      </c>
      <c r="AW1023" s="58">
        <v>2050</v>
      </c>
      <c r="AX1023" s="73" t="str">
        <f t="shared" si="190"/>
        <v>*0.87</v>
      </c>
      <c r="AY1023" s="70" t="str">
        <f t="shared" si="191"/>
        <v>REZoning_Sol-Win</v>
      </c>
    </row>
    <row r="1024" spans="1:51">
      <c r="A1024" s="67" t="s">
        <v>62</v>
      </c>
      <c r="C1024" t="s">
        <v>1905</v>
      </c>
      <c r="D1024" s="68" t="s">
        <v>874</v>
      </c>
      <c r="E1024" s="52">
        <v>2035</v>
      </c>
      <c r="F1024" s="69" t="str">
        <f t="shared" si="181"/>
        <v>*0.95</v>
      </c>
      <c r="G1024" s="70" t="str">
        <f t="shared" si="192"/>
        <v>REZoning_Sol-Win</v>
      </c>
      <c r="I1024" t="s">
        <v>1905</v>
      </c>
      <c r="J1024" s="68" t="s">
        <v>874</v>
      </c>
      <c r="K1024" s="52">
        <v>2050</v>
      </c>
      <c r="L1024" s="62" t="str">
        <f t="shared" si="182"/>
        <v>*0.92</v>
      </c>
      <c r="M1024" s="70" t="str">
        <f t="shared" si="183"/>
        <v>REZoning_Sol-Win</v>
      </c>
      <c r="O1024" t="s">
        <v>1905</v>
      </c>
      <c r="P1024" t="s">
        <v>874</v>
      </c>
      <c r="Q1024">
        <v>2100</v>
      </c>
      <c r="R1024" t="s">
        <v>881</v>
      </c>
      <c r="S1024" t="s">
        <v>875</v>
      </c>
      <c r="AA1024" s="49" t="s">
        <v>1905</v>
      </c>
      <c r="AB1024" s="71" t="s">
        <v>874</v>
      </c>
      <c r="AC1024" s="55">
        <v>2035</v>
      </c>
      <c r="AD1024" s="70" t="str">
        <f t="shared" si="184"/>
        <v>*0.94</v>
      </c>
      <c r="AE1024" s="70" t="str">
        <f t="shared" si="185"/>
        <v>REZoning_Sol-Win</v>
      </c>
      <c r="AG1024" s="49" t="s">
        <v>1905</v>
      </c>
      <c r="AH1024" s="71" t="s">
        <v>874</v>
      </c>
      <c r="AI1024" s="55">
        <v>2050</v>
      </c>
      <c r="AJ1024" s="70" t="str">
        <f t="shared" si="186"/>
        <v>*0.91</v>
      </c>
      <c r="AK1024" s="70" t="str">
        <f t="shared" si="187"/>
        <v>REZoning_Sol-Win</v>
      </c>
      <c r="AO1024" s="50" t="s">
        <v>1905</v>
      </c>
      <c r="AP1024" s="72" t="s">
        <v>874</v>
      </c>
      <c r="AQ1024" s="58">
        <v>2035</v>
      </c>
      <c r="AR1024" s="73" t="str">
        <f t="shared" si="188"/>
        <v>*0.92</v>
      </c>
      <c r="AS1024" s="70" t="str">
        <f t="shared" si="189"/>
        <v>REZoning_Sol-Win</v>
      </c>
      <c r="AU1024" s="50" t="s">
        <v>1905</v>
      </c>
      <c r="AV1024" s="72" t="s">
        <v>874</v>
      </c>
      <c r="AW1024" s="58">
        <v>2050</v>
      </c>
      <c r="AX1024" s="73" t="str">
        <f t="shared" si="190"/>
        <v>*0.87</v>
      </c>
      <c r="AY1024" s="70" t="str">
        <f t="shared" si="191"/>
        <v>REZoning_Sol-Win</v>
      </c>
    </row>
    <row r="1025" spans="1:51">
      <c r="A1025" s="67" t="s">
        <v>62</v>
      </c>
      <c r="C1025" t="s">
        <v>1906</v>
      </c>
      <c r="D1025" s="68" t="s">
        <v>874</v>
      </c>
      <c r="E1025" s="52">
        <v>2035</v>
      </c>
      <c r="F1025" s="69" t="str">
        <f t="shared" si="181"/>
        <v>*0.95</v>
      </c>
      <c r="G1025" s="70" t="str">
        <f t="shared" si="192"/>
        <v>REZoning_Sol-Win</v>
      </c>
      <c r="I1025" t="s">
        <v>1906</v>
      </c>
      <c r="J1025" s="68" t="s">
        <v>874</v>
      </c>
      <c r="K1025" s="52">
        <v>2050</v>
      </c>
      <c r="L1025" s="62" t="str">
        <f t="shared" si="182"/>
        <v>*0.92</v>
      </c>
      <c r="M1025" s="70" t="str">
        <f t="shared" si="183"/>
        <v>REZoning_Sol-Win</v>
      </c>
      <c r="O1025" t="s">
        <v>1906</v>
      </c>
      <c r="P1025" t="s">
        <v>874</v>
      </c>
      <c r="Q1025">
        <v>2100</v>
      </c>
      <c r="R1025" t="s">
        <v>881</v>
      </c>
      <c r="S1025" t="s">
        <v>875</v>
      </c>
      <c r="AA1025" s="49" t="s">
        <v>1906</v>
      </c>
      <c r="AB1025" s="71" t="s">
        <v>874</v>
      </c>
      <c r="AC1025" s="55">
        <v>2035</v>
      </c>
      <c r="AD1025" s="70" t="str">
        <f t="shared" si="184"/>
        <v>*0.94</v>
      </c>
      <c r="AE1025" s="70" t="str">
        <f t="shared" si="185"/>
        <v>REZoning_Sol-Win</v>
      </c>
      <c r="AG1025" s="49" t="s">
        <v>1906</v>
      </c>
      <c r="AH1025" s="71" t="s">
        <v>874</v>
      </c>
      <c r="AI1025" s="55">
        <v>2050</v>
      </c>
      <c r="AJ1025" s="70" t="str">
        <f t="shared" si="186"/>
        <v>*0.91</v>
      </c>
      <c r="AK1025" s="70" t="str">
        <f t="shared" si="187"/>
        <v>REZoning_Sol-Win</v>
      </c>
      <c r="AO1025" s="50" t="s">
        <v>1906</v>
      </c>
      <c r="AP1025" s="72" t="s">
        <v>874</v>
      </c>
      <c r="AQ1025" s="58">
        <v>2035</v>
      </c>
      <c r="AR1025" s="73" t="str">
        <f t="shared" si="188"/>
        <v>*0.92</v>
      </c>
      <c r="AS1025" s="70" t="str">
        <f t="shared" si="189"/>
        <v>REZoning_Sol-Win</v>
      </c>
      <c r="AU1025" s="50" t="s">
        <v>1906</v>
      </c>
      <c r="AV1025" s="72" t="s">
        <v>874</v>
      </c>
      <c r="AW1025" s="58">
        <v>2050</v>
      </c>
      <c r="AX1025" s="73" t="str">
        <f t="shared" si="190"/>
        <v>*0.87</v>
      </c>
      <c r="AY1025" s="70" t="str">
        <f t="shared" si="191"/>
        <v>REZoning_Sol-Win</v>
      </c>
    </row>
    <row r="1026" spans="1:51">
      <c r="A1026" s="67" t="s">
        <v>62</v>
      </c>
      <c r="C1026" t="s">
        <v>1907</v>
      </c>
      <c r="D1026" s="68" t="s">
        <v>874</v>
      </c>
      <c r="E1026" s="52">
        <v>2035</v>
      </c>
      <c r="F1026" s="69" t="str">
        <f t="shared" si="181"/>
        <v>*0.95</v>
      </c>
      <c r="G1026" s="70" t="str">
        <f t="shared" si="192"/>
        <v>REZoning_Sol-Win</v>
      </c>
      <c r="I1026" t="s">
        <v>1907</v>
      </c>
      <c r="J1026" s="68" t="s">
        <v>874</v>
      </c>
      <c r="K1026" s="52">
        <v>2050</v>
      </c>
      <c r="L1026" s="62" t="str">
        <f t="shared" si="182"/>
        <v>*0.92</v>
      </c>
      <c r="M1026" s="70" t="str">
        <f t="shared" si="183"/>
        <v>REZoning_Sol-Win</v>
      </c>
      <c r="O1026" t="s">
        <v>1907</v>
      </c>
      <c r="P1026" t="s">
        <v>874</v>
      </c>
      <c r="Q1026">
        <v>2100</v>
      </c>
      <c r="R1026" t="s">
        <v>881</v>
      </c>
      <c r="S1026" t="s">
        <v>875</v>
      </c>
      <c r="AA1026" s="49" t="s">
        <v>1907</v>
      </c>
      <c r="AB1026" s="71" t="s">
        <v>874</v>
      </c>
      <c r="AC1026" s="55">
        <v>2035</v>
      </c>
      <c r="AD1026" s="70" t="str">
        <f t="shared" si="184"/>
        <v>*0.94</v>
      </c>
      <c r="AE1026" s="70" t="str">
        <f t="shared" si="185"/>
        <v>REZoning_Sol-Win</v>
      </c>
      <c r="AG1026" s="49" t="s">
        <v>1907</v>
      </c>
      <c r="AH1026" s="71" t="s">
        <v>874</v>
      </c>
      <c r="AI1026" s="55">
        <v>2050</v>
      </c>
      <c r="AJ1026" s="70" t="str">
        <f t="shared" si="186"/>
        <v>*0.91</v>
      </c>
      <c r="AK1026" s="70" t="str">
        <f t="shared" si="187"/>
        <v>REZoning_Sol-Win</v>
      </c>
      <c r="AO1026" s="50" t="s">
        <v>1907</v>
      </c>
      <c r="AP1026" s="72" t="s">
        <v>874</v>
      </c>
      <c r="AQ1026" s="58">
        <v>2035</v>
      </c>
      <c r="AR1026" s="73" t="str">
        <f t="shared" si="188"/>
        <v>*0.92</v>
      </c>
      <c r="AS1026" s="70" t="str">
        <f t="shared" si="189"/>
        <v>REZoning_Sol-Win</v>
      </c>
      <c r="AU1026" s="50" t="s">
        <v>1907</v>
      </c>
      <c r="AV1026" s="72" t="s">
        <v>874</v>
      </c>
      <c r="AW1026" s="58">
        <v>2050</v>
      </c>
      <c r="AX1026" s="73" t="str">
        <f t="shared" si="190"/>
        <v>*0.87</v>
      </c>
      <c r="AY1026" s="70" t="str">
        <f t="shared" si="191"/>
        <v>REZoning_Sol-Win</v>
      </c>
    </row>
    <row r="1027" spans="1:51">
      <c r="A1027" s="67" t="s">
        <v>62</v>
      </c>
      <c r="C1027" t="s">
        <v>1908</v>
      </c>
      <c r="D1027" s="68" t="s">
        <v>874</v>
      </c>
      <c r="E1027" s="52">
        <v>2035</v>
      </c>
      <c r="F1027" s="69" t="str">
        <f t="shared" si="181"/>
        <v>*0.95</v>
      </c>
      <c r="G1027" s="70" t="str">
        <f t="shared" si="192"/>
        <v>REZoning_Sol-Win</v>
      </c>
      <c r="I1027" t="s">
        <v>1908</v>
      </c>
      <c r="J1027" s="68" t="s">
        <v>874</v>
      </c>
      <c r="K1027" s="52">
        <v>2050</v>
      </c>
      <c r="L1027" s="62" t="str">
        <f t="shared" si="182"/>
        <v>*0.92</v>
      </c>
      <c r="M1027" s="70" t="str">
        <f t="shared" si="183"/>
        <v>REZoning_Sol-Win</v>
      </c>
      <c r="O1027" t="s">
        <v>1908</v>
      </c>
      <c r="P1027" t="s">
        <v>874</v>
      </c>
      <c r="Q1027">
        <v>2100</v>
      </c>
      <c r="R1027" t="s">
        <v>881</v>
      </c>
      <c r="S1027" t="s">
        <v>875</v>
      </c>
      <c r="AA1027" s="49" t="s">
        <v>1908</v>
      </c>
      <c r="AB1027" s="71" t="s">
        <v>874</v>
      </c>
      <c r="AC1027" s="55">
        <v>2035</v>
      </c>
      <c r="AD1027" s="70" t="str">
        <f t="shared" si="184"/>
        <v>*0.94</v>
      </c>
      <c r="AE1027" s="70" t="str">
        <f t="shared" si="185"/>
        <v>REZoning_Sol-Win</v>
      </c>
      <c r="AG1027" s="49" t="s">
        <v>1908</v>
      </c>
      <c r="AH1027" s="71" t="s">
        <v>874</v>
      </c>
      <c r="AI1027" s="55">
        <v>2050</v>
      </c>
      <c r="AJ1027" s="70" t="str">
        <f t="shared" si="186"/>
        <v>*0.91</v>
      </c>
      <c r="AK1027" s="70" t="str">
        <f t="shared" si="187"/>
        <v>REZoning_Sol-Win</v>
      </c>
      <c r="AO1027" s="50" t="s">
        <v>1908</v>
      </c>
      <c r="AP1027" s="72" t="s">
        <v>874</v>
      </c>
      <c r="AQ1027" s="58">
        <v>2035</v>
      </c>
      <c r="AR1027" s="73" t="str">
        <f t="shared" si="188"/>
        <v>*0.92</v>
      </c>
      <c r="AS1027" s="70" t="str">
        <f t="shared" si="189"/>
        <v>REZoning_Sol-Win</v>
      </c>
      <c r="AU1027" s="50" t="s">
        <v>1908</v>
      </c>
      <c r="AV1027" s="72" t="s">
        <v>874</v>
      </c>
      <c r="AW1027" s="58">
        <v>2050</v>
      </c>
      <c r="AX1027" s="73" t="str">
        <f t="shared" si="190"/>
        <v>*0.87</v>
      </c>
      <c r="AY1027" s="70" t="str">
        <f t="shared" si="191"/>
        <v>REZoning_Sol-Win</v>
      </c>
    </row>
    <row r="1028" spans="1:51">
      <c r="A1028" s="67" t="s">
        <v>62</v>
      </c>
      <c r="C1028" t="s">
        <v>1909</v>
      </c>
      <c r="D1028" s="68" t="s">
        <v>874</v>
      </c>
      <c r="E1028" s="52">
        <v>2035</v>
      </c>
      <c r="F1028" s="69" t="str">
        <f t="shared" si="181"/>
        <v>*0.95</v>
      </c>
      <c r="G1028" s="70" t="str">
        <f t="shared" si="192"/>
        <v>REZoning_Sol-Win</v>
      </c>
      <c r="I1028" t="s">
        <v>1909</v>
      </c>
      <c r="J1028" s="68" t="s">
        <v>874</v>
      </c>
      <c r="K1028" s="52">
        <v>2050</v>
      </c>
      <c r="L1028" s="62" t="str">
        <f t="shared" si="182"/>
        <v>*0.92</v>
      </c>
      <c r="M1028" s="70" t="str">
        <f t="shared" si="183"/>
        <v>REZoning_Sol-Win</v>
      </c>
      <c r="O1028" t="s">
        <v>1909</v>
      </c>
      <c r="P1028" t="s">
        <v>874</v>
      </c>
      <c r="Q1028">
        <v>2100</v>
      </c>
      <c r="R1028" t="s">
        <v>881</v>
      </c>
      <c r="S1028" t="s">
        <v>875</v>
      </c>
      <c r="AA1028" s="49" t="s">
        <v>1909</v>
      </c>
      <c r="AB1028" s="71" t="s">
        <v>874</v>
      </c>
      <c r="AC1028" s="55">
        <v>2035</v>
      </c>
      <c r="AD1028" s="70" t="str">
        <f t="shared" si="184"/>
        <v>*0.94</v>
      </c>
      <c r="AE1028" s="70" t="str">
        <f t="shared" si="185"/>
        <v>REZoning_Sol-Win</v>
      </c>
      <c r="AG1028" s="49" t="s">
        <v>1909</v>
      </c>
      <c r="AH1028" s="71" t="s">
        <v>874</v>
      </c>
      <c r="AI1028" s="55">
        <v>2050</v>
      </c>
      <c r="AJ1028" s="70" t="str">
        <f t="shared" si="186"/>
        <v>*0.91</v>
      </c>
      <c r="AK1028" s="70" t="str">
        <f t="shared" si="187"/>
        <v>REZoning_Sol-Win</v>
      </c>
      <c r="AO1028" s="50" t="s">
        <v>1909</v>
      </c>
      <c r="AP1028" s="72" t="s">
        <v>874</v>
      </c>
      <c r="AQ1028" s="58">
        <v>2035</v>
      </c>
      <c r="AR1028" s="73" t="str">
        <f t="shared" si="188"/>
        <v>*0.92</v>
      </c>
      <c r="AS1028" s="70" t="str">
        <f t="shared" si="189"/>
        <v>REZoning_Sol-Win</v>
      </c>
      <c r="AU1028" s="50" t="s">
        <v>1909</v>
      </c>
      <c r="AV1028" s="72" t="s">
        <v>874</v>
      </c>
      <c r="AW1028" s="58">
        <v>2050</v>
      </c>
      <c r="AX1028" s="73" t="str">
        <f t="shared" si="190"/>
        <v>*0.87</v>
      </c>
      <c r="AY1028" s="70" t="str">
        <f t="shared" si="191"/>
        <v>REZoning_Sol-Win</v>
      </c>
    </row>
    <row r="1029" spans="1:51">
      <c r="A1029" s="67" t="s">
        <v>62</v>
      </c>
      <c r="C1029" t="s">
        <v>1910</v>
      </c>
      <c r="D1029" s="68" t="s">
        <v>874</v>
      </c>
      <c r="E1029" s="52">
        <v>2035</v>
      </c>
      <c r="F1029" s="69" t="str">
        <f t="shared" ref="F1029:F1092" si="193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*0.95</v>
      </c>
      <c r="G1029" s="70" t="str">
        <f t="shared" si="192"/>
        <v>REZoning_Sol-Win</v>
      </c>
      <c r="I1029" t="s">
        <v>1910</v>
      </c>
      <c r="J1029" s="68" t="s">
        <v>874</v>
      </c>
      <c r="K1029" s="52">
        <v>2050</v>
      </c>
      <c r="L1029" s="62" t="str">
        <f t="shared" ref="L1029:L1092" si="194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5">M1028</f>
        <v>REZoning_Sol-Win</v>
      </c>
      <c r="O1029" t="s">
        <v>1910</v>
      </c>
      <c r="P1029" t="s">
        <v>874</v>
      </c>
      <c r="Q1029">
        <v>2100</v>
      </c>
      <c r="R1029" t="s">
        <v>881</v>
      </c>
      <c r="S1029" t="s">
        <v>875</v>
      </c>
      <c r="AA1029" s="49" t="s">
        <v>1910</v>
      </c>
      <c r="AB1029" s="71" t="s">
        <v>874</v>
      </c>
      <c r="AC1029" s="55">
        <v>2035</v>
      </c>
      <c r="AD1029" s="70" t="str">
        <f t="shared" ref="AD1029:AD1092" si="196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*0.94</v>
      </c>
      <c r="AE1029" s="70" t="str">
        <f t="shared" ref="AE1029:AE1092" si="197">AE1028</f>
        <v>REZoning_Sol-Win</v>
      </c>
      <c r="AG1029" s="49" t="s">
        <v>1910</v>
      </c>
      <c r="AH1029" s="71" t="s">
        <v>874</v>
      </c>
      <c r="AI1029" s="55">
        <v>2050</v>
      </c>
      <c r="AJ1029" s="70" t="str">
        <f t="shared" ref="AJ1029:AJ1092" si="198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*0.91</v>
      </c>
      <c r="AK1029" s="70" t="str">
        <f t="shared" ref="AK1029:AK1092" si="199">AK1028</f>
        <v>REZoning_Sol-Win</v>
      </c>
      <c r="AO1029" s="50" t="s">
        <v>1910</v>
      </c>
      <c r="AP1029" s="72" t="s">
        <v>874</v>
      </c>
      <c r="AQ1029" s="58">
        <v>2035</v>
      </c>
      <c r="AR1029" s="73" t="str">
        <f t="shared" ref="AR1029:AR1092" si="200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*0.92</v>
      </c>
      <c r="AS1029" s="70" t="str">
        <f t="shared" ref="AS1029:AS1092" si="201">AS1028</f>
        <v>REZoning_Sol-Win</v>
      </c>
      <c r="AU1029" s="50" t="s">
        <v>1910</v>
      </c>
      <c r="AV1029" s="72" t="s">
        <v>874</v>
      </c>
      <c r="AW1029" s="58">
        <v>2050</v>
      </c>
      <c r="AX1029" s="73" t="str">
        <f t="shared" ref="AX1029:AX1092" si="202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3">AY1028</f>
        <v>REZoning_Sol-Win</v>
      </c>
    </row>
    <row r="1030" spans="1:51">
      <c r="A1030" s="67" t="s">
        <v>62</v>
      </c>
      <c r="C1030" t="s">
        <v>1911</v>
      </c>
      <c r="D1030" s="68" t="s">
        <v>874</v>
      </c>
      <c r="E1030" s="52">
        <v>2035</v>
      </c>
      <c r="F1030" s="69" t="str">
        <f t="shared" si="193"/>
        <v>*0.95</v>
      </c>
      <c r="G1030" s="70" t="str">
        <f t="shared" si="192"/>
        <v>REZoning_Sol-Win</v>
      </c>
      <c r="I1030" t="s">
        <v>1911</v>
      </c>
      <c r="J1030" s="68" t="s">
        <v>874</v>
      </c>
      <c r="K1030" s="52">
        <v>2050</v>
      </c>
      <c r="L1030" s="62" t="str">
        <f t="shared" si="194"/>
        <v>*0.92</v>
      </c>
      <c r="M1030" s="70" t="str">
        <f t="shared" si="195"/>
        <v>REZoning_Sol-Win</v>
      </c>
      <c r="O1030" t="s">
        <v>1911</v>
      </c>
      <c r="P1030" t="s">
        <v>874</v>
      </c>
      <c r="Q1030">
        <v>2100</v>
      </c>
      <c r="R1030" t="s">
        <v>881</v>
      </c>
      <c r="S1030" t="s">
        <v>875</v>
      </c>
      <c r="AA1030" s="49" t="s">
        <v>1911</v>
      </c>
      <c r="AB1030" s="71" t="s">
        <v>874</v>
      </c>
      <c r="AC1030" s="55">
        <v>2035</v>
      </c>
      <c r="AD1030" s="70" t="str">
        <f t="shared" si="196"/>
        <v>*0.94</v>
      </c>
      <c r="AE1030" s="70" t="str">
        <f t="shared" si="197"/>
        <v>REZoning_Sol-Win</v>
      </c>
      <c r="AG1030" s="49" t="s">
        <v>1911</v>
      </c>
      <c r="AH1030" s="71" t="s">
        <v>874</v>
      </c>
      <c r="AI1030" s="55">
        <v>2050</v>
      </c>
      <c r="AJ1030" s="70" t="str">
        <f t="shared" si="198"/>
        <v>*0.91</v>
      </c>
      <c r="AK1030" s="70" t="str">
        <f t="shared" si="199"/>
        <v>REZoning_Sol-Win</v>
      </c>
      <c r="AO1030" s="50" t="s">
        <v>1911</v>
      </c>
      <c r="AP1030" s="72" t="s">
        <v>874</v>
      </c>
      <c r="AQ1030" s="58">
        <v>2035</v>
      </c>
      <c r="AR1030" s="73" t="str">
        <f t="shared" si="200"/>
        <v>*0.92</v>
      </c>
      <c r="AS1030" s="70" t="str">
        <f t="shared" si="201"/>
        <v>REZoning_Sol-Win</v>
      </c>
      <c r="AU1030" s="50" t="s">
        <v>1911</v>
      </c>
      <c r="AV1030" s="72" t="s">
        <v>874</v>
      </c>
      <c r="AW1030" s="58">
        <v>2050</v>
      </c>
      <c r="AX1030" s="73" t="str">
        <f t="shared" si="202"/>
        <v>*0.87</v>
      </c>
      <c r="AY1030" s="70" t="str">
        <f t="shared" si="203"/>
        <v>REZoning_Sol-Win</v>
      </c>
    </row>
    <row r="1031" spans="1:51">
      <c r="A1031" s="67" t="s">
        <v>62</v>
      </c>
      <c r="C1031" t="s">
        <v>1912</v>
      </c>
      <c r="D1031" s="68" t="s">
        <v>874</v>
      </c>
      <c r="E1031" s="52">
        <v>2035</v>
      </c>
      <c r="F1031" s="69" t="str">
        <f t="shared" si="193"/>
        <v>*0.95</v>
      </c>
      <c r="G1031" s="70" t="str">
        <f t="shared" si="192"/>
        <v>REZoning_Sol-Win</v>
      </c>
      <c r="I1031" t="s">
        <v>1912</v>
      </c>
      <c r="J1031" s="68" t="s">
        <v>874</v>
      </c>
      <c r="K1031" s="52">
        <v>2050</v>
      </c>
      <c r="L1031" s="62" t="str">
        <f t="shared" si="194"/>
        <v>*0.92</v>
      </c>
      <c r="M1031" s="70" t="str">
        <f t="shared" si="195"/>
        <v>REZoning_Sol-Win</v>
      </c>
      <c r="O1031" t="s">
        <v>1912</v>
      </c>
      <c r="P1031" t="s">
        <v>874</v>
      </c>
      <c r="Q1031">
        <v>2100</v>
      </c>
      <c r="R1031" t="s">
        <v>881</v>
      </c>
      <c r="S1031" t="s">
        <v>875</v>
      </c>
      <c r="AA1031" s="49" t="s">
        <v>1912</v>
      </c>
      <c r="AB1031" s="71" t="s">
        <v>874</v>
      </c>
      <c r="AC1031" s="55">
        <v>2035</v>
      </c>
      <c r="AD1031" s="70" t="str">
        <f t="shared" si="196"/>
        <v>*0.94</v>
      </c>
      <c r="AE1031" s="70" t="str">
        <f t="shared" si="197"/>
        <v>REZoning_Sol-Win</v>
      </c>
      <c r="AG1031" s="49" t="s">
        <v>1912</v>
      </c>
      <c r="AH1031" s="71" t="s">
        <v>874</v>
      </c>
      <c r="AI1031" s="55">
        <v>2050</v>
      </c>
      <c r="AJ1031" s="70" t="str">
        <f t="shared" si="198"/>
        <v>*0.91</v>
      </c>
      <c r="AK1031" s="70" t="str">
        <f t="shared" si="199"/>
        <v>REZoning_Sol-Win</v>
      </c>
      <c r="AO1031" s="50" t="s">
        <v>1912</v>
      </c>
      <c r="AP1031" s="72" t="s">
        <v>874</v>
      </c>
      <c r="AQ1031" s="58">
        <v>2035</v>
      </c>
      <c r="AR1031" s="73" t="str">
        <f t="shared" si="200"/>
        <v>*0.92</v>
      </c>
      <c r="AS1031" s="70" t="str">
        <f t="shared" si="201"/>
        <v>REZoning_Sol-Win</v>
      </c>
      <c r="AU1031" s="50" t="s">
        <v>1912</v>
      </c>
      <c r="AV1031" s="72" t="s">
        <v>874</v>
      </c>
      <c r="AW1031" s="58">
        <v>2050</v>
      </c>
      <c r="AX1031" s="73" t="str">
        <f t="shared" si="202"/>
        <v>*0.87</v>
      </c>
      <c r="AY1031" s="70" t="str">
        <f t="shared" si="203"/>
        <v>REZoning_Sol-Win</v>
      </c>
    </row>
    <row r="1032" spans="1:51">
      <c r="A1032" s="67" t="s">
        <v>62</v>
      </c>
      <c r="C1032" t="s">
        <v>1913</v>
      </c>
      <c r="D1032" s="68" t="s">
        <v>874</v>
      </c>
      <c r="E1032" s="52">
        <v>2035</v>
      </c>
      <c r="F1032" s="69" t="str">
        <f t="shared" si="193"/>
        <v>*0.95</v>
      </c>
      <c r="G1032" s="70" t="str">
        <f t="shared" si="192"/>
        <v>REZoning_Sol-Win</v>
      </c>
      <c r="I1032" t="s">
        <v>1913</v>
      </c>
      <c r="J1032" s="68" t="s">
        <v>874</v>
      </c>
      <c r="K1032" s="52">
        <v>2050</v>
      </c>
      <c r="L1032" s="62" t="str">
        <f t="shared" si="194"/>
        <v>*0.92</v>
      </c>
      <c r="M1032" s="70" t="str">
        <f t="shared" si="195"/>
        <v>REZoning_Sol-Win</v>
      </c>
      <c r="O1032" t="s">
        <v>1913</v>
      </c>
      <c r="P1032" t="s">
        <v>874</v>
      </c>
      <c r="Q1032">
        <v>2100</v>
      </c>
      <c r="R1032" t="s">
        <v>881</v>
      </c>
      <c r="S1032" t="s">
        <v>875</v>
      </c>
      <c r="AA1032" s="49" t="s">
        <v>1913</v>
      </c>
      <c r="AB1032" s="71" t="s">
        <v>874</v>
      </c>
      <c r="AC1032" s="55">
        <v>2035</v>
      </c>
      <c r="AD1032" s="70" t="str">
        <f t="shared" si="196"/>
        <v>*0.94</v>
      </c>
      <c r="AE1032" s="70" t="str">
        <f t="shared" si="197"/>
        <v>REZoning_Sol-Win</v>
      </c>
      <c r="AG1032" s="49" t="s">
        <v>1913</v>
      </c>
      <c r="AH1032" s="71" t="s">
        <v>874</v>
      </c>
      <c r="AI1032" s="55">
        <v>2050</v>
      </c>
      <c r="AJ1032" s="70" t="str">
        <f t="shared" si="198"/>
        <v>*0.91</v>
      </c>
      <c r="AK1032" s="70" t="str">
        <f t="shared" si="199"/>
        <v>REZoning_Sol-Win</v>
      </c>
      <c r="AO1032" s="50" t="s">
        <v>1913</v>
      </c>
      <c r="AP1032" s="72" t="s">
        <v>874</v>
      </c>
      <c r="AQ1032" s="58">
        <v>2035</v>
      </c>
      <c r="AR1032" s="73" t="str">
        <f t="shared" si="200"/>
        <v>*0.92</v>
      </c>
      <c r="AS1032" s="70" t="str">
        <f t="shared" si="201"/>
        <v>REZoning_Sol-Win</v>
      </c>
      <c r="AU1032" s="50" t="s">
        <v>1913</v>
      </c>
      <c r="AV1032" s="72" t="s">
        <v>874</v>
      </c>
      <c r="AW1032" s="58">
        <v>2050</v>
      </c>
      <c r="AX1032" s="73" t="str">
        <f t="shared" si="202"/>
        <v>*0.87</v>
      </c>
      <c r="AY1032" s="70" t="str">
        <f t="shared" si="203"/>
        <v>REZoning_Sol-Win</v>
      </c>
    </row>
    <row r="1033" spans="1:51">
      <c r="A1033" s="67" t="s">
        <v>62</v>
      </c>
      <c r="C1033" t="s">
        <v>1914</v>
      </c>
      <c r="D1033" s="68" t="s">
        <v>874</v>
      </c>
      <c r="E1033" s="52">
        <v>2035</v>
      </c>
      <c r="F1033" s="69" t="str">
        <f t="shared" si="193"/>
        <v>*0.95</v>
      </c>
      <c r="G1033" s="70" t="str">
        <f t="shared" si="192"/>
        <v>REZoning_Sol-Win</v>
      </c>
      <c r="I1033" t="s">
        <v>1914</v>
      </c>
      <c r="J1033" s="68" t="s">
        <v>874</v>
      </c>
      <c r="K1033" s="52">
        <v>2050</v>
      </c>
      <c r="L1033" s="62" t="str">
        <f t="shared" si="194"/>
        <v>*0.92</v>
      </c>
      <c r="M1033" s="70" t="str">
        <f t="shared" si="195"/>
        <v>REZoning_Sol-Win</v>
      </c>
      <c r="O1033" t="s">
        <v>1914</v>
      </c>
      <c r="P1033" t="s">
        <v>874</v>
      </c>
      <c r="Q1033">
        <v>2100</v>
      </c>
      <c r="R1033" t="s">
        <v>881</v>
      </c>
      <c r="S1033" t="s">
        <v>875</v>
      </c>
      <c r="AA1033" s="49" t="s">
        <v>1914</v>
      </c>
      <c r="AB1033" s="71" t="s">
        <v>874</v>
      </c>
      <c r="AC1033" s="55">
        <v>2035</v>
      </c>
      <c r="AD1033" s="70" t="str">
        <f t="shared" si="196"/>
        <v>*0.94</v>
      </c>
      <c r="AE1033" s="70" t="str">
        <f t="shared" si="197"/>
        <v>REZoning_Sol-Win</v>
      </c>
      <c r="AG1033" s="49" t="s">
        <v>1914</v>
      </c>
      <c r="AH1033" s="71" t="s">
        <v>874</v>
      </c>
      <c r="AI1033" s="55">
        <v>2050</v>
      </c>
      <c r="AJ1033" s="70" t="str">
        <f t="shared" si="198"/>
        <v>*0.91</v>
      </c>
      <c r="AK1033" s="70" t="str">
        <f t="shared" si="199"/>
        <v>REZoning_Sol-Win</v>
      </c>
      <c r="AO1033" s="50" t="s">
        <v>1914</v>
      </c>
      <c r="AP1033" s="72" t="s">
        <v>874</v>
      </c>
      <c r="AQ1033" s="58">
        <v>2035</v>
      </c>
      <c r="AR1033" s="73" t="str">
        <f t="shared" si="200"/>
        <v>*0.92</v>
      </c>
      <c r="AS1033" s="70" t="str">
        <f t="shared" si="201"/>
        <v>REZoning_Sol-Win</v>
      </c>
      <c r="AU1033" s="50" t="s">
        <v>1914</v>
      </c>
      <c r="AV1033" s="72" t="s">
        <v>874</v>
      </c>
      <c r="AW1033" s="58">
        <v>2050</v>
      </c>
      <c r="AX1033" s="73" t="str">
        <f t="shared" si="202"/>
        <v>*0.87</v>
      </c>
      <c r="AY1033" s="70" t="str">
        <f t="shared" si="203"/>
        <v>REZoning_Sol-Win</v>
      </c>
    </row>
    <row r="1034" spans="1:51">
      <c r="A1034" s="67" t="s">
        <v>62</v>
      </c>
      <c r="C1034" t="s">
        <v>1915</v>
      </c>
      <c r="D1034" s="68" t="s">
        <v>874</v>
      </c>
      <c r="E1034" s="52">
        <v>2035</v>
      </c>
      <c r="F1034" s="69" t="str">
        <f t="shared" si="193"/>
        <v>*0.95</v>
      </c>
      <c r="G1034" s="70" t="str">
        <f t="shared" si="192"/>
        <v>REZoning_Sol-Win</v>
      </c>
      <c r="I1034" t="s">
        <v>1915</v>
      </c>
      <c r="J1034" s="68" t="s">
        <v>874</v>
      </c>
      <c r="K1034" s="52">
        <v>2050</v>
      </c>
      <c r="L1034" s="62" t="str">
        <f t="shared" si="194"/>
        <v>*0.92</v>
      </c>
      <c r="M1034" s="70" t="str">
        <f t="shared" si="195"/>
        <v>REZoning_Sol-Win</v>
      </c>
      <c r="O1034" t="s">
        <v>1915</v>
      </c>
      <c r="P1034" t="s">
        <v>874</v>
      </c>
      <c r="Q1034">
        <v>2100</v>
      </c>
      <c r="R1034" t="s">
        <v>881</v>
      </c>
      <c r="S1034" t="s">
        <v>875</v>
      </c>
      <c r="AA1034" s="49" t="s">
        <v>1915</v>
      </c>
      <c r="AB1034" s="71" t="s">
        <v>874</v>
      </c>
      <c r="AC1034" s="55">
        <v>2035</v>
      </c>
      <c r="AD1034" s="70" t="str">
        <f t="shared" si="196"/>
        <v>*0.94</v>
      </c>
      <c r="AE1034" s="70" t="str">
        <f t="shared" si="197"/>
        <v>REZoning_Sol-Win</v>
      </c>
      <c r="AG1034" s="49" t="s">
        <v>1915</v>
      </c>
      <c r="AH1034" s="71" t="s">
        <v>874</v>
      </c>
      <c r="AI1034" s="55">
        <v>2050</v>
      </c>
      <c r="AJ1034" s="70" t="str">
        <f t="shared" si="198"/>
        <v>*0.91</v>
      </c>
      <c r="AK1034" s="70" t="str">
        <f t="shared" si="199"/>
        <v>REZoning_Sol-Win</v>
      </c>
      <c r="AO1034" s="50" t="s">
        <v>1915</v>
      </c>
      <c r="AP1034" s="72" t="s">
        <v>874</v>
      </c>
      <c r="AQ1034" s="58">
        <v>2035</v>
      </c>
      <c r="AR1034" s="73" t="str">
        <f t="shared" si="200"/>
        <v>*0.92</v>
      </c>
      <c r="AS1034" s="70" t="str">
        <f t="shared" si="201"/>
        <v>REZoning_Sol-Win</v>
      </c>
      <c r="AU1034" s="50" t="s">
        <v>1915</v>
      </c>
      <c r="AV1034" s="72" t="s">
        <v>874</v>
      </c>
      <c r="AW1034" s="58">
        <v>2050</v>
      </c>
      <c r="AX1034" s="73" t="str">
        <f t="shared" si="202"/>
        <v>*0.87</v>
      </c>
      <c r="AY1034" s="70" t="str">
        <f t="shared" si="203"/>
        <v>REZoning_Sol-Win</v>
      </c>
    </row>
    <row r="1035" spans="1:51">
      <c r="A1035" s="67" t="s">
        <v>62</v>
      </c>
      <c r="C1035" t="s">
        <v>1916</v>
      </c>
      <c r="D1035" s="68" t="s">
        <v>874</v>
      </c>
      <c r="E1035" s="52">
        <v>2035</v>
      </c>
      <c r="F1035" s="69" t="str">
        <f t="shared" si="193"/>
        <v>*0.95</v>
      </c>
      <c r="G1035" s="70" t="str">
        <f t="shared" si="192"/>
        <v>REZoning_Sol-Win</v>
      </c>
      <c r="I1035" t="s">
        <v>1916</v>
      </c>
      <c r="J1035" s="68" t="s">
        <v>874</v>
      </c>
      <c r="K1035" s="52">
        <v>2050</v>
      </c>
      <c r="L1035" s="62" t="str">
        <f t="shared" si="194"/>
        <v>*0.92</v>
      </c>
      <c r="M1035" s="70" t="str">
        <f t="shared" si="195"/>
        <v>REZoning_Sol-Win</v>
      </c>
      <c r="O1035" t="s">
        <v>1916</v>
      </c>
      <c r="P1035" t="s">
        <v>874</v>
      </c>
      <c r="Q1035">
        <v>2100</v>
      </c>
      <c r="R1035" t="s">
        <v>881</v>
      </c>
      <c r="S1035" t="s">
        <v>875</v>
      </c>
      <c r="AA1035" s="49" t="s">
        <v>1916</v>
      </c>
      <c r="AB1035" s="71" t="s">
        <v>874</v>
      </c>
      <c r="AC1035" s="55">
        <v>2035</v>
      </c>
      <c r="AD1035" s="70" t="str">
        <f t="shared" si="196"/>
        <v>*0.94</v>
      </c>
      <c r="AE1035" s="70" t="str">
        <f t="shared" si="197"/>
        <v>REZoning_Sol-Win</v>
      </c>
      <c r="AG1035" s="49" t="s">
        <v>1916</v>
      </c>
      <c r="AH1035" s="71" t="s">
        <v>874</v>
      </c>
      <c r="AI1035" s="55">
        <v>2050</v>
      </c>
      <c r="AJ1035" s="70" t="str">
        <f t="shared" si="198"/>
        <v>*0.91</v>
      </c>
      <c r="AK1035" s="70" t="str">
        <f t="shared" si="199"/>
        <v>REZoning_Sol-Win</v>
      </c>
      <c r="AO1035" s="50" t="s">
        <v>1916</v>
      </c>
      <c r="AP1035" s="72" t="s">
        <v>874</v>
      </c>
      <c r="AQ1035" s="58">
        <v>2035</v>
      </c>
      <c r="AR1035" s="73" t="str">
        <f t="shared" si="200"/>
        <v>*0.92</v>
      </c>
      <c r="AS1035" s="70" t="str">
        <f t="shared" si="201"/>
        <v>REZoning_Sol-Win</v>
      </c>
      <c r="AU1035" s="50" t="s">
        <v>1916</v>
      </c>
      <c r="AV1035" s="72" t="s">
        <v>874</v>
      </c>
      <c r="AW1035" s="58">
        <v>2050</v>
      </c>
      <c r="AX1035" s="73" t="str">
        <f t="shared" si="202"/>
        <v>*0.87</v>
      </c>
      <c r="AY1035" s="70" t="str">
        <f t="shared" si="203"/>
        <v>REZoning_Sol-Win</v>
      </c>
    </row>
    <row r="1036" spans="1:51">
      <c r="A1036" s="67" t="s">
        <v>62</v>
      </c>
      <c r="C1036" t="s">
        <v>1917</v>
      </c>
      <c r="D1036" s="68" t="s">
        <v>874</v>
      </c>
      <c r="E1036" s="52">
        <v>2035</v>
      </c>
      <c r="F1036" s="69" t="str">
        <f t="shared" si="193"/>
        <v>*0.95</v>
      </c>
      <c r="G1036" s="70" t="str">
        <f t="shared" si="192"/>
        <v>REZoning_Sol-Win</v>
      </c>
      <c r="I1036" t="s">
        <v>1917</v>
      </c>
      <c r="J1036" s="68" t="s">
        <v>874</v>
      </c>
      <c r="K1036" s="52">
        <v>2050</v>
      </c>
      <c r="L1036" s="62" t="str">
        <f t="shared" si="194"/>
        <v>*0.92</v>
      </c>
      <c r="M1036" s="70" t="str">
        <f t="shared" si="195"/>
        <v>REZoning_Sol-Win</v>
      </c>
      <c r="O1036" t="s">
        <v>1917</v>
      </c>
      <c r="P1036" t="s">
        <v>874</v>
      </c>
      <c r="Q1036">
        <v>2100</v>
      </c>
      <c r="R1036" t="s">
        <v>881</v>
      </c>
      <c r="S1036" t="s">
        <v>875</v>
      </c>
      <c r="AA1036" s="49" t="s">
        <v>1917</v>
      </c>
      <c r="AB1036" s="71" t="s">
        <v>874</v>
      </c>
      <c r="AC1036" s="55">
        <v>2035</v>
      </c>
      <c r="AD1036" s="70" t="str">
        <f t="shared" si="196"/>
        <v>*0.94</v>
      </c>
      <c r="AE1036" s="70" t="str">
        <f t="shared" si="197"/>
        <v>REZoning_Sol-Win</v>
      </c>
      <c r="AG1036" s="49" t="s">
        <v>1917</v>
      </c>
      <c r="AH1036" s="71" t="s">
        <v>874</v>
      </c>
      <c r="AI1036" s="55">
        <v>2050</v>
      </c>
      <c r="AJ1036" s="70" t="str">
        <f t="shared" si="198"/>
        <v>*0.91</v>
      </c>
      <c r="AK1036" s="70" t="str">
        <f t="shared" si="199"/>
        <v>REZoning_Sol-Win</v>
      </c>
      <c r="AO1036" s="50" t="s">
        <v>1917</v>
      </c>
      <c r="AP1036" s="72" t="s">
        <v>874</v>
      </c>
      <c r="AQ1036" s="58">
        <v>2035</v>
      </c>
      <c r="AR1036" s="73" t="str">
        <f t="shared" si="200"/>
        <v>*0.92</v>
      </c>
      <c r="AS1036" s="70" t="str">
        <f t="shared" si="201"/>
        <v>REZoning_Sol-Win</v>
      </c>
      <c r="AU1036" s="50" t="s">
        <v>1917</v>
      </c>
      <c r="AV1036" s="72" t="s">
        <v>874</v>
      </c>
      <c r="AW1036" s="58">
        <v>2050</v>
      </c>
      <c r="AX1036" s="73" t="str">
        <f t="shared" si="202"/>
        <v>*0.87</v>
      </c>
      <c r="AY1036" s="70" t="str">
        <f t="shared" si="203"/>
        <v>REZoning_Sol-Win</v>
      </c>
    </row>
    <row r="1037" spans="1:51">
      <c r="A1037" s="67" t="s">
        <v>62</v>
      </c>
      <c r="C1037" t="s">
        <v>1918</v>
      </c>
      <c r="D1037" s="68" t="s">
        <v>874</v>
      </c>
      <c r="E1037" s="52">
        <v>2035</v>
      </c>
      <c r="F1037" s="69" t="str">
        <f t="shared" si="193"/>
        <v>*0.95</v>
      </c>
      <c r="G1037" s="70" t="str">
        <f t="shared" si="192"/>
        <v>REZoning_Sol-Win</v>
      </c>
      <c r="I1037" t="s">
        <v>1918</v>
      </c>
      <c r="J1037" s="68" t="s">
        <v>874</v>
      </c>
      <c r="K1037" s="52">
        <v>2050</v>
      </c>
      <c r="L1037" s="62" t="str">
        <f t="shared" si="194"/>
        <v>*0.92</v>
      </c>
      <c r="M1037" s="70" t="str">
        <f t="shared" si="195"/>
        <v>REZoning_Sol-Win</v>
      </c>
      <c r="O1037" t="s">
        <v>1918</v>
      </c>
      <c r="P1037" t="s">
        <v>874</v>
      </c>
      <c r="Q1037">
        <v>2100</v>
      </c>
      <c r="R1037" t="s">
        <v>881</v>
      </c>
      <c r="S1037" t="s">
        <v>875</v>
      </c>
      <c r="AA1037" s="49" t="s">
        <v>1918</v>
      </c>
      <c r="AB1037" s="71" t="s">
        <v>874</v>
      </c>
      <c r="AC1037" s="55">
        <v>2035</v>
      </c>
      <c r="AD1037" s="70" t="str">
        <f t="shared" si="196"/>
        <v>*0.94</v>
      </c>
      <c r="AE1037" s="70" t="str">
        <f t="shared" si="197"/>
        <v>REZoning_Sol-Win</v>
      </c>
      <c r="AG1037" s="49" t="s">
        <v>1918</v>
      </c>
      <c r="AH1037" s="71" t="s">
        <v>874</v>
      </c>
      <c r="AI1037" s="55">
        <v>2050</v>
      </c>
      <c r="AJ1037" s="70" t="str">
        <f t="shared" si="198"/>
        <v>*0.91</v>
      </c>
      <c r="AK1037" s="70" t="str">
        <f t="shared" si="199"/>
        <v>REZoning_Sol-Win</v>
      </c>
      <c r="AO1037" s="50" t="s">
        <v>1918</v>
      </c>
      <c r="AP1037" s="72" t="s">
        <v>874</v>
      </c>
      <c r="AQ1037" s="58">
        <v>2035</v>
      </c>
      <c r="AR1037" s="73" t="str">
        <f t="shared" si="200"/>
        <v>*0.92</v>
      </c>
      <c r="AS1037" s="70" t="str">
        <f t="shared" si="201"/>
        <v>REZoning_Sol-Win</v>
      </c>
      <c r="AU1037" s="50" t="s">
        <v>1918</v>
      </c>
      <c r="AV1037" s="72" t="s">
        <v>874</v>
      </c>
      <c r="AW1037" s="58">
        <v>2050</v>
      </c>
      <c r="AX1037" s="73" t="str">
        <f t="shared" si="202"/>
        <v>*0.87</v>
      </c>
      <c r="AY1037" s="70" t="str">
        <f t="shared" si="203"/>
        <v>REZoning_Sol-Win</v>
      </c>
    </row>
    <row r="1038" spans="1:51">
      <c r="A1038" s="67" t="s">
        <v>62</v>
      </c>
      <c r="C1038" t="s">
        <v>1919</v>
      </c>
      <c r="D1038" s="68" t="s">
        <v>874</v>
      </c>
      <c r="E1038" s="52">
        <v>2035</v>
      </c>
      <c r="F1038" s="69" t="str">
        <f t="shared" si="193"/>
        <v>*0.95</v>
      </c>
      <c r="G1038" s="70" t="str">
        <f t="shared" si="192"/>
        <v>REZoning_Sol-Win</v>
      </c>
      <c r="I1038" t="s">
        <v>1919</v>
      </c>
      <c r="J1038" s="68" t="s">
        <v>874</v>
      </c>
      <c r="K1038" s="52">
        <v>2050</v>
      </c>
      <c r="L1038" s="62" t="str">
        <f t="shared" si="194"/>
        <v>*0.92</v>
      </c>
      <c r="M1038" s="70" t="str">
        <f t="shared" si="195"/>
        <v>REZoning_Sol-Win</v>
      </c>
      <c r="O1038" t="s">
        <v>1919</v>
      </c>
      <c r="P1038" t="s">
        <v>874</v>
      </c>
      <c r="Q1038">
        <v>2100</v>
      </c>
      <c r="R1038" t="s">
        <v>881</v>
      </c>
      <c r="S1038" t="s">
        <v>875</v>
      </c>
      <c r="AA1038" s="49" t="s">
        <v>1919</v>
      </c>
      <c r="AB1038" s="71" t="s">
        <v>874</v>
      </c>
      <c r="AC1038" s="55">
        <v>2035</v>
      </c>
      <c r="AD1038" s="70" t="str">
        <f t="shared" si="196"/>
        <v>*0.94</v>
      </c>
      <c r="AE1038" s="70" t="str">
        <f t="shared" si="197"/>
        <v>REZoning_Sol-Win</v>
      </c>
      <c r="AG1038" s="49" t="s">
        <v>1919</v>
      </c>
      <c r="AH1038" s="71" t="s">
        <v>874</v>
      </c>
      <c r="AI1038" s="55">
        <v>2050</v>
      </c>
      <c r="AJ1038" s="70" t="str">
        <f t="shared" si="198"/>
        <v>*0.91</v>
      </c>
      <c r="AK1038" s="70" t="str">
        <f t="shared" si="199"/>
        <v>REZoning_Sol-Win</v>
      </c>
      <c r="AO1038" s="50" t="s">
        <v>1919</v>
      </c>
      <c r="AP1038" s="72" t="s">
        <v>874</v>
      </c>
      <c r="AQ1038" s="58">
        <v>2035</v>
      </c>
      <c r="AR1038" s="73" t="str">
        <f t="shared" si="200"/>
        <v>*0.92</v>
      </c>
      <c r="AS1038" s="70" t="str">
        <f t="shared" si="201"/>
        <v>REZoning_Sol-Win</v>
      </c>
      <c r="AU1038" s="50" t="s">
        <v>1919</v>
      </c>
      <c r="AV1038" s="72" t="s">
        <v>874</v>
      </c>
      <c r="AW1038" s="58">
        <v>2050</v>
      </c>
      <c r="AX1038" s="73" t="str">
        <f t="shared" si="202"/>
        <v>*0.87</v>
      </c>
      <c r="AY1038" s="70" t="str">
        <f t="shared" si="203"/>
        <v>REZoning_Sol-Win</v>
      </c>
    </row>
    <row r="1039" spans="1:51">
      <c r="A1039" s="67" t="s">
        <v>62</v>
      </c>
      <c r="C1039" t="s">
        <v>1920</v>
      </c>
      <c r="D1039" s="68" t="s">
        <v>874</v>
      </c>
      <c r="E1039" s="52">
        <v>2035</v>
      </c>
      <c r="F1039" s="69" t="str">
        <f t="shared" si="193"/>
        <v>*0.95</v>
      </c>
      <c r="G1039" s="70" t="str">
        <f t="shared" si="192"/>
        <v>REZoning_Sol-Win</v>
      </c>
      <c r="I1039" t="s">
        <v>1920</v>
      </c>
      <c r="J1039" s="68" t="s">
        <v>874</v>
      </c>
      <c r="K1039" s="52">
        <v>2050</v>
      </c>
      <c r="L1039" s="62" t="str">
        <f t="shared" si="194"/>
        <v>*0.92</v>
      </c>
      <c r="M1039" s="70" t="str">
        <f t="shared" si="195"/>
        <v>REZoning_Sol-Win</v>
      </c>
      <c r="O1039" t="s">
        <v>1920</v>
      </c>
      <c r="P1039" t="s">
        <v>874</v>
      </c>
      <c r="Q1039">
        <v>2100</v>
      </c>
      <c r="R1039" t="s">
        <v>881</v>
      </c>
      <c r="S1039" t="s">
        <v>875</v>
      </c>
      <c r="AA1039" s="49" t="s">
        <v>1920</v>
      </c>
      <c r="AB1039" s="71" t="s">
        <v>874</v>
      </c>
      <c r="AC1039" s="55">
        <v>2035</v>
      </c>
      <c r="AD1039" s="70" t="str">
        <f t="shared" si="196"/>
        <v>*0.94</v>
      </c>
      <c r="AE1039" s="70" t="str">
        <f t="shared" si="197"/>
        <v>REZoning_Sol-Win</v>
      </c>
      <c r="AG1039" s="49" t="s">
        <v>1920</v>
      </c>
      <c r="AH1039" s="71" t="s">
        <v>874</v>
      </c>
      <c r="AI1039" s="55">
        <v>2050</v>
      </c>
      <c r="AJ1039" s="70" t="str">
        <f t="shared" si="198"/>
        <v>*0.91</v>
      </c>
      <c r="AK1039" s="70" t="str">
        <f t="shared" si="199"/>
        <v>REZoning_Sol-Win</v>
      </c>
      <c r="AO1039" s="50" t="s">
        <v>1920</v>
      </c>
      <c r="AP1039" s="72" t="s">
        <v>874</v>
      </c>
      <c r="AQ1039" s="58">
        <v>2035</v>
      </c>
      <c r="AR1039" s="73" t="str">
        <f t="shared" si="200"/>
        <v>*0.92</v>
      </c>
      <c r="AS1039" s="70" t="str">
        <f t="shared" si="201"/>
        <v>REZoning_Sol-Win</v>
      </c>
      <c r="AU1039" s="50" t="s">
        <v>1920</v>
      </c>
      <c r="AV1039" s="72" t="s">
        <v>874</v>
      </c>
      <c r="AW1039" s="58">
        <v>2050</v>
      </c>
      <c r="AX1039" s="73" t="str">
        <f t="shared" si="202"/>
        <v>*0.87</v>
      </c>
      <c r="AY1039" s="70" t="str">
        <f t="shared" si="203"/>
        <v>REZoning_Sol-Win</v>
      </c>
    </row>
    <row r="1040" spans="1:51">
      <c r="A1040" s="67" t="s">
        <v>62</v>
      </c>
      <c r="C1040" t="s">
        <v>1921</v>
      </c>
      <c r="D1040" s="68" t="s">
        <v>874</v>
      </c>
      <c r="E1040" s="52">
        <v>2035</v>
      </c>
      <c r="F1040" s="69" t="str">
        <f t="shared" si="193"/>
        <v>*0.95</v>
      </c>
      <c r="G1040" s="70" t="str">
        <f t="shared" si="192"/>
        <v>REZoning_Sol-Win</v>
      </c>
      <c r="I1040" t="s">
        <v>1921</v>
      </c>
      <c r="J1040" s="68" t="s">
        <v>874</v>
      </c>
      <c r="K1040" s="52">
        <v>2050</v>
      </c>
      <c r="L1040" s="62" t="str">
        <f t="shared" si="194"/>
        <v>*0.92</v>
      </c>
      <c r="M1040" s="70" t="str">
        <f t="shared" si="195"/>
        <v>REZoning_Sol-Win</v>
      </c>
      <c r="O1040" t="s">
        <v>1921</v>
      </c>
      <c r="P1040" t="s">
        <v>874</v>
      </c>
      <c r="Q1040">
        <v>2100</v>
      </c>
      <c r="R1040" t="s">
        <v>881</v>
      </c>
      <c r="S1040" t="s">
        <v>875</v>
      </c>
      <c r="AA1040" s="49" t="s">
        <v>1921</v>
      </c>
      <c r="AB1040" s="71" t="s">
        <v>874</v>
      </c>
      <c r="AC1040" s="55">
        <v>2035</v>
      </c>
      <c r="AD1040" s="70" t="str">
        <f t="shared" si="196"/>
        <v>*0.94</v>
      </c>
      <c r="AE1040" s="70" t="str">
        <f t="shared" si="197"/>
        <v>REZoning_Sol-Win</v>
      </c>
      <c r="AG1040" s="49" t="s">
        <v>1921</v>
      </c>
      <c r="AH1040" s="71" t="s">
        <v>874</v>
      </c>
      <c r="AI1040" s="55">
        <v>2050</v>
      </c>
      <c r="AJ1040" s="70" t="str">
        <f t="shared" si="198"/>
        <v>*0.91</v>
      </c>
      <c r="AK1040" s="70" t="str">
        <f t="shared" si="199"/>
        <v>REZoning_Sol-Win</v>
      </c>
      <c r="AO1040" s="50" t="s">
        <v>1921</v>
      </c>
      <c r="AP1040" s="72" t="s">
        <v>874</v>
      </c>
      <c r="AQ1040" s="58">
        <v>2035</v>
      </c>
      <c r="AR1040" s="73" t="str">
        <f t="shared" si="200"/>
        <v>*0.92</v>
      </c>
      <c r="AS1040" s="70" t="str">
        <f t="shared" si="201"/>
        <v>REZoning_Sol-Win</v>
      </c>
      <c r="AU1040" s="50" t="s">
        <v>1921</v>
      </c>
      <c r="AV1040" s="72" t="s">
        <v>874</v>
      </c>
      <c r="AW1040" s="58">
        <v>2050</v>
      </c>
      <c r="AX1040" s="73" t="str">
        <f t="shared" si="202"/>
        <v>*0.87</v>
      </c>
      <c r="AY1040" s="70" t="str">
        <f t="shared" si="203"/>
        <v>REZoning_Sol-Win</v>
      </c>
    </row>
    <row r="1041" spans="1:51">
      <c r="A1041" s="67" t="s">
        <v>62</v>
      </c>
      <c r="C1041" t="s">
        <v>1922</v>
      </c>
      <c r="D1041" s="68" t="s">
        <v>874</v>
      </c>
      <c r="E1041" s="52">
        <v>2035</v>
      </c>
      <c r="F1041" s="69" t="str">
        <f t="shared" si="193"/>
        <v>*0.95</v>
      </c>
      <c r="G1041" s="70" t="str">
        <f t="shared" si="192"/>
        <v>REZoning_Sol-Win</v>
      </c>
      <c r="I1041" t="s">
        <v>1922</v>
      </c>
      <c r="J1041" s="68" t="s">
        <v>874</v>
      </c>
      <c r="K1041" s="52">
        <v>2050</v>
      </c>
      <c r="L1041" s="62" t="str">
        <f t="shared" si="194"/>
        <v>*0.92</v>
      </c>
      <c r="M1041" s="70" t="str">
        <f t="shared" si="195"/>
        <v>REZoning_Sol-Win</v>
      </c>
      <c r="O1041" t="s">
        <v>1922</v>
      </c>
      <c r="P1041" t="s">
        <v>874</v>
      </c>
      <c r="Q1041">
        <v>2100</v>
      </c>
      <c r="R1041" t="s">
        <v>881</v>
      </c>
      <c r="S1041" t="s">
        <v>875</v>
      </c>
      <c r="AA1041" s="49" t="s">
        <v>1922</v>
      </c>
      <c r="AB1041" s="71" t="s">
        <v>874</v>
      </c>
      <c r="AC1041" s="55">
        <v>2035</v>
      </c>
      <c r="AD1041" s="70" t="str">
        <f t="shared" si="196"/>
        <v>*0.94</v>
      </c>
      <c r="AE1041" s="70" t="str">
        <f t="shared" si="197"/>
        <v>REZoning_Sol-Win</v>
      </c>
      <c r="AG1041" s="49" t="s">
        <v>1922</v>
      </c>
      <c r="AH1041" s="71" t="s">
        <v>874</v>
      </c>
      <c r="AI1041" s="55">
        <v>2050</v>
      </c>
      <c r="AJ1041" s="70" t="str">
        <f t="shared" si="198"/>
        <v>*0.91</v>
      </c>
      <c r="AK1041" s="70" t="str">
        <f t="shared" si="199"/>
        <v>REZoning_Sol-Win</v>
      </c>
      <c r="AO1041" s="50" t="s">
        <v>1922</v>
      </c>
      <c r="AP1041" s="72" t="s">
        <v>874</v>
      </c>
      <c r="AQ1041" s="58">
        <v>2035</v>
      </c>
      <c r="AR1041" s="73" t="str">
        <f t="shared" si="200"/>
        <v>*0.92</v>
      </c>
      <c r="AS1041" s="70" t="str">
        <f t="shared" si="201"/>
        <v>REZoning_Sol-Win</v>
      </c>
      <c r="AU1041" s="50" t="s">
        <v>1922</v>
      </c>
      <c r="AV1041" s="72" t="s">
        <v>874</v>
      </c>
      <c r="AW1041" s="58">
        <v>2050</v>
      </c>
      <c r="AX1041" s="73" t="str">
        <f t="shared" si="202"/>
        <v>*0.87</v>
      </c>
      <c r="AY1041" s="70" t="str">
        <f t="shared" si="203"/>
        <v>REZoning_Sol-Win</v>
      </c>
    </row>
    <row r="1042" spans="1:51">
      <c r="A1042" s="67" t="s">
        <v>62</v>
      </c>
      <c r="C1042" t="s">
        <v>1923</v>
      </c>
      <c r="D1042" s="68" t="s">
        <v>874</v>
      </c>
      <c r="E1042" s="52">
        <v>2035</v>
      </c>
      <c r="F1042" s="69" t="str">
        <f t="shared" si="193"/>
        <v>*0.95</v>
      </c>
      <c r="G1042" s="70" t="str">
        <f t="shared" si="192"/>
        <v>REZoning_Sol-Win</v>
      </c>
      <c r="I1042" t="s">
        <v>1923</v>
      </c>
      <c r="J1042" s="68" t="s">
        <v>874</v>
      </c>
      <c r="K1042" s="52">
        <v>2050</v>
      </c>
      <c r="L1042" s="62" t="str">
        <f t="shared" si="194"/>
        <v>*0.92</v>
      </c>
      <c r="M1042" s="70" t="str">
        <f t="shared" si="195"/>
        <v>REZoning_Sol-Win</v>
      </c>
      <c r="O1042" t="s">
        <v>1923</v>
      </c>
      <c r="P1042" t="s">
        <v>874</v>
      </c>
      <c r="Q1042">
        <v>2100</v>
      </c>
      <c r="R1042" t="s">
        <v>881</v>
      </c>
      <c r="S1042" t="s">
        <v>875</v>
      </c>
      <c r="AA1042" s="49" t="s">
        <v>1923</v>
      </c>
      <c r="AB1042" s="71" t="s">
        <v>874</v>
      </c>
      <c r="AC1042" s="55">
        <v>2035</v>
      </c>
      <c r="AD1042" s="70" t="str">
        <f t="shared" si="196"/>
        <v>*0.94</v>
      </c>
      <c r="AE1042" s="70" t="str">
        <f t="shared" si="197"/>
        <v>REZoning_Sol-Win</v>
      </c>
      <c r="AG1042" s="49" t="s">
        <v>1923</v>
      </c>
      <c r="AH1042" s="71" t="s">
        <v>874</v>
      </c>
      <c r="AI1042" s="55">
        <v>2050</v>
      </c>
      <c r="AJ1042" s="70" t="str">
        <f t="shared" si="198"/>
        <v>*0.91</v>
      </c>
      <c r="AK1042" s="70" t="str">
        <f t="shared" si="199"/>
        <v>REZoning_Sol-Win</v>
      </c>
      <c r="AO1042" s="50" t="s">
        <v>1923</v>
      </c>
      <c r="AP1042" s="72" t="s">
        <v>874</v>
      </c>
      <c r="AQ1042" s="58">
        <v>2035</v>
      </c>
      <c r="AR1042" s="73" t="str">
        <f t="shared" si="200"/>
        <v>*0.92</v>
      </c>
      <c r="AS1042" s="70" t="str">
        <f t="shared" si="201"/>
        <v>REZoning_Sol-Win</v>
      </c>
      <c r="AU1042" s="50" t="s">
        <v>1923</v>
      </c>
      <c r="AV1042" s="72" t="s">
        <v>874</v>
      </c>
      <c r="AW1042" s="58">
        <v>2050</v>
      </c>
      <c r="AX1042" s="73" t="str">
        <f t="shared" si="202"/>
        <v>*0.87</v>
      </c>
      <c r="AY1042" s="70" t="str">
        <f t="shared" si="203"/>
        <v>REZoning_Sol-Win</v>
      </c>
    </row>
    <row r="1043" spans="1:51">
      <c r="A1043" s="67" t="s">
        <v>62</v>
      </c>
      <c r="C1043" t="s">
        <v>1924</v>
      </c>
      <c r="D1043" s="68" t="s">
        <v>874</v>
      </c>
      <c r="E1043" s="52">
        <v>2035</v>
      </c>
      <c r="F1043" s="69" t="str">
        <f t="shared" si="193"/>
        <v>*0.95</v>
      </c>
      <c r="G1043" s="70" t="str">
        <f t="shared" si="192"/>
        <v>REZoning_Sol-Win</v>
      </c>
      <c r="I1043" t="s">
        <v>1924</v>
      </c>
      <c r="J1043" s="68" t="s">
        <v>874</v>
      </c>
      <c r="K1043" s="52">
        <v>2050</v>
      </c>
      <c r="L1043" s="62" t="str">
        <f t="shared" si="194"/>
        <v>*0.92</v>
      </c>
      <c r="M1043" s="70" t="str">
        <f t="shared" si="195"/>
        <v>REZoning_Sol-Win</v>
      </c>
      <c r="O1043" t="s">
        <v>1924</v>
      </c>
      <c r="P1043" t="s">
        <v>874</v>
      </c>
      <c r="Q1043">
        <v>2100</v>
      </c>
      <c r="R1043" t="s">
        <v>881</v>
      </c>
      <c r="S1043" t="s">
        <v>875</v>
      </c>
      <c r="AA1043" s="49" t="s">
        <v>1924</v>
      </c>
      <c r="AB1043" s="71" t="s">
        <v>874</v>
      </c>
      <c r="AC1043" s="55">
        <v>2035</v>
      </c>
      <c r="AD1043" s="70" t="str">
        <f t="shared" si="196"/>
        <v>*0.94</v>
      </c>
      <c r="AE1043" s="70" t="str">
        <f t="shared" si="197"/>
        <v>REZoning_Sol-Win</v>
      </c>
      <c r="AG1043" s="49" t="s">
        <v>1924</v>
      </c>
      <c r="AH1043" s="71" t="s">
        <v>874</v>
      </c>
      <c r="AI1043" s="55">
        <v>2050</v>
      </c>
      <c r="AJ1043" s="70" t="str">
        <f t="shared" si="198"/>
        <v>*0.91</v>
      </c>
      <c r="AK1043" s="70" t="str">
        <f t="shared" si="199"/>
        <v>REZoning_Sol-Win</v>
      </c>
      <c r="AO1043" s="50" t="s">
        <v>1924</v>
      </c>
      <c r="AP1043" s="72" t="s">
        <v>874</v>
      </c>
      <c r="AQ1043" s="58">
        <v>2035</v>
      </c>
      <c r="AR1043" s="73" t="str">
        <f t="shared" si="200"/>
        <v>*0.92</v>
      </c>
      <c r="AS1043" s="70" t="str">
        <f t="shared" si="201"/>
        <v>REZoning_Sol-Win</v>
      </c>
      <c r="AU1043" s="50" t="s">
        <v>1924</v>
      </c>
      <c r="AV1043" s="72" t="s">
        <v>874</v>
      </c>
      <c r="AW1043" s="58">
        <v>2050</v>
      </c>
      <c r="AX1043" s="73" t="str">
        <f t="shared" si="202"/>
        <v>*0.87</v>
      </c>
      <c r="AY1043" s="70" t="str">
        <f t="shared" si="203"/>
        <v>REZoning_Sol-Win</v>
      </c>
    </row>
    <row r="1044" spans="1:51">
      <c r="A1044" s="67" t="s">
        <v>62</v>
      </c>
      <c r="C1044" t="s">
        <v>1925</v>
      </c>
      <c r="D1044" s="68" t="s">
        <v>874</v>
      </c>
      <c r="E1044" s="52">
        <v>2035</v>
      </c>
      <c r="F1044" s="69" t="str">
        <f t="shared" si="193"/>
        <v>*0.95</v>
      </c>
      <c r="G1044" s="70" t="str">
        <f t="shared" si="192"/>
        <v>REZoning_Sol-Win</v>
      </c>
      <c r="I1044" t="s">
        <v>1925</v>
      </c>
      <c r="J1044" s="68" t="s">
        <v>874</v>
      </c>
      <c r="K1044" s="52">
        <v>2050</v>
      </c>
      <c r="L1044" s="62" t="str">
        <f t="shared" si="194"/>
        <v>*0.92</v>
      </c>
      <c r="M1044" s="70" t="str">
        <f t="shared" si="195"/>
        <v>REZoning_Sol-Win</v>
      </c>
      <c r="O1044" t="s">
        <v>1925</v>
      </c>
      <c r="P1044" t="s">
        <v>874</v>
      </c>
      <c r="Q1044">
        <v>2100</v>
      </c>
      <c r="R1044" t="s">
        <v>881</v>
      </c>
      <c r="S1044" t="s">
        <v>875</v>
      </c>
      <c r="AA1044" s="49" t="s">
        <v>1925</v>
      </c>
      <c r="AB1044" s="71" t="s">
        <v>874</v>
      </c>
      <c r="AC1044" s="55">
        <v>2035</v>
      </c>
      <c r="AD1044" s="70" t="str">
        <f t="shared" si="196"/>
        <v>*0.94</v>
      </c>
      <c r="AE1044" s="70" t="str">
        <f t="shared" si="197"/>
        <v>REZoning_Sol-Win</v>
      </c>
      <c r="AG1044" s="49" t="s">
        <v>1925</v>
      </c>
      <c r="AH1044" s="71" t="s">
        <v>874</v>
      </c>
      <c r="AI1044" s="55">
        <v>2050</v>
      </c>
      <c r="AJ1044" s="70" t="str">
        <f t="shared" si="198"/>
        <v>*0.91</v>
      </c>
      <c r="AK1044" s="70" t="str">
        <f t="shared" si="199"/>
        <v>REZoning_Sol-Win</v>
      </c>
      <c r="AO1044" s="50" t="s">
        <v>1925</v>
      </c>
      <c r="AP1044" s="72" t="s">
        <v>874</v>
      </c>
      <c r="AQ1044" s="58">
        <v>2035</v>
      </c>
      <c r="AR1044" s="73" t="str">
        <f t="shared" si="200"/>
        <v>*0.92</v>
      </c>
      <c r="AS1044" s="70" t="str">
        <f t="shared" si="201"/>
        <v>REZoning_Sol-Win</v>
      </c>
      <c r="AU1044" s="50" t="s">
        <v>1925</v>
      </c>
      <c r="AV1044" s="72" t="s">
        <v>874</v>
      </c>
      <c r="AW1044" s="58">
        <v>2050</v>
      </c>
      <c r="AX1044" s="73" t="str">
        <f t="shared" si="202"/>
        <v>*0.87</v>
      </c>
      <c r="AY1044" s="70" t="str">
        <f t="shared" si="203"/>
        <v>REZoning_Sol-Win</v>
      </c>
    </row>
    <row r="1045" spans="1:51">
      <c r="A1045" s="67" t="s">
        <v>62</v>
      </c>
      <c r="C1045" t="s">
        <v>1926</v>
      </c>
      <c r="D1045" s="68" t="s">
        <v>874</v>
      </c>
      <c r="E1045" s="52">
        <v>2035</v>
      </c>
      <c r="F1045" s="69" t="str">
        <f t="shared" si="193"/>
        <v>*0.95</v>
      </c>
      <c r="G1045" s="70" t="str">
        <f t="shared" si="192"/>
        <v>REZoning_Sol-Win</v>
      </c>
      <c r="I1045" t="s">
        <v>1926</v>
      </c>
      <c r="J1045" s="68" t="s">
        <v>874</v>
      </c>
      <c r="K1045" s="52">
        <v>2050</v>
      </c>
      <c r="L1045" s="62" t="str">
        <f t="shared" si="194"/>
        <v>*0.92</v>
      </c>
      <c r="M1045" s="70" t="str">
        <f t="shared" si="195"/>
        <v>REZoning_Sol-Win</v>
      </c>
      <c r="O1045" t="s">
        <v>1926</v>
      </c>
      <c r="P1045" t="s">
        <v>874</v>
      </c>
      <c r="Q1045">
        <v>2100</v>
      </c>
      <c r="R1045" t="s">
        <v>881</v>
      </c>
      <c r="S1045" t="s">
        <v>875</v>
      </c>
      <c r="AA1045" s="49" t="s">
        <v>1926</v>
      </c>
      <c r="AB1045" s="71" t="s">
        <v>874</v>
      </c>
      <c r="AC1045" s="55">
        <v>2035</v>
      </c>
      <c r="AD1045" s="70" t="str">
        <f t="shared" si="196"/>
        <v>*0.94</v>
      </c>
      <c r="AE1045" s="70" t="str">
        <f t="shared" si="197"/>
        <v>REZoning_Sol-Win</v>
      </c>
      <c r="AG1045" s="49" t="s">
        <v>1926</v>
      </c>
      <c r="AH1045" s="71" t="s">
        <v>874</v>
      </c>
      <c r="AI1045" s="55">
        <v>2050</v>
      </c>
      <c r="AJ1045" s="70" t="str">
        <f t="shared" si="198"/>
        <v>*0.91</v>
      </c>
      <c r="AK1045" s="70" t="str">
        <f t="shared" si="199"/>
        <v>REZoning_Sol-Win</v>
      </c>
      <c r="AO1045" s="50" t="s">
        <v>1926</v>
      </c>
      <c r="AP1045" s="72" t="s">
        <v>874</v>
      </c>
      <c r="AQ1045" s="58">
        <v>2035</v>
      </c>
      <c r="AR1045" s="73" t="str">
        <f t="shared" si="200"/>
        <v>*0.92</v>
      </c>
      <c r="AS1045" s="70" t="str">
        <f t="shared" si="201"/>
        <v>REZoning_Sol-Win</v>
      </c>
      <c r="AU1045" s="50" t="s">
        <v>1926</v>
      </c>
      <c r="AV1045" s="72" t="s">
        <v>874</v>
      </c>
      <c r="AW1045" s="58">
        <v>2050</v>
      </c>
      <c r="AX1045" s="73" t="str">
        <f t="shared" si="202"/>
        <v>*0.87</v>
      </c>
      <c r="AY1045" s="70" t="str">
        <f t="shared" si="203"/>
        <v>REZoning_Sol-Win</v>
      </c>
    </row>
    <row r="1046" spans="1:51">
      <c r="A1046" s="67" t="s">
        <v>62</v>
      </c>
      <c r="C1046" t="s">
        <v>1927</v>
      </c>
      <c r="D1046" s="68" t="s">
        <v>874</v>
      </c>
      <c r="E1046" s="52">
        <v>2035</v>
      </c>
      <c r="F1046" s="69" t="str">
        <f t="shared" si="193"/>
        <v>*0.95</v>
      </c>
      <c r="G1046" s="70" t="str">
        <f t="shared" si="192"/>
        <v>REZoning_Sol-Win</v>
      </c>
      <c r="I1046" t="s">
        <v>1927</v>
      </c>
      <c r="J1046" s="68" t="s">
        <v>874</v>
      </c>
      <c r="K1046" s="52">
        <v>2050</v>
      </c>
      <c r="L1046" s="62" t="str">
        <f t="shared" si="194"/>
        <v>*0.92</v>
      </c>
      <c r="M1046" s="70" t="str">
        <f t="shared" si="195"/>
        <v>REZoning_Sol-Win</v>
      </c>
      <c r="O1046" t="s">
        <v>1927</v>
      </c>
      <c r="P1046" t="s">
        <v>874</v>
      </c>
      <c r="Q1046">
        <v>2100</v>
      </c>
      <c r="R1046" t="s">
        <v>881</v>
      </c>
      <c r="S1046" t="s">
        <v>875</v>
      </c>
      <c r="AA1046" s="49" t="s">
        <v>1927</v>
      </c>
      <c r="AB1046" s="71" t="s">
        <v>874</v>
      </c>
      <c r="AC1046" s="55">
        <v>2035</v>
      </c>
      <c r="AD1046" s="70" t="str">
        <f t="shared" si="196"/>
        <v>*0.94</v>
      </c>
      <c r="AE1046" s="70" t="str">
        <f t="shared" si="197"/>
        <v>REZoning_Sol-Win</v>
      </c>
      <c r="AG1046" s="49" t="s">
        <v>1927</v>
      </c>
      <c r="AH1046" s="71" t="s">
        <v>874</v>
      </c>
      <c r="AI1046" s="55">
        <v>2050</v>
      </c>
      <c r="AJ1046" s="70" t="str">
        <f t="shared" si="198"/>
        <v>*0.91</v>
      </c>
      <c r="AK1046" s="70" t="str">
        <f t="shared" si="199"/>
        <v>REZoning_Sol-Win</v>
      </c>
      <c r="AO1046" s="50" t="s">
        <v>1927</v>
      </c>
      <c r="AP1046" s="72" t="s">
        <v>874</v>
      </c>
      <c r="AQ1046" s="58">
        <v>2035</v>
      </c>
      <c r="AR1046" s="73" t="str">
        <f t="shared" si="200"/>
        <v>*0.92</v>
      </c>
      <c r="AS1046" s="70" t="str">
        <f t="shared" si="201"/>
        <v>REZoning_Sol-Win</v>
      </c>
      <c r="AU1046" s="50" t="s">
        <v>1927</v>
      </c>
      <c r="AV1046" s="72" t="s">
        <v>874</v>
      </c>
      <c r="AW1046" s="58">
        <v>2050</v>
      </c>
      <c r="AX1046" s="73" t="str">
        <f t="shared" si="202"/>
        <v>*0.87</v>
      </c>
      <c r="AY1046" s="70" t="str">
        <f t="shared" si="203"/>
        <v>REZoning_Sol-Win</v>
      </c>
    </row>
    <row r="1047" spans="1:51">
      <c r="A1047" s="67" t="s">
        <v>62</v>
      </c>
      <c r="C1047" t="s">
        <v>1928</v>
      </c>
      <c r="D1047" s="68" t="s">
        <v>874</v>
      </c>
      <c r="E1047" s="52">
        <v>2035</v>
      </c>
      <c r="F1047" s="69" t="str">
        <f t="shared" si="193"/>
        <v>*0.95</v>
      </c>
      <c r="G1047" s="70" t="str">
        <f t="shared" si="192"/>
        <v>REZoning_Sol-Win</v>
      </c>
      <c r="I1047" t="s">
        <v>1928</v>
      </c>
      <c r="J1047" s="68" t="s">
        <v>874</v>
      </c>
      <c r="K1047" s="52">
        <v>2050</v>
      </c>
      <c r="L1047" s="62" t="str">
        <f t="shared" si="194"/>
        <v>*0.92</v>
      </c>
      <c r="M1047" s="70" t="str">
        <f t="shared" si="195"/>
        <v>REZoning_Sol-Win</v>
      </c>
      <c r="O1047" t="s">
        <v>1928</v>
      </c>
      <c r="P1047" t="s">
        <v>874</v>
      </c>
      <c r="Q1047">
        <v>2100</v>
      </c>
      <c r="R1047" t="s">
        <v>881</v>
      </c>
      <c r="S1047" t="s">
        <v>875</v>
      </c>
      <c r="AA1047" s="49" t="s">
        <v>1928</v>
      </c>
      <c r="AB1047" s="71" t="s">
        <v>874</v>
      </c>
      <c r="AC1047" s="55">
        <v>2035</v>
      </c>
      <c r="AD1047" s="70" t="str">
        <f t="shared" si="196"/>
        <v>*0.94</v>
      </c>
      <c r="AE1047" s="70" t="str">
        <f t="shared" si="197"/>
        <v>REZoning_Sol-Win</v>
      </c>
      <c r="AG1047" s="49" t="s">
        <v>1928</v>
      </c>
      <c r="AH1047" s="71" t="s">
        <v>874</v>
      </c>
      <c r="AI1047" s="55">
        <v>2050</v>
      </c>
      <c r="AJ1047" s="70" t="str">
        <f t="shared" si="198"/>
        <v>*0.91</v>
      </c>
      <c r="AK1047" s="70" t="str">
        <f t="shared" si="199"/>
        <v>REZoning_Sol-Win</v>
      </c>
      <c r="AO1047" s="50" t="s">
        <v>1928</v>
      </c>
      <c r="AP1047" s="72" t="s">
        <v>874</v>
      </c>
      <c r="AQ1047" s="58">
        <v>2035</v>
      </c>
      <c r="AR1047" s="73" t="str">
        <f t="shared" si="200"/>
        <v>*0.92</v>
      </c>
      <c r="AS1047" s="70" t="str">
        <f t="shared" si="201"/>
        <v>REZoning_Sol-Win</v>
      </c>
      <c r="AU1047" s="50" t="s">
        <v>1928</v>
      </c>
      <c r="AV1047" s="72" t="s">
        <v>874</v>
      </c>
      <c r="AW1047" s="58">
        <v>2050</v>
      </c>
      <c r="AX1047" s="73" t="str">
        <f t="shared" si="202"/>
        <v>*0.87</v>
      </c>
      <c r="AY1047" s="70" t="str">
        <f t="shared" si="203"/>
        <v>REZoning_Sol-Win</v>
      </c>
    </row>
    <row r="1048" spans="1:51">
      <c r="A1048" s="67" t="s">
        <v>62</v>
      </c>
      <c r="C1048" t="s">
        <v>1929</v>
      </c>
      <c r="D1048" s="68" t="s">
        <v>874</v>
      </c>
      <c r="E1048" s="52">
        <v>2035</v>
      </c>
      <c r="F1048" s="69" t="str">
        <f t="shared" si="193"/>
        <v>*0.95</v>
      </c>
      <c r="G1048" s="70" t="str">
        <f t="shared" si="192"/>
        <v>REZoning_Sol-Win</v>
      </c>
      <c r="I1048" t="s">
        <v>1929</v>
      </c>
      <c r="J1048" s="68" t="s">
        <v>874</v>
      </c>
      <c r="K1048" s="52">
        <v>2050</v>
      </c>
      <c r="L1048" s="62" t="str">
        <f t="shared" si="194"/>
        <v>*0.92</v>
      </c>
      <c r="M1048" s="70" t="str">
        <f t="shared" si="195"/>
        <v>REZoning_Sol-Win</v>
      </c>
      <c r="O1048" t="s">
        <v>1929</v>
      </c>
      <c r="P1048" t="s">
        <v>874</v>
      </c>
      <c r="Q1048">
        <v>2100</v>
      </c>
      <c r="R1048" t="s">
        <v>881</v>
      </c>
      <c r="S1048" t="s">
        <v>875</v>
      </c>
      <c r="AA1048" s="49" t="s">
        <v>1929</v>
      </c>
      <c r="AB1048" s="71" t="s">
        <v>874</v>
      </c>
      <c r="AC1048" s="55">
        <v>2035</v>
      </c>
      <c r="AD1048" s="70" t="str">
        <f t="shared" si="196"/>
        <v>*0.94</v>
      </c>
      <c r="AE1048" s="70" t="str">
        <f t="shared" si="197"/>
        <v>REZoning_Sol-Win</v>
      </c>
      <c r="AG1048" s="49" t="s">
        <v>1929</v>
      </c>
      <c r="AH1048" s="71" t="s">
        <v>874</v>
      </c>
      <c r="AI1048" s="55">
        <v>2050</v>
      </c>
      <c r="AJ1048" s="70" t="str">
        <f t="shared" si="198"/>
        <v>*0.91</v>
      </c>
      <c r="AK1048" s="70" t="str">
        <f t="shared" si="199"/>
        <v>REZoning_Sol-Win</v>
      </c>
      <c r="AO1048" s="50" t="s">
        <v>1929</v>
      </c>
      <c r="AP1048" s="72" t="s">
        <v>874</v>
      </c>
      <c r="AQ1048" s="58">
        <v>2035</v>
      </c>
      <c r="AR1048" s="73" t="str">
        <f t="shared" si="200"/>
        <v>*0.92</v>
      </c>
      <c r="AS1048" s="70" t="str">
        <f t="shared" si="201"/>
        <v>REZoning_Sol-Win</v>
      </c>
      <c r="AU1048" s="50" t="s">
        <v>1929</v>
      </c>
      <c r="AV1048" s="72" t="s">
        <v>874</v>
      </c>
      <c r="AW1048" s="58">
        <v>2050</v>
      </c>
      <c r="AX1048" s="73" t="str">
        <f t="shared" si="202"/>
        <v>*0.87</v>
      </c>
      <c r="AY1048" s="70" t="str">
        <f t="shared" si="203"/>
        <v>REZoning_Sol-Win</v>
      </c>
    </row>
    <row r="1049" spans="1:51">
      <c r="A1049" s="67" t="s">
        <v>62</v>
      </c>
      <c r="C1049" t="s">
        <v>1930</v>
      </c>
      <c r="D1049" s="68" t="s">
        <v>874</v>
      </c>
      <c r="E1049" s="52">
        <v>2035</v>
      </c>
      <c r="F1049" s="69" t="str">
        <f t="shared" si="193"/>
        <v>*0.95</v>
      </c>
      <c r="G1049" s="70" t="str">
        <f t="shared" si="192"/>
        <v>REZoning_Sol-Win</v>
      </c>
      <c r="I1049" t="s">
        <v>1930</v>
      </c>
      <c r="J1049" s="68" t="s">
        <v>874</v>
      </c>
      <c r="K1049" s="52">
        <v>2050</v>
      </c>
      <c r="L1049" s="62" t="str">
        <f t="shared" si="194"/>
        <v>*0.92</v>
      </c>
      <c r="M1049" s="70" t="str">
        <f t="shared" si="195"/>
        <v>REZoning_Sol-Win</v>
      </c>
      <c r="O1049" t="s">
        <v>1930</v>
      </c>
      <c r="P1049" t="s">
        <v>874</v>
      </c>
      <c r="Q1049">
        <v>2100</v>
      </c>
      <c r="R1049" t="s">
        <v>881</v>
      </c>
      <c r="S1049" t="s">
        <v>875</v>
      </c>
      <c r="AA1049" s="49" t="s">
        <v>1930</v>
      </c>
      <c r="AB1049" s="71" t="s">
        <v>874</v>
      </c>
      <c r="AC1049" s="55">
        <v>2035</v>
      </c>
      <c r="AD1049" s="70" t="str">
        <f t="shared" si="196"/>
        <v>*0.94</v>
      </c>
      <c r="AE1049" s="70" t="str">
        <f t="shared" si="197"/>
        <v>REZoning_Sol-Win</v>
      </c>
      <c r="AG1049" s="49" t="s">
        <v>1930</v>
      </c>
      <c r="AH1049" s="71" t="s">
        <v>874</v>
      </c>
      <c r="AI1049" s="55">
        <v>2050</v>
      </c>
      <c r="AJ1049" s="70" t="str">
        <f t="shared" si="198"/>
        <v>*0.91</v>
      </c>
      <c r="AK1049" s="70" t="str">
        <f t="shared" si="199"/>
        <v>REZoning_Sol-Win</v>
      </c>
      <c r="AO1049" s="50" t="s">
        <v>1930</v>
      </c>
      <c r="AP1049" s="72" t="s">
        <v>874</v>
      </c>
      <c r="AQ1049" s="58">
        <v>2035</v>
      </c>
      <c r="AR1049" s="73" t="str">
        <f t="shared" si="200"/>
        <v>*0.92</v>
      </c>
      <c r="AS1049" s="70" t="str">
        <f t="shared" si="201"/>
        <v>REZoning_Sol-Win</v>
      </c>
      <c r="AU1049" s="50" t="s">
        <v>1930</v>
      </c>
      <c r="AV1049" s="72" t="s">
        <v>874</v>
      </c>
      <c r="AW1049" s="58">
        <v>2050</v>
      </c>
      <c r="AX1049" s="73" t="str">
        <f t="shared" si="202"/>
        <v>*0.87</v>
      </c>
      <c r="AY1049" s="70" t="str">
        <f t="shared" si="203"/>
        <v>REZoning_Sol-Win</v>
      </c>
    </row>
    <row r="1050" spans="1:51">
      <c r="A1050" s="67" t="s">
        <v>62</v>
      </c>
      <c r="C1050" t="s">
        <v>1931</v>
      </c>
      <c r="D1050" s="68" t="s">
        <v>874</v>
      </c>
      <c r="E1050" s="52">
        <v>2035</v>
      </c>
      <c r="F1050" s="69" t="str">
        <f t="shared" si="193"/>
        <v>*0.95</v>
      </c>
      <c r="G1050" s="70" t="str">
        <f t="shared" si="192"/>
        <v>REZoning_Sol-Win</v>
      </c>
      <c r="I1050" t="s">
        <v>1931</v>
      </c>
      <c r="J1050" s="68" t="s">
        <v>874</v>
      </c>
      <c r="K1050" s="52">
        <v>2050</v>
      </c>
      <c r="L1050" s="62" t="str">
        <f t="shared" si="194"/>
        <v>*0.92</v>
      </c>
      <c r="M1050" s="70" t="str">
        <f t="shared" si="195"/>
        <v>REZoning_Sol-Win</v>
      </c>
      <c r="O1050" t="s">
        <v>1931</v>
      </c>
      <c r="P1050" t="s">
        <v>874</v>
      </c>
      <c r="Q1050">
        <v>2100</v>
      </c>
      <c r="R1050" t="s">
        <v>881</v>
      </c>
      <c r="S1050" t="s">
        <v>875</v>
      </c>
      <c r="AA1050" s="49" t="s">
        <v>1931</v>
      </c>
      <c r="AB1050" s="71" t="s">
        <v>874</v>
      </c>
      <c r="AC1050" s="55">
        <v>2035</v>
      </c>
      <c r="AD1050" s="70" t="str">
        <f t="shared" si="196"/>
        <v>*0.94</v>
      </c>
      <c r="AE1050" s="70" t="str">
        <f t="shared" si="197"/>
        <v>REZoning_Sol-Win</v>
      </c>
      <c r="AG1050" s="49" t="s">
        <v>1931</v>
      </c>
      <c r="AH1050" s="71" t="s">
        <v>874</v>
      </c>
      <c r="AI1050" s="55">
        <v>2050</v>
      </c>
      <c r="AJ1050" s="70" t="str">
        <f t="shared" si="198"/>
        <v>*0.91</v>
      </c>
      <c r="AK1050" s="70" t="str">
        <f t="shared" si="199"/>
        <v>REZoning_Sol-Win</v>
      </c>
      <c r="AO1050" s="50" t="s">
        <v>1931</v>
      </c>
      <c r="AP1050" s="72" t="s">
        <v>874</v>
      </c>
      <c r="AQ1050" s="58">
        <v>2035</v>
      </c>
      <c r="AR1050" s="73" t="str">
        <f t="shared" si="200"/>
        <v>*0.92</v>
      </c>
      <c r="AS1050" s="70" t="str">
        <f t="shared" si="201"/>
        <v>REZoning_Sol-Win</v>
      </c>
      <c r="AU1050" s="50" t="s">
        <v>1931</v>
      </c>
      <c r="AV1050" s="72" t="s">
        <v>874</v>
      </c>
      <c r="AW1050" s="58">
        <v>2050</v>
      </c>
      <c r="AX1050" s="73" t="str">
        <f t="shared" si="202"/>
        <v>*0.87</v>
      </c>
      <c r="AY1050" s="70" t="str">
        <f t="shared" si="203"/>
        <v>REZoning_Sol-Win</v>
      </c>
    </row>
    <row r="1051" spans="1:51">
      <c r="A1051" s="67" t="s">
        <v>62</v>
      </c>
      <c r="C1051" t="s">
        <v>1932</v>
      </c>
      <c r="D1051" s="68" t="s">
        <v>874</v>
      </c>
      <c r="E1051" s="52">
        <v>2035</v>
      </c>
      <c r="F1051" s="69" t="str">
        <f t="shared" si="193"/>
        <v>*0.95</v>
      </c>
      <c r="G1051" s="70" t="str">
        <f t="shared" si="192"/>
        <v>REZoning_Sol-Win</v>
      </c>
      <c r="I1051" t="s">
        <v>1932</v>
      </c>
      <c r="J1051" s="68" t="s">
        <v>874</v>
      </c>
      <c r="K1051" s="52">
        <v>2050</v>
      </c>
      <c r="L1051" s="62" t="str">
        <f t="shared" si="194"/>
        <v>*0.92</v>
      </c>
      <c r="M1051" s="70" t="str">
        <f t="shared" si="195"/>
        <v>REZoning_Sol-Win</v>
      </c>
      <c r="O1051" t="s">
        <v>1932</v>
      </c>
      <c r="P1051" t="s">
        <v>874</v>
      </c>
      <c r="Q1051">
        <v>2100</v>
      </c>
      <c r="R1051" t="s">
        <v>881</v>
      </c>
      <c r="S1051" t="s">
        <v>875</v>
      </c>
      <c r="AA1051" s="49" t="s">
        <v>1932</v>
      </c>
      <c r="AB1051" s="71" t="s">
        <v>874</v>
      </c>
      <c r="AC1051" s="55">
        <v>2035</v>
      </c>
      <c r="AD1051" s="70" t="str">
        <f t="shared" si="196"/>
        <v>*0.94</v>
      </c>
      <c r="AE1051" s="70" t="str">
        <f t="shared" si="197"/>
        <v>REZoning_Sol-Win</v>
      </c>
      <c r="AG1051" s="49" t="s">
        <v>1932</v>
      </c>
      <c r="AH1051" s="71" t="s">
        <v>874</v>
      </c>
      <c r="AI1051" s="55">
        <v>2050</v>
      </c>
      <c r="AJ1051" s="70" t="str">
        <f t="shared" si="198"/>
        <v>*0.91</v>
      </c>
      <c r="AK1051" s="70" t="str">
        <f t="shared" si="199"/>
        <v>REZoning_Sol-Win</v>
      </c>
      <c r="AO1051" s="50" t="s">
        <v>1932</v>
      </c>
      <c r="AP1051" s="72" t="s">
        <v>874</v>
      </c>
      <c r="AQ1051" s="58">
        <v>2035</v>
      </c>
      <c r="AR1051" s="73" t="str">
        <f t="shared" si="200"/>
        <v>*0.92</v>
      </c>
      <c r="AS1051" s="70" t="str">
        <f t="shared" si="201"/>
        <v>REZoning_Sol-Win</v>
      </c>
      <c r="AU1051" s="50" t="s">
        <v>1932</v>
      </c>
      <c r="AV1051" s="72" t="s">
        <v>874</v>
      </c>
      <c r="AW1051" s="58">
        <v>2050</v>
      </c>
      <c r="AX1051" s="73" t="str">
        <f t="shared" si="202"/>
        <v>*0.87</v>
      </c>
      <c r="AY1051" s="70" t="str">
        <f t="shared" si="203"/>
        <v>REZoning_Sol-Win</v>
      </c>
    </row>
    <row r="1052" spans="1:51">
      <c r="A1052" s="67" t="s">
        <v>62</v>
      </c>
      <c r="C1052" t="s">
        <v>1933</v>
      </c>
      <c r="D1052" s="68" t="s">
        <v>874</v>
      </c>
      <c r="E1052" s="52">
        <v>2035</v>
      </c>
      <c r="F1052" s="69" t="str">
        <f t="shared" si="193"/>
        <v>*0.95</v>
      </c>
      <c r="G1052" s="70" t="str">
        <f t="shared" si="192"/>
        <v>REZoning_Sol-Win</v>
      </c>
      <c r="I1052" t="s">
        <v>1933</v>
      </c>
      <c r="J1052" s="68" t="s">
        <v>874</v>
      </c>
      <c r="K1052" s="52">
        <v>2050</v>
      </c>
      <c r="L1052" s="62" t="str">
        <f t="shared" si="194"/>
        <v>*0.92</v>
      </c>
      <c r="M1052" s="70" t="str">
        <f t="shared" si="195"/>
        <v>REZoning_Sol-Win</v>
      </c>
      <c r="O1052" t="s">
        <v>1933</v>
      </c>
      <c r="P1052" t="s">
        <v>874</v>
      </c>
      <c r="Q1052">
        <v>2100</v>
      </c>
      <c r="R1052" t="s">
        <v>881</v>
      </c>
      <c r="S1052" t="s">
        <v>875</v>
      </c>
      <c r="AA1052" s="49" t="s">
        <v>1933</v>
      </c>
      <c r="AB1052" s="71" t="s">
        <v>874</v>
      </c>
      <c r="AC1052" s="55">
        <v>2035</v>
      </c>
      <c r="AD1052" s="70" t="str">
        <f t="shared" si="196"/>
        <v>*0.94</v>
      </c>
      <c r="AE1052" s="70" t="str">
        <f t="shared" si="197"/>
        <v>REZoning_Sol-Win</v>
      </c>
      <c r="AG1052" s="49" t="s">
        <v>1933</v>
      </c>
      <c r="AH1052" s="71" t="s">
        <v>874</v>
      </c>
      <c r="AI1052" s="55">
        <v>2050</v>
      </c>
      <c r="AJ1052" s="70" t="str">
        <f t="shared" si="198"/>
        <v>*0.91</v>
      </c>
      <c r="AK1052" s="70" t="str">
        <f t="shared" si="199"/>
        <v>REZoning_Sol-Win</v>
      </c>
      <c r="AO1052" s="50" t="s">
        <v>1933</v>
      </c>
      <c r="AP1052" s="72" t="s">
        <v>874</v>
      </c>
      <c r="AQ1052" s="58">
        <v>2035</v>
      </c>
      <c r="AR1052" s="73" t="str">
        <f t="shared" si="200"/>
        <v>*0.92</v>
      </c>
      <c r="AS1052" s="70" t="str">
        <f t="shared" si="201"/>
        <v>REZoning_Sol-Win</v>
      </c>
      <c r="AU1052" s="50" t="s">
        <v>1933</v>
      </c>
      <c r="AV1052" s="72" t="s">
        <v>874</v>
      </c>
      <c r="AW1052" s="58">
        <v>2050</v>
      </c>
      <c r="AX1052" s="73" t="str">
        <f t="shared" si="202"/>
        <v>*0.87</v>
      </c>
      <c r="AY1052" s="70" t="str">
        <f t="shared" si="203"/>
        <v>REZoning_Sol-Win</v>
      </c>
    </row>
    <row r="1053" spans="1:51">
      <c r="A1053" s="67" t="s">
        <v>62</v>
      </c>
      <c r="C1053" t="s">
        <v>1934</v>
      </c>
      <c r="D1053" s="68" t="s">
        <v>874</v>
      </c>
      <c r="E1053" s="52">
        <v>2035</v>
      </c>
      <c r="F1053" s="69" t="str">
        <f t="shared" si="193"/>
        <v>*0.95</v>
      </c>
      <c r="G1053" s="70" t="str">
        <f t="shared" si="192"/>
        <v>REZoning_Sol-Win</v>
      </c>
      <c r="I1053" t="s">
        <v>1934</v>
      </c>
      <c r="J1053" s="68" t="s">
        <v>874</v>
      </c>
      <c r="K1053" s="52">
        <v>2050</v>
      </c>
      <c r="L1053" s="62" t="str">
        <f t="shared" si="194"/>
        <v>*0.92</v>
      </c>
      <c r="M1053" s="70" t="str">
        <f t="shared" si="195"/>
        <v>REZoning_Sol-Win</v>
      </c>
      <c r="O1053" t="s">
        <v>1934</v>
      </c>
      <c r="P1053" t="s">
        <v>874</v>
      </c>
      <c r="Q1053">
        <v>2100</v>
      </c>
      <c r="R1053" t="s">
        <v>881</v>
      </c>
      <c r="S1053" t="s">
        <v>875</v>
      </c>
      <c r="AA1053" s="49" t="s">
        <v>1934</v>
      </c>
      <c r="AB1053" s="71" t="s">
        <v>874</v>
      </c>
      <c r="AC1053" s="55">
        <v>2035</v>
      </c>
      <c r="AD1053" s="70" t="str">
        <f t="shared" si="196"/>
        <v>*0.94</v>
      </c>
      <c r="AE1053" s="70" t="str">
        <f t="shared" si="197"/>
        <v>REZoning_Sol-Win</v>
      </c>
      <c r="AG1053" s="49" t="s">
        <v>1934</v>
      </c>
      <c r="AH1053" s="71" t="s">
        <v>874</v>
      </c>
      <c r="AI1053" s="55">
        <v>2050</v>
      </c>
      <c r="AJ1053" s="70" t="str">
        <f t="shared" si="198"/>
        <v>*0.91</v>
      </c>
      <c r="AK1053" s="70" t="str">
        <f t="shared" si="199"/>
        <v>REZoning_Sol-Win</v>
      </c>
      <c r="AO1053" s="50" t="s">
        <v>1934</v>
      </c>
      <c r="AP1053" s="72" t="s">
        <v>874</v>
      </c>
      <c r="AQ1053" s="58">
        <v>2035</v>
      </c>
      <c r="AR1053" s="73" t="str">
        <f t="shared" si="200"/>
        <v>*0.92</v>
      </c>
      <c r="AS1053" s="70" t="str">
        <f t="shared" si="201"/>
        <v>REZoning_Sol-Win</v>
      </c>
      <c r="AU1053" s="50" t="s">
        <v>1934</v>
      </c>
      <c r="AV1053" s="72" t="s">
        <v>874</v>
      </c>
      <c r="AW1053" s="58">
        <v>2050</v>
      </c>
      <c r="AX1053" s="73" t="str">
        <f t="shared" si="202"/>
        <v>*0.87</v>
      </c>
      <c r="AY1053" s="70" t="str">
        <f t="shared" si="203"/>
        <v>REZoning_Sol-Win</v>
      </c>
    </row>
    <row r="1054" spans="1:51">
      <c r="A1054" s="67" t="s">
        <v>62</v>
      </c>
      <c r="C1054" t="s">
        <v>1935</v>
      </c>
      <c r="D1054" s="68" t="s">
        <v>874</v>
      </c>
      <c r="E1054" s="52">
        <v>2035</v>
      </c>
      <c r="F1054" s="69" t="str">
        <f t="shared" si="193"/>
        <v>*0.95</v>
      </c>
      <c r="G1054" s="70" t="str">
        <f t="shared" si="192"/>
        <v>REZoning_Sol-Win</v>
      </c>
      <c r="I1054" t="s">
        <v>1935</v>
      </c>
      <c r="J1054" s="68" t="s">
        <v>874</v>
      </c>
      <c r="K1054" s="52">
        <v>2050</v>
      </c>
      <c r="L1054" s="62" t="str">
        <f t="shared" si="194"/>
        <v>*0.92</v>
      </c>
      <c r="M1054" s="70" t="str">
        <f t="shared" si="195"/>
        <v>REZoning_Sol-Win</v>
      </c>
      <c r="O1054" t="s">
        <v>1935</v>
      </c>
      <c r="P1054" t="s">
        <v>874</v>
      </c>
      <c r="Q1054">
        <v>2100</v>
      </c>
      <c r="R1054" t="s">
        <v>881</v>
      </c>
      <c r="S1054" t="s">
        <v>875</v>
      </c>
      <c r="AA1054" s="49" t="s">
        <v>1935</v>
      </c>
      <c r="AB1054" s="71" t="s">
        <v>874</v>
      </c>
      <c r="AC1054" s="55">
        <v>2035</v>
      </c>
      <c r="AD1054" s="70" t="str">
        <f t="shared" si="196"/>
        <v>*0.94</v>
      </c>
      <c r="AE1054" s="70" t="str">
        <f t="shared" si="197"/>
        <v>REZoning_Sol-Win</v>
      </c>
      <c r="AG1054" s="49" t="s">
        <v>1935</v>
      </c>
      <c r="AH1054" s="71" t="s">
        <v>874</v>
      </c>
      <c r="AI1054" s="55">
        <v>2050</v>
      </c>
      <c r="AJ1054" s="70" t="str">
        <f t="shared" si="198"/>
        <v>*0.91</v>
      </c>
      <c r="AK1054" s="70" t="str">
        <f t="shared" si="199"/>
        <v>REZoning_Sol-Win</v>
      </c>
      <c r="AO1054" s="50" t="s">
        <v>1935</v>
      </c>
      <c r="AP1054" s="72" t="s">
        <v>874</v>
      </c>
      <c r="AQ1054" s="58">
        <v>2035</v>
      </c>
      <c r="AR1054" s="73" t="str">
        <f t="shared" si="200"/>
        <v>*0.92</v>
      </c>
      <c r="AS1054" s="70" t="str">
        <f t="shared" si="201"/>
        <v>REZoning_Sol-Win</v>
      </c>
      <c r="AU1054" s="50" t="s">
        <v>1935</v>
      </c>
      <c r="AV1054" s="72" t="s">
        <v>874</v>
      </c>
      <c r="AW1054" s="58">
        <v>2050</v>
      </c>
      <c r="AX1054" s="73" t="str">
        <f t="shared" si="202"/>
        <v>*0.87</v>
      </c>
      <c r="AY1054" s="70" t="str">
        <f t="shared" si="203"/>
        <v>REZoning_Sol-Win</v>
      </c>
    </row>
    <row r="1055" spans="1:51">
      <c r="A1055" s="67" t="s">
        <v>62</v>
      </c>
      <c r="C1055" t="s">
        <v>1936</v>
      </c>
      <c r="D1055" s="68" t="s">
        <v>874</v>
      </c>
      <c r="E1055" s="52">
        <v>2035</v>
      </c>
      <c r="F1055" s="69" t="str">
        <f t="shared" si="193"/>
        <v>*0.95</v>
      </c>
      <c r="G1055" s="70" t="str">
        <f t="shared" si="192"/>
        <v>REZoning_Sol-Win</v>
      </c>
      <c r="I1055" t="s">
        <v>1936</v>
      </c>
      <c r="J1055" s="68" t="s">
        <v>874</v>
      </c>
      <c r="K1055" s="52">
        <v>2050</v>
      </c>
      <c r="L1055" s="62" t="str">
        <f t="shared" si="194"/>
        <v>*0.92</v>
      </c>
      <c r="M1055" s="70" t="str">
        <f t="shared" si="195"/>
        <v>REZoning_Sol-Win</v>
      </c>
      <c r="O1055" t="s">
        <v>1936</v>
      </c>
      <c r="P1055" t="s">
        <v>874</v>
      </c>
      <c r="Q1055">
        <v>2100</v>
      </c>
      <c r="R1055" t="s">
        <v>881</v>
      </c>
      <c r="S1055" t="s">
        <v>875</v>
      </c>
      <c r="AA1055" s="49" t="s">
        <v>1936</v>
      </c>
      <c r="AB1055" s="71" t="s">
        <v>874</v>
      </c>
      <c r="AC1055" s="55">
        <v>2035</v>
      </c>
      <c r="AD1055" s="70" t="str">
        <f t="shared" si="196"/>
        <v>*0.94</v>
      </c>
      <c r="AE1055" s="70" t="str">
        <f t="shared" si="197"/>
        <v>REZoning_Sol-Win</v>
      </c>
      <c r="AG1055" s="49" t="s">
        <v>1936</v>
      </c>
      <c r="AH1055" s="71" t="s">
        <v>874</v>
      </c>
      <c r="AI1055" s="55">
        <v>2050</v>
      </c>
      <c r="AJ1055" s="70" t="str">
        <f t="shared" si="198"/>
        <v>*0.91</v>
      </c>
      <c r="AK1055" s="70" t="str">
        <f t="shared" si="199"/>
        <v>REZoning_Sol-Win</v>
      </c>
      <c r="AO1055" s="50" t="s">
        <v>1936</v>
      </c>
      <c r="AP1055" s="72" t="s">
        <v>874</v>
      </c>
      <c r="AQ1055" s="58">
        <v>2035</v>
      </c>
      <c r="AR1055" s="73" t="str">
        <f t="shared" si="200"/>
        <v>*0.92</v>
      </c>
      <c r="AS1055" s="70" t="str">
        <f t="shared" si="201"/>
        <v>REZoning_Sol-Win</v>
      </c>
      <c r="AU1055" s="50" t="s">
        <v>1936</v>
      </c>
      <c r="AV1055" s="72" t="s">
        <v>874</v>
      </c>
      <c r="AW1055" s="58">
        <v>2050</v>
      </c>
      <c r="AX1055" s="73" t="str">
        <f t="shared" si="202"/>
        <v>*0.87</v>
      </c>
      <c r="AY1055" s="70" t="str">
        <f t="shared" si="203"/>
        <v>REZoning_Sol-Win</v>
      </c>
    </row>
    <row r="1056" spans="1:51">
      <c r="A1056" s="67" t="s">
        <v>62</v>
      </c>
      <c r="C1056" t="s">
        <v>1937</v>
      </c>
      <c r="D1056" s="68" t="s">
        <v>874</v>
      </c>
      <c r="E1056" s="52">
        <v>2035</v>
      </c>
      <c r="F1056" s="69" t="str">
        <f t="shared" si="193"/>
        <v>*0.95</v>
      </c>
      <c r="G1056" s="70" t="str">
        <f t="shared" si="192"/>
        <v>REZoning_Sol-Win</v>
      </c>
      <c r="I1056" t="s">
        <v>1937</v>
      </c>
      <c r="J1056" s="68" t="s">
        <v>874</v>
      </c>
      <c r="K1056" s="52">
        <v>2050</v>
      </c>
      <c r="L1056" s="62" t="str">
        <f t="shared" si="194"/>
        <v>*0.92</v>
      </c>
      <c r="M1056" s="70" t="str">
        <f t="shared" si="195"/>
        <v>REZoning_Sol-Win</v>
      </c>
      <c r="O1056" t="s">
        <v>1937</v>
      </c>
      <c r="P1056" t="s">
        <v>874</v>
      </c>
      <c r="Q1056">
        <v>2100</v>
      </c>
      <c r="R1056" t="s">
        <v>881</v>
      </c>
      <c r="S1056" t="s">
        <v>875</v>
      </c>
      <c r="AA1056" s="49" t="s">
        <v>1937</v>
      </c>
      <c r="AB1056" s="71" t="s">
        <v>874</v>
      </c>
      <c r="AC1056" s="55">
        <v>2035</v>
      </c>
      <c r="AD1056" s="70" t="str">
        <f t="shared" si="196"/>
        <v>*0.94</v>
      </c>
      <c r="AE1056" s="70" t="str">
        <f t="shared" si="197"/>
        <v>REZoning_Sol-Win</v>
      </c>
      <c r="AG1056" s="49" t="s">
        <v>1937</v>
      </c>
      <c r="AH1056" s="71" t="s">
        <v>874</v>
      </c>
      <c r="AI1056" s="55">
        <v>2050</v>
      </c>
      <c r="AJ1056" s="70" t="str">
        <f t="shared" si="198"/>
        <v>*0.91</v>
      </c>
      <c r="AK1056" s="70" t="str">
        <f t="shared" si="199"/>
        <v>REZoning_Sol-Win</v>
      </c>
      <c r="AO1056" s="50" t="s">
        <v>1937</v>
      </c>
      <c r="AP1056" s="72" t="s">
        <v>874</v>
      </c>
      <c r="AQ1056" s="58">
        <v>2035</v>
      </c>
      <c r="AR1056" s="73" t="str">
        <f t="shared" si="200"/>
        <v>*0.92</v>
      </c>
      <c r="AS1056" s="70" t="str">
        <f t="shared" si="201"/>
        <v>REZoning_Sol-Win</v>
      </c>
      <c r="AU1056" s="50" t="s">
        <v>1937</v>
      </c>
      <c r="AV1056" s="72" t="s">
        <v>874</v>
      </c>
      <c r="AW1056" s="58">
        <v>2050</v>
      </c>
      <c r="AX1056" s="73" t="str">
        <f t="shared" si="202"/>
        <v>*0.87</v>
      </c>
      <c r="AY1056" s="70" t="str">
        <f t="shared" si="203"/>
        <v>REZoning_Sol-Win</v>
      </c>
    </row>
    <row r="1057" spans="1:51">
      <c r="A1057" s="67" t="s">
        <v>62</v>
      </c>
      <c r="C1057" t="s">
        <v>1938</v>
      </c>
      <c r="D1057" s="68" t="s">
        <v>874</v>
      </c>
      <c r="E1057" s="52">
        <v>2035</v>
      </c>
      <c r="F1057" s="69" t="str">
        <f t="shared" si="193"/>
        <v>*0.95</v>
      </c>
      <c r="G1057" s="70" t="str">
        <f t="shared" si="192"/>
        <v>REZoning_Sol-Win</v>
      </c>
      <c r="I1057" t="s">
        <v>1938</v>
      </c>
      <c r="J1057" s="68" t="s">
        <v>874</v>
      </c>
      <c r="K1057" s="52">
        <v>2050</v>
      </c>
      <c r="L1057" s="62" t="str">
        <f t="shared" si="194"/>
        <v>*0.92</v>
      </c>
      <c r="M1057" s="70" t="str">
        <f t="shared" si="195"/>
        <v>REZoning_Sol-Win</v>
      </c>
      <c r="O1057" t="s">
        <v>1938</v>
      </c>
      <c r="P1057" t="s">
        <v>874</v>
      </c>
      <c r="Q1057">
        <v>2100</v>
      </c>
      <c r="R1057" t="s">
        <v>881</v>
      </c>
      <c r="S1057" t="s">
        <v>875</v>
      </c>
      <c r="AA1057" s="49" t="s">
        <v>1938</v>
      </c>
      <c r="AB1057" s="71" t="s">
        <v>874</v>
      </c>
      <c r="AC1057" s="55">
        <v>2035</v>
      </c>
      <c r="AD1057" s="70" t="str">
        <f t="shared" si="196"/>
        <v>*0.94</v>
      </c>
      <c r="AE1057" s="70" t="str">
        <f t="shared" si="197"/>
        <v>REZoning_Sol-Win</v>
      </c>
      <c r="AG1057" s="49" t="s">
        <v>1938</v>
      </c>
      <c r="AH1057" s="71" t="s">
        <v>874</v>
      </c>
      <c r="AI1057" s="55">
        <v>2050</v>
      </c>
      <c r="AJ1057" s="70" t="str">
        <f t="shared" si="198"/>
        <v>*0.91</v>
      </c>
      <c r="AK1057" s="70" t="str">
        <f t="shared" si="199"/>
        <v>REZoning_Sol-Win</v>
      </c>
      <c r="AO1057" s="50" t="s">
        <v>1938</v>
      </c>
      <c r="AP1057" s="72" t="s">
        <v>874</v>
      </c>
      <c r="AQ1057" s="58">
        <v>2035</v>
      </c>
      <c r="AR1057" s="73" t="str">
        <f t="shared" si="200"/>
        <v>*0.92</v>
      </c>
      <c r="AS1057" s="70" t="str">
        <f t="shared" si="201"/>
        <v>REZoning_Sol-Win</v>
      </c>
      <c r="AU1057" s="50" t="s">
        <v>1938</v>
      </c>
      <c r="AV1057" s="72" t="s">
        <v>874</v>
      </c>
      <c r="AW1057" s="58">
        <v>2050</v>
      </c>
      <c r="AX1057" s="73" t="str">
        <f t="shared" si="202"/>
        <v>*0.87</v>
      </c>
      <c r="AY1057" s="70" t="str">
        <f t="shared" si="203"/>
        <v>REZoning_Sol-Win</v>
      </c>
    </row>
    <row r="1058" spans="1:51">
      <c r="A1058" s="67" t="s">
        <v>62</v>
      </c>
      <c r="C1058" t="s">
        <v>1939</v>
      </c>
      <c r="D1058" s="68" t="s">
        <v>874</v>
      </c>
      <c r="E1058" s="52">
        <v>2035</v>
      </c>
      <c r="F1058" s="69" t="str">
        <f t="shared" si="193"/>
        <v>*0.95</v>
      </c>
      <c r="G1058" s="70" t="str">
        <f t="shared" si="192"/>
        <v>REZoning_Sol-Win</v>
      </c>
      <c r="I1058" t="s">
        <v>1939</v>
      </c>
      <c r="J1058" s="68" t="s">
        <v>874</v>
      </c>
      <c r="K1058" s="52">
        <v>2050</v>
      </c>
      <c r="L1058" s="62" t="str">
        <f t="shared" si="194"/>
        <v>*0.92</v>
      </c>
      <c r="M1058" s="70" t="str">
        <f t="shared" si="195"/>
        <v>REZoning_Sol-Win</v>
      </c>
      <c r="O1058" t="s">
        <v>1939</v>
      </c>
      <c r="P1058" t="s">
        <v>874</v>
      </c>
      <c r="Q1058">
        <v>2100</v>
      </c>
      <c r="R1058" t="s">
        <v>881</v>
      </c>
      <c r="S1058" t="s">
        <v>875</v>
      </c>
      <c r="AA1058" s="49" t="s">
        <v>1939</v>
      </c>
      <c r="AB1058" s="71" t="s">
        <v>874</v>
      </c>
      <c r="AC1058" s="55">
        <v>2035</v>
      </c>
      <c r="AD1058" s="70" t="str">
        <f t="shared" si="196"/>
        <v>*0.94</v>
      </c>
      <c r="AE1058" s="70" t="str">
        <f t="shared" si="197"/>
        <v>REZoning_Sol-Win</v>
      </c>
      <c r="AG1058" s="49" t="s">
        <v>1939</v>
      </c>
      <c r="AH1058" s="71" t="s">
        <v>874</v>
      </c>
      <c r="AI1058" s="55">
        <v>2050</v>
      </c>
      <c r="AJ1058" s="70" t="str">
        <f t="shared" si="198"/>
        <v>*0.91</v>
      </c>
      <c r="AK1058" s="70" t="str">
        <f t="shared" si="199"/>
        <v>REZoning_Sol-Win</v>
      </c>
      <c r="AO1058" s="50" t="s">
        <v>1939</v>
      </c>
      <c r="AP1058" s="72" t="s">
        <v>874</v>
      </c>
      <c r="AQ1058" s="58">
        <v>2035</v>
      </c>
      <c r="AR1058" s="73" t="str">
        <f t="shared" si="200"/>
        <v>*0.92</v>
      </c>
      <c r="AS1058" s="70" t="str">
        <f t="shared" si="201"/>
        <v>REZoning_Sol-Win</v>
      </c>
      <c r="AU1058" s="50" t="s">
        <v>1939</v>
      </c>
      <c r="AV1058" s="72" t="s">
        <v>874</v>
      </c>
      <c r="AW1058" s="58">
        <v>2050</v>
      </c>
      <c r="AX1058" s="73" t="str">
        <f t="shared" si="202"/>
        <v>*0.87</v>
      </c>
      <c r="AY1058" s="70" t="str">
        <f t="shared" si="203"/>
        <v>REZoning_Sol-Win</v>
      </c>
    </row>
    <row r="1059" spans="1:51">
      <c r="A1059" s="67" t="s">
        <v>62</v>
      </c>
      <c r="C1059" t="s">
        <v>1940</v>
      </c>
      <c r="D1059" s="68" t="s">
        <v>874</v>
      </c>
      <c r="E1059" s="52">
        <v>2035</v>
      </c>
      <c r="F1059" s="69" t="str">
        <f t="shared" si="193"/>
        <v>*0.95</v>
      </c>
      <c r="G1059" s="70" t="str">
        <f t="shared" ref="G1059:G1122" si="204">G1058</f>
        <v>REZoning_Sol-Win</v>
      </c>
      <c r="I1059" t="s">
        <v>1940</v>
      </c>
      <c r="J1059" s="68" t="s">
        <v>874</v>
      </c>
      <c r="K1059" s="52">
        <v>2050</v>
      </c>
      <c r="L1059" s="62" t="str">
        <f t="shared" si="194"/>
        <v>*0.92</v>
      </c>
      <c r="M1059" s="70" t="str">
        <f t="shared" si="195"/>
        <v>REZoning_Sol-Win</v>
      </c>
      <c r="O1059" t="s">
        <v>1940</v>
      </c>
      <c r="P1059" t="s">
        <v>874</v>
      </c>
      <c r="Q1059">
        <v>2100</v>
      </c>
      <c r="R1059" t="s">
        <v>881</v>
      </c>
      <c r="S1059" t="s">
        <v>875</v>
      </c>
      <c r="AA1059" s="49" t="s">
        <v>1940</v>
      </c>
      <c r="AB1059" s="71" t="s">
        <v>874</v>
      </c>
      <c r="AC1059" s="55">
        <v>2035</v>
      </c>
      <c r="AD1059" s="70" t="str">
        <f t="shared" si="196"/>
        <v>*0.94</v>
      </c>
      <c r="AE1059" s="70" t="str">
        <f t="shared" si="197"/>
        <v>REZoning_Sol-Win</v>
      </c>
      <c r="AG1059" s="49" t="s">
        <v>1940</v>
      </c>
      <c r="AH1059" s="71" t="s">
        <v>874</v>
      </c>
      <c r="AI1059" s="55">
        <v>2050</v>
      </c>
      <c r="AJ1059" s="70" t="str">
        <f t="shared" si="198"/>
        <v>*0.91</v>
      </c>
      <c r="AK1059" s="70" t="str">
        <f t="shared" si="199"/>
        <v>REZoning_Sol-Win</v>
      </c>
      <c r="AO1059" s="50" t="s">
        <v>1940</v>
      </c>
      <c r="AP1059" s="72" t="s">
        <v>874</v>
      </c>
      <c r="AQ1059" s="58">
        <v>2035</v>
      </c>
      <c r="AR1059" s="73" t="str">
        <f t="shared" si="200"/>
        <v>*0.92</v>
      </c>
      <c r="AS1059" s="70" t="str">
        <f t="shared" si="201"/>
        <v>REZoning_Sol-Win</v>
      </c>
      <c r="AU1059" s="50" t="s">
        <v>1940</v>
      </c>
      <c r="AV1059" s="72" t="s">
        <v>874</v>
      </c>
      <c r="AW1059" s="58">
        <v>2050</v>
      </c>
      <c r="AX1059" s="73" t="str">
        <f t="shared" si="202"/>
        <v>*0.87</v>
      </c>
      <c r="AY1059" s="70" t="str">
        <f t="shared" si="203"/>
        <v>REZoning_Sol-Win</v>
      </c>
    </row>
    <row r="1060" spans="1:51">
      <c r="A1060" s="67" t="s">
        <v>62</v>
      </c>
      <c r="C1060" t="s">
        <v>1941</v>
      </c>
      <c r="D1060" s="68" t="s">
        <v>874</v>
      </c>
      <c r="E1060" s="52">
        <v>2035</v>
      </c>
      <c r="F1060" s="69" t="str">
        <f t="shared" si="193"/>
        <v>*0.95</v>
      </c>
      <c r="G1060" s="70" t="str">
        <f t="shared" si="204"/>
        <v>REZoning_Sol-Win</v>
      </c>
      <c r="I1060" t="s">
        <v>1941</v>
      </c>
      <c r="J1060" s="68" t="s">
        <v>874</v>
      </c>
      <c r="K1060" s="52">
        <v>2050</v>
      </c>
      <c r="L1060" s="62" t="str">
        <f t="shared" si="194"/>
        <v>*0.92</v>
      </c>
      <c r="M1060" s="70" t="str">
        <f t="shared" si="195"/>
        <v>REZoning_Sol-Win</v>
      </c>
      <c r="O1060" t="s">
        <v>1941</v>
      </c>
      <c r="P1060" t="s">
        <v>874</v>
      </c>
      <c r="Q1060">
        <v>2100</v>
      </c>
      <c r="R1060" t="s">
        <v>881</v>
      </c>
      <c r="S1060" t="s">
        <v>875</v>
      </c>
      <c r="AA1060" s="49" t="s">
        <v>1941</v>
      </c>
      <c r="AB1060" s="71" t="s">
        <v>874</v>
      </c>
      <c r="AC1060" s="55">
        <v>2035</v>
      </c>
      <c r="AD1060" s="70" t="str">
        <f t="shared" si="196"/>
        <v>*0.94</v>
      </c>
      <c r="AE1060" s="70" t="str">
        <f t="shared" si="197"/>
        <v>REZoning_Sol-Win</v>
      </c>
      <c r="AG1060" s="49" t="s">
        <v>1941</v>
      </c>
      <c r="AH1060" s="71" t="s">
        <v>874</v>
      </c>
      <c r="AI1060" s="55">
        <v>2050</v>
      </c>
      <c r="AJ1060" s="70" t="str">
        <f t="shared" si="198"/>
        <v>*0.91</v>
      </c>
      <c r="AK1060" s="70" t="str">
        <f t="shared" si="199"/>
        <v>REZoning_Sol-Win</v>
      </c>
      <c r="AO1060" s="50" t="s">
        <v>1941</v>
      </c>
      <c r="AP1060" s="72" t="s">
        <v>874</v>
      </c>
      <c r="AQ1060" s="58">
        <v>2035</v>
      </c>
      <c r="AR1060" s="73" t="str">
        <f t="shared" si="200"/>
        <v>*0.92</v>
      </c>
      <c r="AS1060" s="70" t="str">
        <f t="shared" si="201"/>
        <v>REZoning_Sol-Win</v>
      </c>
      <c r="AU1060" s="50" t="s">
        <v>1941</v>
      </c>
      <c r="AV1060" s="72" t="s">
        <v>874</v>
      </c>
      <c r="AW1060" s="58">
        <v>2050</v>
      </c>
      <c r="AX1060" s="73" t="str">
        <f t="shared" si="202"/>
        <v>*0.87</v>
      </c>
      <c r="AY1060" s="70" t="str">
        <f t="shared" si="203"/>
        <v>REZoning_Sol-Win</v>
      </c>
    </row>
    <row r="1061" spans="1:51">
      <c r="A1061" s="67" t="s">
        <v>62</v>
      </c>
      <c r="C1061" t="s">
        <v>1942</v>
      </c>
      <c r="D1061" s="68" t="s">
        <v>874</v>
      </c>
      <c r="E1061" s="52">
        <v>2035</v>
      </c>
      <c r="F1061" s="69" t="str">
        <f t="shared" si="193"/>
        <v>*0.95</v>
      </c>
      <c r="G1061" s="70" t="str">
        <f t="shared" si="204"/>
        <v>REZoning_Sol-Win</v>
      </c>
      <c r="I1061" t="s">
        <v>1942</v>
      </c>
      <c r="J1061" s="68" t="s">
        <v>874</v>
      </c>
      <c r="K1061" s="52">
        <v>2050</v>
      </c>
      <c r="L1061" s="62" t="str">
        <f t="shared" si="194"/>
        <v>*0.92</v>
      </c>
      <c r="M1061" s="70" t="str">
        <f t="shared" si="195"/>
        <v>REZoning_Sol-Win</v>
      </c>
      <c r="O1061" t="s">
        <v>1942</v>
      </c>
      <c r="P1061" t="s">
        <v>874</v>
      </c>
      <c r="Q1061">
        <v>2100</v>
      </c>
      <c r="R1061" t="s">
        <v>881</v>
      </c>
      <c r="S1061" t="s">
        <v>875</v>
      </c>
      <c r="AA1061" s="49" t="s">
        <v>1942</v>
      </c>
      <c r="AB1061" s="71" t="s">
        <v>874</v>
      </c>
      <c r="AC1061" s="55">
        <v>2035</v>
      </c>
      <c r="AD1061" s="70" t="str">
        <f t="shared" si="196"/>
        <v>*0.94</v>
      </c>
      <c r="AE1061" s="70" t="str">
        <f t="shared" si="197"/>
        <v>REZoning_Sol-Win</v>
      </c>
      <c r="AG1061" s="49" t="s">
        <v>1942</v>
      </c>
      <c r="AH1061" s="71" t="s">
        <v>874</v>
      </c>
      <c r="AI1061" s="55">
        <v>2050</v>
      </c>
      <c r="AJ1061" s="70" t="str">
        <f t="shared" si="198"/>
        <v>*0.91</v>
      </c>
      <c r="AK1061" s="70" t="str">
        <f t="shared" si="199"/>
        <v>REZoning_Sol-Win</v>
      </c>
      <c r="AO1061" s="50" t="s">
        <v>1942</v>
      </c>
      <c r="AP1061" s="72" t="s">
        <v>874</v>
      </c>
      <c r="AQ1061" s="58">
        <v>2035</v>
      </c>
      <c r="AR1061" s="73" t="str">
        <f t="shared" si="200"/>
        <v>*0.92</v>
      </c>
      <c r="AS1061" s="70" t="str">
        <f t="shared" si="201"/>
        <v>REZoning_Sol-Win</v>
      </c>
      <c r="AU1061" s="50" t="s">
        <v>1942</v>
      </c>
      <c r="AV1061" s="72" t="s">
        <v>874</v>
      </c>
      <c r="AW1061" s="58">
        <v>2050</v>
      </c>
      <c r="AX1061" s="73" t="str">
        <f t="shared" si="202"/>
        <v>*0.87</v>
      </c>
      <c r="AY1061" s="70" t="str">
        <f t="shared" si="203"/>
        <v>REZoning_Sol-Win</v>
      </c>
    </row>
    <row r="1062" spans="1:51">
      <c r="A1062" s="67" t="s">
        <v>62</v>
      </c>
      <c r="C1062" t="s">
        <v>1943</v>
      </c>
      <c r="D1062" s="68" t="s">
        <v>874</v>
      </c>
      <c r="E1062" s="52">
        <v>2035</v>
      </c>
      <c r="F1062" s="69" t="str">
        <f t="shared" si="193"/>
        <v>*0.95</v>
      </c>
      <c r="G1062" s="70" t="str">
        <f t="shared" si="204"/>
        <v>REZoning_Sol-Win</v>
      </c>
      <c r="I1062" t="s">
        <v>1943</v>
      </c>
      <c r="J1062" s="68" t="s">
        <v>874</v>
      </c>
      <c r="K1062" s="52">
        <v>2050</v>
      </c>
      <c r="L1062" s="62" t="str">
        <f t="shared" si="194"/>
        <v>*0.92</v>
      </c>
      <c r="M1062" s="70" t="str">
        <f t="shared" si="195"/>
        <v>REZoning_Sol-Win</v>
      </c>
      <c r="O1062" t="s">
        <v>1943</v>
      </c>
      <c r="P1062" t="s">
        <v>874</v>
      </c>
      <c r="Q1062">
        <v>2100</v>
      </c>
      <c r="R1062" t="s">
        <v>881</v>
      </c>
      <c r="S1062" t="s">
        <v>875</v>
      </c>
      <c r="AA1062" s="49" t="s">
        <v>1943</v>
      </c>
      <c r="AB1062" s="71" t="s">
        <v>874</v>
      </c>
      <c r="AC1062" s="55">
        <v>2035</v>
      </c>
      <c r="AD1062" s="70" t="str">
        <f t="shared" si="196"/>
        <v>*0.94</v>
      </c>
      <c r="AE1062" s="70" t="str">
        <f t="shared" si="197"/>
        <v>REZoning_Sol-Win</v>
      </c>
      <c r="AG1062" s="49" t="s">
        <v>1943</v>
      </c>
      <c r="AH1062" s="71" t="s">
        <v>874</v>
      </c>
      <c r="AI1062" s="55">
        <v>2050</v>
      </c>
      <c r="AJ1062" s="70" t="str">
        <f t="shared" si="198"/>
        <v>*0.91</v>
      </c>
      <c r="AK1062" s="70" t="str">
        <f t="shared" si="199"/>
        <v>REZoning_Sol-Win</v>
      </c>
      <c r="AO1062" s="50" t="s">
        <v>1943</v>
      </c>
      <c r="AP1062" s="72" t="s">
        <v>874</v>
      </c>
      <c r="AQ1062" s="58">
        <v>2035</v>
      </c>
      <c r="AR1062" s="73" t="str">
        <f t="shared" si="200"/>
        <v>*0.92</v>
      </c>
      <c r="AS1062" s="70" t="str">
        <f t="shared" si="201"/>
        <v>REZoning_Sol-Win</v>
      </c>
      <c r="AU1062" s="50" t="s">
        <v>1943</v>
      </c>
      <c r="AV1062" s="72" t="s">
        <v>874</v>
      </c>
      <c r="AW1062" s="58">
        <v>2050</v>
      </c>
      <c r="AX1062" s="73" t="str">
        <f t="shared" si="202"/>
        <v>*0.87</v>
      </c>
      <c r="AY1062" s="70" t="str">
        <f t="shared" si="203"/>
        <v>REZoning_Sol-Win</v>
      </c>
    </row>
    <row r="1063" spans="1:51">
      <c r="A1063" s="67" t="s">
        <v>62</v>
      </c>
      <c r="C1063" t="s">
        <v>1944</v>
      </c>
      <c r="D1063" s="68" t="s">
        <v>874</v>
      </c>
      <c r="E1063" s="52">
        <v>2035</v>
      </c>
      <c r="F1063" s="69" t="str">
        <f t="shared" si="193"/>
        <v>*0.95</v>
      </c>
      <c r="G1063" s="70" t="str">
        <f t="shared" si="204"/>
        <v>REZoning_Sol-Win</v>
      </c>
      <c r="I1063" t="s">
        <v>1944</v>
      </c>
      <c r="J1063" s="68" t="s">
        <v>874</v>
      </c>
      <c r="K1063" s="52">
        <v>2050</v>
      </c>
      <c r="L1063" s="62" t="str">
        <f t="shared" si="194"/>
        <v>*0.92</v>
      </c>
      <c r="M1063" s="70" t="str">
        <f t="shared" si="195"/>
        <v>REZoning_Sol-Win</v>
      </c>
      <c r="O1063" t="s">
        <v>1944</v>
      </c>
      <c r="P1063" t="s">
        <v>874</v>
      </c>
      <c r="Q1063">
        <v>2100</v>
      </c>
      <c r="R1063" t="s">
        <v>881</v>
      </c>
      <c r="S1063" t="s">
        <v>875</v>
      </c>
      <c r="AA1063" s="49" t="s">
        <v>1944</v>
      </c>
      <c r="AB1063" s="71" t="s">
        <v>874</v>
      </c>
      <c r="AC1063" s="55">
        <v>2035</v>
      </c>
      <c r="AD1063" s="70" t="str">
        <f t="shared" si="196"/>
        <v>*0.94</v>
      </c>
      <c r="AE1063" s="70" t="str">
        <f t="shared" si="197"/>
        <v>REZoning_Sol-Win</v>
      </c>
      <c r="AG1063" s="49" t="s">
        <v>1944</v>
      </c>
      <c r="AH1063" s="71" t="s">
        <v>874</v>
      </c>
      <c r="AI1063" s="55">
        <v>2050</v>
      </c>
      <c r="AJ1063" s="70" t="str">
        <f t="shared" si="198"/>
        <v>*0.91</v>
      </c>
      <c r="AK1063" s="70" t="str">
        <f t="shared" si="199"/>
        <v>REZoning_Sol-Win</v>
      </c>
      <c r="AO1063" s="50" t="s">
        <v>1944</v>
      </c>
      <c r="AP1063" s="72" t="s">
        <v>874</v>
      </c>
      <c r="AQ1063" s="58">
        <v>2035</v>
      </c>
      <c r="AR1063" s="73" t="str">
        <f t="shared" si="200"/>
        <v>*0.92</v>
      </c>
      <c r="AS1063" s="70" t="str">
        <f t="shared" si="201"/>
        <v>REZoning_Sol-Win</v>
      </c>
      <c r="AU1063" s="50" t="s">
        <v>1944</v>
      </c>
      <c r="AV1063" s="72" t="s">
        <v>874</v>
      </c>
      <c r="AW1063" s="58">
        <v>2050</v>
      </c>
      <c r="AX1063" s="73" t="str">
        <f t="shared" si="202"/>
        <v>*0.87</v>
      </c>
      <c r="AY1063" s="70" t="str">
        <f t="shared" si="203"/>
        <v>REZoning_Sol-Win</v>
      </c>
    </row>
    <row r="1064" spans="1:51">
      <c r="A1064" s="67" t="s">
        <v>62</v>
      </c>
      <c r="C1064" t="s">
        <v>1945</v>
      </c>
      <c r="D1064" s="68" t="s">
        <v>874</v>
      </c>
      <c r="E1064" s="52">
        <v>2035</v>
      </c>
      <c r="F1064" s="69" t="str">
        <f t="shared" si="193"/>
        <v>*0.95</v>
      </c>
      <c r="G1064" s="70" t="str">
        <f t="shared" si="204"/>
        <v>REZoning_Sol-Win</v>
      </c>
      <c r="I1064" t="s">
        <v>1945</v>
      </c>
      <c r="J1064" s="68" t="s">
        <v>874</v>
      </c>
      <c r="K1064" s="52">
        <v>2050</v>
      </c>
      <c r="L1064" s="62" t="str">
        <f t="shared" si="194"/>
        <v>*0.92</v>
      </c>
      <c r="M1064" s="70" t="str">
        <f t="shared" si="195"/>
        <v>REZoning_Sol-Win</v>
      </c>
      <c r="O1064" t="s">
        <v>1945</v>
      </c>
      <c r="P1064" t="s">
        <v>874</v>
      </c>
      <c r="Q1064">
        <v>2100</v>
      </c>
      <c r="R1064" t="s">
        <v>881</v>
      </c>
      <c r="S1064" t="s">
        <v>875</v>
      </c>
      <c r="AA1064" s="49" t="s">
        <v>1945</v>
      </c>
      <c r="AB1064" s="71" t="s">
        <v>874</v>
      </c>
      <c r="AC1064" s="55">
        <v>2035</v>
      </c>
      <c r="AD1064" s="70" t="str">
        <f t="shared" si="196"/>
        <v>*0.94</v>
      </c>
      <c r="AE1064" s="70" t="str">
        <f t="shared" si="197"/>
        <v>REZoning_Sol-Win</v>
      </c>
      <c r="AG1064" s="49" t="s">
        <v>1945</v>
      </c>
      <c r="AH1064" s="71" t="s">
        <v>874</v>
      </c>
      <c r="AI1064" s="55">
        <v>2050</v>
      </c>
      <c r="AJ1064" s="70" t="str">
        <f t="shared" si="198"/>
        <v>*0.91</v>
      </c>
      <c r="AK1064" s="70" t="str">
        <f t="shared" si="199"/>
        <v>REZoning_Sol-Win</v>
      </c>
      <c r="AO1064" s="50" t="s">
        <v>1945</v>
      </c>
      <c r="AP1064" s="72" t="s">
        <v>874</v>
      </c>
      <c r="AQ1064" s="58">
        <v>2035</v>
      </c>
      <c r="AR1064" s="73" t="str">
        <f t="shared" si="200"/>
        <v>*0.92</v>
      </c>
      <c r="AS1064" s="70" t="str">
        <f t="shared" si="201"/>
        <v>REZoning_Sol-Win</v>
      </c>
      <c r="AU1064" s="50" t="s">
        <v>1945</v>
      </c>
      <c r="AV1064" s="72" t="s">
        <v>874</v>
      </c>
      <c r="AW1064" s="58">
        <v>2050</v>
      </c>
      <c r="AX1064" s="73" t="str">
        <f t="shared" si="202"/>
        <v>*0.87</v>
      </c>
      <c r="AY1064" s="70" t="str">
        <f t="shared" si="203"/>
        <v>REZoning_Sol-Win</v>
      </c>
    </row>
    <row r="1065" spans="1:51">
      <c r="A1065" s="67" t="s">
        <v>62</v>
      </c>
      <c r="C1065" t="s">
        <v>1946</v>
      </c>
      <c r="D1065" s="68" t="s">
        <v>874</v>
      </c>
      <c r="E1065" s="52">
        <v>2035</v>
      </c>
      <c r="F1065" s="69" t="str">
        <f t="shared" si="193"/>
        <v>*0.95</v>
      </c>
      <c r="G1065" s="70" t="str">
        <f t="shared" si="204"/>
        <v>REZoning_Sol-Win</v>
      </c>
      <c r="I1065" t="s">
        <v>1946</v>
      </c>
      <c r="J1065" s="68" t="s">
        <v>874</v>
      </c>
      <c r="K1065" s="52">
        <v>2050</v>
      </c>
      <c r="L1065" s="62" t="str">
        <f t="shared" si="194"/>
        <v>*0.92</v>
      </c>
      <c r="M1065" s="70" t="str">
        <f t="shared" si="195"/>
        <v>REZoning_Sol-Win</v>
      </c>
      <c r="O1065" t="s">
        <v>1946</v>
      </c>
      <c r="P1065" t="s">
        <v>874</v>
      </c>
      <c r="Q1065">
        <v>2100</v>
      </c>
      <c r="R1065" t="s">
        <v>881</v>
      </c>
      <c r="S1065" t="s">
        <v>875</v>
      </c>
      <c r="AA1065" s="49" t="s">
        <v>1946</v>
      </c>
      <c r="AB1065" s="71" t="s">
        <v>874</v>
      </c>
      <c r="AC1065" s="55">
        <v>2035</v>
      </c>
      <c r="AD1065" s="70" t="str">
        <f t="shared" si="196"/>
        <v>*0.94</v>
      </c>
      <c r="AE1065" s="70" t="str">
        <f t="shared" si="197"/>
        <v>REZoning_Sol-Win</v>
      </c>
      <c r="AG1065" s="49" t="s">
        <v>1946</v>
      </c>
      <c r="AH1065" s="71" t="s">
        <v>874</v>
      </c>
      <c r="AI1065" s="55">
        <v>2050</v>
      </c>
      <c r="AJ1065" s="70" t="str">
        <f t="shared" si="198"/>
        <v>*0.91</v>
      </c>
      <c r="AK1065" s="70" t="str">
        <f t="shared" si="199"/>
        <v>REZoning_Sol-Win</v>
      </c>
      <c r="AO1065" s="50" t="s">
        <v>1946</v>
      </c>
      <c r="AP1065" s="72" t="s">
        <v>874</v>
      </c>
      <c r="AQ1065" s="58">
        <v>2035</v>
      </c>
      <c r="AR1065" s="73" t="str">
        <f t="shared" si="200"/>
        <v>*0.92</v>
      </c>
      <c r="AS1065" s="70" t="str">
        <f t="shared" si="201"/>
        <v>REZoning_Sol-Win</v>
      </c>
      <c r="AU1065" s="50" t="s">
        <v>1946</v>
      </c>
      <c r="AV1065" s="72" t="s">
        <v>874</v>
      </c>
      <c r="AW1065" s="58">
        <v>2050</v>
      </c>
      <c r="AX1065" s="73" t="str">
        <f t="shared" si="202"/>
        <v>*0.87</v>
      </c>
      <c r="AY1065" s="70" t="str">
        <f t="shared" si="203"/>
        <v>REZoning_Sol-Win</v>
      </c>
    </row>
    <row r="1066" spans="1:51">
      <c r="A1066" s="67" t="s">
        <v>62</v>
      </c>
      <c r="C1066" t="s">
        <v>1947</v>
      </c>
      <c r="D1066" s="68" t="s">
        <v>874</v>
      </c>
      <c r="E1066" s="52">
        <v>2035</v>
      </c>
      <c r="F1066" s="69" t="str">
        <f t="shared" si="193"/>
        <v>*0.95</v>
      </c>
      <c r="G1066" s="70" t="str">
        <f t="shared" si="204"/>
        <v>REZoning_Sol-Win</v>
      </c>
      <c r="I1066" t="s">
        <v>1947</v>
      </c>
      <c r="J1066" s="68" t="s">
        <v>874</v>
      </c>
      <c r="K1066" s="52">
        <v>2050</v>
      </c>
      <c r="L1066" s="62" t="str">
        <f t="shared" si="194"/>
        <v>*0.92</v>
      </c>
      <c r="M1066" s="70" t="str">
        <f t="shared" si="195"/>
        <v>REZoning_Sol-Win</v>
      </c>
      <c r="O1066" t="s">
        <v>1947</v>
      </c>
      <c r="P1066" t="s">
        <v>874</v>
      </c>
      <c r="Q1066">
        <v>2100</v>
      </c>
      <c r="R1066" t="s">
        <v>881</v>
      </c>
      <c r="S1066" t="s">
        <v>875</v>
      </c>
      <c r="AA1066" s="49" t="s">
        <v>1947</v>
      </c>
      <c r="AB1066" s="71" t="s">
        <v>874</v>
      </c>
      <c r="AC1066" s="55">
        <v>2035</v>
      </c>
      <c r="AD1066" s="70" t="str">
        <f t="shared" si="196"/>
        <v>*0.94</v>
      </c>
      <c r="AE1066" s="70" t="str">
        <f t="shared" si="197"/>
        <v>REZoning_Sol-Win</v>
      </c>
      <c r="AG1066" s="49" t="s">
        <v>1947</v>
      </c>
      <c r="AH1066" s="71" t="s">
        <v>874</v>
      </c>
      <c r="AI1066" s="55">
        <v>2050</v>
      </c>
      <c r="AJ1066" s="70" t="str">
        <f t="shared" si="198"/>
        <v>*0.91</v>
      </c>
      <c r="AK1066" s="70" t="str">
        <f t="shared" si="199"/>
        <v>REZoning_Sol-Win</v>
      </c>
      <c r="AO1066" s="50" t="s">
        <v>1947</v>
      </c>
      <c r="AP1066" s="72" t="s">
        <v>874</v>
      </c>
      <c r="AQ1066" s="58">
        <v>2035</v>
      </c>
      <c r="AR1066" s="73" t="str">
        <f t="shared" si="200"/>
        <v>*0.92</v>
      </c>
      <c r="AS1066" s="70" t="str">
        <f t="shared" si="201"/>
        <v>REZoning_Sol-Win</v>
      </c>
      <c r="AU1066" s="50" t="s">
        <v>1947</v>
      </c>
      <c r="AV1066" s="72" t="s">
        <v>874</v>
      </c>
      <c r="AW1066" s="58">
        <v>2050</v>
      </c>
      <c r="AX1066" s="73" t="str">
        <f t="shared" si="202"/>
        <v>*0.87</v>
      </c>
      <c r="AY1066" s="70" t="str">
        <f t="shared" si="203"/>
        <v>REZoning_Sol-Win</v>
      </c>
    </row>
    <row r="1067" spans="1:51">
      <c r="A1067" s="67" t="s">
        <v>62</v>
      </c>
      <c r="C1067" t="s">
        <v>1948</v>
      </c>
      <c r="D1067" s="68" t="s">
        <v>874</v>
      </c>
      <c r="E1067" s="52">
        <v>2035</v>
      </c>
      <c r="F1067" s="69" t="str">
        <f t="shared" si="193"/>
        <v>*0.95</v>
      </c>
      <c r="G1067" s="70" t="str">
        <f t="shared" si="204"/>
        <v>REZoning_Sol-Win</v>
      </c>
      <c r="I1067" t="s">
        <v>1948</v>
      </c>
      <c r="J1067" s="68" t="s">
        <v>874</v>
      </c>
      <c r="K1067" s="52">
        <v>2050</v>
      </c>
      <c r="L1067" s="62" t="str">
        <f t="shared" si="194"/>
        <v>*0.92</v>
      </c>
      <c r="M1067" s="70" t="str">
        <f t="shared" si="195"/>
        <v>REZoning_Sol-Win</v>
      </c>
      <c r="O1067" t="s">
        <v>1948</v>
      </c>
      <c r="P1067" t="s">
        <v>874</v>
      </c>
      <c r="Q1067">
        <v>2100</v>
      </c>
      <c r="R1067" t="s">
        <v>881</v>
      </c>
      <c r="S1067" t="s">
        <v>875</v>
      </c>
      <c r="AA1067" s="49" t="s">
        <v>1948</v>
      </c>
      <c r="AB1067" s="71" t="s">
        <v>874</v>
      </c>
      <c r="AC1067" s="55">
        <v>2035</v>
      </c>
      <c r="AD1067" s="70" t="str">
        <f t="shared" si="196"/>
        <v>*0.94</v>
      </c>
      <c r="AE1067" s="70" t="str">
        <f t="shared" si="197"/>
        <v>REZoning_Sol-Win</v>
      </c>
      <c r="AG1067" s="49" t="s">
        <v>1948</v>
      </c>
      <c r="AH1067" s="71" t="s">
        <v>874</v>
      </c>
      <c r="AI1067" s="55">
        <v>2050</v>
      </c>
      <c r="AJ1067" s="70" t="str">
        <f t="shared" si="198"/>
        <v>*0.91</v>
      </c>
      <c r="AK1067" s="70" t="str">
        <f t="shared" si="199"/>
        <v>REZoning_Sol-Win</v>
      </c>
      <c r="AO1067" s="50" t="s">
        <v>1948</v>
      </c>
      <c r="AP1067" s="72" t="s">
        <v>874</v>
      </c>
      <c r="AQ1067" s="58">
        <v>2035</v>
      </c>
      <c r="AR1067" s="73" t="str">
        <f t="shared" si="200"/>
        <v>*0.92</v>
      </c>
      <c r="AS1067" s="70" t="str">
        <f t="shared" si="201"/>
        <v>REZoning_Sol-Win</v>
      </c>
      <c r="AU1067" s="50" t="s">
        <v>1948</v>
      </c>
      <c r="AV1067" s="72" t="s">
        <v>874</v>
      </c>
      <c r="AW1067" s="58">
        <v>2050</v>
      </c>
      <c r="AX1067" s="73" t="str">
        <f t="shared" si="202"/>
        <v>*0.87</v>
      </c>
      <c r="AY1067" s="70" t="str">
        <f t="shared" si="203"/>
        <v>REZoning_Sol-Win</v>
      </c>
    </row>
    <row r="1068" spans="1:51">
      <c r="A1068" s="67" t="s">
        <v>78</v>
      </c>
      <c r="C1068" t="s">
        <v>1949</v>
      </c>
      <c r="D1068" s="68" t="s">
        <v>874</v>
      </c>
      <c r="E1068" s="52">
        <v>2035</v>
      </c>
      <c r="F1068" s="69" t="str">
        <f t="shared" si="193"/>
        <v>*0.95</v>
      </c>
      <c r="G1068" s="70" t="str">
        <f t="shared" si="204"/>
        <v>REZoning_Sol-Win</v>
      </c>
      <c r="I1068" t="s">
        <v>1949</v>
      </c>
      <c r="J1068" s="68" t="s">
        <v>874</v>
      </c>
      <c r="K1068" s="52">
        <v>2050</v>
      </c>
      <c r="L1068" s="62" t="str">
        <f t="shared" si="194"/>
        <v>*0.93</v>
      </c>
      <c r="M1068" s="70" t="str">
        <f t="shared" si="195"/>
        <v>REZoning_Sol-Win</v>
      </c>
      <c r="O1068" t="s">
        <v>1949</v>
      </c>
      <c r="P1068" t="s">
        <v>874</v>
      </c>
      <c r="Q1068">
        <v>2100</v>
      </c>
      <c r="R1068" t="s">
        <v>904</v>
      </c>
      <c r="S1068" t="s">
        <v>875</v>
      </c>
      <c r="AA1068" s="49" t="s">
        <v>1949</v>
      </c>
      <c r="AB1068" s="71" t="s">
        <v>874</v>
      </c>
      <c r="AC1068" s="55">
        <v>2035</v>
      </c>
      <c r="AD1068" s="70" t="str">
        <f t="shared" si="196"/>
        <v>*0.95</v>
      </c>
      <c r="AE1068" s="70" t="str">
        <f t="shared" si="197"/>
        <v>REZoning_Sol-Win</v>
      </c>
      <c r="AG1068" s="49" t="s">
        <v>1949</v>
      </c>
      <c r="AH1068" s="71" t="s">
        <v>874</v>
      </c>
      <c r="AI1068" s="55">
        <v>2050</v>
      </c>
      <c r="AJ1068" s="70" t="str">
        <f t="shared" si="198"/>
        <v>*0.93</v>
      </c>
      <c r="AK1068" s="70" t="str">
        <f t="shared" si="199"/>
        <v>REZoning_Sol-Win</v>
      </c>
      <c r="AO1068" s="50" t="s">
        <v>1949</v>
      </c>
      <c r="AP1068" s="72" t="s">
        <v>874</v>
      </c>
      <c r="AQ1068" s="58">
        <v>2035</v>
      </c>
      <c r="AR1068" s="73" t="str">
        <f t="shared" si="200"/>
        <v>*0.93</v>
      </c>
      <c r="AS1068" s="70" t="str">
        <f t="shared" si="201"/>
        <v>REZoning_Sol-Win</v>
      </c>
      <c r="AU1068" s="50" t="s">
        <v>1949</v>
      </c>
      <c r="AV1068" s="72" t="s">
        <v>874</v>
      </c>
      <c r="AW1068" s="58">
        <v>2050</v>
      </c>
      <c r="AX1068" s="73" t="str">
        <f t="shared" si="202"/>
        <v>*0.9</v>
      </c>
      <c r="AY1068" s="70" t="str">
        <f t="shared" si="203"/>
        <v>REZoning_Sol-Win</v>
      </c>
    </row>
    <row r="1069" spans="1:51">
      <c r="A1069" s="67" t="s">
        <v>78</v>
      </c>
      <c r="C1069" t="s">
        <v>1950</v>
      </c>
      <c r="D1069" s="68" t="s">
        <v>874</v>
      </c>
      <c r="E1069" s="52">
        <v>2035</v>
      </c>
      <c r="F1069" s="69" t="str">
        <f t="shared" si="193"/>
        <v>*0.95</v>
      </c>
      <c r="G1069" s="70" t="str">
        <f t="shared" si="204"/>
        <v>REZoning_Sol-Win</v>
      </c>
      <c r="I1069" t="s">
        <v>1950</v>
      </c>
      <c r="J1069" s="68" t="s">
        <v>874</v>
      </c>
      <c r="K1069" s="52">
        <v>2050</v>
      </c>
      <c r="L1069" s="62" t="str">
        <f t="shared" si="194"/>
        <v>*0.93</v>
      </c>
      <c r="M1069" s="70" t="str">
        <f t="shared" si="195"/>
        <v>REZoning_Sol-Win</v>
      </c>
      <c r="O1069" t="s">
        <v>1950</v>
      </c>
      <c r="P1069" t="s">
        <v>874</v>
      </c>
      <c r="Q1069">
        <v>2100</v>
      </c>
      <c r="R1069" t="s">
        <v>904</v>
      </c>
      <c r="S1069" t="s">
        <v>875</v>
      </c>
      <c r="AA1069" s="49" t="s">
        <v>1950</v>
      </c>
      <c r="AB1069" s="71" t="s">
        <v>874</v>
      </c>
      <c r="AC1069" s="55">
        <v>2035</v>
      </c>
      <c r="AD1069" s="70" t="str">
        <f t="shared" si="196"/>
        <v>*0.95</v>
      </c>
      <c r="AE1069" s="70" t="str">
        <f t="shared" si="197"/>
        <v>REZoning_Sol-Win</v>
      </c>
      <c r="AG1069" s="49" t="s">
        <v>1950</v>
      </c>
      <c r="AH1069" s="71" t="s">
        <v>874</v>
      </c>
      <c r="AI1069" s="55">
        <v>2050</v>
      </c>
      <c r="AJ1069" s="70" t="str">
        <f t="shared" si="198"/>
        <v>*0.93</v>
      </c>
      <c r="AK1069" s="70" t="str">
        <f t="shared" si="199"/>
        <v>REZoning_Sol-Win</v>
      </c>
      <c r="AO1069" s="50" t="s">
        <v>1950</v>
      </c>
      <c r="AP1069" s="72" t="s">
        <v>874</v>
      </c>
      <c r="AQ1069" s="58">
        <v>2035</v>
      </c>
      <c r="AR1069" s="73" t="str">
        <f t="shared" si="200"/>
        <v>*0.93</v>
      </c>
      <c r="AS1069" s="70" t="str">
        <f t="shared" si="201"/>
        <v>REZoning_Sol-Win</v>
      </c>
      <c r="AU1069" s="50" t="s">
        <v>1950</v>
      </c>
      <c r="AV1069" s="72" t="s">
        <v>874</v>
      </c>
      <c r="AW1069" s="58">
        <v>2050</v>
      </c>
      <c r="AX1069" s="73" t="str">
        <f t="shared" si="202"/>
        <v>*0.9</v>
      </c>
      <c r="AY1069" s="70" t="str">
        <f t="shared" si="203"/>
        <v>REZoning_Sol-Win</v>
      </c>
    </row>
    <row r="1070" spans="1:51">
      <c r="A1070" s="67" t="s">
        <v>78</v>
      </c>
      <c r="C1070" t="s">
        <v>1951</v>
      </c>
      <c r="D1070" s="68" t="s">
        <v>874</v>
      </c>
      <c r="E1070" s="52">
        <v>2035</v>
      </c>
      <c r="F1070" s="69" t="str">
        <f t="shared" si="193"/>
        <v>*0.95</v>
      </c>
      <c r="G1070" s="70" t="str">
        <f t="shared" si="204"/>
        <v>REZoning_Sol-Win</v>
      </c>
      <c r="I1070" t="s">
        <v>1951</v>
      </c>
      <c r="J1070" s="68" t="s">
        <v>874</v>
      </c>
      <c r="K1070" s="52">
        <v>2050</v>
      </c>
      <c r="L1070" s="62" t="str">
        <f t="shared" si="194"/>
        <v>*0.93</v>
      </c>
      <c r="M1070" s="70" t="str">
        <f t="shared" si="195"/>
        <v>REZoning_Sol-Win</v>
      </c>
      <c r="O1070" t="s">
        <v>1951</v>
      </c>
      <c r="P1070" t="s">
        <v>874</v>
      </c>
      <c r="Q1070">
        <v>2100</v>
      </c>
      <c r="R1070" t="s">
        <v>904</v>
      </c>
      <c r="S1070" t="s">
        <v>875</v>
      </c>
      <c r="AA1070" s="49" t="s">
        <v>1951</v>
      </c>
      <c r="AB1070" s="71" t="s">
        <v>874</v>
      </c>
      <c r="AC1070" s="55">
        <v>2035</v>
      </c>
      <c r="AD1070" s="70" t="str">
        <f t="shared" si="196"/>
        <v>*0.95</v>
      </c>
      <c r="AE1070" s="70" t="str">
        <f t="shared" si="197"/>
        <v>REZoning_Sol-Win</v>
      </c>
      <c r="AG1070" s="49" t="s">
        <v>1951</v>
      </c>
      <c r="AH1070" s="71" t="s">
        <v>874</v>
      </c>
      <c r="AI1070" s="55">
        <v>2050</v>
      </c>
      <c r="AJ1070" s="70" t="str">
        <f t="shared" si="198"/>
        <v>*0.93</v>
      </c>
      <c r="AK1070" s="70" t="str">
        <f t="shared" si="199"/>
        <v>REZoning_Sol-Win</v>
      </c>
      <c r="AO1070" s="50" t="s">
        <v>1951</v>
      </c>
      <c r="AP1070" s="72" t="s">
        <v>874</v>
      </c>
      <c r="AQ1070" s="58">
        <v>2035</v>
      </c>
      <c r="AR1070" s="73" t="str">
        <f t="shared" si="200"/>
        <v>*0.93</v>
      </c>
      <c r="AS1070" s="70" t="str">
        <f t="shared" si="201"/>
        <v>REZoning_Sol-Win</v>
      </c>
      <c r="AU1070" s="50" t="s">
        <v>1951</v>
      </c>
      <c r="AV1070" s="72" t="s">
        <v>874</v>
      </c>
      <c r="AW1070" s="58">
        <v>2050</v>
      </c>
      <c r="AX1070" s="73" t="str">
        <f t="shared" si="202"/>
        <v>*0.9</v>
      </c>
      <c r="AY1070" s="70" t="str">
        <f t="shared" si="203"/>
        <v>REZoning_Sol-Win</v>
      </c>
    </row>
    <row r="1071" spans="1:51">
      <c r="A1071" s="67" t="s">
        <v>83</v>
      </c>
      <c r="C1071" t="s">
        <v>1952</v>
      </c>
      <c r="D1071" s="68" t="s">
        <v>874</v>
      </c>
      <c r="E1071" s="52">
        <v>2035</v>
      </c>
      <c r="F1071" s="69" t="str">
        <f t="shared" si="193"/>
        <v>*0.94</v>
      </c>
      <c r="G1071" s="70" t="str">
        <f t="shared" si="204"/>
        <v>REZoning_Sol-Win</v>
      </c>
      <c r="I1071" t="s">
        <v>1952</v>
      </c>
      <c r="J1071" s="68" t="s">
        <v>874</v>
      </c>
      <c r="K1071" s="52">
        <v>2050</v>
      </c>
      <c r="L1071" s="62" t="str">
        <f t="shared" si="194"/>
        <v>*0.9</v>
      </c>
      <c r="M1071" s="70" t="str">
        <f t="shared" si="195"/>
        <v>REZoning_Sol-Win</v>
      </c>
      <c r="O1071" t="s">
        <v>1952</v>
      </c>
      <c r="P1071" t="s">
        <v>874</v>
      </c>
      <c r="Q1071">
        <v>2100</v>
      </c>
      <c r="R1071" t="s">
        <v>926</v>
      </c>
      <c r="S1071" t="s">
        <v>875</v>
      </c>
      <c r="AA1071" s="49" t="s">
        <v>1952</v>
      </c>
      <c r="AB1071" s="71" t="s">
        <v>874</v>
      </c>
      <c r="AC1071" s="55">
        <v>2035</v>
      </c>
      <c r="AD1071" s="70" t="str">
        <f t="shared" si="196"/>
        <v>*0.92</v>
      </c>
      <c r="AE1071" s="70" t="str">
        <f t="shared" si="197"/>
        <v>REZoning_Sol-Win</v>
      </c>
      <c r="AG1071" s="49" t="s">
        <v>1952</v>
      </c>
      <c r="AH1071" s="71" t="s">
        <v>874</v>
      </c>
      <c r="AI1071" s="55">
        <v>2050</v>
      </c>
      <c r="AJ1071" s="70" t="str">
        <f t="shared" si="198"/>
        <v>*0.89</v>
      </c>
      <c r="AK1071" s="70" t="str">
        <f t="shared" si="199"/>
        <v>REZoning_Sol-Win</v>
      </c>
      <c r="AO1071" s="50" t="s">
        <v>1952</v>
      </c>
      <c r="AP1071" s="72" t="s">
        <v>874</v>
      </c>
      <c r="AQ1071" s="58">
        <v>2035</v>
      </c>
      <c r="AR1071" s="73" t="str">
        <f t="shared" si="200"/>
        <v>*0.89</v>
      </c>
      <c r="AS1071" s="70" t="str">
        <f t="shared" si="201"/>
        <v>REZoning_Sol-Win</v>
      </c>
      <c r="AU1071" s="50" t="s">
        <v>1952</v>
      </c>
      <c r="AV1071" s="72" t="s">
        <v>874</v>
      </c>
      <c r="AW1071" s="58">
        <v>2050</v>
      </c>
      <c r="AX1071" s="73" t="str">
        <f t="shared" si="202"/>
        <v>*0.84</v>
      </c>
      <c r="AY1071" s="70" t="str">
        <f t="shared" si="203"/>
        <v>REZoning_Sol-Win</v>
      </c>
    </row>
    <row r="1072" spans="1:51">
      <c r="A1072" s="67" t="s">
        <v>83</v>
      </c>
      <c r="C1072" t="s">
        <v>1953</v>
      </c>
      <c r="D1072" s="68" t="s">
        <v>874</v>
      </c>
      <c r="E1072" s="52">
        <v>2035</v>
      </c>
      <c r="F1072" s="69" t="str">
        <f t="shared" si="193"/>
        <v>*0.94</v>
      </c>
      <c r="G1072" s="70" t="str">
        <f t="shared" si="204"/>
        <v>REZoning_Sol-Win</v>
      </c>
      <c r="I1072" t="s">
        <v>1953</v>
      </c>
      <c r="J1072" s="68" t="s">
        <v>874</v>
      </c>
      <c r="K1072" s="52">
        <v>2050</v>
      </c>
      <c r="L1072" s="62" t="str">
        <f t="shared" si="194"/>
        <v>*0.9</v>
      </c>
      <c r="M1072" s="70" t="str">
        <f t="shared" si="195"/>
        <v>REZoning_Sol-Win</v>
      </c>
      <c r="O1072" t="s">
        <v>1953</v>
      </c>
      <c r="P1072" t="s">
        <v>874</v>
      </c>
      <c r="Q1072">
        <v>2100</v>
      </c>
      <c r="R1072" t="s">
        <v>926</v>
      </c>
      <c r="S1072" t="s">
        <v>875</v>
      </c>
      <c r="AA1072" s="49" t="s">
        <v>1953</v>
      </c>
      <c r="AB1072" s="71" t="s">
        <v>874</v>
      </c>
      <c r="AC1072" s="55">
        <v>2035</v>
      </c>
      <c r="AD1072" s="70" t="str">
        <f t="shared" si="196"/>
        <v>*0.92</v>
      </c>
      <c r="AE1072" s="70" t="str">
        <f t="shared" si="197"/>
        <v>REZoning_Sol-Win</v>
      </c>
      <c r="AG1072" s="49" t="s">
        <v>1953</v>
      </c>
      <c r="AH1072" s="71" t="s">
        <v>874</v>
      </c>
      <c r="AI1072" s="55">
        <v>2050</v>
      </c>
      <c r="AJ1072" s="70" t="str">
        <f t="shared" si="198"/>
        <v>*0.89</v>
      </c>
      <c r="AK1072" s="70" t="str">
        <f t="shared" si="199"/>
        <v>REZoning_Sol-Win</v>
      </c>
      <c r="AO1072" s="50" t="s">
        <v>1953</v>
      </c>
      <c r="AP1072" s="72" t="s">
        <v>874</v>
      </c>
      <c r="AQ1072" s="58">
        <v>2035</v>
      </c>
      <c r="AR1072" s="73" t="str">
        <f t="shared" si="200"/>
        <v>*0.89</v>
      </c>
      <c r="AS1072" s="70" t="str">
        <f t="shared" si="201"/>
        <v>REZoning_Sol-Win</v>
      </c>
      <c r="AU1072" s="50" t="s">
        <v>1953</v>
      </c>
      <c r="AV1072" s="72" t="s">
        <v>874</v>
      </c>
      <c r="AW1072" s="58">
        <v>2050</v>
      </c>
      <c r="AX1072" s="73" t="str">
        <f t="shared" si="202"/>
        <v>*0.84</v>
      </c>
      <c r="AY1072" s="70" t="str">
        <f t="shared" si="203"/>
        <v>REZoning_Sol-Win</v>
      </c>
    </row>
    <row r="1073" spans="1:51">
      <c r="A1073" s="67" t="s">
        <v>83</v>
      </c>
      <c r="C1073" t="s">
        <v>1954</v>
      </c>
      <c r="D1073" s="68" t="s">
        <v>874</v>
      </c>
      <c r="E1073" s="52">
        <v>2035</v>
      </c>
      <c r="F1073" s="69" t="str">
        <f t="shared" si="193"/>
        <v>*0.94</v>
      </c>
      <c r="G1073" s="70" t="str">
        <f t="shared" si="204"/>
        <v>REZoning_Sol-Win</v>
      </c>
      <c r="I1073" t="s">
        <v>1954</v>
      </c>
      <c r="J1073" s="68" t="s">
        <v>874</v>
      </c>
      <c r="K1073" s="52">
        <v>2050</v>
      </c>
      <c r="L1073" s="62" t="str">
        <f t="shared" si="194"/>
        <v>*0.9</v>
      </c>
      <c r="M1073" s="70" t="str">
        <f t="shared" si="195"/>
        <v>REZoning_Sol-Win</v>
      </c>
      <c r="O1073" t="s">
        <v>1954</v>
      </c>
      <c r="P1073" t="s">
        <v>874</v>
      </c>
      <c r="Q1073">
        <v>2100</v>
      </c>
      <c r="R1073" t="s">
        <v>926</v>
      </c>
      <c r="S1073" t="s">
        <v>875</v>
      </c>
      <c r="AA1073" s="49" t="s">
        <v>1954</v>
      </c>
      <c r="AB1073" s="71" t="s">
        <v>874</v>
      </c>
      <c r="AC1073" s="55">
        <v>2035</v>
      </c>
      <c r="AD1073" s="70" t="str">
        <f t="shared" si="196"/>
        <v>*0.92</v>
      </c>
      <c r="AE1073" s="70" t="str">
        <f t="shared" si="197"/>
        <v>REZoning_Sol-Win</v>
      </c>
      <c r="AG1073" s="49" t="s">
        <v>1954</v>
      </c>
      <c r="AH1073" s="71" t="s">
        <v>874</v>
      </c>
      <c r="AI1073" s="55">
        <v>2050</v>
      </c>
      <c r="AJ1073" s="70" t="str">
        <f t="shared" si="198"/>
        <v>*0.89</v>
      </c>
      <c r="AK1073" s="70" t="str">
        <f t="shared" si="199"/>
        <v>REZoning_Sol-Win</v>
      </c>
      <c r="AO1073" s="50" t="s">
        <v>1954</v>
      </c>
      <c r="AP1073" s="72" t="s">
        <v>874</v>
      </c>
      <c r="AQ1073" s="58">
        <v>2035</v>
      </c>
      <c r="AR1073" s="73" t="str">
        <f t="shared" si="200"/>
        <v>*0.89</v>
      </c>
      <c r="AS1073" s="70" t="str">
        <f t="shared" si="201"/>
        <v>REZoning_Sol-Win</v>
      </c>
      <c r="AU1073" s="50" t="s">
        <v>1954</v>
      </c>
      <c r="AV1073" s="72" t="s">
        <v>874</v>
      </c>
      <c r="AW1073" s="58">
        <v>2050</v>
      </c>
      <c r="AX1073" s="73" t="str">
        <f t="shared" si="202"/>
        <v>*0.84</v>
      </c>
      <c r="AY1073" s="70" t="str">
        <f t="shared" si="203"/>
        <v>REZoning_Sol-Win</v>
      </c>
    </row>
    <row r="1074" spans="1:51">
      <c r="A1074" s="67" t="s">
        <v>83</v>
      </c>
      <c r="C1074" t="s">
        <v>1955</v>
      </c>
      <c r="D1074" s="68" t="s">
        <v>874</v>
      </c>
      <c r="E1074" s="52">
        <v>2035</v>
      </c>
      <c r="F1074" s="69" t="str">
        <f t="shared" si="193"/>
        <v>*0.94</v>
      </c>
      <c r="G1074" s="70" t="str">
        <f t="shared" si="204"/>
        <v>REZoning_Sol-Win</v>
      </c>
      <c r="I1074" t="s">
        <v>1955</v>
      </c>
      <c r="J1074" s="68" t="s">
        <v>874</v>
      </c>
      <c r="K1074" s="52">
        <v>2050</v>
      </c>
      <c r="L1074" s="62" t="str">
        <f t="shared" si="194"/>
        <v>*0.9</v>
      </c>
      <c r="M1074" s="70" t="str">
        <f t="shared" si="195"/>
        <v>REZoning_Sol-Win</v>
      </c>
      <c r="O1074" t="s">
        <v>1955</v>
      </c>
      <c r="P1074" t="s">
        <v>874</v>
      </c>
      <c r="Q1074">
        <v>2100</v>
      </c>
      <c r="R1074" t="s">
        <v>926</v>
      </c>
      <c r="S1074" t="s">
        <v>875</v>
      </c>
      <c r="AA1074" s="49" t="s">
        <v>1955</v>
      </c>
      <c r="AB1074" s="71" t="s">
        <v>874</v>
      </c>
      <c r="AC1074" s="55">
        <v>2035</v>
      </c>
      <c r="AD1074" s="70" t="str">
        <f t="shared" si="196"/>
        <v>*0.92</v>
      </c>
      <c r="AE1074" s="70" t="str">
        <f t="shared" si="197"/>
        <v>REZoning_Sol-Win</v>
      </c>
      <c r="AG1074" s="49" t="s">
        <v>1955</v>
      </c>
      <c r="AH1074" s="71" t="s">
        <v>874</v>
      </c>
      <c r="AI1074" s="55">
        <v>2050</v>
      </c>
      <c r="AJ1074" s="70" t="str">
        <f t="shared" si="198"/>
        <v>*0.89</v>
      </c>
      <c r="AK1074" s="70" t="str">
        <f t="shared" si="199"/>
        <v>REZoning_Sol-Win</v>
      </c>
      <c r="AO1074" s="50" t="s">
        <v>1955</v>
      </c>
      <c r="AP1074" s="72" t="s">
        <v>874</v>
      </c>
      <c r="AQ1074" s="58">
        <v>2035</v>
      </c>
      <c r="AR1074" s="73" t="str">
        <f t="shared" si="200"/>
        <v>*0.89</v>
      </c>
      <c r="AS1074" s="70" t="str">
        <f t="shared" si="201"/>
        <v>REZoning_Sol-Win</v>
      </c>
      <c r="AU1074" s="50" t="s">
        <v>1955</v>
      </c>
      <c r="AV1074" s="72" t="s">
        <v>874</v>
      </c>
      <c r="AW1074" s="58">
        <v>2050</v>
      </c>
      <c r="AX1074" s="73" t="str">
        <f t="shared" si="202"/>
        <v>*0.84</v>
      </c>
      <c r="AY1074" s="70" t="str">
        <f t="shared" si="203"/>
        <v>REZoning_Sol-Win</v>
      </c>
    </row>
    <row r="1075" spans="1:51">
      <c r="A1075" s="67" t="s">
        <v>83</v>
      </c>
      <c r="C1075" t="s">
        <v>1956</v>
      </c>
      <c r="D1075" s="68" t="s">
        <v>874</v>
      </c>
      <c r="E1075" s="52">
        <v>2035</v>
      </c>
      <c r="F1075" s="69" t="str">
        <f t="shared" si="193"/>
        <v>*0.94</v>
      </c>
      <c r="G1075" s="70" t="str">
        <f t="shared" si="204"/>
        <v>REZoning_Sol-Win</v>
      </c>
      <c r="I1075" t="s">
        <v>1956</v>
      </c>
      <c r="J1075" s="68" t="s">
        <v>874</v>
      </c>
      <c r="K1075" s="52">
        <v>2050</v>
      </c>
      <c r="L1075" s="62" t="str">
        <f t="shared" si="194"/>
        <v>*0.9</v>
      </c>
      <c r="M1075" s="70" t="str">
        <f t="shared" si="195"/>
        <v>REZoning_Sol-Win</v>
      </c>
      <c r="O1075" t="s">
        <v>1956</v>
      </c>
      <c r="P1075" t="s">
        <v>874</v>
      </c>
      <c r="Q1075">
        <v>2100</v>
      </c>
      <c r="R1075" t="s">
        <v>926</v>
      </c>
      <c r="S1075" t="s">
        <v>875</v>
      </c>
      <c r="AA1075" s="49" t="s">
        <v>1956</v>
      </c>
      <c r="AB1075" s="71" t="s">
        <v>874</v>
      </c>
      <c r="AC1075" s="55">
        <v>2035</v>
      </c>
      <c r="AD1075" s="70" t="str">
        <f t="shared" si="196"/>
        <v>*0.92</v>
      </c>
      <c r="AE1075" s="70" t="str">
        <f t="shared" si="197"/>
        <v>REZoning_Sol-Win</v>
      </c>
      <c r="AG1075" s="49" t="s">
        <v>1956</v>
      </c>
      <c r="AH1075" s="71" t="s">
        <v>874</v>
      </c>
      <c r="AI1075" s="55">
        <v>2050</v>
      </c>
      <c r="AJ1075" s="70" t="str">
        <f t="shared" si="198"/>
        <v>*0.89</v>
      </c>
      <c r="AK1075" s="70" t="str">
        <f t="shared" si="199"/>
        <v>REZoning_Sol-Win</v>
      </c>
      <c r="AO1075" s="50" t="s">
        <v>1956</v>
      </c>
      <c r="AP1075" s="72" t="s">
        <v>874</v>
      </c>
      <c r="AQ1075" s="58">
        <v>2035</v>
      </c>
      <c r="AR1075" s="73" t="str">
        <f t="shared" si="200"/>
        <v>*0.89</v>
      </c>
      <c r="AS1075" s="70" t="str">
        <f t="shared" si="201"/>
        <v>REZoning_Sol-Win</v>
      </c>
      <c r="AU1075" s="50" t="s">
        <v>1956</v>
      </c>
      <c r="AV1075" s="72" t="s">
        <v>874</v>
      </c>
      <c r="AW1075" s="58">
        <v>2050</v>
      </c>
      <c r="AX1075" s="73" t="str">
        <f t="shared" si="202"/>
        <v>*0.84</v>
      </c>
      <c r="AY1075" s="70" t="str">
        <f t="shared" si="203"/>
        <v>REZoning_Sol-Win</v>
      </c>
    </row>
    <row r="1076" spans="1:51">
      <c r="A1076" s="67" t="s">
        <v>83</v>
      </c>
      <c r="C1076" t="s">
        <v>1957</v>
      </c>
      <c r="D1076" s="68" t="s">
        <v>874</v>
      </c>
      <c r="E1076" s="52">
        <v>2035</v>
      </c>
      <c r="F1076" s="69" t="str">
        <f t="shared" si="193"/>
        <v>*0.94</v>
      </c>
      <c r="G1076" s="70" t="str">
        <f t="shared" si="204"/>
        <v>REZoning_Sol-Win</v>
      </c>
      <c r="I1076" t="s">
        <v>1957</v>
      </c>
      <c r="J1076" s="68" t="s">
        <v>874</v>
      </c>
      <c r="K1076" s="52">
        <v>2050</v>
      </c>
      <c r="L1076" s="62" t="str">
        <f t="shared" si="194"/>
        <v>*0.9</v>
      </c>
      <c r="M1076" s="70" t="str">
        <f t="shared" si="195"/>
        <v>REZoning_Sol-Win</v>
      </c>
      <c r="O1076" t="s">
        <v>1957</v>
      </c>
      <c r="P1076" t="s">
        <v>874</v>
      </c>
      <c r="Q1076">
        <v>2100</v>
      </c>
      <c r="R1076" t="s">
        <v>926</v>
      </c>
      <c r="S1076" t="s">
        <v>875</v>
      </c>
      <c r="AA1076" s="49" t="s">
        <v>1957</v>
      </c>
      <c r="AB1076" s="71" t="s">
        <v>874</v>
      </c>
      <c r="AC1076" s="55">
        <v>2035</v>
      </c>
      <c r="AD1076" s="70" t="str">
        <f t="shared" si="196"/>
        <v>*0.92</v>
      </c>
      <c r="AE1076" s="70" t="str">
        <f t="shared" si="197"/>
        <v>REZoning_Sol-Win</v>
      </c>
      <c r="AG1076" s="49" t="s">
        <v>1957</v>
      </c>
      <c r="AH1076" s="71" t="s">
        <v>874</v>
      </c>
      <c r="AI1076" s="55">
        <v>2050</v>
      </c>
      <c r="AJ1076" s="70" t="str">
        <f t="shared" si="198"/>
        <v>*0.89</v>
      </c>
      <c r="AK1076" s="70" t="str">
        <f t="shared" si="199"/>
        <v>REZoning_Sol-Win</v>
      </c>
      <c r="AO1076" s="50" t="s">
        <v>1957</v>
      </c>
      <c r="AP1076" s="72" t="s">
        <v>874</v>
      </c>
      <c r="AQ1076" s="58">
        <v>2035</v>
      </c>
      <c r="AR1076" s="73" t="str">
        <f t="shared" si="200"/>
        <v>*0.89</v>
      </c>
      <c r="AS1076" s="70" t="str">
        <f t="shared" si="201"/>
        <v>REZoning_Sol-Win</v>
      </c>
      <c r="AU1076" s="50" t="s">
        <v>1957</v>
      </c>
      <c r="AV1076" s="72" t="s">
        <v>874</v>
      </c>
      <c r="AW1076" s="58">
        <v>2050</v>
      </c>
      <c r="AX1076" s="73" t="str">
        <f t="shared" si="202"/>
        <v>*0.84</v>
      </c>
      <c r="AY1076" s="70" t="str">
        <f t="shared" si="203"/>
        <v>REZoning_Sol-Win</v>
      </c>
    </row>
    <row r="1077" spans="1:51">
      <c r="A1077" s="67" t="s">
        <v>83</v>
      </c>
      <c r="C1077" t="s">
        <v>1958</v>
      </c>
      <c r="D1077" s="68" t="s">
        <v>874</v>
      </c>
      <c r="E1077" s="52">
        <v>2035</v>
      </c>
      <c r="F1077" s="69" t="str">
        <f t="shared" si="193"/>
        <v>*0.94</v>
      </c>
      <c r="G1077" s="70" t="str">
        <f t="shared" si="204"/>
        <v>REZoning_Sol-Win</v>
      </c>
      <c r="I1077" t="s">
        <v>1958</v>
      </c>
      <c r="J1077" s="68" t="s">
        <v>874</v>
      </c>
      <c r="K1077" s="52">
        <v>2050</v>
      </c>
      <c r="L1077" s="62" t="str">
        <f t="shared" si="194"/>
        <v>*0.9</v>
      </c>
      <c r="M1077" s="70" t="str">
        <f t="shared" si="195"/>
        <v>REZoning_Sol-Win</v>
      </c>
      <c r="O1077" t="s">
        <v>1958</v>
      </c>
      <c r="P1077" t="s">
        <v>874</v>
      </c>
      <c r="Q1077">
        <v>2100</v>
      </c>
      <c r="R1077" t="s">
        <v>926</v>
      </c>
      <c r="S1077" t="s">
        <v>875</v>
      </c>
      <c r="AA1077" s="49" t="s">
        <v>1958</v>
      </c>
      <c r="AB1077" s="71" t="s">
        <v>874</v>
      </c>
      <c r="AC1077" s="55">
        <v>2035</v>
      </c>
      <c r="AD1077" s="70" t="str">
        <f t="shared" si="196"/>
        <v>*0.92</v>
      </c>
      <c r="AE1077" s="70" t="str">
        <f t="shared" si="197"/>
        <v>REZoning_Sol-Win</v>
      </c>
      <c r="AG1077" s="49" t="s">
        <v>1958</v>
      </c>
      <c r="AH1077" s="71" t="s">
        <v>874</v>
      </c>
      <c r="AI1077" s="55">
        <v>2050</v>
      </c>
      <c r="AJ1077" s="70" t="str">
        <f t="shared" si="198"/>
        <v>*0.89</v>
      </c>
      <c r="AK1077" s="70" t="str">
        <f t="shared" si="199"/>
        <v>REZoning_Sol-Win</v>
      </c>
      <c r="AO1077" s="50" t="s">
        <v>1958</v>
      </c>
      <c r="AP1077" s="72" t="s">
        <v>874</v>
      </c>
      <c r="AQ1077" s="58">
        <v>2035</v>
      </c>
      <c r="AR1077" s="73" t="str">
        <f t="shared" si="200"/>
        <v>*0.89</v>
      </c>
      <c r="AS1077" s="70" t="str">
        <f t="shared" si="201"/>
        <v>REZoning_Sol-Win</v>
      </c>
      <c r="AU1077" s="50" t="s">
        <v>1958</v>
      </c>
      <c r="AV1077" s="72" t="s">
        <v>874</v>
      </c>
      <c r="AW1077" s="58">
        <v>2050</v>
      </c>
      <c r="AX1077" s="73" t="str">
        <f t="shared" si="202"/>
        <v>*0.84</v>
      </c>
      <c r="AY1077" s="70" t="str">
        <f t="shared" si="203"/>
        <v>REZoning_Sol-Win</v>
      </c>
    </row>
    <row r="1078" spans="1:51">
      <c r="A1078" s="67" t="s">
        <v>83</v>
      </c>
      <c r="C1078" t="s">
        <v>1959</v>
      </c>
      <c r="D1078" s="68" t="s">
        <v>874</v>
      </c>
      <c r="E1078" s="52">
        <v>2035</v>
      </c>
      <c r="F1078" s="69" t="str">
        <f t="shared" si="193"/>
        <v>*0.94</v>
      </c>
      <c r="G1078" s="70" t="str">
        <f t="shared" si="204"/>
        <v>REZoning_Sol-Win</v>
      </c>
      <c r="I1078" t="s">
        <v>1959</v>
      </c>
      <c r="J1078" s="68" t="s">
        <v>874</v>
      </c>
      <c r="K1078" s="52">
        <v>2050</v>
      </c>
      <c r="L1078" s="62" t="str">
        <f t="shared" si="194"/>
        <v>*0.9</v>
      </c>
      <c r="M1078" s="70" t="str">
        <f t="shared" si="195"/>
        <v>REZoning_Sol-Win</v>
      </c>
      <c r="O1078" t="s">
        <v>1959</v>
      </c>
      <c r="P1078" t="s">
        <v>874</v>
      </c>
      <c r="Q1078">
        <v>2100</v>
      </c>
      <c r="R1078" t="s">
        <v>926</v>
      </c>
      <c r="S1078" t="s">
        <v>875</v>
      </c>
      <c r="AA1078" s="49" t="s">
        <v>1959</v>
      </c>
      <c r="AB1078" s="71" t="s">
        <v>874</v>
      </c>
      <c r="AC1078" s="55">
        <v>2035</v>
      </c>
      <c r="AD1078" s="70" t="str">
        <f t="shared" si="196"/>
        <v>*0.92</v>
      </c>
      <c r="AE1078" s="70" t="str">
        <f t="shared" si="197"/>
        <v>REZoning_Sol-Win</v>
      </c>
      <c r="AG1078" s="49" t="s">
        <v>1959</v>
      </c>
      <c r="AH1078" s="71" t="s">
        <v>874</v>
      </c>
      <c r="AI1078" s="55">
        <v>2050</v>
      </c>
      <c r="AJ1078" s="70" t="str">
        <f t="shared" si="198"/>
        <v>*0.89</v>
      </c>
      <c r="AK1078" s="70" t="str">
        <f t="shared" si="199"/>
        <v>REZoning_Sol-Win</v>
      </c>
      <c r="AO1078" s="50" t="s">
        <v>1959</v>
      </c>
      <c r="AP1078" s="72" t="s">
        <v>874</v>
      </c>
      <c r="AQ1078" s="58">
        <v>2035</v>
      </c>
      <c r="AR1078" s="73" t="str">
        <f t="shared" si="200"/>
        <v>*0.89</v>
      </c>
      <c r="AS1078" s="70" t="str">
        <f t="shared" si="201"/>
        <v>REZoning_Sol-Win</v>
      </c>
      <c r="AU1078" s="50" t="s">
        <v>1959</v>
      </c>
      <c r="AV1078" s="72" t="s">
        <v>874</v>
      </c>
      <c r="AW1078" s="58">
        <v>2050</v>
      </c>
      <c r="AX1078" s="73" t="str">
        <f t="shared" si="202"/>
        <v>*0.84</v>
      </c>
      <c r="AY1078" s="70" t="str">
        <f t="shared" si="203"/>
        <v>REZoning_Sol-Win</v>
      </c>
    </row>
    <row r="1079" spans="1:51">
      <c r="A1079" s="67" t="s">
        <v>83</v>
      </c>
      <c r="C1079" t="s">
        <v>1960</v>
      </c>
      <c r="D1079" s="68" t="s">
        <v>874</v>
      </c>
      <c r="E1079" s="52">
        <v>2035</v>
      </c>
      <c r="F1079" s="69" t="str">
        <f t="shared" si="193"/>
        <v>*0.94</v>
      </c>
      <c r="G1079" s="70" t="str">
        <f t="shared" si="204"/>
        <v>REZoning_Sol-Win</v>
      </c>
      <c r="I1079" t="s">
        <v>1960</v>
      </c>
      <c r="J1079" s="68" t="s">
        <v>874</v>
      </c>
      <c r="K1079" s="52">
        <v>2050</v>
      </c>
      <c r="L1079" s="62" t="str">
        <f t="shared" si="194"/>
        <v>*0.9</v>
      </c>
      <c r="M1079" s="70" t="str">
        <f t="shared" si="195"/>
        <v>REZoning_Sol-Win</v>
      </c>
      <c r="O1079" t="s">
        <v>1960</v>
      </c>
      <c r="P1079" t="s">
        <v>874</v>
      </c>
      <c r="Q1079">
        <v>2100</v>
      </c>
      <c r="R1079" t="s">
        <v>926</v>
      </c>
      <c r="S1079" t="s">
        <v>875</v>
      </c>
      <c r="AA1079" s="49" t="s">
        <v>1960</v>
      </c>
      <c r="AB1079" s="71" t="s">
        <v>874</v>
      </c>
      <c r="AC1079" s="55">
        <v>2035</v>
      </c>
      <c r="AD1079" s="70" t="str">
        <f t="shared" si="196"/>
        <v>*0.92</v>
      </c>
      <c r="AE1079" s="70" t="str">
        <f t="shared" si="197"/>
        <v>REZoning_Sol-Win</v>
      </c>
      <c r="AG1079" s="49" t="s">
        <v>1960</v>
      </c>
      <c r="AH1079" s="71" t="s">
        <v>874</v>
      </c>
      <c r="AI1079" s="55">
        <v>2050</v>
      </c>
      <c r="AJ1079" s="70" t="str">
        <f t="shared" si="198"/>
        <v>*0.89</v>
      </c>
      <c r="AK1079" s="70" t="str">
        <f t="shared" si="199"/>
        <v>REZoning_Sol-Win</v>
      </c>
      <c r="AO1079" s="50" t="s">
        <v>1960</v>
      </c>
      <c r="AP1079" s="72" t="s">
        <v>874</v>
      </c>
      <c r="AQ1079" s="58">
        <v>2035</v>
      </c>
      <c r="AR1079" s="73" t="str">
        <f t="shared" si="200"/>
        <v>*0.89</v>
      </c>
      <c r="AS1079" s="70" t="str">
        <f t="shared" si="201"/>
        <v>REZoning_Sol-Win</v>
      </c>
      <c r="AU1079" s="50" t="s">
        <v>1960</v>
      </c>
      <c r="AV1079" s="72" t="s">
        <v>874</v>
      </c>
      <c r="AW1079" s="58">
        <v>2050</v>
      </c>
      <c r="AX1079" s="73" t="str">
        <f t="shared" si="202"/>
        <v>*0.84</v>
      </c>
      <c r="AY1079" s="70" t="str">
        <f t="shared" si="203"/>
        <v>REZoning_Sol-Win</v>
      </c>
    </row>
    <row r="1080" spans="1:51">
      <c r="A1080" s="67" t="s">
        <v>83</v>
      </c>
      <c r="C1080" t="s">
        <v>1961</v>
      </c>
      <c r="D1080" s="68" t="s">
        <v>874</v>
      </c>
      <c r="E1080" s="52">
        <v>2035</v>
      </c>
      <c r="F1080" s="69" t="str">
        <f t="shared" si="193"/>
        <v>*0.94</v>
      </c>
      <c r="G1080" s="70" t="str">
        <f t="shared" si="204"/>
        <v>REZoning_Sol-Win</v>
      </c>
      <c r="I1080" t="s">
        <v>1961</v>
      </c>
      <c r="J1080" s="68" t="s">
        <v>874</v>
      </c>
      <c r="K1080" s="52">
        <v>2050</v>
      </c>
      <c r="L1080" s="62" t="str">
        <f t="shared" si="194"/>
        <v>*0.9</v>
      </c>
      <c r="M1080" s="70" t="str">
        <f t="shared" si="195"/>
        <v>REZoning_Sol-Win</v>
      </c>
      <c r="O1080" t="s">
        <v>1961</v>
      </c>
      <c r="P1080" t="s">
        <v>874</v>
      </c>
      <c r="Q1080">
        <v>2100</v>
      </c>
      <c r="R1080" t="s">
        <v>926</v>
      </c>
      <c r="S1080" t="s">
        <v>875</v>
      </c>
      <c r="AA1080" s="49" t="s">
        <v>1961</v>
      </c>
      <c r="AB1080" s="71" t="s">
        <v>874</v>
      </c>
      <c r="AC1080" s="55">
        <v>2035</v>
      </c>
      <c r="AD1080" s="70" t="str">
        <f t="shared" si="196"/>
        <v>*0.92</v>
      </c>
      <c r="AE1080" s="70" t="str">
        <f t="shared" si="197"/>
        <v>REZoning_Sol-Win</v>
      </c>
      <c r="AG1080" s="49" t="s">
        <v>1961</v>
      </c>
      <c r="AH1080" s="71" t="s">
        <v>874</v>
      </c>
      <c r="AI1080" s="55">
        <v>2050</v>
      </c>
      <c r="AJ1080" s="70" t="str">
        <f t="shared" si="198"/>
        <v>*0.89</v>
      </c>
      <c r="AK1080" s="70" t="str">
        <f t="shared" si="199"/>
        <v>REZoning_Sol-Win</v>
      </c>
      <c r="AO1080" s="50" t="s">
        <v>1961</v>
      </c>
      <c r="AP1080" s="72" t="s">
        <v>874</v>
      </c>
      <c r="AQ1080" s="58">
        <v>2035</v>
      </c>
      <c r="AR1080" s="73" t="str">
        <f t="shared" si="200"/>
        <v>*0.89</v>
      </c>
      <c r="AS1080" s="70" t="str">
        <f t="shared" si="201"/>
        <v>REZoning_Sol-Win</v>
      </c>
      <c r="AU1080" s="50" t="s">
        <v>1961</v>
      </c>
      <c r="AV1080" s="72" t="s">
        <v>874</v>
      </c>
      <c r="AW1080" s="58">
        <v>2050</v>
      </c>
      <c r="AX1080" s="73" t="str">
        <f t="shared" si="202"/>
        <v>*0.84</v>
      </c>
      <c r="AY1080" s="70" t="str">
        <f t="shared" si="203"/>
        <v>REZoning_Sol-Win</v>
      </c>
    </row>
    <row r="1081" spans="1:51">
      <c r="A1081" s="67" t="s">
        <v>83</v>
      </c>
      <c r="C1081" t="s">
        <v>1962</v>
      </c>
      <c r="D1081" s="68" t="s">
        <v>874</v>
      </c>
      <c r="E1081" s="52">
        <v>2035</v>
      </c>
      <c r="F1081" s="69" t="str">
        <f t="shared" si="193"/>
        <v>*0.94</v>
      </c>
      <c r="G1081" s="70" t="str">
        <f t="shared" si="204"/>
        <v>REZoning_Sol-Win</v>
      </c>
      <c r="I1081" t="s">
        <v>1962</v>
      </c>
      <c r="J1081" s="68" t="s">
        <v>874</v>
      </c>
      <c r="K1081" s="52">
        <v>2050</v>
      </c>
      <c r="L1081" s="62" t="str">
        <f t="shared" si="194"/>
        <v>*0.9</v>
      </c>
      <c r="M1081" s="70" t="str">
        <f t="shared" si="195"/>
        <v>REZoning_Sol-Win</v>
      </c>
      <c r="O1081" t="s">
        <v>1962</v>
      </c>
      <c r="P1081" t="s">
        <v>874</v>
      </c>
      <c r="Q1081">
        <v>2100</v>
      </c>
      <c r="R1081" t="s">
        <v>926</v>
      </c>
      <c r="S1081" t="s">
        <v>875</v>
      </c>
      <c r="AA1081" s="49" t="s">
        <v>1962</v>
      </c>
      <c r="AB1081" s="71" t="s">
        <v>874</v>
      </c>
      <c r="AC1081" s="55">
        <v>2035</v>
      </c>
      <c r="AD1081" s="70" t="str">
        <f t="shared" si="196"/>
        <v>*0.92</v>
      </c>
      <c r="AE1081" s="70" t="str">
        <f t="shared" si="197"/>
        <v>REZoning_Sol-Win</v>
      </c>
      <c r="AG1081" s="49" t="s">
        <v>1962</v>
      </c>
      <c r="AH1081" s="71" t="s">
        <v>874</v>
      </c>
      <c r="AI1081" s="55">
        <v>2050</v>
      </c>
      <c r="AJ1081" s="70" t="str">
        <f t="shared" si="198"/>
        <v>*0.89</v>
      </c>
      <c r="AK1081" s="70" t="str">
        <f t="shared" si="199"/>
        <v>REZoning_Sol-Win</v>
      </c>
      <c r="AO1081" s="50" t="s">
        <v>1962</v>
      </c>
      <c r="AP1081" s="72" t="s">
        <v>874</v>
      </c>
      <c r="AQ1081" s="58">
        <v>2035</v>
      </c>
      <c r="AR1081" s="73" t="str">
        <f t="shared" si="200"/>
        <v>*0.89</v>
      </c>
      <c r="AS1081" s="70" t="str">
        <f t="shared" si="201"/>
        <v>REZoning_Sol-Win</v>
      </c>
      <c r="AU1081" s="50" t="s">
        <v>1962</v>
      </c>
      <c r="AV1081" s="72" t="s">
        <v>874</v>
      </c>
      <c r="AW1081" s="58">
        <v>2050</v>
      </c>
      <c r="AX1081" s="73" t="str">
        <f t="shared" si="202"/>
        <v>*0.84</v>
      </c>
      <c r="AY1081" s="70" t="str">
        <f t="shared" si="203"/>
        <v>REZoning_Sol-Win</v>
      </c>
    </row>
    <row r="1082" spans="1:51">
      <c r="A1082" s="67" t="s">
        <v>83</v>
      </c>
      <c r="C1082" t="s">
        <v>1963</v>
      </c>
      <c r="D1082" s="68" t="s">
        <v>874</v>
      </c>
      <c r="E1082" s="52">
        <v>2035</v>
      </c>
      <c r="F1082" s="69" t="str">
        <f t="shared" si="193"/>
        <v>*0.94</v>
      </c>
      <c r="G1082" s="70" t="str">
        <f t="shared" si="204"/>
        <v>REZoning_Sol-Win</v>
      </c>
      <c r="I1082" t="s">
        <v>1963</v>
      </c>
      <c r="J1082" s="68" t="s">
        <v>874</v>
      </c>
      <c r="K1082" s="52">
        <v>2050</v>
      </c>
      <c r="L1082" s="62" t="str">
        <f t="shared" si="194"/>
        <v>*0.9</v>
      </c>
      <c r="M1082" s="70" t="str">
        <f t="shared" si="195"/>
        <v>REZoning_Sol-Win</v>
      </c>
      <c r="O1082" t="s">
        <v>1963</v>
      </c>
      <c r="P1082" t="s">
        <v>874</v>
      </c>
      <c r="Q1082">
        <v>2100</v>
      </c>
      <c r="R1082" t="s">
        <v>926</v>
      </c>
      <c r="S1082" t="s">
        <v>875</v>
      </c>
      <c r="AA1082" s="49" t="s">
        <v>1963</v>
      </c>
      <c r="AB1082" s="71" t="s">
        <v>874</v>
      </c>
      <c r="AC1082" s="55">
        <v>2035</v>
      </c>
      <c r="AD1082" s="70" t="str">
        <f t="shared" si="196"/>
        <v>*0.92</v>
      </c>
      <c r="AE1082" s="70" t="str">
        <f t="shared" si="197"/>
        <v>REZoning_Sol-Win</v>
      </c>
      <c r="AG1082" s="49" t="s">
        <v>1963</v>
      </c>
      <c r="AH1082" s="71" t="s">
        <v>874</v>
      </c>
      <c r="AI1082" s="55">
        <v>2050</v>
      </c>
      <c r="AJ1082" s="70" t="str">
        <f t="shared" si="198"/>
        <v>*0.89</v>
      </c>
      <c r="AK1082" s="70" t="str">
        <f t="shared" si="199"/>
        <v>REZoning_Sol-Win</v>
      </c>
      <c r="AO1082" s="50" t="s">
        <v>1963</v>
      </c>
      <c r="AP1082" s="72" t="s">
        <v>874</v>
      </c>
      <c r="AQ1082" s="58">
        <v>2035</v>
      </c>
      <c r="AR1082" s="73" t="str">
        <f t="shared" si="200"/>
        <v>*0.89</v>
      </c>
      <c r="AS1082" s="70" t="str">
        <f t="shared" si="201"/>
        <v>REZoning_Sol-Win</v>
      </c>
      <c r="AU1082" s="50" t="s">
        <v>1963</v>
      </c>
      <c r="AV1082" s="72" t="s">
        <v>874</v>
      </c>
      <c r="AW1082" s="58">
        <v>2050</v>
      </c>
      <c r="AX1082" s="73" t="str">
        <f t="shared" si="202"/>
        <v>*0.84</v>
      </c>
      <c r="AY1082" s="70" t="str">
        <f t="shared" si="203"/>
        <v>REZoning_Sol-Win</v>
      </c>
    </row>
    <row r="1083" spans="1:51">
      <c r="A1083" s="67" t="s">
        <v>83</v>
      </c>
      <c r="C1083" t="s">
        <v>1964</v>
      </c>
      <c r="D1083" s="68" t="s">
        <v>874</v>
      </c>
      <c r="E1083" s="52">
        <v>2035</v>
      </c>
      <c r="F1083" s="69" t="str">
        <f t="shared" si="193"/>
        <v>*0.94</v>
      </c>
      <c r="G1083" s="70" t="str">
        <f t="shared" si="204"/>
        <v>REZoning_Sol-Win</v>
      </c>
      <c r="I1083" t="s">
        <v>1964</v>
      </c>
      <c r="J1083" s="68" t="s">
        <v>874</v>
      </c>
      <c r="K1083" s="52">
        <v>2050</v>
      </c>
      <c r="L1083" s="62" t="str">
        <f t="shared" si="194"/>
        <v>*0.9</v>
      </c>
      <c r="M1083" s="70" t="str">
        <f t="shared" si="195"/>
        <v>REZoning_Sol-Win</v>
      </c>
      <c r="O1083" t="s">
        <v>1964</v>
      </c>
      <c r="P1083" t="s">
        <v>874</v>
      </c>
      <c r="Q1083">
        <v>2100</v>
      </c>
      <c r="R1083" t="s">
        <v>926</v>
      </c>
      <c r="S1083" t="s">
        <v>875</v>
      </c>
      <c r="AA1083" s="49" t="s">
        <v>1964</v>
      </c>
      <c r="AB1083" s="71" t="s">
        <v>874</v>
      </c>
      <c r="AC1083" s="55">
        <v>2035</v>
      </c>
      <c r="AD1083" s="70" t="str">
        <f t="shared" si="196"/>
        <v>*0.92</v>
      </c>
      <c r="AE1083" s="70" t="str">
        <f t="shared" si="197"/>
        <v>REZoning_Sol-Win</v>
      </c>
      <c r="AG1083" s="49" t="s">
        <v>1964</v>
      </c>
      <c r="AH1083" s="71" t="s">
        <v>874</v>
      </c>
      <c r="AI1083" s="55">
        <v>2050</v>
      </c>
      <c r="AJ1083" s="70" t="str">
        <f t="shared" si="198"/>
        <v>*0.89</v>
      </c>
      <c r="AK1083" s="70" t="str">
        <f t="shared" si="199"/>
        <v>REZoning_Sol-Win</v>
      </c>
      <c r="AO1083" s="50" t="s">
        <v>1964</v>
      </c>
      <c r="AP1083" s="72" t="s">
        <v>874</v>
      </c>
      <c r="AQ1083" s="58">
        <v>2035</v>
      </c>
      <c r="AR1083" s="73" t="str">
        <f t="shared" si="200"/>
        <v>*0.89</v>
      </c>
      <c r="AS1083" s="70" t="str">
        <f t="shared" si="201"/>
        <v>REZoning_Sol-Win</v>
      </c>
      <c r="AU1083" s="50" t="s">
        <v>1964</v>
      </c>
      <c r="AV1083" s="72" t="s">
        <v>874</v>
      </c>
      <c r="AW1083" s="58">
        <v>2050</v>
      </c>
      <c r="AX1083" s="73" t="str">
        <f t="shared" si="202"/>
        <v>*0.84</v>
      </c>
      <c r="AY1083" s="70" t="str">
        <f t="shared" si="203"/>
        <v>REZoning_Sol-Win</v>
      </c>
    </row>
    <row r="1084" spans="1:51">
      <c r="A1084" s="67" t="s">
        <v>83</v>
      </c>
      <c r="C1084" t="s">
        <v>1965</v>
      </c>
      <c r="D1084" s="68" t="s">
        <v>874</v>
      </c>
      <c r="E1084" s="52">
        <v>2035</v>
      </c>
      <c r="F1084" s="69" t="str">
        <f t="shared" si="193"/>
        <v>*0.94</v>
      </c>
      <c r="G1084" s="70" t="str">
        <f t="shared" si="204"/>
        <v>REZoning_Sol-Win</v>
      </c>
      <c r="I1084" t="s">
        <v>1965</v>
      </c>
      <c r="J1084" s="68" t="s">
        <v>874</v>
      </c>
      <c r="K1084" s="52">
        <v>2050</v>
      </c>
      <c r="L1084" s="62" t="str">
        <f t="shared" si="194"/>
        <v>*0.9</v>
      </c>
      <c r="M1084" s="70" t="str">
        <f t="shared" si="195"/>
        <v>REZoning_Sol-Win</v>
      </c>
      <c r="O1084" t="s">
        <v>1965</v>
      </c>
      <c r="P1084" t="s">
        <v>874</v>
      </c>
      <c r="Q1084">
        <v>2100</v>
      </c>
      <c r="R1084" t="s">
        <v>926</v>
      </c>
      <c r="S1084" t="s">
        <v>875</v>
      </c>
      <c r="AA1084" s="49" t="s">
        <v>1965</v>
      </c>
      <c r="AB1084" s="71" t="s">
        <v>874</v>
      </c>
      <c r="AC1084" s="55">
        <v>2035</v>
      </c>
      <c r="AD1084" s="70" t="str">
        <f t="shared" si="196"/>
        <v>*0.92</v>
      </c>
      <c r="AE1084" s="70" t="str">
        <f t="shared" si="197"/>
        <v>REZoning_Sol-Win</v>
      </c>
      <c r="AG1084" s="49" t="s">
        <v>1965</v>
      </c>
      <c r="AH1084" s="71" t="s">
        <v>874</v>
      </c>
      <c r="AI1084" s="55">
        <v>2050</v>
      </c>
      <c r="AJ1084" s="70" t="str">
        <f t="shared" si="198"/>
        <v>*0.89</v>
      </c>
      <c r="AK1084" s="70" t="str">
        <f t="shared" si="199"/>
        <v>REZoning_Sol-Win</v>
      </c>
      <c r="AO1084" s="50" t="s">
        <v>1965</v>
      </c>
      <c r="AP1084" s="72" t="s">
        <v>874</v>
      </c>
      <c r="AQ1084" s="58">
        <v>2035</v>
      </c>
      <c r="AR1084" s="73" t="str">
        <f t="shared" si="200"/>
        <v>*0.89</v>
      </c>
      <c r="AS1084" s="70" t="str">
        <f t="shared" si="201"/>
        <v>REZoning_Sol-Win</v>
      </c>
      <c r="AU1084" s="50" t="s">
        <v>1965</v>
      </c>
      <c r="AV1084" s="72" t="s">
        <v>874</v>
      </c>
      <c r="AW1084" s="58">
        <v>2050</v>
      </c>
      <c r="AX1084" s="73" t="str">
        <f t="shared" si="202"/>
        <v>*0.84</v>
      </c>
      <c r="AY1084" s="70" t="str">
        <f t="shared" si="203"/>
        <v>REZoning_Sol-Win</v>
      </c>
    </row>
    <row r="1085" spans="1:51">
      <c r="A1085" s="67" t="s">
        <v>83</v>
      </c>
      <c r="C1085" t="s">
        <v>1966</v>
      </c>
      <c r="D1085" s="68" t="s">
        <v>874</v>
      </c>
      <c r="E1085" s="52">
        <v>2035</v>
      </c>
      <c r="F1085" s="69" t="str">
        <f t="shared" si="193"/>
        <v>*0.94</v>
      </c>
      <c r="G1085" s="70" t="str">
        <f t="shared" si="204"/>
        <v>REZoning_Sol-Win</v>
      </c>
      <c r="I1085" t="s">
        <v>1966</v>
      </c>
      <c r="J1085" s="68" t="s">
        <v>874</v>
      </c>
      <c r="K1085" s="52">
        <v>2050</v>
      </c>
      <c r="L1085" s="62" t="str">
        <f t="shared" si="194"/>
        <v>*0.9</v>
      </c>
      <c r="M1085" s="70" t="str">
        <f t="shared" si="195"/>
        <v>REZoning_Sol-Win</v>
      </c>
      <c r="O1085" t="s">
        <v>1966</v>
      </c>
      <c r="P1085" t="s">
        <v>874</v>
      </c>
      <c r="Q1085">
        <v>2100</v>
      </c>
      <c r="R1085" t="s">
        <v>926</v>
      </c>
      <c r="S1085" t="s">
        <v>875</v>
      </c>
      <c r="AA1085" s="49" t="s">
        <v>1966</v>
      </c>
      <c r="AB1085" s="71" t="s">
        <v>874</v>
      </c>
      <c r="AC1085" s="55">
        <v>2035</v>
      </c>
      <c r="AD1085" s="70" t="str">
        <f t="shared" si="196"/>
        <v>*0.92</v>
      </c>
      <c r="AE1085" s="70" t="str">
        <f t="shared" si="197"/>
        <v>REZoning_Sol-Win</v>
      </c>
      <c r="AG1085" s="49" t="s">
        <v>1966</v>
      </c>
      <c r="AH1085" s="71" t="s">
        <v>874</v>
      </c>
      <c r="AI1085" s="55">
        <v>2050</v>
      </c>
      <c r="AJ1085" s="70" t="str">
        <f t="shared" si="198"/>
        <v>*0.89</v>
      </c>
      <c r="AK1085" s="70" t="str">
        <f t="shared" si="199"/>
        <v>REZoning_Sol-Win</v>
      </c>
      <c r="AO1085" s="50" t="s">
        <v>1966</v>
      </c>
      <c r="AP1085" s="72" t="s">
        <v>874</v>
      </c>
      <c r="AQ1085" s="58">
        <v>2035</v>
      </c>
      <c r="AR1085" s="73" t="str">
        <f t="shared" si="200"/>
        <v>*0.89</v>
      </c>
      <c r="AS1085" s="70" t="str">
        <f t="shared" si="201"/>
        <v>REZoning_Sol-Win</v>
      </c>
      <c r="AU1085" s="50" t="s">
        <v>1966</v>
      </c>
      <c r="AV1085" s="72" t="s">
        <v>874</v>
      </c>
      <c r="AW1085" s="58">
        <v>2050</v>
      </c>
      <c r="AX1085" s="73" t="str">
        <f t="shared" si="202"/>
        <v>*0.84</v>
      </c>
      <c r="AY1085" s="70" t="str">
        <f t="shared" si="203"/>
        <v>REZoning_Sol-Win</v>
      </c>
    </row>
    <row r="1086" spans="1:51">
      <c r="A1086" s="67" t="s">
        <v>83</v>
      </c>
      <c r="C1086" t="s">
        <v>1967</v>
      </c>
      <c r="D1086" s="68" t="s">
        <v>874</v>
      </c>
      <c r="E1086" s="52">
        <v>2035</v>
      </c>
      <c r="F1086" s="69" t="str">
        <f t="shared" si="193"/>
        <v>*0.94</v>
      </c>
      <c r="G1086" s="70" t="str">
        <f t="shared" si="204"/>
        <v>REZoning_Sol-Win</v>
      </c>
      <c r="I1086" t="s">
        <v>1967</v>
      </c>
      <c r="J1086" s="68" t="s">
        <v>874</v>
      </c>
      <c r="K1086" s="52">
        <v>2050</v>
      </c>
      <c r="L1086" s="62" t="str">
        <f t="shared" si="194"/>
        <v>*0.9</v>
      </c>
      <c r="M1086" s="70" t="str">
        <f t="shared" si="195"/>
        <v>REZoning_Sol-Win</v>
      </c>
      <c r="O1086" t="s">
        <v>1967</v>
      </c>
      <c r="P1086" t="s">
        <v>874</v>
      </c>
      <c r="Q1086">
        <v>2100</v>
      </c>
      <c r="R1086" t="s">
        <v>926</v>
      </c>
      <c r="S1086" t="s">
        <v>875</v>
      </c>
      <c r="AA1086" s="49" t="s">
        <v>1967</v>
      </c>
      <c r="AB1086" s="71" t="s">
        <v>874</v>
      </c>
      <c r="AC1086" s="55">
        <v>2035</v>
      </c>
      <c r="AD1086" s="70" t="str">
        <f t="shared" si="196"/>
        <v>*0.92</v>
      </c>
      <c r="AE1086" s="70" t="str">
        <f t="shared" si="197"/>
        <v>REZoning_Sol-Win</v>
      </c>
      <c r="AG1086" s="49" t="s">
        <v>1967</v>
      </c>
      <c r="AH1086" s="71" t="s">
        <v>874</v>
      </c>
      <c r="AI1086" s="55">
        <v>2050</v>
      </c>
      <c r="AJ1086" s="70" t="str">
        <f t="shared" si="198"/>
        <v>*0.89</v>
      </c>
      <c r="AK1086" s="70" t="str">
        <f t="shared" si="199"/>
        <v>REZoning_Sol-Win</v>
      </c>
      <c r="AO1086" s="50" t="s">
        <v>1967</v>
      </c>
      <c r="AP1086" s="72" t="s">
        <v>874</v>
      </c>
      <c r="AQ1086" s="58">
        <v>2035</v>
      </c>
      <c r="AR1086" s="73" t="str">
        <f t="shared" si="200"/>
        <v>*0.89</v>
      </c>
      <c r="AS1086" s="70" t="str">
        <f t="shared" si="201"/>
        <v>REZoning_Sol-Win</v>
      </c>
      <c r="AU1086" s="50" t="s">
        <v>1967</v>
      </c>
      <c r="AV1086" s="72" t="s">
        <v>874</v>
      </c>
      <c r="AW1086" s="58">
        <v>2050</v>
      </c>
      <c r="AX1086" s="73" t="str">
        <f t="shared" si="202"/>
        <v>*0.84</v>
      </c>
      <c r="AY1086" s="70" t="str">
        <f t="shared" si="203"/>
        <v>REZoning_Sol-Win</v>
      </c>
    </row>
    <row r="1087" spans="1:51">
      <c r="A1087" s="67" t="s">
        <v>83</v>
      </c>
      <c r="C1087" t="s">
        <v>1968</v>
      </c>
      <c r="D1087" s="68" t="s">
        <v>874</v>
      </c>
      <c r="E1087" s="52">
        <v>2035</v>
      </c>
      <c r="F1087" s="69" t="str">
        <f t="shared" si="193"/>
        <v>*0.94</v>
      </c>
      <c r="G1087" s="70" t="str">
        <f t="shared" si="204"/>
        <v>REZoning_Sol-Win</v>
      </c>
      <c r="I1087" t="s">
        <v>1968</v>
      </c>
      <c r="J1087" s="68" t="s">
        <v>874</v>
      </c>
      <c r="K1087" s="52">
        <v>2050</v>
      </c>
      <c r="L1087" s="62" t="str">
        <f t="shared" si="194"/>
        <v>*0.9</v>
      </c>
      <c r="M1087" s="70" t="str">
        <f t="shared" si="195"/>
        <v>REZoning_Sol-Win</v>
      </c>
      <c r="O1087" t="s">
        <v>1968</v>
      </c>
      <c r="P1087" t="s">
        <v>874</v>
      </c>
      <c r="Q1087">
        <v>2100</v>
      </c>
      <c r="R1087" t="s">
        <v>926</v>
      </c>
      <c r="S1087" t="s">
        <v>875</v>
      </c>
      <c r="AA1087" s="49" t="s">
        <v>1968</v>
      </c>
      <c r="AB1087" s="71" t="s">
        <v>874</v>
      </c>
      <c r="AC1087" s="55">
        <v>2035</v>
      </c>
      <c r="AD1087" s="70" t="str">
        <f t="shared" si="196"/>
        <v>*0.92</v>
      </c>
      <c r="AE1087" s="70" t="str">
        <f t="shared" si="197"/>
        <v>REZoning_Sol-Win</v>
      </c>
      <c r="AG1087" s="49" t="s">
        <v>1968</v>
      </c>
      <c r="AH1087" s="71" t="s">
        <v>874</v>
      </c>
      <c r="AI1087" s="55">
        <v>2050</v>
      </c>
      <c r="AJ1087" s="70" t="str">
        <f t="shared" si="198"/>
        <v>*0.89</v>
      </c>
      <c r="AK1087" s="70" t="str">
        <f t="shared" si="199"/>
        <v>REZoning_Sol-Win</v>
      </c>
      <c r="AO1087" s="50" t="s">
        <v>1968</v>
      </c>
      <c r="AP1087" s="72" t="s">
        <v>874</v>
      </c>
      <c r="AQ1087" s="58">
        <v>2035</v>
      </c>
      <c r="AR1087" s="73" t="str">
        <f t="shared" si="200"/>
        <v>*0.89</v>
      </c>
      <c r="AS1087" s="70" t="str">
        <f t="shared" si="201"/>
        <v>REZoning_Sol-Win</v>
      </c>
      <c r="AU1087" s="50" t="s">
        <v>1968</v>
      </c>
      <c r="AV1087" s="72" t="s">
        <v>874</v>
      </c>
      <c r="AW1087" s="58">
        <v>2050</v>
      </c>
      <c r="AX1087" s="73" t="str">
        <f t="shared" si="202"/>
        <v>*0.84</v>
      </c>
      <c r="AY1087" s="70" t="str">
        <f t="shared" si="203"/>
        <v>REZoning_Sol-Win</v>
      </c>
    </row>
    <row r="1088" spans="1:51">
      <c r="A1088" s="67" t="s">
        <v>83</v>
      </c>
      <c r="C1088" t="s">
        <v>1969</v>
      </c>
      <c r="D1088" s="68" t="s">
        <v>874</v>
      </c>
      <c r="E1088" s="52">
        <v>2035</v>
      </c>
      <c r="F1088" s="69" t="str">
        <f t="shared" si="193"/>
        <v>*0.94</v>
      </c>
      <c r="G1088" s="70" t="str">
        <f t="shared" si="204"/>
        <v>REZoning_Sol-Win</v>
      </c>
      <c r="I1088" t="s">
        <v>1969</v>
      </c>
      <c r="J1088" s="68" t="s">
        <v>874</v>
      </c>
      <c r="K1088" s="52">
        <v>2050</v>
      </c>
      <c r="L1088" s="62" t="str">
        <f t="shared" si="194"/>
        <v>*0.9</v>
      </c>
      <c r="M1088" s="70" t="str">
        <f t="shared" si="195"/>
        <v>REZoning_Sol-Win</v>
      </c>
      <c r="O1088" t="s">
        <v>1969</v>
      </c>
      <c r="P1088" t="s">
        <v>874</v>
      </c>
      <c r="Q1088">
        <v>2100</v>
      </c>
      <c r="R1088" t="s">
        <v>926</v>
      </c>
      <c r="S1088" t="s">
        <v>875</v>
      </c>
      <c r="AA1088" s="49" t="s">
        <v>1969</v>
      </c>
      <c r="AB1088" s="71" t="s">
        <v>874</v>
      </c>
      <c r="AC1088" s="55">
        <v>2035</v>
      </c>
      <c r="AD1088" s="70" t="str">
        <f t="shared" si="196"/>
        <v>*0.92</v>
      </c>
      <c r="AE1088" s="70" t="str">
        <f t="shared" si="197"/>
        <v>REZoning_Sol-Win</v>
      </c>
      <c r="AG1088" s="49" t="s">
        <v>1969</v>
      </c>
      <c r="AH1088" s="71" t="s">
        <v>874</v>
      </c>
      <c r="AI1088" s="55">
        <v>2050</v>
      </c>
      <c r="AJ1088" s="70" t="str">
        <f t="shared" si="198"/>
        <v>*0.89</v>
      </c>
      <c r="AK1088" s="70" t="str">
        <f t="shared" si="199"/>
        <v>REZoning_Sol-Win</v>
      </c>
      <c r="AO1088" s="50" t="s">
        <v>1969</v>
      </c>
      <c r="AP1088" s="72" t="s">
        <v>874</v>
      </c>
      <c r="AQ1088" s="58">
        <v>2035</v>
      </c>
      <c r="AR1088" s="73" t="str">
        <f t="shared" si="200"/>
        <v>*0.89</v>
      </c>
      <c r="AS1088" s="70" t="str">
        <f t="shared" si="201"/>
        <v>REZoning_Sol-Win</v>
      </c>
      <c r="AU1088" s="50" t="s">
        <v>1969</v>
      </c>
      <c r="AV1088" s="72" t="s">
        <v>874</v>
      </c>
      <c r="AW1088" s="58">
        <v>2050</v>
      </c>
      <c r="AX1088" s="73" t="str">
        <f t="shared" si="202"/>
        <v>*0.84</v>
      </c>
      <c r="AY1088" s="70" t="str">
        <f t="shared" si="203"/>
        <v>REZoning_Sol-Win</v>
      </c>
    </row>
    <row r="1089" spans="1:51">
      <c r="A1089" s="67" t="s">
        <v>83</v>
      </c>
      <c r="C1089" t="s">
        <v>1970</v>
      </c>
      <c r="D1089" s="68" t="s">
        <v>874</v>
      </c>
      <c r="E1089" s="52">
        <v>2035</v>
      </c>
      <c r="F1089" s="69" t="str">
        <f t="shared" si="193"/>
        <v>*0.94</v>
      </c>
      <c r="G1089" s="70" t="str">
        <f t="shared" si="204"/>
        <v>REZoning_Sol-Win</v>
      </c>
      <c r="I1089" t="s">
        <v>1970</v>
      </c>
      <c r="J1089" s="68" t="s">
        <v>874</v>
      </c>
      <c r="K1089" s="52">
        <v>2050</v>
      </c>
      <c r="L1089" s="62" t="str">
        <f t="shared" si="194"/>
        <v>*0.9</v>
      </c>
      <c r="M1089" s="70" t="str">
        <f t="shared" si="195"/>
        <v>REZoning_Sol-Win</v>
      </c>
      <c r="O1089" t="s">
        <v>1970</v>
      </c>
      <c r="P1089" t="s">
        <v>874</v>
      </c>
      <c r="Q1089">
        <v>2100</v>
      </c>
      <c r="R1089" t="s">
        <v>926</v>
      </c>
      <c r="S1089" t="s">
        <v>875</v>
      </c>
      <c r="AA1089" s="49" t="s">
        <v>1970</v>
      </c>
      <c r="AB1089" s="71" t="s">
        <v>874</v>
      </c>
      <c r="AC1089" s="55">
        <v>2035</v>
      </c>
      <c r="AD1089" s="70" t="str">
        <f t="shared" si="196"/>
        <v>*0.92</v>
      </c>
      <c r="AE1089" s="70" t="str">
        <f t="shared" si="197"/>
        <v>REZoning_Sol-Win</v>
      </c>
      <c r="AG1089" s="49" t="s">
        <v>1970</v>
      </c>
      <c r="AH1089" s="71" t="s">
        <v>874</v>
      </c>
      <c r="AI1089" s="55">
        <v>2050</v>
      </c>
      <c r="AJ1089" s="70" t="str">
        <f t="shared" si="198"/>
        <v>*0.89</v>
      </c>
      <c r="AK1089" s="70" t="str">
        <f t="shared" si="199"/>
        <v>REZoning_Sol-Win</v>
      </c>
      <c r="AO1089" s="50" t="s">
        <v>1970</v>
      </c>
      <c r="AP1089" s="72" t="s">
        <v>874</v>
      </c>
      <c r="AQ1089" s="58">
        <v>2035</v>
      </c>
      <c r="AR1089" s="73" t="str">
        <f t="shared" si="200"/>
        <v>*0.89</v>
      </c>
      <c r="AS1089" s="70" t="str">
        <f t="shared" si="201"/>
        <v>REZoning_Sol-Win</v>
      </c>
      <c r="AU1089" s="50" t="s">
        <v>1970</v>
      </c>
      <c r="AV1089" s="72" t="s">
        <v>874</v>
      </c>
      <c r="AW1089" s="58">
        <v>2050</v>
      </c>
      <c r="AX1089" s="73" t="str">
        <f t="shared" si="202"/>
        <v>*0.84</v>
      </c>
      <c r="AY1089" s="70" t="str">
        <f t="shared" si="203"/>
        <v>REZoning_Sol-Win</v>
      </c>
    </row>
    <row r="1090" spans="1:51">
      <c r="A1090" s="67" t="s">
        <v>83</v>
      </c>
      <c r="C1090" t="s">
        <v>1971</v>
      </c>
      <c r="D1090" s="68" t="s">
        <v>874</v>
      </c>
      <c r="E1090" s="52">
        <v>2035</v>
      </c>
      <c r="F1090" s="69" t="str">
        <f t="shared" si="193"/>
        <v>*0.94</v>
      </c>
      <c r="G1090" s="70" t="str">
        <f t="shared" si="204"/>
        <v>REZoning_Sol-Win</v>
      </c>
      <c r="I1090" t="s">
        <v>1971</v>
      </c>
      <c r="J1090" s="68" t="s">
        <v>874</v>
      </c>
      <c r="K1090" s="52">
        <v>2050</v>
      </c>
      <c r="L1090" s="62" t="str">
        <f t="shared" si="194"/>
        <v>*0.9</v>
      </c>
      <c r="M1090" s="70" t="str">
        <f t="shared" si="195"/>
        <v>REZoning_Sol-Win</v>
      </c>
      <c r="O1090" t="s">
        <v>1971</v>
      </c>
      <c r="P1090" t="s">
        <v>874</v>
      </c>
      <c r="Q1090">
        <v>2100</v>
      </c>
      <c r="R1090" t="s">
        <v>926</v>
      </c>
      <c r="S1090" t="s">
        <v>875</v>
      </c>
      <c r="AA1090" s="49" t="s">
        <v>1971</v>
      </c>
      <c r="AB1090" s="71" t="s">
        <v>874</v>
      </c>
      <c r="AC1090" s="55">
        <v>2035</v>
      </c>
      <c r="AD1090" s="70" t="str">
        <f t="shared" si="196"/>
        <v>*0.92</v>
      </c>
      <c r="AE1090" s="70" t="str">
        <f t="shared" si="197"/>
        <v>REZoning_Sol-Win</v>
      </c>
      <c r="AG1090" s="49" t="s">
        <v>1971</v>
      </c>
      <c r="AH1090" s="71" t="s">
        <v>874</v>
      </c>
      <c r="AI1090" s="55">
        <v>2050</v>
      </c>
      <c r="AJ1090" s="70" t="str">
        <f t="shared" si="198"/>
        <v>*0.89</v>
      </c>
      <c r="AK1090" s="70" t="str">
        <f t="shared" si="199"/>
        <v>REZoning_Sol-Win</v>
      </c>
      <c r="AO1090" s="50" t="s">
        <v>1971</v>
      </c>
      <c r="AP1090" s="72" t="s">
        <v>874</v>
      </c>
      <c r="AQ1090" s="58">
        <v>2035</v>
      </c>
      <c r="AR1090" s="73" t="str">
        <f t="shared" si="200"/>
        <v>*0.89</v>
      </c>
      <c r="AS1090" s="70" t="str">
        <f t="shared" si="201"/>
        <v>REZoning_Sol-Win</v>
      </c>
      <c r="AU1090" s="50" t="s">
        <v>1971</v>
      </c>
      <c r="AV1090" s="72" t="s">
        <v>874</v>
      </c>
      <c r="AW1090" s="58">
        <v>2050</v>
      </c>
      <c r="AX1090" s="73" t="str">
        <f t="shared" si="202"/>
        <v>*0.84</v>
      </c>
      <c r="AY1090" s="70" t="str">
        <f t="shared" si="203"/>
        <v>REZoning_Sol-Win</v>
      </c>
    </row>
    <row r="1091" spans="1:51">
      <c r="A1091" s="67" t="s">
        <v>83</v>
      </c>
      <c r="C1091" t="s">
        <v>1972</v>
      </c>
      <c r="D1091" s="68" t="s">
        <v>874</v>
      </c>
      <c r="E1091" s="52">
        <v>2035</v>
      </c>
      <c r="F1091" s="69" t="str">
        <f t="shared" si="193"/>
        <v>*0.94</v>
      </c>
      <c r="G1091" s="70" t="str">
        <f t="shared" si="204"/>
        <v>REZoning_Sol-Win</v>
      </c>
      <c r="I1091" t="s">
        <v>1972</v>
      </c>
      <c r="J1091" s="68" t="s">
        <v>874</v>
      </c>
      <c r="K1091" s="52">
        <v>2050</v>
      </c>
      <c r="L1091" s="62" t="str">
        <f t="shared" si="194"/>
        <v>*0.9</v>
      </c>
      <c r="M1091" s="70" t="str">
        <f t="shared" si="195"/>
        <v>REZoning_Sol-Win</v>
      </c>
      <c r="O1091" t="s">
        <v>1972</v>
      </c>
      <c r="P1091" t="s">
        <v>874</v>
      </c>
      <c r="Q1091">
        <v>2100</v>
      </c>
      <c r="R1091" t="s">
        <v>926</v>
      </c>
      <c r="S1091" t="s">
        <v>875</v>
      </c>
      <c r="AA1091" s="49" t="s">
        <v>1972</v>
      </c>
      <c r="AB1091" s="71" t="s">
        <v>874</v>
      </c>
      <c r="AC1091" s="55">
        <v>2035</v>
      </c>
      <c r="AD1091" s="70" t="str">
        <f t="shared" si="196"/>
        <v>*0.92</v>
      </c>
      <c r="AE1091" s="70" t="str">
        <f t="shared" si="197"/>
        <v>REZoning_Sol-Win</v>
      </c>
      <c r="AG1091" s="49" t="s">
        <v>1972</v>
      </c>
      <c r="AH1091" s="71" t="s">
        <v>874</v>
      </c>
      <c r="AI1091" s="55">
        <v>2050</v>
      </c>
      <c r="AJ1091" s="70" t="str">
        <f t="shared" si="198"/>
        <v>*0.89</v>
      </c>
      <c r="AK1091" s="70" t="str">
        <f t="shared" si="199"/>
        <v>REZoning_Sol-Win</v>
      </c>
      <c r="AO1091" s="50" t="s">
        <v>1972</v>
      </c>
      <c r="AP1091" s="72" t="s">
        <v>874</v>
      </c>
      <c r="AQ1091" s="58">
        <v>2035</v>
      </c>
      <c r="AR1091" s="73" t="str">
        <f t="shared" si="200"/>
        <v>*0.89</v>
      </c>
      <c r="AS1091" s="70" t="str">
        <f t="shared" si="201"/>
        <v>REZoning_Sol-Win</v>
      </c>
      <c r="AU1091" s="50" t="s">
        <v>1972</v>
      </c>
      <c r="AV1091" s="72" t="s">
        <v>874</v>
      </c>
      <c r="AW1091" s="58">
        <v>2050</v>
      </c>
      <c r="AX1091" s="73" t="str">
        <f t="shared" si="202"/>
        <v>*0.84</v>
      </c>
      <c r="AY1091" s="70" t="str">
        <f t="shared" si="203"/>
        <v>REZoning_Sol-Win</v>
      </c>
    </row>
    <row r="1092" spans="1:51">
      <c r="A1092" s="67" t="s">
        <v>83</v>
      </c>
      <c r="C1092" t="s">
        <v>1973</v>
      </c>
      <c r="D1092" s="68" t="s">
        <v>874</v>
      </c>
      <c r="E1092" s="52">
        <v>2035</v>
      </c>
      <c r="F1092" s="69" t="str">
        <f t="shared" si="193"/>
        <v>*0.94</v>
      </c>
      <c r="G1092" s="70" t="str">
        <f t="shared" si="204"/>
        <v>REZoning_Sol-Win</v>
      </c>
      <c r="I1092" t="s">
        <v>1973</v>
      </c>
      <c r="J1092" s="68" t="s">
        <v>874</v>
      </c>
      <c r="K1092" s="52">
        <v>2050</v>
      </c>
      <c r="L1092" s="62" t="str">
        <f t="shared" si="194"/>
        <v>*0.9</v>
      </c>
      <c r="M1092" s="70" t="str">
        <f t="shared" si="195"/>
        <v>REZoning_Sol-Win</v>
      </c>
      <c r="O1092" t="s">
        <v>1973</v>
      </c>
      <c r="P1092" t="s">
        <v>874</v>
      </c>
      <c r="Q1092">
        <v>2100</v>
      </c>
      <c r="R1092" t="s">
        <v>926</v>
      </c>
      <c r="S1092" t="s">
        <v>875</v>
      </c>
      <c r="AA1092" s="49" t="s">
        <v>1973</v>
      </c>
      <c r="AB1092" s="71" t="s">
        <v>874</v>
      </c>
      <c r="AC1092" s="55">
        <v>2035</v>
      </c>
      <c r="AD1092" s="70" t="str">
        <f t="shared" si="196"/>
        <v>*0.92</v>
      </c>
      <c r="AE1092" s="70" t="str">
        <f t="shared" si="197"/>
        <v>REZoning_Sol-Win</v>
      </c>
      <c r="AG1092" s="49" t="s">
        <v>1973</v>
      </c>
      <c r="AH1092" s="71" t="s">
        <v>874</v>
      </c>
      <c r="AI1092" s="55">
        <v>2050</v>
      </c>
      <c r="AJ1092" s="70" t="str">
        <f t="shared" si="198"/>
        <v>*0.89</v>
      </c>
      <c r="AK1092" s="70" t="str">
        <f t="shared" si="199"/>
        <v>REZoning_Sol-Win</v>
      </c>
      <c r="AO1092" s="50" t="s">
        <v>1973</v>
      </c>
      <c r="AP1092" s="72" t="s">
        <v>874</v>
      </c>
      <c r="AQ1092" s="58">
        <v>2035</v>
      </c>
      <c r="AR1092" s="73" t="str">
        <f t="shared" si="200"/>
        <v>*0.89</v>
      </c>
      <c r="AS1092" s="70" t="str">
        <f t="shared" si="201"/>
        <v>REZoning_Sol-Win</v>
      </c>
      <c r="AU1092" s="50" t="s">
        <v>1973</v>
      </c>
      <c r="AV1092" s="72" t="s">
        <v>874</v>
      </c>
      <c r="AW1092" s="58">
        <v>2050</v>
      </c>
      <c r="AX1092" s="73" t="str">
        <f t="shared" si="202"/>
        <v>*0.84</v>
      </c>
      <c r="AY1092" s="70" t="str">
        <f t="shared" si="203"/>
        <v>REZoning_Sol-Win</v>
      </c>
    </row>
    <row r="1093" spans="1:51">
      <c r="A1093" s="67" t="s">
        <v>83</v>
      </c>
      <c r="C1093" t="s">
        <v>1974</v>
      </c>
      <c r="D1093" s="68" t="s">
        <v>874</v>
      </c>
      <c r="E1093" s="52">
        <v>2035</v>
      </c>
      <c r="F1093" s="69" t="str">
        <f t="shared" ref="F1093:F1156" si="205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4"/>
        <v>REZoning_Sol-Win</v>
      </c>
      <c r="I1093" t="s">
        <v>1974</v>
      </c>
      <c r="J1093" s="68" t="s">
        <v>874</v>
      </c>
      <c r="K1093" s="52">
        <v>2050</v>
      </c>
      <c r="L1093" s="62" t="str">
        <f t="shared" ref="L1093:L1156" si="206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</v>
      </c>
      <c r="M1093" s="70" t="str">
        <f t="shared" ref="M1093:M1156" si="207">M1092</f>
        <v>REZoning_Sol-Win</v>
      </c>
      <c r="O1093" t="s">
        <v>1974</v>
      </c>
      <c r="P1093" t="s">
        <v>874</v>
      </c>
      <c r="Q1093">
        <v>2100</v>
      </c>
      <c r="R1093" t="s">
        <v>926</v>
      </c>
      <c r="S1093" t="s">
        <v>875</v>
      </c>
      <c r="AA1093" s="49" t="s">
        <v>1974</v>
      </c>
      <c r="AB1093" s="71" t="s">
        <v>874</v>
      </c>
      <c r="AC1093" s="55">
        <v>2035</v>
      </c>
      <c r="AD1093" s="70" t="str">
        <f t="shared" ref="AD1093:AD1156" si="208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*0.92</v>
      </c>
      <c r="AE1093" s="70" t="str">
        <f t="shared" ref="AE1093:AE1156" si="209">AE1092</f>
        <v>REZoning_Sol-Win</v>
      </c>
      <c r="AG1093" s="49" t="s">
        <v>1974</v>
      </c>
      <c r="AH1093" s="71" t="s">
        <v>874</v>
      </c>
      <c r="AI1093" s="55">
        <v>2050</v>
      </c>
      <c r="AJ1093" s="70" t="str">
        <f t="shared" ref="AJ1093:AJ1156" si="210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*0.89</v>
      </c>
      <c r="AK1093" s="70" t="str">
        <f t="shared" ref="AK1093:AK1156" si="211">AK1092</f>
        <v>REZoning_Sol-Win</v>
      </c>
      <c r="AO1093" s="50" t="s">
        <v>1974</v>
      </c>
      <c r="AP1093" s="72" t="s">
        <v>874</v>
      </c>
      <c r="AQ1093" s="58">
        <v>2035</v>
      </c>
      <c r="AR1093" s="73" t="str">
        <f t="shared" ref="AR1093:AR1156" si="212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*0.89</v>
      </c>
      <c r="AS1093" s="70" t="str">
        <f t="shared" ref="AS1093:AS1156" si="213">AS1092</f>
        <v>REZoning_Sol-Win</v>
      </c>
      <c r="AU1093" s="50" t="s">
        <v>1974</v>
      </c>
      <c r="AV1093" s="72" t="s">
        <v>874</v>
      </c>
      <c r="AW1093" s="58">
        <v>2050</v>
      </c>
      <c r="AX1093" s="73" t="str">
        <f t="shared" ref="AX1093:AX1156" si="214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*0.84</v>
      </c>
      <c r="AY1093" s="70" t="str">
        <f t="shared" ref="AY1093:AY1156" si="215">AY1092</f>
        <v>REZoning_Sol-Win</v>
      </c>
    </row>
    <row r="1094" spans="1:51">
      <c r="A1094" s="67" t="s">
        <v>83</v>
      </c>
      <c r="C1094" t="s">
        <v>1975</v>
      </c>
      <c r="D1094" s="68" t="s">
        <v>874</v>
      </c>
      <c r="E1094" s="52">
        <v>2035</v>
      </c>
      <c r="F1094" s="69" t="str">
        <f t="shared" si="205"/>
        <v>*0.94</v>
      </c>
      <c r="G1094" s="70" t="str">
        <f t="shared" si="204"/>
        <v>REZoning_Sol-Win</v>
      </c>
      <c r="I1094" t="s">
        <v>1975</v>
      </c>
      <c r="J1094" s="68" t="s">
        <v>874</v>
      </c>
      <c r="K1094" s="52">
        <v>2050</v>
      </c>
      <c r="L1094" s="62" t="str">
        <f t="shared" si="206"/>
        <v>*0.9</v>
      </c>
      <c r="M1094" s="70" t="str">
        <f t="shared" si="207"/>
        <v>REZoning_Sol-Win</v>
      </c>
      <c r="O1094" t="s">
        <v>1975</v>
      </c>
      <c r="P1094" t="s">
        <v>874</v>
      </c>
      <c r="Q1094">
        <v>2100</v>
      </c>
      <c r="R1094" t="s">
        <v>926</v>
      </c>
      <c r="S1094" t="s">
        <v>875</v>
      </c>
      <c r="AA1094" s="49" t="s">
        <v>1975</v>
      </c>
      <c r="AB1094" s="71" t="s">
        <v>874</v>
      </c>
      <c r="AC1094" s="55">
        <v>2035</v>
      </c>
      <c r="AD1094" s="70" t="str">
        <f t="shared" si="208"/>
        <v>*0.92</v>
      </c>
      <c r="AE1094" s="70" t="str">
        <f t="shared" si="209"/>
        <v>REZoning_Sol-Win</v>
      </c>
      <c r="AG1094" s="49" t="s">
        <v>1975</v>
      </c>
      <c r="AH1094" s="71" t="s">
        <v>874</v>
      </c>
      <c r="AI1094" s="55">
        <v>2050</v>
      </c>
      <c r="AJ1094" s="70" t="str">
        <f t="shared" si="210"/>
        <v>*0.89</v>
      </c>
      <c r="AK1094" s="70" t="str">
        <f t="shared" si="211"/>
        <v>REZoning_Sol-Win</v>
      </c>
      <c r="AO1094" s="50" t="s">
        <v>1975</v>
      </c>
      <c r="AP1094" s="72" t="s">
        <v>874</v>
      </c>
      <c r="AQ1094" s="58">
        <v>2035</v>
      </c>
      <c r="AR1094" s="73" t="str">
        <f t="shared" si="212"/>
        <v>*0.89</v>
      </c>
      <c r="AS1094" s="70" t="str">
        <f t="shared" si="213"/>
        <v>REZoning_Sol-Win</v>
      </c>
      <c r="AU1094" s="50" t="s">
        <v>1975</v>
      </c>
      <c r="AV1094" s="72" t="s">
        <v>874</v>
      </c>
      <c r="AW1094" s="58">
        <v>2050</v>
      </c>
      <c r="AX1094" s="73" t="str">
        <f t="shared" si="214"/>
        <v>*0.84</v>
      </c>
      <c r="AY1094" s="70" t="str">
        <f t="shared" si="215"/>
        <v>REZoning_Sol-Win</v>
      </c>
    </row>
    <row r="1095" spans="1:51">
      <c r="A1095" s="67" t="s">
        <v>83</v>
      </c>
      <c r="C1095" t="s">
        <v>1976</v>
      </c>
      <c r="D1095" s="68" t="s">
        <v>874</v>
      </c>
      <c r="E1095" s="52">
        <v>2035</v>
      </c>
      <c r="F1095" s="69" t="str">
        <f t="shared" si="205"/>
        <v>*0.94</v>
      </c>
      <c r="G1095" s="70" t="str">
        <f t="shared" si="204"/>
        <v>REZoning_Sol-Win</v>
      </c>
      <c r="I1095" t="s">
        <v>1976</v>
      </c>
      <c r="J1095" s="68" t="s">
        <v>874</v>
      </c>
      <c r="K1095" s="52">
        <v>2050</v>
      </c>
      <c r="L1095" s="62" t="str">
        <f t="shared" si="206"/>
        <v>*0.9</v>
      </c>
      <c r="M1095" s="70" t="str">
        <f t="shared" si="207"/>
        <v>REZoning_Sol-Win</v>
      </c>
      <c r="O1095" t="s">
        <v>1976</v>
      </c>
      <c r="P1095" t="s">
        <v>874</v>
      </c>
      <c r="Q1095">
        <v>2100</v>
      </c>
      <c r="R1095" t="s">
        <v>926</v>
      </c>
      <c r="S1095" t="s">
        <v>875</v>
      </c>
      <c r="AA1095" s="49" t="s">
        <v>1976</v>
      </c>
      <c r="AB1095" s="71" t="s">
        <v>874</v>
      </c>
      <c r="AC1095" s="55">
        <v>2035</v>
      </c>
      <c r="AD1095" s="70" t="str">
        <f t="shared" si="208"/>
        <v>*0.92</v>
      </c>
      <c r="AE1095" s="70" t="str">
        <f t="shared" si="209"/>
        <v>REZoning_Sol-Win</v>
      </c>
      <c r="AG1095" s="49" t="s">
        <v>1976</v>
      </c>
      <c r="AH1095" s="71" t="s">
        <v>874</v>
      </c>
      <c r="AI1095" s="55">
        <v>2050</v>
      </c>
      <c r="AJ1095" s="70" t="str">
        <f t="shared" si="210"/>
        <v>*0.89</v>
      </c>
      <c r="AK1095" s="70" t="str">
        <f t="shared" si="211"/>
        <v>REZoning_Sol-Win</v>
      </c>
      <c r="AO1095" s="50" t="s">
        <v>1976</v>
      </c>
      <c r="AP1095" s="72" t="s">
        <v>874</v>
      </c>
      <c r="AQ1095" s="58">
        <v>2035</v>
      </c>
      <c r="AR1095" s="73" t="str">
        <f t="shared" si="212"/>
        <v>*0.89</v>
      </c>
      <c r="AS1095" s="70" t="str">
        <f t="shared" si="213"/>
        <v>REZoning_Sol-Win</v>
      </c>
      <c r="AU1095" s="50" t="s">
        <v>1976</v>
      </c>
      <c r="AV1095" s="72" t="s">
        <v>874</v>
      </c>
      <c r="AW1095" s="58">
        <v>2050</v>
      </c>
      <c r="AX1095" s="73" t="str">
        <f t="shared" si="214"/>
        <v>*0.84</v>
      </c>
      <c r="AY1095" s="70" t="str">
        <f t="shared" si="215"/>
        <v>REZoning_Sol-Win</v>
      </c>
    </row>
    <row r="1096" spans="1:51">
      <c r="A1096" s="67" t="s">
        <v>83</v>
      </c>
      <c r="C1096" t="s">
        <v>1977</v>
      </c>
      <c r="D1096" s="68" t="s">
        <v>874</v>
      </c>
      <c r="E1096" s="52">
        <v>2035</v>
      </c>
      <c r="F1096" s="69" t="str">
        <f t="shared" si="205"/>
        <v>*0.94</v>
      </c>
      <c r="G1096" s="70" t="str">
        <f t="shared" si="204"/>
        <v>REZoning_Sol-Win</v>
      </c>
      <c r="I1096" t="s">
        <v>1977</v>
      </c>
      <c r="J1096" s="68" t="s">
        <v>874</v>
      </c>
      <c r="K1096" s="52">
        <v>2050</v>
      </c>
      <c r="L1096" s="62" t="str">
        <f t="shared" si="206"/>
        <v>*0.9</v>
      </c>
      <c r="M1096" s="70" t="str">
        <f t="shared" si="207"/>
        <v>REZoning_Sol-Win</v>
      </c>
      <c r="O1096" t="s">
        <v>1977</v>
      </c>
      <c r="P1096" t="s">
        <v>874</v>
      </c>
      <c r="Q1096">
        <v>2100</v>
      </c>
      <c r="R1096" t="s">
        <v>926</v>
      </c>
      <c r="S1096" t="s">
        <v>875</v>
      </c>
      <c r="AA1096" s="49" t="s">
        <v>1977</v>
      </c>
      <c r="AB1096" s="71" t="s">
        <v>874</v>
      </c>
      <c r="AC1096" s="55">
        <v>2035</v>
      </c>
      <c r="AD1096" s="70" t="str">
        <f t="shared" si="208"/>
        <v>*0.92</v>
      </c>
      <c r="AE1096" s="70" t="str">
        <f t="shared" si="209"/>
        <v>REZoning_Sol-Win</v>
      </c>
      <c r="AG1096" s="49" t="s">
        <v>1977</v>
      </c>
      <c r="AH1096" s="71" t="s">
        <v>874</v>
      </c>
      <c r="AI1096" s="55">
        <v>2050</v>
      </c>
      <c r="AJ1096" s="70" t="str">
        <f t="shared" si="210"/>
        <v>*0.89</v>
      </c>
      <c r="AK1096" s="70" t="str">
        <f t="shared" si="211"/>
        <v>REZoning_Sol-Win</v>
      </c>
      <c r="AO1096" s="50" t="s">
        <v>1977</v>
      </c>
      <c r="AP1096" s="72" t="s">
        <v>874</v>
      </c>
      <c r="AQ1096" s="58">
        <v>2035</v>
      </c>
      <c r="AR1096" s="73" t="str">
        <f t="shared" si="212"/>
        <v>*0.89</v>
      </c>
      <c r="AS1096" s="70" t="str">
        <f t="shared" si="213"/>
        <v>REZoning_Sol-Win</v>
      </c>
      <c r="AU1096" s="50" t="s">
        <v>1977</v>
      </c>
      <c r="AV1096" s="72" t="s">
        <v>874</v>
      </c>
      <c r="AW1096" s="58">
        <v>2050</v>
      </c>
      <c r="AX1096" s="73" t="str">
        <f t="shared" si="214"/>
        <v>*0.84</v>
      </c>
      <c r="AY1096" s="70" t="str">
        <f t="shared" si="215"/>
        <v>REZoning_Sol-Win</v>
      </c>
    </row>
    <row r="1097" spans="1:51">
      <c r="A1097" s="67" t="s">
        <v>83</v>
      </c>
      <c r="C1097" t="s">
        <v>1978</v>
      </c>
      <c r="D1097" s="68" t="s">
        <v>874</v>
      </c>
      <c r="E1097" s="52">
        <v>2035</v>
      </c>
      <c r="F1097" s="69" t="str">
        <f t="shared" si="205"/>
        <v>*0.94</v>
      </c>
      <c r="G1097" s="70" t="str">
        <f t="shared" si="204"/>
        <v>REZoning_Sol-Win</v>
      </c>
      <c r="I1097" t="s">
        <v>1978</v>
      </c>
      <c r="J1097" s="68" t="s">
        <v>874</v>
      </c>
      <c r="K1097" s="52">
        <v>2050</v>
      </c>
      <c r="L1097" s="62" t="str">
        <f t="shared" si="206"/>
        <v>*0.9</v>
      </c>
      <c r="M1097" s="70" t="str">
        <f t="shared" si="207"/>
        <v>REZoning_Sol-Win</v>
      </c>
      <c r="O1097" t="s">
        <v>1978</v>
      </c>
      <c r="P1097" t="s">
        <v>874</v>
      </c>
      <c r="Q1097">
        <v>2100</v>
      </c>
      <c r="R1097" t="s">
        <v>926</v>
      </c>
      <c r="S1097" t="s">
        <v>875</v>
      </c>
      <c r="AA1097" s="49" t="s">
        <v>1978</v>
      </c>
      <c r="AB1097" s="71" t="s">
        <v>874</v>
      </c>
      <c r="AC1097" s="55">
        <v>2035</v>
      </c>
      <c r="AD1097" s="70" t="str">
        <f t="shared" si="208"/>
        <v>*0.92</v>
      </c>
      <c r="AE1097" s="70" t="str">
        <f t="shared" si="209"/>
        <v>REZoning_Sol-Win</v>
      </c>
      <c r="AG1097" s="49" t="s">
        <v>1978</v>
      </c>
      <c r="AH1097" s="71" t="s">
        <v>874</v>
      </c>
      <c r="AI1097" s="55">
        <v>2050</v>
      </c>
      <c r="AJ1097" s="70" t="str">
        <f t="shared" si="210"/>
        <v>*0.89</v>
      </c>
      <c r="AK1097" s="70" t="str">
        <f t="shared" si="211"/>
        <v>REZoning_Sol-Win</v>
      </c>
      <c r="AO1097" s="50" t="s">
        <v>1978</v>
      </c>
      <c r="AP1097" s="72" t="s">
        <v>874</v>
      </c>
      <c r="AQ1097" s="58">
        <v>2035</v>
      </c>
      <c r="AR1097" s="73" t="str">
        <f t="shared" si="212"/>
        <v>*0.89</v>
      </c>
      <c r="AS1097" s="70" t="str">
        <f t="shared" si="213"/>
        <v>REZoning_Sol-Win</v>
      </c>
      <c r="AU1097" s="50" t="s">
        <v>1978</v>
      </c>
      <c r="AV1097" s="72" t="s">
        <v>874</v>
      </c>
      <c r="AW1097" s="58">
        <v>2050</v>
      </c>
      <c r="AX1097" s="73" t="str">
        <f t="shared" si="214"/>
        <v>*0.84</v>
      </c>
      <c r="AY1097" s="70" t="str">
        <f t="shared" si="215"/>
        <v>REZoning_Sol-Win</v>
      </c>
    </row>
    <row r="1098" spans="1:51">
      <c r="A1098" s="67" t="s">
        <v>83</v>
      </c>
      <c r="C1098" t="s">
        <v>1979</v>
      </c>
      <c r="D1098" s="68" t="s">
        <v>874</v>
      </c>
      <c r="E1098" s="52">
        <v>2035</v>
      </c>
      <c r="F1098" s="69" t="str">
        <f t="shared" si="205"/>
        <v>*0.94</v>
      </c>
      <c r="G1098" s="70" t="str">
        <f t="shared" si="204"/>
        <v>REZoning_Sol-Win</v>
      </c>
      <c r="I1098" t="s">
        <v>1979</v>
      </c>
      <c r="J1098" s="68" t="s">
        <v>874</v>
      </c>
      <c r="K1098" s="52">
        <v>2050</v>
      </c>
      <c r="L1098" s="62" t="str">
        <f t="shared" si="206"/>
        <v>*0.9</v>
      </c>
      <c r="M1098" s="70" t="str">
        <f t="shared" si="207"/>
        <v>REZoning_Sol-Win</v>
      </c>
      <c r="O1098" t="s">
        <v>1979</v>
      </c>
      <c r="P1098" t="s">
        <v>874</v>
      </c>
      <c r="Q1098">
        <v>2100</v>
      </c>
      <c r="R1098" t="s">
        <v>926</v>
      </c>
      <c r="S1098" t="s">
        <v>875</v>
      </c>
      <c r="AA1098" s="49" t="s">
        <v>1979</v>
      </c>
      <c r="AB1098" s="71" t="s">
        <v>874</v>
      </c>
      <c r="AC1098" s="55">
        <v>2035</v>
      </c>
      <c r="AD1098" s="70" t="str">
        <f t="shared" si="208"/>
        <v>*0.92</v>
      </c>
      <c r="AE1098" s="70" t="str">
        <f t="shared" si="209"/>
        <v>REZoning_Sol-Win</v>
      </c>
      <c r="AG1098" s="49" t="s">
        <v>1979</v>
      </c>
      <c r="AH1098" s="71" t="s">
        <v>874</v>
      </c>
      <c r="AI1098" s="55">
        <v>2050</v>
      </c>
      <c r="AJ1098" s="70" t="str">
        <f t="shared" si="210"/>
        <v>*0.89</v>
      </c>
      <c r="AK1098" s="70" t="str">
        <f t="shared" si="211"/>
        <v>REZoning_Sol-Win</v>
      </c>
      <c r="AO1098" s="50" t="s">
        <v>1979</v>
      </c>
      <c r="AP1098" s="72" t="s">
        <v>874</v>
      </c>
      <c r="AQ1098" s="58">
        <v>2035</v>
      </c>
      <c r="AR1098" s="73" t="str">
        <f t="shared" si="212"/>
        <v>*0.89</v>
      </c>
      <c r="AS1098" s="70" t="str">
        <f t="shared" si="213"/>
        <v>REZoning_Sol-Win</v>
      </c>
      <c r="AU1098" s="50" t="s">
        <v>1979</v>
      </c>
      <c r="AV1098" s="72" t="s">
        <v>874</v>
      </c>
      <c r="AW1098" s="58">
        <v>2050</v>
      </c>
      <c r="AX1098" s="73" t="str">
        <f t="shared" si="214"/>
        <v>*0.84</v>
      </c>
      <c r="AY1098" s="70" t="str">
        <f t="shared" si="215"/>
        <v>REZoning_Sol-Win</v>
      </c>
    </row>
    <row r="1099" spans="1:51">
      <c r="A1099" s="67" t="s">
        <v>83</v>
      </c>
      <c r="C1099" t="s">
        <v>1980</v>
      </c>
      <c r="D1099" s="68" t="s">
        <v>874</v>
      </c>
      <c r="E1099" s="52">
        <v>2035</v>
      </c>
      <c r="F1099" s="69" t="str">
        <f t="shared" si="205"/>
        <v>*0.94</v>
      </c>
      <c r="G1099" s="70" t="str">
        <f t="shared" si="204"/>
        <v>REZoning_Sol-Win</v>
      </c>
      <c r="I1099" t="s">
        <v>1980</v>
      </c>
      <c r="J1099" s="68" t="s">
        <v>874</v>
      </c>
      <c r="K1099" s="52">
        <v>2050</v>
      </c>
      <c r="L1099" s="62" t="str">
        <f t="shared" si="206"/>
        <v>*0.9</v>
      </c>
      <c r="M1099" s="70" t="str">
        <f t="shared" si="207"/>
        <v>REZoning_Sol-Win</v>
      </c>
      <c r="O1099" t="s">
        <v>1980</v>
      </c>
      <c r="P1099" t="s">
        <v>874</v>
      </c>
      <c r="Q1099">
        <v>2100</v>
      </c>
      <c r="R1099" t="s">
        <v>926</v>
      </c>
      <c r="S1099" t="s">
        <v>875</v>
      </c>
      <c r="AA1099" s="49" t="s">
        <v>1980</v>
      </c>
      <c r="AB1099" s="71" t="s">
        <v>874</v>
      </c>
      <c r="AC1099" s="55">
        <v>2035</v>
      </c>
      <c r="AD1099" s="70" t="str">
        <f t="shared" si="208"/>
        <v>*0.92</v>
      </c>
      <c r="AE1099" s="70" t="str">
        <f t="shared" si="209"/>
        <v>REZoning_Sol-Win</v>
      </c>
      <c r="AG1099" s="49" t="s">
        <v>1980</v>
      </c>
      <c r="AH1099" s="71" t="s">
        <v>874</v>
      </c>
      <c r="AI1099" s="55">
        <v>2050</v>
      </c>
      <c r="AJ1099" s="70" t="str">
        <f t="shared" si="210"/>
        <v>*0.89</v>
      </c>
      <c r="AK1099" s="70" t="str">
        <f t="shared" si="211"/>
        <v>REZoning_Sol-Win</v>
      </c>
      <c r="AO1099" s="50" t="s">
        <v>1980</v>
      </c>
      <c r="AP1099" s="72" t="s">
        <v>874</v>
      </c>
      <c r="AQ1099" s="58">
        <v>2035</v>
      </c>
      <c r="AR1099" s="73" t="str">
        <f t="shared" si="212"/>
        <v>*0.89</v>
      </c>
      <c r="AS1099" s="70" t="str">
        <f t="shared" si="213"/>
        <v>REZoning_Sol-Win</v>
      </c>
      <c r="AU1099" s="50" t="s">
        <v>1980</v>
      </c>
      <c r="AV1099" s="72" t="s">
        <v>874</v>
      </c>
      <c r="AW1099" s="58">
        <v>2050</v>
      </c>
      <c r="AX1099" s="73" t="str">
        <f t="shared" si="214"/>
        <v>*0.84</v>
      </c>
      <c r="AY1099" s="70" t="str">
        <f t="shared" si="215"/>
        <v>REZoning_Sol-Win</v>
      </c>
    </row>
    <row r="1100" spans="1:51">
      <c r="A1100" s="67" t="s">
        <v>83</v>
      </c>
      <c r="C1100" t="s">
        <v>1981</v>
      </c>
      <c r="D1100" s="68" t="s">
        <v>874</v>
      </c>
      <c r="E1100" s="52">
        <v>2035</v>
      </c>
      <c r="F1100" s="69" t="str">
        <f t="shared" si="205"/>
        <v>*0.94</v>
      </c>
      <c r="G1100" s="70" t="str">
        <f t="shared" si="204"/>
        <v>REZoning_Sol-Win</v>
      </c>
      <c r="I1100" t="s">
        <v>1981</v>
      </c>
      <c r="J1100" s="68" t="s">
        <v>874</v>
      </c>
      <c r="K1100" s="52">
        <v>2050</v>
      </c>
      <c r="L1100" s="62" t="str">
        <f t="shared" si="206"/>
        <v>*0.9</v>
      </c>
      <c r="M1100" s="70" t="str">
        <f t="shared" si="207"/>
        <v>REZoning_Sol-Win</v>
      </c>
      <c r="O1100" t="s">
        <v>1981</v>
      </c>
      <c r="P1100" t="s">
        <v>874</v>
      </c>
      <c r="Q1100">
        <v>2100</v>
      </c>
      <c r="R1100" t="s">
        <v>926</v>
      </c>
      <c r="S1100" t="s">
        <v>875</v>
      </c>
      <c r="AA1100" s="49" t="s">
        <v>1981</v>
      </c>
      <c r="AB1100" s="71" t="s">
        <v>874</v>
      </c>
      <c r="AC1100" s="55">
        <v>2035</v>
      </c>
      <c r="AD1100" s="70" t="str">
        <f t="shared" si="208"/>
        <v>*0.92</v>
      </c>
      <c r="AE1100" s="70" t="str">
        <f t="shared" si="209"/>
        <v>REZoning_Sol-Win</v>
      </c>
      <c r="AG1100" s="49" t="s">
        <v>1981</v>
      </c>
      <c r="AH1100" s="71" t="s">
        <v>874</v>
      </c>
      <c r="AI1100" s="55">
        <v>2050</v>
      </c>
      <c r="AJ1100" s="70" t="str">
        <f t="shared" si="210"/>
        <v>*0.89</v>
      </c>
      <c r="AK1100" s="70" t="str">
        <f t="shared" si="211"/>
        <v>REZoning_Sol-Win</v>
      </c>
      <c r="AO1100" s="50" t="s">
        <v>1981</v>
      </c>
      <c r="AP1100" s="72" t="s">
        <v>874</v>
      </c>
      <c r="AQ1100" s="58">
        <v>2035</v>
      </c>
      <c r="AR1100" s="73" t="str">
        <f t="shared" si="212"/>
        <v>*0.89</v>
      </c>
      <c r="AS1100" s="70" t="str">
        <f t="shared" si="213"/>
        <v>REZoning_Sol-Win</v>
      </c>
      <c r="AU1100" s="50" t="s">
        <v>1981</v>
      </c>
      <c r="AV1100" s="72" t="s">
        <v>874</v>
      </c>
      <c r="AW1100" s="58">
        <v>2050</v>
      </c>
      <c r="AX1100" s="73" t="str">
        <f t="shared" si="214"/>
        <v>*0.84</v>
      </c>
      <c r="AY1100" s="70" t="str">
        <f t="shared" si="215"/>
        <v>REZoning_Sol-Win</v>
      </c>
    </row>
    <row r="1101" spans="1:51">
      <c r="A1101" s="67" t="s">
        <v>83</v>
      </c>
      <c r="C1101" t="s">
        <v>1982</v>
      </c>
      <c r="D1101" s="68" t="s">
        <v>874</v>
      </c>
      <c r="E1101" s="52">
        <v>2035</v>
      </c>
      <c r="F1101" s="69" t="str">
        <f t="shared" si="205"/>
        <v>*0.94</v>
      </c>
      <c r="G1101" s="70" t="str">
        <f t="shared" si="204"/>
        <v>REZoning_Sol-Win</v>
      </c>
      <c r="I1101" t="s">
        <v>1982</v>
      </c>
      <c r="J1101" s="68" t="s">
        <v>874</v>
      </c>
      <c r="K1101" s="52">
        <v>2050</v>
      </c>
      <c r="L1101" s="62" t="str">
        <f t="shared" si="206"/>
        <v>*0.9</v>
      </c>
      <c r="M1101" s="70" t="str">
        <f t="shared" si="207"/>
        <v>REZoning_Sol-Win</v>
      </c>
      <c r="O1101" t="s">
        <v>1982</v>
      </c>
      <c r="P1101" t="s">
        <v>874</v>
      </c>
      <c r="Q1101">
        <v>2100</v>
      </c>
      <c r="R1101" t="s">
        <v>926</v>
      </c>
      <c r="S1101" t="s">
        <v>875</v>
      </c>
      <c r="AA1101" s="49" t="s">
        <v>1982</v>
      </c>
      <c r="AB1101" s="71" t="s">
        <v>874</v>
      </c>
      <c r="AC1101" s="55">
        <v>2035</v>
      </c>
      <c r="AD1101" s="70" t="str">
        <f t="shared" si="208"/>
        <v>*0.92</v>
      </c>
      <c r="AE1101" s="70" t="str">
        <f t="shared" si="209"/>
        <v>REZoning_Sol-Win</v>
      </c>
      <c r="AG1101" s="49" t="s">
        <v>1982</v>
      </c>
      <c r="AH1101" s="71" t="s">
        <v>874</v>
      </c>
      <c r="AI1101" s="55">
        <v>2050</v>
      </c>
      <c r="AJ1101" s="70" t="str">
        <f t="shared" si="210"/>
        <v>*0.89</v>
      </c>
      <c r="AK1101" s="70" t="str">
        <f t="shared" si="211"/>
        <v>REZoning_Sol-Win</v>
      </c>
      <c r="AO1101" s="50" t="s">
        <v>1982</v>
      </c>
      <c r="AP1101" s="72" t="s">
        <v>874</v>
      </c>
      <c r="AQ1101" s="58">
        <v>2035</v>
      </c>
      <c r="AR1101" s="73" t="str">
        <f t="shared" si="212"/>
        <v>*0.89</v>
      </c>
      <c r="AS1101" s="70" t="str">
        <f t="shared" si="213"/>
        <v>REZoning_Sol-Win</v>
      </c>
      <c r="AU1101" s="50" t="s">
        <v>1982</v>
      </c>
      <c r="AV1101" s="72" t="s">
        <v>874</v>
      </c>
      <c r="AW1101" s="58">
        <v>2050</v>
      </c>
      <c r="AX1101" s="73" t="str">
        <f t="shared" si="214"/>
        <v>*0.84</v>
      </c>
      <c r="AY1101" s="70" t="str">
        <f t="shared" si="215"/>
        <v>REZoning_Sol-Win</v>
      </c>
    </row>
    <row r="1102" spans="1:51">
      <c r="A1102" s="67" t="s">
        <v>83</v>
      </c>
      <c r="C1102" t="s">
        <v>1983</v>
      </c>
      <c r="D1102" s="68" t="s">
        <v>874</v>
      </c>
      <c r="E1102" s="52">
        <v>2035</v>
      </c>
      <c r="F1102" s="69" t="str">
        <f t="shared" si="205"/>
        <v>*0.94</v>
      </c>
      <c r="G1102" s="70" t="str">
        <f t="shared" si="204"/>
        <v>REZoning_Sol-Win</v>
      </c>
      <c r="I1102" t="s">
        <v>1983</v>
      </c>
      <c r="J1102" s="68" t="s">
        <v>874</v>
      </c>
      <c r="K1102" s="52">
        <v>2050</v>
      </c>
      <c r="L1102" s="62" t="str">
        <f t="shared" si="206"/>
        <v>*0.9</v>
      </c>
      <c r="M1102" s="70" t="str">
        <f t="shared" si="207"/>
        <v>REZoning_Sol-Win</v>
      </c>
      <c r="O1102" t="s">
        <v>1983</v>
      </c>
      <c r="P1102" t="s">
        <v>874</v>
      </c>
      <c r="Q1102">
        <v>2100</v>
      </c>
      <c r="R1102" t="s">
        <v>926</v>
      </c>
      <c r="S1102" t="s">
        <v>875</v>
      </c>
      <c r="AA1102" s="49" t="s">
        <v>1983</v>
      </c>
      <c r="AB1102" s="71" t="s">
        <v>874</v>
      </c>
      <c r="AC1102" s="55">
        <v>2035</v>
      </c>
      <c r="AD1102" s="70" t="str">
        <f t="shared" si="208"/>
        <v>*0.92</v>
      </c>
      <c r="AE1102" s="70" t="str">
        <f t="shared" si="209"/>
        <v>REZoning_Sol-Win</v>
      </c>
      <c r="AG1102" s="49" t="s">
        <v>1983</v>
      </c>
      <c r="AH1102" s="71" t="s">
        <v>874</v>
      </c>
      <c r="AI1102" s="55">
        <v>2050</v>
      </c>
      <c r="AJ1102" s="70" t="str">
        <f t="shared" si="210"/>
        <v>*0.89</v>
      </c>
      <c r="AK1102" s="70" t="str">
        <f t="shared" si="211"/>
        <v>REZoning_Sol-Win</v>
      </c>
      <c r="AO1102" s="50" t="s">
        <v>1983</v>
      </c>
      <c r="AP1102" s="72" t="s">
        <v>874</v>
      </c>
      <c r="AQ1102" s="58">
        <v>2035</v>
      </c>
      <c r="AR1102" s="73" t="str">
        <f t="shared" si="212"/>
        <v>*0.89</v>
      </c>
      <c r="AS1102" s="70" t="str">
        <f t="shared" si="213"/>
        <v>REZoning_Sol-Win</v>
      </c>
      <c r="AU1102" s="50" t="s">
        <v>1983</v>
      </c>
      <c r="AV1102" s="72" t="s">
        <v>874</v>
      </c>
      <c r="AW1102" s="58">
        <v>2050</v>
      </c>
      <c r="AX1102" s="73" t="str">
        <f t="shared" si="214"/>
        <v>*0.84</v>
      </c>
      <c r="AY1102" s="70" t="str">
        <f t="shared" si="215"/>
        <v>REZoning_Sol-Win</v>
      </c>
    </row>
    <row r="1103" spans="1:51">
      <c r="A1103" s="67" t="s">
        <v>83</v>
      </c>
      <c r="C1103" t="s">
        <v>1984</v>
      </c>
      <c r="D1103" s="68" t="s">
        <v>874</v>
      </c>
      <c r="E1103" s="52">
        <v>2035</v>
      </c>
      <c r="F1103" s="69" t="str">
        <f t="shared" si="205"/>
        <v>*0.94</v>
      </c>
      <c r="G1103" s="70" t="str">
        <f t="shared" si="204"/>
        <v>REZoning_Sol-Win</v>
      </c>
      <c r="I1103" t="s">
        <v>1984</v>
      </c>
      <c r="J1103" s="68" t="s">
        <v>874</v>
      </c>
      <c r="K1103" s="52">
        <v>2050</v>
      </c>
      <c r="L1103" s="62" t="str">
        <f t="shared" si="206"/>
        <v>*0.9</v>
      </c>
      <c r="M1103" s="70" t="str">
        <f t="shared" si="207"/>
        <v>REZoning_Sol-Win</v>
      </c>
      <c r="O1103" t="s">
        <v>1984</v>
      </c>
      <c r="P1103" t="s">
        <v>874</v>
      </c>
      <c r="Q1103">
        <v>2100</v>
      </c>
      <c r="R1103" t="s">
        <v>926</v>
      </c>
      <c r="S1103" t="s">
        <v>875</v>
      </c>
      <c r="AA1103" s="49" t="s">
        <v>1984</v>
      </c>
      <c r="AB1103" s="71" t="s">
        <v>874</v>
      </c>
      <c r="AC1103" s="55">
        <v>2035</v>
      </c>
      <c r="AD1103" s="70" t="str">
        <f t="shared" si="208"/>
        <v>*0.92</v>
      </c>
      <c r="AE1103" s="70" t="str">
        <f t="shared" si="209"/>
        <v>REZoning_Sol-Win</v>
      </c>
      <c r="AG1103" s="49" t="s">
        <v>1984</v>
      </c>
      <c r="AH1103" s="71" t="s">
        <v>874</v>
      </c>
      <c r="AI1103" s="55">
        <v>2050</v>
      </c>
      <c r="AJ1103" s="70" t="str">
        <f t="shared" si="210"/>
        <v>*0.89</v>
      </c>
      <c r="AK1103" s="70" t="str">
        <f t="shared" si="211"/>
        <v>REZoning_Sol-Win</v>
      </c>
      <c r="AO1103" s="50" t="s">
        <v>1984</v>
      </c>
      <c r="AP1103" s="72" t="s">
        <v>874</v>
      </c>
      <c r="AQ1103" s="58">
        <v>2035</v>
      </c>
      <c r="AR1103" s="73" t="str">
        <f t="shared" si="212"/>
        <v>*0.89</v>
      </c>
      <c r="AS1103" s="70" t="str">
        <f t="shared" si="213"/>
        <v>REZoning_Sol-Win</v>
      </c>
      <c r="AU1103" s="50" t="s">
        <v>1984</v>
      </c>
      <c r="AV1103" s="72" t="s">
        <v>874</v>
      </c>
      <c r="AW1103" s="58">
        <v>2050</v>
      </c>
      <c r="AX1103" s="73" t="str">
        <f t="shared" si="214"/>
        <v>*0.84</v>
      </c>
      <c r="AY1103" s="70" t="str">
        <f t="shared" si="215"/>
        <v>REZoning_Sol-Win</v>
      </c>
    </row>
    <row r="1104" spans="1:51">
      <c r="A1104" s="67" t="s">
        <v>83</v>
      </c>
      <c r="C1104" t="s">
        <v>1985</v>
      </c>
      <c r="D1104" s="68" t="s">
        <v>874</v>
      </c>
      <c r="E1104" s="52">
        <v>2035</v>
      </c>
      <c r="F1104" s="69" t="str">
        <f t="shared" si="205"/>
        <v>*0.94</v>
      </c>
      <c r="G1104" s="70" t="str">
        <f t="shared" si="204"/>
        <v>REZoning_Sol-Win</v>
      </c>
      <c r="I1104" t="s">
        <v>1985</v>
      </c>
      <c r="J1104" s="68" t="s">
        <v>874</v>
      </c>
      <c r="K1104" s="52">
        <v>2050</v>
      </c>
      <c r="L1104" s="62" t="str">
        <f t="shared" si="206"/>
        <v>*0.9</v>
      </c>
      <c r="M1104" s="70" t="str">
        <f t="shared" si="207"/>
        <v>REZoning_Sol-Win</v>
      </c>
      <c r="O1104" t="s">
        <v>1985</v>
      </c>
      <c r="P1104" t="s">
        <v>874</v>
      </c>
      <c r="Q1104">
        <v>2100</v>
      </c>
      <c r="R1104" t="s">
        <v>926</v>
      </c>
      <c r="S1104" t="s">
        <v>875</v>
      </c>
      <c r="AA1104" s="49" t="s">
        <v>1985</v>
      </c>
      <c r="AB1104" s="71" t="s">
        <v>874</v>
      </c>
      <c r="AC1104" s="55">
        <v>2035</v>
      </c>
      <c r="AD1104" s="70" t="str">
        <f t="shared" si="208"/>
        <v>*0.92</v>
      </c>
      <c r="AE1104" s="70" t="str">
        <f t="shared" si="209"/>
        <v>REZoning_Sol-Win</v>
      </c>
      <c r="AG1104" s="49" t="s">
        <v>1985</v>
      </c>
      <c r="AH1104" s="71" t="s">
        <v>874</v>
      </c>
      <c r="AI1104" s="55">
        <v>2050</v>
      </c>
      <c r="AJ1104" s="70" t="str">
        <f t="shared" si="210"/>
        <v>*0.89</v>
      </c>
      <c r="AK1104" s="70" t="str">
        <f t="shared" si="211"/>
        <v>REZoning_Sol-Win</v>
      </c>
      <c r="AO1104" s="50" t="s">
        <v>1985</v>
      </c>
      <c r="AP1104" s="72" t="s">
        <v>874</v>
      </c>
      <c r="AQ1104" s="58">
        <v>2035</v>
      </c>
      <c r="AR1104" s="73" t="str">
        <f t="shared" si="212"/>
        <v>*0.89</v>
      </c>
      <c r="AS1104" s="70" t="str">
        <f t="shared" si="213"/>
        <v>REZoning_Sol-Win</v>
      </c>
      <c r="AU1104" s="50" t="s">
        <v>1985</v>
      </c>
      <c r="AV1104" s="72" t="s">
        <v>874</v>
      </c>
      <c r="AW1104" s="58">
        <v>2050</v>
      </c>
      <c r="AX1104" s="73" t="str">
        <f t="shared" si="214"/>
        <v>*0.84</v>
      </c>
      <c r="AY1104" s="70" t="str">
        <f t="shared" si="215"/>
        <v>REZoning_Sol-Win</v>
      </c>
    </row>
    <row r="1105" spans="1:51">
      <c r="A1105" s="67" t="s">
        <v>83</v>
      </c>
      <c r="C1105" t="s">
        <v>1986</v>
      </c>
      <c r="D1105" s="68" t="s">
        <v>874</v>
      </c>
      <c r="E1105" s="52">
        <v>2035</v>
      </c>
      <c r="F1105" s="69" t="str">
        <f t="shared" si="205"/>
        <v>*0.94</v>
      </c>
      <c r="G1105" s="70" t="str">
        <f t="shared" si="204"/>
        <v>REZoning_Sol-Win</v>
      </c>
      <c r="I1105" t="s">
        <v>1986</v>
      </c>
      <c r="J1105" s="68" t="s">
        <v>874</v>
      </c>
      <c r="K1105" s="52">
        <v>2050</v>
      </c>
      <c r="L1105" s="62" t="str">
        <f t="shared" si="206"/>
        <v>*0.9</v>
      </c>
      <c r="M1105" s="70" t="str">
        <f t="shared" si="207"/>
        <v>REZoning_Sol-Win</v>
      </c>
      <c r="O1105" t="s">
        <v>1986</v>
      </c>
      <c r="P1105" t="s">
        <v>874</v>
      </c>
      <c r="Q1105">
        <v>2100</v>
      </c>
      <c r="R1105" t="s">
        <v>926</v>
      </c>
      <c r="S1105" t="s">
        <v>875</v>
      </c>
      <c r="AA1105" s="49" t="s">
        <v>1986</v>
      </c>
      <c r="AB1105" s="71" t="s">
        <v>874</v>
      </c>
      <c r="AC1105" s="55">
        <v>2035</v>
      </c>
      <c r="AD1105" s="70" t="str">
        <f t="shared" si="208"/>
        <v>*0.92</v>
      </c>
      <c r="AE1105" s="70" t="str">
        <f t="shared" si="209"/>
        <v>REZoning_Sol-Win</v>
      </c>
      <c r="AG1105" s="49" t="s">
        <v>1986</v>
      </c>
      <c r="AH1105" s="71" t="s">
        <v>874</v>
      </c>
      <c r="AI1105" s="55">
        <v>2050</v>
      </c>
      <c r="AJ1105" s="70" t="str">
        <f t="shared" si="210"/>
        <v>*0.89</v>
      </c>
      <c r="AK1105" s="70" t="str">
        <f t="shared" si="211"/>
        <v>REZoning_Sol-Win</v>
      </c>
      <c r="AO1105" s="50" t="s">
        <v>1986</v>
      </c>
      <c r="AP1105" s="72" t="s">
        <v>874</v>
      </c>
      <c r="AQ1105" s="58">
        <v>2035</v>
      </c>
      <c r="AR1105" s="73" t="str">
        <f t="shared" si="212"/>
        <v>*0.89</v>
      </c>
      <c r="AS1105" s="70" t="str">
        <f t="shared" si="213"/>
        <v>REZoning_Sol-Win</v>
      </c>
      <c r="AU1105" s="50" t="s">
        <v>1986</v>
      </c>
      <c r="AV1105" s="72" t="s">
        <v>874</v>
      </c>
      <c r="AW1105" s="58">
        <v>2050</v>
      </c>
      <c r="AX1105" s="73" t="str">
        <f t="shared" si="214"/>
        <v>*0.84</v>
      </c>
      <c r="AY1105" s="70" t="str">
        <f t="shared" si="215"/>
        <v>REZoning_Sol-Win</v>
      </c>
    </row>
    <row r="1106" spans="1:51">
      <c r="A1106" s="67" t="s">
        <v>83</v>
      </c>
      <c r="C1106" t="s">
        <v>1987</v>
      </c>
      <c r="D1106" s="68" t="s">
        <v>874</v>
      </c>
      <c r="E1106" s="52">
        <v>2035</v>
      </c>
      <c r="F1106" s="69" t="str">
        <f t="shared" si="205"/>
        <v>*0.94</v>
      </c>
      <c r="G1106" s="70" t="str">
        <f t="shared" si="204"/>
        <v>REZoning_Sol-Win</v>
      </c>
      <c r="I1106" t="s">
        <v>1987</v>
      </c>
      <c r="J1106" s="68" t="s">
        <v>874</v>
      </c>
      <c r="K1106" s="52">
        <v>2050</v>
      </c>
      <c r="L1106" s="62" t="str">
        <f t="shared" si="206"/>
        <v>*0.9</v>
      </c>
      <c r="M1106" s="70" t="str">
        <f t="shared" si="207"/>
        <v>REZoning_Sol-Win</v>
      </c>
      <c r="O1106" t="s">
        <v>1987</v>
      </c>
      <c r="P1106" t="s">
        <v>874</v>
      </c>
      <c r="Q1106">
        <v>2100</v>
      </c>
      <c r="R1106" t="s">
        <v>926</v>
      </c>
      <c r="S1106" t="s">
        <v>875</v>
      </c>
      <c r="AA1106" s="49" t="s">
        <v>1987</v>
      </c>
      <c r="AB1106" s="71" t="s">
        <v>874</v>
      </c>
      <c r="AC1106" s="55">
        <v>2035</v>
      </c>
      <c r="AD1106" s="70" t="str">
        <f t="shared" si="208"/>
        <v>*0.92</v>
      </c>
      <c r="AE1106" s="70" t="str">
        <f t="shared" si="209"/>
        <v>REZoning_Sol-Win</v>
      </c>
      <c r="AG1106" s="49" t="s">
        <v>1987</v>
      </c>
      <c r="AH1106" s="71" t="s">
        <v>874</v>
      </c>
      <c r="AI1106" s="55">
        <v>2050</v>
      </c>
      <c r="AJ1106" s="70" t="str">
        <f t="shared" si="210"/>
        <v>*0.89</v>
      </c>
      <c r="AK1106" s="70" t="str">
        <f t="shared" si="211"/>
        <v>REZoning_Sol-Win</v>
      </c>
      <c r="AO1106" s="50" t="s">
        <v>1987</v>
      </c>
      <c r="AP1106" s="72" t="s">
        <v>874</v>
      </c>
      <c r="AQ1106" s="58">
        <v>2035</v>
      </c>
      <c r="AR1106" s="73" t="str">
        <f t="shared" si="212"/>
        <v>*0.89</v>
      </c>
      <c r="AS1106" s="70" t="str">
        <f t="shared" si="213"/>
        <v>REZoning_Sol-Win</v>
      </c>
      <c r="AU1106" s="50" t="s">
        <v>1987</v>
      </c>
      <c r="AV1106" s="72" t="s">
        <v>874</v>
      </c>
      <c r="AW1106" s="58">
        <v>2050</v>
      </c>
      <c r="AX1106" s="73" t="str">
        <f t="shared" si="214"/>
        <v>*0.84</v>
      </c>
      <c r="AY1106" s="70" t="str">
        <f t="shared" si="215"/>
        <v>REZoning_Sol-Win</v>
      </c>
    </row>
    <row r="1107" spans="1:51">
      <c r="A1107" s="67" t="s">
        <v>83</v>
      </c>
      <c r="C1107" t="s">
        <v>1988</v>
      </c>
      <c r="D1107" s="68" t="s">
        <v>874</v>
      </c>
      <c r="E1107" s="52">
        <v>2035</v>
      </c>
      <c r="F1107" s="69" t="str">
        <f t="shared" si="205"/>
        <v>*0.94</v>
      </c>
      <c r="G1107" s="70" t="str">
        <f t="shared" si="204"/>
        <v>REZoning_Sol-Win</v>
      </c>
      <c r="I1107" t="s">
        <v>1988</v>
      </c>
      <c r="J1107" s="68" t="s">
        <v>874</v>
      </c>
      <c r="K1107" s="52">
        <v>2050</v>
      </c>
      <c r="L1107" s="62" t="str">
        <f t="shared" si="206"/>
        <v>*0.9</v>
      </c>
      <c r="M1107" s="70" t="str">
        <f t="shared" si="207"/>
        <v>REZoning_Sol-Win</v>
      </c>
      <c r="O1107" t="s">
        <v>1988</v>
      </c>
      <c r="P1107" t="s">
        <v>874</v>
      </c>
      <c r="Q1107">
        <v>2100</v>
      </c>
      <c r="R1107" t="s">
        <v>926</v>
      </c>
      <c r="S1107" t="s">
        <v>875</v>
      </c>
      <c r="AA1107" s="49" t="s">
        <v>1988</v>
      </c>
      <c r="AB1107" s="71" t="s">
        <v>874</v>
      </c>
      <c r="AC1107" s="55">
        <v>2035</v>
      </c>
      <c r="AD1107" s="70" t="str">
        <f t="shared" si="208"/>
        <v>*0.92</v>
      </c>
      <c r="AE1107" s="70" t="str">
        <f t="shared" si="209"/>
        <v>REZoning_Sol-Win</v>
      </c>
      <c r="AG1107" s="49" t="s">
        <v>1988</v>
      </c>
      <c r="AH1107" s="71" t="s">
        <v>874</v>
      </c>
      <c r="AI1107" s="55">
        <v>2050</v>
      </c>
      <c r="AJ1107" s="70" t="str">
        <f t="shared" si="210"/>
        <v>*0.89</v>
      </c>
      <c r="AK1107" s="70" t="str">
        <f t="shared" si="211"/>
        <v>REZoning_Sol-Win</v>
      </c>
      <c r="AO1107" s="50" t="s">
        <v>1988</v>
      </c>
      <c r="AP1107" s="72" t="s">
        <v>874</v>
      </c>
      <c r="AQ1107" s="58">
        <v>2035</v>
      </c>
      <c r="AR1107" s="73" t="str">
        <f t="shared" si="212"/>
        <v>*0.89</v>
      </c>
      <c r="AS1107" s="70" t="str">
        <f t="shared" si="213"/>
        <v>REZoning_Sol-Win</v>
      </c>
      <c r="AU1107" s="50" t="s">
        <v>1988</v>
      </c>
      <c r="AV1107" s="72" t="s">
        <v>874</v>
      </c>
      <c r="AW1107" s="58">
        <v>2050</v>
      </c>
      <c r="AX1107" s="73" t="str">
        <f t="shared" si="214"/>
        <v>*0.84</v>
      </c>
      <c r="AY1107" s="70" t="str">
        <f t="shared" si="215"/>
        <v>REZoning_Sol-Win</v>
      </c>
    </row>
    <row r="1108" spans="1:51">
      <c r="A1108" s="67" t="s">
        <v>83</v>
      </c>
      <c r="C1108" t="s">
        <v>1989</v>
      </c>
      <c r="D1108" s="68" t="s">
        <v>874</v>
      </c>
      <c r="E1108" s="52">
        <v>2035</v>
      </c>
      <c r="F1108" s="69" t="str">
        <f t="shared" si="205"/>
        <v>*0.94</v>
      </c>
      <c r="G1108" s="70" t="str">
        <f t="shared" si="204"/>
        <v>REZoning_Sol-Win</v>
      </c>
      <c r="I1108" t="s">
        <v>1989</v>
      </c>
      <c r="J1108" s="68" t="s">
        <v>874</v>
      </c>
      <c r="K1108" s="52">
        <v>2050</v>
      </c>
      <c r="L1108" s="62" t="str">
        <f t="shared" si="206"/>
        <v>*0.9</v>
      </c>
      <c r="M1108" s="70" t="str">
        <f t="shared" si="207"/>
        <v>REZoning_Sol-Win</v>
      </c>
      <c r="O1108" t="s">
        <v>1989</v>
      </c>
      <c r="P1108" t="s">
        <v>874</v>
      </c>
      <c r="Q1108">
        <v>2100</v>
      </c>
      <c r="R1108" t="s">
        <v>926</v>
      </c>
      <c r="S1108" t="s">
        <v>875</v>
      </c>
      <c r="AA1108" s="49" t="s">
        <v>1989</v>
      </c>
      <c r="AB1108" s="71" t="s">
        <v>874</v>
      </c>
      <c r="AC1108" s="55">
        <v>2035</v>
      </c>
      <c r="AD1108" s="70" t="str">
        <f t="shared" si="208"/>
        <v>*0.92</v>
      </c>
      <c r="AE1108" s="70" t="str">
        <f t="shared" si="209"/>
        <v>REZoning_Sol-Win</v>
      </c>
      <c r="AG1108" s="49" t="s">
        <v>1989</v>
      </c>
      <c r="AH1108" s="71" t="s">
        <v>874</v>
      </c>
      <c r="AI1108" s="55">
        <v>2050</v>
      </c>
      <c r="AJ1108" s="70" t="str">
        <f t="shared" si="210"/>
        <v>*0.89</v>
      </c>
      <c r="AK1108" s="70" t="str">
        <f t="shared" si="211"/>
        <v>REZoning_Sol-Win</v>
      </c>
      <c r="AO1108" s="50" t="s">
        <v>1989</v>
      </c>
      <c r="AP1108" s="72" t="s">
        <v>874</v>
      </c>
      <c r="AQ1108" s="58">
        <v>2035</v>
      </c>
      <c r="AR1108" s="73" t="str">
        <f t="shared" si="212"/>
        <v>*0.89</v>
      </c>
      <c r="AS1108" s="70" t="str">
        <f t="shared" si="213"/>
        <v>REZoning_Sol-Win</v>
      </c>
      <c r="AU1108" s="50" t="s">
        <v>1989</v>
      </c>
      <c r="AV1108" s="72" t="s">
        <v>874</v>
      </c>
      <c r="AW1108" s="58">
        <v>2050</v>
      </c>
      <c r="AX1108" s="73" t="str">
        <f t="shared" si="214"/>
        <v>*0.84</v>
      </c>
      <c r="AY1108" s="70" t="str">
        <f t="shared" si="215"/>
        <v>REZoning_Sol-Win</v>
      </c>
    </row>
    <row r="1109" spans="1:51">
      <c r="A1109" s="67" t="s">
        <v>83</v>
      </c>
      <c r="C1109" t="s">
        <v>1990</v>
      </c>
      <c r="D1109" s="68" t="s">
        <v>874</v>
      </c>
      <c r="E1109" s="52">
        <v>2035</v>
      </c>
      <c r="F1109" s="69" t="str">
        <f t="shared" si="205"/>
        <v>*0.94</v>
      </c>
      <c r="G1109" s="70" t="str">
        <f t="shared" si="204"/>
        <v>REZoning_Sol-Win</v>
      </c>
      <c r="I1109" t="s">
        <v>1990</v>
      </c>
      <c r="J1109" s="68" t="s">
        <v>874</v>
      </c>
      <c r="K1109" s="52">
        <v>2050</v>
      </c>
      <c r="L1109" s="62" t="str">
        <f t="shared" si="206"/>
        <v>*0.9</v>
      </c>
      <c r="M1109" s="70" t="str">
        <f t="shared" si="207"/>
        <v>REZoning_Sol-Win</v>
      </c>
      <c r="O1109" t="s">
        <v>1990</v>
      </c>
      <c r="P1109" t="s">
        <v>874</v>
      </c>
      <c r="Q1109">
        <v>2100</v>
      </c>
      <c r="R1109" t="s">
        <v>926</v>
      </c>
      <c r="S1109" t="s">
        <v>875</v>
      </c>
      <c r="AA1109" s="49" t="s">
        <v>1990</v>
      </c>
      <c r="AB1109" s="71" t="s">
        <v>874</v>
      </c>
      <c r="AC1109" s="55">
        <v>2035</v>
      </c>
      <c r="AD1109" s="70" t="str">
        <f t="shared" si="208"/>
        <v>*0.92</v>
      </c>
      <c r="AE1109" s="70" t="str">
        <f t="shared" si="209"/>
        <v>REZoning_Sol-Win</v>
      </c>
      <c r="AG1109" s="49" t="s">
        <v>1990</v>
      </c>
      <c r="AH1109" s="71" t="s">
        <v>874</v>
      </c>
      <c r="AI1109" s="55">
        <v>2050</v>
      </c>
      <c r="AJ1109" s="70" t="str">
        <f t="shared" si="210"/>
        <v>*0.89</v>
      </c>
      <c r="AK1109" s="70" t="str">
        <f t="shared" si="211"/>
        <v>REZoning_Sol-Win</v>
      </c>
      <c r="AO1109" s="50" t="s">
        <v>1990</v>
      </c>
      <c r="AP1109" s="72" t="s">
        <v>874</v>
      </c>
      <c r="AQ1109" s="58">
        <v>2035</v>
      </c>
      <c r="AR1109" s="73" t="str">
        <f t="shared" si="212"/>
        <v>*0.89</v>
      </c>
      <c r="AS1109" s="70" t="str">
        <f t="shared" si="213"/>
        <v>REZoning_Sol-Win</v>
      </c>
      <c r="AU1109" s="50" t="s">
        <v>1990</v>
      </c>
      <c r="AV1109" s="72" t="s">
        <v>874</v>
      </c>
      <c r="AW1109" s="58">
        <v>2050</v>
      </c>
      <c r="AX1109" s="73" t="str">
        <f t="shared" si="214"/>
        <v>*0.84</v>
      </c>
      <c r="AY1109" s="70" t="str">
        <f t="shared" si="215"/>
        <v>REZoning_Sol-Win</v>
      </c>
    </row>
    <row r="1110" spans="1:51">
      <c r="A1110" s="67" t="s">
        <v>83</v>
      </c>
      <c r="C1110" t="s">
        <v>1991</v>
      </c>
      <c r="D1110" s="68" t="s">
        <v>874</v>
      </c>
      <c r="E1110" s="52">
        <v>2035</v>
      </c>
      <c r="F1110" s="69" t="str">
        <f t="shared" si="205"/>
        <v>*0.94</v>
      </c>
      <c r="G1110" s="70" t="str">
        <f t="shared" si="204"/>
        <v>REZoning_Sol-Win</v>
      </c>
      <c r="I1110" t="s">
        <v>1991</v>
      </c>
      <c r="J1110" s="68" t="s">
        <v>874</v>
      </c>
      <c r="K1110" s="52">
        <v>2050</v>
      </c>
      <c r="L1110" s="62" t="str">
        <f t="shared" si="206"/>
        <v>*0.9</v>
      </c>
      <c r="M1110" s="70" t="str">
        <f t="shared" si="207"/>
        <v>REZoning_Sol-Win</v>
      </c>
      <c r="O1110" t="s">
        <v>1991</v>
      </c>
      <c r="P1110" t="s">
        <v>874</v>
      </c>
      <c r="Q1110">
        <v>2100</v>
      </c>
      <c r="R1110" t="s">
        <v>926</v>
      </c>
      <c r="S1110" t="s">
        <v>875</v>
      </c>
      <c r="AA1110" s="49" t="s">
        <v>1991</v>
      </c>
      <c r="AB1110" s="71" t="s">
        <v>874</v>
      </c>
      <c r="AC1110" s="55">
        <v>2035</v>
      </c>
      <c r="AD1110" s="70" t="str">
        <f t="shared" si="208"/>
        <v>*0.92</v>
      </c>
      <c r="AE1110" s="70" t="str">
        <f t="shared" si="209"/>
        <v>REZoning_Sol-Win</v>
      </c>
      <c r="AG1110" s="49" t="s">
        <v>1991</v>
      </c>
      <c r="AH1110" s="71" t="s">
        <v>874</v>
      </c>
      <c r="AI1110" s="55">
        <v>2050</v>
      </c>
      <c r="AJ1110" s="70" t="str">
        <f t="shared" si="210"/>
        <v>*0.89</v>
      </c>
      <c r="AK1110" s="70" t="str">
        <f t="shared" si="211"/>
        <v>REZoning_Sol-Win</v>
      </c>
      <c r="AO1110" s="50" t="s">
        <v>1991</v>
      </c>
      <c r="AP1110" s="72" t="s">
        <v>874</v>
      </c>
      <c r="AQ1110" s="58">
        <v>2035</v>
      </c>
      <c r="AR1110" s="73" t="str">
        <f t="shared" si="212"/>
        <v>*0.89</v>
      </c>
      <c r="AS1110" s="70" t="str">
        <f t="shared" si="213"/>
        <v>REZoning_Sol-Win</v>
      </c>
      <c r="AU1110" s="50" t="s">
        <v>1991</v>
      </c>
      <c r="AV1110" s="72" t="s">
        <v>874</v>
      </c>
      <c r="AW1110" s="58">
        <v>2050</v>
      </c>
      <c r="AX1110" s="73" t="str">
        <f t="shared" si="214"/>
        <v>*0.84</v>
      </c>
      <c r="AY1110" s="70" t="str">
        <f t="shared" si="215"/>
        <v>REZoning_Sol-Win</v>
      </c>
    </row>
    <row r="1111" spans="1:51">
      <c r="A1111" s="67" t="s">
        <v>83</v>
      </c>
      <c r="C1111" t="s">
        <v>1992</v>
      </c>
      <c r="D1111" s="68" t="s">
        <v>874</v>
      </c>
      <c r="E1111" s="52">
        <v>2035</v>
      </c>
      <c r="F1111" s="69" t="str">
        <f t="shared" si="205"/>
        <v>*0.94</v>
      </c>
      <c r="G1111" s="70" t="str">
        <f t="shared" si="204"/>
        <v>REZoning_Sol-Win</v>
      </c>
      <c r="I1111" t="s">
        <v>1992</v>
      </c>
      <c r="J1111" s="68" t="s">
        <v>874</v>
      </c>
      <c r="K1111" s="52">
        <v>2050</v>
      </c>
      <c r="L1111" s="62" t="str">
        <f t="shared" si="206"/>
        <v>*0.9</v>
      </c>
      <c r="M1111" s="70" t="str">
        <f t="shared" si="207"/>
        <v>REZoning_Sol-Win</v>
      </c>
      <c r="O1111" t="s">
        <v>1992</v>
      </c>
      <c r="P1111" t="s">
        <v>874</v>
      </c>
      <c r="Q1111">
        <v>2100</v>
      </c>
      <c r="R1111" t="s">
        <v>926</v>
      </c>
      <c r="S1111" t="s">
        <v>875</v>
      </c>
      <c r="AA1111" s="49" t="s">
        <v>1992</v>
      </c>
      <c r="AB1111" s="71" t="s">
        <v>874</v>
      </c>
      <c r="AC1111" s="55">
        <v>2035</v>
      </c>
      <c r="AD1111" s="70" t="str">
        <f t="shared" si="208"/>
        <v>*0.92</v>
      </c>
      <c r="AE1111" s="70" t="str">
        <f t="shared" si="209"/>
        <v>REZoning_Sol-Win</v>
      </c>
      <c r="AG1111" s="49" t="s">
        <v>1992</v>
      </c>
      <c r="AH1111" s="71" t="s">
        <v>874</v>
      </c>
      <c r="AI1111" s="55">
        <v>2050</v>
      </c>
      <c r="AJ1111" s="70" t="str">
        <f t="shared" si="210"/>
        <v>*0.89</v>
      </c>
      <c r="AK1111" s="70" t="str">
        <f t="shared" si="211"/>
        <v>REZoning_Sol-Win</v>
      </c>
      <c r="AO1111" s="50" t="s">
        <v>1992</v>
      </c>
      <c r="AP1111" s="72" t="s">
        <v>874</v>
      </c>
      <c r="AQ1111" s="58">
        <v>2035</v>
      </c>
      <c r="AR1111" s="73" t="str">
        <f t="shared" si="212"/>
        <v>*0.89</v>
      </c>
      <c r="AS1111" s="70" t="str">
        <f t="shared" si="213"/>
        <v>REZoning_Sol-Win</v>
      </c>
      <c r="AU1111" s="50" t="s">
        <v>1992</v>
      </c>
      <c r="AV1111" s="72" t="s">
        <v>874</v>
      </c>
      <c r="AW1111" s="58">
        <v>2050</v>
      </c>
      <c r="AX1111" s="73" t="str">
        <f t="shared" si="214"/>
        <v>*0.84</v>
      </c>
      <c r="AY1111" s="70" t="str">
        <f t="shared" si="215"/>
        <v>REZoning_Sol-Win</v>
      </c>
    </row>
    <row r="1112" spans="1:51">
      <c r="A1112" s="67" t="s">
        <v>83</v>
      </c>
      <c r="C1112" t="s">
        <v>1993</v>
      </c>
      <c r="D1112" s="68" t="s">
        <v>874</v>
      </c>
      <c r="E1112" s="52">
        <v>2035</v>
      </c>
      <c r="F1112" s="69" t="str">
        <f t="shared" si="205"/>
        <v>*0.94</v>
      </c>
      <c r="G1112" s="70" t="str">
        <f t="shared" si="204"/>
        <v>REZoning_Sol-Win</v>
      </c>
      <c r="I1112" t="s">
        <v>1993</v>
      </c>
      <c r="J1112" s="68" t="s">
        <v>874</v>
      </c>
      <c r="K1112" s="52">
        <v>2050</v>
      </c>
      <c r="L1112" s="62" t="str">
        <f t="shared" si="206"/>
        <v>*0.9</v>
      </c>
      <c r="M1112" s="70" t="str">
        <f t="shared" si="207"/>
        <v>REZoning_Sol-Win</v>
      </c>
      <c r="O1112" t="s">
        <v>1993</v>
      </c>
      <c r="P1112" t="s">
        <v>874</v>
      </c>
      <c r="Q1112">
        <v>2100</v>
      </c>
      <c r="R1112" t="s">
        <v>926</v>
      </c>
      <c r="S1112" t="s">
        <v>875</v>
      </c>
      <c r="AA1112" s="49" t="s">
        <v>1993</v>
      </c>
      <c r="AB1112" s="71" t="s">
        <v>874</v>
      </c>
      <c r="AC1112" s="55">
        <v>2035</v>
      </c>
      <c r="AD1112" s="70" t="str">
        <f t="shared" si="208"/>
        <v>*0.92</v>
      </c>
      <c r="AE1112" s="70" t="str">
        <f t="shared" si="209"/>
        <v>REZoning_Sol-Win</v>
      </c>
      <c r="AG1112" s="49" t="s">
        <v>1993</v>
      </c>
      <c r="AH1112" s="71" t="s">
        <v>874</v>
      </c>
      <c r="AI1112" s="55">
        <v>2050</v>
      </c>
      <c r="AJ1112" s="70" t="str">
        <f t="shared" si="210"/>
        <v>*0.89</v>
      </c>
      <c r="AK1112" s="70" t="str">
        <f t="shared" si="211"/>
        <v>REZoning_Sol-Win</v>
      </c>
      <c r="AO1112" s="50" t="s">
        <v>1993</v>
      </c>
      <c r="AP1112" s="72" t="s">
        <v>874</v>
      </c>
      <c r="AQ1112" s="58">
        <v>2035</v>
      </c>
      <c r="AR1112" s="73" t="str">
        <f t="shared" si="212"/>
        <v>*0.89</v>
      </c>
      <c r="AS1112" s="70" t="str">
        <f t="shared" si="213"/>
        <v>REZoning_Sol-Win</v>
      </c>
      <c r="AU1112" s="50" t="s">
        <v>1993</v>
      </c>
      <c r="AV1112" s="72" t="s">
        <v>874</v>
      </c>
      <c r="AW1112" s="58">
        <v>2050</v>
      </c>
      <c r="AX1112" s="73" t="str">
        <f t="shared" si="214"/>
        <v>*0.84</v>
      </c>
      <c r="AY1112" s="70" t="str">
        <f t="shared" si="215"/>
        <v>REZoning_Sol-Win</v>
      </c>
    </row>
    <row r="1113" spans="1:51">
      <c r="A1113" s="67" t="s">
        <v>83</v>
      </c>
      <c r="C1113" t="s">
        <v>1994</v>
      </c>
      <c r="D1113" s="68" t="s">
        <v>874</v>
      </c>
      <c r="E1113" s="52">
        <v>2035</v>
      </c>
      <c r="F1113" s="69" t="str">
        <f t="shared" si="205"/>
        <v>*0.94</v>
      </c>
      <c r="G1113" s="70" t="str">
        <f t="shared" si="204"/>
        <v>REZoning_Sol-Win</v>
      </c>
      <c r="I1113" t="s">
        <v>1994</v>
      </c>
      <c r="J1113" s="68" t="s">
        <v>874</v>
      </c>
      <c r="K1113" s="52">
        <v>2050</v>
      </c>
      <c r="L1113" s="62" t="str">
        <f t="shared" si="206"/>
        <v>*0.9</v>
      </c>
      <c r="M1113" s="70" t="str">
        <f t="shared" si="207"/>
        <v>REZoning_Sol-Win</v>
      </c>
      <c r="O1113" t="s">
        <v>1994</v>
      </c>
      <c r="P1113" t="s">
        <v>874</v>
      </c>
      <c r="Q1113">
        <v>2100</v>
      </c>
      <c r="R1113" t="s">
        <v>926</v>
      </c>
      <c r="S1113" t="s">
        <v>875</v>
      </c>
      <c r="AA1113" s="49" t="s">
        <v>1994</v>
      </c>
      <c r="AB1113" s="71" t="s">
        <v>874</v>
      </c>
      <c r="AC1113" s="55">
        <v>2035</v>
      </c>
      <c r="AD1113" s="70" t="str">
        <f t="shared" si="208"/>
        <v>*0.92</v>
      </c>
      <c r="AE1113" s="70" t="str">
        <f t="shared" si="209"/>
        <v>REZoning_Sol-Win</v>
      </c>
      <c r="AG1113" s="49" t="s">
        <v>1994</v>
      </c>
      <c r="AH1113" s="71" t="s">
        <v>874</v>
      </c>
      <c r="AI1113" s="55">
        <v>2050</v>
      </c>
      <c r="AJ1113" s="70" t="str">
        <f t="shared" si="210"/>
        <v>*0.89</v>
      </c>
      <c r="AK1113" s="70" t="str">
        <f t="shared" si="211"/>
        <v>REZoning_Sol-Win</v>
      </c>
      <c r="AO1113" s="50" t="s">
        <v>1994</v>
      </c>
      <c r="AP1113" s="72" t="s">
        <v>874</v>
      </c>
      <c r="AQ1113" s="58">
        <v>2035</v>
      </c>
      <c r="AR1113" s="73" t="str">
        <f t="shared" si="212"/>
        <v>*0.89</v>
      </c>
      <c r="AS1113" s="70" t="str">
        <f t="shared" si="213"/>
        <v>REZoning_Sol-Win</v>
      </c>
      <c r="AU1113" s="50" t="s">
        <v>1994</v>
      </c>
      <c r="AV1113" s="72" t="s">
        <v>874</v>
      </c>
      <c r="AW1113" s="58">
        <v>2050</v>
      </c>
      <c r="AX1113" s="73" t="str">
        <f t="shared" si="214"/>
        <v>*0.84</v>
      </c>
      <c r="AY1113" s="70" t="str">
        <f t="shared" si="215"/>
        <v>REZoning_Sol-Win</v>
      </c>
    </row>
    <row r="1114" spans="1:51">
      <c r="A1114" s="67" t="s">
        <v>83</v>
      </c>
      <c r="C1114" t="s">
        <v>1995</v>
      </c>
      <c r="D1114" s="68" t="s">
        <v>874</v>
      </c>
      <c r="E1114" s="52">
        <v>2035</v>
      </c>
      <c r="F1114" s="69" t="str">
        <f t="shared" si="205"/>
        <v>*0.94</v>
      </c>
      <c r="G1114" s="70" t="str">
        <f t="shared" si="204"/>
        <v>REZoning_Sol-Win</v>
      </c>
      <c r="I1114" t="s">
        <v>1995</v>
      </c>
      <c r="J1114" s="68" t="s">
        <v>874</v>
      </c>
      <c r="K1114" s="52">
        <v>2050</v>
      </c>
      <c r="L1114" s="62" t="str">
        <f t="shared" si="206"/>
        <v>*0.9</v>
      </c>
      <c r="M1114" s="70" t="str">
        <f t="shared" si="207"/>
        <v>REZoning_Sol-Win</v>
      </c>
      <c r="O1114" t="s">
        <v>1995</v>
      </c>
      <c r="P1114" t="s">
        <v>874</v>
      </c>
      <c r="Q1114">
        <v>2100</v>
      </c>
      <c r="R1114" t="s">
        <v>926</v>
      </c>
      <c r="S1114" t="s">
        <v>875</v>
      </c>
      <c r="AA1114" s="49" t="s">
        <v>1995</v>
      </c>
      <c r="AB1114" s="71" t="s">
        <v>874</v>
      </c>
      <c r="AC1114" s="55">
        <v>2035</v>
      </c>
      <c r="AD1114" s="70" t="str">
        <f t="shared" si="208"/>
        <v>*0.92</v>
      </c>
      <c r="AE1114" s="70" t="str">
        <f t="shared" si="209"/>
        <v>REZoning_Sol-Win</v>
      </c>
      <c r="AG1114" s="49" t="s">
        <v>1995</v>
      </c>
      <c r="AH1114" s="71" t="s">
        <v>874</v>
      </c>
      <c r="AI1114" s="55">
        <v>2050</v>
      </c>
      <c r="AJ1114" s="70" t="str">
        <f t="shared" si="210"/>
        <v>*0.89</v>
      </c>
      <c r="AK1114" s="70" t="str">
        <f t="shared" si="211"/>
        <v>REZoning_Sol-Win</v>
      </c>
      <c r="AO1114" s="50" t="s">
        <v>1995</v>
      </c>
      <c r="AP1114" s="72" t="s">
        <v>874</v>
      </c>
      <c r="AQ1114" s="58">
        <v>2035</v>
      </c>
      <c r="AR1114" s="73" t="str">
        <f t="shared" si="212"/>
        <v>*0.89</v>
      </c>
      <c r="AS1114" s="70" t="str">
        <f t="shared" si="213"/>
        <v>REZoning_Sol-Win</v>
      </c>
      <c r="AU1114" s="50" t="s">
        <v>1995</v>
      </c>
      <c r="AV1114" s="72" t="s">
        <v>874</v>
      </c>
      <c r="AW1114" s="58">
        <v>2050</v>
      </c>
      <c r="AX1114" s="73" t="str">
        <f t="shared" si="214"/>
        <v>*0.84</v>
      </c>
      <c r="AY1114" s="70" t="str">
        <f t="shared" si="215"/>
        <v>REZoning_Sol-Win</v>
      </c>
    </row>
    <row r="1115" spans="1:51">
      <c r="A1115" s="67" t="s">
        <v>83</v>
      </c>
      <c r="C1115" t="s">
        <v>1996</v>
      </c>
      <c r="D1115" s="68" t="s">
        <v>874</v>
      </c>
      <c r="E1115" s="52">
        <v>2035</v>
      </c>
      <c r="F1115" s="69" t="str">
        <f t="shared" si="205"/>
        <v>*0.94</v>
      </c>
      <c r="G1115" s="70" t="str">
        <f t="shared" si="204"/>
        <v>REZoning_Sol-Win</v>
      </c>
      <c r="I1115" t="s">
        <v>1996</v>
      </c>
      <c r="J1115" s="68" t="s">
        <v>874</v>
      </c>
      <c r="K1115" s="52">
        <v>2050</v>
      </c>
      <c r="L1115" s="62" t="str">
        <f t="shared" si="206"/>
        <v>*0.9</v>
      </c>
      <c r="M1115" s="70" t="str">
        <f t="shared" si="207"/>
        <v>REZoning_Sol-Win</v>
      </c>
      <c r="O1115" t="s">
        <v>1996</v>
      </c>
      <c r="P1115" t="s">
        <v>874</v>
      </c>
      <c r="Q1115">
        <v>2100</v>
      </c>
      <c r="R1115" t="s">
        <v>926</v>
      </c>
      <c r="S1115" t="s">
        <v>875</v>
      </c>
      <c r="AA1115" s="49" t="s">
        <v>1996</v>
      </c>
      <c r="AB1115" s="71" t="s">
        <v>874</v>
      </c>
      <c r="AC1115" s="55">
        <v>2035</v>
      </c>
      <c r="AD1115" s="70" t="str">
        <f t="shared" si="208"/>
        <v>*0.92</v>
      </c>
      <c r="AE1115" s="70" t="str">
        <f t="shared" si="209"/>
        <v>REZoning_Sol-Win</v>
      </c>
      <c r="AG1115" s="49" t="s">
        <v>1996</v>
      </c>
      <c r="AH1115" s="71" t="s">
        <v>874</v>
      </c>
      <c r="AI1115" s="55">
        <v>2050</v>
      </c>
      <c r="AJ1115" s="70" t="str">
        <f t="shared" si="210"/>
        <v>*0.89</v>
      </c>
      <c r="AK1115" s="70" t="str">
        <f t="shared" si="211"/>
        <v>REZoning_Sol-Win</v>
      </c>
      <c r="AO1115" s="50" t="s">
        <v>1996</v>
      </c>
      <c r="AP1115" s="72" t="s">
        <v>874</v>
      </c>
      <c r="AQ1115" s="58">
        <v>2035</v>
      </c>
      <c r="AR1115" s="73" t="str">
        <f t="shared" si="212"/>
        <v>*0.89</v>
      </c>
      <c r="AS1115" s="70" t="str">
        <f t="shared" si="213"/>
        <v>REZoning_Sol-Win</v>
      </c>
      <c r="AU1115" s="50" t="s">
        <v>1996</v>
      </c>
      <c r="AV1115" s="72" t="s">
        <v>874</v>
      </c>
      <c r="AW1115" s="58">
        <v>2050</v>
      </c>
      <c r="AX1115" s="73" t="str">
        <f t="shared" si="214"/>
        <v>*0.84</v>
      </c>
      <c r="AY1115" s="70" t="str">
        <f t="shared" si="215"/>
        <v>REZoning_Sol-Win</v>
      </c>
    </row>
    <row r="1116" spans="1:51">
      <c r="A1116" s="67" t="s">
        <v>83</v>
      </c>
      <c r="C1116" t="s">
        <v>1997</v>
      </c>
      <c r="D1116" s="68" t="s">
        <v>874</v>
      </c>
      <c r="E1116" s="52">
        <v>2035</v>
      </c>
      <c r="F1116" s="69" t="str">
        <f t="shared" si="205"/>
        <v>*0.94</v>
      </c>
      <c r="G1116" s="70" t="str">
        <f t="shared" si="204"/>
        <v>REZoning_Sol-Win</v>
      </c>
      <c r="I1116" t="s">
        <v>1997</v>
      </c>
      <c r="J1116" s="68" t="s">
        <v>874</v>
      </c>
      <c r="K1116" s="52">
        <v>2050</v>
      </c>
      <c r="L1116" s="62" t="str">
        <f t="shared" si="206"/>
        <v>*0.9</v>
      </c>
      <c r="M1116" s="70" t="str">
        <f t="shared" si="207"/>
        <v>REZoning_Sol-Win</v>
      </c>
      <c r="O1116" t="s">
        <v>1997</v>
      </c>
      <c r="P1116" t="s">
        <v>874</v>
      </c>
      <c r="Q1116">
        <v>2100</v>
      </c>
      <c r="R1116" t="s">
        <v>926</v>
      </c>
      <c r="S1116" t="s">
        <v>875</v>
      </c>
      <c r="AA1116" s="49" t="s">
        <v>1997</v>
      </c>
      <c r="AB1116" s="71" t="s">
        <v>874</v>
      </c>
      <c r="AC1116" s="55">
        <v>2035</v>
      </c>
      <c r="AD1116" s="70" t="str">
        <f t="shared" si="208"/>
        <v>*0.92</v>
      </c>
      <c r="AE1116" s="70" t="str">
        <f t="shared" si="209"/>
        <v>REZoning_Sol-Win</v>
      </c>
      <c r="AG1116" s="49" t="s">
        <v>1997</v>
      </c>
      <c r="AH1116" s="71" t="s">
        <v>874</v>
      </c>
      <c r="AI1116" s="55">
        <v>2050</v>
      </c>
      <c r="AJ1116" s="70" t="str">
        <f t="shared" si="210"/>
        <v>*0.89</v>
      </c>
      <c r="AK1116" s="70" t="str">
        <f t="shared" si="211"/>
        <v>REZoning_Sol-Win</v>
      </c>
      <c r="AO1116" s="50" t="s">
        <v>1997</v>
      </c>
      <c r="AP1116" s="72" t="s">
        <v>874</v>
      </c>
      <c r="AQ1116" s="58">
        <v>2035</v>
      </c>
      <c r="AR1116" s="73" t="str">
        <f t="shared" si="212"/>
        <v>*0.89</v>
      </c>
      <c r="AS1116" s="70" t="str">
        <f t="shared" si="213"/>
        <v>REZoning_Sol-Win</v>
      </c>
      <c r="AU1116" s="50" t="s">
        <v>1997</v>
      </c>
      <c r="AV1116" s="72" t="s">
        <v>874</v>
      </c>
      <c r="AW1116" s="58">
        <v>2050</v>
      </c>
      <c r="AX1116" s="73" t="str">
        <f t="shared" si="214"/>
        <v>*0.84</v>
      </c>
      <c r="AY1116" s="70" t="str">
        <f t="shared" si="215"/>
        <v>REZoning_Sol-Win</v>
      </c>
    </row>
    <row r="1117" spans="1:51">
      <c r="A1117" s="67" t="s">
        <v>83</v>
      </c>
      <c r="C1117" t="s">
        <v>1998</v>
      </c>
      <c r="D1117" s="68" t="s">
        <v>874</v>
      </c>
      <c r="E1117" s="52">
        <v>2035</v>
      </c>
      <c r="F1117" s="69" t="str">
        <f t="shared" si="205"/>
        <v>*0.94</v>
      </c>
      <c r="G1117" s="70" t="str">
        <f t="shared" si="204"/>
        <v>REZoning_Sol-Win</v>
      </c>
      <c r="I1117" t="s">
        <v>1998</v>
      </c>
      <c r="J1117" s="68" t="s">
        <v>874</v>
      </c>
      <c r="K1117" s="52">
        <v>2050</v>
      </c>
      <c r="L1117" s="62" t="str">
        <f t="shared" si="206"/>
        <v>*0.9</v>
      </c>
      <c r="M1117" s="70" t="str">
        <f t="shared" si="207"/>
        <v>REZoning_Sol-Win</v>
      </c>
      <c r="O1117" t="s">
        <v>1998</v>
      </c>
      <c r="P1117" t="s">
        <v>874</v>
      </c>
      <c r="Q1117">
        <v>2100</v>
      </c>
      <c r="R1117" t="s">
        <v>926</v>
      </c>
      <c r="S1117" t="s">
        <v>875</v>
      </c>
      <c r="AA1117" s="49" t="s">
        <v>1998</v>
      </c>
      <c r="AB1117" s="71" t="s">
        <v>874</v>
      </c>
      <c r="AC1117" s="55">
        <v>2035</v>
      </c>
      <c r="AD1117" s="70" t="str">
        <f t="shared" si="208"/>
        <v>*0.92</v>
      </c>
      <c r="AE1117" s="70" t="str">
        <f t="shared" si="209"/>
        <v>REZoning_Sol-Win</v>
      </c>
      <c r="AG1117" s="49" t="s">
        <v>1998</v>
      </c>
      <c r="AH1117" s="71" t="s">
        <v>874</v>
      </c>
      <c r="AI1117" s="55">
        <v>2050</v>
      </c>
      <c r="AJ1117" s="70" t="str">
        <f t="shared" si="210"/>
        <v>*0.89</v>
      </c>
      <c r="AK1117" s="70" t="str">
        <f t="shared" si="211"/>
        <v>REZoning_Sol-Win</v>
      </c>
      <c r="AO1117" s="50" t="s">
        <v>1998</v>
      </c>
      <c r="AP1117" s="72" t="s">
        <v>874</v>
      </c>
      <c r="AQ1117" s="58">
        <v>2035</v>
      </c>
      <c r="AR1117" s="73" t="str">
        <f t="shared" si="212"/>
        <v>*0.89</v>
      </c>
      <c r="AS1117" s="70" t="str">
        <f t="shared" si="213"/>
        <v>REZoning_Sol-Win</v>
      </c>
      <c r="AU1117" s="50" t="s">
        <v>1998</v>
      </c>
      <c r="AV1117" s="72" t="s">
        <v>874</v>
      </c>
      <c r="AW1117" s="58">
        <v>2050</v>
      </c>
      <c r="AX1117" s="73" t="str">
        <f t="shared" si="214"/>
        <v>*0.84</v>
      </c>
      <c r="AY1117" s="70" t="str">
        <f t="shared" si="215"/>
        <v>REZoning_Sol-Win</v>
      </c>
    </row>
    <row r="1118" spans="1:51">
      <c r="A1118" s="67" t="s">
        <v>83</v>
      </c>
      <c r="C1118" t="s">
        <v>1999</v>
      </c>
      <c r="D1118" s="68" t="s">
        <v>874</v>
      </c>
      <c r="E1118" s="52">
        <v>2035</v>
      </c>
      <c r="F1118" s="69" t="str">
        <f t="shared" si="205"/>
        <v>*0.94</v>
      </c>
      <c r="G1118" s="70" t="str">
        <f t="shared" si="204"/>
        <v>REZoning_Sol-Win</v>
      </c>
      <c r="I1118" t="s">
        <v>1999</v>
      </c>
      <c r="J1118" s="68" t="s">
        <v>874</v>
      </c>
      <c r="K1118" s="52">
        <v>2050</v>
      </c>
      <c r="L1118" s="62" t="str">
        <f t="shared" si="206"/>
        <v>*0.9</v>
      </c>
      <c r="M1118" s="70" t="str">
        <f t="shared" si="207"/>
        <v>REZoning_Sol-Win</v>
      </c>
      <c r="O1118" t="s">
        <v>1999</v>
      </c>
      <c r="P1118" t="s">
        <v>874</v>
      </c>
      <c r="Q1118">
        <v>2100</v>
      </c>
      <c r="R1118" t="s">
        <v>926</v>
      </c>
      <c r="S1118" t="s">
        <v>875</v>
      </c>
      <c r="AA1118" s="49" t="s">
        <v>1999</v>
      </c>
      <c r="AB1118" s="71" t="s">
        <v>874</v>
      </c>
      <c r="AC1118" s="55">
        <v>2035</v>
      </c>
      <c r="AD1118" s="70" t="str">
        <f t="shared" si="208"/>
        <v>*0.92</v>
      </c>
      <c r="AE1118" s="70" t="str">
        <f t="shared" si="209"/>
        <v>REZoning_Sol-Win</v>
      </c>
      <c r="AG1118" s="49" t="s">
        <v>1999</v>
      </c>
      <c r="AH1118" s="71" t="s">
        <v>874</v>
      </c>
      <c r="AI1118" s="55">
        <v>2050</v>
      </c>
      <c r="AJ1118" s="70" t="str">
        <f t="shared" si="210"/>
        <v>*0.89</v>
      </c>
      <c r="AK1118" s="70" t="str">
        <f t="shared" si="211"/>
        <v>REZoning_Sol-Win</v>
      </c>
      <c r="AO1118" s="50" t="s">
        <v>1999</v>
      </c>
      <c r="AP1118" s="72" t="s">
        <v>874</v>
      </c>
      <c r="AQ1118" s="58">
        <v>2035</v>
      </c>
      <c r="AR1118" s="73" t="str">
        <f t="shared" si="212"/>
        <v>*0.89</v>
      </c>
      <c r="AS1118" s="70" t="str">
        <f t="shared" si="213"/>
        <v>REZoning_Sol-Win</v>
      </c>
      <c r="AU1118" s="50" t="s">
        <v>1999</v>
      </c>
      <c r="AV1118" s="72" t="s">
        <v>874</v>
      </c>
      <c r="AW1118" s="58">
        <v>2050</v>
      </c>
      <c r="AX1118" s="73" t="str">
        <f t="shared" si="214"/>
        <v>*0.84</v>
      </c>
      <c r="AY1118" s="70" t="str">
        <f t="shared" si="215"/>
        <v>REZoning_Sol-Win</v>
      </c>
    </row>
    <row r="1119" spans="1:51">
      <c r="A1119" s="67" t="s">
        <v>83</v>
      </c>
      <c r="C1119" t="s">
        <v>2000</v>
      </c>
      <c r="D1119" s="68" t="s">
        <v>874</v>
      </c>
      <c r="E1119" s="52">
        <v>2035</v>
      </c>
      <c r="F1119" s="69" t="str">
        <f t="shared" si="205"/>
        <v>*0.94</v>
      </c>
      <c r="G1119" s="70" t="str">
        <f t="shared" si="204"/>
        <v>REZoning_Sol-Win</v>
      </c>
      <c r="I1119" t="s">
        <v>2000</v>
      </c>
      <c r="J1119" s="68" t="s">
        <v>874</v>
      </c>
      <c r="K1119" s="52">
        <v>2050</v>
      </c>
      <c r="L1119" s="62" t="str">
        <f t="shared" si="206"/>
        <v>*0.9</v>
      </c>
      <c r="M1119" s="70" t="str">
        <f t="shared" si="207"/>
        <v>REZoning_Sol-Win</v>
      </c>
      <c r="O1119" t="s">
        <v>2000</v>
      </c>
      <c r="P1119" t="s">
        <v>874</v>
      </c>
      <c r="Q1119">
        <v>2100</v>
      </c>
      <c r="R1119" t="s">
        <v>926</v>
      </c>
      <c r="S1119" t="s">
        <v>875</v>
      </c>
      <c r="AA1119" s="49" t="s">
        <v>2000</v>
      </c>
      <c r="AB1119" s="71" t="s">
        <v>874</v>
      </c>
      <c r="AC1119" s="55">
        <v>2035</v>
      </c>
      <c r="AD1119" s="70" t="str">
        <f t="shared" si="208"/>
        <v>*0.92</v>
      </c>
      <c r="AE1119" s="70" t="str">
        <f t="shared" si="209"/>
        <v>REZoning_Sol-Win</v>
      </c>
      <c r="AG1119" s="49" t="s">
        <v>2000</v>
      </c>
      <c r="AH1119" s="71" t="s">
        <v>874</v>
      </c>
      <c r="AI1119" s="55">
        <v>2050</v>
      </c>
      <c r="AJ1119" s="70" t="str">
        <f t="shared" si="210"/>
        <v>*0.89</v>
      </c>
      <c r="AK1119" s="70" t="str">
        <f t="shared" si="211"/>
        <v>REZoning_Sol-Win</v>
      </c>
      <c r="AO1119" s="50" t="s">
        <v>2000</v>
      </c>
      <c r="AP1119" s="72" t="s">
        <v>874</v>
      </c>
      <c r="AQ1119" s="58">
        <v>2035</v>
      </c>
      <c r="AR1119" s="73" t="str">
        <f t="shared" si="212"/>
        <v>*0.89</v>
      </c>
      <c r="AS1119" s="70" t="str">
        <f t="shared" si="213"/>
        <v>REZoning_Sol-Win</v>
      </c>
      <c r="AU1119" s="50" t="s">
        <v>2000</v>
      </c>
      <c r="AV1119" s="72" t="s">
        <v>874</v>
      </c>
      <c r="AW1119" s="58">
        <v>2050</v>
      </c>
      <c r="AX1119" s="73" t="str">
        <f t="shared" si="214"/>
        <v>*0.84</v>
      </c>
      <c r="AY1119" s="70" t="str">
        <f t="shared" si="215"/>
        <v>REZoning_Sol-Win</v>
      </c>
    </row>
    <row r="1120" spans="1:51">
      <c r="A1120" s="67" t="s">
        <v>83</v>
      </c>
      <c r="C1120" t="s">
        <v>2001</v>
      </c>
      <c r="D1120" s="68" t="s">
        <v>874</v>
      </c>
      <c r="E1120" s="52">
        <v>2035</v>
      </c>
      <c r="F1120" s="69" t="str">
        <f t="shared" si="205"/>
        <v>*0.94</v>
      </c>
      <c r="G1120" s="70" t="str">
        <f t="shared" si="204"/>
        <v>REZoning_Sol-Win</v>
      </c>
      <c r="I1120" t="s">
        <v>2001</v>
      </c>
      <c r="J1120" s="68" t="s">
        <v>874</v>
      </c>
      <c r="K1120" s="52">
        <v>2050</v>
      </c>
      <c r="L1120" s="62" t="str">
        <f t="shared" si="206"/>
        <v>*0.9</v>
      </c>
      <c r="M1120" s="70" t="str">
        <f t="shared" si="207"/>
        <v>REZoning_Sol-Win</v>
      </c>
      <c r="O1120" t="s">
        <v>2001</v>
      </c>
      <c r="P1120" t="s">
        <v>874</v>
      </c>
      <c r="Q1120">
        <v>2100</v>
      </c>
      <c r="R1120" t="s">
        <v>926</v>
      </c>
      <c r="S1120" t="s">
        <v>875</v>
      </c>
      <c r="AA1120" s="49" t="s">
        <v>2001</v>
      </c>
      <c r="AB1120" s="71" t="s">
        <v>874</v>
      </c>
      <c r="AC1120" s="55">
        <v>2035</v>
      </c>
      <c r="AD1120" s="70" t="str">
        <f t="shared" si="208"/>
        <v>*0.92</v>
      </c>
      <c r="AE1120" s="70" t="str">
        <f t="shared" si="209"/>
        <v>REZoning_Sol-Win</v>
      </c>
      <c r="AG1120" s="49" t="s">
        <v>2001</v>
      </c>
      <c r="AH1120" s="71" t="s">
        <v>874</v>
      </c>
      <c r="AI1120" s="55">
        <v>2050</v>
      </c>
      <c r="AJ1120" s="70" t="str">
        <f t="shared" si="210"/>
        <v>*0.89</v>
      </c>
      <c r="AK1120" s="70" t="str">
        <f t="shared" si="211"/>
        <v>REZoning_Sol-Win</v>
      </c>
      <c r="AO1120" s="50" t="s">
        <v>2001</v>
      </c>
      <c r="AP1120" s="72" t="s">
        <v>874</v>
      </c>
      <c r="AQ1120" s="58">
        <v>2035</v>
      </c>
      <c r="AR1120" s="73" t="str">
        <f t="shared" si="212"/>
        <v>*0.89</v>
      </c>
      <c r="AS1120" s="70" t="str">
        <f t="shared" si="213"/>
        <v>REZoning_Sol-Win</v>
      </c>
      <c r="AU1120" s="50" t="s">
        <v>2001</v>
      </c>
      <c r="AV1120" s="72" t="s">
        <v>874</v>
      </c>
      <c r="AW1120" s="58">
        <v>2050</v>
      </c>
      <c r="AX1120" s="73" t="str">
        <f t="shared" si="214"/>
        <v>*0.84</v>
      </c>
      <c r="AY1120" s="70" t="str">
        <f t="shared" si="215"/>
        <v>REZoning_Sol-Win</v>
      </c>
    </row>
    <row r="1121" spans="1:51">
      <c r="A1121" s="67" t="s">
        <v>83</v>
      </c>
      <c r="C1121" t="s">
        <v>2002</v>
      </c>
      <c r="D1121" s="68" t="s">
        <v>874</v>
      </c>
      <c r="E1121" s="52">
        <v>2035</v>
      </c>
      <c r="F1121" s="69" t="str">
        <f t="shared" si="205"/>
        <v>*0.94</v>
      </c>
      <c r="G1121" s="70" t="str">
        <f t="shared" si="204"/>
        <v>REZoning_Sol-Win</v>
      </c>
      <c r="I1121" t="s">
        <v>2002</v>
      </c>
      <c r="J1121" s="68" t="s">
        <v>874</v>
      </c>
      <c r="K1121" s="52">
        <v>2050</v>
      </c>
      <c r="L1121" s="62" t="str">
        <f t="shared" si="206"/>
        <v>*0.9</v>
      </c>
      <c r="M1121" s="70" t="str">
        <f t="shared" si="207"/>
        <v>REZoning_Sol-Win</v>
      </c>
      <c r="O1121" t="s">
        <v>2002</v>
      </c>
      <c r="P1121" t="s">
        <v>874</v>
      </c>
      <c r="Q1121">
        <v>2100</v>
      </c>
      <c r="R1121" t="s">
        <v>926</v>
      </c>
      <c r="S1121" t="s">
        <v>875</v>
      </c>
      <c r="AA1121" s="49" t="s">
        <v>2002</v>
      </c>
      <c r="AB1121" s="71" t="s">
        <v>874</v>
      </c>
      <c r="AC1121" s="55">
        <v>2035</v>
      </c>
      <c r="AD1121" s="70" t="str">
        <f t="shared" si="208"/>
        <v>*0.92</v>
      </c>
      <c r="AE1121" s="70" t="str">
        <f t="shared" si="209"/>
        <v>REZoning_Sol-Win</v>
      </c>
      <c r="AG1121" s="49" t="s">
        <v>2002</v>
      </c>
      <c r="AH1121" s="71" t="s">
        <v>874</v>
      </c>
      <c r="AI1121" s="55">
        <v>2050</v>
      </c>
      <c r="AJ1121" s="70" t="str">
        <f t="shared" si="210"/>
        <v>*0.89</v>
      </c>
      <c r="AK1121" s="70" t="str">
        <f t="shared" si="211"/>
        <v>REZoning_Sol-Win</v>
      </c>
      <c r="AO1121" s="50" t="s">
        <v>2002</v>
      </c>
      <c r="AP1121" s="72" t="s">
        <v>874</v>
      </c>
      <c r="AQ1121" s="58">
        <v>2035</v>
      </c>
      <c r="AR1121" s="73" t="str">
        <f t="shared" si="212"/>
        <v>*0.89</v>
      </c>
      <c r="AS1121" s="70" t="str">
        <f t="shared" si="213"/>
        <v>REZoning_Sol-Win</v>
      </c>
      <c r="AU1121" s="50" t="s">
        <v>2002</v>
      </c>
      <c r="AV1121" s="72" t="s">
        <v>874</v>
      </c>
      <c r="AW1121" s="58">
        <v>2050</v>
      </c>
      <c r="AX1121" s="73" t="str">
        <f t="shared" si="214"/>
        <v>*0.84</v>
      </c>
      <c r="AY1121" s="70" t="str">
        <f t="shared" si="215"/>
        <v>REZoning_Sol-Win</v>
      </c>
    </row>
    <row r="1122" spans="1:51">
      <c r="A1122" s="67" t="s">
        <v>83</v>
      </c>
      <c r="C1122" t="s">
        <v>2003</v>
      </c>
      <c r="D1122" s="68" t="s">
        <v>874</v>
      </c>
      <c r="E1122" s="52">
        <v>2035</v>
      </c>
      <c r="F1122" s="69" t="str">
        <f t="shared" si="205"/>
        <v>*0.94</v>
      </c>
      <c r="G1122" s="70" t="str">
        <f t="shared" si="204"/>
        <v>REZoning_Sol-Win</v>
      </c>
      <c r="I1122" t="s">
        <v>2003</v>
      </c>
      <c r="J1122" s="68" t="s">
        <v>874</v>
      </c>
      <c r="K1122" s="52">
        <v>2050</v>
      </c>
      <c r="L1122" s="62" t="str">
        <f t="shared" si="206"/>
        <v>*0.9</v>
      </c>
      <c r="M1122" s="70" t="str">
        <f t="shared" si="207"/>
        <v>REZoning_Sol-Win</v>
      </c>
      <c r="O1122" t="s">
        <v>2003</v>
      </c>
      <c r="P1122" t="s">
        <v>874</v>
      </c>
      <c r="Q1122">
        <v>2100</v>
      </c>
      <c r="R1122" t="s">
        <v>926</v>
      </c>
      <c r="S1122" t="s">
        <v>875</v>
      </c>
      <c r="AA1122" s="49" t="s">
        <v>2003</v>
      </c>
      <c r="AB1122" s="71" t="s">
        <v>874</v>
      </c>
      <c r="AC1122" s="55">
        <v>2035</v>
      </c>
      <c r="AD1122" s="70" t="str">
        <f t="shared" si="208"/>
        <v>*0.92</v>
      </c>
      <c r="AE1122" s="70" t="str">
        <f t="shared" si="209"/>
        <v>REZoning_Sol-Win</v>
      </c>
      <c r="AG1122" s="49" t="s">
        <v>2003</v>
      </c>
      <c r="AH1122" s="71" t="s">
        <v>874</v>
      </c>
      <c r="AI1122" s="55">
        <v>2050</v>
      </c>
      <c r="AJ1122" s="70" t="str">
        <f t="shared" si="210"/>
        <v>*0.89</v>
      </c>
      <c r="AK1122" s="70" t="str">
        <f t="shared" si="211"/>
        <v>REZoning_Sol-Win</v>
      </c>
      <c r="AO1122" s="50" t="s">
        <v>2003</v>
      </c>
      <c r="AP1122" s="72" t="s">
        <v>874</v>
      </c>
      <c r="AQ1122" s="58">
        <v>2035</v>
      </c>
      <c r="AR1122" s="73" t="str">
        <f t="shared" si="212"/>
        <v>*0.89</v>
      </c>
      <c r="AS1122" s="70" t="str">
        <f t="shared" si="213"/>
        <v>REZoning_Sol-Win</v>
      </c>
      <c r="AU1122" s="50" t="s">
        <v>2003</v>
      </c>
      <c r="AV1122" s="72" t="s">
        <v>874</v>
      </c>
      <c r="AW1122" s="58">
        <v>2050</v>
      </c>
      <c r="AX1122" s="73" t="str">
        <f t="shared" si="214"/>
        <v>*0.84</v>
      </c>
      <c r="AY1122" s="70" t="str">
        <f t="shared" si="215"/>
        <v>REZoning_Sol-Win</v>
      </c>
    </row>
    <row r="1123" spans="1:51">
      <c r="A1123" s="67" t="s">
        <v>83</v>
      </c>
      <c r="C1123" t="s">
        <v>2004</v>
      </c>
      <c r="D1123" s="68" t="s">
        <v>874</v>
      </c>
      <c r="E1123" s="52">
        <v>2035</v>
      </c>
      <c r="F1123" s="69" t="str">
        <f t="shared" si="205"/>
        <v>*0.94</v>
      </c>
      <c r="G1123" s="70" t="str">
        <f t="shared" ref="G1123:G1186" si="216">G1122</f>
        <v>REZoning_Sol-Win</v>
      </c>
      <c r="I1123" t="s">
        <v>2004</v>
      </c>
      <c r="J1123" s="68" t="s">
        <v>874</v>
      </c>
      <c r="K1123" s="52">
        <v>2050</v>
      </c>
      <c r="L1123" s="62" t="str">
        <f t="shared" si="206"/>
        <v>*0.9</v>
      </c>
      <c r="M1123" s="70" t="str">
        <f t="shared" si="207"/>
        <v>REZoning_Sol-Win</v>
      </c>
      <c r="O1123" t="s">
        <v>2004</v>
      </c>
      <c r="P1123" t="s">
        <v>874</v>
      </c>
      <c r="Q1123">
        <v>2100</v>
      </c>
      <c r="R1123" t="s">
        <v>926</v>
      </c>
      <c r="S1123" t="s">
        <v>875</v>
      </c>
      <c r="AA1123" s="49" t="s">
        <v>2004</v>
      </c>
      <c r="AB1123" s="71" t="s">
        <v>874</v>
      </c>
      <c r="AC1123" s="55">
        <v>2035</v>
      </c>
      <c r="AD1123" s="70" t="str">
        <f t="shared" si="208"/>
        <v>*0.92</v>
      </c>
      <c r="AE1123" s="70" t="str">
        <f t="shared" si="209"/>
        <v>REZoning_Sol-Win</v>
      </c>
      <c r="AG1123" s="49" t="s">
        <v>2004</v>
      </c>
      <c r="AH1123" s="71" t="s">
        <v>874</v>
      </c>
      <c r="AI1123" s="55">
        <v>2050</v>
      </c>
      <c r="AJ1123" s="70" t="str">
        <f t="shared" si="210"/>
        <v>*0.89</v>
      </c>
      <c r="AK1123" s="70" t="str">
        <f t="shared" si="211"/>
        <v>REZoning_Sol-Win</v>
      </c>
      <c r="AO1123" s="50" t="s">
        <v>2004</v>
      </c>
      <c r="AP1123" s="72" t="s">
        <v>874</v>
      </c>
      <c r="AQ1123" s="58">
        <v>2035</v>
      </c>
      <c r="AR1123" s="73" t="str">
        <f t="shared" si="212"/>
        <v>*0.89</v>
      </c>
      <c r="AS1123" s="70" t="str">
        <f t="shared" si="213"/>
        <v>REZoning_Sol-Win</v>
      </c>
      <c r="AU1123" s="50" t="s">
        <v>2004</v>
      </c>
      <c r="AV1123" s="72" t="s">
        <v>874</v>
      </c>
      <c r="AW1123" s="58">
        <v>2050</v>
      </c>
      <c r="AX1123" s="73" t="str">
        <f t="shared" si="214"/>
        <v>*0.84</v>
      </c>
      <c r="AY1123" s="70" t="str">
        <f t="shared" si="215"/>
        <v>REZoning_Sol-Win</v>
      </c>
    </row>
    <row r="1124" spans="1:51">
      <c r="A1124" s="67" t="s">
        <v>83</v>
      </c>
      <c r="C1124" t="s">
        <v>2005</v>
      </c>
      <c r="D1124" s="68" t="s">
        <v>874</v>
      </c>
      <c r="E1124" s="52">
        <v>2035</v>
      </c>
      <c r="F1124" s="69" t="str">
        <f t="shared" si="205"/>
        <v>*0.94</v>
      </c>
      <c r="G1124" s="70" t="str">
        <f t="shared" si="216"/>
        <v>REZoning_Sol-Win</v>
      </c>
      <c r="I1124" t="s">
        <v>2005</v>
      </c>
      <c r="J1124" s="68" t="s">
        <v>874</v>
      </c>
      <c r="K1124" s="52">
        <v>2050</v>
      </c>
      <c r="L1124" s="62" t="str">
        <f t="shared" si="206"/>
        <v>*0.9</v>
      </c>
      <c r="M1124" s="70" t="str">
        <f t="shared" si="207"/>
        <v>REZoning_Sol-Win</v>
      </c>
      <c r="O1124" t="s">
        <v>2005</v>
      </c>
      <c r="P1124" t="s">
        <v>874</v>
      </c>
      <c r="Q1124">
        <v>2100</v>
      </c>
      <c r="R1124" t="s">
        <v>926</v>
      </c>
      <c r="S1124" t="s">
        <v>875</v>
      </c>
      <c r="AA1124" s="49" t="s">
        <v>2005</v>
      </c>
      <c r="AB1124" s="71" t="s">
        <v>874</v>
      </c>
      <c r="AC1124" s="55">
        <v>2035</v>
      </c>
      <c r="AD1124" s="70" t="str">
        <f t="shared" si="208"/>
        <v>*0.92</v>
      </c>
      <c r="AE1124" s="70" t="str">
        <f t="shared" si="209"/>
        <v>REZoning_Sol-Win</v>
      </c>
      <c r="AG1124" s="49" t="s">
        <v>2005</v>
      </c>
      <c r="AH1124" s="71" t="s">
        <v>874</v>
      </c>
      <c r="AI1124" s="55">
        <v>2050</v>
      </c>
      <c r="AJ1124" s="70" t="str">
        <f t="shared" si="210"/>
        <v>*0.89</v>
      </c>
      <c r="AK1124" s="70" t="str">
        <f t="shared" si="211"/>
        <v>REZoning_Sol-Win</v>
      </c>
      <c r="AO1124" s="50" t="s">
        <v>2005</v>
      </c>
      <c r="AP1124" s="72" t="s">
        <v>874</v>
      </c>
      <c r="AQ1124" s="58">
        <v>2035</v>
      </c>
      <c r="AR1124" s="73" t="str">
        <f t="shared" si="212"/>
        <v>*0.89</v>
      </c>
      <c r="AS1124" s="70" t="str">
        <f t="shared" si="213"/>
        <v>REZoning_Sol-Win</v>
      </c>
      <c r="AU1124" s="50" t="s">
        <v>2005</v>
      </c>
      <c r="AV1124" s="72" t="s">
        <v>874</v>
      </c>
      <c r="AW1124" s="58">
        <v>2050</v>
      </c>
      <c r="AX1124" s="73" t="str">
        <f t="shared" si="214"/>
        <v>*0.84</v>
      </c>
      <c r="AY1124" s="70" t="str">
        <f t="shared" si="215"/>
        <v>REZoning_Sol-Win</v>
      </c>
    </row>
    <row r="1125" spans="1:51">
      <c r="A1125" s="67" t="s">
        <v>83</v>
      </c>
      <c r="C1125" t="s">
        <v>2006</v>
      </c>
      <c r="D1125" s="68" t="s">
        <v>874</v>
      </c>
      <c r="E1125" s="52">
        <v>2035</v>
      </c>
      <c r="F1125" s="69" t="str">
        <f t="shared" si="205"/>
        <v>*0.94</v>
      </c>
      <c r="G1125" s="70" t="str">
        <f t="shared" si="216"/>
        <v>REZoning_Sol-Win</v>
      </c>
      <c r="I1125" t="s">
        <v>2006</v>
      </c>
      <c r="J1125" s="68" t="s">
        <v>874</v>
      </c>
      <c r="K1125" s="52">
        <v>2050</v>
      </c>
      <c r="L1125" s="62" t="str">
        <f t="shared" si="206"/>
        <v>*0.9</v>
      </c>
      <c r="M1125" s="70" t="str">
        <f t="shared" si="207"/>
        <v>REZoning_Sol-Win</v>
      </c>
      <c r="O1125" t="s">
        <v>2006</v>
      </c>
      <c r="P1125" t="s">
        <v>874</v>
      </c>
      <c r="Q1125">
        <v>2100</v>
      </c>
      <c r="R1125" t="s">
        <v>926</v>
      </c>
      <c r="S1125" t="s">
        <v>875</v>
      </c>
      <c r="AA1125" s="49" t="s">
        <v>2006</v>
      </c>
      <c r="AB1125" s="71" t="s">
        <v>874</v>
      </c>
      <c r="AC1125" s="55">
        <v>2035</v>
      </c>
      <c r="AD1125" s="70" t="str">
        <f t="shared" si="208"/>
        <v>*0.92</v>
      </c>
      <c r="AE1125" s="70" t="str">
        <f t="shared" si="209"/>
        <v>REZoning_Sol-Win</v>
      </c>
      <c r="AG1125" s="49" t="s">
        <v>2006</v>
      </c>
      <c r="AH1125" s="71" t="s">
        <v>874</v>
      </c>
      <c r="AI1125" s="55">
        <v>2050</v>
      </c>
      <c r="AJ1125" s="70" t="str">
        <f t="shared" si="210"/>
        <v>*0.89</v>
      </c>
      <c r="AK1125" s="70" t="str">
        <f t="shared" si="211"/>
        <v>REZoning_Sol-Win</v>
      </c>
      <c r="AO1125" s="50" t="s">
        <v>2006</v>
      </c>
      <c r="AP1125" s="72" t="s">
        <v>874</v>
      </c>
      <c r="AQ1125" s="58">
        <v>2035</v>
      </c>
      <c r="AR1125" s="73" t="str">
        <f t="shared" si="212"/>
        <v>*0.89</v>
      </c>
      <c r="AS1125" s="70" t="str">
        <f t="shared" si="213"/>
        <v>REZoning_Sol-Win</v>
      </c>
      <c r="AU1125" s="50" t="s">
        <v>2006</v>
      </c>
      <c r="AV1125" s="72" t="s">
        <v>874</v>
      </c>
      <c r="AW1125" s="58">
        <v>2050</v>
      </c>
      <c r="AX1125" s="73" t="str">
        <f t="shared" si="214"/>
        <v>*0.84</v>
      </c>
      <c r="AY1125" s="70" t="str">
        <f t="shared" si="215"/>
        <v>REZoning_Sol-Win</v>
      </c>
    </row>
    <row r="1126" spans="1:51">
      <c r="A1126" s="67" t="s">
        <v>83</v>
      </c>
      <c r="C1126" t="s">
        <v>2007</v>
      </c>
      <c r="D1126" s="68" t="s">
        <v>874</v>
      </c>
      <c r="E1126" s="52">
        <v>2035</v>
      </c>
      <c r="F1126" s="69" t="str">
        <f t="shared" si="205"/>
        <v>*0.94</v>
      </c>
      <c r="G1126" s="70" t="str">
        <f t="shared" si="216"/>
        <v>REZoning_Sol-Win</v>
      </c>
      <c r="I1126" t="s">
        <v>2007</v>
      </c>
      <c r="J1126" s="68" t="s">
        <v>874</v>
      </c>
      <c r="K1126" s="52">
        <v>2050</v>
      </c>
      <c r="L1126" s="62" t="str">
        <f t="shared" si="206"/>
        <v>*0.9</v>
      </c>
      <c r="M1126" s="70" t="str">
        <f t="shared" si="207"/>
        <v>REZoning_Sol-Win</v>
      </c>
      <c r="O1126" t="s">
        <v>2007</v>
      </c>
      <c r="P1126" t="s">
        <v>874</v>
      </c>
      <c r="Q1126">
        <v>2100</v>
      </c>
      <c r="R1126" t="s">
        <v>926</v>
      </c>
      <c r="S1126" t="s">
        <v>875</v>
      </c>
      <c r="AA1126" s="49" t="s">
        <v>2007</v>
      </c>
      <c r="AB1126" s="71" t="s">
        <v>874</v>
      </c>
      <c r="AC1126" s="55">
        <v>2035</v>
      </c>
      <c r="AD1126" s="70" t="str">
        <f t="shared" si="208"/>
        <v>*0.92</v>
      </c>
      <c r="AE1126" s="70" t="str">
        <f t="shared" si="209"/>
        <v>REZoning_Sol-Win</v>
      </c>
      <c r="AG1126" s="49" t="s">
        <v>2007</v>
      </c>
      <c r="AH1126" s="71" t="s">
        <v>874</v>
      </c>
      <c r="AI1126" s="55">
        <v>2050</v>
      </c>
      <c r="AJ1126" s="70" t="str">
        <f t="shared" si="210"/>
        <v>*0.89</v>
      </c>
      <c r="AK1126" s="70" t="str">
        <f t="shared" si="211"/>
        <v>REZoning_Sol-Win</v>
      </c>
      <c r="AO1126" s="50" t="s">
        <v>2007</v>
      </c>
      <c r="AP1126" s="72" t="s">
        <v>874</v>
      </c>
      <c r="AQ1126" s="58">
        <v>2035</v>
      </c>
      <c r="AR1126" s="73" t="str">
        <f t="shared" si="212"/>
        <v>*0.89</v>
      </c>
      <c r="AS1126" s="70" t="str">
        <f t="shared" si="213"/>
        <v>REZoning_Sol-Win</v>
      </c>
      <c r="AU1126" s="50" t="s">
        <v>2007</v>
      </c>
      <c r="AV1126" s="72" t="s">
        <v>874</v>
      </c>
      <c r="AW1126" s="58">
        <v>2050</v>
      </c>
      <c r="AX1126" s="73" t="str">
        <f t="shared" si="214"/>
        <v>*0.84</v>
      </c>
      <c r="AY1126" s="70" t="str">
        <f t="shared" si="215"/>
        <v>REZoning_Sol-Win</v>
      </c>
    </row>
    <row r="1127" spans="1:51">
      <c r="A1127" s="67" t="s">
        <v>83</v>
      </c>
      <c r="C1127" t="s">
        <v>2008</v>
      </c>
      <c r="D1127" s="68" t="s">
        <v>874</v>
      </c>
      <c r="E1127" s="52">
        <v>2035</v>
      </c>
      <c r="F1127" s="69" t="str">
        <f t="shared" si="205"/>
        <v>*0.94</v>
      </c>
      <c r="G1127" s="70" t="str">
        <f t="shared" si="216"/>
        <v>REZoning_Sol-Win</v>
      </c>
      <c r="I1127" t="s">
        <v>2008</v>
      </c>
      <c r="J1127" s="68" t="s">
        <v>874</v>
      </c>
      <c r="K1127" s="52">
        <v>2050</v>
      </c>
      <c r="L1127" s="62" t="str">
        <f t="shared" si="206"/>
        <v>*0.9</v>
      </c>
      <c r="M1127" s="70" t="str">
        <f t="shared" si="207"/>
        <v>REZoning_Sol-Win</v>
      </c>
      <c r="O1127" t="s">
        <v>2008</v>
      </c>
      <c r="P1127" t="s">
        <v>874</v>
      </c>
      <c r="Q1127">
        <v>2100</v>
      </c>
      <c r="R1127" t="s">
        <v>926</v>
      </c>
      <c r="S1127" t="s">
        <v>875</v>
      </c>
      <c r="AA1127" s="49" t="s">
        <v>2008</v>
      </c>
      <c r="AB1127" s="71" t="s">
        <v>874</v>
      </c>
      <c r="AC1127" s="55">
        <v>2035</v>
      </c>
      <c r="AD1127" s="70" t="str">
        <f t="shared" si="208"/>
        <v>*0.92</v>
      </c>
      <c r="AE1127" s="70" t="str">
        <f t="shared" si="209"/>
        <v>REZoning_Sol-Win</v>
      </c>
      <c r="AG1127" s="49" t="s">
        <v>2008</v>
      </c>
      <c r="AH1127" s="71" t="s">
        <v>874</v>
      </c>
      <c r="AI1127" s="55">
        <v>2050</v>
      </c>
      <c r="AJ1127" s="70" t="str">
        <f t="shared" si="210"/>
        <v>*0.89</v>
      </c>
      <c r="AK1127" s="70" t="str">
        <f t="shared" si="211"/>
        <v>REZoning_Sol-Win</v>
      </c>
      <c r="AO1127" s="50" t="s">
        <v>2008</v>
      </c>
      <c r="AP1127" s="72" t="s">
        <v>874</v>
      </c>
      <c r="AQ1127" s="58">
        <v>2035</v>
      </c>
      <c r="AR1127" s="73" t="str">
        <f t="shared" si="212"/>
        <v>*0.89</v>
      </c>
      <c r="AS1127" s="70" t="str">
        <f t="shared" si="213"/>
        <v>REZoning_Sol-Win</v>
      </c>
      <c r="AU1127" s="50" t="s">
        <v>2008</v>
      </c>
      <c r="AV1127" s="72" t="s">
        <v>874</v>
      </c>
      <c r="AW1127" s="58">
        <v>2050</v>
      </c>
      <c r="AX1127" s="73" t="str">
        <f t="shared" si="214"/>
        <v>*0.84</v>
      </c>
      <c r="AY1127" s="70" t="str">
        <f t="shared" si="215"/>
        <v>REZoning_Sol-Win</v>
      </c>
    </row>
    <row r="1128" spans="1:51">
      <c r="A1128" s="67" t="s">
        <v>83</v>
      </c>
      <c r="C1128" t="s">
        <v>2009</v>
      </c>
      <c r="D1128" s="68" t="s">
        <v>874</v>
      </c>
      <c r="E1128" s="52">
        <v>2035</v>
      </c>
      <c r="F1128" s="69" t="str">
        <f t="shared" si="205"/>
        <v>*0.94</v>
      </c>
      <c r="G1128" s="70" t="str">
        <f t="shared" si="216"/>
        <v>REZoning_Sol-Win</v>
      </c>
      <c r="I1128" t="s">
        <v>2009</v>
      </c>
      <c r="J1128" s="68" t="s">
        <v>874</v>
      </c>
      <c r="K1128" s="52">
        <v>2050</v>
      </c>
      <c r="L1128" s="62" t="str">
        <f t="shared" si="206"/>
        <v>*0.9</v>
      </c>
      <c r="M1128" s="70" t="str">
        <f t="shared" si="207"/>
        <v>REZoning_Sol-Win</v>
      </c>
      <c r="O1128" t="s">
        <v>2009</v>
      </c>
      <c r="P1128" t="s">
        <v>874</v>
      </c>
      <c r="Q1128">
        <v>2100</v>
      </c>
      <c r="R1128" t="s">
        <v>926</v>
      </c>
      <c r="S1128" t="s">
        <v>875</v>
      </c>
      <c r="AA1128" s="49" t="s">
        <v>2009</v>
      </c>
      <c r="AB1128" s="71" t="s">
        <v>874</v>
      </c>
      <c r="AC1128" s="55">
        <v>2035</v>
      </c>
      <c r="AD1128" s="70" t="str">
        <f t="shared" si="208"/>
        <v>*0.92</v>
      </c>
      <c r="AE1128" s="70" t="str">
        <f t="shared" si="209"/>
        <v>REZoning_Sol-Win</v>
      </c>
      <c r="AG1128" s="49" t="s">
        <v>2009</v>
      </c>
      <c r="AH1128" s="71" t="s">
        <v>874</v>
      </c>
      <c r="AI1128" s="55">
        <v>2050</v>
      </c>
      <c r="AJ1128" s="70" t="str">
        <f t="shared" si="210"/>
        <v>*0.89</v>
      </c>
      <c r="AK1128" s="70" t="str">
        <f t="shared" si="211"/>
        <v>REZoning_Sol-Win</v>
      </c>
      <c r="AO1128" s="50" t="s">
        <v>2009</v>
      </c>
      <c r="AP1128" s="72" t="s">
        <v>874</v>
      </c>
      <c r="AQ1128" s="58">
        <v>2035</v>
      </c>
      <c r="AR1128" s="73" t="str">
        <f t="shared" si="212"/>
        <v>*0.89</v>
      </c>
      <c r="AS1128" s="70" t="str">
        <f t="shared" si="213"/>
        <v>REZoning_Sol-Win</v>
      </c>
      <c r="AU1128" s="50" t="s">
        <v>2009</v>
      </c>
      <c r="AV1128" s="72" t="s">
        <v>874</v>
      </c>
      <c r="AW1128" s="58">
        <v>2050</v>
      </c>
      <c r="AX1128" s="73" t="str">
        <f t="shared" si="214"/>
        <v>*0.84</v>
      </c>
      <c r="AY1128" s="70" t="str">
        <f t="shared" si="215"/>
        <v>REZoning_Sol-Win</v>
      </c>
    </row>
    <row r="1129" spans="1:51">
      <c r="A1129" s="67" t="s">
        <v>83</v>
      </c>
      <c r="C1129" t="s">
        <v>2010</v>
      </c>
      <c r="D1129" s="68" t="s">
        <v>874</v>
      </c>
      <c r="E1129" s="52">
        <v>2035</v>
      </c>
      <c r="F1129" s="69" t="str">
        <f t="shared" si="205"/>
        <v>*0.94</v>
      </c>
      <c r="G1129" s="70" t="str">
        <f t="shared" si="216"/>
        <v>REZoning_Sol-Win</v>
      </c>
      <c r="I1129" t="s">
        <v>2010</v>
      </c>
      <c r="J1129" s="68" t="s">
        <v>874</v>
      </c>
      <c r="K1129" s="52">
        <v>2050</v>
      </c>
      <c r="L1129" s="62" t="str">
        <f t="shared" si="206"/>
        <v>*0.9</v>
      </c>
      <c r="M1129" s="70" t="str">
        <f t="shared" si="207"/>
        <v>REZoning_Sol-Win</v>
      </c>
      <c r="O1129" t="s">
        <v>2010</v>
      </c>
      <c r="P1129" t="s">
        <v>874</v>
      </c>
      <c r="Q1129">
        <v>2100</v>
      </c>
      <c r="R1129" t="s">
        <v>926</v>
      </c>
      <c r="S1129" t="s">
        <v>875</v>
      </c>
      <c r="AA1129" s="49" t="s">
        <v>2010</v>
      </c>
      <c r="AB1129" s="71" t="s">
        <v>874</v>
      </c>
      <c r="AC1129" s="55">
        <v>2035</v>
      </c>
      <c r="AD1129" s="70" t="str">
        <f t="shared" si="208"/>
        <v>*0.92</v>
      </c>
      <c r="AE1129" s="70" t="str">
        <f t="shared" si="209"/>
        <v>REZoning_Sol-Win</v>
      </c>
      <c r="AG1129" s="49" t="s">
        <v>2010</v>
      </c>
      <c r="AH1129" s="71" t="s">
        <v>874</v>
      </c>
      <c r="AI1129" s="55">
        <v>2050</v>
      </c>
      <c r="AJ1129" s="70" t="str">
        <f t="shared" si="210"/>
        <v>*0.89</v>
      </c>
      <c r="AK1129" s="70" t="str">
        <f t="shared" si="211"/>
        <v>REZoning_Sol-Win</v>
      </c>
      <c r="AO1129" s="50" t="s">
        <v>2010</v>
      </c>
      <c r="AP1129" s="72" t="s">
        <v>874</v>
      </c>
      <c r="AQ1129" s="58">
        <v>2035</v>
      </c>
      <c r="AR1129" s="73" t="str">
        <f t="shared" si="212"/>
        <v>*0.89</v>
      </c>
      <c r="AS1129" s="70" t="str">
        <f t="shared" si="213"/>
        <v>REZoning_Sol-Win</v>
      </c>
      <c r="AU1129" s="50" t="s">
        <v>2010</v>
      </c>
      <c r="AV1129" s="72" t="s">
        <v>874</v>
      </c>
      <c r="AW1129" s="58">
        <v>2050</v>
      </c>
      <c r="AX1129" s="73" t="str">
        <f t="shared" si="214"/>
        <v>*0.84</v>
      </c>
      <c r="AY1129" s="70" t="str">
        <f t="shared" si="215"/>
        <v>REZoning_Sol-Win</v>
      </c>
    </row>
    <row r="1130" spans="1:51">
      <c r="A1130" s="67" t="s">
        <v>83</v>
      </c>
      <c r="C1130" t="s">
        <v>2011</v>
      </c>
      <c r="D1130" s="68" t="s">
        <v>874</v>
      </c>
      <c r="E1130" s="52">
        <v>2035</v>
      </c>
      <c r="F1130" s="69" t="str">
        <f t="shared" si="205"/>
        <v>*0.94</v>
      </c>
      <c r="G1130" s="70" t="str">
        <f t="shared" si="216"/>
        <v>REZoning_Sol-Win</v>
      </c>
      <c r="I1130" t="s">
        <v>2011</v>
      </c>
      <c r="J1130" s="68" t="s">
        <v>874</v>
      </c>
      <c r="K1130" s="52">
        <v>2050</v>
      </c>
      <c r="L1130" s="62" t="str">
        <f t="shared" si="206"/>
        <v>*0.9</v>
      </c>
      <c r="M1130" s="70" t="str">
        <f t="shared" si="207"/>
        <v>REZoning_Sol-Win</v>
      </c>
      <c r="O1130" t="s">
        <v>2011</v>
      </c>
      <c r="P1130" t="s">
        <v>874</v>
      </c>
      <c r="Q1130">
        <v>2100</v>
      </c>
      <c r="R1130" t="s">
        <v>926</v>
      </c>
      <c r="S1130" t="s">
        <v>875</v>
      </c>
      <c r="AA1130" s="49" t="s">
        <v>2011</v>
      </c>
      <c r="AB1130" s="71" t="s">
        <v>874</v>
      </c>
      <c r="AC1130" s="55">
        <v>2035</v>
      </c>
      <c r="AD1130" s="70" t="str">
        <f t="shared" si="208"/>
        <v>*0.92</v>
      </c>
      <c r="AE1130" s="70" t="str">
        <f t="shared" si="209"/>
        <v>REZoning_Sol-Win</v>
      </c>
      <c r="AG1130" s="49" t="s">
        <v>2011</v>
      </c>
      <c r="AH1130" s="71" t="s">
        <v>874</v>
      </c>
      <c r="AI1130" s="55">
        <v>2050</v>
      </c>
      <c r="AJ1130" s="70" t="str">
        <f t="shared" si="210"/>
        <v>*0.89</v>
      </c>
      <c r="AK1130" s="70" t="str">
        <f t="shared" si="211"/>
        <v>REZoning_Sol-Win</v>
      </c>
      <c r="AO1130" s="50" t="s">
        <v>2011</v>
      </c>
      <c r="AP1130" s="72" t="s">
        <v>874</v>
      </c>
      <c r="AQ1130" s="58">
        <v>2035</v>
      </c>
      <c r="AR1130" s="73" t="str">
        <f t="shared" si="212"/>
        <v>*0.89</v>
      </c>
      <c r="AS1130" s="70" t="str">
        <f t="shared" si="213"/>
        <v>REZoning_Sol-Win</v>
      </c>
      <c r="AU1130" s="50" t="s">
        <v>2011</v>
      </c>
      <c r="AV1130" s="72" t="s">
        <v>874</v>
      </c>
      <c r="AW1130" s="58">
        <v>2050</v>
      </c>
      <c r="AX1130" s="73" t="str">
        <f t="shared" si="214"/>
        <v>*0.84</v>
      </c>
      <c r="AY1130" s="70" t="str">
        <f t="shared" si="215"/>
        <v>REZoning_Sol-Win</v>
      </c>
    </row>
    <row r="1131" spans="1:51">
      <c r="A1131" s="67" t="s">
        <v>83</v>
      </c>
      <c r="C1131" t="s">
        <v>2012</v>
      </c>
      <c r="D1131" s="68" t="s">
        <v>874</v>
      </c>
      <c r="E1131" s="52">
        <v>2035</v>
      </c>
      <c r="F1131" s="69" t="str">
        <f t="shared" si="205"/>
        <v>*0.94</v>
      </c>
      <c r="G1131" s="70" t="str">
        <f t="shared" si="216"/>
        <v>REZoning_Sol-Win</v>
      </c>
      <c r="I1131" t="s">
        <v>2012</v>
      </c>
      <c r="J1131" s="68" t="s">
        <v>874</v>
      </c>
      <c r="K1131" s="52">
        <v>2050</v>
      </c>
      <c r="L1131" s="62" t="str">
        <f t="shared" si="206"/>
        <v>*0.9</v>
      </c>
      <c r="M1131" s="70" t="str">
        <f t="shared" si="207"/>
        <v>REZoning_Sol-Win</v>
      </c>
      <c r="O1131" t="s">
        <v>2012</v>
      </c>
      <c r="P1131" t="s">
        <v>874</v>
      </c>
      <c r="Q1131">
        <v>2100</v>
      </c>
      <c r="R1131" t="s">
        <v>926</v>
      </c>
      <c r="S1131" t="s">
        <v>875</v>
      </c>
      <c r="AA1131" s="49" t="s">
        <v>2012</v>
      </c>
      <c r="AB1131" s="71" t="s">
        <v>874</v>
      </c>
      <c r="AC1131" s="55">
        <v>2035</v>
      </c>
      <c r="AD1131" s="70" t="str">
        <f t="shared" si="208"/>
        <v>*0.92</v>
      </c>
      <c r="AE1131" s="70" t="str">
        <f t="shared" si="209"/>
        <v>REZoning_Sol-Win</v>
      </c>
      <c r="AG1131" s="49" t="s">
        <v>2012</v>
      </c>
      <c r="AH1131" s="71" t="s">
        <v>874</v>
      </c>
      <c r="AI1131" s="55">
        <v>2050</v>
      </c>
      <c r="AJ1131" s="70" t="str">
        <f t="shared" si="210"/>
        <v>*0.89</v>
      </c>
      <c r="AK1131" s="70" t="str">
        <f t="shared" si="211"/>
        <v>REZoning_Sol-Win</v>
      </c>
      <c r="AO1131" s="50" t="s">
        <v>2012</v>
      </c>
      <c r="AP1131" s="72" t="s">
        <v>874</v>
      </c>
      <c r="AQ1131" s="58">
        <v>2035</v>
      </c>
      <c r="AR1131" s="73" t="str">
        <f t="shared" si="212"/>
        <v>*0.89</v>
      </c>
      <c r="AS1131" s="70" t="str">
        <f t="shared" si="213"/>
        <v>REZoning_Sol-Win</v>
      </c>
      <c r="AU1131" s="50" t="s">
        <v>2012</v>
      </c>
      <c r="AV1131" s="72" t="s">
        <v>874</v>
      </c>
      <c r="AW1131" s="58">
        <v>2050</v>
      </c>
      <c r="AX1131" s="73" t="str">
        <f t="shared" si="214"/>
        <v>*0.84</v>
      </c>
      <c r="AY1131" s="70" t="str">
        <f t="shared" si="215"/>
        <v>REZoning_Sol-Win</v>
      </c>
    </row>
    <row r="1132" spans="1:51">
      <c r="A1132" s="67" t="s">
        <v>83</v>
      </c>
      <c r="C1132" t="s">
        <v>2013</v>
      </c>
      <c r="D1132" s="68" t="s">
        <v>874</v>
      </c>
      <c r="E1132" s="52">
        <v>2035</v>
      </c>
      <c r="F1132" s="69" t="str">
        <f t="shared" si="205"/>
        <v>*0.94</v>
      </c>
      <c r="G1132" s="70" t="str">
        <f t="shared" si="216"/>
        <v>REZoning_Sol-Win</v>
      </c>
      <c r="I1132" t="s">
        <v>2013</v>
      </c>
      <c r="J1132" s="68" t="s">
        <v>874</v>
      </c>
      <c r="K1132" s="52">
        <v>2050</v>
      </c>
      <c r="L1132" s="62" t="str">
        <f t="shared" si="206"/>
        <v>*0.9</v>
      </c>
      <c r="M1132" s="70" t="str">
        <f t="shared" si="207"/>
        <v>REZoning_Sol-Win</v>
      </c>
      <c r="O1132" t="s">
        <v>2013</v>
      </c>
      <c r="P1132" t="s">
        <v>874</v>
      </c>
      <c r="Q1132">
        <v>2100</v>
      </c>
      <c r="R1132" t="s">
        <v>926</v>
      </c>
      <c r="S1132" t="s">
        <v>875</v>
      </c>
      <c r="AA1132" s="49" t="s">
        <v>2013</v>
      </c>
      <c r="AB1132" s="71" t="s">
        <v>874</v>
      </c>
      <c r="AC1132" s="55">
        <v>2035</v>
      </c>
      <c r="AD1132" s="70" t="str">
        <f t="shared" si="208"/>
        <v>*0.92</v>
      </c>
      <c r="AE1132" s="70" t="str">
        <f t="shared" si="209"/>
        <v>REZoning_Sol-Win</v>
      </c>
      <c r="AG1132" s="49" t="s">
        <v>2013</v>
      </c>
      <c r="AH1132" s="71" t="s">
        <v>874</v>
      </c>
      <c r="AI1132" s="55">
        <v>2050</v>
      </c>
      <c r="AJ1132" s="70" t="str">
        <f t="shared" si="210"/>
        <v>*0.89</v>
      </c>
      <c r="AK1132" s="70" t="str">
        <f t="shared" si="211"/>
        <v>REZoning_Sol-Win</v>
      </c>
      <c r="AO1132" s="50" t="s">
        <v>2013</v>
      </c>
      <c r="AP1132" s="72" t="s">
        <v>874</v>
      </c>
      <c r="AQ1132" s="58">
        <v>2035</v>
      </c>
      <c r="AR1132" s="73" t="str">
        <f t="shared" si="212"/>
        <v>*0.89</v>
      </c>
      <c r="AS1132" s="70" t="str">
        <f t="shared" si="213"/>
        <v>REZoning_Sol-Win</v>
      </c>
      <c r="AU1132" s="50" t="s">
        <v>2013</v>
      </c>
      <c r="AV1132" s="72" t="s">
        <v>874</v>
      </c>
      <c r="AW1132" s="58">
        <v>2050</v>
      </c>
      <c r="AX1132" s="73" t="str">
        <f t="shared" si="214"/>
        <v>*0.84</v>
      </c>
      <c r="AY1132" s="70" t="str">
        <f t="shared" si="215"/>
        <v>REZoning_Sol-Win</v>
      </c>
    </row>
    <row r="1133" spans="1:51">
      <c r="A1133" s="67" t="s">
        <v>83</v>
      </c>
      <c r="C1133" t="s">
        <v>2014</v>
      </c>
      <c r="D1133" s="68" t="s">
        <v>874</v>
      </c>
      <c r="E1133" s="52">
        <v>2035</v>
      </c>
      <c r="F1133" s="69" t="str">
        <f t="shared" si="205"/>
        <v>*0.94</v>
      </c>
      <c r="G1133" s="70" t="str">
        <f t="shared" si="216"/>
        <v>REZoning_Sol-Win</v>
      </c>
      <c r="I1133" t="s">
        <v>2014</v>
      </c>
      <c r="J1133" s="68" t="s">
        <v>874</v>
      </c>
      <c r="K1133" s="52">
        <v>2050</v>
      </c>
      <c r="L1133" s="62" t="str">
        <f t="shared" si="206"/>
        <v>*0.9</v>
      </c>
      <c r="M1133" s="70" t="str">
        <f t="shared" si="207"/>
        <v>REZoning_Sol-Win</v>
      </c>
      <c r="O1133" t="s">
        <v>2014</v>
      </c>
      <c r="P1133" t="s">
        <v>874</v>
      </c>
      <c r="Q1133">
        <v>2100</v>
      </c>
      <c r="R1133" t="s">
        <v>926</v>
      </c>
      <c r="S1133" t="s">
        <v>875</v>
      </c>
      <c r="AA1133" s="49" t="s">
        <v>2014</v>
      </c>
      <c r="AB1133" s="71" t="s">
        <v>874</v>
      </c>
      <c r="AC1133" s="55">
        <v>2035</v>
      </c>
      <c r="AD1133" s="70" t="str">
        <f t="shared" si="208"/>
        <v>*0.92</v>
      </c>
      <c r="AE1133" s="70" t="str">
        <f t="shared" si="209"/>
        <v>REZoning_Sol-Win</v>
      </c>
      <c r="AG1133" s="49" t="s">
        <v>2014</v>
      </c>
      <c r="AH1133" s="71" t="s">
        <v>874</v>
      </c>
      <c r="AI1133" s="55">
        <v>2050</v>
      </c>
      <c r="AJ1133" s="70" t="str">
        <f t="shared" si="210"/>
        <v>*0.89</v>
      </c>
      <c r="AK1133" s="70" t="str">
        <f t="shared" si="211"/>
        <v>REZoning_Sol-Win</v>
      </c>
      <c r="AO1133" s="50" t="s">
        <v>2014</v>
      </c>
      <c r="AP1133" s="72" t="s">
        <v>874</v>
      </c>
      <c r="AQ1133" s="58">
        <v>2035</v>
      </c>
      <c r="AR1133" s="73" t="str">
        <f t="shared" si="212"/>
        <v>*0.89</v>
      </c>
      <c r="AS1133" s="70" t="str">
        <f t="shared" si="213"/>
        <v>REZoning_Sol-Win</v>
      </c>
      <c r="AU1133" s="50" t="s">
        <v>2014</v>
      </c>
      <c r="AV1133" s="72" t="s">
        <v>874</v>
      </c>
      <c r="AW1133" s="58">
        <v>2050</v>
      </c>
      <c r="AX1133" s="73" t="str">
        <f t="shared" si="214"/>
        <v>*0.84</v>
      </c>
      <c r="AY1133" s="70" t="str">
        <f t="shared" si="215"/>
        <v>REZoning_Sol-Win</v>
      </c>
    </row>
    <row r="1134" spans="1:51">
      <c r="A1134" s="67" t="s">
        <v>78</v>
      </c>
      <c r="C1134" t="s">
        <v>2015</v>
      </c>
      <c r="D1134" s="68" t="s">
        <v>874</v>
      </c>
      <c r="E1134" s="52">
        <v>2035</v>
      </c>
      <c r="F1134" s="69" t="str">
        <f t="shared" si="205"/>
        <v>*0.95</v>
      </c>
      <c r="G1134" s="70" t="str">
        <f t="shared" si="216"/>
        <v>REZoning_Sol-Win</v>
      </c>
      <c r="I1134" t="s">
        <v>2015</v>
      </c>
      <c r="J1134" s="68" t="s">
        <v>874</v>
      </c>
      <c r="K1134" s="52">
        <v>2050</v>
      </c>
      <c r="L1134" s="62" t="str">
        <f t="shared" si="206"/>
        <v>*0.93</v>
      </c>
      <c r="M1134" s="70" t="str">
        <f t="shared" si="207"/>
        <v>REZoning_Sol-Win</v>
      </c>
      <c r="O1134" t="s">
        <v>2015</v>
      </c>
      <c r="P1134" t="s">
        <v>874</v>
      </c>
      <c r="Q1134">
        <v>2100</v>
      </c>
      <c r="R1134" t="s">
        <v>904</v>
      </c>
      <c r="S1134" t="s">
        <v>875</v>
      </c>
      <c r="AA1134" s="49" t="s">
        <v>2015</v>
      </c>
      <c r="AB1134" s="71" t="s">
        <v>874</v>
      </c>
      <c r="AC1134" s="55">
        <v>2035</v>
      </c>
      <c r="AD1134" s="70" t="str">
        <f t="shared" si="208"/>
        <v>*0.95</v>
      </c>
      <c r="AE1134" s="70" t="str">
        <f t="shared" si="209"/>
        <v>REZoning_Sol-Win</v>
      </c>
      <c r="AG1134" s="49" t="s">
        <v>2015</v>
      </c>
      <c r="AH1134" s="71" t="s">
        <v>874</v>
      </c>
      <c r="AI1134" s="55">
        <v>2050</v>
      </c>
      <c r="AJ1134" s="70" t="str">
        <f t="shared" si="210"/>
        <v>*0.93</v>
      </c>
      <c r="AK1134" s="70" t="str">
        <f t="shared" si="211"/>
        <v>REZoning_Sol-Win</v>
      </c>
      <c r="AO1134" s="50" t="s">
        <v>2015</v>
      </c>
      <c r="AP1134" s="72" t="s">
        <v>874</v>
      </c>
      <c r="AQ1134" s="58">
        <v>2035</v>
      </c>
      <c r="AR1134" s="73" t="str">
        <f t="shared" si="212"/>
        <v>*0.93</v>
      </c>
      <c r="AS1134" s="70" t="str">
        <f t="shared" si="213"/>
        <v>REZoning_Sol-Win</v>
      </c>
      <c r="AU1134" s="50" t="s">
        <v>2015</v>
      </c>
      <c r="AV1134" s="72" t="s">
        <v>874</v>
      </c>
      <c r="AW1134" s="58">
        <v>2050</v>
      </c>
      <c r="AX1134" s="73" t="str">
        <f t="shared" si="214"/>
        <v>*0.9</v>
      </c>
      <c r="AY1134" s="70" t="str">
        <f t="shared" si="215"/>
        <v>REZoning_Sol-Win</v>
      </c>
    </row>
    <row r="1135" spans="1:51">
      <c r="A1135" s="67" t="s">
        <v>78</v>
      </c>
      <c r="C1135" t="s">
        <v>2016</v>
      </c>
      <c r="D1135" s="68" t="s">
        <v>874</v>
      </c>
      <c r="E1135" s="52">
        <v>2035</v>
      </c>
      <c r="F1135" s="69" t="str">
        <f t="shared" si="205"/>
        <v>*0.95</v>
      </c>
      <c r="G1135" s="70" t="str">
        <f t="shared" si="216"/>
        <v>REZoning_Sol-Win</v>
      </c>
      <c r="I1135" t="s">
        <v>2016</v>
      </c>
      <c r="J1135" s="68" t="s">
        <v>874</v>
      </c>
      <c r="K1135" s="52">
        <v>2050</v>
      </c>
      <c r="L1135" s="62" t="str">
        <f t="shared" si="206"/>
        <v>*0.93</v>
      </c>
      <c r="M1135" s="70" t="str">
        <f t="shared" si="207"/>
        <v>REZoning_Sol-Win</v>
      </c>
      <c r="O1135" t="s">
        <v>2016</v>
      </c>
      <c r="P1135" t="s">
        <v>874</v>
      </c>
      <c r="Q1135">
        <v>2100</v>
      </c>
      <c r="R1135" t="s">
        <v>904</v>
      </c>
      <c r="S1135" t="s">
        <v>875</v>
      </c>
      <c r="AA1135" s="49" t="s">
        <v>2016</v>
      </c>
      <c r="AB1135" s="71" t="s">
        <v>874</v>
      </c>
      <c r="AC1135" s="55">
        <v>2035</v>
      </c>
      <c r="AD1135" s="70" t="str">
        <f t="shared" si="208"/>
        <v>*0.95</v>
      </c>
      <c r="AE1135" s="70" t="str">
        <f t="shared" si="209"/>
        <v>REZoning_Sol-Win</v>
      </c>
      <c r="AG1135" s="49" t="s">
        <v>2016</v>
      </c>
      <c r="AH1135" s="71" t="s">
        <v>874</v>
      </c>
      <c r="AI1135" s="55">
        <v>2050</v>
      </c>
      <c r="AJ1135" s="70" t="str">
        <f t="shared" si="210"/>
        <v>*0.93</v>
      </c>
      <c r="AK1135" s="70" t="str">
        <f t="shared" si="211"/>
        <v>REZoning_Sol-Win</v>
      </c>
      <c r="AO1135" s="50" t="s">
        <v>2016</v>
      </c>
      <c r="AP1135" s="72" t="s">
        <v>874</v>
      </c>
      <c r="AQ1135" s="58">
        <v>2035</v>
      </c>
      <c r="AR1135" s="73" t="str">
        <f t="shared" si="212"/>
        <v>*0.93</v>
      </c>
      <c r="AS1135" s="70" t="str">
        <f t="shared" si="213"/>
        <v>REZoning_Sol-Win</v>
      </c>
      <c r="AU1135" s="50" t="s">
        <v>2016</v>
      </c>
      <c r="AV1135" s="72" t="s">
        <v>874</v>
      </c>
      <c r="AW1135" s="58">
        <v>2050</v>
      </c>
      <c r="AX1135" s="73" t="str">
        <f t="shared" si="214"/>
        <v>*0.9</v>
      </c>
      <c r="AY1135" s="70" t="str">
        <f t="shared" si="215"/>
        <v>REZoning_Sol-Win</v>
      </c>
    </row>
    <row r="1136" spans="1:51">
      <c r="A1136" s="67" t="s">
        <v>78</v>
      </c>
      <c r="C1136" t="s">
        <v>2017</v>
      </c>
      <c r="D1136" s="68" t="s">
        <v>874</v>
      </c>
      <c r="E1136" s="52">
        <v>2035</v>
      </c>
      <c r="F1136" s="69" t="str">
        <f t="shared" si="205"/>
        <v>*0.95</v>
      </c>
      <c r="G1136" s="70" t="str">
        <f t="shared" si="216"/>
        <v>REZoning_Sol-Win</v>
      </c>
      <c r="I1136" t="s">
        <v>2017</v>
      </c>
      <c r="J1136" s="68" t="s">
        <v>874</v>
      </c>
      <c r="K1136" s="52">
        <v>2050</v>
      </c>
      <c r="L1136" s="62" t="str">
        <f t="shared" si="206"/>
        <v>*0.93</v>
      </c>
      <c r="M1136" s="70" t="str">
        <f t="shared" si="207"/>
        <v>REZoning_Sol-Win</v>
      </c>
      <c r="O1136" t="s">
        <v>2017</v>
      </c>
      <c r="P1136" t="s">
        <v>874</v>
      </c>
      <c r="Q1136">
        <v>2100</v>
      </c>
      <c r="R1136" t="s">
        <v>904</v>
      </c>
      <c r="S1136" t="s">
        <v>875</v>
      </c>
      <c r="AA1136" s="49" t="s">
        <v>2017</v>
      </c>
      <c r="AB1136" s="71" t="s">
        <v>874</v>
      </c>
      <c r="AC1136" s="55">
        <v>2035</v>
      </c>
      <c r="AD1136" s="70" t="str">
        <f t="shared" si="208"/>
        <v>*0.95</v>
      </c>
      <c r="AE1136" s="70" t="str">
        <f t="shared" si="209"/>
        <v>REZoning_Sol-Win</v>
      </c>
      <c r="AG1136" s="49" t="s">
        <v>2017</v>
      </c>
      <c r="AH1136" s="71" t="s">
        <v>874</v>
      </c>
      <c r="AI1136" s="55">
        <v>2050</v>
      </c>
      <c r="AJ1136" s="70" t="str">
        <f t="shared" si="210"/>
        <v>*0.93</v>
      </c>
      <c r="AK1136" s="70" t="str">
        <f t="shared" si="211"/>
        <v>REZoning_Sol-Win</v>
      </c>
      <c r="AO1136" s="50" t="s">
        <v>2017</v>
      </c>
      <c r="AP1136" s="72" t="s">
        <v>874</v>
      </c>
      <c r="AQ1136" s="58">
        <v>2035</v>
      </c>
      <c r="AR1136" s="73" t="str">
        <f t="shared" si="212"/>
        <v>*0.93</v>
      </c>
      <c r="AS1136" s="70" t="str">
        <f t="shared" si="213"/>
        <v>REZoning_Sol-Win</v>
      </c>
      <c r="AU1136" s="50" t="s">
        <v>2017</v>
      </c>
      <c r="AV1136" s="72" t="s">
        <v>874</v>
      </c>
      <c r="AW1136" s="58">
        <v>2050</v>
      </c>
      <c r="AX1136" s="73" t="str">
        <f t="shared" si="214"/>
        <v>*0.9</v>
      </c>
      <c r="AY1136" s="70" t="str">
        <f t="shared" si="215"/>
        <v>REZoning_Sol-Win</v>
      </c>
    </row>
    <row r="1137" spans="1:51">
      <c r="A1137" s="67" t="s">
        <v>78</v>
      </c>
      <c r="C1137" t="s">
        <v>2018</v>
      </c>
      <c r="D1137" s="68" t="s">
        <v>874</v>
      </c>
      <c r="E1137" s="52">
        <v>2035</v>
      </c>
      <c r="F1137" s="69" t="str">
        <f t="shared" si="205"/>
        <v>*0.95</v>
      </c>
      <c r="G1137" s="70" t="str">
        <f t="shared" si="216"/>
        <v>REZoning_Sol-Win</v>
      </c>
      <c r="I1137" t="s">
        <v>2018</v>
      </c>
      <c r="J1137" s="68" t="s">
        <v>874</v>
      </c>
      <c r="K1137" s="52">
        <v>2050</v>
      </c>
      <c r="L1137" s="62" t="str">
        <f t="shared" si="206"/>
        <v>*0.93</v>
      </c>
      <c r="M1137" s="70" t="str">
        <f t="shared" si="207"/>
        <v>REZoning_Sol-Win</v>
      </c>
      <c r="O1137" t="s">
        <v>2018</v>
      </c>
      <c r="P1137" t="s">
        <v>874</v>
      </c>
      <c r="Q1137">
        <v>2100</v>
      </c>
      <c r="R1137" t="s">
        <v>904</v>
      </c>
      <c r="S1137" t="s">
        <v>875</v>
      </c>
      <c r="AA1137" s="49" t="s">
        <v>2018</v>
      </c>
      <c r="AB1137" s="71" t="s">
        <v>874</v>
      </c>
      <c r="AC1137" s="55">
        <v>2035</v>
      </c>
      <c r="AD1137" s="70" t="str">
        <f t="shared" si="208"/>
        <v>*0.95</v>
      </c>
      <c r="AE1137" s="70" t="str">
        <f t="shared" si="209"/>
        <v>REZoning_Sol-Win</v>
      </c>
      <c r="AG1137" s="49" t="s">
        <v>2018</v>
      </c>
      <c r="AH1137" s="71" t="s">
        <v>874</v>
      </c>
      <c r="AI1137" s="55">
        <v>2050</v>
      </c>
      <c r="AJ1137" s="70" t="str">
        <f t="shared" si="210"/>
        <v>*0.93</v>
      </c>
      <c r="AK1137" s="70" t="str">
        <f t="shared" si="211"/>
        <v>REZoning_Sol-Win</v>
      </c>
      <c r="AO1137" s="50" t="s">
        <v>2018</v>
      </c>
      <c r="AP1137" s="72" t="s">
        <v>874</v>
      </c>
      <c r="AQ1137" s="58">
        <v>2035</v>
      </c>
      <c r="AR1137" s="73" t="str">
        <f t="shared" si="212"/>
        <v>*0.93</v>
      </c>
      <c r="AS1137" s="70" t="str">
        <f t="shared" si="213"/>
        <v>REZoning_Sol-Win</v>
      </c>
      <c r="AU1137" s="50" t="s">
        <v>2018</v>
      </c>
      <c r="AV1137" s="72" t="s">
        <v>874</v>
      </c>
      <c r="AW1137" s="58">
        <v>2050</v>
      </c>
      <c r="AX1137" s="73" t="str">
        <f t="shared" si="214"/>
        <v>*0.9</v>
      </c>
      <c r="AY1137" s="70" t="str">
        <f t="shared" si="215"/>
        <v>REZoning_Sol-Win</v>
      </c>
    </row>
    <row r="1138" spans="1:51">
      <c r="A1138" s="67" t="s">
        <v>78</v>
      </c>
      <c r="C1138" t="s">
        <v>2019</v>
      </c>
      <c r="D1138" s="68" t="s">
        <v>874</v>
      </c>
      <c r="E1138" s="52">
        <v>2035</v>
      </c>
      <c r="F1138" s="69" t="str">
        <f t="shared" si="205"/>
        <v>*0.95</v>
      </c>
      <c r="G1138" s="70" t="str">
        <f t="shared" si="216"/>
        <v>REZoning_Sol-Win</v>
      </c>
      <c r="I1138" t="s">
        <v>2019</v>
      </c>
      <c r="J1138" s="68" t="s">
        <v>874</v>
      </c>
      <c r="K1138" s="52">
        <v>2050</v>
      </c>
      <c r="L1138" s="62" t="str">
        <f t="shared" si="206"/>
        <v>*0.93</v>
      </c>
      <c r="M1138" s="70" t="str">
        <f t="shared" si="207"/>
        <v>REZoning_Sol-Win</v>
      </c>
      <c r="O1138" t="s">
        <v>2019</v>
      </c>
      <c r="P1138" t="s">
        <v>874</v>
      </c>
      <c r="Q1138">
        <v>2100</v>
      </c>
      <c r="R1138" t="s">
        <v>904</v>
      </c>
      <c r="S1138" t="s">
        <v>875</v>
      </c>
      <c r="AA1138" s="49" t="s">
        <v>2019</v>
      </c>
      <c r="AB1138" s="71" t="s">
        <v>874</v>
      </c>
      <c r="AC1138" s="55">
        <v>2035</v>
      </c>
      <c r="AD1138" s="70" t="str">
        <f t="shared" si="208"/>
        <v>*0.95</v>
      </c>
      <c r="AE1138" s="70" t="str">
        <f t="shared" si="209"/>
        <v>REZoning_Sol-Win</v>
      </c>
      <c r="AG1138" s="49" t="s">
        <v>2019</v>
      </c>
      <c r="AH1138" s="71" t="s">
        <v>874</v>
      </c>
      <c r="AI1138" s="55">
        <v>2050</v>
      </c>
      <c r="AJ1138" s="70" t="str">
        <f t="shared" si="210"/>
        <v>*0.93</v>
      </c>
      <c r="AK1138" s="70" t="str">
        <f t="shared" si="211"/>
        <v>REZoning_Sol-Win</v>
      </c>
      <c r="AO1138" s="50" t="s">
        <v>2019</v>
      </c>
      <c r="AP1138" s="72" t="s">
        <v>874</v>
      </c>
      <c r="AQ1138" s="58">
        <v>2035</v>
      </c>
      <c r="AR1138" s="73" t="str">
        <f t="shared" si="212"/>
        <v>*0.93</v>
      </c>
      <c r="AS1138" s="70" t="str">
        <f t="shared" si="213"/>
        <v>REZoning_Sol-Win</v>
      </c>
      <c r="AU1138" s="50" t="s">
        <v>2019</v>
      </c>
      <c r="AV1138" s="72" t="s">
        <v>874</v>
      </c>
      <c r="AW1138" s="58">
        <v>2050</v>
      </c>
      <c r="AX1138" s="73" t="str">
        <f t="shared" si="214"/>
        <v>*0.9</v>
      </c>
      <c r="AY1138" s="70" t="str">
        <f t="shared" si="215"/>
        <v>REZoning_Sol-Win</v>
      </c>
    </row>
    <row r="1139" spans="1:51">
      <c r="A1139" s="67" t="s">
        <v>78</v>
      </c>
      <c r="C1139" t="s">
        <v>2020</v>
      </c>
      <c r="D1139" s="68" t="s">
        <v>874</v>
      </c>
      <c r="E1139" s="52">
        <v>2035</v>
      </c>
      <c r="F1139" s="69" t="str">
        <f t="shared" si="205"/>
        <v>*0.95</v>
      </c>
      <c r="G1139" s="70" t="str">
        <f t="shared" si="216"/>
        <v>REZoning_Sol-Win</v>
      </c>
      <c r="I1139" t="s">
        <v>2020</v>
      </c>
      <c r="J1139" s="68" t="s">
        <v>874</v>
      </c>
      <c r="K1139" s="52">
        <v>2050</v>
      </c>
      <c r="L1139" s="62" t="str">
        <f t="shared" si="206"/>
        <v>*0.93</v>
      </c>
      <c r="M1139" s="70" t="str">
        <f t="shared" si="207"/>
        <v>REZoning_Sol-Win</v>
      </c>
      <c r="O1139" t="s">
        <v>2020</v>
      </c>
      <c r="P1139" t="s">
        <v>874</v>
      </c>
      <c r="Q1139">
        <v>2100</v>
      </c>
      <c r="R1139" t="s">
        <v>904</v>
      </c>
      <c r="S1139" t="s">
        <v>875</v>
      </c>
      <c r="AA1139" s="49" t="s">
        <v>2020</v>
      </c>
      <c r="AB1139" s="71" t="s">
        <v>874</v>
      </c>
      <c r="AC1139" s="55">
        <v>2035</v>
      </c>
      <c r="AD1139" s="70" t="str">
        <f t="shared" si="208"/>
        <v>*0.95</v>
      </c>
      <c r="AE1139" s="70" t="str">
        <f t="shared" si="209"/>
        <v>REZoning_Sol-Win</v>
      </c>
      <c r="AG1139" s="49" t="s">
        <v>2020</v>
      </c>
      <c r="AH1139" s="71" t="s">
        <v>874</v>
      </c>
      <c r="AI1139" s="55">
        <v>2050</v>
      </c>
      <c r="AJ1139" s="70" t="str">
        <f t="shared" si="210"/>
        <v>*0.93</v>
      </c>
      <c r="AK1139" s="70" t="str">
        <f t="shared" si="211"/>
        <v>REZoning_Sol-Win</v>
      </c>
      <c r="AO1139" s="50" t="s">
        <v>2020</v>
      </c>
      <c r="AP1139" s="72" t="s">
        <v>874</v>
      </c>
      <c r="AQ1139" s="58">
        <v>2035</v>
      </c>
      <c r="AR1139" s="73" t="str">
        <f t="shared" si="212"/>
        <v>*0.93</v>
      </c>
      <c r="AS1139" s="70" t="str">
        <f t="shared" si="213"/>
        <v>REZoning_Sol-Win</v>
      </c>
      <c r="AU1139" s="50" t="s">
        <v>2020</v>
      </c>
      <c r="AV1139" s="72" t="s">
        <v>874</v>
      </c>
      <c r="AW1139" s="58">
        <v>2050</v>
      </c>
      <c r="AX1139" s="73" t="str">
        <f t="shared" si="214"/>
        <v>*0.9</v>
      </c>
      <c r="AY1139" s="70" t="str">
        <f t="shared" si="215"/>
        <v>REZoning_Sol-Win</v>
      </c>
    </row>
    <row r="1140" spans="1:51">
      <c r="A1140" s="67" t="s">
        <v>78</v>
      </c>
      <c r="C1140" t="s">
        <v>2021</v>
      </c>
      <c r="D1140" s="68" t="s">
        <v>874</v>
      </c>
      <c r="E1140" s="52">
        <v>2035</v>
      </c>
      <c r="F1140" s="69" t="str">
        <f t="shared" si="205"/>
        <v>*0.95</v>
      </c>
      <c r="G1140" s="70" t="str">
        <f t="shared" si="216"/>
        <v>REZoning_Sol-Win</v>
      </c>
      <c r="I1140" t="s">
        <v>2021</v>
      </c>
      <c r="J1140" s="68" t="s">
        <v>874</v>
      </c>
      <c r="K1140" s="52">
        <v>2050</v>
      </c>
      <c r="L1140" s="62" t="str">
        <f t="shared" si="206"/>
        <v>*0.93</v>
      </c>
      <c r="M1140" s="70" t="str">
        <f t="shared" si="207"/>
        <v>REZoning_Sol-Win</v>
      </c>
      <c r="O1140" t="s">
        <v>2021</v>
      </c>
      <c r="P1140" t="s">
        <v>874</v>
      </c>
      <c r="Q1140">
        <v>2100</v>
      </c>
      <c r="R1140" t="s">
        <v>904</v>
      </c>
      <c r="S1140" t="s">
        <v>875</v>
      </c>
      <c r="AA1140" s="49" t="s">
        <v>2021</v>
      </c>
      <c r="AB1140" s="71" t="s">
        <v>874</v>
      </c>
      <c r="AC1140" s="55">
        <v>2035</v>
      </c>
      <c r="AD1140" s="70" t="str">
        <f t="shared" si="208"/>
        <v>*0.95</v>
      </c>
      <c r="AE1140" s="70" t="str">
        <f t="shared" si="209"/>
        <v>REZoning_Sol-Win</v>
      </c>
      <c r="AG1140" s="49" t="s">
        <v>2021</v>
      </c>
      <c r="AH1140" s="71" t="s">
        <v>874</v>
      </c>
      <c r="AI1140" s="55">
        <v>2050</v>
      </c>
      <c r="AJ1140" s="70" t="str">
        <f t="shared" si="210"/>
        <v>*0.93</v>
      </c>
      <c r="AK1140" s="70" t="str">
        <f t="shared" si="211"/>
        <v>REZoning_Sol-Win</v>
      </c>
      <c r="AO1140" s="50" t="s">
        <v>2021</v>
      </c>
      <c r="AP1140" s="72" t="s">
        <v>874</v>
      </c>
      <c r="AQ1140" s="58">
        <v>2035</v>
      </c>
      <c r="AR1140" s="73" t="str">
        <f t="shared" si="212"/>
        <v>*0.93</v>
      </c>
      <c r="AS1140" s="70" t="str">
        <f t="shared" si="213"/>
        <v>REZoning_Sol-Win</v>
      </c>
      <c r="AU1140" s="50" t="s">
        <v>2021</v>
      </c>
      <c r="AV1140" s="72" t="s">
        <v>874</v>
      </c>
      <c r="AW1140" s="58">
        <v>2050</v>
      </c>
      <c r="AX1140" s="73" t="str">
        <f t="shared" si="214"/>
        <v>*0.9</v>
      </c>
      <c r="AY1140" s="70" t="str">
        <f t="shared" si="215"/>
        <v>REZoning_Sol-Win</v>
      </c>
    </row>
    <row r="1141" spans="1:51">
      <c r="A1141" s="67" t="s">
        <v>78</v>
      </c>
      <c r="C1141" t="s">
        <v>2022</v>
      </c>
      <c r="D1141" s="68" t="s">
        <v>874</v>
      </c>
      <c r="E1141" s="52">
        <v>2035</v>
      </c>
      <c r="F1141" s="69" t="str">
        <f t="shared" si="205"/>
        <v>*0.95</v>
      </c>
      <c r="G1141" s="70" t="str">
        <f t="shared" si="216"/>
        <v>REZoning_Sol-Win</v>
      </c>
      <c r="I1141" t="s">
        <v>2022</v>
      </c>
      <c r="J1141" s="68" t="s">
        <v>874</v>
      </c>
      <c r="K1141" s="52">
        <v>2050</v>
      </c>
      <c r="L1141" s="62" t="str">
        <f t="shared" si="206"/>
        <v>*0.93</v>
      </c>
      <c r="M1141" s="70" t="str">
        <f t="shared" si="207"/>
        <v>REZoning_Sol-Win</v>
      </c>
      <c r="O1141" t="s">
        <v>2022</v>
      </c>
      <c r="P1141" t="s">
        <v>874</v>
      </c>
      <c r="Q1141">
        <v>2100</v>
      </c>
      <c r="R1141" t="s">
        <v>904</v>
      </c>
      <c r="S1141" t="s">
        <v>875</v>
      </c>
      <c r="AA1141" s="49" t="s">
        <v>2022</v>
      </c>
      <c r="AB1141" s="71" t="s">
        <v>874</v>
      </c>
      <c r="AC1141" s="55">
        <v>2035</v>
      </c>
      <c r="AD1141" s="70" t="str">
        <f t="shared" si="208"/>
        <v>*0.95</v>
      </c>
      <c r="AE1141" s="70" t="str">
        <f t="shared" si="209"/>
        <v>REZoning_Sol-Win</v>
      </c>
      <c r="AG1141" s="49" t="s">
        <v>2022</v>
      </c>
      <c r="AH1141" s="71" t="s">
        <v>874</v>
      </c>
      <c r="AI1141" s="55">
        <v>2050</v>
      </c>
      <c r="AJ1141" s="70" t="str">
        <f t="shared" si="210"/>
        <v>*0.93</v>
      </c>
      <c r="AK1141" s="70" t="str">
        <f t="shared" si="211"/>
        <v>REZoning_Sol-Win</v>
      </c>
      <c r="AO1141" s="50" t="s">
        <v>2022</v>
      </c>
      <c r="AP1141" s="72" t="s">
        <v>874</v>
      </c>
      <c r="AQ1141" s="58">
        <v>2035</v>
      </c>
      <c r="AR1141" s="73" t="str">
        <f t="shared" si="212"/>
        <v>*0.93</v>
      </c>
      <c r="AS1141" s="70" t="str">
        <f t="shared" si="213"/>
        <v>REZoning_Sol-Win</v>
      </c>
      <c r="AU1141" s="50" t="s">
        <v>2022</v>
      </c>
      <c r="AV1141" s="72" t="s">
        <v>874</v>
      </c>
      <c r="AW1141" s="58">
        <v>2050</v>
      </c>
      <c r="AX1141" s="73" t="str">
        <f t="shared" si="214"/>
        <v>*0.9</v>
      </c>
      <c r="AY1141" s="70" t="str">
        <f t="shared" si="215"/>
        <v>REZoning_Sol-Win</v>
      </c>
    </row>
    <row r="1142" spans="1:51">
      <c r="A1142" s="67" t="s">
        <v>78</v>
      </c>
      <c r="C1142" t="s">
        <v>2023</v>
      </c>
      <c r="D1142" s="68" t="s">
        <v>874</v>
      </c>
      <c r="E1142" s="52">
        <v>2035</v>
      </c>
      <c r="F1142" s="69" t="str">
        <f t="shared" si="205"/>
        <v>*0.95</v>
      </c>
      <c r="G1142" s="70" t="str">
        <f t="shared" si="216"/>
        <v>REZoning_Sol-Win</v>
      </c>
      <c r="I1142" t="s">
        <v>2023</v>
      </c>
      <c r="J1142" s="68" t="s">
        <v>874</v>
      </c>
      <c r="K1142" s="52">
        <v>2050</v>
      </c>
      <c r="L1142" s="62" t="str">
        <f t="shared" si="206"/>
        <v>*0.93</v>
      </c>
      <c r="M1142" s="70" t="str">
        <f t="shared" si="207"/>
        <v>REZoning_Sol-Win</v>
      </c>
      <c r="O1142" t="s">
        <v>2023</v>
      </c>
      <c r="P1142" t="s">
        <v>874</v>
      </c>
      <c r="Q1142">
        <v>2100</v>
      </c>
      <c r="R1142" t="s">
        <v>904</v>
      </c>
      <c r="S1142" t="s">
        <v>875</v>
      </c>
      <c r="AA1142" s="49" t="s">
        <v>2023</v>
      </c>
      <c r="AB1142" s="71" t="s">
        <v>874</v>
      </c>
      <c r="AC1142" s="55">
        <v>2035</v>
      </c>
      <c r="AD1142" s="70" t="str">
        <f t="shared" si="208"/>
        <v>*0.95</v>
      </c>
      <c r="AE1142" s="70" t="str">
        <f t="shared" si="209"/>
        <v>REZoning_Sol-Win</v>
      </c>
      <c r="AG1142" s="49" t="s">
        <v>2023</v>
      </c>
      <c r="AH1142" s="71" t="s">
        <v>874</v>
      </c>
      <c r="AI1142" s="55">
        <v>2050</v>
      </c>
      <c r="AJ1142" s="70" t="str">
        <f t="shared" si="210"/>
        <v>*0.93</v>
      </c>
      <c r="AK1142" s="70" t="str">
        <f t="shared" si="211"/>
        <v>REZoning_Sol-Win</v>
      </c>
      <c r="AO1142" s="50" t="s">
        <v>2023</v>
      </c>
      <c r="AP1142" s="72" t="s">
        <v>874</v>
      </c>
      <c r="AQ1142" s="58">
        <v>2035</v>
      </c>
      <c r="AR1142" s="73" t="str">
        <f t="shared" si="212"/>
        <v>*0.93</v>
      </c>
      <c r="AS1142" s="70" t="str">
        <f t="shared" si="213"/>
        <v>REZoning_Sol-Win</v>
      </c>
      <c r="AU1142" s="50" t="s">
        <v>2023</v>
      </c>
      <c r="AV1142" s="72" t="s">
        <v>874</v>
      </c>
      <c r="AW1142" s="58">
        <v>2050</v>
      </c>
      <c r="AX1142" s="73" t="str">
        <f t="shared" si="214"/>
        <v>*0.9</v>
      </c>
      <c r="AY1142" s="70" t="str">
        <f t="shared" si="215"/>
        <v>REZoning_Sol-Win</v>
      </c>
    </row>
    <row r="1143" spans="1:51">
      <c r="A1143" s="67" t="s">
        <v>78</v>
      </c>
      <c r="C1143" t="s">
        <v>2024</v>
      </c>
      <c r="D1143" s="68" t="s">
        <v>874</v>
      </c>
      <c r="E1143" s="52">
        <v>2035</v>
      </c>
      <c r="F1143" s="69" t="str">
        <f t="shared" si="205"/>
        <v>*0.95</v>
      </c>
      <c r="G1143" s="70" t="str">
        <f t="shared" si="216"/>
        <v>REZoning_Sol-Win</v>
      </c>
      <c r="I1143" t="s">
        <v>2024</v>
      </c>
      <c r="J1143" s="68" t="s">
        <v>874</v>
      </c>
      <c r="K1143" s="52">
        <v>2050</v>
      </c>
      <c r="L1143" s="62" t="str">
        <f t="shared" si="206"/>
        <v>*0.93</v>
      </c>
      <c r="M1143" s="70" t="str">
        <f t="shared" si="207"/>
        <v>REZoning_Sol-Win</v>
      </c>
      <c r="O1143" t="s">
        <v>2024</v>
      </c>
      <c r="P1143" t="s">
        <v>874</v>
      </c>
      <c r="Q1143">
        <v>2100</v>
      </c>
      <c r="R1143" t="s">
        <v>904</v>
      </c>
      <c r="S1143" t="s">
        <v>875</v>
      </c>
      <c r="AA1143" s="49" t="s">
        <v>2024</v>
      </c>
      <c r="AB1143" s="71" t="s">
        <v>874</v>
      </c>
      <c r="AC1143" s="55">
        <v>2035</v>
      </c>
      <c r="AD1143" s="70" t="str">
        <f t="shared" si="208"/>
        <v>*0.95</v>
      </c>
      <c r="AE1143" s="70" t="str">
        <f t="shared" si="209"/>
        <v>REZoning_Sol-Win</v>
      </c>
      <c r="AG1143" s="49" t="s">
        <v>2024</v>
      </c>
      <c r="AH1143" s="71" t="s">
        <v>874</v>
      </c>
      <c r="AI1143" s="55">
        <v>2050</v>
      </c>
      <c r="AJ1143" s="70" t="str">
        <f t="shared" si="210"/>
        <v>*0.93</v>
      </c>
      <c r="AK1143" s="70" t="str">
        <f t="shared" si="211"/>
        <v>REZoning_Sol-Win</v>
      </c>
      <c r="AO1143" s="50" t="s">
        <v>2024</v>
      </c>
      <c r="AP1143" s="72" t="s">
        <v>874</v>
      </c>
      <c r="AQ1143" s="58">
        <v>2035</v>
      </c>
      <c r="AR1143" s="73" t="str">
        <f t="shared" si="212"/>
        <v>*0.93</v>
      </c>
      <c r="AS1143" s="70" t="str">
        <f t="shared" si="213"/>
        <v>REZoning_Sol-Win</v>
      </c>
      <c r="AU1143" s="50" t="s">
        <v>2024</v>
      </c>
      <c r="AV1143" s="72" t="s">
        <v>874</v>
      </c>
      <c r="AW1143" s="58">
        <v>2050</v>
      </c>
      <c r="AX1143" s="73" t="str">
        <f t="shared" si="214"/>
        <v>*0.9</v>
      </c>
      <c r="AY1143" s="70" t="str">
        <f t="shared" si="215"/>
        <v>REZoning_Sol-Win</v>
      </c>
    </row>
    <row r="1144" spans="1:51">
      <c r="A1144" s="67" t="s">
        <v>78</v>
      </c>
      <c r="C1144" t="s">
        <v>2025</v>
      </c>
      <c r="D1144" s="68" t="s">
        <v>874</v>
      </c>
      <c r="E1144" s="52">
        <v>2035</v>
      </c>
      <c r="F1144" s="69" t="str">
        <f t="shared" si="205"/>
        <v>*0.95</v>
      </c>
      <c r="G1144" s="70" t="str">
        <f t="shared" si="216"/>
        <v>REZoning_Sol-Win</v>
      </c>
      <c r="I1144" t="s">
        <v>2025</v>
      </c>
      <c r="J1144" s="68" t="s">
        <v>874</v>
      </c>
      <c r="K1144" s="52">
        <v>2050</v>
      </c>
      <c r="L1144" s="62" t="str">
        <f t="shared" si="206"/>
        <v>*0.93</v>
      </c>
      <c r="M1144" s="70" t="str">
        <f t="shared" si="207"/>
        <v>REZoning_Sol-Win</v>
      </c>
      <c r="O1144" t="s">
        <v>2025</v>
      </c>
      <c r="P1144" t="s">
        <v>874</v>
      </c>
      <c r="Q1144">
        <v>2100</v>
      </c>
      <c r="R1144" t="s">
        <v>904</v>
      </c>
      <c r="S1144" t="s">
        <v>875</v>
      </c>
      <c r="AA1144" s="49" t="s">
        <v>2025</v>
      </c>
      <c r="AB1144" s="71" t="s">
        <v>874</v>
      </c>
      <c r="AC1144" s="55">
        <v>2035</v>
      </c>
      <c r="AD1144" s="70" t="str">
        <f t="shared" si="208"/>
        <v>*0.95</v>
      </c>
      <c r="AE1144" s="70" t="str">
        <f t="shared" si="209"/>
        <v>REZoning_Sol-Win</v>
      </c>
      <c r="AG1144" s="49" t="s">
        <v>2025</v>
      </c>
      <c r="AH1144" s="71" t="s">
        <v>874</v>
      </c>
      <c r="AI1144" s="55">
        <v>2050</v>
      </c>
      <c r="AJ1144" s="70" t="str">
        <f t="shared" si="210"/>
        <v>*0.93</v>
      </c>
      <c r="AK1144" s="70" t="str">
        <f t="shared" si="211"/>
        <v>REZoning_Sol-Win</v>
      </c>
      <c r="AO1144" s="50" t="s">
        <v>2025</v>
      </c>
      <c r="AP1144" s="72" t="s">
        <v>874</v>
      </c>
      <c r="AQ1144" s="58">
        <v>2035</v>
      </c>
      <c r="AR1144" s="73" t="str">
        <f t="shared" si="212"/>
        <v>*0.93</v>
      </c>
      <c r="AS1144" s="70" t="str">
        <f t="shared" si="213"/>
        <v>REZoning_Sol-Win</v>
      </c>
      <c r="AU1144" s="50" t="s">
        <v>2025</v>
      </c>
      <c r="AV1144" s="72" t="s">
        <v>874</v>
      </c>
      <c r="AW1144" s="58">
        <v>2050</v>
      </c>
      <c r="AX1144" s="73" t="str">
        <f t="shared" si="214"/>
        <v>*0.9</v>
      </c>
      <c r="AY1144" s="70" t="str">
        <f t="shared" si="215"/>
        <v>REZoning_Sol-Win</v>
      </c>
    </row>
    <row r="1145" spans="1:51">
      <c r="A1145" s="67" t="s">
        <v>78</v>
      </c>
      <c r="C1145" t="s">
        <v>2026</v>
      </c>
      <c r="D1145" s="68" t="s">
        <v>874</v>
      </c>
      <c r="E1145" s="52">
        <v>2035</v>
      </c>
      <c r="F1145" s="69" t="str">
        <f t="shared" si="205"/>
        <v>*0.95</v>
      </c>
      <c r="G1145" s="70" t="str">
        <f t="shared" si="216"/>
        <v>REZoning_Sol-Win</v>
      </c>
      <c r="I1145" t="s">
        <v>2026</v>
      </c>
      <c r="J1145" s="68" t="s">
        <v>874</v>
      </c>
      <c r="K1145" s="52">
        <v>2050</v>
      </c>
      <c r="L1145" s="62" t="str">
        <f t="shared" si="206"/>
        <v>*0.93</v>
      </c>
      <c r="M1145" s="70" t="str">
        <f t="shared" si="207"/>
        <v>REZoning_Sol-Win</v>
      </c>
      <c r="O1145" t="s">
        <v>2026</v>
      </c>
      <c r="P1145" t="s">
        <v>874</v>
      </c>
      <c r="Q1145">
        <v>2100</v>
      </c>
      <c r="R1145" t="s">
        <v>904</v>
      </c>
      <c r="S1145" t="s">
        <v>875</v>
      </c>
      <c r="AA1145" s="49" t="s">
        <v>2026</v>
      </c>
      <c r="AB1145" s="71" t="s">
        <v>874</v>
      </c>
      <c r="AC1145" s="55">
        <v>2035</v>
      </c>
      <c r="AD1145" s="70" t="str">
        <f t="shared" si="208"/>
        <v>*0.95</v>
      </c>
      <c r="AE1145" s="70" t="str">
        <f t="shared" si="209"/>
        <v>REZoning_Sol-Win</v>
      </c>
      <c r="AG1145" s="49" t="s">
        <v>2026</v>
      </c>
      <c r="AH1145" s="71" t="s">
        <v>874</v>
      </c>
      <c r="AI1145" s="55">
        <v>2050</v>
      </c>
      <c r="AJ1145" s="70" t="str">
        <f t="shared" si="210"/>
        <v>*0.93</v>
      </c>
      <c r="AK1145" s="70" t="str">
        <f t="shared" si="211"/>
        <v>REZoning_Sol-Win</v>
      </c>
      <c r="AO1145" s="50" t="s">
        <v>2026</v>
      </c>
      <c r="AP1145" s="72" t="s">
        <v>874</v>
      </c>
      <c r="AQ1145" s="58">
        <v>2035</v>
      </c>
      <c r="AR1145" s="73" t="str">
        <f t="shared" si="212"/>
        <v>*0.93</v>
      </c>
      <c r="AS1145" s="70" t="str">
        <f t="shared" si="213"/>
        <v>REZoning_Sol-Win</v>
      </c>
      <c r="AU1145" s="50" t="s">
        <v>2026</v>
      </c>
      <c r="AV1145" s="72" t="s">
        <v>874</v>
      </c>
      <c r="AW1145" s="58">
        <v>2050</v>
      </c>
      <c r="AX1145" s="73" t="str">
        <f t="shared" si="214"/>
        <v>*0.9</v>
      </c>
      <c r="AY1145" s="70" t="str">
        <f t="shared" si="215"/>
        <v>REZoning_Sol-Win</v>
      </c>
    </row>
    <row r="1146" spans="1:51">
      <c r="A1146" s="67" t="s">
        <v>78</v>
      </c>
      <c r="C1146" t="s">
        <v>2027</v>
      </c>
      <c r="D1146" s="68" t="s">
        <v>874</v>
      </c>
      <c r="E1146" s="52">
        <v>2035</v>
      </c>
      <c r="F1146" s="69" t="str">
        <f t="shared" si="205"/>
        <v>*0.95</v>
      </c>
      <c r="G1146" s="70" t="str">
        <f t="shared" si="216"/>
        <v>REZoning_Sol-Win</v>
      </c>
      <c r="I1146" t="s">
        <v>2027</v>
      </c>
      <c r="J1146" s="68" t="s">
        <v>874</v>
      </c>
      <c r="K1146" s="52">
        <v>2050</v>
      </c>
      <c r="L1146" s="62" t="str">
        <f t="shared" si="206"/>
        <v>*0.93</v>
      </c>
      <c r="M1146" s="70" t="str">
        <f t="shared" si="207"/>
        <v>REZoning_Sol-Win</v>
      </c>
      <c r="O1146" t="s">
        <v>2027</v>
      </c>
      <c r="P1146" t="s">
        <v>874</v>
      </c>
      <c r="Q1146">
        <v>2100</v>
      </c>
      <c r="R1146" t="s">
        <v>904</v>
      </c>
      <c r="S1146" t="s">
        <v>875</v>
      </c>
      <c r="AA1146" s="49" t="s">
        <v>2027</v>
      </c>
      <c r="AB1146" s="71" t="s">
        <v>874</v>
      </c>
      <c r="AC1146" s="55">
        <v>2035</v>
      </c>
      <c r="AD1146" s="70" t="str">
        <f t="shared" si="208"/>
        <v>*0.95</v>
      </c>
      <c r="AE1146" s="70" t="str">
        <f t="shared" si="209"/>
        <v>REZoning_Sol-Win</v>
      </c>
      <c r="AG1146" s="49" t="s">
        <v>2027</v>
      </c>
      <c r="AH1146" s="71" t="s">
        <v>874</v>
      </c>
      <c r="AI1146" s="55">
        <v>2050</v>
      </c>
      <c r="AJ1146" s="70" t="str">
        <f t="shared" si="210"/>
        <v>*0.93</v>
      </c>
      <c r="AK1146" s="70" t="str">
        <f t="shared" si="211"/>
        <v>REZoning_Sol-Win</v>
      </c>
      <c r="AO1146" s="50" t="s">
        <v>2027</v>
      </c>
      <c r="AP1146" s="72" t="s">
        <v>874</v>
      </c>
      <c r="AQ1146" s="58">
        <v>2035</v>
      </c>
      <c r="AR1146" s="73" t="str">
        <f t="shared" si="212"/>
        <v>*0.93</v>
      </c>
      <c r="AS1146" s="70" t="str">
        <f t="shared" si="213"/>
        <v>REZoning_Sol-Win</v>
      </c>
      <c r="AU1146" s="50" t="s">
        <v>2027</v>
      </c>
      <c r="AV1146" s="72" t="s">
        <v>874</v>
      </c>
      <c r="AW1146" s="58">
        <v>2050</v>
      </c>
      <c r="AX1146" s="73" t="str">
        <f t="shared" si="214"/>
        <v>*0.9</v>
      </c>
      <c r="AY1146" s="70" t="str">
        <f t="shared" si="215"/>
        <v>REZoning_Sol-Win</v>
      </c>
    </row>
    <row r="1147" spans="1:51">
      <c r="A1147" s="67" t="s">
        <v>78</v>
      </c>
      <c r="C1147" t="s">
        <v>2028</v>
      </c>
      <c r="D1147" s="68" t="s">
        <v>874</v>
      </c>
      <c r="E1147" s="52">
        <v>2035</v>
      </c>
      <c r="F1147" s="69" t="str">
        <f t="shared" si="205"/>
        <v>*0.95</v>
      </c>
      <c r="G1147" s="70" t="str">
        <f t="shared" si="216"/>
        <v>REZoning_Sol-Win</v>
      </c>
      <c r="I1147" t="s">
        <v>2028</v>
      </c>
      <c r="J1147" s="68" t="s">
        <v>874</v>
      </c>
      <c r="K1147" s="52">
        <v>2050</v>
      </c>
      <c r="L1147" s="62" t="str">
        <f t="shared" si="206"/>
        <v>*0.93</v>
      </c>
      <c r="M1147" s="70" t="str">
        <f t="shared" si="207"/>
        <v>REZoning_Sol-Win</v>
      </c>
      <c r="O1147" t="s">
        <v>2028</v>
      </c>
      <c r="P1147" t="s">
        <v>874</v>
      </c>
      <c r="Q1147">
        <v>2100</v>
      </c>
      <c r="R1147" t="s">
        <v>904</v>
      </c>
      <c r="S1147" t="s">
        <v>875</v>
      </c>
      <c r="AA1147" s="49" t="s">
        <v>2028</v>
      </c>
      <c r="AB1147" s="71" t="s">
        <v>874</v>
      </c>
      <c r="AC1147" s="55">
        <v>2035</v>
      </c>
      <c r="AD1147" s="70" t="str">
        <f t="shared" si="208"/>
        <v>*0.95</v>
      </c>
      <c r="AE1147" s="70" t="str">
        <f t="shared" si="209"/>
        <v>REZoning_Sol-Win</v>
      </c>
      <c r="AG1147" s="49" t="s">
        <v>2028</v>
      </c>
      <c r="AH1147" s="71" t="s">
        <v>874</v>
      </c>
      <c r="AI1147" s="55">
        <v>2050</v>
      </c>
      <c r="AJ1147" s="70" t="str">
        <f t="shared" si="210"/>
        <v>*0.93</v>
      </c>
      <c r="AK1147" s="70" t="str">
        <f t="shared" si="211"/>
        <v>REZoning_Sol-Win</v>
      </c>
      <c r="AO1147" s="50" t="s">
        <v>2028</v>
      </c>
      <c r="AP1147" s="72" t="s">
        <v>874</v>
      </c>
      <c r="AQ1147" s="58">
        <v>2035</v>
      </c>
      <c r="AR1147" s="73" t="str">
        <f t="shared" si="212"/>
        <v>*0.93</v>
      </c>
      <c r="AS1147" s="70" t="str">
        <f t="shared" si="213"/>
        <v>REZoning_Sol-Win</v>
      </c>
      <c r="AU1147" s="50" t="s">
        <v>2028</v>
      </c>
      <c r="AV1147" s="72" t="s">
        <v>874</v>
      </c>
      <c r="AW1147" s="58">
        <v>2050</v>
      </c>
      <c r="AX1147" s="73" t="str">
        <f t="shared" si="214"/>
        <v>*0.9</v>
      </c>
      <c r="AY1147" s="70" t="str">
        <f t="shared" si="215"/>
        <v>REZoning_Sol-Win</v>
      </c>
    </row>
    <row r="1148" spans="1:51">
      <c r="A1148" s="67" t="s">
        <v>78</v>
      </c>
      <c r="C1148" t="s">
        <v>2029</v>
      </c>
      <c r="D1148" s="68" t="s">
        <v>874</v>
      </c>
      <c r="E1148" s="52">
        <v>2035</v>
      </c>
      <c r="F1148" s="69" t="str">
        <f t="shared" si="205"/>
        <v>*0.95</v>
      </c>
      <c r="G1148" s="70" t="str">
        <f t="shared" si="216"/>
        <v>REZoning_Sol-Win</v>
      </c>
      <c r="I1148" t="s">
        <v>2029</v>
      </c>
      <c r="J1148" s="68" t="s">
        <v>874</v>
      </c>
      <c r="K1148" s="52">
        <v>2050</v>
      </c>
      <c r="L1148" s="62" t="str">
        <f t="shared" si="206"/>
        <v>*0.93</v>
      </c>
      <c r="M1148" s="70" t="str">
        <f t="shared" si="207"/>
        <v>REZoning_Sol-Win</v>
      </c>
      <c r="O1148" t="s">
        <v>2029</v>
      </c>
      <c r="P1148" t="s">
        <v>874</v>
      </c>
      <c r="Q1148">
        <v>2100</v>
      </c>
      <c r="R1148" t="s">
        <v>904</v>
      </c>
      <c r="S1148" t="s">
        <v>875</v>
      </c>
      <c r="AA1148" s="49" t="s">
        <v>2029</v>
      </c>
      <c r="AB1148" s="71" t="s">
        <v>874</v>
      </c>
      <c r="AC1148" s="55">
        <v>2035</v>
      </c>
      <c r="AD1148" s="70" t="str">
        <f t="shared" si="208"/>
        <v>*0.95</v>
      </c>
      <c r="AE1148" s="70" t="str">
        <f t="shared" si="209"/>
        <v>REZoning_Sol-Win</v>
      </c>
      <c r="AG1148" s="49" t="s">
        <v>2029</v>
      </c>
      <c r="AH1148" s="71" t="s">
        <v>874</v>
      </c>
      <c r="AI1148" s="55">
        <v>2050</v>
      </c>
      <c r="AJ1148" s="70" t="str">
        <f t="shared" si="210"/>
        <v>*0.93</v>
      </c>
      <c r="AK1148" s="70" t="str">
        <f t="shared" si="211"/>
        <v>REZoning_Sol-Win</v>
      </c>
      <c r="AO1148" s="50" t="s">
        <v>2029</v>
      </c>
      <c r="AP1148" s="72" t="s">
        <v>874</v>
      </c>
      <c r="AQ1148" s="58">
        <v>2035</v>
      </c>
      <c r="AR1148" s="73" t="str">
        <f t="shared" si="212"/>
        <v>*0.93</v>
      </c>
      <c r="AS1148" s="70" t="str">
        <f t="shared" si="213"/>
        <v>REZoning_Sol-Win</v>
      </c>
      <c r="AU1148" s="50" t="s">
        <v>2029</v>
      </c>
      <c r="AV1148" s="72" t="s">
        <v>874</v>
      </c>
      <c r="AW1148" s="58">
        <v>2050</v>
      </c>
      <c r="AX1148" s="73" t="str">
        <f t="shared" si="214"/>
        <v>*0.9</v>
      </c>
      <c r="AY1148" s="70" t="str">
        <f t="shared" si="215"/>
        <v>REZoning_Sol-Win</v>
      </c>
    </row>
    <row r="1149" spans="1:51">
      <c r="A1149" s="67" t="s">
        <v>78</v>
      </c>
      <c r="C1149" t="s">
        <v>2030</v>
      </c>
      <c r="D1149" s="68" t="s">
        <v>874</v>
      </c>
      <c r="E1149" s="52">
        <v>2035</v>
      </c>
      <c r="F1149" s="69" t="str">
        <f t="shared" si="205"/>
        <v>*0.95</v>
      </c>
      <c r="G1149" s="70" t="str">
        <f t="shared" si="216"/>
        <v>REZoning_Sol-Win</v>
      </c>
      <c r="I1149" t="s">
        <v>2030</v>
      </c>
      <c r="J1149" s="68" t="s">
        <v>874</v>
      </c>
      <c r="K1149" s="52">
        <v>2050</v>
      </c>
      <c r="L1149" s="62" t="str">
        <f t="shared" si="206"/>
        <v>*0.93</v>
      </c>
      <c r="M1149" s="70" t="str">
        <f t="shared" si="207"/>
        <v>REZoning_Sol-Win</v>
      </c>
      <c r="O1149" t="s">
        <v>2030</v>
      </c>
      <c r="P1149" t="s">
        <v>874</v>
      </c>
      <c r="Q1149">
        <v>2100</v>
      </c>
      <c r="R1149" t="s">
        <v>904</v>
      </c>
      <c r="S1149" t="s">
        <v>875</v>
      </c>
      <c r="AA1149" s="49" t="s">
        <v>2030</v>
      </c>
      <c r="AB1149" s="71" t="s">
        <v>874</v>
      </c>
      <c r="AC1149" s="55">
        <v>2035</v>
      </c>
      <c r="AD1149" s="70" t="str">
        <f t="shared" si="208"/>
        <v>*0.95</v>
      </c>
      <c r="AE1149" s="70" t="str">
        <f t="shared" si="209"/>
        <v>REZoning_Sol-Win</v>
      </c>
      <c r="AG1149" s="49" t="s">
        <v>2030</v>
      </c>
      <c r="AH1149" s="71" t="s">
        <v>874</v>
      </c>
      <c r="AI1149" s="55">
        <v>2050</v>
      </c>
      <c r="AJ1149" s="70" t="str">
        <f t="shared" si="210"/>
        <v>*0.93</v>
      </c>
      <c r="AK1149" s="70" t="str">
        <f t="shared" si="211"/>
        <v>REZoning_Sol-Win</v>
      </c>
      <c r="AO1149" s="50" t="s">
        <v>2030</v>
      </c>
      <c r="AP1149" s="72" t="s">
        <v>874</v>
      </c>
      <c r="AQ1149" s="58">
        <v>2035</v>
      </c>
      <c r="AR1149" s="73" t="str">
        <f t="shared" si="212"/>
        <v>*0.93</v>
      </c>
      <c r="AS1149" s="70" t="str">
        <f t="shared" si="213"/>
        <v>REZoning_Sol-Win</v>
      </c>
      <c r="AU1149" s="50" t="s">
        <v>2030</v>
      </c>
      <c r="AV1149" s="72" t="s">
        <v>874</v>
      </c>
      <c r="AW1149" s="58">
        <v>2050</v>
      </c>
      <c r="AX1149" s="73" t="str">
        <f t="shared" si="214"/>
        <v>*0.9</v>
      </c>
      <c r="AY1149" s="70" t="str">
        <f t="shared" si="215"/>
        <v>REZoning_Sol-Win</v>
      </c>
    </row>
    <row r="1150" spans="1:51">
      <c r="A1150" s="67" t="s">
        <v>78</v>
      </c>
      <c r="C1150" t="s">
        <v>2031</v>
      </c>
      <c r="D1150" s="68" t="s">
        <v>874</v>
      </c>
      <c r="E1150" s="52">
        <v>2035</v>
      </c>
      <c r="F1150" s="69" t="str">
        <f t="shared" si="205"/>
        <v>*0.95</v>
      </c>
      <c r="G1150" s="70" t="str">
        <f t="shared" si="216"/>
        <v>REZoning_Sol-Win</v>
      </c>
      <c r="I1150" t="s">
        <v>2031</v>
      </c>
      <c r="J1150" s="68" t="s">
        <v>874</v>
      </c>
      <c r="K1150" s="52">
        <v>2050</v>
      </c>
      <c r="L1150" s="62" t="str">
        <f t="shared" si="206"/>
        <v>*0.93</v>
      </c>
      <c r="M1150" s="70" t="str">
        <f t="shared" si="207"/>
        <v>REZoning_Sol-Win</v>
      </c>
      <c r="O1150" t="s">
        <v>2031</v>
      </c>
      <c r="P1150" t="s">
        <v>874</v>
      </c>
      <c r="Q1150">
        <v>2100</v>
      </c>
      <c r="R1150" t="s">
        <v>904</v>
      </c>
      <c r="S1150" t="s">
        <v>875</v>
      </c>
      <c r="AA1150" s="49" t="s">
        <v>2031</v>
      </c>
      <c r="AB1150" s="71" t="s">
        <v>874</v>
      </c>
      <c r="AC1150" s="55">
        <v>2035</v>
      </c>
      <c r="AD1150" s="70" t="str">
        <f t="shared" si="208"/>
        <v>*0.95</v>
      </c>
      <c r="AE1150" s="70" t="str">
        <f t="shared" si="209"/>
        <v>REZoning_Sol-Win</v>
      </c>
      <c r="AG1150" s="49" t="s">
        <v>2031</v>
      </c>
      <c r="AH1150" s="71" t="s">
        <v>874</v>
      </c>
      <c r="AI1150" s="55">
        <v>2050</v>
      </c>
      <c r="AJ1150" s="70" t="str">
        <f t="shared" si="210"/>
        <v>*0.93</v>
      </c>
      <c r="AK1150" s="70" t="str">
        <f t="shared" si="211"/>
        <v>REZoning_Sol-Win</v>
      </c>
      <c r="AO1150" s="50" t="s">
        <v>2031</v>
      </c>
      <c r="AP1150" s="72" t="s">
        <v>874</v>
      </c>
      <c r="AQ1150" s="58">
        <v>2035</v>
      </c>
      <c r="AR1150" s="73" t="str">
        <f t="shared" si="212"/>
        <v>*0.93</v>
      </c>
      <c r="AS1150" s="70" t="str">
        <f t="shared" si="213"/>
        <v>REZoning_Sol-Win</v>
      </c>
      <c r="AU1150" s="50" t="s">
        <v>2031</v>
      </c>
      <c r="AV1150" s="72" t="s">
        <v>874</v>
      </c>
      <c r="AW1150" s="58">
        <v>2050</v>
      </c>
      <c r="AX1150" s="73" t="str">
        <f t="shared" si="214"/>
        <v>*0.9</v>
      </c>
      <c r="AY1150" s="70" t="str">
        <f t="shared" si="215"/>
        <v>REZoning_Sol-Win</v>
      </c>
    </row>
    <row r="1151" spans="1:51">
      <c r="A1151" s="67" t="s">
        <v>78</v>
      </c>
      <c r="C1151" t="s">
        <v>2032</v>
      </c>
      <c r="D1151" s="68" t="s">
        <v>874</v>
      </c>
      <c r="E1151" s="52">
        <v>2035</v>
      </c>
      <c r="F1151" s="69" t="str">
        <f t="shared" si="205"/>
        <v>*0.95</v>
      </c>
      <c r="G1151" s="70" t="str">
        <f t="shared" si="216"/>
        <v>REZoning_Sol-Win</v>
      </c>
      <c r="I1151" t="s">
        <v>2032</v>
      </c>
      <c r="J1151" s="68" t="s">
        <v>874</v>
      </c>
      <c r="K1151" s="52">
        <v>2050</v>
      </c>
      <c r="L1151" s="62" t="str">
        <f t="shared" si="206"/>
        <v>*0.93</v>
      </c>
      <c r="M1151" s="70" t="str">
        <f t="shared" si="207"/>
        <v>REZoning_Sol-Win</v>
      </c>
      <c r="O1151" t="s">
        <v>2032</v>
      </c>
      <c r="P1151" t="s">
        <v>874</v>
      </c>
      <c r="Q1151">
        <v>2100</v>
      </c>
      <c r="R1151" t="s">
        <v>904</v>
      </c>
      <c r="S1151" t="s">
        <v>875</v>
      </c>
      <c r="AA1151" s="49" t="s">
        <v>2032</v>
      </c>
      <c r="AB1151" s="71" t="s">
        <v>874</v>
      </c>
      <c r="AC1151" s="55">
        <v>2035</v>
      </c>
      <c r="AD1151" s="70" t="str">
        <f t="shared" si="208"/>
        <v>*0.95</v>
      </c>
      <c r="AE1151" s="70" t="str">
        <f t="shared" si="209"/>
        <v>REZoning_Sol-Win</v>
      </c>
      <c r="AG1151" s="49" t="s">
        <v>2032</v>
      </c>
      <c r="AH1151" s="71" t="s">
        <v>874</v>
      </c>
      <c r="AI1151" s="55">
        <v>2050</v>
      </c>
      <c r="AJ1151" s="70" t="str">
        <f t="shared" si="210"/>
        <v>*0.93</v>
      </c>
      <c r="AK1151" s="70" t="str">
        <f t="shared" si="211"/>
        <v>REZoning_Sol-Win</v>
      </c>
      <c r="AO1151" s="50" t="s">
        <v>2032</v>
      </c>
      <c r="AP1151" s="72" t="s">
        <v>874</v>
      </c>
      <c r="AQ1151" s="58">
        <v>2035</v>
      </c>
      <c r="AR1151" s="73" t="str">
        <f t="shared" si="212"/>
        <v>*0.93</v>
      </c>
      <c r="AS1151" s="70" t="str">
        <f t="shared" si="213"/>
        <v>REZoning_Sol-Win</v>
      </c>
      <c r="AU1151" s="50" t="s">
        <v>2032</v>
      </c>
      <c r="AV1151" s="72" t="s">
        <v>874</v>
      </c>
      <c r="AW1151" s="58">
        <v>2050</v>
      </c>
      <c r="AX1151" s="73" t="str">
        <f t="shared" si="214"/>
        <v>*0.9</v>
      </c>
      <c r="AY1151" s="70" t="str">
        <f t="shared" si="215"/>
        <v>REZoning_Sol-Win</v>
      </c>
    </row>
    <row r="1152" spans="1:51">
      <c r="A1152" s="67" t="s">
        <v>78</v>
      </c>
      <c r="C1152" t="s">
        <v>2033</v>
      </c>
      <c r="D1152" s="68" t="s">
        <v>874</v>
      </c>
      <c r="E1152" s="52">
        <v>2035</v>
      </c>
      <c r="F1152" s="69" t="str">
        <f t="shared" si="205"/>
        <v>*0.95</v>
      </c>
      <c r="G1152" s="70" t="str">
        <f t="shared" si="216"/>
        <v>REZoning_Sol-Win</v>
      </c>
      <c r="I1152" t="s">
        <v>2033</v>
      </c>
      <c r="J1152" s="68" t="s">
        <v>874</v>
      </c>
      <c r="K1152" s="52">
        <v>2050</v>
      </c>
      <c r="L1152" s="62" t="str">
        <f t="shared" si="206"/>
        <v>*0.93</v>
      </c>
      <c r="M1152" s="70" t="str">
        <f t="shared" si="207"/>
        <v>REZoning_Sol-Win</v>
      </c>
      <c r="O1152" t="s">
        <v>2033</v>
      </c>
      <c r="P1152" t="s">
        <v>874</v>
      </c>
      <c r="Q1152">
        <v>2100</v>
      </c>
      <c r="R1152" t="s">
        <v>904</v>
      </c>
      <c r="S1152" t="s">
        <v>875</v>
      </c>
      <c r="AA1152" s="49" t="s">
        <v>2033</v>
      </c>
      <c r="AB1152" s="71" t="s">
        <v>874</v>
      </c>
      <c r="AC1152" s="55">
        <v>2035</v>
      </c>
      <c r="AD1152" s="70" t="str">
        <f t="shared" si="208"/>
        <v>*0.95</v>
      </c>
      <c r="AE1152" s="70" t="str">
        <f t="shared" si="209"/>
        <v>REZoning_Sol-Win</v>
      </c>
      <c r="AG1152" s="49" t="s">
        <v>2033</v>
      </c>
      <c r="AH1152" s="71" t="s">
        <v>874</v>
      </c>
      <c r="AI1152" s="55">
        <v>2050</v>
      </c>
      <c r="AJ1152" s="70" t="str">
        <f t="shared" si="210"/>
        <v>*0.93</v>
      </c>
      <c r="AK1152" s="70" t="str">
        <f t="shared" si="211"/>
        <v>REZoning_Sol-Win</v>
      </c>
      <c r="AO1152" s="50" t="s">
        <v>2033</v>
      </c>
      <c r="AP1152" s="72" t="s">
        <v>874</v>
      </c>
      <c r="AQ1152" s="58">
        <v>2035</v>
      </c>
      <c r="AR1152" s="73" t="str">
        <f t="shared" si="212"/>
        <v>*0.93</v>
      </c>
      <c r="AS1152" s="70" t="str">
        <f t="shared" si="213"/>
        <v>REZoning_Sol-Win</v>
      </c>
      <c r="AU1152" s="50" t="s">
        <v>2033</v>
      </c>
      <c r="AV1152" s="72" t="s">
        <v>874</v>
      </c>
      <c r="AW1152" s="58">
        <v>2050</v>
      </c>
      <c r="AX1152" s="73" t="str">
        <f t="shared" si="214"/>
        <v>*0.9</v>
      </c>
      <c r="AY1152" s="70" t="str">
        <f t="shared" si="215"/>
        <v>REZoning_Sol-Win</v>
      </c>
    </row>
    <row r="1153" spans="1:51">
      <c r="A1153" s="67" t="s">
        <v>78</v>
      </c>
      <c r="C1153" t="s">
        <v>2034</v>
      </c>
      <c r="D1153" s="68" t="s">
        <v>874</v>
      </c>
      <c r="E1153" s="52">
        <v>2035</v>
      </c>
      <c r="F1153" s="69" t="str">
        <f t="shared" si="205"/>
        <v>*0.95</v>
      </c>
      <c r="G1153" s="70" t="str">
        <f t="shared" si="216"/>
        <v>REZoning_Sol-Win</v>
      </c>
      <c r="I1153" t="s">
        <v>2034</v>
      </c>
      <c r="J1153" s="68" t="s">
        <v>874</v>
      </c>
      <c r="K1153" s="52">
        <v>2050</v>
      </c>
      <c r="L1153" s="62" t="str">
        <f t="shared" si="206"/>
        <v>*0.93</v>
      </c>
      <c r="M1153" s="70" t="str">
        <f t="shared" si="207"/>
        <v>REZoning_Sol-Win</v>
      </c>
      <c r="O1153" t="s">
        <v>2034</v>
      </c>
      <c r="P1153" t="s">
        <v>874</v>
      </c>
      <c r="Q1153">
        <v>2100</v>
      </c>
      <c r="R1153" t="s">
        <v>904</v>
      </c>
      <c r="S1153" t="s">
        <v>875</v>
      </c>
      <c r="AA1153" s="49" t="s">
        <v>2034</v>
      </c>
      <c r="AB1153" s="71" t="s">
        <v>874</v>
      </c>
      <c r="AC1153" s="55">
        <v>2035</v>
      </c>
      <c r="AD1153" s="70" t="str">
        <f t="shared" si="208"/>
        <v>*0.95</v>
      </c>
      <c r="AE1153" s="70" t="str">
        <f t="shared" si="209"/>
        <v>REZoning_Sol-Win</v>
      </c>
      <c r="AG1153" s="49" t="s">
        <v>2034</v>
      </c>
      <c r="AH1153" s="71" t="s">
        <v>874</v>
      </c>
      <c r="AI1153" s="55">
        <v>2050</v>
      </c>
      <c r="AJ1153" s="70" t="str">
        <f t="shared" si="210"/>
        <v>*0.93</v>
      </c>
      <c r="AK1153" s="70" t="str">
        <f t="shared" si="211"/>
        <v>REZoning_Sol-Win</v>
      </c>
      <c r="AO1153" s="50" t="s">
        <v>2034</v>
      </c>
      <c r="AP1153" s="72" t="s">
        <v>874</v>
      </c>
      <c r="AQ1153" s="58">
        <v>2035</v>
      </c>
      <c r="AR1153" s="73" t="str">
        <f t="shared" si="212"/>
        <v>*0.93</v>
      </c>
      <c r="AS1153" s="70" t="str">
        <f t="shared" si="213"/>
        <v>REZoning_Sol-Win</v>
      </c>
      <c r="AU1153" s="50" t="s">
        <v>2034</v>
      </c>
      <c r="AV1153" s="72" t="s">
        <v>874</v>
      </c>
      <c r="AW1153" s="58">
        <v>2050</v>
      </c>
      <c r="AX1153" s="73" t="str">
        <f t="shared" si="214"/>
        <v>*0.9</v>
      </c>
      <c r="AY1153" s="70" t="str">
        <f t="shared" si="215"/>
        <v>REZoning_Sol-Win</v>
      </c>
    </row>
    <row r="1154" spans="1:51">
      <c r="A1154" s="67" t="s">
        <v>78</v>
      </c>
      <c r="C1154" t="s">
        <v>2035</v>
      </c>
      <c r="D1154" s="68" t="s">
        <v>874</v>
      </c>
      <c r="E1154" s="52">
        <v>2035</v>
      </c>
      <c r="F1154" s="69" t="str">
        <f t="shared" si="205"/>
        <v>*0.95</v>
      </c>
      <c r="G1154" s="70" t="str">
        <f t="shared" si="216"/>
        <v>REZoning_Sol-Win</v>
      </c>
      <c r="I1154" t="s">
        <v>2035</v>
      </c>
      <c r="J1154" s="68" t="s">
        <v>874</v>
      </c>
      <c r="K1154" s="52">
        <v>2050</v>
      </c>
      <c r="L1154" s="62" t="str">
        <f t="shared" si="206"/>
        <v>*0.93</v>
      </c>
      <c r="M1154" s="70" t="str">
        <f t="shared" si="207"/>
        <v>REZoning_Sol-Win</v>
      </c>
      <c r="O1154" t="s">
        <v>2035</v>
      </c>
      <c r="P1154" t="s">
        <v>874</v>
      </c>
      <c r="Q1154">
        <v>2100</v>
      </c>
      <c r="R1154" t="s">
        <v>904</v>
      </c>
      <c r="S1154" t="s">
        <v>875</v>
      </c>
      <c r="AA1154" s="49" t="s">
        <v>2035</v>
      </c>
      <c r="AB1154" s="71" t="s">
        <v>874</v>
      </c>
      <c r="AC1154" s="55">
        <v>2035</v>
      </c>
      <c r="AD1154" s="70" t="str">
        <f t="shared" si="208"/>
        <v>*0.95</v>
      </c>
      <c r="AE1154" s="70" t="str">
        <f t="shared" si="209"/>
        <v>REZoning_Sol-Win</v>
      </c>
      <c r="AG1154" s="49" t="s">
        <v>2035</v>
      </c>
      <c r="AH1154" s="71" t="s">
        <v>874</v>
      </c>
      <c r="AI1154" s="55">
        <v>2050</v>
      </c>
      <c r="AJ1154" s="70" t="str">
        <f t="shared" si="210"/>
        <v>*0.93</v>
      </c>
      <c r="AK1154" s="70" t="str">
        <f t="shared" si="211"/>
        <v>REZoning_Sol-Win</v>
      </c>
      <c r="AO1154" s="50" t="s">
        <v>2035</v>
      </c>
      <c r="AP1154" s="72" t="s">
        <v>874</v>
      </c>
      <c r="AQ1154" s="58">
        <v>2035</v>
      </c>
      <c r="AR1154" s="73" t="str">
        <f t="shared" si="212"/>
        <v>*0.93</v>
      </c>
      <c r="AS1154" s="70" t="str">
        <f t="shared" si="213"/>
        <v>REZoning_Sol-Win</v>
      </c>
      <c r="AU1154" s="50" t="s">
        <v>2035</v>
      </c>
      <c r="AV1154" s="72" t="s">
        <v>874</v>
      </c>
      <c r="AW1154" s="58">
        <v>2050</v>
      </c>
      <c r="AX1154" s="73" t="str">
        <f t="shared" si="214"/>
        <v>*0.9</v>
      </c>
      <c r="AY1154" s="70" t="str">
        <f t="shared" si="215"/>
        <v>REZoning_Sol-Win</v>
      </c>
    </row>
    <row r="1155" spans="1:51">
      <c r="A1155" s="67" t="s">
        <v>78</v>
      </c>
      <c r="C1155" t="s">
        <v>2036</v>
      </c>
      <c r="D1155" s="68" t="s">
        <v>874</v>
      </c>
      <c r="E1155" s="52">
        <v>2035</v>
      </c>
      <c r="F1155" s="69" t="str">
        <f t="shared" si="205"/>
        <v>*0.95</v>
      </c>
      <c r="G1155" s="70" t="str">
        <f t="shared" si="216"/>
        <v>REZoning_Sol-Win</v>
      </c>
      <c r="I1155" t="s">
        <v>2036</v>
      </c>
      <c r="J1155" s="68" t="s">
        <v>874</v>
      </c>
      <c r="K1155" s="52">
        <v>2050</v>
      </c>
      <c r="L1155" s="62" t="str">
        <f t="shared" si="206"/>
        <v>*0.93</v>
      </c>
      <c r="M1155" s="70" t="str">
        <f t="shared" si="207"/>
        <v>REZoning_Sol-Win</v>
      </c>
      <c r="O1155" t="s">
        <v>2036</v>
      </c>
      <c r="P1155" t="s">
        <v>874</v>
      </c>
      <c r="Q1155">
        <v>2100</v>
      </c>
      <c r="R1155" t="s">
        <v>904</v>
      </c>
      <c r="S1155" t="s">
        <v>875</v>
      </c>
      <c r="AA1155" s="49" t="s">
        <v>2036</v>
      </c>
      <c r="AB1155" s="71" t="s">
        <v>874</v>
      </c>
      <c r="AC1155" s="55">
        <v>2035</v>
      </c>
      <c r="AD1155" s="70" t="str">
        <f t="shared" si="208"/>
        <v>*0.95</v>
      </c>
      <c r="AE1155" s="70" t="str">
        <f t="shared" si="209"/>
        <v>REZoning_Sol-Win</v>
      </c>
      <c r="AG1155" s="49" t="s">
        <v>2036</v>
      </c>
      <c r="AH1155" s="71" t="s">
        <v>874</v>
      </c>
      <c r="AI1155" s="55">
        <v>2050</v>
      </c>
      <c r="AJ1155" s="70" t="str">
        <f t="shared" si="210"/>
        <v>*0.93</v>
      </c>
      <c r="AK1155" s="70" t="str">
        <f t="shared" si="211"/>
        <v>REZoning_Sol-Win</v>
      </c>
      <c r="AO1155" s="50" t="s">
        <v>2036</v>
      </c>
      <c r="AP1155" s="72" t="s">
        <v>874</v>
      </c>
      <c r="AQ1155" s="58">
        <v>2035</v>
      </c>
      <c r="AR1155" s="73" t="str">
        <f t="shared" si="212"/>
        <v>*0.93</v>
      </c>
      <c r="AS1155" s="70" t="str">
        <f t="shared" si="213"/>
        <v>REZoning_Sol-Win</v>
      </c>
      <c r="AU1155" s="50" t="s">
        <v>2036</v>
      </c>
      <c r="AV1155" s="72" t="s">
        <v>874</v>
      </c>
      <c r="AW1155" s="58">
        <v>2050</v>
      </c>
      <c r="AX1155" s="73" t="str">
        <f t="shared" si="214"/>
        <v>*0.9</v>
      </c>
      <c r="AY1155" s="70" t="str">
        <f t="shared" si="215"/>
        <v>REZoning_Sol-Win</v>
      </c>
    </row>
    <row r="1156" spans="1:51">
      <c r="A1156" s="67" t="s">
        <v>78</v>
      </c>
      <c r="C1156" t="s">
        <v>2037</v>
      </c>
      <c r="D1156" s="68" t="s">
        <v>874</v>
      </c>
      <c r="E1156" s="52">
        <v>2035</v>
      </c>
      <c r="F1156" s="69" t="str">
        <f t="shared" si="205"/>
        <v>*0.95</v>
      </c>
      <c r="G1156" s="70" t="str">
        <f t="shared" si="216"/>
        <v>REZoning_Sol-Win</v>
      </c>
      <c r="I1156" t="s">
        <v>2037</v>
      </c>
      <c r="J1156" s="68" t="s">
        <v>874</v>
      </c>
      <c r="K1156" s="52">
        <v>2050</v>
      </c>
      <c r="L1156" s="62" t="str">
        <f t="shared" si="206"/>
        <v>*0.93</v>
      </c>
      <c r="M1156" s="70" t="str">
        <f t="shared" si="207"/>
        <v>REZoning_Sol-Win</v>
      </c>
      <c r="O1156" t="s">
        <v>2037</v>
      </c>
      <c r="P1156" t="s">
        <v>874</v>
      </c>
      <c r="Q1156">
        <v>2100</v>
      </c>
      <c r="R1156" t="s">
        <v>904</v>
      </c>
      <c r="S1156" t="s">
        <v>875</v>
      </c>
      <c r="AA1156" s="49" t="s">
        <v>2037</v>
      </c>
      <c r="AB1156" s="71" t="s">
        <v>874</v>
      </c>
      <c r="AC1156" s="55">
        <v>2035</v>
      </c>
      <c r="AD1156" s="70" t="str">
        <f t="shared" si="208"/>
        <v>*0.95</v>
      </c>
      <c r="AE1156" s="70" t="str">
        <f t="shared" si="209"/>
        <v>REZoning_Sol-Win</v>
      </c>
      <c r="AG1156" s="49" t="s">
        <v>2037</v>
      </c>
      <c r="AH1156" s="71" t="s">
        <v>874</v>
      </c>
      <c r="AI1156" s="55">
        <v>2050</v>
      </c>
      <c r="AJ1156" s="70" t="str">
        <f t="shared" si="210"/>
        <v>*0.93</v>
      </c>
      <c r="AK1156" s="70" t="str">
        <f t="shared" si="211"/>
        <v>REZoning_Sol-Win</v>
      </c>
      <c r="AO1156" s="50" t="s">
        <v>2037</v>
      </c>
      <c r="AP1156" s="72" t="s">
        <v>874</v>
      </c>
      <c r="AQ1156" s="58">
        <v>2035</v>
      </c>
      <c r="AR1156" s="73" t="str">
        <f t="shared" si="212"/>
        <v>*0.93</v>
      </c>
      <c r="AS1156" s="70" t="str">
        <f t="shared" si="213"/>
        <v>REZoning_Sol-Win</v>
      </c>
      <c r="AU1156" s="50" t="s">
        <v>2037</v>
      </c>
      <c r="AV1156" s="72" t="s">
        <v>874</v>
      </c>
      <c r="AW1156" s="58">
        <v>2050</v>
      </c>
      <c r="AX1156" s="73" t="str">
        <f t="shared" si="214"/>
        <v>*0.9</v>
      </c>
      <c r="AY1156" s="70" t="str">
        <f t="shared" si="215"/>
        <v>REZoning_Sol-Win</v>
      </c>
    </row>
    <row r="1157" spans="1:51">
      <c r="A1157" s="67" t="s">
        <v>78</v>
      </c>
      <c r="C1157" t="s">
        <v>2038</v>
      </c>
      <c r="D1157" s="68" t="s">
        <v>874</v>
      </c>
      <c r="E1157" s="52">
        <v>2035</v>
      </c>
      <c r="F1157" s="69" t="str">
        <f t="shared" ref="F1157:F1220" si="217">"*"&amp;IF(AND(A1157="EU",E1157=2035),0.95,IF(AND(A1157="EU",E1157=2050),0.93,IF(AND(A1157="USA",E1157=2035),0.96,IF(AND(A1157="USA",E1157=2050),0.94,IF(AND(A1157="Japan",E1157=2035),0.94,IF(AND(A1157="Japan",E1157=2050),0.92,IF(AND(A1157="Russia",E1157=2035),0.95,IF(AND(A1157="Russia",E1157=2050),0.93,IF(AND(A1157="China",E1157=2035),0.94,IF(AND(A1157="China",E1157=2050),0.92,IF(AND(A1157="India",E1157=2035),0.95,IF(AND(A1157="India",E1157=2050),0.92,IF(AND(A1157="Middle East",E1157=2035),0.94,IF(AND(A1157="Middle East",E1157=2050),0.9,IF(AND(A1157="Africa",E1157=2035),0.94,IF(AND(A1157="Africa",E1157=2050),0.91,IF(AND(A1157="Brazil",E1157=2035),0.95,IF(AND(A1157="Brazil",E1157=2050),0.92,""))))))))))))))))))</f>
        <v>*0.95</v>
      </c>
      <c r="G1157" s="70" t="str">
        <f t="shared" si="216"/>
        <v>REZoning_Sol-Win</v>
      </c>
      <c r="I1157" t="s">
        <v>2038</v>
      </c>
      <c r="J1157" s="68" t="s">
        <v>874</v>
      </c>
      <c r="K1157" s="52">
        <v>2050</v>
      </c>
      <c r="L1157" s="62" t="str">
        <f t="shared" ref="L1157:L1220" si="218">"*"&amp;IF(AND(A1157="EU",K1157=2035),0.95,IF(AND(A1157="EU",K1157=2050),0.93,IF(AND(A1157="USA",K1157=2035),0.96,IF(AND(A1157="USA",K1157=2050),0.94,IF(AND(A1157="Japan",K1157=2035),0.94,IF(AND(A1157="Japan",K1157=2050),0.92,IF(AND(A1157="Russia",K1157=2035),0.95,IF(AND(A1157="Russia",K1157=2050),0.93,IF(AND(A1157="China",K1157=2035),0.94,IF(AND(A1157="China",K1157=2050),0.92,IF(AND(A1157="India",K1157=2035),0.95,IF(AND(A1157="India",K1157=2050),0.92,IF(AND(A1157="Middle East",K1157=2035),0.94,IF(AND(A1157="Middle East",K1157=2050),0.9,IF(AND(A1157="Africa",K1157=2035),0.94,IF(AND(A1157="Africa",K1157=2050),0.91,IF(AND(A1157="Brazil",K1157=2035),0.95,IF(AND(A1157="Brazil",K1157=2050),0.92,""))))))))))))))))))</f>
        <v>*0.93</v>
      </c>
      <c r="M1157" s="70" t="str">
        <f t="shared" ref="M1157:M1220" si="219">M1156</f>
        <v>REZoning_Sol-Win</v>
      </c>
      <c r="O1157" t="s">
        <v>2038</v>
      </c>
      <c r="P1157" t="s">
        <v>874</v>
      </c>
      <c r="Q1157">
        <v>2100</v>
      </c>
      <c r="R1157" t="s">
        <v>904</v>
      </c>
      <c r="S1157" t="s">
        <v>875</v>
      </c>
      <c r="AA1157" s="49" t="s">
        <v>2038</v>
      </c>
      <c r="AB1157" s="71" t="s">
        <v>874</v>
      </c>
      <c r="AC1157" s="55">
        <v>2035</v>
      </c>
      <c r="AD1157" s="70" t="str">
        <f t="shared" ref="AD1157:AD1220" si="220">"*"&amp;IF(AND(A1157="EU",AC1157=2035),0.95,IF(AND(A1157="EU",AC1157=2050),0.93,IF(AND(A1157="USA",AC1157=2035),0.96,IF(AND(A1157="USA",AC1157=2050),0.93,IF(AND(A1157="Japan",AC1157=2035),0.94,IF(AND(A1157="Japan",AC1157=2050),0.92,IF(AND(A1157="Russia",AC1157=2035),0.95,IF(AND(A1157="Russia",AC1157=2050),0.91,IF(AND(A1157="China",AC1157=2035),0.93,IF(AND(A1157="China",AC1157=2050),0.92,IF(AND(A1157="India",AC1157=2035),0.94,IF(AND(A1157="India",AC1157=2050),0.91,IF(AND(A1157="Middle East",AC1157=2035),0.92,IF(AND(A1157="Middle East",AC1157=2050),0.89,IF(AND(A1157="Africa",AC1157=2035),0.93,IF(AND(A1157="Africa",AC1157=2050),0.9,IF(AND(A1157="Brazil",AC1157=2035),0.95,IF(AND(A1157="Brazil",AC1157=2050),0.92,""))))))))))))))))))</f>
        <v>*0.95</v>
      </c>
      <c r="AE1157" s="70" t="str">
        <f t="shared" ref="AE1157:AE1220" si="221">AE1156</f>
        <v>REZoning_Sol-Win</v>
      </c>
      <c r="AG1157" s="49" t="s">
        <v>2038</v>
      </c>
      <c r="AH1157" s="71" t="s">
        <v>874</v>
      </c>
      <c r="AI1157" s="55">
        <v>2050</v>
      </c>
      <c r="AJ1157" s="70" t="str">
        <f t="shared" ref="AJ1157:AJ1220" si="222">"*"&amp;IF(AND(A1157="EU",AI1157=2035),0.95,IF(AND(A1157="EU",AI1157=2050),0.93,IF(AND(A1157="USA",AI1157=2035),0.96,IF(AND(A1157="USA",AI1157=2050),0.93,IF(AND(A1157="Japan",AI1157=2035),0.94,IF(AND(A1157="Japan",AI1157=2050),0.92,IF(AND(A1157="Russia",AI1157=2035),0.95,IF(AND(A1157="Russia",AI1157=2050),0.91,IF(AND(A1157="China",AI1157=2035),0.93,IF(AND(A1157="China",AI1157=2050),0.92,IF(AND(A1157="India",AI1157=2035),0.94,IF(AND(A1157="India",AI1157=2050),0.91,IF(AND(A1157="Middle East",AI1157=2035),0.92,IF(AND(A1157="Middle East",AI1157=2050),0.89,IF(AND(A1157="Africa",AI1157=2035),0.93,IF(AND(A1157="Africa",AI1157=2050),0.9,IF(AND(A1157="Brazil",AI1157=2035),0.95,IF(AND(A1157="Brazil",AI1157=2050),0.92,""))))))))))))))))))</f>
        <v>*0.93</v>
      </c>
      <c r="AK1157" s="70" t="str">
        <f t="shared" ref="AK1157:AK1220" si="223">AK1156</f>
        <v>REZoning_Sol-Win</v>
      </c>
      <c r="AO1157" s="50" t="s">
        <v>2038</v>
      </c>
      <c r="AP1157" s="72" t="s">
        <v>874</v>
      </c>
      <c r="AQ1157" s="58">
        <v>2035</v>
      </c>
      <c r="AR1157" s="73" t="str">
        <f t="shared" ref="AR1157:AR1220" si="224">"*"&amp;IF(AND(A1157="EU",AQ1157=2035),0.93,IF(AND(A1157="EU",AQ1157=2050),0.9,IF(AND(A1157="USA",AQ1157=2035),0.92,IF(AND(A1157="USA",AQ1157=2050),0.89,IF(AND(A1157="Japan",AQ1157=2035),0.92,IF(AND(A1157="Japan",AQ1157=2050),0.89,IF(AND(A1157="Russia",AQ1157=2035),0.91,IF(AND(A1157="Russia",AQ1157=2050),0.86,IF(AND(A1157="China",AQ1157=2035),0.91,IF(AND(A1157="China",AQ1157=2050),0.87,IF(AND(A1157="India",AQ1157=2035),0.92,IF(AND(A1157="India",AQ1157=2050),0.87,IF(AND(A1157="Middle East",AQ1157=2035),0.89,IF(AND(A1157="Middle East",AQ1157=2050),0.84,IF(AND(A1157="Africa",AQ1157=2035),0.9,IF(AND(A1157="Africa",AQ1157=2050),0.86,IF(AND(A1157="Brazil",AQ1157=2035),0.93,IF(AND(A1157="Brazil",AQ1157=2050),0.89,""))))))))))))))))))</f>
        <v>*0.93</v>
      </c>
      <c r="AS1157" s="70" t="str">
        <f t="shared" ref="AS1157:AS1220" si="225">AS1156</f>
        <v>REZoning_Sol-Win</v>
      </c>
      <c r="AU1157" s="50" t="s">
        <v>2038</v>
      </c>
      <c r="AV1157" s="72" t="s">
        <v>874</v>
      </c>
      <c r="AW1157" s="58">
        <v>2050</v>
      </c>
      <c r="AX1157" s="73" t="str">
        <f t="shared" ref="AX1157:AX1220" si="226">"*"&amp;IF(AND(A1157="EU",AW1157=2035),0.93,IF(AND(A1157="EU",AW1157=2050),0.9,IF(AND(A1157="USA",AW1157=2035),0.92,IF(AND(A1157="USA",AW1157=2050),0.89,IF(AND(A1157="Japan",AW1157=2035),0.92,IF(AND(A1157="Japan",AW1157=2050),0.89,IF(AND(A1157="Russia",AW1157=2035),0.91,IF(AND(A1157="Russia",AW1157=2050),0.86,IF(AND(A1157="China",AW1157=2035),0.91,IF(AND(A1157="China",AW1157=2050),0.87,IF(AND(A1157="India",AW1157=2035),0.92,IF(AND(A1157="India",AW1157=2050),0.87,IF(AND(A1157="Middle East",AW1157=2035),0.89,IF(AND(A1157="Middle East",AW1157=2050),0.84,IF(AND(A1157="Africa",AW1157=2035),0.9,IF(AND(A1157="Africa",AW1157=2050),0.86,IF(AND(A1157="Brazil",AW1157=2035),0.93,IF(AND(A1157="Brazil",AW1157=2050),0.89,""))))))))))))))))))</f>
        <v>*0.9</v>
      </c>
      <c r="AY1157" s="70" t="str">
        <f t="shared" ref="AY1157:AY1220" si="227">AY1156</f>
        <v>REZoning_Sol-Win</v>
      </c>
    </row>
    <row r="1158" spans="1:51">
      <c r="A1158" s="67" t="s">
        <v>78</v>
      </c>
      <c r="C1158" t="s">
        <v>2039</v>
      </c>
      <c r="D1158" s="68" t="s">
        <v>874</v>
      </c>
      <c r="E1158" s="52">
        <v>2035</v>
      </c>
      <c r="F1158" s="69" t="str">
        <f t="shared" si="217"/>
        <v>*0.95</v>
      </c>
      <c r="G1158" s="70" t="str">
        <f t="shared" si="216"/>
        <v>REZoning_Sol-Win</v>
      </c>
      <c r="I1158" t="s">
        <v>2039</v>
      </c>
      <c r="J1158" s="68" t="s">
        <v>874</v>
      </c>
      <c r="K1158" s="52">
        <v>2050</v>
      </c>
      <c r="L1158" s="62" t="str">
        <f t="shared" si="218"/>
        <v>*0.93</v>
      </c>
      <c r="M1158" s="70" t="str">
        <f t="shared" si="219"/>
        <v>REZoning_Sol-Win</v>
      </c>
      <c r="O1158" t="s">
        <v>2039</v>
      </c>
      <c r="P1158" t="s">
        <v>874</v>
      </c>
      <c r="Q1158">
        <v>2100</v>
      </c>
      <c r="R1158" t="s">
        <v>904</v>
      </c>
      <c r="S1158" t="s">
        <v>875</v>
      </c>
      <c r="AA1158" s="49" t="s">
        <v>2039</v>
      </c>
      <c r="AB1158" s="71" t="s">
        <v>874</v>
      </c>
      <c r="AC1158" s="55">
        <v>2035</v>
      </c>
      <c r="AD1158" s="70" t="str">
        <f t="shared" si="220"/>
        <v>*0.95</v>
      </c>
      <c r="AE1158" s="70" t="str">
        <f t="shared" si="221"/>
        <v>REZoning_Sol-Win</v>
      </c>
      <c r="AG1158" s="49" t="s">
        <v>2039</v>
      </c>
      <c r="AH1158" s="71" t="s">
        <v>874</v>
      </c>
      <c r="AI1158" s="55">
        <v>2050</v>
      </c>
      <c r="AJ1158" s="70" t="str">
        <f t="shared" si="222"/>
        <v>*0.93</v>
      </c>
      <c r="AK1158" s="70" t="str">
        <f t="shared" si="223"/>
        <v>REZoning_Sol-Win</v>
      </c>
      <c r="AO1158" s="50" t="s">
        <v>2039</v>
      </c>
      <c r="AP1158" s="72" t="s">
        <v>874</v>
      </c>
      <c r="AQ1158" s="58">
        <v>2035</v>
      </c>
      <c r="AR1158" s="73" t="str">
        <f t="shared" si="224"/>
        <v>*0.93</v>
      </c>
      <c r="AS1158" s="70" t="str">
        <f t="shared" si="225"/>
        <v>REZoning_Sol-Win</v>
      </c>
      <c r="AU1158" s="50" t="s">
        <v>2039</v>
      </c>
      <c r="AV1158" s="72" t="s">
        <v>874</v>
      </c>
      <c r="AW1158" s="58">
        <v>2050</v>
      </c>
      <c r="AX1158" s="73" t="str">
        <f t="shared" si="226"/>
        <v>*0.9</v>
      </c>
      <c r="AY1158" s="70" t="str">
        <f t="shared" si="227"/>
        <v>REZoning_Sol-Win</v>
      </c>
    </row>
    <row r="1159" spans="1:51">
      <c r="A1159" s="67" t="s">
        <v>78</v>
      </c>
      <c r="C1159" t="s">
        <v>2040</v>
      </c>
      <c r="D1159" s="68" t="s">
        <v>874</v>
      </c>
      <c r="E1159" s="52">
        <v>2035</v>
      </c>
      <c r="F1159" s="69" t="str">
        <f t="shared" si="217"/>
        <v>*0.95</v>
      </c>
      <c r="G1159" s="70" t="str">
        <f t="shared" si="216"/>
        <v>REZoning_Sol-Win</v>
      </c>
      <c r="I1159" t="s">
        <v>2040</v>
      </c>
      <c r="J1159" s="68" t="s">
        <v>874</v>
      </c>
      <c r="K1159" s="52">
        <v>2050</v>
      </c>
      <c r="L1159" s="62" t="str">
        <f t="shared" si="218"/>
        <v>*0.93</v>
      </c>
      <c r="M1159" s="70" t="str">
        <f t="shared" si="219"/>
        <v>REZoning_Sol-Win</v>
      </c>
      <c r="O1159" t="s">
        <v>2040</v>
      </c>
      <c r="P1159" t="s">
        <v>874</v>
      </c>
      <c r="Q1159">
        <v>2100</v>
      </c>
      <c r="R1159" t="s">
        <v>904</v>
      </c>
      <c r="S1159" t="s">
        <v>875</v>
      </c>
      <c r="AA1159" s="49" t="s">
        <v>2040</v>
      </c>
      <c r="AB1159" s="71" t="s">
        <v>874</v>
      </c>
      <c r="AC1159" s="55">
        <v>2035</v>
      </c>
      <c r="AD1159" s="70" t="str">
        <f t="shared" si="220"/>
        <v>*0.95</v>
      </c>
      <c r="AE1159" s="70" t="str">
        <f t="shared" si="221"/>
        <v>REZoning_Sol-Win</v>
      </c>
      <c r="AG1159" s="49" t="s">
        <v>2040</v>
      </c>
      <c r="AH1159" s="71" t="s">
        <v>874</v>
      </c>
      <c r="AI1159" s="55">
        <v>2050</v>
      </c>
      <c r="AJ1159" s="70" t="str">
        <f t="shared" si="222"/>
        <v>*0.93</v>
      </c>
      <c r="AK1159" s="70" t="str">
        <f t="shared" si="223"/>
        <v>REZoning_Sol-Win</v>
      </c>
      <c r="AO1159" s="50" t="s">
        <v>2040</v>
      </c>
      <c r="AP1159" s="72" t="s">
        <v>874</v>
      </c>
      <c r="AQ1159" s="58">
        <v>2035</v>
      </c>
      <c r="AR1159" s="73" t="str">
        <f t="shared" si="224"/>
        <v>*0.93</v>
      </c>
      <c r="AS1159" s="70" t="str">
        <f t="shared" si="225"/>
        <v>REZoning_Sol-Win</v>
      </c>
      <c r="AU1159" s="50" t="s">
        <v>2040</v>
      </c>
      <c r="AV1159" s="72" t="s">
        <v>874</v>
      </c>
      <c r="AW1159" s="58">
        <v>2050</v>
      </c>
      <c r="AX1159" s="73" t="str">
        <f t="shared" si="226"/>
        <v>*0.9</v>
      </c>
      <c r="AY1159" s="70" t="str">
        <f t="shared" si="227"/>
        <v>REZoning_Sol-Win</v>
      </c>
    </row>
    <row r="1160" spans="1:51">
      <c r="A1160" s="67" t="s">
        <v>78</v>
      </c>
      <c r="C1160" t="s">
        <v>2041</v>
      </c>
      <c r="D1160" s="68" t="s">
        <v>874</v>
      </c>
      <c r="E1160" s="52">
        <v>2035</v>
      </c>
      <c r="F1160" s="69" t="str">
        <f t="shared" si="217"/>
        <v>*0.95</v>
      </c>
      <c r="G1160" s="70" t="str">
        <f t="shared" si="216"/>
        <v>REZoning_Sol-Win</v>
      </c>
      <c r="I1160" t="s">
        <v>2041</v>
      </c>
      <c r="J1160" s="68" t="s">
        <v>874</v>
      </c>
      <c r="K1160" s="52">
        <v>2050</v>
      </c>
      <c r="L1160" s="62" t="str">
        <f t="shared" si="218"/>
        <v>*0.93</v>
      </c>
      <c r="M1160" s="70" t="str">
        <f t="shared" si="219"/>
        <v>REZoning_Sol-Win</v>
      </c>
      <c r="O1160" t="s">
        <v>2041</v>
      </c>
      <c r="P1160" t="s">
        <v>874</v>
      </c>
      <c r="Q1160">
        <v>2100</v>
      </c>
      <c r="R1160" t="s">
        <v>904</v>
      </c>
      <c r="S1160" t="s">
        <v>875</v>
      </c>
      <c r="AA1160" s="49" t="s">
        <v>2041</v>
      </c>
      <c r="AB1160" s="71" t="s">
        <v>874</v>
      </c>
      <c r="AC1160" s="55">
        <v>2035</v>
      </c>
      <c r="AD1160" s="70" t="str">
        <f t="shared" si="220"/>
        <v>*0.95</v>
      </c>
      <c r="AE1160" s="70" t="str">
        <f t="shared" si="221"/>
        <v>REZoning_Sol-Win</v>
      </c>
      <c r="AG1160" s="49" t="s">
        <v>2041</v>
      </c>
      <c r="AH1160" s="71" t="s">
        <v>874</v>
      </c>
      <c r="AI1160" s="55">
        <v>2050</v>
      </c>
      <c r="AJ1160" s="70" t="str">
        <f t="shared" si="222"/>
        <v>*0.93</v>
      </c>
      <c r="AK1160" s="70" t="str">
        <f t="shared" si="223"/>
        <v>REZoning_Sol-Win</v>
      </c>
      <c r="AO1160" s="50" t="s">
        <v>2041</v>
      </c>
      <c r="AP1160" s="72" t="s">
        <v>874</v>
      </c>
      <c r="AQ1160" s="58">
        <v>2035</v>
      </c>
      <c r="AR1160" s="73" t="str">
        <f t="shared" si="224"/>
        <v>*0.93</v>
      </c>
      <c r="AS1160" s="70" t="str">
        <f t="shared" si="225"/>
        <v>REZoning_Sol-Win</v>
      </c>
      <c r="AU1160" s="50" t="s">
        <v>2041</v>
      </c>
      <c r="AV1160" s="72" t="s">
        <v>874</v>
      </c>
      <c r="AW1160" s="58">
        <v>2050</v>
      </c>
      <c r="AX1160" s="73" t="str">
        <f t="shared" si="226"/>
        <v>*0.9</v>
      </c>
      <c r="AY1160" s="70" t="str">
        <f t="shared" si="227"/>
        <v>REZoning_Sol-Win</v>
      </c>
    </row>
    <row r="1161" spans="1:51">
      <c r="A1161" s="67" t="s">
        <v>78</v>
      </c>
      <c r="C1161" t="s">
        <v>2042</v>
      </c>
      <c r="D1161" s="68" t="s">
        <v>874</v>
      </c>
      <c r="E1161" s="52">
        <v>2035</v>
      </c>
      <c r="F1161" s="69" t="str">
        <f t="shared" si="217"/>
        <v>*0.95</v>
      </c>
      <c r="G1161" s="70" t="str">
        <f t="shared" si="216"/>
        <v>REZoning_Sol-Win</v>
      </c>
      <c r="I1161" t="s">
        <v>2042</v>
      </c>
      <c r="J1161" s="68" t="s">
        <v>874</v>
      </c>
      <c r="K1161" s="52">
        <v>2050</v>
      </c>
      <c r="L1161" s="62" t="str">
        <f t="shared" si="218"/>
        <v>*0.93</v>
      </c>
      <c r="M1161" s="70" t="str">
        <f t="shared" si="219"/>
        <v>REZoning_Sol-Win</v>
      </c>
      <c r="O1161" t="s">
        <v>2042</v>
      </c>
      <c r="P1161" t="s">
        <v>874</v>
      </c>
      <c r="Q1161">
        <v>2100</v>
      </c>
      <c r="R1161" t="s">
        <v>904</v>
      </c>
      <c r="S1161" t="s">
        <v>875</v>
      </c>
      <c r="AA1161" s="49" t="s">
        <v>2042</v>
      </c>
      <c r="AB1161" s="71" t="s">
        <v>874</v>
      </c>
      <c r="AC1161" s="55">
        <v>2035</v>
      </c>
      <c r="AD1161" s="70" t="str">
        <f t="shared" si="220"/>
        <v>*0.95</v>
      </c>
      <c r="AE1161" s="70" t="str">
        <f t="shared" si="221"/>
        <v>REZoning_Sol-Win</v>
      </c>
      <c r="AG1161" s="49" t="s">
        <v>2042</v>
      </c>
      <c r="AH1161" s="71" t="s">
        <v>874</v>
      </c>
      <c r="AI1161" s="55">
        <v>2050</v>
      </c>
      <c r="AJ1161" s="70" t="str">
        <f t="shared" si="222"/>
        <v>*0.93</v>
      </c>
      <c r="AK1161" s="70" t="str">
        <f t="shared" si="223"/>
        <v>REZoning_Sol-Win</v>
      </c>
      <c r="AO1161" s="50" t="s">
        <v>2042</v>
      </c>
      <c r="AP1161" s="72" t="s">
        <v>874</v>
      </c>
      <c r="AQ1161" s="58">
        <v>2035</v>
      </c>
      <c r="AR1161" s="73" t="str">
        <f t="shared" si="224"/>
        <v>*0.93</v>
      </c>
      <c r="AS1161" s="70" t="str">
        <f t="shared" si="225"/>
        <v>REZoning_Sol-Win</v>
      </c>
      <c r="AU1161" s="50" t="s">
        <v>2042</v>
      </c>
      <c r="AV1161" s="72" t="s">
        <v>874</v>
      </c>
      <c r="AW1161" s="58">
        <v>2050</v>
      </c>
      <c r="AX1161" s="73" t="str">
        <f t="shared" si="226"/>
        <v>*0.9</v>
      </c>
      <c r="AY1161" s="70" t="str">
        <f t="shared" si="227"/>
        <v>REZoning_Sol-Win</v>
      </c>
    </row>
    <row r="1162" spans="1:51">
      <c r="A1162" s="67" t="s">
        <v>78</v>
      </c>
      <c r="C1162" t="s">
        <v>2043</v>
      </c>
      <c r="D1162" s="68" t="s">
        <v>874</v>
      </c>
      <c r="E1162" s="52">
        <v>2035</v>
      </c>
      <c r="F1162" s="69" t="str">
        <f t="shared" si="217"/>
        <v>*0.95</v>
      </c>
      <c r="G1162" s="70" t="str">
        <f t="shared" si="216"/>
        <v>REZoning_Sol-Win</v>
      </c>
      <c r="I1162" t="s">
        <v>2043</v>
      </c>
      <c r="J1162" s="68" t="s">
        <v>874</v>
      </c>
      <c r="K1162" s="52">
        <v>2050</v>
      </c>
      <c r="L1162" s="62" t="str">
        <f t="shared" si="218"/>
        <v>*0.93</v>
      </c>
      <c r="M1162" s="70" t="str">
        <f t="shared" si="219"/>
        <v>REZoning_Sol-Win</v>
      </c>
      <c r="O1162" t="s">
        <v>2043</v>
      </c>
      <c r="P1162" t="s">
        <v>874</v>
      </c>
      <c r="Q1162">
        <v>2100</v>
      </c>
      <c r="R1162" t="s">
        <v>904</v>
      </c>
      <c r="S1162" t="s">
        <v>875</v>
      </c>
      <c r="AA1162" s="49" t="s">
        <v>2043</v>
      </c>
      <c r="AB1162" s="71" t="s">
        <v>874</v>
      </c>
      <c r="AC1162" s="55">
        <v>2035</v>
      </c>
      <c r="AD1162" s="70" t="str">
        <f t="shared" si="220"/>
        <v>*0.95</v>
      </c>
      <c r="AE1162" s="70" t="str">
        <f t="shared" si="221"/>
        <v>REZoning_Sol-Win</v>
      </c>
      <c r="AG1162" s="49" t="s">
        <v>2043</v>
      </c>
      <c r="AH1162" s="71" t="s">
        <v>874</v>
      </c>
      <c r="AI1162" s="55">
        <v>2050</v>
      </c>
      <c r="AJ1162" s="70" t="str">
        <f t="shared" si="222"/>
        <v>*0.93</v>
      </c>
      <c r="AK1162" s="70" t="str">
        <f t="shared" si="223"/>
        <v>REZoning_Sol-Win</v>
      </c>
      <c r="AO1162" s="50" t="s">
        <v>2043</v>
      </c>
      <c r="AP1162" s="72" t="s">
        <v>874</v>
      </c>
      <c r="AQ1162" s="58">
        <v>2035</v>
      </c>
      <c r="AR1162" s="73" t="str">
        <f t="shared" si="224"/>
        <v>*0.93</v>
      </c>
      <c r="AS1162" s="70" t="str">
        <f t="shared" si="225"/>
        <v>REZoning_Sol-Win</v>
      </c>
      <c r="AU1162" s="50" t="s">
        <v>2043</v>
      </c>
      <c r="AV1162" s="72" t="s">
        <v>874</v>
      </c>
      <c r="AW1162" s="58">
        <v>2050</v>
      </c>
      <c r="AX1162" s="73" t="str">
        <f t="shared" si="226"/>
        <v>*0.9</v>
      </c>
      <c r="AY1162" s="70" t="str">
        <f t="shared" si="227"/>
        <v>REZoning_Sol-Win</v>
      </c>
    </row>
    <row r="1163" spans="1:51">
      <c r="A1163" s="67" t="s">
        <v>78</v>
      </c>
      <c r="C1163" t="s">
        <v>2044</v>
      </c>
      <c r="D1163" s="68" t="s">
        <v>874</v>
      </c>
      <c r="E1163" s="52">
        <v>2035</v>
      </c>
      <c r="F1163" s="69" t="str">
        <f t="shared" si="217"/>
        <v>*0.95</v>
      </c>
      <c r="G1163" s="70" t="str">
        <f t="shared" si="216"/>
        <v>REZoning_Sol-Win</v>
      </c>
      <c r="I1163" t="s">
        <v>2044</v>
      </c>
      <c r="J1163" s="68" t="s">
        <v>874</v>
      </c>
      <c r="K1163" s="52">
        <v>2050</v>
      </c>
      <c r="L1163" s="62" t="str">
        <f t="shared" si="218"/>
        <v>*0.93</v>
      </c>
      <c r="M1163" s="70" t="str">
        <f t="shared" si="219"/>
        <v>REZoning_Sol-Win</v>
      </c>
      <c r="O1163" t="s">
        <v>2044</v>
      </c>
      <c r="P1163" t="s">
        <v>874</v>
      </c>
      <c r="Q1163">
        <v>2100</v>
      </c>
      <c r="R1163" t="s">
        <v>904</v>
      </c>
      <c r="S1163" t="s">
        <v>875</v>
      </c>
      <c r="AA1163" s="49" t="s">
        <v>2044</v>
      </c>
      <c r="AB1163" s="71" t="s">
        <v>874</v>
      </c>
      <c r="AC1163" s="55">
        <v>2035</v>
      </c>
      <c r="AD1163" s="70" t="str">
        <f t="shared" si="220"/>
        <v>*0.95</v>
      </c>
      <c r="AE1163" s="70" t="str">
        <f t="shared" si="221"/>
        <v>REZoning_Sol-Win</v>
      </c>
      <c r="AG1163" s="49" t="s">
        <v>2044</v>
      </c>
      <c r="AH1163" s="71" t="s">
        <v>874</v>
      </c>
      <c r="AI1163" s="55">
        <v>2050</v>
      </c>
      <c r="AJ1163" s="70" t="str">
        <f t="shared" si="222"/>
        <v>*0.93</v>
      </c>
      <c r="AK1163" s="70" t="str">
        <f t="shared" si="223"/>
        <v>REZoning_Sol-Win</v>
      </c>
      <c r="AO1163" s="50" t="s">
        <v>2044</v>
      </c>
      <c r="AP1163" s="72" t="s">
        <v>874</v>
      </c>
      <c r="AQ1163" s="58">
        <v>2035</v>
      </c>
      <c r="AR1163" s="73" t="str">
        <f t="shared" si="224"/>
        <v>*0.93</v>
      </c>
      <c r="AS1163" s="70" t="str">
        <f t="shared" si="225"/>
        <v>REZoning_Sol-Win</v>
      </c>
      <c r="AU1163" s="50" t="s">
        <v>2044</v>
      </c>
      <c r="AV1163" s="72" t="s">
        <v>874</v>
      </c>
      <c r="AW1163" s="58">
        <v>2050</v>
      </c>
      <c r="AX1163" s="73" t="str">
        <f t="shared" si="226"/>
        <v>*0.9</v>
      </c>
      <c r="AY1163" s="70" t="str">
        <f t="shared" si="227"/>
        <v>REZoning_Sol-Win</v>
      </c>
    </row>
    <row r="1164" spans="1:51">
      <c r="A1164" s="67" t="s">
        <v>78</v>
      </c>
      <c r="C1164" t="s">
        <v>2045</v>
      </c>
      <c r="D1164" s="68" t="s">
        <v>874</v>
      </c>
      <c r="E1164" s="52">
        <v>2035</v>
      </c>
      <c r="F1164" s="69" t="str">
        <f t="shared" si="217"/>
        <v>*0.95</v>
      </c>
      <c r="G1164" s="70" t="str">
        <f t="shared" si="216"/>
        <v>REZoning_Sol-Win</v>
      </c>
      <c r="I1164" t="s">
        <v>2045</v>
      </c>
      <c r="J1164" s="68" t="s">
        <v>874</v>
      </c>
      <c r="K1164" s="52">
        <v>2050</v>
      </c>
      <c r="L1164" s="62" t="str">
        <f t="shared" si="218"/>
        <v>*0.93</v>
      </c>
      <c r="M1164" s="70" t="str">
        <f t="shared" si="219"/>
        <v>REZoning_Sol-Win</v>
      </c>
      <c r="O1164" t="s">
        <v>2045</v>
      </c>
      <c r="P1164" t="s">
        <v>874</v>
      </c>
      <c r="Q1164">
        <v>2100</v>
      </c>
      <c r="R1164" t="s">
        <v>904</v>
      </c>
      <c r="S1164" t="s">
        <v>875</v>
      </c>
      <c r="AA1164" s="49" t="s">
        <v>2045</v>
      </c>
      <c r="AB1164" s="71" t="s">
        <v>874</v>
      </c>
      <c r="AC1164" s="55">
        <v>2035</v>
      </c>
      <c r="AD1164" s="70" t="str">
        <f t="shared" si="220"/>
        <v>*0.95</v>
      </c>
      <c r="AE1164" s="70" t="str">
        <f t="shared" si="221"/>
        <v>REZoning_Sol-Win</v>
      </c>
      <c r="AG1164" s="49" t="s">
        <v>2045</v>
      </c>
      <c r="AH1164" s="71" t="s">
        <v>874</v>
      </c>
      <c r="AI1164" s="55">
        <v>2050</v>
      </c>
      <c r="AJ1164" s="70" t="str">
        <f t="shared" si="222"/>
        <v>*0.93</v>
      </c>
      <c r="AK1164" s="70" t="str">
        <f t="shared" si="223"/>
        <v>REZoning_Sol-Win</v>
      </c>
      <c r="AO1164" s="50" t="s">
        <v>2045</v>
      </c>
      <c r="AP1164" s="72" t="s">
        <v>874</v>
      </c>
      <c r="AQ1164" s="58">
        <v>2035</v>
      </c>
      <c r="AR1164" s="73" t="str">
        <f t="shared" si="224"/>
        <v>*0.93</v>
      </c>
      <c r="AS1164" s="70" t="str">
        <f t="shared" si="225"/>
        <v>REZoning_Sol-Win</v>
      </c>
      <c r="AU1164" s="50" t="s">
        <v>2045</v>
      </c>
      <c r="AV1164" s="72" t="s">
        <v>874</v>
      </c>
      <c r="AW1164" s="58">
        <v>2050</v>
      </c>
      <c r="AX1164" s="73" t="str">
        <f t="shared" si="226"/>
        <v>*0.9</v>
      </c>
      <c r="AY1164" s="70" t="str">
        <f t="shared" si="227"/>
        <v>REZoning_Sol-Win</v>
      </c>
    </row>
    <row r="1165" spans="1:51">
      <c r="A1165" s="67" t="s">
        <v>78</v>
      </c>
      <c r="C1165" t="s">
        <v>2046</v>
      </c>
      <c r="D1165" s="68" t="s">
        <v>874</v>
      </c>
      <c r="E1165" s="52">
        <v>2035</v>
      </c>
      <c r="F1165" s="69" t="str">
        <f t="shared" si="217"/>
        <v>*0.95</v>
      </c>
      <c r="G1165" s="70" t="str">
        <f t="shared" si="216"/>
        <v>REZoning_Sol-Win</v>
      </c>
      <c r="I1165" t="s">
        <v>2046</v>
      </c>
      <c r="J1165" s="68" t="s">
        <v>874</v>
      </c>
      <c r="K1165" s="52">
        <v>2050</v>
      </c>
      <c r="L1165" s="62" t="str">
        <f t="shared" si="218"/>
        <v>*0.93</v>
      </c>
      <c r="M1165" s="70" t="str">
        <f t="shared" si="219"/>
        <v>REZoning_Sol-Win</v>
      </c>
      <c r="O1165" t="s">
        <v>2046</v>
      </c>
      <c r="P1165" t="s">
        <v>874</v>
      </c>
      <c r="Q1165">
        <v>2100</v>
      </c>
      <c r="R1165" t="s">
        <v>904</v>
      </c>
      <c r="S1165" t="s">
        <v>875</v>
      </c>
      <c r="AA1165" s="49" t="s">
        <v>2046</v>
      </c>
      <c r="AB1165" s="71" t="s">
        <v>874</v>
      </c>
      <c r="AC1165" s="55">
        <v>2035</v>
      </c>
      <c r="AD1165" s="70" t="str">
        <f t="shared" si="220"/>
        <v>*0.95</v>
      </c>
      <c r="AE1165" s="70" t="str">
        <f t="shared" si="221"/>
        <v>REZoning_Sol-Win</v>
      </c>
      <c r="AG1165" s="49" t="s">
        <v>2046</v>
      </c>
      <c r="AH1165" s="71" t="s">
        <v>874</v>
      </c>
      <c r="AI1165" s="55">
        <v>2050</v>
      </c>
      <c r="AJ1165" s="70" t="str">
        <f t="shared" si="222"/>
        <v>*0.93</v>
      </c>
      <c r="AK1165" s="70" t="str">
        <f t="shared" si="223"/>
        <v>REZoning_Sol-Win</v>
      </c>
      <c r="AO1165" s="50" t="s">
        <v>2046</v>
      </c>
      <c r="AP1165" s="72" t="s">
        <v>874</v>
      </c>
      <c r="AQ1165" s="58">
        <v>2035</v>
      </c>
      <c r="AR1165" s="73" t="str">
        <f t="shared" si="224"/>
        <v>*0.93</v>
      </c>
      <c r="AS1165" s="70" t="str">
        <f t="shared" si="225"/>
        <v>REZoning_Sol-Win</v>
      </c>
      <c r="AU1165" s="50" t="s">
        <v>2046</v>
      </c>
      <c r="AV1165" s="72" t="s">
        <v>874</v>
      </c>
      <c r="AW1165" s="58">
        <v>2050</v>
      </c>
      <c r="AX1165" s="73" t="str">
        <f t="shared" si="226"/>
        <v>*0.9</v>
      </c>
      <c r="AY1165" s="70" t="str">
        <f t="shared" si="227"/>
        <v>REZoning_Sol-Win</v>
      </c>
    </row>
    <row r="1166" spans="1:51">
      <c r="A1166" s="67" t="s">
        <v>78</v>
      </c>
      <c r="C1166" t="s">
        <v>2047</v>
      </c>
      <c r="D1166" s="68" t="s">
        <v>874</v>
      </c>
      <c r="E1166" s="52">
        <v>2035</v>
      </c>
      <c r="F1166" s="69" t="str">
        <f t="shared" si="217"/>
        <v>*0.95</v>
      </c>
      <c r="G1166" s="70" t="str">
        <f t="shared" si="216"/>
        <v>REZoning_Sol-Win</v>
      </c>
      <c r="I1166" t="s">
        <v>2047</v>
      </c>
      <c r="J1166" s="68" t="s">
        <v>874</v>
      </c>
      <c r="K1166" s="52">
        <v>2050</v>
      </c>
      <c r="L1166" s="62" t="str">
        <f t="shared" si="218"/>
        <v>*0.93</v>
      </c>
      <c r="M1166" s="70" t="str">
        <f t="shared" si="219"/>
        <v>REZoning_Sol-Win</v>
      </c>
      <c r="O1166" t="s">
        <v>2047</v>
      </c>
      <c r="P1166" t="s">
        <v>874</v>
      </c>
      <c r="Q1166">
        <v>2100</v>
      </c>
      <c r="R1166" t="s">
        <v>904</v>
      </c>
      <c r="S1166" t="s">
        <v>875</v>
      </c>
      <c r="AA1166" s="49" t="s">
        <v>2047</v>
      </c>
      <c r="AB1166" s="71" t="s">
        <v>874</v>
      </c>
      <c r="AC1166" s="55">
        <v>2035</v>
      </c>
      <c r="AD1166" s="70" t="str">
        <f t="shared" si="220"/>
        <v>*0.95</v>
      </c>
      <c r="AE1166" s="70" t="str">
        <f t="shared" si="221"/>
        <v>REZoning_Sol-Win</v>
      </c>
      <c r="AG1166" s="49" t="s">
        <v>2047</v>
      </c>
      <c r="AH1166" s="71" t="s">
        <v>874</v>
      </c>
      <c r="AI1166" s="55">
        <v>2050</v>
      </c>
      <c r="AJ1166" s="70" t="str">
        <f t="shared" si="222"/>
        <v>*0.93</v>
      </c>
      <c r="AK1166" s="70" t="str">
        <f t="shared" si="223"/>
        <v>REZoning_Sol-Win</v>
      </c>
      <c r="AO1166" s="50" t="s">
        <v>2047</v>
      </c>
      <c r="AP1166" s="72" t="s">
        <v>874</v>
      </c>
      <c r="AQ1166" s="58">
        <v>2035</v>
      </c>
      <c r="AR1166" s="73" t="str">
        <f t="shared" si="224"/>
        <v>*0.93</v>
      </c>
      <c r="AS1166" s="70" t="str">
        <f t="shared" si="225"/>
        <v>REZoning_Sol-Win</v>
      </c>
      <c r="AU1166" s="50" t="s">
        <v>2047</v>
      </c>
      <c r="AV1166" s="72" t="s">
        <v>874</v>
      </c>
      <c r="AW1166" s="58">
        <v>2050</v>
      </c>
      <c r="AX1166" s="73" t="str">
        <f t="shared" si="226"/>
        <v>*0.9</v>
      </c>
      <c r="AY1166" s="70" t="str">
        <f t="shared" si="227"/>
        <v>REZoning_Sol-Win</v>
      </c>
    </row>
    <row r="1167" spans="1:51">
      <c r="A1167" s="67" t="s">
        <v>78</v>
      </c>
      <c r="C1167" t="s">
        <v>2048</v>
      </c>
      <c r="D1167" s="68" t="s">
        <v>874</v>
      </c>
      <c r="E1167" s="52">
        <v>2035</v>
      </c>
      <c r="F1167" s="69" t="str">
        <f t="shared" si="217"/>
        <v>*0.95</v>
      </c>
      <c r="G1167" s="70" t="str">
        <f t="shared" si="216"/>
        <v>REZoning_Sol-Win</v>
      </c>
      <c r="I1167" t="s">
        <v>2048</v>
      </c>
      <c r="J1167" s="68" t="s">
        <v>874</v>
      </c>
      <c r="K1167" s="52">
        <v>2050</v>
      </c>
      <c r="L1167" s="62" t="str">
        <f t="shared" si="218"/>
        <v>*0.93</v>
      </c>
      <c r="M1167" s="70" t="str">
        <f t="shared" si="219"/>
        <v>REZoning_Sol-Win</v>
      </c>
      <c r="O1167" t="s">
        <v>2048</v>
      </c>
      <c r="P1167" t="s">
        <v>874</v>
      </c>
      <c r="Q1167">
        <v>2100</v>
      </c>
      <c r="R1167" t="s">
        <v>904</v>
      </c>
      <c r="S1167" t="s">
        <v>875</v>
      </c>
      <c r="AA1167" s="49" t="s">
        <v>2048</v>
      </c>
      <c r="AB1167" s="71" t="s">
        <v>874</v>
      </c>
      <c r="AC1167" s="55">
        <v>2035</v>
      </c>
      <c r="AD1167" s="70" t="str">
        <f t="shared" si="220"/>
        <v>*0.95</v>
      </c>
      <c r="AE1167" s="70" t="str">
        <f t="shared" si="221"/>
        <v>REZoning_Sol-Win</v>
      </c>
      <c r="AG1167" s="49" t="s">
        <v>2048</v>
      </c>
      <c r="AH1167" s="71" t="s">
        <v>874</v>
      </c>
      <c r="AI1167" s="55">
        <v>2050</v>
      </c>
      <c r="AJ1167" s="70" t="str">
        <f t="shared" si="222"/>
        <v>*0.93</v>
      </c>
      <c r="AK1167" s="70" t="str">
        <f t="shared" si="223"/>
        <v>REZoning_Sol-Win</v>
      </c>
      <c r="AO1167" s="50" t="s">
        <v>2048</v>
      </c>
      <c r="AP1167" s="72" t="s">
        <v>874</v>
      </c>
      <c r="AQ1167" s="58">
        <v>2035</v>
      </c>
      <c r="AR1167" s="73" t="str">
        <f t="shared" si="224"/>
        <v>*0.93</v>
      </c>
      <c r="AS1167" s="70" t="str">
        <f t="shared" si="225"/>
        <v>REZoning_Sol-Win</v>
      </c>
      <c r="AU1167" s="50" t="s">
        <v>2048</v>
      </c>
      <c r="AV1167" s="72" t="s">
        <v>874</v>
      </c>
      <c r="AW1167" s="58">
        <v>2050</v>
      </c>
      <c r="AX1167" s="73" t="str">
        <f t="shared" si="226"/>
        <v>*0.9</v>
      </c>
      <c r="AY1167" s="70" t="str">
        <f t="shared" si="227"/>
        <v>REZoning_Sol-Win</v>
      </c>
    </row>
    <row r="1168" spans="1:51">
      <c r="A1168" s="67" t="s">
        <v>78</v>
      </c>
      <c r="C1168" t="s">
        <v>2049</v>
      </c>
      <c r="D1168" s="68" t="s">
        <v>874</v>
      </c>
      <c r="E1168" s="52">
        <v>2035</v>
      </c>
      <c r="F1168" s="69" t="str">
        <f t="shared" si="217"/>
        <v>*0.95</v>
      </c>
      <c r="G1168" s="70" t="str">
        <f t="shared" si="216"/>
        <v>REZoning_Sol-Win</v>
      </c>
      <c r="I1168" t="s">
        <v>2049</v>
      </c>
      <c r="J1168" s="68" t="s">
        <v>874</v>
      </c>
      <c r="K1168" s="52">
        <v>2050</v>
      </c>
      <c r="L1168" s="62" t="str">
        <f t="shared" si="218"/>
        <v>*0.93</v>
      </c>
      <c r="M1168" s="70" t="str">
        <f t="shared" si="219"/>
        <v>REZoning_Sol-Win</v>
      </c>
      <c r="O1168" t="s">
        <v>2049</v>
      </c>
      <c r="P1168" t="s">
        <v>874</v>
      </c>
      <c r="Q1168">
        <v>2100</v>
      </c>
      <c r="R1168" t="s">
        <v>904</v>
      </c>
      <c r="S1168" t="s">
        <v>875</v>
      </c>
      <c r="AA1168" s="49" t="s">
        <v>2049</v>
      </c>
      <c r="AB1168" s="71" t="s">
        <v>874</v>
      </c>
      <c r="AC1168" s="55">
        <v>2035</v>
      </c>
      <c r="AD1168" s="70" t="str">
        <f t="shared" si="220"/>
        <v>*0.95</v>
      </c>
      <c r="AE1168" s="70" t="str">
        <f t="shared" si="221"/>
        <v>REZoning_Sol-Win</v>
      </c>
      <c r="AG1168" s="49" t="s">
        <v>2049</v>
      </c>
      <c r="AH1168" s="71" t="s">
        <v>874</v>
      </c>
      <c r="AI1168" s="55">
        <v>2050</v>
      </c>
      <c r="AJ1168" s="70" t="str">
        <f t="shared" si="222"/>
        <v>*0.93</v>
      </c>
      <c r="AK1168" s="70" t="str">
        <f t="shared" si="223"/>
        <v>REZoning_Sol-Win</v>
      </c>
      <c r="AO1168" s="50" t="s">
        <v>2049</v>
      </c>
      <c r="AP1168" s="72" t="s">
        <v>874</v>
      </c>
      <c r="AQ1168" s="58">
        <v>2035</v>
      </c>
      <c r="AR1168" s="73" t="str">
        <f t="shared" si="224"/>
        <v>*0.93</v>
      </c>
      <c r="AS1168" s="70" t="str">
        <f t="shared" si="225"/>
        <v>REZoning_Sol-Win</v>
      </c>
      <c r="AU1168" s="50" t="s">
        <v>2049</v>
      </c>
      <c r="AV1168" s="72" t="s">
        <v>874</v>
      </c>
      <c r="AW1168" s="58">
        <v>2050</v>
      </c>
      <c r="AX1168" s="73" t="str">
        <f t="shared" si="226"/>
        <v>*0.9</v>
      </c>
      <c r="AY1168" s="70" t="str">
        <f t="shared" si="227"/>
        <v>REZoning_Sol-Win</v>
      </c>
    </row>
    <row r="1169" spans="1:51">
      <c r="A1169" s="67" t="s">
        <v>78</v>
      </c>
      <c r="C1169" t="s">
        <v>2050</v>
      </c>
      <c r="D1169" s="68" t="s">
        <v>874</v>
      </c>
      <c r="E1169" s="52">
        <v>2035</v>
      </c>
      <c r="F1169" s="69" t="str">
        <f t="shared" si="217"/>
        <v>*0.95</v>
      </c>
      <c r="G1169" s="70" t="str">
        <f t="shared" si="216"/>
        <v>REZoning_Sol-Win</v>
      </c>
      <c r="I1169" t="s">
        <v>2050</v>
      </c>
      <c r="J1169" s="68" t="s">
        <v>874</v>
      </c>
      <c r="K1169" s="52">
        <v>2050</v>
      </c>
      <c r="L1169" s="62" t="str">
        <f t="shared" si="218"/>
        <v>*0.93</v>
      </c>
      <c r="M1169" s="70" t="str">
        <f t="shared" si="219"/>
        <v>REZoning_Sol-Win</v>
      </c>
      <c r="O1169" t="s">
        <v>2050</v>
      </c>
      <c r="P1169" t="s">
        <v>874</v>
      </c>
      <c r="Q1169">
        <v>2100</v>
      </c>
      <c r="R1169" t="s">
        <v>904</v>
      </c>
      <c r="S1169" t="s">
        <v>875</v>
      </c>
      <c r="AA1169" s="49" t="s">
        <v>2050</v>
      </c>
      <c r="AB1169" s="71" t="s">
        <v>874</v>
      </c>
      <c r="AC1169" s="55">
        <v>2035</v>
      </c>
      <c r="AD1169" s="70" t="str">
        <f t="shared" si="220"/>
        <v>*0.95</v>
      </c>
      <c r="AE1169" s="70" t="str">
        <f t="shared" si="221"/>
        <v>REZoning_Sol-Win</v>
      </c>
      <c r="AG1169" s="49" t="s">
        <v>2050</v>
      </c>
      <c r="AH1169" s="71" t="s">
        <v>874</v>
      </c>
      <c r="AI1169" s="55">
        <v>2050</v>
      </c>
      <c r="AJ1169" s="70" t="str">
        <f t="shared" si="222"/>
        <v>*0.93</v>
      </c>
      <c r="AK1169" s="70" t="str">
        <f t="shared" si="223"/>
        <v>REZoning_Sol-Win</v>
      </c>
      <c r="AO1169" s="50" t="s">
        <v>2050</v>
      </c>
      <c r="AP1169" s="72" t="s">
        <v>874</v>
      </c>
      <c r="AQ1169" s="58">
        <v>2035</v>
      </c>
      <c r="AR1169" s="73" t="str">
        <f t="shared" si="224"/>
        <v>*0.93</v>
      </c>
      <c r="AS1169" s="70" t="str">
        <f t="shared" si="225"/>
        <v>REZoning_Sol-Win</v>
      </c>
      <c r="AU1169" s="50" t="s">
        <v>2050</v>
      </c>
      <c r="AV1169" s="72" t="s">
        <v>874</v>
      </c>
      <c r="AW1169" s="58">
        <v>2050</v>
      </c>
      <c r="AX1169" s="73" t="str">
        <f t="shared" si="226"/>
        <v>*0.9</v>
      </c>
      <c r="AY1169" s="70" t="str">
        <f t="shared" si="227"/>
        <v>REZoning_Sol-Win</v>
      </c>
    </row>
    <row r="1170" spans="1:51">
      <c r="A1170" s="67" t="s">
        <v>78</v>
      </c>
      <c r="C1170" t="s">
        <v>2051</v>
      </c>
      <c r="D1170" s="68" t="s">
        <v>874</v>
      </c>
      <c r="E1170" s="52">
        <v>2035</v>
      </c>
      <c r="F1170" s="69" t="str">
        <f t="shared" si="217"/>
        <v>*0.95</v>
      </c>
      <c r="G1170" s="70" t="str">
        <f t="shared" si="216"/>
        <v>REZoning_Sol-Win</v>
      </c>
      <c r="I1170" t="s">
        <v>2051</v>
      </c>
      <c r="J1170" s="68" t="s">
        <v>874</v>
      </c>
      <c r="K1170" s="52">
        <v>2050</v>
      </c>
      <c r="L1170" s="62" t="str">
        <f t="shared" si="218"/>
        <v>*0.93</v>
      </c>
      <c r="M1170" s="70" t="str">
        <f t="shared" si="219"/>
        <v>REZoning_Sol-Win</v>
      </c>
      <c r="O1170" t="s">
        <v>2051</v>
      </c>
      <c r="P1170" t="s">
        <v>874</v>
      </c>
      <c r="Q1170">
        <v>2100</v>
      </c>
      <c r="R1170" t="s">
        <v>904</v>
      </c>
      <c r="S1170" t="s">
        <v>875</v>
      </c>
      <c r="AA1170" s="49" t="s">
        <v>2051</v>
      </c>
      <c r="AB1170" s="71" t="s">
        <v>874</v>
      </c>
      <c r="AC1170" s="55">
        <v>2035</v>
      </c>
      <c r="AD1170" s="70" t="str">
        <f t="shared" si="220"/>
        <v>*0.95</v>
      </c>
      <c r="AE1170" s="70" t="str">
        <f t="shared" si="221"/>
        <v>REZoning_Sol-Win</v>
      </c>
      <c r="AG1170" s="49" t="s">
        <v>2051</v>
      </c>
      <c r="AH1170" s="71" t="s">
        <v>874</v>
      </c>
      <c r="AI1170" s="55">
        <v>2050</v>
      </c>
      <c r="AJ1170" s="70" t="str">
        <f t="shared" si="222"/>
        <v>*0.93</v>
      </c>
      <c r="AK1170" s="70" t="str">
        <f t="shared" si="223"/>
        <v>REZoning_Sol-Win</v>
      </c>
      <c r="AO1170" s="50" t="s">
        <v>2051</v>
      </c>
      <c r="AP1170" s="72" t="s">
        <v>874</v>
      </c>
      <c r="AQ1170" s="58">
        <v>2035</v>
      </c>
      <c r="AR1170" s="73" t="str">
        <f t="shared" si="224"/>
        <v>*0.93</v>
      </c>
      <c r="AS1170" s="70" t="str">
        <f t="shared" si="225"/>
        <v>REZoning_Sol-Win</v>
      </c>
      <c r="AU1170" s="50" t="s">
        <v>2051</v>
      </c>
      <c r="AV1170" s="72" t="s">
        <v>874</v>
      </c>
      <c r="AW1170" s="58">
        <v>2050</v>
      </c>
      <c r="AX1170" s="73" t="str">
        <f t="shared" si="226"/>
        <v>*0.9</v>
      </c>
      <c r="AY1170" s="70" t="str">
        <f t="shared" si="227"/>
        <v>REZoning_Sol-Win</v>
      </c>
    </row>
    <row r="1171" spans="1:51">
      <c r="A1171" s="67" t="s">
        <v>78</v>
      </c>
      <c r="C1171" t="s">
        <v>2052</v>
      </c>
      <c r="D1171" s="68" t="s">
        <v>874</v>
      </c>
      <c r="E1171" s="52">
        <v>2035</v>
      </c>
      <c r="F1171" s="69" t="str">
        <f t="shared" si="217"/>
        <v>*0.95</v>
      </c>
      <c r="G1171" s="70" t="str">
        <f t="shared" si="216"/>
        <v>REZoning_Sol-Win</v>
      </c>
      <c r="I1171" t="s">
        <v>2052</v>
      </c>
      <c r="J1171" s="68" t="s">
        <v>874</v>
      </c>
      <c r="K1171" s="52">
        <v>2050</v>
      </c>
      <c r="L1171" s="62" t="str">
        <f t="shared" si="218"/>
        <v>*0.93</v>
      </c>
      <c r="M1171" s="70" t="str">
        <f t="shared" si="219"/>
        <v>REZoning_Sol-Win</v>
      </c>
      <c r="O1171" t="s">
        <v>2052</v>
      </c>
      <c r="P1171" t="s">
        <v>874</v>
      </c>
      <c r="Q1171">
        <v>2100</v>
      </c>
      <c r="R1171" t="s">
        <v>904</v>
      </c>
      <c r="S1171" t="s">
        <v>875</v>
      </c>
      <c r="AA1171" s="49" t="s">
        <v>2052</v>
      </c>
      <c r="AB1171" s="71" t="s">
        <v>874</v>
      </c>
      <c r="AC1171" s="55">
        <v>2035</v>
      </c>
      <c r="AD1171" s="70" t="str">
        <f t="shared" si="220"/>
        <v>*0.95</v>
      </c>
      <c r="AE1171" s="70" t="str">
        <f t="shared" si="221"/>
        <v>REZoning_Sol-Win</v>
      </c>
      <c r="AG1171" s="49" t="s">
        <v>2052</v>
      </c>
      <c r="AH1171" s="71" t="s">
        <v>874</v>
      </c>
      <c r="AI1171" s="55">
        <v>2050</v>
      </c>
      <c r="AJ1171" s="70" t="str">
        <f t="shared" si="222"/>
        <v>*0.93</v>
      </c>
      <c r="AK1171" s="70" t="str">
        <f t="shared" si="223"/>
        <v>REZoning_Sol-Win</v>
      </c>
      <c r="AO1171" s="50" t="s">
        <v>2052</v>
      </c>
      <c r="AP1171" s="72" t="s">
        <v>874</v>
      </c>
      <c r="AQ1171" s="58">
        <v>2035</v>
      </c>
      <c r="AR1171" s="73" t="str">
        <f t="shared" si="224"/>
        <v>*0.93</v>
      </c>
      <c r="AS1171" s="70" t="str">
        <f t="shared" si="225"/>
        <v>REZoning_Sol-Win</v>
      </c>
      <c r="AU1171" s="50" t="s">
        <v>2052</v>
      </c>
      <c r="AV1171" s="72" t="s">
        <v>874</v>
      </c>
      <c r="AW1171" s="58">
        <v>2050</v>
      </c>
      <c r="AX1171" s="73" t="str">
        <f t="shared" si="226"/>
        <v>*0.9</v>
      </c>
      <c r="AY1171" s="70" t="str">
        <f t="shared" si="227"/>
        <v>REZoning_Sol-Win</v>
      </c>
    </row>
    <row r="1172" spans="1:51">
      <c r="A1172" s="67" t="s">
        <v>87</v>
      </c>
      <c r="C1172" t="s">
        <v>2053</v>
      </c>
      <c r="D1172" s="68" t="s">
        <v>874</v>
      </c>
      <c r="E1172" s="52">
        <v>2035</v>
      </c>
      <c r="F1172" s="69" t="str">
        <f t="shared" si="217"/>
        <v>*0.95</v>
      </c>
      <c r="G1172" s="70" t="str">
        <f t="shared" si="216"/>
        <v>REZoning_Sol-Win</v>
      </c>
      <c r="I1172" t="s">
        <v>2053</v>
      </c>
      <c r="J1172" s="68" t="s">
        <v>874</v>
      </c>
      <c r="K1172" s="52">
        <v>2050</v>
      </c>
      <c r="L1172" s="62" t="str">
        <f t="shared" si="218"/>
        <v>*0.92</v>
      </c>
      <c r="M1172" s="70" t="str">
        <f t="shared" si="219"/>
        <v>REZoning_Sol-Win</v>
      </c>
      <c r="O1172" t="s">
        <v>2053</v>
      </c>
      <c r="P1172" t="s">
        <v>874</v>
      </c>
      <c r="Q1172">
        <v>2100</v>
      </c>
      <c r="R1172" t="s">
        <v>881</v>
      </c>
      <c r="S1172" t="s">
        <v>875</v>
      </c>
      <c r="AA1172" s="49" t="s">
        <v>2053</v>
      </c>
      <c r="AB1172" s="71" t="s">
        <v>874</v>
      </c>
      <c r="AC1172" s="55">
        <v>2035</v>
      </c>
      <c r="AD1172" s="70" t="str">
        <f t="shared" si="220"/>
        <v>*0.95</v>
      </c>
      <c r="AE1172" s="70" t="str">
        <f t="shared" si="221"/>
        <v>REZoning_Sol-Win</v>
      </c>
      <c r="AG1172" s="49" t="s">
        <v>2053</v>
      </c>
      <c r="AH1172" s="71" t="s">
        <v>874</v>
      </c>
      <c r="AI1172" s="55">
        <v>2050</v>
      </c>
      <c r="AJ1172" s="70" t="str">
        <f t="shared" si="222"/>
        <v>*0.92</v>
      </c>
      <c r="AK1172" s="70" t="str">
        <f t="shared" si="223"/>
        <v>REZoning_Sol-Win</v>
      </c>
      <c r="AO1172" s="50" t="s">
        <v>2053</v>
      </c>
      <c r="AP1172" s="72" t="s">
        <v>874</v>
      </c>
      <c r="AQ1172" s="58">
        <v>2035</v>
      </c>
      <c r="AR1172" s="73" t="str">
        <f t="shared" si="224"/>
        <v>*0.93</v>
      </c>
      <c r="AS1172" s="70" t="str">
        <f t="shared" si="225"/>
        <v>REZoning_Sol-Win</v>
      </c>
      <c r="AU1172" s="50" t="s">
        <v>2053</v>
      </c>
      <c r="AV1172" s="72" t="s">
        <v>874</v>
      </c>
      <c r="AW1172" s="58">
        <v>2050</v>
      </c>
      <c r="AX1172" s="73" t="str">
        <f t="shared" si="226"/>
        <v>*0.89</v>
      </c>
      <c r="AY1172" s="70" t="str">
        <f t="shared" si="227"/>
        <v>REZoning_Sol-Win</v>
      </c>
    </row>
    <row r="1173" spans="1:51">
      <c r="A1173" s="67" t="s">
        <v>87</v>
      </c>
      <c r="C1173" t="s">
        <v>2054</v>
      </c>
      <c r="D1173" s="68" t="s">
        <v>874</v>
      </c>
      <c r="E1173" s="52">
        <v>2035</v>
      </c>
      <c r="F1173" s="69" t="str">
        <f t="shared" si="217"/>
        <v>*0.95</v>
      </c>
      <c r="G1173" s="70" t="str">
        <f t="shared" si="216"/>
        <v>REZoning_Sol-Win</v>
      </c>
      <c r="I1173" t="s">
        <v>2054</v>
      </c>
      <c r="J1173" s="68" t="s">
        <v>874</v>
      </c>
      <c r="K1173" s="52">
        <v>2050</v>
      </c>
      <c r="L1173" s="62" t="str">
        <f t="shared" si="218"/>
        <v>*0.92</v>
      </c>
      <c r="M1173" s="70" t="str">
        <f t="shared" si="219"/>
        <v>REZoning_Sol-Win</v>
      </c>
      <c r="O1173" t="s">
        <v>2054</v>
      </c>
      <c r="P1173" t="s">
        <v>874</v>
      </c>
      <c r="Q1173">
        <v>2100</v>
      </c>
      <c r="R1173" t="s">
        <v>881</v>
      </c>
      <c r="S1173" t="s">
        <v>875</v>
      </c>
      <c r="AA1173" s="49" t="s">
        <v>2054</v>
      </c>
      <c r="AB1173" s="71" t="s">
        <v>874</v>
      </c>
      <c r="AC1173" s="55">
        <v>2035</v>
      </c>
      <c r="AD1173" s="70" t="str">
        <f t="shared" si="220"/>
        <v>*0.95</v>
      </c>
      <c r="AE1173" s="70" t="str">
        <f t="shared" si="221"/>
        <v>REZoning_Sol-Win</v>
      </c>
      <c r="AG1173" s="49" t="s">
        <v>2054</v>
      </c>
      <c r="AH1173" s="71" t="s">
        <v>874</v>
      </c>
      <c r="AI1173" s="55">
        <v>2050</v>
      </c>
      <c r="AJ1173" s="70" t="str">
        <f t="shared" si="222"/>
        <v>*0.92</v>
      </c>
      <c r="AK1173" s="70" t="str">
        <f t="shared" si="223"/>
        <v>REZoning_Sol-Win</v>
      </c>
      <c r="AO1173" s="50" t="s">
        <v>2054</v>
      </c>
      <c r="AP1173" s="72" t="s">
        <v>874</v>
      </c>
      <c r="AQ1173" s="58">
        <v>2035</v>
      </c>
      <c r="AR1173" s="73" t="str">
        <f t="shared" si="224"/>
        <v>*0.93</v>
      </c>
      <c r="AS1173" s="70" t="str">
        <f t="shared" si="225"/>
        <v>REZoning_Sol-Win</v>
      </c>
      <c r="AU1173" s="50" t="s">
        <v>2054</v>
      </c>
      <c r="AV1173" s="72" t="s">
        <v>874</v>
      </c>
      <c r="AW1173" s="58">
        <v>2050</v>
      </c>
      <c r="AX1173" s="73" t="str">
        <f t="shared" si="226"/>
        <v>*0.89</v>
      </c>
      <c r="AY1173" s="70" t="str">
        <f t="shared" si="227"/>
        <v>REZoning_Sol-Win</v>
      </c>
    </row>
    <row r="1174" spans="1:51">
      <c r="A1174" s="67" t="s">
        <v>87</v>
      </c>
      <c r="C1174" t="s">
        <v>2055</v>
      </c>
      <c r="D1174" s="68" t="s">
        <v>874</v>
      </c>
      <c r="E1174" s="52">
        <v>2035</v>
      </c>
      <c r="F1174" s="69" t="str">
        <f t="shared" si="217"/>
        <v>*0.95</v>
      </c>
      <c r="G1174" s="70" t="str">
        <f t="shared" si="216"/>
        <v>REZoning_Sol-Win</v>
      </c>
      <c r="I1174" t="s">
        <v>2055</v>
      </c>
      <c r="J1174" s="68" t="s">
        <v>874</v>
      </c>
      <c r="K1174" s="52">
        <v>2050</v>
      </c>
      <c r="L1174" s="62" t="str">
        <f t="shared" si="218"/>
        <v>*0.92</v>
      </c>
      <c r="M1174" s="70" t="str">
        <f t="shared" si="219"/>
        <v>REZoning_Sol-Win</v>
      </c>
      <c r="O1174" t="s">
        <v>2055</v>
      </c>
      <c r="P1174" t="s">
        <v>874</v>
      </c>
      <c r="Q1174">
        <v>2100</v>
      </c>
      <c r="R1174" t="s">
        <v>881</v>
      </c>
      <c r="S1174" t="s">
        <v>875</v>
      </c>
      <c r="AA1174" s="49" t="s">
        <v>2055</v>
      </c>
      <c r="AB1174" s="71" t="s">
        <v>874</v>
      </c>
      <c r="AC1174" s="55">
        <v>2035</v>
      </c>
      <c r="AD1174" s="70" t="str">
        <f t="shared" si="220"/>
        <v>*0.95</v>
      </c>
      <c r="AE1174" s="70" t="str">
        <f t="shared" si="221"/>
        <v>REZoning_Sol-Win</v>
      </c>
      <c r="AG1174" s="49" t="s">
        <v>2055</v>
      </c>
      <c r="AH1174" s="71" t="s">
        <v>874</v>
      </c>
      <c r="AI1174" s="55">
        <v>2050</v>
      </c>
      <c r="AJ1174" s="70" t="str">
        <f t="shared" si="222"/>
        <v>*0.92</v>
      </c>
      <c r="AK1174" s="70" t="str">
        <f t="shared" si="223"/>
        <v>REZoning_Sol-Win</v>
      </c>
      <c r="AO1174" s="50" t="s">
        <v>2055</v>
      </c>
      <c r="AP1174" s="72" t="s">
        <v>874</v>
      </c>
      <c r="AQ1174" s="58">
        <v>2035</v>
      </c>
      <c r="AR1174" s="73" t="str">
        <f t="shared" si="224"/>
        <v>*0.93</v>
      </c>
      <c r="AS1174" s="70" t="str">
        <f t="shared" si="225"/>
        <v>REZoning_Sol-Win</v>
      </c>
      <c r="AU1174" s="50" t="s">
        <v>2055</v>
      </c>
      <c r="AV1174" s="72" t="s">
        <v>874</v>
      </c>
      <c r="AW1174" s="58">
        <v>2050</v>
      </c>
      <c r="AX1174" s="73" t="str">
        <f t="shared" si="226"/>
        <v>*0.89</v>
      </c>
      <c r="AY1174" s="70" t="str">
        <f t="shared" si="227"/>
        <v>REZoning_Sol-Win</v>
      </c>
    </row>
    <row r="1175" spans="1:51">
      <c r="A1175" s="67" t="s">
        <v>83</v>
      </c>
      <c r="C1175" t="s">
        <v>2056</v>
      </c>
      <c r="D1175" s="68" t="s">
        <v>874</v>
      </c>
      <c r="E1175" s="52">
        <v>2035</v>
      </c>
      <c r="F1175" s="69" t="str">
        <f t="shared" si="217"/>
        <v>*0.94</v>
      </c>
      <c r="G1175" s="70" t="str">
        <f t="shared" si="216"/>
        <v>REZoning_Sol-Win</v>
      </c>
      <c r="I1175" t="s">
        <v>2056</v>
      </c>
      <c r="J1175" s="68" t="s">
        <v>874</v>
      </c>
      <c r="K1175" s="52">
        <v>2050</v>
      </c>
      <c r="L1175" s="62" t="str">
        <f t="shared" si="218"/>
        <v>*0.9</v>
      </c>
      <c r="M1175" s="70" t="str">
        <f t="shared" si="219"/>
        <v>REZoning_Sol-Win</v>
      </c>
      <c r="O1175" t="s">
        <v>2056</v>
      </c>
      <c r="P1175" t="s">
        <v>874</v>
      </c>
      <c r="Q1175">
        <v>2100</v>
      </c>
      <c r="R1175" t="s">
        <v>926</v>
      </c>
      <c r="S1175" t="s">
        <v>875</v>
      </c>
      <c r="AA1175" s="49" t="s">
        <v>2056</v>
      </c>
      <c r="AB1175" s="71" t="s">
        <v>874</v>
      </c>
      <c r="AC1175" s="55">
        <v>2035</v>
      </c>
      <c r="AD1175" s="70" t="str">
        <f t="shared" si="220"/>
        <v>*0.92</v>
      </c>
      <c r="AE1175" s="70" t="str">
        <f t="shared" si="221"/>
        <v>REZoning_Sol-Win</v>
      </c>
      <c r="AG1175" s="49" t="s">
        <v>2056</v>
      </c>
      <c r="AH1175" s="71" t="s">
        <v>874</v>
      </c>
      <c r="AI1175" s="55">
        <v>2050</v>
      </c>
      <c r="AJ1175" s="70" t="str">
        <f t="shared" si="222"/>
        <v>*0.89</v>
      </c>
      <c r="AK1175" s="70" t="str">
        <f t="shared" si="223"/>
        <v>REZoning_Sol-Win</v>
      </c>
      <c r="AO1175" s="50" t="s">
        <v>2056</v>
      </c>
      <c r="AP1175" s="72" t="s">
        <v>874</v>
      </c>
      <c r="AQ1175" s="58">
        <v>2035</v>
      </c>
      <c r="AR1175" s="73" t="str">
        <f t="shared" si="224"/>
        <v>*0.89</v>
      </c>
      <c r="AS1175" s="70" t="str">
        <f t="shared" si="225"/>
        <v>REZoning_Sol-Win</v>
      </c>
      <c r="AU1175" s="50" t="s">
        <v>2056</v>
      </c>
      <c r="AV1175" s="72" t="s">
        <v>874</v>
      </c>
      <c r="AW1175" s="58">
        <v>2050</v>
      </c>
      <c r="AX1175" s="73" t="str">
        <f t="shared" si="226"/>
        <v>*0.84</v>
      </c>
      <c r="AY1175" s="70" t="str">
        <f t="shared" si="227"/>
        <v>REZoning_Sol-Win</v>
      </c>
    </row>
    <row r="1176" spans="1:51">
      <c r="A1176" s="67" t="s">
        <v>83</v>
      </c>
      <c r="C1176" t="s">
        <v>2057</v>
      </c>
      <c r="D1176" s="68" t="s">
        <v>874</v>
      </c>
      <c r="E1176" s="52">
        <v>2035</v>
      </c>
      <c r="F1176" s="69" t="str">
        <f t="shared" si="217"/>
        <v>*0.94</v>
      </c>
      <c r="G1176" s="70" t="str">
        <f t="shared" si="216"/>
        <v>REZoning_Sol-Win</v>
      </c>
      <c r="I1176" t="s">
        <v>2057</v>
      </c>
      <c r="J1176" s="68" t="s">
        <v>874</v>
      </c>
      <c r="K1176" s="52">
        <v>2050</v>
      </c>
      <c r="L1176" s="62" t="str">
        <f t="shared" si="218"/>
        <v>*0.9</v>
      </c>
      <c r="M1176" s="70" t="str">
        <f t="shared" si="219"/>
        <v>REZoning_Sol-Win</v>
      </c>
      <c r="O1176" t="s">
        <v>2057</v>
      </c>
      <c r="P1176" t="s">
        <v>874</v>
      </c>
      <c r="Q1176">
        <v>2100</v>
      </c>
      <c r="R1176" t="s">
        <v>926</v>
      </c>
      <c r="S1176" t="s">
        <v>875</v>
      </c>
      <c r="AA1176" s="49" t="s">
        <v>2057</v>
      </c>
      <c r="AB1176" s="71" t="s">
        <v>874</v>
      </c>
      <c r="AC1176" s="55">
        <v>2035</v>
      </c>
      <c r="AD1176" s="70" t="str">
        <f t="shared" si="220"/>
        <v>*0.92</v>
      </c>
      <c r="AE1176" s="70" t="str">
        <f t="shared" si="221"/>
        <v>REZoning_Sol-Win</v>
      </c>
      <c r="AG1176" s="49" t="s">
        <v>2057</v>
      </c>
      <c r="AH1176" s="71" t="s">
        <v>874</v>
      </c>
      <c r="AI1176" s="55">
        <v>2050</v>
      </c>
      <c r="AJ1176" s="70" t="str">
        <f t="shared" si="222"/>
        <v>*0.89</v>
      </c>
      <c r="AK1176" s="70" t="str">
        <f t="shared" si="223"/>
        <v>REZoning_Sol-Win</v>
      </c>
      <c r="AO1176" s="50" t="s">
        <v>2057</v>
      </c>
      <c r="AP1176" s="72" t="s">
        <v>874</v>
      </c>
      <c r="AQ1176" s="58">
        <v>2035</v>
      </c>
      <c r="AR1176" s="73" t="str">
        <f t="shared" si="224"/>
        <v>*0.89</v>
      </c>
      <c r="AS1176" s="70" t="str">
        <f t="shared" si="225"/>
        <v>REZoning_Sol-Win</v>
      </c>
      <c r="AU1176" s="50" t="s">
        <v>2057</v>
      </c>
      <c r="AV1176" s="72" t="s">
        <v>874</v>
      </c>
      <c r="AW1176" s="58">
        <v>2050</v>
      </c>
      <c r="AX1176" s="73" t="str">
        <f t="shared" si="226"/>
        <v>*0.84</v>
      </c>
      <c r="AY1176" s="70" t="str">
        <f t="shared" si="227"/>
        <v>REZoning_Sol-Win</v>
      </c>
    </row>
    <row r="1177" spans="1:51">
      <c r="A1177" s="67" t="s">
        <v>83</v>
      </c>
      <c r="C1177" t="s">
        <v>2058</v>
      </c>
      <c r="D1177" s="68" t="s">
        <v>874</v>
      </c>
      <c r="E1177" s="52">
        <v>2035</v>
      </c>
      <c r="F1177" s="69" t="str">
        <f t="shared" si="217"/>
        <v>*0.94</v>
      </c>
      <c r="G1177" s="70" t="str">
        <f t="shared" si="216"/>
        <v>REZoning_Sol-Win</v>
      </c>
      <c r="I1177" t="s">
        <v>2058</v>
      </c>
      <c r="J1177" s="68" t="s">
        <v>874</v>
      </c>
      <c r="K1177" s="52">
        <v>2050</v>
      </c>
      <c r="L1177" s="62" t="str">
        <f t="shared" si="218"/>
        <v>*0.9</v>
      </c>
      <c r="M1177" s="70" t="str">
        <f t="shared" si="219"/>
        <v>REZoning_Sol-Win</v>
      </c>
      <c r="O1177" t="s">
        <v>2058</v>
      </c>
      <c r="P1177" t="s">
        <v>874</v>
      </c>
      <c r="Q1177">
        <v>2100</v>
      </c>
      <c r="R1177" t="s">
        <v>926</v>
      </c>
      <c r="S1177" t="s">
        <v>875</v>
      </c>
      <c r="AA1177" s="49" t="s">
        <v>2058</v>
      </c>
      <c r="AB1177" s="71" t="s">
        <v>874</v>
      </c>
      <c r="AC1177" s="55">
        <v>2035</v>
      </c>
      <c r="AD1177" s="70" t="str">
        <f t="shared" si="220"/>
        <v>*0.92</v>
      </c>
      <c r="AE1177" s="70" t="str">
        <f t="shared" si="221"/>
        <v>REZoning_Sol-Win</v>
      </c>
      <c r="AG1177" s="49" t="s">
        <v>2058</v>
      </c>
      <c r="AH1177" s="71" t="s">
        <v>874</v>
      </c>
      <c r="AI1177" s="55">
        <v>2050</v>
      </c>
      <c r="AJ1177" s="70" t="str">
        <f t="shared" si="222"/>
        <v>*0.89</v>
      </c>
      <c r="AK1177" s="70" t="str">
        <f t="shared" si="223"/>
        <v>REZoning_Sol-Win</v>
      </c>
      <c r="AO1177" s="50" t="s">
        <v>2058</v>
      </c>
      <c r="AP1177" s="72" t="s">
        <v>874</v>
      </c>
      <c r="AQ1177" s="58">
        <v>2035</v>
      </c>
      <c r="AR1177" s="73" t="str">
        <f t="shared" si="224"/>
        <v>*0.89</v>
      </c>
      <c r="AS1177" s="70" t="str">
        <f t="shared" si="225"/>
        <v>REZoning_Sol-Win</v>
      </c>
      <c r="AU1177" s="50" t="s">
        <v>2058</v>
      </c>
      <c r="AV1177" s="72" t="s">
        <v>874</v>
      </c>
      <c r="AW1177" s="58">
        <v>2050</v>
      </c>
      <c r="AX1177" s="73" t="str">
        <f t="shared" si="226"/>
        <v>*0.84</v>
      </c>
      <c r="AY1177" s="70" t="str">
        <f t="shared" si="227"/>
        <v>REZoning_Sol-Win</v>
      </c>
    </row>
    <row r="1178" spans="1:51">
      <c r="A1178" s="67" t="s">
        <v>495</v>
      </c>
      <c r="C1178" t="s">
        <v>2059</v>
      </c>
      <c r="D1178" s="68" t="s">
        <v>874</v>
      </c>
      <c r="E1178" s="52">
        <v>2035</v>
      </c>
      <c r="F1178" s="69" t="str">
        <f t="shared" si="217"/>
        <v>*0.94</v>
      </c>
      <c r="G1178" s="70" t="str">
        <f t="shared" si="216"/>
        <v>REZoning_Sol-Win</v>
      </c>
      <c r="I1178" t="s">
        <v>2059</v>
      </c>
      <c r="J1178" s="68" t="s">
        <v>874</v>
      </c>
      <c r="K1178" s="52">
        <v>2050</v>
      </c>
      <c r="L1178" s="62" t="str">
        <f t="shared" si="218"/>
        <v>*0.92</v>
      </c>
      <c r="M1178" s="70" t="str">
        <f t="shared" si="219"/>
        <v>REZoning_Sol-Win</v>
      </c>
      <c r="O1178" t="s">
        <v>2059</v>
      </c>
      <c r="P1178" t="s">
        <v>874</v>
      </c>
      <c r="Q1178">
        <v>2100</v>
      </c>
      <c r="R1178" t="s">
        <v>881</v>
      </c>
      <c r="S1178" t="s">
        <v>875</v>
      </c>
      <c r="AA1178" s="49" t="s">
        <v>2059</v>
      </c>
      <c r="AB1178" s="71" t="s">
        <v>874</v>
      </c>
      <c r="AC1178" s="55">
        <v>2035</v>
      </c>
      <c r="AD1178" s="70" t="str">
        <f t="shared" si="220"/>
        <v>*0.94</v>
      </c>
      <c r="AE1178" s="70" t="str">
        <f t="shared" si="221"/>
        <v>REZoning_Sol-Win</v>
      </c>
      <c r="AG1178" s="49" t="s">
        <v>2059</v>
      </c>
      <c r="AH1178" s="71" t="s">
        <v>874</v>
      </c>
      <c r="AI1178" s="55">
        <v>2050</v>
      </c>
      <c r="AJ1178" s="70" t="str">
        <f t="shared" si="222"/>
        <v>*0.92</v>
      </c>
      <c r="AK1178" s="70" t="str">
        <f t="shared" si="223"/>
        <v>REZoning_Sol-Win</v>
      </c>
      <c r="AO1178" s="50" t="s">
        <v>2059</v>
      </c>
      <c r="AP1178" s="72" t="s">
        <v>874</v>
      </c>
      <c r="AQ1178" s="58">
        <v>2035</v>
      </c>
      <c r="AR1178" s="73" t="str">
        <f t="shared" si="224"/>
        <v>*0.92</v>
      </c>
      <c r="AS1178" s="70" t="str">
        <f t="shared" si="225"/>
        <v>REZoning_Sol-Win</v>
      </c>
      <c r="AU1178" s="50" t="s">
        <v>2059</v>
      </c>
      <c r="AV1178" s="72" t="s">
        <v>874</v>
      </c>
      <c r="AW1178" s="58">
        <v>2050</v>
      </c>
      <c r="AX1178" s="73" t="str">
        <f t="shared" si="226"/>
        <v>*0.89</v>
      </c>
      <c r="AY1178" s="70" t="str">
        <f t="shared" si="227"/>
        <v>REZoning_Sol-Win</v>
      </c>
    </row>
    <row r="1179" spans="1:51">
      <c r="A1179" s="67" t="s">
        <v>495</v>
      </c>
      <c r="C1179" t="s">
        <v>2060</v>
      </c>
      <c r="D1179" s="68" t="s">
        <v>874</v>
      </c>
      <c r="E1179" s="52">
        <v>2035</v>
      </c>
      <c r="F1179" s="69" t="str">
        <f t="shared" si="217"/>
        <v>*0.94</v>
      </c>
      <c r="G1179" s="70" t="str">
        <f t="shared" si="216"/>
        <v>REZoning_Sol-Win</v>
      </c>
      <c r="I1179" t="s">
        <v>2060</v>
      </c>
      <c r="J1179" s="68" t="s">
        <v>874</v>
      </c>
      <c r="K1179" s="52">
        <v>2050</v>
      </c>
      <c r="L1179" s="62" t="str">
        <f t="shared" si="218"/>
        <v>*0.92</v>
      </c>
      <c r="M1179" s="70" t="str">
        <f t="shared" si="219"/>
        <v>REZoning_Sol-Win</v>
      </c>
      <c r="O1179" t="s">
        <v>2060</v>
      </c>
      <c r="P1179" t="s">
        <v>874</v>
      </c>
      <c r="Q1179">
        <v>2100</v>
      </c>
      <c r="R1179" t="s">
        <v>881</v>
      </c>
      <c r="S1179" t="s">
        <v>875</v>
      </c>
      <c r="AA1179" s="49" t="s">
        <v>2060</v>
      </c>
      <c r="AB1179" s="71" t="s">
        <v>874</v>
      </c>
      <c r="AC1179" s="55">
        <v>2035</v>
      </c>
      <c r="AD1179" s="70" t="str">
        <f t="shared" si="220"/>
        <v>*0.94</v>
      </c>
      <c r="AE1179" s="70" t="str">
        <f t="shared" si="221"/>
        <v>REZoning_Sol-Win</v>
      </c>
      <c r="AG1179" s="49" t="s">
        <v>2060</v>
      </c>
      <c r="AH1179" s="71" t="s">
        <v>874</v>
      </c>
      <c r="AI1179" s="55">
        <v>2050</v>
      </c>
      <c r="AJ1179" s="70" t="str">
        <f t="shared" si="222"/>
        <v>*0.92</v>
      </c>
      <c r="AK1179" s="70" t="str">
        <f t="shared" si="223"/>
        <v>REZoning_Sol-Win</v>
      </c>
      <c r="AO1179" s="50" t="s">
        <v>2060</v>
      </c>
      <c r="AP1179" s="72" t="s">
        <v>874</v>
      </c>
      <c r="AQ1179" s="58">
        <v>2035</v>
      </c>
      <c r="AR1179" s="73" t="str">
        <f t="shared" si="224"/>
        <v>*0.92</v>
      </c>
      <c r="AS1179" s="70" t="str">
        <f t="shared" si="225"/>
        <v>REZoning_Sol-Win</v>
      </c>
      <c r="AU1179" s="50" t="s">
        <v>2060</v>
      </c>
      <c r="AV1179" s="72" t="s">
        <v>874</v>
      </c>
      <c r="AW1179" s="58">
        <v>2050</v>
      </c>
      <c r="AX1179" s="73" t="str">
        <f t="shared" si="226"/>
        <v>*0.89</v>
      </c>
      <c r="AY1179" s="70" t="str">
        <f t="shared" si="227"/>
        <v>REZoning_Sol-Win</v>
      </c>
    </row>
    <row r="1180" spans="1:51">
      <c r="A1180" s="67" t="s">
        <v>495</v>
      </c>
      <c r="C1180" t="s">
        <v>2061</v>
      </c>
      <c r="D1180" s="68" t="s">
        <v>874</v>
      </c>
      <c r="E1180" s="52">
        <v>2035</v>
      </c>
      <c r="F1180" s="69" t="str">
        <f t="shared" si="217"/>
        <v>*0.94</v>
      </c>
      <c r="G1180" s="70" t="str">
        <f t="shared" si="216"/>
        <v>REZoning_Sol-Win</v>
      </c>
      <c r="I1180" t="s">
        <v>2061</v>
      </c>
      <c r="J1180" s="68" t="s">
        <v>874</v>
      </c>
      <c r="K1180" s="52">
        <v>2050</v>
      </c>
      <c r="L1180" s="62" t="str">
        <f t="shared" si="218"/>
        <v>*0.92</v>
      </c>
      <c r="M1180" s="70" t="str">
        <f t="shared" si="219"/>
        <v>REZoning_Sol-Win</v>
      </c>
      <c r="O1180" t="s">
        <v>2061</v>
      </c>
      <c r="P1180" t="s">
        <v>874</v>
      </c>
      <c r="Q1180">
        <v>2100</v>
      </c>
      <c r="R1180" t="s">
        <v>881</v>
      </c>
      <c r="S1180" t="s">
        <v>875</v>
      </c>
      <c r="AA1180" s="49" t="s">
        <v>2061</v>
      </c>
      <c r="AB1180" s="71" t="s">
        <v>874</v>
      </c>
      <c r="AC1180" s="55">
        <v>2035</v>
      </c>
      <c r="AD1180" s="70" t="str">
        <f t="shared" si="220"/>
        <v>*0.94</v>
      </c>
      <c r="AE1180" s="70" t="str">
        <f t="shared" si="221"/>
        <v>REZoning_Sol-Win</v>
      </c>
      <c r="AG1180" s="49" t="s">
        <v>2061</v>
      </c>
      <c r="AH1180" s="71" t="s">
        <v>874</v>
      </c>
      <c r="AI1180" s="55">
        <v>2050</v>
      </c>
      <c r="AJ1180" s="70" t="str">
        <f t="shared" si="222"/>
        <v>*0.92</v>
      </c>
      <c r="AK1180" s="70" t="str">
        <f t="shared" si="223"/>
        <v>REZoning_Sol-Win</v>
      </c>
      <c r="AO1180" s="50" t="s">
        <v>2061</v>
      </c>
      <c r="AP1180" s="72" t="s">
        <v>874</v>
      </c>
      <c r="AQ1180" s="58">
        <v>2035</v>
      </c>
      <c r="AR1180" s="73" t="str">
        <f t="shared" si="224"/>
        <v>*0.92</v>
      </c>
      <c r="AS1180" s="70" t="str">
        <f t="shared" si="225"/>
        <v>REZoning_Sol-Win</v>
      </c>
      <c r="AU1180" s="50" t="s">
        <v>2061</v>
      </c>
      <c r="AV1180" s="72" t="s">
        <v>874</v>
      </c>
      <c r="AW1180" s="58">
        <v>2050</v>
      </c>
      <c r="AX1180" s="73" t="str">
        <f t="shared" si="226"/>
        <v>*0.89</v>
      </c>
      <c r="AY1180" s="70" t="str">
        <f t="shared" si="227"/>
        <v>REZoning_Sol-Win</v>
      </c>
    </row>
    <row r="1181" spans="1:51">
      <c r="A1181" s="67" t="s">
        <v>495</v>
      </c>
      <c r="C1181" t="s">
        <v>2062</v>
      </c>
      <c r="D1181" s="68" t="s">
        <v>874</v>
      </c>
      <c r="E1181" s="52">
        <v>2035</v>
      </c>
      <c r="F1181" s="69" t="str">
        <f t="shared" si="217"/>
        <v>*0.94</v>
      </c>
      <c r="G1181" s="70" t="str">
        <f t="shared" si="216"/>
        <v>REZoning_Sol-Win</v>
      </c>
      <c r="I1181" t="s">
        <v>2062</v>
      </c>
      <c r="J1181" s="68" t="s">
        <v>874</v>
      </c>
      <c r="K1181" s="52">
        <v>2050</v>
      </c>
      <c r="L1181" s="62" t="str">
        <f t="shared" si="218"/>
        <v>*0.92</v>
      </c>
      <c r="M1181" s="70" t="str">
        <f t="shared" si="219"/>
        <v>REZoning_Sol-Win</v>
      </c>
      <c r="O1181" t="s">
        <v>2062</v>
      </c>
      <c r="P1181" t="s">
        <v>874</v>
      </c>
      <c r="Q1181">
        <v>2100</v>
      </c>
      <c r="R1181" t="s">
        <v>881</v>
      </c>
      <c r="S1181" t="s">
        <v>875</v>
      </c>
      <c r="AA1181" s="49" t="s">
        <v>2062</v>
      </c>
      <c r="AB1181" s="71" t="s">
        <v>874</v>
      </c>
      <c r="AC1181" s="55">
        <v>2035</v>
      </c>
      <c r="AD1181" s="70" t="str">
        <f t="shared" si="220"/>
        <v>*0.94</v>
      </c>
      <c r="AE1181" s="70" t="str">
        <f t="shared" si="221"/>
        <v>REZoning_Sol-Win</v>
      </c>
      <c r="AG1181" s="49" t="s">
        <v>2062</v>
      </c>
      <c r="AH1181" s="71" t="s">
        <v>874</v>
      </c>
      <c r="AI1181" s="55">
        <v>2050</v>
      </c>
      <c r="AJ1181" s="70" t="str">
        <f t="shared" si="222"/>
        <v>*0.92</v>
      </c>
      <c r="AK1181" s="70" t="str">
        <f t="shared" si="223"/>
        <v>REZoning_Sol-Win</v>
      </c>
      <c r="AO1181" s="50" t="s">
        <v>2062</v>
      </c>
      <c r="AP1181" s="72" t="s">
        <v>874</v>
      </c>
      <c r="AQ1181" s="58">
        <v>2035</v>
      </c>
      <c r="AR1181" s="73" t="str">
        <f t="shared" si="224"/>
        <v>*0.92</v>
      </c>
      <c r="AS1181" s="70" t="str">
        <f t="shared" si="225"/>
        <v>REZoning_Sol-Win</v>
      </c>
      <c r="AU1181" s="50" t="s">
        <v>2062</v>
      </c>
      <c r="AV1181" s="72" t="s">
        <v>874</v>
      </c>
      <c r="AW1181" s="58">
        <v>2050</v>
      </c>
      <c r="AX1181" s="73" t="str">
        <f t="shared" si="226"/>
        <v>*0.89</v>
      </c>
      <c r="AY1181" s="70" t="str">
        <f t="shared" si="227"/>
        <v>REZoning_Sol-Win</v>
      </c>
    </row>
    <row r="1182" spans="1:51">
      <c r="A1182" s="67" t="s">
        <v>495</v>
      </c>
      <c r="C1182" t="s">
        <v>2063</v>
      </c>
      <c r="D1182" s="68" t="s">
        <v>874</v>
      </c>
      <c r="E1182" s="52">
        <v>2035</v>
      </c>
      <c r="F1182" s="69" t="str">
        <f t="shared" si="217"/>
        <v>*0.94</v>
      </c>
      <c r="G1182" s="70" t="str">
        <f t="shared" si="216"/>
        <v>REZoning_Sol-Win</v>
      </c>
      <c r="I1182" t="s">
        <v>2063</v>
      </c>
      <c r="J1182" s="68" t="s">
        <v>874</v>
      </c>
      <c r="K1182" s="52">
        <v>2050</v>
      </c>
      <c r="L1182" s="62" t="str">
        <f t="shared" si="218"/>
        <v>*0.92</v>
      </c>
      <c r="M1182" s="70" t="str">
        <f t="shared" si="219"/>
        <v>REZoning_Sol-Win</v>
      </c>
      <c r="O1182" t="s">
        <v>2063</v>
      </c>
      <c r="P1182" t="s">
        <v>874</v>
      </c>
      <c r="Q1182">
        <v>2100</v>
      </c>
      <c r="R1182" t="s">
        <v>881</v>
      </c>
      <c r="S1182" t="s">
        <v>875</v>
      </c>
      <c r="AA1182" s="49" t="s">
        <v>2063</v>
      </c>
      <c r="AB1182" s="71" t="s">
        <v>874</v>
      </c>
      <c r="AC1182" s="55">
        <v>2035</v>
      </c>
      <c r="AD1182" s="70" t="str">
        <f t="shared" si="220"/>
        <v>*0.94</v>
      </c>
      <c r="AE1182" s="70" t="str">
        <f t="shared" si="221"/>
        <v>REZoning_Sol-Win</v>
      </c>
      <c r="AG1182" s="49" t="s">
        <v>2063</v>
      </c>
      <c r="AH1182" s="71" t="s">
        <v>874</v>
      </c>
      <c r="AI1182" s="55">
        <v>2050</v>
      </c>
      <c r="AJ1182" s="70" t="str">
        <f t="shared" si="222"/>
        <v>*0.92</v>
      </c>
      <c r="AK1182" s="70" t="str">
        <f t="shared" si="223"/>
        <v>REZoning_Sol-Win</v>
      </c>
      <c r="AO1182" s="50" t="s">
        <v>2063</v>
      </c>
      <c r="AP1182" s="72" t="s">
        <v>874</v>
      </c>
      <c r="AQ1182" s="58">
        <v>2035</v>
      </c>
      <c r="AR1182" s="73" t="str">
        <f t="shared" si="224"/>
        <v>*0.92</v>
      </c>
      <c r="AS1182" s="70" t="str">
        <f t="shared" si="225"/>
        <v>REZoning_Sol-Win</v>
      </c>
      <c r="AU1182" s="50" t="s">
        <v>2063</v>
      </c>
      <c r="AV1182" s="72" t="s">
        <v>874</v>
      </c>
      <c r="AW1182" s="58">
        <v>2050</v>
      </c>
      <c r="AX1182" s="73" t="str">
        <f t="shared" si="226"/>
        <v>*0.89</v>
      </c>
      <c r="AY1182" s="70" t="str">
        <f t="shared" si="227"/>
        <v>REZoning_Sol-Win</v>
      </c>
    </row>
    <row r="1183" spans="1:51">
      <c r="A1183" s="67" t="s">
        <v>495</v>
      </c>
      <c r="C1183" t="s">
        <v>2064</v>
      </c>
      <c r="D1183" s="68" t="s">
        <v>874</v>
      </c>
      <c r="E1183" s="52">
        <v>2035</v>
      </c>
      <c r="F1183" s="69" t="str">
        <f t="shared" si="217"/>
        <v>*0.94</v>
      </c>
      <c r="G1183" s="70" t="str">
        <f t="shared" si="216"/>
        <v>REZoning_Sol-Win</v>
      </c>
      <c r="I1183" t="s">
        <v>2064</v>
      </c>
      <c r="J1183" s="68" t="s">
        <v>874</v>
      </c>
      <c r="K1183" s="52">
        <v>2050</v>
      </c>
      <c r="L1183" s="62" t="str">
        <f t="shared" si="218"/>
        <v>*0.92</v>
      </c>
      <c r="M1183" s="70" t="str">
        <f t="shared" si="219"/>
        <v>REZoning_Sol-Win</v>
      </c>
      <c r="O1183" t="s">
        <v>2064</v>
      </c>
      <c r="P1183" t="s">
        <v>874</v>
      </c>
      <c r="Q1183">
        <v>2100</v>
      </c>
      <c r="R1183" t="s">
        <v>881</v>
      </c>
      <c r="S1183" t="s">
        <v>875</v>
      </c>
      <c r="AA1183" s="49" t="s">
        <v>2064</v>
      </c>
      <c r="AB1183" s="71" t="s">
        <v>874</v>
      </c>
      <c r="AC1183" s="55">
        <v>2035</v>
      </c>
      <c r="AD1183" s="70" t="str">
        <f t="shared" si="220"/>
        <v>*0.94</v>
      </c>
      <c r="AE1183" s="70" t="str">
        <f t="shared" si="221"/>
        <v>REZoning_Sol-Win</v>
      </c>
      <c r="AG1183" s="49" t="s">
        <v>2064</v>
      </c>
      <c r="AH1183" s="71" t="s">
        <v>874</v>
      </c>
      <c r="AI1183" s="55">
        <v>2050</v>
      </c>
      <c r="AJ1183" s="70" t="str">
        <f t="shared" si="222"/>
        <v>*0.92</v>
      </c>
      <c r="AK1183" s="70" t="str">
        <f t="shared" si="223"/>
        <v>REZoning_Sol-Win</v>
      </c>
      <c r="AO1183" s="50" t="s">
        <v>2064</v>
      </c>
      <c r="AP1183" s="72" t="s">
        <v>874</v>
      </c>
      <c r="AQ1183" s="58">
        <v>2035</v>
      </c>
      <c r="AR1183" s="73" t="str">
        <f t="shared" si="224"/>
        <v>*0.92</v>
      </c>
      <c r="AS1183" s="70" t="str">
        <f t="shared" si="225"/>
        <v>REZoning_Sol-Win</v>
      </c>
      <c r="AU1183" s="50" t="s">
        <v>2064</v>
      </c>
      <c r="AV1183" s="72" t="s">
        <v>874</v>
      </c>
      <c r="AW1183" s="58">
        <v>2050</v>
      </c>
      <c r="AX1183" s="73" t="str">
        <f t="shared" si="226"/>
        <v>*0.89</v>
      </c>
      <c r="AY1183" s="70" t="str">
        <f t="shared" si="227"/>
        <v>REZoning_Sol-Win</v>
      </c>
    </row>
    <row r="1184" spans="1:51">
      <c r="A1184" s="67" t="s">
        <v>495</v>
      </c>
      <c r="C1184" t="s">
        <v>2065</v>
      </c>
      <c r="D1184" s="68" t="s">
        <v>874</v>
      </c>
      <c r="E1184" s="52">
        <v>2035</v>
      </c>
      <c r="F1184" s="69" t="str">
        <f t="shared" si="217"/>
        <v>*0.94</v>
      </c>
      <c r="G1184" s="70" t="str">
        <f t="shared" si="216"/>
        <v>REZoning_Sol-Win</v>
      </c>
      <c r="I1184" t="s">
        <v>2065</v>
      </c>
      <c r="J1184" s="68" t="s">
        <v>874</v>
      </c>
      <c r="K1184" s="52">
        <v>2050</v>
      </c>
      <c r="L1184" s="62" t="str">
        <f t="shared" si="218"/>
        <v>*0.92</v>
      </c>
      <c r="M1184" s="70" t="str">
        <f t="shared" si="219"/>
        <v>REZoning_Sol-Win</v>
      </c>
      <c r="O1184" t="s">
        <v>2065</v>
      </c>
      <c r="P1184" t="s">
        <v>874</v>
      </c>
      <c r="Q1184">
        <v>2100</v>
      </c>
      <c r="R1184" t="s">
        <v>881</v>
      </c>
      <c r="S1184" t="s">
        <v>875</v>
      </c>
      <c r="AA1184" s="49" t="s">
        <v>2065</v>
      </c>
      <c r="AB1184" s="71" t="s">
        <v>874</v>
      </c>
      <c r="AC1184" s="55">
        <v>2035</v>
      </c>
      <c r="AD1184" s="70" t="str">
        <f t="shared" si="220"/>
        <v>*0.94</v>
      </c>
      <c r="AE1184" s="70" t="str">
        <f t="shared" si="221"/>
        <v>REZoning_Sol-Win</v>
      </c>
      <c r="AG1184" s="49" t="s">
        <v>2065</v>
      </c>
      <c r="AH1184" s="71" t="s">
        <v>874</v>
      </c>
      <c r="AI1184" s="55">
        <v>2050</v>
      </c>
      <c r="AJ1184" s="70" t="str">
        <f t="shared" si="222"/>
        <v>*0.92</v>
      </c>
      <c r="AK1184" s="70" t="str">
        <f t="shared" si="223"/>
        <v>REZoning_Sol-Win</v>
      </c>
      <c r="AO1184" s="50" t="s">
        <v>2065</v>
      </c>
      <c r="AP1184" s="72" t="s">
        <v>874</v>
      </c>
      <c r="AQ1184" s="58">
        <v>2035</v>
      </c>
      <c r="AR1184" s="73" t="str">
        <f t="shared" si="224"/>
        <v>*0.92</v>
      </c>
      <c r="AS1184" s="70" t="str">
        <f t="shared" si="225"/>
        <v>REZoning_Sol-Win</v>
      </c>
      <c r="AU1184" s="50" t="s">
        <v>2065</v>
      </c>
      <c r="AV1184" s="72" t="s">
        <v>874</v>
      </c>
      <c r="AW1184" s="58">
        <v>2050</v>
      </c>
      <c r="AX1184" s="73" t="str">
        <f t="shared" si="226"/>
        <v>*0.89</v>
      </c>
      <c r="AY1184" s="70" t="str">
        <f t="shared" si="227"/>
        <v>REZoning_Sol-Win</v>
      </c>
    </row>
    <row r="1185" spans="1:51">
      <c r="A1185" s="67" t="s">
        <v>495</v>
      </c>
      <c r="C1185" t="s">
        <v>2066</v>
      </c>
      <c r="D1185" s="68" t="s">
        <v>874</v>
      </c>
      <c r="E1185" s="52">
        <v>2035</v>
      </c>
      <c r="F1185" s="69" t="str">
        <f t="shared" si="217"/>
        <v>*0.94</v>
      </c>
      <c r="G1185" s="70" t="str">
        <f t="shared" si="216"/>
        <v>REZoning_Sol-Win</v>
      </c>
      <c r="I1185" t="s">
        <v>2066</v>
      </c>
      <c r="J1185" s="68" t="s">
        <v>874</v>
      </c>
      <c r="K1185" s="52">
        <v>2050</v>
      </c>
      <c r="L1185" s="62" t="str">
        <f t="shared" si="218"/>
        <v>*0.92</v>
      </c>
      <c r="M1185" s="70" t="str">
        <f t="shared" si="219"/>
        <v>REZoning_Sol-Win</v>
      </c>
      <c r="O1185" t="s">
        <v>2066</v>
      </c>
      <c r="P1185" t="s">
        <v>874</v>
      </c>
      <c r="Q1185">
        <v>2100</v>
      </c>
      <c r="R1185" t="s">
        <v>881</v>
      </c>
      <c r="S1185" t="s">
        <v>875</v>
      </c>
      <c r="AA1185" s="49" t="s">
        <v>2066</v>
      </c>
      <c r="AB1185" s="71" t="s">
        <v>874</v>
      </c>
      <c r="AC1185" s="55">
        <v>2035</v>
      </c>
      <c r="AD1185" s="70" t="str">
        <f t="shared" si="220"/>
        <v>*0.94</v>
      </c>
      <c r="AE1185" s="70" t="str">
        <f t="shared" si="221"/>
        <v>REZoning_Sol-Win</v>
      </c>
      <c r="AG1185" s="49" t="s">
        <v>2066</v>
      </c>
      <c r="AH1185" s="71" t="s">
        <v>874</v>
      </c>
      <c r="AI1185" s="55">
        <v>2050</v>
      </c>
      <c r="AJ1185" s="70" t="str">
        <f t="shared" si="222"/>
        <v>*0.92</v>
      </c>
      <c r="AK1185" s="70" t="str">
        <f t="shared" si="223"/>
        <v>REZoning_Sol-Win</v>
      </c>
      <c r="AO1185" s="50" t="s">
        <v>2066</v>
      </c>
      <c r="AP1185" s="72" t="s">
        <v>874</v>
      </c>
      <c r="AQ1185" s="58">
        <v>2035</v>
      </c>
      <c r="AR1185" s="73" t="str">
        <f t="shared" si="224"/>
        <v>*0.92</v>
      </c>
      <c r="AS1185" s="70" t="str">
        <f t="shared" si="225"/>
        <v>REZoning_Sol-Win</v>
      </c>
      <c r="AU1185" s="50" t="s">
        <v>2066</v>
      </c>
      <c r="AV1185" s="72" t="s">
        <v>874</v>
      </c>
      <c r="AW1185" s="58">
        <v>2050</v>
      </c>
      <c r="AX1185" s="73" t="str">
        <f t="shared" si="226"/>
        <v>*0.89</v>
      </c>
      <c r="AY1185" s="70" t="str">
        <f t="shared" si="227"/>
        <v>REZoning_Sol-Win</v>
      </c>
    </row>
    <row r="1186" spans="1:51">
      <c r="A1186" s="67" t="s">
        <v>495</v>
      </c>
      <c r="C1186" t="s">
        <v>2067</v>
      </c>
      <c r="D1186" s="68" t="s">
        <v>874</v>
      </c>
      <c r="E1186" s="52">
        <v>2035</v>
      </c>
      <c r="F1186" s="69" t="str">
        <f t="shared" si="217"/>
        <v>*0.94</v>
      </c>
      <c r="G1186" s="70" t="str">
        <f t="shared" si="216"/>
        <v>REZoning_Sol-Win</v>
      </c>
      <c r="I1186" t="s">
        <v>2067</v>
      </c>
      <c r="J1186" s="68" t="s">
        <v>874</v>
      </c>
      <c r="K1186" s="52">
        <v>2050</v>
      </c>
      <c r="L1186" s="62" t="str">
        <f t="shared" si="218"/>
        <v>*0.92</v>
      </c>
      <c r="M1186" s="70" t="str">
        <f t="shared" si="219"/>
        <v>REZoning_Sol-Win</v>
      </c>
      <c r="O1186" t="s">
        <v>2067</v>
      </c>
      <c r="P1186" t="s">
        <v>874</v>
      </c>
      <c r="Q1186">
        <v>2100</v>
      </c>
      <c r="R1186" t="s">
        <v>881</v>
      </c>
      <c r="S1186" t="s">
        <v>875</v>
      </c>
      <c r="AA1186" s="49" t="s">
        <v>2067</v>
      </c>
      <c r="AB1186" s="71" t="s">
        <v>874</v>
      </c>
      <c r="AC1186" s="55">
        <v>2035</v>
      </c>
      <c r="AD1186" s="70" t="str">
        <f t="shared" si="220"/>
        <v>*0.94</v>
      </c>
      <c r="AE1186" s="70" t="str">
        <f t="shared" si="221"/>
        <v>REZoning_Sol-Win</v>
      </c>
      <c r="AG1186" s="49" t="s">
        <v>2067</v>
      </c>
      <c r="AH1186" s="71" t="s">
        <v>874</v>
      </c>
      <c r="AI1186" s="55">
        <v>2050</v>
      </c>
      <c r="AJ1186" s="70" t="str">
        <f t="shared" si="222"/>
        <v>*0.92</v>
      </c>
      <c r="AK1186" s="70" t="str">
        <f t="shared" si="223"/>
        <v>REZoning_Sol-Win</v>
      </c>
      <c r="AO1186" s="50" t="s">
        <v>2067</v>
      </c>
      <c r="AP1186" s="72" t="s">
        <v>874</v>
      </c>
      <c r="AQ1186" s="58">
        <v>2035</v>
      </c>
      <c r="AR1186" s="73" t="str">
        <f t="shared" si="224"/>
        <v>*0.92</v>
      </c>
      <c r="AS1186" s="70" t="str">
        <f t="shared" si="225"/>
        <v>REZoning_Sol-Win</v>
      </c>
      <c r="AU1186" s="50" t="s">
        <v>2067</v>
      </c>
      <c r="AV1186" s="72" t="s">
        <v>874</v>
      </c>
      <c r="AW1186" s="58">
        <v>2050</v>
      </c>
      <c r="AX1186" s="73" t="str">
        <f t="shared" si="226"/>
        <v>*0.89</v>
      </c>
      <c r="AY1186" s="70" t="str">
        <f t="shared" si="227"/>
        <v>REZoning_Sol-Win</v>
      </c>
    </row>
    <row r="1187" spans="1:51">
      <c r="A1187" s="67" t="s">
        <v>495</v>
      </c>
      <c r="C1187" t="s">
        <v>2068</v>
      </c>
      <c r="D1187" s="68" t="s">
        <v>874</v>
      </c>
      <c r="E1187" s="52">
        <v>2035</v>
      </c>
      <c r="F1187" s="69" t="str">
        <f t="shared" si="217"/>
        <v>*0.94</v>
      </c>
      <c r="G1187" s="70" t="str">
        <f t="shared" ref="G1187:G1250" si="228">G1186</f>
        <v>REZoning_Sol-Win</v>
      </c>
      <c r="I1187" t="s">
        <v>2068</v>
      </c>
      <c r="J1187" s="68" t="s">
        <v>874</v>
      </c>
      <c r="K1187" s="52">
        <v>2050</v>
      </c>
      <c r="L1187" s="62" t="str">
        <f t="shared" si="218"/>
        <v>*0.92</v>
      </c>
      <c r="M1187" s="70" t="str">
        <f t="shared" si="219"/>
        <v>REZoning_Sol-Win</v>
      </c>
      <c r="O1187" t="s">
        <v>2068</v>
      </c>
      <c r="P1187" t="s">
        <v>874</v>
      </c>
      <c r="Q1187">
        <v>2100</v>
      </c>
      <c r="R1187" t="s">
        <v>881</v>
      </c>
      <c r="S1187" t="s">
        <v>875</v>
      </c>
      <c r="AA1187" s="49" t="s">
        <v>2068</v>
      </c>
      <c r="AB1187" s="71" t="s">
        <v>874</v>
      </c>
      <c r="AC1187" s="55">
        <v>2035</v>
      </c>
      <c r="AD1187" s="70" t="str">
        <f t="shared" si="220"/>
        <v>*0.94</v>
      </c>
      <c r="AE1187" s="70" t="str">
        <f t="shared" si="221"/>
        <v>REZoning_Sol-Win</v>
      </c>
      <c r="AG1187" s="49" t="s">
        <v>2068</v>
      </c>
      <c r="AH1187" s="71" t="s">
        <v>874</v>
      </c>
      <c r="AI1187" s="55">
        <v>2050</v>
      </c>
      <c r="AJ1187" s="70" t="str">
        <f t="shared" si="222"/>
        <v>*0.92</v>
      </c>
      <c r="AK1187" s="70" t="str">
        <f t="shared" si="223"/>
        <v>REZoning_Sol-Win</v>
      </c>
      <c r="AO1187" s="50" t="s">
        <v>2068</v>
      </c>
      <c r="AP1187" s="72" t="s">
        <v>874</v>
      </c>
      <c r="AQ1187" s="58">
        <v>2035</v>
      </c>
      <c r="AR1187" s="73" t="str">
        <f t="shared" si="224"/>
        <v>*0.92</v>
      </c>
      <c r="AS1187" s="70" t="str">
        <f t="shared" si="225"/>
        <v>REZoning_Sol-Win</v>
      </c>
      <c r="AU1187" s="50" t="s">
        <v>2068</v>
      </c>
      <c r="AV1187" s="72" t="s">
        <v>874</v>
      </c>
      <c r="AW1187" s="58">
        <v>2050</v>
      </c>
      <c r="AX1187" s="73" t="str">
        <f t="shared" si="226"/>
        <v>*0.89</v>
      </c>
      <c r="AY1187" s="70" t="str">
        <f t="shared" si="227"/>
        <v>REZoning_Sol-Win</v>
      </c>
    </row>
    <row r="1188" spans="1:51">
      <c r="A1188" s="67" t="s">
        <v>495</v>
      </c>
      <c r="C1188" t="s">
        <v>2069</v>
      </c>
      <c r="D1188" s="68" t="s">
        <v>874</v>
      </c>
      <c r="E1188" s="52">
        <v>2035</v>
      </c>
      <c r="F1188" s="69" t="str">
        <f t="shared" si="217"/>
        <v>*0.94</v>
      </c>
      <c r="G1188" s="70" t="str">
        <f t="shared" si="228"/>
        <v>REZoning_Sol-Win</v>
      </c>
      <c r="I1188" t="s">
        <v>2069</v>
      </c>
      <c r="J1188" s="68" t="s">
        <v>874</v>
      </c>
      <c r="K1188" s="52">
        <v>2050</v>
      </c>
      <c r="L1188" s="62" t="str">
        <f t="shared" si="218"/>
        <v>*0.92</v>
      </c>
      <c r="M1188" s="70" t="str">
        <f t="shared" si="219"/>
        <v>REZoning_Sol-Win</v>
      </c>
      <c r="O1188" t="s">
        <v>2069</v>
      </c>
      <c r="P1188" t="s">
        <v>874</v>
      </c>
      <c r="Q1188">
        <v>2100</v>
      </c>
      <c r="R1188" t="s">
        <v>881</v>
      </c>
      <c r="S1188" t="s">
        <v>875</v>
      </c>
      <c r="AA1188" s="49" t="s">
        <v>2069</v>
      </c>
      <c r="AB1188" s="71" t="s">
        <v>874</v>
      </c>
      <c r="AC1188" s="55">
        <v>2035</v>
      </c>
      <c r="AD1188" s="70" t="str">
        <f t="shared" si="220"/>
        <v>*0.94</v>
      </c>
      <c r="AE1188" s="70" t="str">
        <f t="shared" si="221"/>
        <v>REZoning_Sol-Win</v>
      </c>
      <c r="AG1188" s="49" t="s">
        <v>2069</v>
      </c>
      <c r="AH1188" s="71" t="s">
        <v>874</v>
      </c>
      <c r="AI1188" s="55">
        <v>2050</v>
      </c>
      <c r="AJ1188" s="70" t="str">
        <f t="shared" si="222"/>
        <v>*0.92</v>
      </c>
      <c r="AK1188" s="70" t="str">
        <f t="shared" si="223"/>
        <v>REZoning_Sol-Win</v>
      </c>
      <c r="AO1188" s="50" t="s">
        <v>2069</v>
      </c>
      <c r="AP1188" s="72" t="s">
        <v>874</v>
      </c>
      <c r="AQ1188" s="58">
        <v>2035</v>
      </c>
      <c r="AR1188" s="73" t="str">
        <f t="shared" si="224"/>
        <v>*0.92</v>
      </c>
      <c r="AS1188" s="70" t="str">
        <f t="shared" si="225"/>
        <v>REZoning_Sol-Win</v>
      </c>
      <c r="AU1188" s="50" t="s">
        <v>2069</v>
      </c>
      <c r="AV1188" s="72" t="s">
        <v>874</v>
      </c>
      <c r="AW1188" s="58">
        <v>2050</v>
      </c>
      <c r="AX1188" s="73" t="str">
        <f t="shared" si="226"/>
        <v>*0.89</v>
      </c>
      <c r="AY1188" s="70" t="str">
        <f t="shared" si="227"/>
        <v>REZoning_Sol-Win</v>
      </c>
    </row>
    <row r="1189" spans="1:51">
      <c r="A1189" s="67" t="s">
        <v>495</v>
      </c>
      <c r="C1189" t="s">
        <v>2070</v>
      </c>
      <c r="D1189" s="68" t="s">
        <v>874</v>
      </c>
      <c r="E1189" s="52">
        <v>2035</v>
      </c>
      <c r="F1189" s="69" t="str">
        <f t="shared" si="217"/>
        <v>*0.94</v>
      </c>
      <c r="G1189" s="70" t="str">
        <f t="shared" si="228"/>
        <v>REZoning_Sol-Win</v>
      </c>
      <c r="I1189" t="s">
        <v>2070</v>
      </c>
      <c r="J1189" s="68" t="s">
        <v>874</v>
      </c>
      <c r="K1189" s="52">
        <v>2050</v>
      </c>
      <c r="L1189" s="62" t="str">
        <f t="shared" si="218"/>
        <v>*0.92</v>
      </c>
      <c r="M1189" s="70" t="str">
        <f t="shared" si="219"/>
        <v>REZoning_Sol-Win</v>
      </c>
      <c r="O1189" t="s">
        <v>2070</v>
      </c>
      <c r="P1189" t="s">
        <v>874</v>
      </c>
      <c r="Q1189">
        <v>2100</v>
      </c>
      <c r="R1189" t="s">
        <v>881</v>
      </c>
      <c r="S1189" t="s">
        <v>875</v>
      </c>
      <c r="AA1189" s="49" t="s">
        <v>2070</v>
      </c>
      <c r="AB1189" s="71" t="s">
        <v>874</v>
      </c>
      <c r="AC1189" s="55">
        <v>2035</v>
      </c>
      <c r="AD1189" s="70" t="str">
        <f t="shared" si="220"/>
        <v>*0.94</v>
      </c>
      <c r="AE1189" s="70" t="str">
        <f t="shared" si="221"/>
        <v>REZoning_Sol-Win</v>
      </c>
      <c r="AG1189" s="49" t="s">
        <v>2070</v>
      </c>
      <c r="AH1189" s="71" t="s">
        <v>874</v>
      </c>
      <c r="AI1189" s="55">
        <v>2050</v>
      </c>
      <c r="AJ1189" s="70" t="str">
        <f t="shared" si="222"/>
        <v>*0.92</v>
      </c>
      <c r="AK1189" s="70" t="str">
        <f t="shared" si="223"/>
        <v>REZoning_Sol-Win</v>
      </c>
      <c r="AO1189" s="50" t="s">
        <v>2070</v>
      </c>
      <c r="AP1189" s="72" t="s">
        <v>874</v>
      </c>
      <c r="AQ1189" s="58">
        <v>2035</v>
      </c>
      <c r="AR1189" s="73" t="str">
        <f t="shared" si="224"/>
        <v>*0.92</v>
      </c>
      <c r="AS1189" s="70" t="str">
        <f t="shared" si="225"/>
        <v>REZoning_Sol-Win</v>
      </c>
      <c r="AU1189" s="50" t="s">
        <v>2070</v>
      </c>
      <c r="AV1189" s="72" t="s">
        <v>874</v>
      </c>
      <c r="AW1189" s="58">
        <v>2050</v>
      </c>
      <c r="AX1189" s="73" t="str">
        <f t="shared" si="226"/>
        <v>*0.89</v>
      </c>
      <c r="AY1189" s="70" t="str">
        <f t="shared" si="227"/>
        <v>REZoning_Sol-Win</v>
      </c>
    </row>
    <row r="1190" spans="1:51">
      <c r="A1190" s="67" t="s">
        <v>495</v>
      </c>
      <c r="C1190" t="s">
        <v>2071</v>
      </c>
      <c r="D1190" s="68" t="s">
        <v>874</v>
      </c>
      <c r="E1190" s="52">
        <v>2035</v>
      </c>
      <c r="F1190" s="69" t="str">
        <f t="shared" si="217"/>
        <v>*0.94</v>
      </c>
      <c r="G1190" s="70" t="str">
        <f t="shared" si="228"/>
        <v>REZoning_Sol-Win</v>
      </c>
      <c r="I1190" t="s">
        <v>2071</v>
      </c>
      <c r="J1190" s="68" t="s">
        <v>874</v>
      </c>
      <c r="K1190" s="52">
        <v>2050</v>
      </c>
      <c r="L1190" s="62" t="str">
        <f t="shared" si="218"/>
        <v>*0.92</v>
      </c>
      <c r="M1190" s="70" t="str">
        <f t="shared" si="219"/>
        <v>REZoning_Sol-Win</v>
      </c>
      <c r="O1190" t="s">
        <v>2071</v>
      </c>
      <c r="P1190" t="s">
        <v>874</v>
      </c>
      <c r="Q1190">
        <v>2100</v>
      </c>
      <c r="R1190" t="s">
        <v>881</v>
      </c>
      <c r="S1190" t="s">
        <v>875</v>
      </c>
      <c r="AA1190" s="49" t="s">
        <v>2071</v>
      </c>
      <c r="AB1190" s="71" t="s">
        <v>874</v>
      </c>
      <c r="AC1190" s="55">
        <v>2035</v>
      </c>
      <c r="AD1190" s="70" t="str">
        <f t="shared" si="220"/>
        <v>*0.94</v>
      </c>
      <c r="AE1190" s="70" t="str">
        <f t="shared" si="221"/>
        <v>REZoning_Sol-Win</v>
      </c>
      <c r="AG1190" s="49" t="s">
        <v>2071</v>
      </c>
      <c r="AH1190" s="71" t="s">
        <v>874</v>
      </c>
      <c r="AI1190" s="55">
        <v>2050</v>
      </c>
      <c r="AJ1190" s="70" t="str">
        <f t="shared" si="222"/>
        <v>*0.92</v>
      </c>
      <c r="AK1190" s="70" t="str">
        <f t="shared" si="223"/>
        <v>REZoning_Sol-Win</v>
      </c>
      <c r="AO1190" s="50" t="s">
        <v>2071</v>
      </c>
      <c r="AP1190" s="72" t="s">
        <v>874</v>
      </c>
      <c r="AQ1190" s="58">
        <v>2035</v>
      </c>
      <c r="AR1190" s="73" t="str">
        <f t="shared" si="224"/>
        <v>*0.92</v>
      </c>
      <c r="AS1190" s="70" t="str">
        <f t="shared" si="225"/>
        <v>REZoning_Sol-Win</v>
      </c>
      <c r="AU1190" s="50" t="s">
        <v>2071</v>
      </c>
      <c r="AV1190" s="72" t="s">
        <v>874</v>
      </c>
      <c r="AW1190" s="58">
        <v>2050</v>
      </c>
      <c r="AX1190" s="73" t="str">
        <f t="shared" si="226"/>
        <v>*0.89</v>
      </c>
      <c r="AY1190" s="70" t="str">
        <f t="shared" si="227"/>
        <v>REZoning_Sol-Win</v>
      </c>
    </row>
    <row r="1191" spans="1:51">
      <c r="A1191" s="67" t="s">
        <v>495</v>
      </c>
      <c r="C1191" t="s">
        <v>2072</v>
      </c>
      <c r="D1191" s="68" t="s">
        <v>874</v>
      </c>
      <c r="E1191" s="52">
        <v>2035</v>
      </c>
      <c r="F1191" s="69" t="str">
        <f t="shared" si="217"/>
        <v>*0.94</v>
      </c>
      <c r="G1191" s="70" t="str">
        <f t="shared" si="228"/>
        <v>REZoning_Sol-Win</v>
      </c>
      <c r="I1191" t="s">
        <v>2072</v>
      </c>
      <c r="J1191" s="68" t="s">
        <v>874</v>
      </c>
      <c r="K1191" s="52">
        <v>2050</v>
      </c>
      <c r="L1191" s="62" t="str">
        <f t="shared" si="218"/>
        <v>*0.92</v>
      </c>
      <c r="M1191" s="70" t="str">
        <f t="shared" si="219"/>
        <v>REZoning_Sol-Win</v>
      </c>
      <c r="O1191" t="s">
        <v>2072</v>
      </c>
      <c r="P1191" t="s">
        <v>874</v>
      </c>
      <c r="Q1191">
        <v>2100</v>
      </c>
      <c r="R1191" t="s">
        <v>881</v>
      </c>
      <c r="S1191" t="s">
        <v>875</v>
      </c>
      <c r="AA1191" s="49" t="s">
        <v>2072</v>
      </c>
      <c r="AB1191" s="71" t="s">
        <v>874</v>
      </c>
      <c r="AC1191" s="55">
        <v>2035</v>
      </c>
      <c r="AD1191" s="70" t="str">
        <f t="shared" si="220"/>
        <v>*0.94</v>
      </c>
      <c r="AE1191" s="70" t="str">
        <f t="shared" si="221"/>
        <v>REZoning_Sol-Win</v>
      </c>
      <c r="AG1191" s="49" t="s">
        <v>2072</v>
      </c>
      <c r="AH1191" s="71" t="s">
        <v>874</v>
      </c>
      <c r="AI1191" s="55">
        <v>2050</v>
      </c>
      <c r="AJ1191" s="70" t="str">
        <f t="shared" si="222"/>
        <v>*0.92</v>
      </c>
      <c r="AK1191" s="70" t="str">
        <f t="shared" si="223"/>
        <v>REZoning_Sol-Win</v>
      </c>
      <c r="AO1191" s="50" t="s">
        <v>2072</v>
      </c>
      <c r="AP1191" s="72" t="s">
        <v>874</v>
      </c>
      <c r="AQ1191" s="58">
        <v>2035</v>
      </c>
      <c r="AR1191" s="73" t="str">
        <f t="shared" si="224"/>
        <v>*0.92</v>
      </c>
      <c r="AS1191" s="70" t="str">
        <f t="shared" si="225"/>
        <v>REZoning_Sol-Win</v>
      </c>
      <c r="AU1191" s="50" t="s">
        <v>2072</v>
      </c>
      <c r="AV1191" s="72" t="s">
        <v>874</v>
      </c>
      <c r="AW1191" s="58">
        <v>2050</v>
      </c>
      <c r="AX1191" s="73" t="str">
        <f t="shared" si="226"/>
        <v>*0.89</v>
      </c>
      <c r="AY1191" s="70" t="str">
        <f t="shared" si="227"/>
        <v>REZoning_Sol-Win</v>
      </c>
    </row>
    <row r="1192" spans="1:51">
      <c r="A1192" s="67" t="s">
        <v>495</v>
      </c>
      <c r="C1192" t="s">
        <v>2073</v>
      </c>
      <c r="D1192" s="68" t="s">
        <v>874</v>
      </c>
      <c r="E1192" s="52">
        <v>2035</v>
      </c>
      <c r="F1192" s="69" t="str">
        <f t="shared" si="217"/>
        <v>*0.94</v>
      </c>
      <c r="G1192" s="70" t="str">
        <f t="shared" si="228"/>
        <v>REZoning_Sol-Win</v>
      </c>
      <c r="I1192" t="s">
        <v>2073</v>
      </c>
      <c r="J1192" s="68" t="s">
        <v>874</v>
      </c>
      <c r="K1192" s="52">
        <v>2050</v>
      </c>
      <c r="L1192" s="62" t="str">
        <f t="shared" si="218"/>
        <v>*0.92</v>
      </c>
      <c r="M1192" s="70" t="str">
        <f t="shared" si="219"/>
        <v>REZoning_Sol-Win</v>
      </c>
      <c r="O1192" t="s">
        <v>2073</v>
      </c>
      <c r="P1192" t="s">
        <v>874</v>
      </c>
      <c r="Q1192">
        <v>2100</v>
      </c>
      <c r="R1192" t="s">
        <v>881</v>
      </c>
      <c r="S1192" t="s">
        <v>875</v>
      </c>
      <c r="AA1192" s="49" t="s">
        <v>2073</v>
      </c>
      <c r="AB1192" s="71" t="s">
        <v>874</v>
      </c>
      <c r="AC1192" s="55">
        <v>2035</v>
      </c>
      <c r="AD1192" s="70" t="str">
        <f t="shared" si="220"/>
        <v>*0.94</v>
      </c>
      <c r="AE1192" s="70" t="str">
        <f t="shared" si="221"/>
        <v>REZoning_Sol-Win</v>
      </c>
      <c r="AG1192" s="49" t="s">
        <v>2073</v>
      </c>
      <c r="AH1192" s="71" t="s">
        <v>874</v>
      </c>
      <c r="AI1192" s="55">
        <v>2050</v>
      </c>
      <c r="AJ1192" s="70" t="str">
        <f t="shared" si="222"/>
        <v>*0.92</v>
      </c>
      <c r="AK1192" s="70" t="str">
        <f t="shared" si="223"/>
        <v>REZoning_Sol-Win</v>
      </c>
      <c r="AO1192" s="50" t="s">
        <v>2073</v>
      </c>
      <c r="AP1192" s="72" t="s">
        <v>874</v>
      </c>
      <c r="AQ1192" s="58">
        <v>2035</v>
      </c>
      <c r="AR1192" s="73" t="str">
        <f t="shared" si="224"/>
        <v>*0.92</v>
      </c>
      <c r="AS1192" s="70" t="str">
        <f t="shared" si="225"/>
        <v>REZoning_Sol-Win</v>
      </c>
      <c r="AU1192" s="50" t="s">
        <v>2073</v>
      </c>
      <c r="AV1192" s="72" t="s">
        <v>874</v>
      </c>
      <c r="AW1192" s="58">
        <v>2050</v>
      </c>
      <c r="AX1192" s="73" t="str">
        <f t="shared" si="226"/>
        <v>*0.89</v>
      </c>
      <c r="AY1192" s="70" t="str">
        <f t="shared" si="227"/>
        <v>REZoning_Sol-Win</v>
      </c>
    </row>
    <row r="1193" spans="1:51">
      <c r="A1193" s="67" t="s">
        <v>495</v>
      </c>
      <c r="C1193" t="s">
        <v>2074</v>
      </c>
      <c r="D1193" s="68" t="s">
        <v>874</v>
      </c>
      <c r="E1193" s="52">
        <v>2035</v>
      </c>
      <c r="F1193" s="69" t="str">
        <f t="shared" si="217"/>
        <v>*0.94</v>
      </c>
      <c r="G1193" s="70" t="str">
        <f t="shared" si="228"/>
        <v>REZoning_Sol-Win</v>
      </c>
      <c r="I1193" t="s">
        <v>2074</v>
      </c>
      <c r="J1193" s="68" t="s">
        <v>874</v>
      </c>
      <c r="K1193" s="52">
        <v>2050</v>
      </c>
      <c r="L1193" s="62" t="str">
        <f t="shared" si="218"/>
        <v>*0.92</v>
      </c>
      <c r="M1193" s="70" t="str">
        <f t="shared" si="219"/>
        <v>REZoning_Sol-Win</v>
      </c>
      <c r="O1193" t="s">
        <v>2074</v>
      </c>
      <c r="P1193" t="s">
        <v>874</v>
      </c>
      <c r="Q1193">
        <v>2100</v>
      </c>
      <c r="R1193" t="s">
        <v>881</v>
      </c>
      <c r="S1193" t="s">
        <v>875</v>
      </c>
      <c r="AA1193" s="49" t="s">
        <v>2074</v>
      </c>
      <c r="AB1193" s="71" t="s">
        <v>874</v>
      </c>
      <c r="AC1193" s="55">
        <v>2035</v>
      </c>
      <c r="AD1193" s="70" t="str">
        <f t="shared" si="220"/>
        <v>*0.94</v>
      </c>
      <c r="AE1193" s="70" t="str">
        <f t="shared" si="221"/>
        <v>REZoning_Sol-Win</v>
      </c>
      <c r="AG1193" s="49" t="s">
        <v>2074</v>
      </c>
      <c r="AH1193" s="71" t="s">
        <v>874</v>
      </c>
      <c r="AI1193" s="55">
        <v>2050</v>
      </c>
      <c r="AJ1193" s="70" t="str">
        <f t="shared" si="222"/>
        <v>*0.92</v>
      </c>
      <c r="AK1193" s="70" t="str">
        <f t="shared" si="223"/>
        <v>REZoning_Sol-Win</v>
      </c>
      <c r="AO1193" s="50" t="s">
        <v>2074</v>
      </c>
      <c r="AP1193" s="72" t="s">
        <v>874</v>
      </c>
      <c r="AQ1193" s="58">
        <v>2035</v>
      </c>
      <c r="AR1193" s="73" t="str">
        <f t="shared" si="224"/>
        <v>*0.92</v>
      </c>
      <c r="AS1193" s="70" t="str">
        <f t="shared" si="225"/>
        <v>REZoning_Sol-Win</v>
      </c>
      <c r="AU1193" s="50" t="s">
        <v>2074</v>
      </c>
      <c r="AV1193" s="72" t="s">
        <v>874</v>
      </c>
      <c r="AW1193" s="58">
        <v>2050</v>
      </c>
      <c r="AX1193" s="73" t="str">
        <f t="shared" si="226"/>
        <v>*0.89</v>
      </c>
      <c r="AY1193" s="70" t="str">
        <f t="shared" si="227"/>
        <v>REZoning_Sol-Win</v>
      </c>
    </row>
    <row r="1194" spans="1:51">
      <c r="A1194" s="67" t="s">
        <v>495</v>
      </c>
      <c r="C1194" t="s">
        <v>2075</v>
      </c>
      <c r="D1194" s="68" t="s">
        <v>874</v>
      </c>
      <c r="E1194" s="52">
        <v>2035</v>
      </c>
      <c r="F1194" s="69" t="str">
        <f t="shared" si="217"/>
        <v>*0.94</v>
      </c>
      <c r="G1194" s="70" t="str">
        <f t="shared" si="228"/>
        <v>REZoning_Sol-Win</v>
      </c>
      <c r="I1194" t="s">
        <v>2075</v>
      </c>
      <c r="J1194" s="68" t="s">
        <v>874</v>
      </c>
      <c r="K1194" s="52">
        <v>2050</v>
      </c>
      <c r="L1194" s="62" t="str">
        <f t="shared" si="218"/>
        <v>*0.92</v>
      </c>
      <c r="M1194" s="70" t="str">
        <f t="shared" si="219"/>
        <v>REZoning_Sol-Win</v>
      </c>
      <c r="O1194" t="s">
        <v>2075</v>
      </c>
      <c r="P1194" t="s">
        <v>874</v>
      </c>
      <c r="Q1194">
        <v>2100</v>
      </c>
      <c r="R1194" t="s">
        <v>881</v>
      </c>
      <c r="S1194" t="s">
        <v>875</v>
      </c>
      <c r="AA1194" s="49" t="s">
        <v>2075</v>
      </c>
      <c r="AB1194" s="71" t="s">
        <v>874</v>
      </c>
      <c r="AC1194" s="55">
        <v>2035</v>
      </c>
      <c r="AD1194" s="70" t="str">
        <f t="shared" si="220"/>
        <v>*0.94</v>
      </c>
      <c r="AE1194" s="70" t="str">
        <f t="shared" si="221"/>
        <v>REZoning_Sol-Win</v>
      </c>
      <c r="AG1194" s="49" t="s">
        <v>2075</v>
      </c>
      <c r="AH1194" s="71" t="s">
        <v>874</v>
      </c>
      <c r="AI1194" s="55">
        <v>2050</v>
      </c>
      <c r="AJ1194" s="70" t="str">
        <f t="shared" si="222"/>
        <v>*0.92</v>
      </c>
      <c r="AK1194" s="70" t="str">
        <f t="shared" si="223"/>
        <v>REZoning_Sol-Win</v>
      </c>
      <c r="AO1194" s="50" t="s">
        <v>2075</v>
      </c>
      <c r="AP1194" s="72" t="s">
        <v>874</v>
      </c>
      <c r="AQ1194" s="58">
        <v>2035</v>
      </c>
      <c r="AR1194" s="73" t="str">
        <f t="shared" si="224"/>
        <v>*0.92</v>
      </c>
      <c r="AS1194" s="70" t="str">
        <f t="shared" si="225"/>
        <v>REZoning_Sol-Win</v>
      </c>
      <c r="AU1194" s="50" t="s">
        <v>2075</v>
      </c>
      <c r="AV1194" s="72" t="s">
        <v>874</v>
      </c>
      <c r="AW1194" s="58">
        <v>2050</v>
      </c>
      <c r="AX1194" s="73" t="str">
        <f t="shared" si="226"/>
        <v>*0.89</v>
      </c>
      <c r="AY1194" s="70" t="str">
        <f t="shared" si="227"/>
        <v>REZoning_Sol-Win</v>
      </c>
    </row>
    <row r="1195" spans="1:51">
      <c r="A1195" s="67" t="s">
        <v>495</v>
      </c>
      <c r="C1195" t="s">
        <v>2076</v>
      </c>
      <c r="D1195" s="68" t="s">
        <v>874</v>
      </c>
      <c r="E1195" s="52">
        <v>2035</v>
      </c>
      <c r="F1195" s="69" t="str">
        <f t="shared" si="217"/>
        <v>*0.94</v>
      </c>
      <c r="G1195" s="70" t="str">
        <f t="shared" si="228"/>
        <v>REZoning_Sol-Win</v>
      </c>
      <c r="I1195" t="s">
        <v>2076</v>
      </c>
      <c r="J1195" s="68" t="s">
        <v>874</v>
      </c>
      <c r="K1195" s="52">
        <v>2050</v>
      </c>
      <c r="L1195" s="62" t="str">
        <f t="shared" si="218"/>
        <v>*0.92</v>
      </c>
      <c r="M1195" s="70" t="str">
        <f t="shared" si="219"/>
        <v>REZoning_Sol-Win</v>
      </c>
      <c r="O1195" t="s">
        <v>2076</v>
      </c>
      <c r="P1195" t="s">
        <v>874</v>
      </c>
      <c r="Q1195">
        <v>2100</v>
      </c>
      <c r="R1195" t="s">
        <v>881</v>
      </c>
      <c r="S1195" t="s">
        <v>875</v>
      </c>
      <c r="AA1195" s="49" t="s">
        <v>2076</v>
      </c>
      <c r="AB1195" s="71" t="s">
        <v>874</v>
      </c>
      <c r="AC1195" s="55">
        <v>2035</v>
      </c>
      <c r="AD1195" s="70" t="str">
        <f t="shared" si="220"/>
        <v>*0.94</v>
      </c>
      <c r="AE1195" s="70" t="str">
        <f t="shared" si="221"/>
        <v>REZoning_Sol-Win</v>
      </c>
      <c r="AG1195" s="49" t="s">
        <v>2076</v>
      </c>
      <c r="AH1195" s="71" t="s">
        <v>874</v>
      </c>
      <c r="AI1195" s="55">
        <v>2050</v>
      </c>
      <c r="AJ1195" s="70" t="str">
        <f t="shared" si="222"/>
        <v>*0.92</v>
      </c>
      <c r="AK1195" s="70" t="str">
        <f t="shared" si="223"/>
        <v>REZoning_Sol-Win</v>
      </c>
      <c r="AO1195" s="50" t="s">
        <v>2076</v>
      </c>
      <c r="AP1195" s="72" t="s">
        <v>874</v>
      </c>
      <c r="AQ1195" s="58">
        <v>2035</v>
      </c>
      <c r="AR1195" s="73" t="str">
        <f t="shared" si="224"/>
        <v>*0.92</v>
      </c>
      <c r="AS1195" s="70" t="str">
        <f t="shared" si="225"/>
        <v>REZoning_Sol-Win</v>
      </c>
      <c r="AU1195" s="50" t="s">
        <v>2076</v>
      </c>
      <c r="AV1195" s="72" t="s">
        <v>874</v>
      </c>
      <c r="AW1195" s="58">
        <v>2050</v>
      </c>
      <c r="AX1195" s="73" t="str">
        <f t="shared" si="226"/>
        <v>*0.89</v>
      </c>
      <c r="AY1195" s="70" t="str">
        <f t="shared" si="227"/>
        <v>REZoning_Sol-Win</v>
      </c>
    </row>
    <row r="1196" spans="1:51">
      <c r="A1196" s="67" t="s">
        <v>495</v>
      </c>
      <c r="C1196" t="s">
        <v>2077</v>
      </c>
      <c r="D1196" s="68" t="s">
        <v>874</v>
      </c>
      <c r="E1196" s="52">
        <v>2035</v>
      </c>
      <c r="F1196" s="69" t="str">
        <f t="shared" si="217"/>
        <v>*0.94</v>
      </c>
      <c r="G1196" s="70" t="str">
        <f t="shared" si="228"/>
        <v>REZoning_Sol-Win</v>
      </c>
      <c r="I1196" t="s">
        <v>2077</v>
      </c>
      <c r="J1196" s="68" t="s">
        <v>874</v>
      </c>
      <c r="K1196" s="52">
        <v>2050</v>
      </c>
      <c r="L1196" s="62" t="str">
        <f t="shared" si="218"/>
        <v>*0.92</v>
      </c>
      <c r="M1196" s="70" t="str">
        <f t="shared" si="219"/>
        <v>REZoning_Sol-Win</v>
      </c>
      <c r="O1196" t="s">
        <v>2077</v>
      </c>
      <c r="P1196" t="s">
        <v>874</v>
      </c>
      <c r="Q1196">
        <v>2100</v>
      </c>
      <c r="R1196" t="s">
        <v>881</v>
      </c>
      <c r="S1196" t="s">
        <v>875</v>
      </c>
      <c r="AA1196" s="49" t="s">
        <v>2077</v>
      </c>
      <c r="AB1196" s="71" t="s">
        <v>874</v>
      </c>
      <c r="AC1196" s="55">
        <v>2035</v>
      </c>
      <c r="AD1196" s="70" t="str">
        <f t="shared" si="220"/>
        <v>*0.94</v>
      </c>
      <c r="AE1196" s="70" t="str">
        <f t="shared" si="221"/>
        <v>REZoning_Sol-Win</v>
      </c>
      <c r="AG1196" s="49" t="s">
        <v>2077</v>
      </c>
      <c r="AH1196" s="71" t="s">
        <v>874</v>
      </c>
      <c r="AI1196" s="55">
        <v>2050</v>
      </c>
      <c r="AJ1196" s="70" t="str">
        <f t="shared" si="222"/>
        <v>*0.92</v>
      </c>
      <c r="AK1196" s="70" t="str">
        <f t="shared" si="223"/>
        <v>REZoning_Sol-Win</v>
      </c>
      <c r="AO1196" s="50" t="s">
        <v>2077</v>
      </c>
      <c r="AP1196" s="72" t="s">
        <v>874</v>
      </c>
      <c r="AQ1196" s="58">
        <v>2035</v>
      </c>
      <c r="AR1196" s="73" t="str">
        <f t="shared" si="224"/>
        <v>*0.92</v>
      </c>
      <c r="AS1196" s="70" t="str">
        <f t="shared" si="225"/>
        <v>REZoning_Sol-Win</v>
      </c>
      <c r="AU1196" s="50" t="s">
        <v>2077</v>
      </c>
      <c r="AV1196" s="72" t="s">
        <v>874</v>
      </c>
      <c r="AW1196" s="58">
        <v>2050</v>
      </c>
      <c r="AX1196" s="73" t="str">
        <f t="shared" si="226"/>
        <v>*0.89</v>
      </c>
      <c r="AY1196" s="70" t="str">
        <f t="shared" si="227"/>
        <v>REZoning_Sol-Win</v>
      </c>
    </row>
    <row r="1197" spans="1:51">
      <c r="A1197" s="67" t="s">
        <v>495</v>
      </c>
      <c r="C1197" t="s">
        <v>2078</v>
      </c>
      <c r="D1197" s="68" t="s">
        <v>874</v>
      </c>
      <c r="E1197" s="52">
        <v>2035</v>
      </c>
      <c r="F1197" s="69" t="str">
        <f t="shared" si="217"/>
        <v>*0.94</v>
      </c>
      <c r="G1197" s="70" t="str">
        <f t="shared" si="228"/>
        <v>REZoning_Sol-Win</v>
      </c>
      <c r="I1197" t="s">
        <v>2078</v>
      </c>
      <c r="J1197" s="68" t="s">
        <v>874</v>
      </c>
      <c r="K1197" s="52">
        <v>2050</v>
      </c>
      <c r="L1197" s="62" t="str">
        <f t="shared" si="218"/>
        <v>*0.92</v>
      </c>
      <c r="M1197" s="70" t="str">
        <f t="shared" si="219"/>
        <v>REZoning_Sol-Win</v>
      </c>
      <c r="O1197" t="s">
        <v>2078</v>
      </c>
      <c r="P1197" t="s">
        <v>874</v>
      </c>
      <c r="Q1197">
        <v>2100</v>
      </c>
      <c r="R1197" t="s">
        <v>881</v>
      </c>
      <c r="S1197" t="s">
        <v>875</v>
      </c>
      <c r="AA1197" s="49" t="s">
        <v>2078</v>
      </c>
      <c r="AB1197" s="71" t="s">
        <v>874</v>
      </c>
      <c r="AC1197" s="55">
        <v>2035</v>
      </c>
      <c r="AD1197" s="70" t="str">
        <f t="shared" si="220"/>
        <v>*0.94</v>
      </c>
      <c r="AE1197" s="70" t="str">
        <f t="shared" si="221"/>
        <v>REZoning_Sol-Win</v>
      </c>
      <c r="AG1197" s="49" t="s">
        <v>2078</v>
      </c>
      <c r="AH1197" s="71" t="s">
        <v>874</v>
      </c>
      <c r="AI1197" s="55">
        <v>2050</v>
      </c>
      <c r="AJ1197" s="70" t="str">
        <f t="shared" si="222"/>
        <v>*0.92</v>
      </c>
      <c r="AK1197" s="70" t="str">
        <f t="shared" si="223"/>
        <v>REZoning_Sol-Win</v>
      </c>
      <c r="AO1197" s="50" t="s">
        <v>2078</v>
      </c>
      <c r="AP1197" s="72" t="s">
        <v>874</v>
      </c>
      <c r="AQ1197" s="58">
        <v>2035</v>
      </c>
      <c r="AR1197" s="73" t="str">
        <f t="shared" si="224"/>
        <v>*0.92</v>
      </c>
      <c r="AS1197" s="70" t="str">
        <f t="shared" si="225"/>
        <v>REZoning_Sol-Win</v>
      </c>
      <c r="AU1197" s="50" t="s">
        <v>2078</v>
      </c>
      <c r="AV1197" s="72" t="s">
        <v>874</v>
      </c>
      <c r="AW1197" s="58">
        <v>2050</v>
      </c>
      <c r="AX1197" s="73" t="str">
        <f t="shared" si="226"/>
        <v>*0.89</v>
      </c>
      <c r="AY1197" s="70" t="str">
        <f t="shared" si="227"/>
        <v>REZoning_Sol-Win</v>
      </c>
    </row>
    <row r="1198" spans="1:51">
      <c r="A1198" s="67" t="s">
        <v>495</v>
      </c>
      <c r="C1198" t="s">
        <v>2079</v>
      </c>
      <c r="D1198" s="68" t="s">
        <v>874</v>
      </c>
      <c r="E1198" s="52">
        <v>2035</v>
      </c>
      <c r="F1198" s="69" t="str">
        <f t="shared" si="217"/>
        <v>*0.94</v>
      </c>
      <c r="G1198" s="70" t="str">
        <f t="shared" si="228"/>
        <v>REZoning_Sol-Win</v>
      </c>
      <c r="I1198" t="s">
        <v>2079</v>
      </c>
      <c r="J1198" s="68" t="s">
        <v>874</v>
      </c>
      <c r="K1198" s="52">
        <v>2050</v>
      </c>
      <c r="L1198" s="62" t="str">
        <f t="shared" si="218"/>
        <v>*0.92</v>
      </c>
      <c r="M1198" s="70" t="str">
        <f t="shared" si="219"/>
        <v>REZoning_Sol-Win</v>
      </c>
      <c r="O1198" t="s">
        <v>2079</v>
      </c>
      <c r="P1198" t="s">
        <v>874</v>
      </c>
      <c r="Q1198">
        <v>2100</v>
      </c>
      <c r="R1198" t="s">
        <v>881</v>
      </c>
      <c r="S1198" t="s">
        <v>875</v>
      </c>
      <c r="AA1198" s="49" t="s">
        <v>2079</v>
      </c>
      <c r="AB1198" s="71" t="s">
        <v>874</v>
      </c>
      <c r="AC1198" s="55">
        <v>2035</v>
      </c>
      <c r="AD1198" s="70" t="str">
        <f t="shared" si="220"/>
        <v>*0.94</v>
      </c>
      <c r="AE1198" s="70" t="str">
        <f t="shared" si="221"/>
        <v>REZoning_Sol-Win</v>
      </c>
      <c r="AG1198" s="49" t="s">
        <v>2079</v>
      </c>
      <c r="AH1198" s="71" t="s">
        <v>874</v>
      </c>
      <c r="AI1198" s="55">
        <v>2050</v>
      </c>
      <c r="AJ1198" s="70" t="str">
        <f t="shared" si="222"/>
        <v>*0.92</v>
      </c>
      <c r="AK1198" s="70" t="str">
        <f t="shared" si="223"/>
        <v>REZoning_Sol-Win</v>
      </c>
      <c r="AO1198" s="50" t="s">
        <v>2079</v>
      </c>
      <c r="AP1198" s="72" t="s">
        <v>874</v>
      </c>
      <c r="AQ1198" s="58">
        <v>2035</v>
      </c>
      <c r="AR1198" s="73" t="str">
        <f t="shared" si="224"/>
        <v>*0.92</v>
      </c>
      <c r="AS1198" s="70" t="str">
        <f t="shared" si="225"/>
        <v>REZoning_Sol-Win</v>
      </c>
      <c r="AU1198" s="50" t="s">
        <v>2079</v>
      </c>
      <c r="AV1198" s="72" t="s">
        <v>874</v>
      </c>
      <c r="AW1198" s="58">
        <v>2050</v>
      </c>
      <c r="AX1198" s="73" t="str">
        <f t="shared" si="226"/>
        <v>*0.89</v>
      </c>
      <c r="AY1198" s="70" t="str">
        <f t="shared" si="227"/>
        <v>REZoning_Sol-Win</v>
      </c>
    </row>
    <row r="1199" spans="1:51">
      <c r="A1199" s="67" t="s">
        <v>495</v>
      </c>
      <c r="C1199" t="s">
        <v>2080</v>
      </c>
      <c r="D1199" s="68" t="s">
        <v>874</v>
      </c>
      <c r="E1199" s="52">
        <v>2035</v>
      </c>
      <c r="F1199" s="69" t="str">
        <f t="shared" si="217"/>
        <v>*0.94</v>
      </c>
      <c r="G1199" s="70" t="str">
        <f t="shared" si="228"/>
        <v>REZoning_Sol-Win</v>
      </c>
      <c r="I1199" t="s">
        <v>2080</v>
      </c>
      <c r="J1199" s="68" t="s">
        <v>874</v>
      </c>
      <c r="K1199" s="52">
        <v>2050</v>
      </c>
      <c r="L1199" s="62" t="str">
        <f t="shared" si="218"/>
        <v>*0.92</v>
      </c>
      <c r="M1199" s="70" t="str">
        <f t="shared" si="219"/>
        <v>REZoning_Sol-Win</v>
      </c>
      <c r="O1199" t="s">
        <v>2080</v>
      </c>
      <c r="P1199" t="s">
        <v>874</v>
      </c>
      <c r="Q1199">
        <v>2100</v>
      </c>
      <c r="R1199" t="s">
        <v>881</v>
      </c>
      <c r="S1199" t="s">
        <v>875</v>
      </c>
      <c r="AA1199" s="49" t="s">
        <v>2080</v>
      </c>
      <c r="AB1199" s="71" t="s">
        <v>874</v>
      </c>
      <c r="AC1199" s="55">
        <v>2035</v>
      </c>
      <c r="AD1199" s="70" t="str">
        <f t="shared" si="220"/>
        <v>*0.94</v>
      </c>
      <c r="AE1199" s="70" t="str">
        <f t="shared" si="221"/>
        <v>REZoning_Sol-Win</v>
      </c>
      <c r="AG1199" s="49" t="s">
        <v>2080</v>
      </c>
      <c r="AH1199" s="71" t="s">
        <v>874</v>
      </c>
      <c r="AI1199" s="55">
        <v>2050</v>
      </c>
      <c r="AJ1199" s="70" t="str">
        <f t="shared" si="222"/>
        <v>*0.92</v>
      </c>
      <c r="AK1199" s="70" t="str">
        <f t="shared" si="223"/>
        <v>REZoning_Sol-Win</v>
      </c>
      <c r="AO1199" s="50" t="s">
        <v>2080</v>
      </c>
      <c r="AP1199" s="72" t="s">
        <v>874</v>
      </c>
      <c r="AQ1199" s="58">
        <v>2035</v>
      </c>
      <c r="AR1199" s="73" t="str">
        <f t="shared" si="224"/>
        <v>*0.92</v>
      </c>
      <c r="AS1199" s="70" t="str">
        <f t="shared" si="225"/>
        <v>REZoning_Sol-Win</v>
      </c>
      <c r="AU1199" s="50" t="s">
        <v>2080</v>
      </c>
      <c r="AV1199" s="72" t="s">
        <v>874</v>
      </c>
      <c r="AW1199" s="58">
        <v>2050</v>
      </c>
      <c r="AX1199" s="73" t="str">
        <f t="shared" si="226"/>
        <v>*0.89</v>
      </c>
      <c r="AY1199" s="70" t="str">
        <f t="shared" si="227"/>
        <v>REZoning_Sol-Win</v>
      </c>
    </row>
    <row r="1200" spans="1:51">
      <c r="A1200" s="67" t="s">
        <v>495</v>
      </c>
      <c r="C1200" t="s">
        <v>2081</v>
      </c>
      <c r="D1200" s="68" t="s">
        <v>874</v>
      </c>
      <c r="E1200" s="52">
        <v>2035</v>
      </c>
      <c r="F1200" s="69" t="str">
        <f t="shared" si="217"/>
        <v>*0.94</v>
      </c>
      <c r="G1200" s="70" t="str">
        <f t="shared" si="228"/>
        <v>REZoning_Sol-Win</v>
      </c>
      <c r="I1200" t="s">
        <v>2081</v>
      </c>
      <c r="J1200" s="68" t="s">
        <v>874</v>
      </c>
      <c r="K1200" s="52">
        <v>2050</v>
      </c>
      <c r="L1200" s="62" t="str">
        <f t="shared" si="218"/>
        <v>*0.92</v>
      </c>
      <c r="M1200" s="70" t="str">
        <f t="shared" si="219"/>
        <v>REZoning_Sol-Win</v>
      </c>
      <c r="O1200" t="s">
        <v>2081</v>
      </c>
      <c r="P1200" t="s">
        <v>874</v>
      </c>
      <c r="Q1200">
        <v>2100</v>
      </c>
      <c r="R1200" t="s">
        <v>881</v>
      </c>
      <c r="S1200" t="s">
        <v>875</v>
      </c>
      <c r="AA1200" s="49" t="s">
        <v>2081</v>
      </c>
      <c r="AB1200" s="71" t="s">
        <v>874</v>
      </c>
      <c r="AC1200" s="55">
        <v>2035</v>
      </c>
      <c r="AD1200" s="70" t="str">
        <f t="shared" si="220"/>
        <v>*0.94</v>
      </c>
      <c r="AE1200" s="70" t="str">
        <f t="shared" si="221"/>
        <v>REZoning_Sol-Win</v>
      </c>
      <c r="AG1200" s="49" t="s">
        <v>2081</v>
      </c>
      <c r="AH1200" s="71" t="s">
        <v>874</v>
      </c>
      <c r="AI1200" s="55">
        <v>2050</v>
      </c>
      <c r="AJ1200" s="70" t="str">
        <f t="shared" si="222"/>
        <v>*0.92</v>
      </c>
      <c r="AK1200" s="70" t="str">
        <f t="shared" si="223"/>
        <v>REZoning_Sol-Win</v>
      </c>
      <c r="AO1200" s="50" t="s">
        <v>2081</v>
      </c>
      <c r="AP1200" s="72" t="s">
        <v>874</v>
      </c>
      <c r="AQ1200" s="58">
        <v>2035</v>
      </c>
      <c r="AR1200" s="73" t="str">
        <f t="shared" si="224"/>
        <v>*0.92</v>
      </c>
      <c r="AS1200" s="70" t="str">
        <f t="shared" si="225"/>
        <v>REZoning_Sol-Win</v>
      </c>
      <c r="AU1200" s="50" t="s">
        <v>2081</v>
      </c>
      <c r="AV1200" s="72" t="s">
        <v>874</v>
      </c>
      <c r="AW1200" s="58">
        <v>2050</v>
      </c>
      <c r="AX1200" s="73" t="str">
        <f t="shared" si="226"/>
        <v>*0.89</v>
      </c>
      <c r="AY1200" s="70" t="str">
        <f t="shared" si="227"/>
        <v>REZoning_Sol-Win</v>
      </c>
    </row>
    <row r="1201" spans="1:51">
      <c r="A1201" s="67" t="s">
        <v>495</v>
      </c>
      <c r="C1201" t="s">
        <v>2082</v>
      </c>
      <c r="D1201" s="68" t="s">
        <v>874</v>
      </c>
      <c r="E1201" s="52">
        <v>2035</v>
      </c>
      <c r="F1201" s="69" t="str">
        <f t="shared" si="217"/>
        <v>*0.94</v>
      </c>
      <c r="G1201" s="70" t="str">
        <f t="shared" si="228"/>
        <v>REZoning_Sol-Win</v>
      </c>
      <c r="I1201" t="s">
        <v>2082</v>
      </c>
      <c r="J1201" s="68" t="s">
        <v>874</v>
      </c>
      <c r="K1201" s="52">
        <v>2050</v>
      </c>
      <c r="L1201" s="62" t="str">
        <f t="shared" si="218"/>
        <v>*0.92</v>
      </c>
      <c r="M1201" s="70" t="str">
        <f t="shared" si="219"/>
        <v>REZoning_Sol-Win</v>
      </c>
      <c r="O1201" t="s">
        <v>2082</v>
      </c>
      <c r="P1201" t="s">
        <v>874</v>
      </c>
      <c r="Q1201">
        <v>2100</v>
      </c>
      <c r="R1201" t="s">
        <v>881</v>
      </c>
      <c r="S1201" t="s">
        <v>875</v>
      </c>
      <c r="AA1201" s="49" t="s">
        <v>2082</v>
      </c>
      <c r="AB1201" s="71" t="s">
        <v>874</v>
      </c>
      <c r="AC1201" s="55">
        <v>2035</v>
      </c>
      <c r="AD1201" s="70" t="str">
        <f t="shared" si="220"/>
        <v>*0.94</v>
      </c>
      <c r="AE1201" s="70" t="str">
        <f t="shared" si="221"/>
        <v>REZoning_Sol-Win</v>
      </c>
      <c r="AG1201" s="49" t="s">
        <v>2082</v>
      </c>
      <c r="AH1201" s="71" t="s">
        <v>874</v>
      </c>
      <c r="AI1201" s="55">
        <v>2050</v>
      </c>
      <c r="AJ1201" s="70" t="str">
        <f t="shared" si="222"/>
        <v>*0.92</v>
      </c>
      <c r="AK1201" s="70" t="str">
        <f t="shared" si="223"/>
        <v>REZoning_Sol-Win</v>
      </c>
      <c r="AO1201" s="50" t="s">
        <v>2082</v>
      </c>
      <c r="AP1201" s="72" t="s">
        <v>874</v>
      </c>
      <c r="AQ1201" s="58">
        <v>2035</v>
      </c>
      <c r="AR1201" s="73" t="str">
        <f t="shared" si="224"/>
        <v>*0.92</v>
      </c>
      <c r="AS1201" s="70" t="str">
        <f t="shared" si="225"/>
        <v>REZoning_Sol-Win</v>
      </c>
      <c r="AU1201" s="50" t="s">
        <v>2082</v>
      </c>
      <c r="AV1201" s="72" t="s">
        <v>874</v>
      </c>
      <c r="AW1201" s="58">
        <v>2050</v>
      </c>
      <c r="AX1201" s="73" t="str">
        <f t="shared" si="226"/>
        <v>*0.89</v>
      </c>
      <c r="AY1201" s="70" t="str">
        <f t="shared" si="227"/>
        <v>REZoning_Sol-Win</v>
      </c>
    </row>
    <row r="1202" spans="1:51">
      <c r="A1202" s="67" t="s">
        <v>495</v>
      </c>
      <c r="C1202" t="s">
        <v>2083</v>
      </c>
      <c r="D1202" s="68" t="s">
        <v>874</v>
      </c>
      <c r="E1202" s="52">
        <v>2035</v>
      </c>
      <c r="F1202" s="69" t="str">
        <f t="shared" si="217"/>
        <v>*0.94</v>
      </c>
      <c r="G1202" s="70" t="str">
        <f t="shared" si="228"/>
        <v>REZoning_Sol-Win</v>
      </c>
      <c r="I1202" t="s">
        <v>2083</v>
      </c>
      <c r="J1202" s="68" t="s">
        <v>874</v>
      </c>
      <c r="K1202" s="52">
        <v>2050</v>
      </c>
      <c r="L1202" s="62" t="str">
        <f t="shared" si="218"/>
        <v>*0.92</v>
      </c>
      <c r="M1202" s="70" t="str">
        <f t="shared" si="219"/>
        <v>REZoning_Sol-Win</v>
      </c>
      <c r="O1202" t="s">
        <v>2083</v>
      </c>
      <c r="P1202" t="s">
        <v>874</v>
      </c>
      <c r="Q1202">
        <v>2100</v>
      </c>
      <c r="R1202" t="s">
        <v>881</v>
      </c>
      <c r="S1202" t="s">
        <v>875</v>
      </c>
      <c r="AA1202" s="49" t="s">
        <v>2083</v>
      </c>
      <c r="AB1202" s="71" t="s">
        <v>874</v>
      </c>
      <c r="AC1202" s="55">
        <v>2035</v>
      </c>
      <c r="AD1202" s="70" t="str">
        <f t="shared" si="220"/>
        <v>*0.94</v>
      </c>
      <c r="AE1202" s="70" t="str">
        <f t="shared" si="221"/>
        <v>REZoning_Sol-Win</v>
      </c>
      <c r="AG1202" s="49" t="s">
        <v>2083</v>
      </c>
      <c r="AH1202" s="71" t="s">
        <v>874</v>
      </c>
      <c r="AI1202" s="55">
        <v>2050</v>
      </c>
      <c r="AJ1202" s="70" t="str">
        <f t="shared" si="222"/>
        <v>*0.92</v>
      </c>
      <c r="AK1202" s="70" t="str">
        <f t="shared" si="223"/>
        <v>REZoning_Sol-Win</v>
      </c>
      <c r="AO1202" s="50" t="s">
        <v>2083</v>
      </c>
      <c r="AP1202" s="72" t="s">
        <v>874</v>
      </c>
      <c r="AQ1202" s="58">
        <v>2035</v>
      </c>
      <c r="AR1202" s="73" t="str">
        <f t="shared" si="224"/>
        <v>*0.92</v>
      </c>
      <c r="AS1202" s="70" t="str">
        <f t="shared" si="225"/>
        <v>REZoning_Sol-Win</v>
      </c>
      <c r="AU1202" s="50" t="s">
        <v>2083</v>
      </c>
      <c r="AV1202" s="72" t="s">
        <v>874</v>
      </c>
      <c r="AW1202" s="58">
        <v>2050</v>
      </c>
      <c r="AX1202" s="73" t="str">
        <f t="shared" si="226"/>
        <v>*0.89</v>
      </c>
      <c r="AY1202" s="70" t="str">
        <f t="shared" si="227"/>
        <v>REZoning_Sol-Win</v>
      </c>
    </row>
    <row r="1203" spans="1:51">
      <c r="A1203" s="67" t="s">
        <v>495</v>
      </c>
      <c r="C1203" t="s">
        <v>2084</v>
      </c>
      <c r="D1203" s="68" t="s">
        <v>874</v>
      </c>
      <c r="E1203" s="52">
        <v>2035</v>
      </c>
      <c r="F1203" s="69" t="str">
        <f t="shared" si="217"/>
        <v>*0.94</v>
      </c>
      <c r="G1203" s="70" t="str">
        <f t="shared" si="228"/>
        <v>REZoning_Sol-Win</v>
      </c>
      <c r="I1203" t="s">
        <v>2084</v>
      </c>
      <c r="J1203" s="68" t="s">
        <v>874</v>
      </c>
      <c r="K1203" s="52">
        <v>2050</v>
      </c>
      <c r="L1203" s="62" t="str">
        <f t="shared" si="218"/>
        <v>*0.92</v>
      </c>
      <c r="M1203" s="70" t="str">
        <f t="shared" si="219"/>
        <v>REZoning_Sol-Win</v>
      </c>
      <c r="O1203" t="s">
        <v>2084</v>
      </c>
      <c r="P1203" t="s">
        <v>874</v>
      </c>
      <c r="Q1203">
        <v>2100</v>
      </c>
      <c r="R1203" t="s">
        <v>881</v>
      </c>
      <c r="S1203" t="s">
        <v>875</v>
      </c>
      <c r="AA1203" s="49" t="s">
        <v>2084</v>
      </c>
      <c r="AB1203" s="71" t="s">
        <v>874</v>
      </c>
      <c r="AC1203" s="55">
        <v>2035</v>
      </c>
      <c r="AD1203" s="70" t="str">
        <f t="shared" si="220"/>
        <v>*0.94</v>
      </c>
      <c r="AE1203" s="70" t="str">
        <f t="shared" si="221"/>
        <v>REZoning_Sol-Win</v>
      </c>
      <c r="AG1203" s="49" t="s">
        <v>2084</v>
      </c>
      <c r="AH1203" s="71" t="s">
        <v>874</v>
      </c>
      <c r="AI1203" s="55">
        <v>2050</v>
      </c>
      <c r="AJ1203" s="70" t="str">
        <f t="shared" si="222"/>
        <v>*0.92</v>
      </c>
      <c r="AK1203" s="70" t="str">
        <f t="shared" si="223"/>
        <v>REZoning_Sol-Win</v>
      </c>
      <c r="AO1203" s="50" t="s">
        <v>2084</v>
      </c>
      <c r="AP1203" s="72" t="s">
        <v>874</v>
      </c>
      <c r="AQ1203" s="58">
        <v>2035</v>
      </c>
      <c r="AR1203" s="73" t="str">
        <f t="shared" si="224"/>
        <v>*0.92</v>
      </c>
      <c r="AS1203" s="70" t="str">
        <f t="shared" si="225"/>
        <v>REZoning_Sol-Win</v>
      </c>
      <c r="AU1203" s="50" t="s">
        <v>2084</v>
      </c>
      <c r="AV1203" s="72" t="s">
        <v>874</v>
      </c>
      <c r="AW1203" s="58">
        <v>2050</v>
      </c>
      <c r="AX1203" s="73" t="str">
        <f t="shared" si="226"/>
        <v>*0.89</v>
      </c>
      <c r="AY1203" s="70" t="str">
        <f t="shared" si="227"/>
        <v>REZoning_Sol-Win</v>
      </c>
    </row>
    <row r="1204" spans="1:51">
      <c r="A1204" s="67" t="s">
        <v>495</v>
      </c>
      <c r="C1204" t="s">
        <v>2085</v>
      </c>
      <c r="D1204" s="68" t="s">
        <v>874</v>
      </c>
      <c r="E1204" s="52">
        <v>2035</v>
      </c>
      <c r="F1204" s="69" t="str">
        <f t="shared" si="217"/>
        <v>*0.94</v>
      </c>
      <c r="G1204" s="70" t="str">
        <f t="shared" si="228"/>
        <v>REZoning_Sol-Win</v>
      </c>
      <c r="I1204" t="s">
        <v>2085</v>
      </c>
      <c r="J1204" s="68" t="s">
        <v>874</v>
      </c>
      <c r="K1204" s="52">
        <v>2050</v>
      </c>
      <c r="L1204" s="62" t="str">
        <f t="shared" si="218"/>
        <v>*0.92</v>
      </c>
      <c r="M1204" s="70" t="str">
        <f t="shared" si="219"/>
        <v>REZoning_Sol-Win</v>
      </c>
      <c r="O1204" t="s">
        <v>2085</v>
      </c>
      <c r="P1204" t="s">
        <v>874</v>
      </c>
      <c r="Q1204">
        <v>2100</v>
      </c>
      <c r="R1204" t="s">
        <v>881</v>
      </c>
      <c r="S1204" t="s">
        <v>875</v>
      </c>
      <c r="AA1204" s="49" t="s">
        <v>2085</v>
      </c>
      <c r="AB1204" s="71" t="s">
        <v>874</v>
      </c>
      <c r="AC1204" s="55">
        <v>2035</v>
      </c>
      <c r="AD1204" s="70" t="str">
        <f t="shared" si="220"/>
        <v>*0.94</v>
      </c>
      <c r="AE1204" s="70" t="str">
        <f t="shared" si="221"/>
        <v>REZoning_Sol-Win</v>
      </c>
      <c r="AG1204" s="49" t="s">
        <v>2085</v>
      </c>
      <c r="AH1204" s="71" t="s">
        <v>874</v>
      </c>
      <c r="AI1204" s="55">
        <v>2050</v>
      </c>
      <c r="AJ1204" s="70" t="str">
        <f t="shared" si="222"/>
        <v>*0.92</v>
      </c>
      <c r="AK1204" s="70" t="str">
        <f t="shared" si="223"/>
        <v>REZoning_Sol-Win</v>
      </c>
      <c r="AO1204" s="50" t="s">
        <v>2085</v>
      </c>
      <c r="AP1204" s="72" t="s">
        <v>874</v>
      </c>
      <c r="AQ1204" s="58">
        <v>2035</v>
      </c>
      <c r="AR1204" s="73" t="str">
        <f t="shared" si="224"/>
        <v>*0.92</v>
      </c>
      <c r="AS1204" s="70" t="str">
        <f t="shared" si="225"/>
        <v>REZoning_Sol-Win</v>
      </c>
      <c r="AU1204" s="50" t="s">
        <v>2085</v>
      </c>
      <c r="AV1204" s="72" t="s">
        <v>874</v>
      </c>
      <c r="AW1204" s="58">
        <v>2050</v>
      </c>
      <c r="AX1204" s="73" t="str">
        <f t="shared" si="226"/>
        <v>*0.89</v>
      </c>
      <c r="AY1204" s="70" t="str">
        <f t="shared" si="227"/>
        <v>REZoning_Sol-Win</v>
      </c>
    </row>
    <row r="1205" spans="1:51">
      <c r="A1205" s="67" t="s">
        <v>495</v>
      </c>
      <c r="C1205" t="s">
        <v>2086</v>
      </c>
      <c r="D1205" s="68" t="s">
        <v>874</v>
      </c>
      <c r="E1205" s="52">
        <v>2035</v>
      </c>
      <c r="F1205" s="69" t="str">
        <f t="shared" si="217"/>
        <v>*0.94</v>
      </c>
      <c r="G1205" s="70" t="str">
        <f t="shared" si="228"/>
        <v>REZoning_Sol-Win</v>
      </c>
      <c r="I1205" t="s">
        <v>2086</v>
      </c>
      <c r="J1205" s="68" t="s">
        <v>874</v>
      </c>
      <c r="K1205" s="52">
        <v>2050</v>
      </c>
      <c r="L1205" s="62" t="str">
        <f t="shared" si="218"/>
        <v>*0.92</v>
      </c>
      <c r="M1205" s="70" t="str">
        <f t="shared" si="219"/>
        <v>REZoning_Sol-Win</v>
      </c>
      <c r="O1205" t="s">
        <v>2086</v>
      </c>
      <c r="P1205" t="s">
        <v>874</v>
      </c>
      <c r="Q1205">
        <v>2100</v>
      </c>
      <c r="R1205" t="s">
        <v>881</v>
      </c>
      <c r="S1205" t="s">
        <v>875</v>
      </c>
      <c r="AA1205" s="49" t="s">
        <v>2086</v>
      </c>
      <c r="AB1205" s="71" t="s">
        <v>874</v>
      </c>
      <c r="AC1205" s="55">
        <v>2035</v>
      </c>
      <c r="AD1205" s="70" t="str">
        <f t="shared" si="220"/>
        <v>*0.94</v>
      </c>
      <c r="AE1205" s="70" t="str">
        <f t="shared" si="221"/>
        <v>REZoning_Sol-Win</v>
      </c>
      <c r="AG1205" s="49" t="s">
        <v>2086</v>
      </c>
      <c r="AH1205" s="71" t="s">
        <v>874</v>
      </c>
      <c r="AI1205" s="55">
        <v>2050</v>
      </c>
      <c r="AJ1205" s="70" t="str">
        <f t="shared" si="222"/>
        <v>*0.92</v>
      </c>
      <c r="AK1205" s="70" t="str">
        <f t="shared" si="223"/>
        <v>REZoning_Sol-Win</v>
      </c>
      <c r="AO1205" s="50" t="s">
        <v>2086</v>
      </c>
      <c r="AP1205" s="72" t="s">
        <v>874</v>
      </c>
      <c r="AQ1205" s="58">
        <v>2035</v>
      </c>
      <c r="AR1205" s="73" t="str">
        <f t="shared" si="224"/>
        <v>*0.92</v>
      </c>
      <c r="AS1205" s="70" t="str">
        <f t="shared" si="225"/>
        <v>REZoning_Sol-Win</v>
      </c>
      <c r="AU1205" s="50" t="s">
        <v>2086</v>
      </c>
      <c r="AV1205" s="72" t="s">
        <v>874</v>
      </c>
      <c r="AW1205" s="58">
        <v>2050</v>
      </c>
      <c r="AX1205" s="73" t="str">
        <f t="shared" si="226"/>
        <v>*0.89</v>
      </c>
      <c r="AY1205" s="70" t="str">
        <f t="shared" si="227"/>
        <v>REZoning_Sol-Win</v>
      </c>
    </row>
    <row r="1206" spans="1:51">
      <c r="A1206" s="67" t="s">
        <v>495</v>
      </c>
      <c r="C1206" t="s">
        <v>2087</v>
      </c>
      <c r="D1206" s="68" t="s">
        <v>874</v>
      </c>
      <c r="E1206" s="52">
        <v>2035</v>
      </c>
      <c r="F1206" s="69" t="str">
        <f t="shared" si="217"/>
        <v>*0.94</v>
      </c>
      <c r="G1206" s="70" t="str">
        <f t="shared" si="228"/>
        <v>REZoning_Sol-Win</v>
      </c>
      <c r="I1206" t="s">
        <v>2087</v>
      </c>
      <c r="J1206" s="68" t="s">
        <v>874</v>
      </c>
      <c r="K1206" s="52">
        <v>2050</v>
      </c>
      <c r="L1206" s="62" t="str">
        <f t="shared" si="218"/>
        <v>*0.92</v>
      </c>
      <c r="M1206" s="70" t="str">
        <f t="shared" si="219"/>
        <v>REZoning_Sol-Win</v>
      </c>
      <c r="O1206" t="s">
        <v>2087</v>
      </c>
      <c r="P1206" t="s">
        <v>874</v>
      </c>
      <c r="Q1206">
        <v>2100</v>
      </c>
      <c r="R1206" t="s">
        <v>881</v>
      </c>
      <c r="S1206" t="s">
        <v>875</v>
      </c>
      <c r="AA1206" s="49" t="s">
        <v>2087</v>
      </c>
      <c r="AB1206" s="71" t="s">
        <v>874</v>
      </c>
      <c r="AC1206" s="55">
        <v>2035</v>
      </c>
      <c r="AD1206" s="70" t="str">
        <f t="shared" si="220"/>
        <v>*0.94</v>
      </c>
      <c r="AE1206" s="70" t="str">
        <f t="shared" si="221"/>
        <v>REZoning_Sol-Win</v>
      </c>
      <c r="AG1206" s="49" t="s">
        <v>2087</v>
      </c>
      <c r="AH1206" s="71" t="s">
        <v>874</v>
      </c>
      <c r="AI1206" s="55">
        <v>2050</v>
      </c>
      <c r="AJ1206" s="70" t="str">
        <f t="shared" si="222"/>
        <v>*0.92</v>
      </c>
      <c r="AK1206" s="70" t="str">
        <f t="shared" si="223"/>
        <v>REZoning_Sol-Win</v>
      </c>
      <c r="AO1206" s="50" t="s">
        <v>2087</v>
      </c>
      <c r="AP1206" s="72" t="s">
        <v>874</v>
      </c>
      <c r="AQ1206" s="58">
        <v>2035</v>
      </c>
      <c r="AR1206" s="73" t="str">
        <f t="shared" si="224"/>
        <v>*0.92</v>
      </c>
      <c r="AS1206" s="70" t="str">
        <f t="shared" si="225"/>
        <v>REZoning_Sol-Win</v>
      </c>
      <c r="AU1206" s="50" t="s">
        <v>2087</v>
      </c>
      <c r="AV1206" s="72" t="s">
        <v>874</v>
      </c>
      <c r="AW1206" s="58">
        <v>2050</v>
      </c>
      <c r="AX1206" s="73" t="str">
        <f t="shared" si="226"/>
        <v>*0.89</v>
      </c>
      <c r="AY1206" s="70" t="str">
        <f t="shared" si="227"/>
        <v>REZoning_Sol-Win</v>
      </c>
    </row>
    <row r="1207" spans="1:51">
      <c r="A1207" s="67" t="s">
        <v>495</v>
      </c>
      <c r="C1207" t="s">
        <v>2088</v>
      </c>
      <c r="D1207" s="68" t="s">
        <v>874</v>
      </c>
      <c r="E1207" s="52">
        <v>2035</v>
      </c>
      <c r="F1207" s="69" t="str">
        <f t="shared" si="217"/>
        <v>*0.94</v>
      </c>
      <c r="G1207" s="70" t="str">
        <f t="shared" si="228"/>
        <v>REZoning_Sol-Win</v>
      </c>
      <c r="I1207" t="s">
        <v>2088</v>
      </c>
      <c r="J1207" s="68" t="s">
        <v>874</v>
      </c>
      <c r="K1207" s="52">
        <v>2050</v>
      </c>
      <c r="L1207" s="62" t="str">
        <f t="shared" si="218"/>
        <v>*0.92</v>
      </c>
      <c r="M1207" s="70" t="str">
        <f t="shared" si="219"/>
        <v>REZoning_Sol-Win</v>
      </c>
      <c r="O1207" t="s">
        <v>2088</v>
      </c>
      <c r="P1207" t="s">
        <v>874</v>
      </c>
      <c r="Q1207">
        <v>2100</v>
      </c>
      <c r="R1207" t="s">
        <v>881</v>
      </c>
      <c r="S1207" t="s">
        <v>875</v>
      </c>
      <c r="AA1207" s="49" t="s">
        <v>2088</v>
      </c>
      <c r="AB1207" s="71" t="s">
        <v>874</v>
      </c>
      <c r="AC1207" s="55">
        <v>2035</v>
      </c>
      <c r="AD1207" s="70" t="str">
        <f t="shared" si="220"/>
        <v>*0.94</v>
      </c>
      <c r="AE1207" s="70" t="str">
        <f t="shared" si="221"/>
        <v>REZoning_Sol-Win</v>
      </c>
      <c r="AG1207" s="49" t="s">
        <v>2088</v>
      </c>
      <c r="AH1207" s="71" t="s">
        <v>874</v>
      </c>
      <c r="AI1207" s="55">
        <v>2050</v>
      </c>
      <c r="AJ1207" s="70" t="str">
        <f t="shared" si="222"/>
        <v>*0.92</v>
      </c>
      <c r="AK1207" s="70" t="str">
        <f t="shared" si="223"/>
        <v>REZoning_Sol-Win</v>
      </c>
      <c r="AO1207" s="50" t="s">
        <v>2088</v>
      </c>
      <c r="AP1207" s="72" t="s">
        <v>874</v>
      </c>
      <c r="AQ1207" s="58">
        <v>2035</v>
      </c>
      <c r="AR1207" s="73" t="str">
        <f t="shared" si="224"/>
        <v>*0.92</v>
      </c>
      <c r="AS1207" s="70" t="str">
        <f t="shared" si="225"/>
        <v>REZoning_Sol-Win</v>
      </c>
      <c r="AU1207" s="50" t="s">
        <v>2088</v>
      </c>
      <c r="AV1207" s="72" t="s">
        <v>874</v>
      </c>
      <c r="AW1207" s="58">
        <v>2050</v>
      </c>
      <c r="AX1207" s="73" t="str">
        <f t="shared" si="226"/>
        <v>*0.89</v>
      </c>
      <c r="AY1207" s="70" t="str">
        <f t="shared" si="227"/>
        <v>REZoning_Sol-Win</v>
      </c>
    </row>
    <row r="1208" spans="1:51">
      <c r="A1208" s="67" t="s">
        <v>495</v>
      </c>
      <c r="C1208" t="s">
        <v>2089</v>
      </c>
      <c r="D1208" s="68" t="s">
        <v>874</v>
      </c>
      <c r="E1208" s="52">
        <v>2035</v>
      </c>
      <c r="F1208" s="69" t="str">
        <f t="shared" si="217"/>
        <v>*0.94</v>
      </c>
      <c r="G1208" s="70" t="str">
        <f t="shared" si="228"/>
        <v>REZoning_Sol-Win</v>
      </c>
      <c r="I1208" t="s">
        <v>2089</v>
      </c>
      <c r="J1208" s="68" t="s">
        <v>874</v>
      </c>
      <c r="K1208" s="52">
        <v>2050</v>
      </c>
      <c r="L1208" s="62" t="str">
        <f t="shared" si="218"/>
        <v>*0.92</v>
      </c>
      <c r="M1208" s="70" t="str">
        <f t="shared" si="219"/>
        <v>REZoning_Sol-Win</v>
      </c>
      <c r="O1208" t="s">
        <v>2089</v>
      </c>
      <c r="P1208" t="s">
        <v>874</v>
      </c>
      <c r="Q1208">
        <v>2100</v>
      </c>
      <c r="R1208" t="s">
        <v>881</v>
      </c>
      <c r="S1208" t="s">
        <v>875</v>
      </c>
      <c r="AA1208" s="49" t="s">
        <v>2089</v>
      </c>
      <c r="AB1208" s="71" t="s">
        <v>874</v>
      </c>
      <c r="AC1208" s="55">
        <v>2035</v>
      </c>
      <c r="AD1208" s="70" t="str">
        <f t="shared" si="220"/>
        <v>*0.94</v>
      </c>
      <c r="AE1208" s="70" t="str">
        <f t="shared" si="221"/>
        <v>REZoning_Sol-Win</v>
      </c>
      <c r="AG1208" s="49" t="s">
        <v>2089</v>
      </c>
      <c r="AH1208" s="71" t="s">
        <v>874</v>
      </c>
      <c r="AI1208" s="55">
        <v>2050</v>
      </c>
      <c r="AJ1208" s="70" t="str">
        <f t="shared" si="222"/>
        <v>*0.92</v>
      </c>
      <c r="AK1208" s="70" t="str">
        <f t="shared" si="223"/>
        <v>REZoning_Sol-Win</v>
      </c>
      <c r="AO1208" s="50" t="s">
        <v>2089</v>
      </c>
      <c r="AP1208" s="72" t="s">
        <v>874</v>
      </c>
      <c r="AQ1208" s="58">
        <v>2035</v>
      </c>
      <c r="AR1208" s="73" t="str">
        <f t="shared" si="224"/>
        <v>*0.92</v>
      </c>
      <c r="AS1208" s="70" t="str">
        <f t="shared" si="225"/>
        <v>REZoning_Sol-Win</v>
      </c>
      <c r="AU1208" s="50" t="s">
        <v>2089</v>
      </c>
      <c r="AV1208" s="72" t="s">
        <v>874</v>
      </c>
      <c r="AW1208" s="58">
        <v>2050</v>
      </c>
      <c r="AX1208" s="73" t="str">
        <f t="shared" si="226"/>
        <v>*0.89</v>
      </c>
      <c r="AY1208" s="70" t="str">
        <f t="shared" si="227"/>
        <v>REZoning_Sol-Win</v>
      </c>
    </row>
    <row r="1209" spans="1:51">
      <c r="A1209" s="67" t="s">
        <v>495</v>
      </c>
      <c r="C1209" t="s">
        <v>2090</v>
      </c>
      <c r="D1209" s="68" t="s">
        <v>874</v>
      </c>
      <c r="E1209" s="52">
        <v>2035</v>
      </c>
      <c r="F1209" s="69" t="str">
        <f t="shared" si="217"/>
        <v>*0.94</v>
      </c>
      <c r="G1209" s="70" t="str">
        <f t="shared" si="228"/>
        <v>REZoning_Sol-Win</v>
      </c>
      <c r="I1209" t="s">
        <v>2090</v>
      </c>
      <c r="J1209" s="68" t="s">
        <v>874</v>
      </c>
      <c r="K1209" s="52">
        <v>2050</v>
      </c>
      <c r="L1209" s="62" t="str">
        <f t="shared" si="218"/>
        <v>*0.92</v>
      </c>
      <c r="M1209" s="70" t="str">
        <f t="shared" si="219"/>
        <v>REZoning_Sol-Win</v>
      </c>
      <c r="O1209" t="s">
        <v>2090</v>
      </c>
      <c r="P1209" t="s">
        <v>874</v>
      </c>
      <c r="Q1209">
        <v>2100</v>
      </c>
      <c r="R1209" t="s">
        <v>881</v>
      </c>
      <c r="S1209" t="s">
        <v>875</v>
      </c>
      <c r="AA1209" s="49" t="s">
        <v>2090</v>
      </c>
      <c r="AB1209" s="71" t="s">
        <v>874</v>
      </c>
      <c r="AC1209" s="55">
        <v>2035</v>
      </c>
      <c r="AD1209" s="70" t="str">
        <f t="shared" si="220"/>
        <v>*0.94</v>
      </c>
      <c r="AE1209" s="70" t="str">
        <f t="shared" si="221"/>
        <v>REZoning_Sol-Win</v>
      </c>
      <c r="AG1209" s="49" t="s">
        <v>2090</v>
      </c>
      <c r="AH1209" s="71" t="s">
        <v>874</v>
      </c>
      <c r="AI1209" s="55">
        <v>2050</v>
      </c>
      <c r="AJ1209" s="70" t="str">
        <f t="shared" si="222"/>
        <v>*0.92</v>
      </c>
      <c r="AK1209" s="70" t="str">
        <f t="shared" si="223"/>
        <v>REZoning_Sol-Win</v>
      </c>
      <c r="AO1209" s="50" t="s">
        <v>2090</v>
      </c>
      <c r="AP1209" s="72" t="s">
        <v>874</v>
      </c>
      <c r="AQ1209" s="58">
        <v>2035</v>
      </c>
      <c r="AR1209" s="73" t="str">
        <f t="shared" si="224"/>
        <v>*0.92</v>
      </c>
      <c r="AS1209" s="70" t="str">
        <f t="shared" si="225"/>
        <v>REZoning_Sol-Win</v>
      </c>
      <c r="AU1209" s="50" t="s">
        <v>2090</v>
      </c>
      <c r="AV1209" s="72" t="s">
        <v>874</v>
      </c>
      <c r="AW1209" s="58">
        <v>2050</v>
      </c>
      <c r="AX1209" s="73" t="str">
        <f t="shared" si="226"/>
        <v>*0.89</v>
      </c>
      <c r="AY1209" s="70" t="str">
        <f t="shared" si="227"/>
        <v>REZoning_Sol-Win</v>
      </c>
    </row>
    <row r="1210" spans="1:51">
      <c r="A1210" s="67" t="s">
        <v>495</v>
      </c>
      <c r="C1210" t="s">
        <v>2091</v>
      </c>
      <c r="D1210" s="68" t="s">
        <v>874</v>
      </c>
      <c r="E1210" s="52">
        <v>2035</v>
      </c>
      <c r="F1210" s="69" t="str">
        <f t="shared" si="217"/>
        <v>*0.94</v>
      </c>
      <c r="G1210" s="70" t="str">
        <f t="shared" si="228"/>
        <v>REZoning_Sol-Win</v>
      </c>
      <c r="I1210" t="s">
        <v>2091</v>
      </c>
      <c r="J1210" s="68" t="s">
        <v>874</v>
      </c>
      <c r="K1210" s="52">
        <v>2050</v>
      </c>
      <c r="L1210" s="62" t="str">
        <f t="shared" si="218"/>
        <v>*0.92</v>
      </c>
      <c r="M1210" s="70" t="str">
        <f t="shared" si="219"/>
        <v>REZoning_Sol-Win</v>
      </c>
      <c r="O1210" t="s">
        <v>2091</v>
      </c>
      <c r="P1210" t="s">
        <v>874</v>
      </c>
      <c r="Q1210">
        <v>2100</v>
      </c>
      <c r="R1210" t="s">
        <v>881</v>
      </c>
      <c r="S1210" t="s">
        <v>875</v>
      </c>
      <c r="AA1210" s="49" t="s">
        <v>2091</v>
      </c>
      <c r="AB1210" s="71" t="s">
        <v>874</v>
      </c>
      <c r="AC1210" s="55">
        <v>2035</v>
      </c>
      <c r="AD1210" s="70" t="str">
        <f t="shared" si="220"/>
        <v>*0.94</v>
      </c>
      <c r="AE1210" s="70" t="str">
        <f t="shared" si="221"/>
        <v>REZoning_Sol-Win</v>
      </c>
      <c r="AG1210" s="49" t="s">
        <v>2091</v>
      </c>
      <c r="AH1210" s="71" t="s">
        <v>874</v>
      </c>
      <c r="AI1210" s="55">
        <v>2050</v>
      </c>
      <c r="AJ1210" s="70" t="str">
        <f t="shared" si="222"/>
        <v>*0.92</v>
      </c>
      <c r="AK1210" s="70" t="str">
        <f t="shared" si="223"/>
        <v>REZoning_Sol-Win</v>
      </c>
      <c r="AO1210" s="50" t="s">
        <v>2091</v>
      </c>
      <c r="AP1210" s="72" t="s">
        <v>874</v>
      </c>
      <c r="AQ1210" s="58">
        <v>2035</v>
      </c>
      <c r="AR1210" s="73" t="str">
        <f t="shared" si="224"/>
        <v>*0.92</v>
      </c>
      <c r="AS1210" s="70" t="str">
        <f t="shared" si="225"/>
        <v>REZoning_Sol-Win</v>
      </c>
      <c r="AU1210" s="50" t="s">
        <v>2091</v>
      </c>
      <c r="AV1210" s="72" t="s">
        <v>874</v>
      </c>
      <c r="AW1210" s="58">
        <v>2050</v>
      </c>
      <c r="AX1210" s="73" t="str">
        <f t="shared" si="226"/>
        <v>*0.89</v>
      </c>
      <c r="AY1210" s="70" t="str">
        <f t="shared" si="227"/>
        <v>REZoning_Sol-Win</v>
      </c>
    </row>
    <row r="1211" spans="1:51">
      <c r="A1211" s="67" t="s">
        <v>495</v>
      </c>
      <c r="C1211" t="s">
        <v>2092</v>
      </c>
      <c r="D1211" s="68" t="s">
        <v>874</v>
      </c>
      <c r="E1211" s="52">
        <v>2035</v>
      </c>
      <c r="F1211" s="69" t="str">
        <f t="shared" si="217"/>
        <v>*0.94</v>
      </c>
      <c r="G1211" s="70" t="str">
        <f t="shared" si="228"/>
        <v>REZoning_Sol-Win</v>
      </c>
      <c r="I1211" t="s">
        <v>2092</v>
      </c>
      <c r="J1211" s="68" t="s">
        <v>874</v>
      </c>
      <c r="K1211" s="52">
        <v>2050</v>
      </c>
      <c r="L1211" s="62" t="str">
        <f t="shared" si="218"/>
        <v>*0.92</v>
      </c>
      <c r="M1211" s="70" t="str">
        <f t="shared" si="219"/>
        <v>REZoning_Sol-Win</v>
      </c>
      <c r="O1211" t="s">
        <v>2092</v>
      </c>
      <c r="P1211" t="s">
        <v>874</v>
      </c>
      <c r="Q1211">
        <v>2100</v>
      </c>
      <c r="R1211" t="s">
        <v>881</v>
      </c>
      <c r="S1211" t="s">
        <v>875</v>
      </c>
      <c r="AA1211" s="49" t="s">
        <v>2092</v>
      </c>
      <c r="AB1211" s="71" t="s">
        <v>874</v>
      </c>
      <c r="AC1211" s="55">
        <v>2035</v>
      </c>
      <c r="AD1211" s="70" t="str">
        <f t="shared" si="220"/>
        <v>*0.94</v>
      </c>
      <c r="AE1211" s="70" t="str">
        <f t="shared" si="221"/>
        <v>REZoning_Sol-Win</v>
      </c>
      <c r="AG1211" s="49" t="s">
        <v>2092</v>
      </c>
      <c r="AH1211" s="71" t="s">
        <v>874</v>
      </c>
      <c r="AI1211" s="55">
        <v>2050</v>
      </c>
      <c r="AJ1211" s="70" t="str">
        <f t="shared" si="222"/>
        <v>*0.92</v>
      </c>
      <c r="AK1211" s="70" t="str">
        <f t="shared" si="223"/>
        <v>REZoning_Sol-Win</v>
      </c>
      <c r="AO1211" s="50" t="s">
        <v>2092</v>
      </c>
      <c r="AP1211" s="72" t="s">
        <v>874</v>
      </c>
      <c r="AQ1211" s="58">
        <v>2035</v>
      </c>
      <c r="AR1211" s="73" t="str">
        <f t="shared" si="224"/>
        <v>*0.92</v>
      </c>
      <c r="AS1211" s="70" t="str">
        <f t="shared" si="225"/>
        <v>REZoning_Sol-Win</v>
      </c>
      <c r="AU1211" s="50" t="s">
        <v>2092</v>
      </c>
      <c r="AV1211" s="72" t="s">
        <v>874</v>
      </c>
      <c r="AW1211" s="58">
        <v>2050</v>
      </c>
      <c r="AX1211" s="73" t="str">
        <f t="shared" si="226"/>
        <v>*0.89</v>
      </c>
      <c r="AY1211" s="70" t="str">
        <f t="shared" si="227"/>
        <v>REZoning_Sol-Win</v>
      </c>
    </row>
    <row r="1212" spans="1:51">
      <c r="A1212" s="67" t="s">
        <v>495</v>
      </c>
      <c r="C1212" t="s">
        <v>2093</v>
      </c>
      <c r="D1212" s="68" t="s">
        <v>874</v>
      </c>
      <c r="E1212" s="52">
        <v>2035</v>
      </c>
      <c r="F1212" s="69" t="str">
        <f t="shared" si="217"/>
        <v>*0.94</v>
      </c>
      <c r="G1212" s="70" t="str">
        <f t="shared" si="228"/>
        <v>REZoning_Sol-Win</v>
      </c>
      <c r="I1212" t="s">
        <v>2093</v>
      </c>
      <c r="J1212" s="68" t="s">
        <v>874</v>
      </c>
      <c r="K1212" s="52">
        <v>2050</v>
      </c>
      <c r="L1212" s="62" t="str">
        <f t="shared" si="218"/>
        <v>*0.92</v>
      </c>
      <c r="M1212" s="70" t="str">
        <f t="shared" si="219"/>
        <v>REZoning_Sol-Win</v>
      </c>
      <c r="O1212" t="s">
        <v>2093</v>
      </c>
      <c r="P1212" t="s">
        <v>874</v>
      </c>
      <c r="Q1212">
        <v>2100</v>
      </c>
      <c r="R1212" t="s">
        <v>881</v>
      </c>
      <c r="S1212" t="s">
        <v>875</v>
      </c>
      <c r="AA1212" s="49" t="s">
        <v>2093</v>
      </c>
      <c r="AB1212" s="71" t="s">
        <v>874</v>
      </c>
      <c r="AC1212" s="55">
        <v>2035</v>
      </c>
      <c r="AD1212" s="70" t="str">
        <f t="shared" si="220"/>
        <v>*0.94</v>
      </c>
      <c r="AE1212" s="70" t="str">
        <f t="shared" si="221"/>
        <v>REZoning_Sol-Win</v>
      </c>
      <c r="AG1212" s="49" t="s">
        <v>2093</v>
      </c>
      <c r="AH1212" s="71" t="s">
        <v>874</v>
      </c>
      <c r="AI1212" s="55">
        <v>2050</v>
      </c>
      <c r="AJ1212" s="70" t="str">
        <f t="shared" si="222"/>
        <v>*0.92</v>
      </c>
      <c r="AK1212" s="70" t="str">
        <f t="shared" si="223"/>
        <v>REZoning_Sol-Win</v>
      </c>
      <c r="AO1212" s="50" t="s">
        <v>2093</v>
      </c>
      <c r="AP1212" s="72" t="s">
        <v>874</v>
      </c>
      <c r="AQ1212" s="58">
        <v>2035</v>
      </c>
      <c r="AR1212" s="73" t="str">
        <f t="shared" si="224"/>
        <v>*0.92</v>
      </c>
      <c r="AS1212" s="70" t="str">
        <f t="shared" si="225"/>
        <v>REZoning_Sol-Win</v>
      </c>
      <c r="AU1212" s="50" t="s">
        <v>2093</v>
      </c>
      <c r="AV1212" s="72" t="s">
        <v>874</v>
      </c>
      <c r="AW1212" s="58">
        <v>2050</v>
      </c>
      <c r="AX1212" s="73" t="str">
        <f t="shared" si="226"/>
        <v>*0.89</v>
      </c>
      <c r="AY1212" s="70" t="str">
        <f t="shared" si="227"/>
        <v>REZoning_Sol-Win</v>
      </c>
    </row>
    <row r="1213" spans="1:51">
      <c r="A1213" s="67" t="s">
        <v>495</v>
      </c>
      <c r="C1213" t="s">
        <v>2094</v>
      </c>
      <c r="D1213" s="68" t="s">
        <v>874</v>
      </c>
      <c r="E1213" s="52">
        <v>2035</v>
      </c>
      <c r="F1213" s="69" t="str">
        <f t="shared" si="217"/>
        <v>*0.94</v>
      </c>
      <c r="G1213" s="70" t="str">
        <f t="shared" si="228"/>
        <v>REZoning_Sol-Win</v>
      </c>
      <c r="I1213" t="s">
        <v>2094</v>
      </c>
      <c r="J1213" s="68" t="s">
        <v>874</v>
      </c>
      <c r="K1213" s="52">
        <v>2050</v>
      </c>
      <c r="L1213" s="62" t="str">
        <f t="shared" si="218"/>
        <v>*0.92</v>
      </c>
      <c r="M1213" s="70" t="str">
        <f t="shared" si="219"/>
        <v>REZoning_Sol-Win</v>
      </c>
      <c r="O1213" t="s">
        <v>2094</v>
      </c>
      <c r="P1213" t="s">
        <v>874</v>
      </c>
      <c r="Q1213">
        <v>2100</v>
      </c>
      <c r="R1213" t="s">
        <v>881</v>
      </c>
      <c r="S1213" t="s">
        <v>875</v>
      </c>
      <c r="AA1213" s="49" t="s">
        <v>2094</v>
      </c>
      <c r="AB1213" s="71" t="s">
        <v>874</v>
      </c>
      <c r="AC1213" s="55">
        <v>2035</v>
      </c>
      <c r="AD1213" s="70" t="str">
        <f t="shared" si="220"/>
        <v>*0.94</v>
      </c>
      <c r="AE1213" s="70" t="str">
        <f t="shared" si="221"/>
        <v>REZoning_Sol-Win</v>
      </c>
      <c r="AG1213" s="49" t="s">
        <v>2094</v>
      </c>
      <c r="AH1213" s="71" t="s">
        <v>874</v>
      </c>
      <c r="AI1213" s="55">
        <v>2050</v>
      </c>
      <c r="AJ1213" s="70" t="str">
        <f t="shared" si="222"/>
        <v>*0.92</v>
      </c>
      <c r="AK1213" s="70" t="str">
        <f t="shared" si="223"/>
        <v>REZoning_Sol-Win</v>
      </c>
      <c r="AO1213" s="50" t="s">
        <v>2094</v>
      </c>
      <c r="AP1213" s="72" t="s">
        <v>874</v>
      </c>
      <c r="AQ1213" s="58">
        <v>2035</v>
      </c>
      <c r="AR1213" s="73" t="str">
        <f t="shared" si="224"/>
        <v>*0.92</v>
      </c>
      <c r="AS1213" s="70" t="str">
        <f t="shared" si="225"/>
        <v>REZoning_Sol-Win</v>
      </c>
      <c r="AU1213" s="50" t="s">
        <v>2094</v>
      </c>
      <c r="AV1213" s="72" t="s">
        <v>874</v>
      </c>
      <c r="AW1213" s="58">
        <v>2050</v>
      </c>
      <c r="AX1213" s="73" t="str">
        <f t="shared" si="226"/>
        <v>*0.89</v>
      </c>
      <c r="AY1213" s="70" t="str">
        <f t="shared" si="227"/>
        <v>REZoning_Sol-Win</v>
      </c>
    </row>
    <row r="1214" spans="1:51">
      <c r="A1214" s="67" t="s">
        <v>495</v>
      </c>
      <c r="C1214" t="s">
        <v>2095</v>
      </c>
      <c r="D1214" s="68" t="s">
        <v>874</v>
      </c>
      <c r="E1214" s="52">
        <v>2035</v>
      </c>
      <c r="F1214" s="69" t="str">
        <f t="shared" si="217"/>
        <v>*0.94</v>
      </c>
      <c r="G1214" s="70" t="str">
        <f t="shared" si="228"/>
        <v>REZoning_Sol-Win</v>
      </c>
      <c r="I1214" t="s">
        <v>2095</v>
      </c>
      <c r="J1214" s="68" t="s">
        <v>874</v>
      </c>
      <c r="K1214" s="52">
        <v>2050</v>
      </c>
      <c r="L1214" s="62" t="str">
        <f t="shared" si="218"/>
        <v>*0.92</v>
      </c>
      <c r="M1214" s="70" t="str">
        <f t="shared" si="219"/>
        <v>REZoning_Sol-Win</v>
      </c>
      <c r="O1214" t="s">
        <v>2095</v>
      </c>
      <c r="P1214" t="s">
        <v>874</v>
      </c>
      <c r="Q1214">
        <v>2100</v>
      </c>
      <c r="R1214" t="s">
        <v>881</v>
      </c>
      <c r="S1214" t="s">
        <v>875</v>
      </c>
      <c r="AA1214" s="49" t="s">
        <v>2095</v>
      </c>
      <c r="AB1214" s="71" t="s">
        <v>874</v>
      </c>
      <c r="AC1214" s="55">
        <v>2035</v>
      </c>
      <c r="AD1214" s="70" t="str">
        <f t="shared" si="220"/>
        <v>*0.94</v>
      </c>
      <c r="AE1214" s="70" t="str">
        <f t="shared" si="221"/>
        <v>REZoning_Sol-Win</v>
      </c>
      <c r="AG1214" s="49" t="s">
        <v>2095</v>
      </c>
      <c r="AH1214" s="71" t="s">
        <v>874</v>
      </c>
      <c r="AI1214" s="55">
        <v>2050</v>
      </c>
      <c r="AJ1214" s="70" t="str">
        <f t="shared" si="222"/>
        <v>*0.92</v>
      </c>
      <c r="AK1214" s="70" t="str">
        <f t="shared" si="223"/>
        <v>REZoning_Sol-Win</v>
      </c>
      <c r="AO1214" s="50" t="s">
        <v>2095</v>
      </c>
      <c r="AP1214" s="72" t="s">
        <v>874</v>
      </c>
      <c r="AQ1214" s="58">
        <v>2035</v>
      </c>
      <c r="AR1214" s="73" t="str">
        <f t="shared" si="224"/>
        <v>*0.92</v>
      </c>
      <c r="AS1214" s="70" t="str">
        <f t="shared" si="225"/>
        <v>REZoning_Sol-Win</v>
      </c>
      <c r="AU1214" s="50" t="s">
        <v>2095</v>
      </c>
      <c r="AV1214" s="72" t="s">
        <v>874</v>
      </c>
      <c r="AW1214" s="58">
        <v>2050</v>
      </c>
      <c r="AX1214" s="73" t="str">
        <f t="shared" si="226"/>
        <v>*0.89</v>
      </c>
      <c r="AY1214" s="70" t="str">
        <f t="shared" si="227"/>
        <v>REZoning_Sol-Win</v>
      </c>
    </row>
    <row r="1215" spans="1:51">
      <c r="A1215" s="67" t="s">
        <v>495</v>
      </c>
      <c r="C1215" t="s">
        <v>2096</v>
      </c>
      <c r="D1215" s="68" t="s">
        <v>874</v>
      </c>
      <c r="E1215" s="52">
        <v>2035</v>
      </c>
      <c r="F1215" s="69" t="str">
        <f t="shared" si="217"/>
        <v>*0.94</v>
      </c>
      <c r="G1215" s="70" t="str">
        <f t="shared" si="228"/>
        <v>REZoning_Sol-Win</v>
      </c>
      <c r="I1215" t="s">
        <v>2096</v>
      </c>
      <c r="J1215" s="68" t="s">
        <v>874</v>
      </c>
      <c r="K1215" s="52">
        <v>2050</v>
      </c>
      <c r="L1215" s="62" t="str">
        <f t="shared" si="218"/>
        <v>*0.92</v>
      </c>
      <c r="M1215" s="70" t="str">
        <f t="shared" si="219"/>
        <v>REZoning_Sol-Win</v>
      </c>
      <c r="O1215" t="s">
        <v>2096</v>
      </c>
      <c r="P1215" t="s">
        <v>874</v>
      </c>
      <c r="Q1215">
        <v>2100</v>
      </c>
      <c r="R1215" t="s">
        <v>881</v>
      </c>
      <c r="S1215" t="s">
        <v>875</v>
      </c>
      <c r="AA1215" s="49" t="s">
        <v>2096</v>
      </c>
      <c r="AB1215" s="71" t="s">
        <v>874</v>
      </c>
      <c r="AC1215" s="55">
        <v>2035</v>
      </c>
      <c r="AD1215" s="70" t="str">
        <f t="shared" si="220"/>
        <v>*0.94</v>
      </c>
      <c r="AE1215" s="70" t="str">
        <f t="shared" si="221"/>
        <v>REZoning_Sol-Win</v>
      </c>
      <c r="AG1215" s="49" t="s">
        <v>2096</v>
      </c>
      <c r="AH1215" s="71" t="s">
        <v>874</v>
      </c>
      <c r="AI1215" s="55">
        <v>2050</v>
      </c>
      <c r="AJ1215" s="70" t="str">
        <f t="shared" si="222"/>
        <v>*0.92</v>
      </c>
      <c r="AK1215" s="70" t="str">
        <f t="shared" si="223"/>
        <v>REZoning_Sol-Win</v>
      </c>
      <c r="AO1215" s="50" t="s">
        <v>2096</v>
      </c>
      <c r="AP1215" s="72" t="s">
        <v>874</v>
      </c>
      <c r="AQ1215" s="58">
        <v>2035</v>
      </c>
      <c r="AR1215" s="73" t="str">
        <f t="shared" si="224"/>
        <v>*0.92</v>
      </c>
      <c r="AS1215" s="70" t="str">
        <f t="shared" si="225"/>
        <v>REZoning_Sol-Win</v>
      </c>
      <c r="AU1215" s="50" t="s">
        <v>2096</v>
      </c>
      <c r="AV1215" s="72" t="s">
        <v>874</v>
      </c>
      <c r="AW1215" s="58">
        <v>2050</v>
      </c>
      <c r="AX1215" s="73" t="str">
        <f t="shared" si="226"/>
        <v>*0.89</v>
      </c>
      <c r="AY1215" s="70" t="str">
        <f t="shared" si="227"/>
        <v>REZoning_Sol-Win</v>
      </c>
    </row>
    <row r="1216" spans="1:51">
      <c r="A1216" s="67" t="s">
        <v>495</v>
      </c>
      <c r="C1216" t="s">
        <v>2097</v>
      </c>
      <c r="D1216" s="68" t="s">
        <v>874</v>
      </c>
      <c r="E1216" s="52">
        <v>2035</v>
      </c>
      <c r="F1216" s="69" t="str">
        <f t="shared" si="217"/>
        <v>*0.94</v>
      </c>
      <c r="G1216" s="70" t="str">
        <f t="shared" si="228"/>
        <v>REZoning_Sol-Win</v>
      </c>
      <c r="I1216" t="s">
        <v>2097</v>
      </c>
      <c r="J1216" s="68" t="s">
        <v>874</v>
      </c>
      <c r="K1216" s="52">
        <v>2050</v>
      </c>
      <c r="L1216" s="62" t="str">
        <f t="shared" si="218"/>
        <v>*0.92</v>
      </c>
      <c r="M1216" s="70" t="str">
        <f t="shared" si="219"/>
        <v>REZoning_Sol-Win</v>
      </c>
      <c r="O1216" t="s">
        <v>2097</v>
      </c>
      <c r="P1216" t="s">
        <v>874</v>
      </c>
      <c r="Q1216">
        <v>2100</v>
      </c>
      <c r="R1216" t="s">
        <v>881</v>
      </c>
      <c r="S1216" t="s">
        <v>875</v>
      </c>
      <c r="AA1216" s="49" t="s">
        <v>2097</v>
      </c>
      <c r="AB1216" s="71" t="s">
        <v>874</v>
      </c>
      <c r="AC1216" s="55">
        <v>2035</v>
      </c>
      <c r="AD1216" s="70" t="str">
        <f t="shared" si="220"/>
        <v>*0.94</v>
      </c>
      <c r="AE1216" s="70" t="str">
        <f t="shared" si="221"/>
        <v>REZoning_Sol-Win</v>
      </c>
      <c r="AG1216" s="49" t="s">
        <v>2097</v>
      </c>
      <c r="AH1216" s="71" t="s">
        <v>874</v>
      </c>
      <c r="AI1216" s="55">
        <v>2050</v>
      </c>
      <c r="AJ1216" s="70" t="str">
        <f t="shared" si="222"/>
        <v>*0.92</v>
      </c>
      <c r="AK1216" s="70" t="str">
        <f t="shared" si="223"/>
        <v>REZoning_Sol-Win</v>
      </c>
      <c r="AO1216" s="50" t="s">
        <v>2097</v>
      </c>
      <c r="AP1216" s="72" t="s">
        <v>874</v>
      </c>
      <c r="AQ1216" s="58">
        <v>2035</v>
      </c>
      <c r="AR1216" s="73" t="str">
        <f t="shared" si="224"/>
        <v>*0.92</v>
      </c>
      <c r="AS1216" s="70" t="str">
        <f t="shared" si="225"/>
        <v>REZoning_Sol-Win</v>
      </c>
      <c r="AU1216" s="50" t="s">
        <v>2097</v>
      </c>
      <c r="AV1216" s="72" t="s">
        <v>874</v>
      </c>
      <c r="AW1216" s="58">
        <v>2050</v>
      </c>
      <c r="AX1216" s="73" t="str">
        <f t="shared" si="226"/>
        <v>*0.89</v>
      </c>
      <c r="AY1216" s="70" t="str">
        <f t="shared" si="227"/>
        <v>REZoning_Sol-Win</v>
      </c>
    </row>
    <row r="1217" spans="1:51">
      <c r="A1217" s="67" t="s">
        <v>495</v>
      </c>
      <c r="C1217" t="s">
        <v>2098</v>
      </c>
      <c r="D1217" s="68" t="s">
        <v>874</v>
      </c>
      <c r="E1217" s="52">
        <v>2035</v>
      </c>
      <c r="F1217" s="69" t="str">
        <f t="shared" si="217"/>
        <v>*0.94</v>
      </c>
      <c r="G1217" s="70" t="str">
        <f t="shared" si="228"/>
        <v>REZoning_Sol-Win</v>
      </c>
      <c r="I1217" t="s">
        <v>2098</v>
      </c>
      <c r="J1217" s="68" t="s">
        <v>874</v>
      </c>
      <c r="K1217" s="52">
        <v>2050</v>
      </c>
      <c r="L1217" s="62" t="str">
        <f t="shared" si="218"/>
        <v>*0.92</v>
      </c>
      <c r="M1217" s="70" t="str">
        <f t="shared" si="219"/>
        <v>REZoning_Sol-Win</v>
      </c>
      <c r="O1217" t="s">
        <v>2098</v>
      </c>
      <c r="P1217" t="s">
        <v>874</v>
      </c>
      <c r="Q1217">
        <v>2100</v>
      </c>
      <c r="R1217" t="s">
        <v>881</v>
      </c>
      <c r="S1217" t="s">
        <v>875</v>
      </c>
      <c r="AA1217" s="49" t="s">
        <v>2098</v>
      </c>
      <c r="AB1217" s="71" t="s">
        <v>874</v>
      </c>
      <c r="AC1217" s="55">
        <v>2035</v>
      </c>
      <c r="AD1217" s="70" t="str">
        <f t="shared" si="220"/>
        <v>*0.94</v>
      </c>
      <c r="AE1217" s="70" t="str">
        <f t="shared" si="221"/>
        <v>REZoning_Sol-Win</v>
      </c>
      <c r="AG1217" s="49" t="s">
        <v>2098</v>
      </c>
      <c r="AH1217" s="71" t="s">
        <v>874</v>
      </c>
      <c r="AI1217" s="55">
        <v>2050</v>
      </c>
      <c r="AJ1217" s="70" t="str">
        <f t="shared" si="222"/>
        <v>*0.92</v>
      </c>
      <c r="AK1217" s="70" t="str">
        <f t="shared" si="223"/>
        <v>REZoning_Sol-Win</v>
      </c>
      <c r="AO1217" s="50" t="s">
        <v>2098</v>
      </c>
      <c r="AP1217" s="72" t="s">
        <v>874</v>
      </c>
      <c r="AQ1217" s="58">
        <v>2035</v>
      </c>
      <c r="AR1217" s="73" t="str">
        <f t="shared" si="224"/>
        <v>*0.92</v>
      </c>
      <c r="AS1217" s="70" t="str">
        <f t="shared" si="225"/>
        <v>REZoning_Sol-Win</v>
      </c>
      <c r="AU1217" s="50" t="s">
        <v>2098</v>
      </c>
      <c r="AV1217" s="72" t="s">
        <v>874</v>
      </c>
      <c r="AW1217" s="58">
        <v>2050</v>
      </c>
      <c r="AX1217" s="73" t="str">
        <f t="shared" si="226"/>
        <v>*0.89</v>
      </c>
      <c r="AY1217" s="70" t="str">
        <f t="shared" si="227"/>
        <v>REZoning_Sol-Win</v>
      </c>
    </row>
    <row r="1218" spans="1:51">
      <c r="A1218" s="67" t="s">
        <v>495</v>
      </c>
      <c r="C1218" t="s">
        <v>2099</v>
      </c>
      <c r="D1218" s="68" t="s">
        <v>874</v>
      </c>
      <c r="E1218" s="52">
        <v>2035</v>
      </c>
      <c r="F1218" s="69" t="str">
        <f t="shared" si="217"/>
        <v>*0.94</v>
      </c>
      <c r="G1218" s="70" t="str">
        <f t="shared" si="228"/>
        <v>REZoning_Sol-Win</v>
      </c>
      <c r="I1218" t="s">
        <v>2099</v>
      </c>
      <c r="J1218" s="68" t="s">
        <v>874</v>
      </c>
      <c r="K1218" s="52">
        <v>2050</v>
      </c>
      <c r="L1218" s="62" t="str">
        <f t="shared" si="218"/>
        <v>*0.92</v>
      </c>
      <c r="M1218" s="70" t="str">
        <f t="shared" si="219"/>
        <v>REZoning_Sol-Win</v>
      </c>
      <c r="O1218" t="s">
        <v>2099</v>
      </c>
      <c r="P1218" t="s">
        <v>874</v>
      </c>
      <c r="Q1218">
        <v>2100</v>
      </c>
      <c r="R1218" t="s">
        <v>881</v>
      </c>
      <c r="S1218" t="s">
        <v>875</v>
      </c>
      <c r="AA1218" s="49" t="s">
        <v>2099</v>
      </c>
      <c r="AB1218" s="71" t="s">
        <v>874</v>
      </c>
      <c r="AC1218" s="55">
        <v>2035</v>
      </c>
      <c r="AD1218" s="70" t="str">
        <f t="shared" si="220"/>
        <v>*0.94</v>
      </c>
      <c r="AE1218" s="70" t="str">
        <f t="shared" si="221"/>
        <v>REZoning_Sol-Win</v>
      </c>
      <c r="AG1218" s="49" t="s">
        <v>2099</v>
      </c>
      <c r="AH1218" s="71" t="s">
        <v>874</v>
      </c>
      <c r="AI1218" s="55">
        <v>2050</v>
      </c>
      <c r="AJ1218" s="70" t="str">
        <f t="shared" si="222"/>
        <v>*0.92</v>
      </c>
      <c r="AK1218" s="70" t="str">
        <f t="shared" si="223"/>
        <v>REZoning_Sol-Win</v>
      </c>
      <c r="AO1218" s="50" t="s">
        <v>2099</v>
      </c>
      <c r="AP1218" s="72" t="s">
        <v>874</v>
      </c>
      <c r="AQ1218" s="58">
        <v>2035</v>
      </c>
      <c r="AR1218" s="73" t="str">
        <f t="shared" si="224"/>
        <v>*0.92</v>
      </c>
      <c r="AS1218" s="70" t="str">
        <f t="shared" si="225"/>
        <v>REZoning_Sol-Win</v>
      </c>
      <c r="AU1218" s="50" t="s">
        <v>2099</v>
      </c>
      <c r="AV1218" s="72" t="s">
        <v>874</v>
      </c>
      <c r="AW1218" s="58">
        <v>2050</v>
      </c>
      <c r="AX1218" s="73" t="str">
        <f t="shared" si="226"/>
        <v>*0.89</v>
      </c>
      <c r="AY1218" s="70" t="str">
        <f t="shared" si="227"/>
        <v>REZoning_Sol-Win</v>
      </c>
    </row>
    <row r="1219" spans="1:51">
      <c r="A1219" s="67" t="s">
        <v>495</v>
      </c>
      <c r="C1219" t="s">
        <v>2100</v>
      </c>
      <c r="D1219" s="68" t="s">
        <v>874</v>
      </c>
      <c r="E1219" s="52">
        <v>2035</v>
      </c>
      <c r="F1219" s="69" t="str">
        <f t="shared" si="217"/>
        <v>*0.94</v>
      </c>
      <c r="G1219" s="70" t="str">
        <f t="shared" si="228"/>
        <v>REZoning_Sol-Win</v>
      </c>
      <c r="I1219" t="s">
        <v>2100</v>
      </c>
      <c r="J1219" s="68" t="s">
        <v>874</v>
      </c>
      <c r="K1219" s="52">
        <v>2050</v>
      </c>
      <c r="L1219" s="62" t="str">
        <f t="shared" si="218"/>
        <v>*0.92</v>
      </c>
      <c r="M1219" s="70" t="str">
        <f t="shared" si="219"/>
        <v>REZoning_Sol-Win</v>
      </c>
      <c r="O1219" t="s">
        <v>2100</v>
      </c>
      <c r="P1219" t="s">
        <v>874</v>
      </c>
      <c r="Q1219">
        <v>2100</v>
      </c>
      <c r="R1219" t="s">
        <v>881</v>
      </c>
      <c r="S1219" t="s">
        <v>875</v>
      </c>
      <c r="AA1219" s="49" t="s">
        <v>2100</v>
      </c>
      <c r="AB1219" s="71" t="s">
        <v>874</v>
      </c>
      <c r="AC1219" s="55">
        <v>2035</v>
      </c>
      <c r="AD1219" s="70" t="str">
        <f t="shared" si="220"/>
        <v>*0.94</v>
      </c>
      <c r="AE1219" s="70" t="str">
        <f t="shared" si="221"/>
        <v>REZoning_Sol-Win</v>
      </c>
      <c r="AG1219" s="49" t="s">
        <v>2100</v>
      </c>
      <c r="AH1219" s="71" t="s">
        <v>874</v>
      </c>
      <c r="AI1219" s="55">
        <v>2050</v>
      </c>
      <c r="AJ1219" s="70" t="str">
        <f t="shared" si="222"/>
        <v>*0.92</v>
      </c>
      <c r="AK1219" s="70" t="str">
        <f t="shared" si="223"/>
        <v>REZoning_Sol-Win</v>
      </c>
      <c r="AO1219" s="50" t="s">
        <v>2100</v>
      </c>
      <c r="AP1219" s="72" t="s">
        <v>874</v>
      </c>
      <c r="AQ1219" s="58">
        <v>2035</v>
      </c>
      <c r="AR1219" s="73" t="str">
        <f t="shared" si="224"/>
        <v>*0.92</v>
      </c>
      <c r="AS1219" s="70" t="str">
        <f t="shared" si="225"/>
        <v>REZoning_Sol-Win</v>
      </c>
      <c r="AU1219" s="50" t="s">
        <v>2100</v>
      </c>
      <c r="AV1219" s="72" t="s">
        <v>874</v>
      </c>
      <c r="AW1219" s="58">
        <v>2050</v>
      </c>
      <c r="AX1219" s="73" t="str">
        <f t="shared" si="226"/>
        <v>*0.89</v>
      </c>
      <c r="AY1219" s="70" t="str">
        <f t="shared" si="227"/>
        <v>REZoning_Sol-Win</v>
      </c>
    </row>
    <row r="1220" spans="1:51">
      <c r="A1220" s="67" t="s">
        <v>495</v>
      </c>
      <c r="C1220" t="s">
        <v>2101</v>
      </c>
      <c r="D1220" s="68" t="s">
        <v>874</v>
      </c>
      <c r="E1220" s="52">
        <v>2035</v>
      </c>
      <c r="F1220" s="69" t="str">
        <f t="shared" si="217"/>
        <v>*0.94</v>
      </c>
      <c r="G1220" s="70" t="str">
        <f t="shared" si="228"/>
        <v>REZoning_Sol-Win</v>
      </c>
      <c r="I1220" t="s">
        <v>2101</v>
      </c>
      <c r="J1220" s="68" t="s">
        <v>874</v>
      </c>
      <c r="K1220" s="52">
        <v>2050</v>
      </c>
      <c r="L1220" s="62" t="str">
        <f t="shared" si="218"/>
        <v>*0.92</v>
      </c>
      <c r="M1220" s="70" t="str">
        <f t="shared" si="219"/>
        <v>REZoning_Sol-Win</v>
      </c>
      <c r="O1220" t="s">
        <v>2101</v>
      </c>
      <c r="P1220" t="s">
        <v>874</v>
      </c>
      <c r="Q1220">
        <v>2100</v>
      </c>
      <c r="R1220" t="s">
        <v>881</v>
      </c>
      <c r="S1220" t="s">
        <v>875</v>
      </c>
      <c r="AA1220" s="49" t="s">
        <v>2101</v>
      </c>
      <c r="AB1220" s="71" t="s">
        <v>874</v>
      </c>
      <c r="AC1220" s="55">
        <v>2035</v>
      </c>
      <c r="AD1220" s="70" t="str">
        <f t="shared" si="220"/>
        <v>*0.94</v>
      </c>
      <c r="AE1220" s="70" t="str">
        <f t="shared" si="221"/>
        <v>REZoning_Sol-Win</v>
      </c>
      <c r="AG1220" s="49" t="s">
        <v>2101</v>
      </c>
      <c r="AH1220" s="71" t="s">
        <v>874</v>
      </c>
      <c r="AI1220" s="55">
        <v>2050</v>
      </c>
      <c r="AJ1220" s="70" t="str">
        <f t="shared" si="222"/>
        <v>*0.92</v>
      </c>
      <c r="AK1220" s="70" t="str">
        <f t="shared" si="223"/>
        <v>REZoning_Sol-Win</v>
      </c>
      <c r="AO1220" s="50" t="s">
        <v>2101</v>
      </c>
      <c r="AP1220" s="72" t="s">
        <v>874</v>
      </c>
      <c r="AQ1220" s="58">
        <v>2035</v>
      </c>
      <c r="AR1220" s="73" t="str">
        <f t="shared" si="224"/>
        <v>*0.92</v>
      </c>
      <c r="AS1220" s="70" t="str">
        <f t="shared" si="225"/>
        <v>REZoning_Sol-Win</v>
      </c>
      <c r="AU1220" s="50" t="s">
        <v>2101</v>
      </c>
      <c r="AV1220" s="72" t="s">
        <v>874</v>
      </c>
      <c r="AW1220" s="58">
        <v>2050</v>
      </c>
      <c r="AX1220" s="73" t="str">
        <f t="shared" si="226"/>
        <v>*0.89</v>
      </c>
      <c r="AY1220" s="70" t="str">
        <f t="shared" si="227"/>
        <v>REZoning_Sol-Win</v>
      </c>
    </row>
    <row r="1221" spans="1:51">
      <c r="A1221" s="67" t="s">
        <v>495</v>
      </c>
      <c r="C1221" t="s">
        <v>2102</v>
      </c>
      <c r="D1221" s="68" t="s">
        <v>874</v>
      </c>
      <c r="E1221" s="52">
        <v>2035</v>
      </c>
      <c r="F1221" s="69" t="str">
        <f t="shared" ref="F1221:F1284" si="229">"*"&amp;IF(AND(A1221="EU",E1221=2035),0.95,IF(AND(A1221="EU",E1221=2050),0.93,IF(AND(A1221="USA",E1221=2035),0.96,IF(AND(A1221="USA",E1221=2050),0.94,IF(AND(A1221="Japan",E1221=2035),0.94,IF(AND(A1221="Japan",E1221=2050),0.92,IF(AND(A1221="Russia",E1221=2035),0.95,IF(AND(A1221="Russia",E1221=2050),0.93,IF(AND(A1221="China",E1221=2035),0.94,IF(AND(A1221="China",E1221=2050),0.92,IF(AND(A1221="India",E1221=2035),0.95,IF(AND(A1221="India",E1221=2050),0.92,IF(AND(A1221="Middle East",E1221=2035),0.94,IF(AND(A1221="Middle East",E1221=2050),0.9,IF(AND(A1221="Africa",E1221=2035),0.94,IF(AND(A1221="Africa",E1221=2050),0.91,IF(AND(A1221="Brazil",E1221=2035),0.95,IF(AND(A1221="Brazil",E1221=2050),0.92,""))))))))))))))))))</f>
        <v>*0.94</v>
      </c>
      <c r="G1221" s="70" t="str">
        <f t="shared" si="228"/>
        <v>REZoning_Sol-Win</v>
      </c>
      <c r="I1221" t="s">
        <v>2102</v>
      </c>
      <c r="J1221" s="68" t="s">
        <v>874</v>
      </c>
      <c r="K1221" s="52">
        <v>2050</v>
      </c>
      <c r="L1221" s="62" t="str">
        <f t="shared" ref="L1221:L1284" si="230">"*"&amp;IF(AND(A1221="EU",K1221=2035),0.95,IF(AND(A1221="EU",K1221=2050),0.93,IF(AND(A1221="USA",K1221=2035),0.96,IF(AND(A1221="USA",K1221=2050),0.94,IF(AND(A1221="Japan",K1221=2035),0.94,IF(AND(A1221="Japan",K1221=2050),0.92,IF(AND(A1221="Russia",K1221=2035),0.95,IF(AND(A1221="Russia",K1221=2050),0.93,IF(AND(A1221="China",K1221=2035),0.94,IF(AND(A1221="China",K1221=2050),0.92,IF(AND(A1221="India",K1221=2035),0.95,IF(AND(A1221="India",K1221=2050),0.92,IF(AND(A1221="Middle East",K1221=2035),0.94,IF(AND(A1221="Middle East",K1221=2050),0.9,IF(AND(A1221="Africa",K1221=2035),0.94,IF(AND(A1221="Africa",K1221=2050),0.91,IF(AND(A1221="Brazil",K1221=2035),0.95,IF(AND(A1221="Brazil",K1221=2050),0.92,""))))))))))))))))))</f>
        <v>*0.92</v>
      </c>
      <c r="M1221" s="70" t="str">
        <f t="shared" ref="M1221:M1284" si="231">M1220</f>
        <v>REZoning_Sol-Win</v>
      </c>
      <c r="O1221" t="s">
        <v>2102</v>
      </c>
      <c r="P1221" t="s">
        <v>874</v>
      </c>
      <c r="Q1221">
        <v>2100</v>
      </c>
      <c r="R1221" t="s">
        <v>881</v>
      </c>
      <c r="S1221" t="s">
        <v>875</v>
      </c>
      <c r="AA1221" s="49" t="s">
        <v>2102</v>
      </c>
      <c r="AB1221" s="71" t="s">
        <v>874</v>
      </c>
      <c r="AC1221" s="55">
        <v>2035</v>
      </c>
      <c r="AD1221" s="70" t="str">
        <f t="shared" ref="AD1221:AD1284" si="232">"*"&amp;IF(AND(A1221="EU",AC1221=2035),0.95,IF(AND(A1221="EU",AC1221=2050),0.93,IF(AND(A1221="USA",AC1221=2035),0.96,IF(AND(A1221="USA",AC1221=2050),0.93,IF(AND(A1221="Japan",AC1221=2035),0.94,IF(AND(A1221="Japan",AC1221=2050),0.92,IF(AND(A1221="Russia",AC1221=2035),0.95,IF(AND(A1221="Russia",AC1221=2050),0.91,IF(AND(A1221="China",AC1221=2035),0.93,IF(AND(A1221="China",AC1221=2050),0.92,IF(AND(A1221="India",AC1221=2035),0.94,IF(AND(A1221="India",AC1221=2050),0.91,IF(AND(A1221="Middle East",AC1221=2035),0.92,IF(AND(A1221="Middle East",AC1221=2050),0.89,IF(AND(A1221="Africa",AC1221=2035),0.93,IF(AND(A1221="Africa",AC1221=2050),0.9,IF(AND(A1221="Brazil",AC1221=2035),0.95,IF(AND(A1221="Brazil",AC1221=2050),0.92,""))))))))))))))))))</f>
        <v>*0.94</v>
      </c>
      <c r="AE1221" s="70" t="str">
        <f t="shared" ref="AE1221:AE1284" si="233">AE1220</f>
        <v>REZoning_Sol-Win</v>
      </c>
      <c r="AG1221" s="49" t="s">
        <v>2102</v>
      </c>
      <c r="AH1221" s="71" t="s">
        <v>874</v>
      </c>
      <c r="AI1221" s="55">
        <v>2050</v>
      </c>
      <c r="AJ1221" s="70" t="str">
        <f t="shared" ref="AJ1221:AJ1284" si="234">"*"&amp;IF(AND(A1221="EU",AI1221=2035),0.95,IF(AND(A1221="EU",AI1221=2050),0.93,IF(AND(A1221="USA",AI1221=2035),0.96,IF(AND(A1221="USA",AI1221=2050),0.93,IF(AND(A1221="Japan",AI1221=2035),0.94,IF(AND(A1221="Japan",AI1221=2050),0.92,IF(AND(A1221="Russia",AI1221=2035),0.95,IF(AND(A1221="Russia",AI1221=2050),0.91,IF(AND(A1221="China",AI1221=2035),0.93,IF(AND(A1221="China",AI1221=2050),0.92,IF(AND(A1221="India",AI1221=2035),0.94,IF(AND(A1221="India",AI1221=2050),0.91,IF(AND(A1221="Middle East",AI1221=2035),0.92,IF(AND(A1221="Middle East",AI1221=2050),0.89,IF(AND(A1221="Africa",AI1221=2035),0.93,IF(AND(A1221="Africa",AI1221=2050),0.9,IF(AND(A1221="Brazil",AI1221=2035),0.95,IF(AND(A1221="Brazil",AI1221=2050),0.92,""))))))))))))))))))</f>
        <v>*0.92</v>
      </c>
      <c r="AK1221" s="70" t="str">
        <f t="shared" ref="AK1221:AK1284" si="235">AK1220</f>
        <v>REZoning_Sol-Win</v>
      </c>
      <c r="AO1221" s="50" t="s">
        <v>2102</v>
      </c>
      <c r="AP1221" s="72" t="s">
        <v>874</v>
      </c>
      <c r="AQ1221" s="58">
        <v>2035</v>
      </c>
      <c r="AR1221" s="73" t="str">
        <f t="shared" ref="AR1221:AR1284" si="236">"*"&amp;IF(AND(A1221="EU",AQ1221=2035),0.93,IF(AND(A1221="EU",AQ1221=2050),0.9,IF(AND(A1221="USA",AQ1221=2035),0.92,IF(AND(A1221="USA",AQ1221=2050),0.89,IF(AND(A1221="Japan",AQ1221=2035),0.92,IF(AND(A1221="Japan",AQ1221=2050),0.89,IF(AND(A1221="Russia",AQ1221=2035),0.91,IF(AND(A1221="Russia",AQ1221=2050),0.86,IF(AND(A1221="China",AQ1221=2035),0.91,IF(AND(A1221="China",AQ1221=2050),0.87,IF(AND(A1221="India",AQ1221=2035),0.92,IF(AND(A1221="India",AQ1221=2050),0.87,IF(AND(A1221="Middle East",AQ1221=2035),0.89,IF(AND(A1221="Middle East",AQ1221=2050),0.84,IF(AND(A1221="Africa",AQ1221=2035),0.9,IF(AND(A1221="Africa",AQ1221=2050),0.86,IF(AND(A1221="Brazil",AQ1221=2035),0.93,IF(AND(A1221="Brazil",AQ1221=2050),0.89,""))))))))))))))))))</f>
        <v>*0.92</v>
      </c>
      <c r="AS1221" s="70" t="str">
        <f t="shared" ref="AS1221:AS1284" si="237">AS1220</f>
        <v>REZoning_Sol-Win</v>
      </c>
      <c r="AU1221" s="50" t="s">
        <v>2102</v>
      </c>
      <c r="AV1221" s="72" t="s">
        <v>874</v>
      </c>
      <c r="AW1221" s="58">
        <v>2050</v>
      </c>
      <c r="AX1221" s="73" t="str">
        <f t="shared" ref="AX1221:AX1284" si="238">"*"&amp;IF(AND(A1221="EU",AW1221=2035),0.93,IF(AND(A1221="EU",AW1221=2050),0.9,IF(AND(A1221="USA",AW1221=2035),0.92,IF(AND(A1221="USA",AW1221=2050),0.89,IF(AND(A1221="Japan",AW1221=2035),0.92,IF(AND(A1221="Japan",AW1221=2050),0.89,IF(AND(A1221="Russia",AW1221=2035),0.91,IF(AND(A1221="Russia",AW1221=2050),0.86,IF(AND(A1221="China",AW1221=2035),0.91,IF(AND(A1221="China",AW1221=2050),0.87,IF(AND(A1221="India",AW1221=2035),0.92,IF(AND(A1221="India",AW1221=2050),0.87,IF(AND(A1221="Middle East",AW1221=2035),0.89,IF(AND(A1221="Middle East",AW1221=2050),0.84,IF(AND(A1221="Africa",AW1221=2035),0.9,IF(AND(A1221="Africa",AW1221=2050),0.86,IF(AND(A1221="Brazil",AW1221=2035),0.93,IF(AND(A1221="Brazil",AW1221=2050),0.89,""))))))))))))))))))</f>
        <v>*0.89</v>
      </c>
      <c r="AY1221" s="70" t="str">
        <f t="shared" ref="AY1221:AY1284" si="239">AY1220</f>
        <v>REZoning_Sol-Win</v>
      </c>
    </row>
    <row r="1222" spans="1:51">
      <c r="A1222" s="67" t="s">
        <v>495</v>
      </c>
      <c r="C1222" t="s">
        <v>2103</v>
      </c>
      <c r="D1222" s="68" t="s">
        <v>874</v>
      </c>
      <c r="E1222" s="52">
        <v>2035</v>
      </c>
      <c r="F1222" s="69" t="str">
        <f t="shared" si="229"/>
        <v>*0.94</v>
      </c>
      <c r="G1222" s="70" t="str">
        <f t="shared" si="228"/>
        <v>REZoning_Sol-Win</v>
      </c>
      <c r="I1222" t="s">
        <v>2103</v>
      </c>
      <c r="J1222" s="68" t="s">
        <v>874</v>
      </c>
      <c r="K1222" s="52">
        <v>2050</v>
      </c>
      <c r="L1222" s="62" t="str">
        <f t="shared" si="230"/>
        <v>*0.92</v>
      </c>
      <c r="M1222" s="70" t="str">
        <f t="shared" si="231"/>
        <v>REZoning_Sol-Win</v>
      </c>
      <c r="O1222" t="s">
        <v>2103</v>
      </c>
      <c r="P1222" t="s">
        <v>874</v>
      </c>
      <c r="Q1222">
        <v>2100</v>
      </c>
      <c r="R1222" t="s">
        <v>881</v>
      </c>
      <c r="S1222" t="s">
        <v>875</v>
      </c>
      <c r="AA1222" s="49" t="s">
        <v>2103</v>
      </c>
      <c r="AB1222" s="71" t="s">
        <v>874</v>
      </c>
      <c r="AC1222" s="55">
        <v>2035</v>
      </c>
      <c r="AD1222" s="70" t="str">
        <f t="shared" si="232"/>
        <v>*0.94</v>
      </c>
      <c r="AE1222" s="70" t="str">
        <f t="shared" si="233"/>
        <v>REZoning_Sol-Win</v>
      </c>
      <c r="AG1222" s="49" t="s">
        <v>2103</v>
      </c>
      <c r="AH1222" s="71" t="s">
        <v>874</v>
      </c>
      <c r="AI1222" s="55">
        <v>2050</v>
      </c>
      <c r="AJ1222" s="70" t="str">
        <f t="shared" si="234"/>
        <v>*0.92</v>
      </c>
      <c r="AK1222" s="70" t="str">
        <f t="shared" si="235"/>
        <v>REZoning_Sol-Win</v>
      </c>
      <c r="AO1222" s="50" t="s">
        <v>2103</v>
      </c>
      <c r="AP1222" s="72" t="s">
        <v>874</v>
      </c>
      <c r="AQ1222" s="58">
        <v>2035</v>
      </c>
      <c r="AR1222" s="73" t="str">
        <f t="shared" si="236"/>
        <v>*0.92</v>
      </c>
      <c r="AS1222" s="70" t="str">
        <f t="shared" si="237"/>
        <v>REZoning_Sol-Win</v>
      </c>
      <c r="AU1222" s="50" t="s">
        <v>2103</v>
      </c>
      <c r="AV1222" s="72" t="s">
        <v>874</v>
      </c>
      <c r="AW1222" s="58">
        <v>2050</v>
      </c>
      <c r="AX1222" s="73" t="str">
        <f t="shared" si="238"/>
        <v>*0.89</v>
      </c>
      <c r="AY1222" s="70" t="str">
        <f t="shared" si="239"/>
        <v>REZoning_Sol-Win</v>
      </c>
    </row>
    <row r="1223" spans="1:51">
      <c r="A1223" s="67" t="s">
        <v>495</v>
      </c>
      <c r="C1223" t="s">
        <v>2104</v>
      </c>
      <c r="D1223" s="68" t="s">
        <v>874</v>
      </c>
      <c r="E1223" s="52">
        <v>2035</v>
      </c>
      <c r="F1223" s="69" t="str">
        <f t="shared" si="229"/>
        <v>*0.94</v>
      </c>
      <c r="G1223" s="70" t="str">
        <f t="shared" si="228"/>
        <v>REZoning_Sol-Win</v>
      </c>
      <c r="I1223" t="s">
        <v>2104</v>
      </c>
      <c r="J1223" s="68" t="s">
        <v>874</v>
      </c>
      <c r="K1223" s="52">
        <v>2050</v>
      </c>
      <c r="L1223" s="62" t="str">
        <f t="shared" si="230"/>
        <v>*0.92</v>
      </c>
      <c r="M1223" s="70" t="str">
        <f t="shared" si="231"/>
        <v>REZoning_Sol-Win</v>
      </c>
      <c r="O1223" t="s">
        <v>2104</v>
      </c>
      <c r="P1223" t="s">
        <v>874</v>
      </c>
      <c r="Q1223">
        <v>2100</v>
      </c>
      <c r="R1223" t="s">
        <v>881</v>
      </c>
      <c r="S1223" t="s">
        <v>875</v>
      </c>
      <c r="AA1223" s="49" t="s">
        <v>2104</v>
      </c>
      <c r="AB1223" s="71" t="s">
        <v>874</v>
      </c>
      <c r="AC1223" s="55">
        <v>2035</v>
      </c>
      <c r="AD1223" s="70" t="str">
        <f t="shared" si="232"/>
        <v>*0.94</v>
      </c>
      <c r="AE1223" s="70" t="str">
        <f t="shared" si="233"/>
        <v>REZoning_Sol-Win</v>
      </c>
      <c r="AG1223" s="49" t="s">
        <v>2104</v>
      </c>
      <c r="AH1223" s="71" t="s">
        <v>874</v>
      </c>
      <c r="AI1223" s="55">
        <v>2050</v>
      </c>
      <c r="AJ1223" s="70" t="str">
        <f t="shared" si="234"/>
        <v>*0.92</v>
      </c>
      <c r="AK1223" s="70" t="str">
        <f t="shared" si="235"/>
        <v>REZoning_Sol-Win</v>
      </c>
      <c r="AO1223" s="50" t="s">
        <v>2104</v>
      </c>
      <c r="AP1223" s="72" t="s">
        <v>874</v>
      </c>
      <c r="AQ1223" s="58">
        <v>2035</v>
      </c>
      <c r="AR1223" s="73" t="str">
        <f t="shared" si="236"/>
        <v>*0.92</v>
      </c>
      <c r="AS1223" s="70" t="str">
        <f t="shared" si="237"/>
        <v>REZoning_Sol-Win</v>
      </c>
      <c r="AU1223" s="50" t="s">
        <v>2104</v>
      </c>
      <c r="AV1223" s="72" t="s">
        <v>874</v>
      </c>
      <c r="AW1223" s="58">
        <v>2050</v>
      </c>
      <c r="AX1223" s="73" t="str">
        <f t="shared" si="238"/>
        <v>*0.89</v>
      </c>
      <c r="AY1223" s="70" t="str">
        <f t="shared" si="239"/>
        <v>REZoning_Sol-Win</v>
      </c>
    </row>
    <row r="1224" spans="1:51">
      <c r="A1224" s="67" t="s">
        <v>495</v>
      </c>
      <c r="C1224" t="s">
        <v>2105</v>
      </c>
      <c r="D1224" s="68" t="s">
        <v>874</v>
      </c>
      <c r="E1224" s="52">
        <v>2035</v>
      </c>
      <c r="F1224" s="69" t="str">
        <f t="shared" si="229"/>
        <v>*0.94</v>
      </c>
      <c r="G1224" s="70" t="str">
        <f t="shared" si="228"/>
        <v>REZoning_Sol-Win</v>
      </c>
      <c r="I1224" t="s">
        <v>2105</v>
      </c>
      <c r="J1224" s="68" t="s">
        <v>874</v>
      </c>
      <c r="K1224" s="52">
        <v>2050</v>
      </c>
      <c r="L1224" s="62" t="str">
        <f t="shared" si="230"/>
        <v>*0.92</v>
      </c>
      <c r="M1224" s="70" t="str">
        <f t="shared" si="231"/>
        <v>REZoning_Sol-Win</v>
      </c>
      <c r="O1224" t="s">
        <v>2105</v>
      </c>
      <c r="P1224" t="s">
        <v>874</v>
      </c>
      <c r="Q1224">
        <v>2100</v>
      </c>
      <c r="R1224" t="s">
        <v>881</v>
      </c>
      <c r="S1224" t="s">
        <v>875</v>
      </c>
      <c r="AA1224" s="49" t="s">
        <v>2105</v>
      </c>
      <c r="AB1224" s="71" t="s">
        <v>874</v>
      </c>
      <c r="AC1224" s="55">
        <v>2035</v>
      </c>
      <c r="AD1224" s="70" t="str">
        <f t="shared" si="232"/>
        <v>*0.94</v>
      </c>
      <c r="AE1224" s="70" t="str">
        <f t="shared" si="233"/>
        <v>REZoning_Sol-Win</v>
      </c>
      <c r="AG1224" s="49" t="s">
        <v>2105</v>
      </c>
      <c r="AH1224" s="71" t="s">
        <v>874</v>
      </c>
      <c r="AI1224" s="55">
        <v>2050</v>
      </c>
      <c r="AJ1224" s="70" t="str">
        <f t="shared" si="234"/>
        <v>*0.92</v>
      </c>
      <c r="AK1224" s="70" t="str">
        <f t="shared" si="235"/>
        <v>REZoning_Sol-Win</v>
      </c>
      <c r="AO1224" s="50" t="s">
        <v>2105</v>
      </c>
      <c r="AP1224" s="72" t="s">
        <v>874</v>
      </c>
      <c r="AQ1224" s="58">
        <v>2035</v>
      </c>
      <c r="AR1224" s="73" t="str">
        <f t="shared" si="236"/>
        <v>*0.92</v>
      </c>
      <c r="AS1224" s="70" t="str">
        <f t="shared" si="237"/>
        <v>REZoning_Sol-Win</v>
      </c>
      <c r="AU1224" s="50" t="s">
        <v>2105</v>
      </c>
      <c r="AV1224" s="72" t="s">
        <v>874</v>
      </c>
      <c r="AW1224" s="58">
        <v>2050</v>
      </c>
      <c r="AX1224" s="73" t="str">
        <f t="shared" si="238"/>
        <v>*0.89</v>
      </c>
      <c r="AY1224" s="70" t="str">
        <f t="shared" si="239"/>
        <v>REZoning_Sol-Win</v>
      </c>
    </row>
    <row r="1225" spans="1:51">
      <c r="A1225" s="67" t="s">
        <v>495</v>
      </c>
      <c r="C1225" t="s">
        <v>2106</v>
      </c>
      <c r="D1225" s="68" t="s">
        <v>874</v>
      </c>
      <c r="E1225" s="52">
        <v>2035</v>
      </c>
      <c r="F1225" s="69" t="str">
        <f t="shared" si="229"/>
        <v>*0.94</v>
      </c>
      <c r="G1225" s="70" t="str">
        <f t="shared" si="228"/>
        <v>REZoning_Sol-Win</v>
      </c>
      <c r="I1225" t="s">
        <v>2106</v>
      </c>
      <c r="J1225" s="68" t="s">
        <v>874</v>
      </c>
      <c r="K1225" s="52">
        <v>2050</v>
      </c>
      <c r="L1225" s="62" t="str">
        <f t="shared" si="230"/>
        <v>*0.92</v>
      </c>
      <c r="M1225" s="70" t="str">
        <f t="shared" si="231"/>
        <v>REZoning_Sol-Win</v>
      </c>
      <c r="O1225" t="s">
        <v>2106</v>
      </c>
      <c r="P1225" t="s">
        <v>874</v>
      </c>
      <c r="Q1225">
        <v>2100</v>
      </c>
      <c r="R1225" t="s">
        <v>881</v>
      </c>
      <c r="S1225" t="s">
        <v>875</v>
      </c>
      <c r="AA1225" s="49" t="s">
        <v>2106</v>
      </c>
      <c r="AB1225" s="71" t="s">
        <v>874</v>
      </c>
      <c r="AC1225" s="55">
        <v>2035</v>
      </c>
      <c r="AD1225" s="70" t="str">
        <f t="shared" si="232"/>
        <v>*0.94</v>
      </c>
      <c r="AE1225" s="70" t="str">
        <f t="shared" si="233"/>
        <v>REZoning_Sol-Win</v>
      </c>
      <c r="AG1225" s="49" t="s">
        <v>2106</v>
      </c>
      <c r="AH1225" s="71" t="s">
        <v>874</v>
      </c>
      <c r="AI1225" s="55">
        <v>2050</v>
      </c>
      <c r="AJ1225" s="70" t="str">
        <f t="shared" si="234"/>
        <v>*0.92</v>
      </c>
      <c r="AK1225" s="70" t="str">
        <f t="shared" si="235"/>
        <v>REZoning_Sol-Win</v>
      </c>
      <c r="AO1225" s="50" t="s">
        <v>2106</v>
      </c>
      <c r="AP1225" s="72" t="s">
        <v>874</v>
      </c>
      <c r="AQ1225" s="58">
        <v>2035</v>
      </c>
      <c r="AR1225" s="73" t="str">
        <f t="shared" si="236"/>
        <v>*0.92</v>
      </c>
      <c r="AS1225" s="70" t="str">
        <f t="shared" si="237"/>
        <v>REZoning_Sol-Win</v>
      </c>
      <c r="AU1225" s="50" t="s">
        <v>2106</v>
      </c>
      <c r="AV1225" s="72" t="s">
        <v>874</v>
      </c>
      <c r="AW1225" s="58">
        <v>2050</v>
      </c>
      <c r="AX1225" s="73" t="str">
        <f t="shared" si="238"/>
        <v>*0.89</v>
      </c>
      <c r="AY1225" s="70" t="str">
        <f t="shared" si="239"/>
        <v>REZoning_Sol-Win</v>
      </c>
    </row>
    <row r="1226" spans="1:51">
      <c r="A1226" s="67" t="s">
        <v>495</v>
      </c>
      <c r="C1226" t="s">
        <v>2107</v>
      </c>
      <c r="D1226" s="68" t="s">
        <v>874</v>
      </c>
      <c r="E1226" s="52">
        <v>2035</v>
      </c>
      <c r="F1226" s="69" t="str">
        <f t="shared" si="229"/>
        <v>*0.94</v>
      </c>
      <c r="G1226" s="70" t="str">
        <f t="shared" si="228"/>
        <v>REZoning_Sol-Win</v>
      </c>
      <c r="I1226" t="s">
        <v>2107</v>
      </c>
      <c r="J1226" s="68" t="s">
        <v>874</v>
      </c>
      <c r="K1226" s="52">
        <v>2050</v>
      </c>
      <c r="L1226" s="62" t="str">
        <f t="shared" si="230"/>
        <v>*0.92</v>
      </c>
      <c r="M1226" s="70" t="str">
        <f t="shared" si="231"/>
        <v>REZoning_Sol-Win</v>
      </c>
      <c r="O1226" t="s">
        <v>2107</v>
      </c>
      <c r="P1226" t="s">
        <v>874</v>
      </c>
      <c r="Q1226">
        <v>2100</v>
      </c>
      <c r="R1226" t="s">
        <v>881</v>
      </c>
      <c r="S1226" t="s">
        <v>875</v>
      </c>
      <c r="AA1226" s="49" t="s">
        <v>2107</v>
      </c>
      <c r="AB1226" s="71" t="s">
        <v>874</v>
      </c>
      <c r="AC1226" s="55">
        <v>2035</v>
      </c>
      <c r="AD1226" s="70" t="str">
        <f t="shared" si="232"/>
        <v>*0.94</v>
      </c>
      <c r="AE1226" s="70" t="str">
        <f t="shared" si="233"/>
        <v>REZoning_Sol-Win</v>
      </c>
      <c r="AG1226" s="49" t="s">
        <v>2107</v>
      </c>
      <c r="AH1226" s="71" t="s">
        <v>874</v>
      </c>
      <c r="AI1226" s="55">
        <v>2050</v>
      </c>
      <c r="AJ1226" s="70" t="str">
        <f t="shared" si="234"/>
        <v>*0.92</v>
      </c>
      <c r="AK1226" s="70" t="str">
        <f t="shared" si="235"/>
        <v>REZoning_Sol-Win</v>
      </c>
      <c r="AO1226" s="50" t="s">
        <v>2107</v>
      </c>
      <c r="AP1226" s="72" t="s">
        <v>874</v>
      </c>
      <c r="AQ1226" s="58">
        <v>2035</v>
      </c>
      <c r="AR1226" s="73" t="str">
        <f t="shared" si="236"/>
        <v>*0.92</v>
      </c>
      <c r="AS1226" s="70" t="str">
        <f t="shared" si="237"/>
        <v>REZoning_Sol-Win</v>
      </c>
      <c r="AU1226" s="50" t="s">
        <v>2107</v>
      </c>
      <c r="AV1226" s="72" t="s">
        <v>874</v>
      </c>
      <c r="AW1226" s="58">
        <v>2050</v>
      </c>
      <c r="AX1226" s="73" t="str">
        <f t="shared" si="238"/>
        <v>*0.89</v>
      </c>
      <c r="AY1226" s="70" t="str">
        <f t="shared" si="239"/>
        <v>REZoning_Sol-Win</v>
      </c>
    </row>
    <row r="1227" spans="1:51">
      <c r="A1227" s="67" t="s">
        <v>495</v>
      </c>
      <c r="C1227" t="s">
        <v>2108</v>
      </c>
      <c r="D1227" s="68" t="s">
        <v>874</v>
      </c>
      <c r="E1227" s="52">
        <v>2035</v>
      </c>
      <c r="F1227" s="69" t="str">
        <f t="shared" si="229"/>
        <v>*0.94</v>
      </c>
      <c r="G1227" s="70" t="str">
        <f t="shared" si="228"/>
        <v>REZoning_Sol-Win</v>
      </c>
      <c r="I1227" t="s">
        <v>2108</v>
      </c>
      <c r="J1227" s="68" t="s">
        <v>874</v>
      </c>
      <c r="K1227" s="52">
        <v>2050</v>
      </c>
      <c r="L1227" s="62" t="str">
        <f t="shared" si="230"/>
        <v>*0.92</v>
      </c>
      <c r="M1227" s="70" t="str">
        <f t="shared" si="231"/>
        <v>REZoning_Sol-Win</v>
      </c>
      <c r="O1227" t="s">
        <v>2108</v>
      </c>
      <c r="P1227" t="s">
        <v>874</v>
      </c>
      <c r="Q1227">
        <v>2100</v>
      </c>
      <c r="R1227" t="s">
        <v>881</v>
      </c>
      <c r="S1227" t="s">
        <v>875</v>
      </c>
      <c r="AA1227" s="49" t="s">
        <v>2108</v>
      </c>
      <c r="AB1227" s="71" t="s">
        <v>874</v>
      </c>
      <c r="AC1227" s="55">
        <v>2035</v>
      </c>
      <c r="AD1227" s="70" t="str">
        <f t="shared" si="232"/>
        <v>*0.94</v>
      </c>
      <c r="AE1227" s="70" t="str">
        <f t="shared" si="233"/>
        <v>REZoning_Sol-Win</v>
      </c>
      <c r="AG1227" s="49" t="s">
        <v>2108</v>
      </c>
      <c r="AH1227" s="71" t="s">
        <v>874</v>
      </c>
      <c r="AI1227" s="55">
        <v>2050</v>
      </c>
      <c r="AJ1227" s="70" t="str">
        <f t="shared" si="234"/>
        <v>*0.92</v>
      </c>
      <c r="AK1227" s="70" t="str">
        <f t="shared" si="235"/>
        <v>REZoning_Sol-Win</v>
      </c>
      <c r="AO1227" s="50" t="s">
        <v>2108</v>
      </c>
      <c r="AP1227" s="72" t="s">
        <v>874</v>
      </c>
      <c r="AQ1227" s="58">
        <v>2035</v>
      </c>
      <c r="AR1227" s="73" t="str">
        <f t="shared" si="236"/>
        <v>*0.92</v>
      </c>
      <c r="AS1227" s="70" t="str">
        <f t="shared" si="237"/>
        <v>REZoning_Sol-Win</v>
      </c>
      <c r="AU1227" s="50" t="s">
        <v>2108</v>
      </c>
      <c r="AV1227" s="72" t="s">
        <v>874</v>
      </c>
      <c r="AW1227" s="58">
        <v>2050</v>
      </c>
      <c r="AX1227" s="73" t="str">
        <f t="shared" si="238"/>
        <v>*0.89</v>
      </c>
      <c r="AY1227" s="70" t="str">
        <f t="shared" si="239"/>
        <v>REZoning_Sol-Win</v>
      </c>
    </row>
    <row r="1228" spans="1:51">
      <c r="A1228" s="67" t="s">
        <v>495</v>
      </c>
      <c r="C1228" t="s">
        <v>2109</v>
      </c>
      <c r="D1228" s="68" t="s">
        <v>874</v>
      </c>
      <c r="E1228" s="52">
        <v>2035</v>
      </c>
      <c r="F1228" s="69" t="str">
        <f t="shared" si="229"/>
        <v>*0.94</v>
      </c>
      <c r="G1228" s="70" t="str">
        <f t="shared" si="228"/>
        <v>REZoning_Sol-Win</v>
      </c>
      <c r="I1228" t="s">
        <v>2109</v>
      </c>
      <c r="J1228" s="68" t="s">
        <v>874</v>
      </c>
      <c r="K1228" s="52">
        <v>2050</v>
      </c>
      <c r="L1228" s="62" t="str">
        <f t="shared" si="230"/>
        <v>*0.92</v>
      </c>
      <c r="M1228" s="70" t="str">
        <f t="shared" si="231"/>
        <v>REZoning_Sol-Win</v>
      </c>
      <c r="O1228" t="s">
        <v>2109</v>
      </c>
      <c r="P1228" t="s">
        <v>874</v>
      </c>
      <c r="Q1228">
        <v>2100</v>
      </c>
      <c r="R1228" t="s">
        <v>881</v>
      </c>
      <c r="S1228" t="s">
        <v>875</v>
      </c>
      <c r="AA1228" s="49" t="s">
        <v>2109</v>
      </c>
      <c r="AB1228" s="71" t="s">
        <v>874</v>
      </c>
      <c r="AC1228" s="55">
        <v>2035</v>
      </c>
      <c r="AD1228" s="70" t="str">
        <f t="shared" si="232"/>
        <v>*0.94</v>
      </c>
      <c r="AE1228" s="70" t="str">
        <f t="shared" si="233"/>
        <v>REZoning_Sol-Win</v>
      </c>
      <c r="AG1228" s="49" t="s">
        <v>2109</v>
      </c>
      <c r="AH1228" s="71" t="s">
        <v>874</v>
      </c>
      <c r="AI1228" s="55">
        <v>2050</v>
      </c>
      <c r="AJ1228" s="70" t="str">
        <f t="shared" si="234"/>
        <v>*0.92</v>
      </c>
      <c r="AK1228" s="70" t="str">
        <f t="shared" si="235"/>
        <v>REZoning_Sol-Win</v>
      </c>
      <c r="AO1228" s="50" t="s">
        <v>2109</v>
      </c>
      <c r="AP1228" s="72" t="s">
        <v>874</v>
      </c>
      <c r="AQ1228" s="58">
        <v>2035</v>
      </c>
      <c r="AR1228" s="73" t="str">
        <f t="shared" si="236"/>
        <v>*0.92</v>
      </c>
      <c r="AS1228" s="70" t="str">
        <f t="shared" si="237"/>
        <v>REZoning_Sol-Win</v>
      </c>
      <c r="AU1228" s="50" t="s">
        <v>2109</v>
      </c>
      <c r="AV1228" s="72" t="s">
        <v>874</v>
      </c>
      <c r="AW1228" s="58">
        <v>2050</v>
      </c>
      <c r="AX1228" s="73" t="str">
        <f t="shared" si="238"/>
        <v>*0.89</v>
      </c>
      <c r="AY1228" s="70" t="str">
        <f t="shared" si="239"/>
        <v>REZoning_Sol-Win</v>
      </c>
    </row>
    <row r="1229" spans="1:51">
      <c r="A1229" s="67" t="s">
        <v>495</v>
      </c>
      <c r="C1229" t="s">
        <v>2110</v>
      </c>
      <c r="D1229" s="68" t="s">
        <v>874</v>
      </c>
      <c r="E1229" s="52">
        <v>2035</v>
      </c>
      <c r="F1229" s="69" t="str">
        <f t="shared" si="229"/>
        <v>*0.94</v>
      </c>
      <c r="G1229" s="70" t="str">
        <f t="shared" si="228"/>
        <v>REZoning_Sol-Win</v>
      </c>
      <c r="I1229" t="s">
        <v>2110</v>
      </c>
      <c r="J1229" s="68" t="s">
        <v>874</v>
      </c>
      <c r="K1229" s="52">
        <v>2050</v>
      </c>
      <c r="L1229" s="62" t="str">
        <f t="shared" si="230"/>
        <v>*0.92</v>
      </c>
      <c r="M1229" s="70" t="str">
        <f t="shared" si="231"/>
        <v>REZoning_Sol-Win</v>
      </c>
      <c r="O1229" t="s">
        <v>2110</v>
      </c>
      <c r="P1229" t="s">
        <v>874</v>
      </c>
      <c r="Q1229">
        <v>2100</v>
      </c>
      <c r="R1229" t="s">
        <v>881</v>
      </c>
      <c r="S1229" t="s">
        <v>875</v>
      </c>
      <c r="AA1229" s="49" t="s">
        <v>2110</v>
      </c>
      <c r="AB1229" s="71" t="s">
        <v>874</v>
      </c>
      <c r="AC1229" s="55">
        <v>2035</v>
      </c>
      <c r="AD1229" s="70" t="str">
        <f t="shared" si="232"/>
        <v>*0.94</v>
      </c>
      <c r="AE1229" s="70" t="str">
        <f t="shared" si="233"/>
        <v>REZoning_Sol-Win</v>
      </c>
      <c r="AG1229" s="49" t="s">
        <v>2110</v>
      </c>
      <c r="AH1229" s="71" t="s">
        <v>874</v>
      </c>
      <c r="AI1229" s="55">
        <v>2050</v>
      </c>
      <c r="AJ1229" s="70" t="str">
        <f t="shared" si="234"/>
        <v>*0.92</v>
      </c>
      <c r="AK1229" s="70" t="str">
        <f t="shared" si="235"/>
        <v>REZoning_Sol-Win</v>
      </c>
      <c r="AO1229" s="50" t="s">
        <v>2110</v>
      </c>
      <c r="AP1229" s="72" t="s">
        <v>874</v>
      </c>
      <c r="AQ1229" s="58">
        <v>2035</v>
      </c>
      <c r="AR1229" s="73" t="str">
        <f t="shared" si="236"/>
        <v>*0.92</v>
      </c>
      <c r="AS1229" s="70" t="str">
        <f t="shared" si="237"/>
        <v>REZoning_Sol-Win</v>
      </c>
      <c r="AU1229" s="50" t="s">
        <v>2110</v>
      </c>
      <c r="AV1229" s="72" t="s">
        <v>874</v>
      </c>
      <c r="AW1229" s="58">
        <v>2050</v>
      </c>
      <c r="AX1229" s="73" t="str">
        <f t="shared" si="238"/>
        <v>*0.89</v>
      </c>
      <c r="AY1229" s="70" t="str">
        <f t="shared" si="239"/>
        <v>REZoning_Sol-Win</v>
      </c>
    </row>
    <row r="1230" spans="1:51">
      <c r="A1230" s="67" t="s">
        <v>495</v>
      </c>
      <c r="C1230" t="s">
        <v>2111</v>
      </c>
      <c r="D1230" s="68" t="s">
        <v>874</v>
      </c>
      <c r="E1230" s="52">
        <v>2035</v>
      </c>
      <c r="F1230" s="69" t="str">
        <f t="shared" si="229"/>
        <v>*0.94</v>
      </c>
      <c r="G1230" s="70" t="str">
        <f t="shared" si="228"/>
        <v>REZoning_Sol-Win</v>
      </c>
      <c r="I1230" t="s">
        <v>2111</v>
      </c>
      <c r="J1230" s="68" t="s">
        <v>874</v>
      </c>
      <c r="K1230" s="52">
        <v>2050</v>
      </c>
      <c r="L1230" s="62" t="str">
        <f t="shared" si="230"/>
        <v>*0.92</v>
      </c>
      <c r="M1230" s="70" t="str">
        <f t="shared" si="231"/>
        <v>REZoning_Sol-Win</v>
      </c>
      <c r="O1230" t="s">
        <v>2111</v>
      </c>
      <c r="P1230" t="s">
        <v>874</v>
      </c>
      <c r="Q1230">
        <v>2100</v>
      </c>
      <c r="R1230" t="s">
        <v>881</v>
      </c>
      <c r="S1230" t="s">
        <v>875</v>
      </c>
      <c r="AA1230" s="49" t="s">
        <v>2111</v>
      </c>
      <c r="AB1230" s="71" t="s">
        <v>874</v>
      </c>
      <c r="AC1230" s="55">
        <v>2035</v>
      </c>
      <c r="AD1230" s="70" t="str">
        <f t="shared" si="232"/>
        <v>*0.94</v>
      </c>
      <c r="AE1230" s="70" t="str">
        <f t="shared" si="233"/>
        <v>REZoning_Sol-Win</v>
      </c>
      <c r="AG1230" s="49" t="s">
        <v>2111</v>
      </c>
      <c r="AH1230" s="71" t="s">
        <v>874</v>
      </c>
      <c r="AI1230" s="55">
        <v>2050</v>
      </c>
      <c r="AJ1230" s="70" t="str">
        <f t="shared" si="234"/>
        <v>*0.92</v>
      </c>
      <c r="AK1230" s="70" t="str">
        <f t="shared" si="235"/>
        <v>REZoning_Sol-Win</v>
      </c>
      <c r="AO1230" s="50" t="s">
        <v>2111</v>
      </c>
      <c r="AP1230" s="72" t="s">
        <v>874</v>
      </c>
      <c r="AQ1230" s="58">
        <v>2035</v>
      </c>
      <c r="AR1230" s="73" t="str">
        <f t="shared" si="236"/>
        <v>*0.92</v>
      </c>
      <c r="AS1230" s="70" t="str">
        <f t="shared" si="237"/>
        <v>REZoning_Sol-Win</v>
      </c>
      <c r="AU1230" s="50" t="s">
        <v>2111</v>
      </c>
      <c r="AV1230" s="72" t="s">
        <v>874</v>
      </c>
      <c r="AW1230" s="58">
        <v>2050</v>
      </c>
      <c r="AX1230" s="73" t="str">
        <f t="shared" si="238"/>
        <v>*0.89</v>
      </c>
      <c r="AY1230" s="70" t="str">
        <f t="shared" si="239"/>
        <v>REZoning_Sol-Win</v>
      </c>
    </row>
    <row r="1231" spans="1:51">
      <c r="A1231" s="67" t="s">
        <v>495</v>
      </c>
      <c r="C1231" t="s">
        <v>2112</v>
      </c>
      <c r="D1231" s="68" t="s">
        <v>874</v>
      </c>
      <c r="E1231" s="52">
        <v>2035</v>
      </c>
      <c r="F1231" s="69" t="str">
        <f t="shared" si="229"/>
        <v>*0.94</v>
      </c>
      <c r="G1231" s="70" t="str">
        <f t="shared" si="228"/>
        <v>REZoning_Sol-Win</v>
      </c>
      <c r="I1231" t="s">
        <v>2112</v>
      </c>
      <c r="J1231" s="68" t="s">
        <v>874</v>
      </c>
      <c r="K1231" s="52">
        <v>2050</v>
      </c>
      <c r="L1231" s="62" t="str">
        <f t="shared" si="230"/>
        <v>*0.92</v>
      </c>
      <c r="M1231" s="70" t="str">
        <f t="shared" si="231"/>
        <v>REZoning_Sol-Win</v>
      </c>
      <c r="O1231" t="s">
        <v>2112</v>
      </c>
      <c r="P1231" t="s">
        <v>874</v>
      </c>
      <c r="Q1231">
        <v>2100</v>
      </c>
      <c r="R1231" t="s">
        <v>881</v>
      </c>
      <c r="S1231" t="s">
        <v>875</v>
      </c>
      <c r="AA1231" s="49" t="s">
        <v>2112</v>
      </c>
      <c r="AB1231" s="71" t="s">
        <v>874</v>
      </c>
      <c r="AC1231" s="55">
        <v>2035</v>
      </c>
      <c r="AD1231" s="70" t="str">
        <f t="shared" si="232"/>
        <v>*0.94</v>
      </c>
      <c r="AE1231" s="70" t="str">
        <f t="shared" si="233"/>
        <v>REZoning_Sol-Win</v>
      </c>
      <c r="AG1231" s="49" t="s">
        <v>2112</v>
      </c>
      <c r="AH1231" s="71" t="s">
        <v>874</v>
      </c>
      <c r="AI1231" s="55">
        <v>2050</v>
      </c>
      <c r="AJ1231" s="70" t="str">
        <f t="shared" si="234"/>
        <v>*0.92</v>
      </c>
      <c r="AK1231" s="70" t="str">
        <f t="shared" si="235"/>
        <v>REZoning_Sol-Win</v>
      </c>
      <c r="AO1231" s="50" t="s">
        <v>2112</v>
      </c>
      <c r="AP1231" s="72" t="s">
        <v>874</v>
      </c>
      <c r="AQ1231" s="58">
        <v>2035</v>
      </c>
      <c r="AR1231" s="73" t="str">
        <f t="shared" si="236"/>
        <v>*0.92</v>
      </c>
      <c r="AS1231" s="70" t="str">
        <f t="shared" si="237"/>
        <v>REZoning_Sol-Win</v>
      </c>
      <c r="AU1231" s="50" t="s">
        <v>2112</v>
      </c>
      <c r="AV1231" s="72" t="s">
        <v>874</v>
      </c>
      <c r="AW1231" s="58">
        <v>2050</v>
      </c>
      <c r="AX1231" s="73" t="str">
        <f t="shared" si="238"/>
        <v>*0.89</v>
      </c>
      <c r="AY1231" s="70" t="str">
        <f t="shared" si="239"/>
        <v>REZoning_Sol-Win</v>
      </c>
    </row>
    <row r="1232" spans="1:51">
      <c r="A1232" s="67" t="s">
        <v>495</v>
      </c>
      <c r="C1232" t="s">
        <v>2113</v>
      </c>
      <c r="D1232" s="68" t="s">
        <v>874</v>
      </c>
      <c r="E1232" s="52">
        <v>2035</v>
      </c>
      <c r="F1232" s="69" t="str">
        <f t="shared" si="229"/>
        <v>*0.94</v>
      </c>
      <c r="G1232" s="70" t="str">
        <f t="shared" si="228"/>
        <v>REZoning_Sol-Win</v>
      </c>
      <c r="I1232" t="s">
        <v>2113</v>
      </c>
      <c r="J1232" s="68" t="s">
        <v>874</v>
      </c>
      <c r="K1232" s="52">
        <v>2050</v>
      </c>
      <c r="L1232" s="62" t="str">
        <f t="shared" si="230"/>
        <v>*0.92</v>
      </c>
      <c r="M1232" s="70" t="str">
        <f t="shared" si="231"/>
        <v>REZoning_Sol-Win</v>
      </c>
      <c r="O1232" t="s">
        <v>2113</v>
      </c>
      <c r="P1232" t="s">
        <v>874</v>
      </c>
      <c r="Q1232">
        <v>2100</v>
      </c>
      <c r="R1232" t="s">
        <v>881</v>
      </c>
      <c r="S1232" t="s">
        <v>875</v>
      </c>
      <c r="AA1232" s="49" t="s">
        <v>2113</v>
      </c>
      <c r="AB1232" s="71" t="s">
        <v>874</v>
      </c>
      <c r="AC1232" s="55">
        <v>2035</v>
      </c>
      <c r="AD1232" s="70" t="str">
        <f t="shared" si="232"/>
        <v>*0.94</v>
      </c>
      <c r="AE1232" s="70" t="str">
        <f t="shared" si="233"/>
        <v>REZoning_Sol-Win</v>
      </c>
      <c r="AG1232" s="49" t="s">
        <v>2113</v>
      </c>
      <c r="AH1232" s="71" t="s">
        <v>874</v>
      </c>
      <c r="AI1232" s="55">
        <v>2050</v>
      </c>
      <c r="AJ1232" s="70" t="str">
        <f t="shared" si="234"/>
        <v>*0.92</v>
      </c>
      <c r="AK1232" s="70" t="str">
        <f t="shared" si="235"/>
        <v>REZoning_Sol-Win</v>
      </c>
      <c r="AO1232" s="50" t="s">
        <v>2113</v>
      </c>
      <c r="AP1232" s="72" t="s">
        <v>874</v>
      </c>
      <c r="AQ1232" s="58">
        <v>2035</v>
      </c>
      <c r="AR1232" s="73" t="str">
        <f t="shared" si="236"/>
        <v>*0.92</v>
      </c>
      <c r="AS1232" s="70" t="str">
        <f t="shared" si="237"/>
        <v>REZoning_Sol-Win</v>
      </c>
      <c r="AU1232" s="50" t="s">
        <v>2113</v>
      </c>
      <c r="AV1232" s="72" t="s">
        <v>874</v>
      </c>
      <c r="AW1232" s="58">
        <v>2050</v>
      </c>
      <c r="AX1232" s="73" t="str">
        <f t="shared" si="238"/>
        <v>*0.89</v>
      </c>
      <c r="AY1232" s="70" t="str">
        <f t="shared" si="239"/>
        <v>REZoning_Sol-Win</v>
      </c>
    </row>
    <row r="1233" spans="1:51">
      <c r="A1233" s="67" t="s">
        <v>495</v>
      </c>
      <c r="C1233" t="s">
        <v>2114</v>
      </c>
      <c r="D1233" s="68" t="s">
        <v>874</v>
      </c>
      <c r="E1233" s="52">
        <v>2035</v>
      </c>
      <c r="F1233" s="69" t="str">
        <f t="shared" si="229"/>
        <v>*0.94</v>
      </c>
      <c r="G1233" s="70" t="str">
        <f t="shared" si="228"/>
        <v>REZoning_Sol-Win</v>
      </c>
      <c r="I1233" t="s">
        <v>2114</v>
      </c>
      <c r="J1233" s="68" t="s">
        <v>874</v>
      </c>
      <c r="K1233" s="52">
        <v>2050</v>
      </c>
      <c r="L1233" s="62" t="str">
        <f t="shared" si="230"/>
        <v>*0.92</v>
      </c>
      <c r="M1233" s="70" t="str">
        <f t="shared" si="231"/>
        <v>REZoning_Sol-Win</v>
      </c>
      <c r="O1233" t="s">
        <v>2114</v>
      </c>
      <c r="P1233" t="s">
        <v>874</v>
      </c>
      <c r="Q1233">
        <v>2100</v>
      </c>
      <c r="R1233" t="s">
        <v>881</v>
      </c>
      <c r="S1233" t="s">
        <v>875</v>
      </c>
      <c r="AA1233" s="49" t="s">
        <v>2114</v>
      </c>
      <c r="AB1233" s="71" t="s">
        <v>874</v>
      </c>
      <c r="AC1233" s="55">
        <v>2035</v>
      </c>
      <c r="AD1233" s="70" t="str">
        <f t="shared" si="232"/>
        <v>*0.94</v>
      </c>
      <c r="AE1233" s="70" t="str">
        <f t="shared" si="233"/>
        <v>REZoning_Sol-Win</v>
      </c>
      <c r="AG1233" s="49" t="s">
        <v>2114</v>
      </c>
      <c r="AH1233" s="71" t="s">
        <v>874</v>
      </c>
      <c r="AI1233" s="55">
        <v>2050</v>
      </c>
      <c r="AJ1233" s="70" t="str">
        <f t="shared" si="234"/>
        <v>*0.92</v>
      </c>
      <c r="AK1233" s="70" t="str">
        <f t="shared" si="235"/>
        <v>REZoning_Sol-Win</v>
      </c>
      <c r="AO1233" s="50" t="s">
        <v>2114</v>
      </c>
      <c r="AP1233" s="72" t="s">
        <v>874</v>
      </c>
      <c r="AQ1233" s="58">
        <v>2035</v>
      </c>
      <c r="AR1233" s="73" t="str">
        <f t="shared" si="236"/>
        <v>*0.92</v>
      </c>
      <c r="AS1233" s="70" t="str">
        <f t="shared" si="237"/>
        <v>REZoning_Sol-Win</v>
      </c>
      <c r="AU1233" s="50" t="s">
        <v>2114</v>
      </c>
      <c r="AV1233" s="72" t="s">
        <v>874</v>
      </c>
      <c r="AW1233" s="58">
        <v>2050</v>
      </c>
      <c r="AX1233" s="73" t="str">
        <f t="shared" si="238"/>
        <v>*0.89</v>
      </c>
      <c r="AY1233" s="70" t="str">
        <f t="shared" si="239"/>
        <v>REZoning_Sol-Win</v>
      </c>
    </row>
    <row r="1234" spans="1:51">
      <c r="A1234" s="67" t="s">
        <v>495</v>
      </c>
      <c r="C1234" t="s">
        <v>2115</v>
      </c>
      <c r="D1234" s="68" t="s">
        <v>874</v>
      </c>
      <c r="E1234" s="52">
        <v>2035</v>
      </c>
      <c r="F1234" s="69" t="str">
        <f t="shared" si="229"/>
        <v>*0.94</v>
      </c>
      <c r="G1234" s="70" t="str">
        <f t="shared" si="228"/>
        <v>REZoning_Sol-Win</v>
      </c>
      <c r="I1234" t="s">
        <v>2115</v>
      </c>
      <c r="J1234" s="68" t="s">
        <v>874</v>
      </c>
      <c r="K1234" s="52">
        <v>2050</v>
      </c>
      <c r="L1234" s="62" t="str">
        <f t="shared" si="230"/>
        <v>*0.92</v>
      </c>
      <c r="M1234" s="70" t="str">
        <f t="shared" si="231"/>
        <v>REZoning_Sol-Win</v>
      </c>
      <c r="O1234" t="s">
        <v>2115</v>
      </c>
      <c r="P1234" t="s">
        <v>874</v>
      </c>
      <c r="Q1234">
        <v>2100</v>
      </c>
      <c r="R1234" t="s">
        <v>881</v>
      </c>
      <c r="S1234" t="s">
        <v>875</v>
      </c>
      <c r="AA1234" s="49" t="s">
        <v>2115</v>
      </c>
      <c r="AB1234" s="71" t="s">
        <v>874</v>
      </c>
      <c r="AC1234" s="55">
        <v>2035</v>
      </c>
      <c r="AD1234" s="70" t="str">
        <f t="shared" si="232"/>
        <v>*0.94</v>
      </c>
      <c r="AE1234" s="70" t="str">
        <f t="shared" si="233"/>
        <v>REZoning_Sol-Win</v>
      </c>
      <c r="AG1234" s="49" t="s">
        <v>2115</v>
      </c>
      <c r="AH1234" s="71" t="s">
        <v>874</v>
      </c>
      <c r="AI1234" s="55">
        <v>2050</v>
      </c>
      <c r="AJ1234" s="70" t="str">
        <f t="shared" si="234"/>
        <v>*0.92</v>
      </c>
      <c r="AK1234" s="70" t="str">
        <f t="shared" si="235"/>
        <v>REZoning_Sol-Win</v>
      </c>
      <c r="AO1234" s="50" t="s">
        <v>2115</v>
      </c>
      <c r="AP1234" s="72" t="s">
        <v>874</v>
      </c>
      <c r="AQ1234" s="58">
        <v>2035</v>
      </c>
      <c r="AR1234" s="73" t="str">
        <f t="shared" si="236"/>
        <v>*0.92</v>
      </c>
      <c r="AS1234" s="70" t="str">
        <f t="shared" si="237"/>
        <v>REZoning_Sol-Win</v>
      </c>
      <c r="AU1234" s="50" t="s">
        <v>2115</v>
      </c>
      <c r="AV1234" s="72" t="s">
        <v>874</v>
      </c>
      <c r="AW1234" s="58">
        <v>2050</v>
      </c>
      <c r="AX1234" s="73" t="str">
        <f t="shared" si="238"/>
        <v>*0.89</v>
      </c>
      <c r="AY1234" s="70" t="str">
        <f t="shared" si="239"/>
        <v>REZoning_Sol-Win</v>
      </c>
    </row>
    <row r="1235" spans="1:51">
      <c r="A1235" s="67" t="s">
        <v>495</v>
      </c>
      <c r="C1235" t="s">
        <v>2116</v>
      </c>
      <c r="D1235" s="68" t="s">
        <v>874</v>
      </c>
      <c r="E1235" s="52">
        <v>2035</v>
      </c>
      <c r="F1235" s="69" t="str">
        <f t="shared" si="229"/>
        <v>*0.94</v>
      </c>
      <c r="G1235" s="70" t="str">
        <f t="shared" si="228"/>
        <v>REZoning_Sol-Win</v>
      </c>
      <c r="I1235" t="s">
        <v>2116</v>
      </c>
      <c r="J1235" s="68" t="s">
        <v>874</v>
      </c>
      <c r="K1235" s="52">
        <v>2050</v>
      </c>
      <c r="L1235" s="62" t="str">
        <f t="shared" si="230"/>
        <v>*0.92</v>
      </c>
      <c r="M1235" s="70" t="str">
        <f t="shared" si="231"/>
        <v>REZoning_Sol-Win</v>
      </c>
      <c r="O1235" t="s">
        <v>2116</v>
      </c>
      <c r="P1235" t="s">
        <v>874</v>
      </c>
      <c r="Q1235">
        <v>2100</v>
      </c>
      <c r="R1235" t="s">
        <v>881</v>
      </c>
      <c r="S1235" t="s">
        <v>875</v>
      </c>
      <c r="AA1235" s="49" t="s">
        <v>2116</v>
      </c>
      <c r="AB1235" s="71" t="s">
        <v>874</v>
      </c>
      <c r="AC1235" s="55">
        <v>2035</v>
      </c>
      <c r="AD1235" s="70" t="str">
        <f t="shared" si="232"/>
        <v>*0.94</v>
      </c>
      <c r="AE1235" s="70" t="str">
        <f t="shared" si="233"/>
        <v>REZoning_Sol-Win</v>
      </c>
      <c r="AG1235" s="49" t="s">
        <v>2116</v>
      </c>
      <c r="AH1235" s="71" t="s">
        <v>874</v>
      </c>
      <c r="AI1235" s="55">
        <v>2050</v>
      </c>
      <c r="AJ1235" s="70" t="str">
        <f t="shared" si="234"/>
        <v>*0.92</v>
      </c>
      <c r="AK1235" s="70" t="str">
        <f t="shared" si="235"/>
        <v>REZoning_Sol-Win</v>
      </c>
      <c r="AO1235" s="50" t="s">
        <v>2116</v>
      </c>
      <c r="AP1235" s="72" t="s">
        <v>874</v>
      </c>
      <c r="AQ1235" s="58">
        <v>2035</v>
      </c>
      <c r="AR1235" s="73" t="str">
        <f t="shared" si="236"/>
        <v>*0.92</v>
      </c>
      <c r="AS1235" s="70" t="str">
        <f t="shared" si="237"/>
        <v>REZoning_Sol-Win</v>
      </c>
      <c r="AU1235" s="50" t="s">
        <v>2116</v>
      </c>
      <c r="AV1235" s="72" t="s">
        <v>874</v>
      </c>
      <c r="AW1235" s="58">
        <v>2050</v>
      </c>
      <c r="AX1235" s="73" t="str">
        <f t="shared" si="238"/>
        <v>*0.89</v>
      </c>
      <c r="AY1235" s="70" t="str">
        <f t="shared" si="239"/>
        <v>REZoning_Sol-Win</v>
      </c>
    </row>
    <row r="1236" spans="1:51">
      <c r="A1236" s="67" t="s">
        <v>495</v>
      </c>
      <c r="C1236" t="s">
        <v>2117</v>
      </c>
      <c r="D1236" s="68" t="s">
        <v>874</v>
      </c>
      <c r="E1236" s="52">
        <v>2035</v>
      </c>
      <c r="F1236" s="69" t="str">
        <f t="shared" si="229"/>
        <v>*0.94</v>
      </c>
      <c r="G1236" s="70" t="str">
        <f t="shared" si="228"/>
        <v>REZoning_Sol-Win</v>
      </c>
      <c r="I1236" t="s">
        <v>2117</v>
      </c>
      <c r="J1236" s="68" t="s">
        <v>874</v>
      </c>
      <c r="K1236" s="52">
        <v>2050</v>
      </c>
      <c r="L1236" s="62" t="str">
        <f t="shared" si="230"/>
        <v>*0.92</v>
      </c>
      <c r="M1236" s="70" t="str">
        <f t="shared" si="231"/>
        <v>REZoning_Sol-Win</v>
      </c>
      <c r="O1236" t="s">
        <v>2117</v>
      </c>
      <c r="P1236" t="s">
        <v>874</v>
      </c>
      <c r="Q1236">
        <v>2100</v>
      </c>
      <c r="R1236" t="s">
        <v>881</v>
      </c>
      <c r="S1236" t="s">
        <v>875</v>
      </c>
      <c r="AA1236" s="49" t="s">
        <v>2117</v>
      </c>
      <c r="AB1236" s="71" t="s">
        <v>874</v>
      </c>
      <c r="AC1236" s="55">
        <v>2035</v>
      </c>
      <c r="AD1236" s="70" t="str">
        <f t="shared" si="232"/>
        <v>*0.94</v>
      </c>
      <c r="AE1236" s="70" t="str">
        <f t="shared" si="233"/>
        <v>REZoning_Sol-Win</v>
      </c>
      <c r="AG1236" s="49" t="s">
        <v>2117</v>
      </c>
      <c r="AH1236" s="71" t="s">
        <v>874</v>
      </c>
      <c r="AI1236" s="55">
        <v>2050</v>
      </c>
      <c r="AJ1236" s="70" t="str">
        <f t="shared" si="234"/>
        <v>*0.92</v>
      </c>
      <c r="AK1236" s="70" t="str">
        <f t="shared" si="235"/>
        <v>REZoning_Sol-Win</v>
      </c>
      <c r="AO1236" s="50" t="s">
        <v>2117</v>
      </c>
      <c r="AP1236" s="72" t="s">
        <v>874</v>
      </c>
      <c r="AQ1236" s="58">
        <v>2035</v>
      </c>
      <c r="AR1236" s="73" t="str">
        <f t="shared" si="236"/>
        <v>*0.92</v>
      </c>
      <c r="AS1236" s="70" t="str">
        <f t="shared" si="237"/>
        <v>REZoning_Sol-Win</v>
      </c>
      <c r="AU1236" s="50" t="s">
        <v>2117</v>
      </c>
      <c r="AV1236" s="72" t="s">
        <v>874</v>
      </c>
      <c r="AW1236" s="58">
        <v>2050</v>
      </c>
      <c r="AX1236" s="73" t="str">
        <f t="shared" si="238"/>
        <v>*0.89</v>
      </c>
      <c r="AY1236" s="70" t="str">
        <f t="shared" si="239"/>
        <v>REZoning_Sol-Win</v>
      </c>
    </row>
    <row r="1237" spans="1:51">
      <c r="A1237" s="67" t="s">
        <v>495</v>
      </c>
      <c r="C1237" t="s">
        <v>2118</v>
      </c>
      <c r="D1237" s="68" t="s">
        <v>874</v>
      </c>
      <c r="E1237" s="52">
        <v>2035</v>
      </c>
      <c r="F1237" s="69" t="str">
        <f t="shared" si="229"/>
        <v>*0.94</v>
      </c>
      <c r="G1237" s="70" t="str">
        <f t="shared" si="228"/>
        <v>REZoning_Sol-Win</v>
      </c>
      <c r="I1237" t="s">
        <v>2118</v>
      </c>
      <c r="J1237" s="68" t="s">
        <v>874</v>
      </c>
      <c r="K1237" s="52">
        <v>2050</v>
      </c>
      <c r="L1237" s="62" t="str">
        <f t="shared" si="230"/>
        <v>*0.92</v>
      </c>
      <c r="M1237" s="70" t="str">
        <f t="shared" si="231"/>
        <v>REZoning_Sol-Win</v>
      </c>
      <c r="O1237" t="s">
        <v>2118</v>
      </c>
      <c r="P1237" t="s">
        <v>874</v>
      </c>
      <c r="Q1237">
        <v>2100</v>
      </c>
      <c r="R1237" t="s">
        <v>881</v>
      </c>
      <c r="S1237" t="s">
        <v>875</v>
      </c>
      <c r="AA1237" s="49" t="s">
        <v>2118</v>
      </c>
      <c r="AB1237" s="71" t="s">
        <v>874</v>
      </c>
      <c r="AC1237" s="55">
        <v>2035</v>
      </c>
      <c r="AD1237" s="70" t="str">
        <f t="shared" si="232"/>
        <v>*0.94</v>
      </c>
      <c r="AE1237" s="70" t="str">
        <f t="shared" si="233"/>
        <v>REZoning_Sol-Win</v>
      </c>
      <c r="AG1237" s="49" t="s">
        <v>2118</v>
      </c>
      <c r="AH1237" s="71" t="s">
        <v>874</v>
      </c>
      <c r="AI1237" s="55">
        <v>2050</v>
      </c>
      <c r="AJ1237" s="70" t="str">
        <f t="shared" si="234"/>
        <v>*0.92</v>
      </c>
      <c r="AK1237" s="70" t="str">
        <f t="shared" si="235"/>
        <v>REZoning_Sol-Win</v>
      </c>
      <c r="AO1237" s="50" t="s">
        <v>2118</v>
      </c>
      <c r="AP1237" s="72" t="s">
        <v>874</v>
      </c>
      <c r="AQ1237" s="58">
        <v>2035</v>
      </c>
      <c r="AR1237" s="73" t="str">
        <f t="shared" si="236"/>
        <v>*0.92</v>
      </c>
      <c r="AS1237" s="70" t="str">
        <f t="shared" si="237"/>
        <v>REZoning_Sol-Win</v>
      </c>
      <c r="AU1237" s="50" t="s">
        <v>2118</v>
      </c>
      <c r="AV1237" s="72" t="s">
        <v>874</v>
      </c>
      <c r="AW1237" s="58">
        <v>2050</v>
      </c>
      <c r="AX1237" s="73" t="str">
        <f t="shared" si="238"/>
        <v>*0.89</v>
      </c>
      <c r="AY1237" s="70" t="str">
        <f t="shared" si="239"/>
        <v>REZoning_Sol-Win</v>
      </c>
    </row>
    <row r="1238" spans="1:51">
      <c r="A1238" s="67" t="s">
        <v>495</v>
      </c>
      <c r="C1238" t="s">
        <v>2119</v>
      </c>
      <c r="D1238" s="68" t="s">
        <v>874</v>
      </c>
      <c r="E1238" s="52">
        <v>2035</v>
      </c>
      <c r="F1238" s="69" t="str">
        <f t="shared" si="229"/>
        <v>*0.94</v>
      </c>
      <c r="G1238" s="70" t="str">
        <f t="shared" si="228"/>
        <v>REZoning_Sol-Win</v>
      </c>
      <c r="I1238" t="s">
        <v>2119</v>
      </c>
      <c r="J1238" s="68" t="s">
        <v>874</v>
      </c>
      <c r="K1238" s="52">
        <v>2050</v>
      </c>
      <c r="L1238" s="62" t="str">
        <f t="shared" si="230"/>
        <v>*0.92</v>
      </c>
      <c r="M1238" s="70" t="str">
        <f t="shared" si="231"/>
        <v>REZoning_Sol-Win</v>
      </c>
      <c r="O1238" t="s">
        <v>2119</v>
      </c>
      <c r="P1238" t="s">
        <v>874</v>
      </c>
      <c r="Q1238">
        <v>2100</v>
      </c>
      <c r="R1238" t="s">
        <v>881</v>
      </c>
      <c r="S1238" t="s">
        <v>875</v>
      </c>
      <c r="AA1238" s="49" t="s">
        <v>2119</v>
      </c>
      <c r="AB1238" s="71" t="s">
        <v>874</v>
      </c>
      <c r="AC1238" s="55">
        <v>2035</v>
      </c>
      <c r="AD1238" s="70" t="str">
        <f t="shared" si="232"/>
        <v>*0.94</v>
      </c>
      <c r="AE1238" s="70" t="str">
        <f t="shared" si="233"/>
        <v>REZoning_Sol-Win</v>
      </c>
      <c r="AG1238" s="49" t="s">
        <v>2119</v>
      </c>
      <c r="AH1238" s="71" t="s">
        <v>874</v>
      </c>
      <c r="AI1238" s="55">
        <v>2050</v>
      </c>
      <c r="AJ1238" s="70" t="str">
        <f t="shared" si="234"/>
        <v>*0.92</v>
      </c>
      <c r="AK1238" s="70" t="str">
        <f t="shared" si="235"/>
        <v>REZoning_Sol-Win</v>
      </c>
      <c r="AO1238" s="50" t="s">
        <v>2119</v>
      </c>
      <c r="AP1238" s="72" t="s">
        <v>874</v>
      </c>
      <c r="AQ1238" s="58">
        <v>2035</v>
      </c>
      <c r="AR1238" s="73" t="str">
        <f t="shared" si="236"/>
        <v>*0.92</v>
      </c>
      <c r="AS1238" s="70" t="str">
        <f t="shared" si="237"/>
        <v>REZoning_Sol-Win</v>
      </c>
      <c r="AU1238" s="50" t="s">
        <v>2119</v>
      </c>
      <c r="AV1238" s="72" t="s">
        <v>874</v>
      </c>
      <c r="AW1238" s="58">
        <v>2050</v>
      </c>
      <c r="AX1238" s="73" t="str">
        <f t="shared" si="238"/>
        <v>*0.89</v>
      </c>
      <c r="AY1238" s="70" t="str">
        <f t="shared" si="239"/>
        <v>REZoning_Sol-Win</v>
      </c>
    </row>
    <row r="1239" spans="1:51">
      <c r="A1239" s="67" t="s">
        <v>495</v>
      </c>
      <c r="C1239" t="s">
        <v>2120</v>
      </c>
      <c r="D1239" s="68" t="s">
        <v>874</v>
      </c>
      <c r="E1239" s="52">
        <v>2035</v>
      </c>
      <c r="F1239" s="69" t="str">
        <f t="shared" si="229"/>
        <v>*0.94</v>
      </c>
      <c r="G1239" s="70" t="str">
        <f t="shared" si="228"/>
        <v>REZoning_Sol-Win</v>
      </c>
      <c r="I1239" t="s">
        <v>2120</v>
      </c>
      <c r="J1239" s="68" t="s">
        <v>874</v>
      </c>
      <c r="K1239" s="52">
        <v>2050</v>
      </c>
      <c r="L1239" s="62" t="str">
        <f t="shared" si="230"/>
        <v>*0.92</v>
      </c>
      <c r="M1239" s="70" t="str">
        <f t="shared" si="231"/>
        <v>REZoning_Sol-Win</v>
      </c>
      <c r="O1239" t="s">
        <v>2120</v>
      </c>
      <c r="P1239" t="s">
        <v>874</v>
      </c>
      <c r="Q1239">
        <v>2100</v>
      </c>
      <c r="R1239" t="s">
        <v>881</v>
      </c>
      <c r="S1239" t="s">
        <v>875</v>
      </c>
      <c r="AA1239" s="49" t="s">
        <v>2120</v>
      </c>
      <c r="AB1239" s="71" t="s">
        <v>874</v>
      </c>
      <c r="AC1239" s="55">
        <v>2035</v>
      </c>
      <c r="AD1239" s="70" t="str">
        <f t="shared" si="232"/>
        <v>*0.94</v>
      </c>
      <c r="AE1239" s="70" t="str">
        <f t="shared" si="233"/>
        <v>REZoning_Sol-Win</v>
      </c>
      <c r="AG1239" s="49" t="s">
        <v>2120</v>
      </c>
      <c r="AH1239" s="71" t="s">
        <v>874</v>
      </c>
      <c r="AI1239" s="55">
        <v>2050</v>
      </c>
      <c r="AJ1239" s="70" t="str">
        <f t="shared" si="234"/>
        <v>*0.92</v>
      </c>
      <c r="AK1239" s="70" t="str">
        <f t="shared" si="235"/>
        <v>REZoning_Sol-Win</v>
      </c>
      <c r="AO1239" s="50" t="s">
        <v>2120</v>
      </c>
      <c r="AP1239" s="72" t="s">
        <v>874</v>
      </c>
      <c r="AQ1239" s="58">
        <v>2035</v>
      </c>
      <c r="AR1239" s="73" t="str">
        <f t="shared" si="236"/>
        <v>*0.92</v>
      </c>
      <c r="AS1239" s="70" t="str">
        <f t="shared" si="237"/>
        <v>REZoning_Sol-Win</v>
      </c>
      <c r="AU1239" s="50" t="s">
        <v>2120</v>
      </c>
      <c r="AV1239" s="72" t="s">
        <v>874</v>
      </c>
      <c r="AW1239" s="58">
        <v>2050</v>
      </c>
      <c r="AX1239" s="73" t="str">
        <f t="shared" si="238"/>
        <v>*0.89</v>
      </c>
      <c r="AY1239" s="70" t="str">
        <f t="shared" si="239"/>
        <v>REZoning_Sol-Win</v>
      </c>
    </row>
    <row r="1240" spans="1:51">
      <c r="A1240" s="67" t="s">
        <v>495</v>
      </c>
      <c r="C1240" t="s">
        <v>2121</v>
      </c>
      <c r="D1240" s="68" t="s">
        <v>874</v>
      </c>
      <c r="E1240" s="52">
        <v>2035</v>
      </c>
      <c r="F1240" s="69" t="str">
        <f t="shared" si="229"/>
        <v>*0.94</v>
      </c>
      <c r="G1240" s="70" t="str">
        <f t="shared" si="228"/>
        <v>REZoning_Sol-Win</v>
      </c>
      <c r="I1240" t="s">
        <v>2121</v>
      </c>
      <c r="J1240" s="68" t="s">
        <v>874</v>
      </c>
      <c r="K1240" s="52">
        <v>2050</v>
      </c>
      <c r="L1240" s="62" t="str">
        <f t="shared" si="230"/>
        <v>*0.92</v>
      </c>
      <c r="M1240" s="70" t="str">
        <f t="shared" si="231"/>
        <v>REZoning_Sol-Win</v>
      </c>
      <c r="O1240" t="s">
        <v>2121</v>
      </c>
      <c r="P1240" t="s">
        <v>874</v>
      </c>
      <c r="Q1240">
        <v>2100</v>
      </c>
      <c r="R1240" t="s">
        <v>881</v>
      </c>
      <c r="S1240" t="s">
        <v>875</v>
      </c>
      <c r="AA1240" s="49" t="s">
        <v>2121</v>
      </c>
      <c r="AB1240" s="71" t="s">
        <v>874</v>
      </c>
      <c r="AC1240" s="55">
        <v>2035</v>
      </c>
      <c r="AD1240" s="70" t="str">
        <f t="shared" si="232"/>
        <v>*0.94</v>
      </c>
      <c r="AE1240" s="70" t="str">
        <f t="shared" si="233"/>
        <v>REZoning_Sol-Win</v>
      </c>
      <c r="AG1240" s="49" t="s">
        <v>2121</v>
      </c>
      <c r="AH1240" s="71" t="s">
        <v>874</v>
      </c>
      <c r="AI1240" s="55">
        <v>2050</v>
      </c>
      <c r="AJ1240" s="70" t="str">
        <f t="shared" si="234"/>
        <v>*0.92</v>
      </c>
      <c r="AK1240" s="70" t="str">
        <f t="shared" si="235"/>
        <v>REZoning_Sol-Win</v>
      </c>
      <c r="AO1240" s="50" t="s">
        <v>2121</v>
      </c>
      <c r="AP1240" s="72" t="s">
        <v>874</v>
      </c>
      <c r="AQ1240" s="58">
        <v>2035</v>
      </c>
      <c r="AR1240" s="73" t="str">
        <f t="shared" si="236"/>
        <v>*0.92</v>
      </c>
      <c r="AS1240" s="70" t="str">
        <f t="shared" si="237"/>
        <v>REZoning_Sol-Win</v>
      </c>
      <c r="AU1240" s="50" t="s">
        <v>2121</v>
      </c>
      <c r="AV1240" s="72" t="s">
        <v>874</v>
      </c>
      <c r="AW1240" s="58">
        <v>2050</v>
      </c>
      <c r="AX1240" s="73" t="str">
        <f t="shared" si="238"/>
        <v>*0.89</v>
      </c>
      <c r="AY1240" s="70" t="str">
        <f t="shared" si="239"/>
        <v>REZoning_Sol-Win</v>
      </c>
    </row>
    <row r="1241" spans="1:51">
      <c r="A1241" s="67" t="s">
        <v>495</v>
      </c>
      <c r="C1241" t="s">
        <v>2122</v>
      </c>
      <c r="D1241" s="68" t="s">
        <v>874</v>
      </c>
      <c r="E1241" s="52">
        <v>2035</v>
      </c>
      <c r="F1241" s="69" t="str">
        <f t="shared" si="229"/>
        <v>*0.94</v>
      </c>
      <c r="G1241" s="70" t="str">
        <f t="shared" si="228"/>
        <v>REZoning_Sol-Win</v>
      </c>
      <c r="I1241" t="s">
        <v>2122</v>
      </c>
      <c r="J1241" s="68" t="s">
        <v>874</v>
      </c>
      <c r="K1241" s="52">
        <v>2050</v>
      </c>
      <c r="L1241" s="62" t="str">
        <f t="shared" si="230"/>
        <v>*0.92</v>
      </c>
      <c r="M1241" s="70" t="str">
        <f t="shared" si="231"/>
        <v>REZoning_Sol-Win</v>
      </c>
      <c r="O1241" t="s">
        <v>2122</v>
      </c>
      <c r="P1241" t="s">
        <v>874</v>
      </c>
      <c r="Q1241">
        <v>2100</v>
      </c>
      <c r="R1241" t="s">
        <v>881</v>
      </c>
      <c r="S1241" t="s">
        <v>875</v>
      </c>
      <c r="AA1241" s="49" t="s">
        <v>2122</v>
      </c>
      <c r="AB1241" s="71" t="s">
        <v>874</v>
      </c>
      <c r="AC1241" s="55">
        <v>2035</v>
      </c>
      <c r="AD1241" s="70" t="str">
        <f t="shared" si="232"/>
        <v>*0.94</v>
      </c>
      <c r="AE1241" s="70" t="str">
        <f t="shared" si="233"/>
        <v>REZoning_Sol-Win</v>
      </c>
      <c r="AG1241" s="49" t="s">
        <v>2122</v>
      </c>
      <c r="AH1241" s="71" t="s">
        <v>874</v>
      </c>
      <c r="AI1241" s="55">
        <v>2050</v>
      </c>
      <c r="AJ1241" s="70" t="str">
        <f t="shared" si="234"/>
        <v>*0.92</v>
      </c>
      <c r="AK1241" s="70" t="str">
        <f t="shared" si="235"/>
        <v>REZoning_Sol-Win</v>
      </c>
      <c r="AO1241" s="50" t="s">
        <v>2122</v>
      </c>
      <c r="AP1241" s="72" t="s">
        <v>874</v>
      </c>
      <c r="AQ1241" s="58">
        <v>2035</v>
      </c>
      <c r="AR1241" s="73" t="str">
        <f t="shared" si="236"/>
        <v>*0.92</v>
      </c>
      <c r="AS1241" s="70" t="str">
        <f t="shared" si="237"/>
        <v>REZoning_Sol-Win</v>
      </c>
      <c r="AU1241" s="50" t="s">
        <v>2122</v>
      </c>
      <c r="AV1241" s="72" t="s">
        <v>874</v>
      </c>
      <c r="AW1241" s="58">
        <v>2050</v>
      </c>
      <c r="AX1241" s="73" t="str">
        <f t="shared" si="238"/>
        <v>*0.89</v>
      </c>
      <c r="AY1241" s="70" t="str">
        <f t="shared" si="239"/>
        <v>REZoning_Sol-Win</v>
      </c>
    </row>
    <row r="1242" spans="1:51">
      <c r="A1242" s="67" t="s">
        <v>495</v>
      </c>
      <c r="C1242" t="s">
        <v>2123</v>
      </c>
      <c r="D1242" s="68" t="s">
        <v>874</v>
      </c>
      <c r="E1242" s="52">
        <v>2035</v>
      </c>
      <c r="F1242" s="69" t="str">
        <f t="shared" si="229"/>
        <v>*0.94</v>
      </c>
      <c r="G1242" s="70" t="str">
        <f t="shared" si="228"/>
        <v>REZoning_Sol-Win</v>
      </c>
      <c r="I1242" t="s">
        <v>2123</v>
      </c>
      <c r="J1242" s="68" t="s">
        <v>874</v>
      </c>
      <c r="K1242" s="52">
        <v>2050</v>
      </c>
      <c r="L1242" s="62" t="str">
        <f t="shared" si="230"/>
        <v>*0.92</v>
      </c>
      <c r="M1242" s="70" t="str">
        <f t="shared" si="231"/>
        <v>REZoning_Sol-Win</v>
      </c>
      <c r="O1242" t="s">
        <v>2123</v>
      </c>
      <c r="P1242" t="s">
        <v>874</v>
      </c>
      <c r="Q1242">
        <v>2100</v>
      </c>
      <c r="R1242" t="s">
        <v>881</v>
      </c>
      <c r="S1242" t="s">
        <v>875</v>
      </c>
      <c r="AA1242" s="49" t="s">
        <v>2123</v>
      </c>
      <c r="AB1242" s="71" t="s">
        <v>874</v>
      </c>
      <c r="AC1242" s="55">
        <v>2035</v>
      </c>
      <c r="AD1242" s="70" t="str">
        <f t="shared" si="232"/>
        <v>*0.94</v>
      </c>
      <c r="AE1242" s="70" t="str">
        <f t="shared" si="233"/>
        <v>REZoning_Sol-Win</v>
      </c>
      <c r="AG1242" s="49" t="s">
        <v>2123</v>
      </c>
      <c r="AH1242" s="71" t="s">
        <v>874</v>
      </c>
      <c r="AI1242" s="55">
        <v>2050</v>
      </c>
      <c r="AJ1242" s="70" t="str">
        <f t="shared" si="234"/>
        <v>*0.92</v>
      </c>
      <c r="AK1242" s="70" t="str">
        <f t="shared" si="235"/>
        <v>REZoning_Sol-Win</v>
      </c>
      <c r="AO1242" s="50" t="s">
        <v>2123</v>
      </c>
      <c r="AP1242" s="72" t="s">
        <v>874</v>
      </c>
      <c r="AQ1242" s="58">
        <v>2035</v>
      </c>
      <c r="AR1242" s="73" t="str">
        <f t="shared" si="236"/>
        <v>*0.92</v>
      </c>
      <c r="AS1242" s="70" t="str">
        <f t="shared" si="237"/>
        <v>REZoning_Sol-Win</v>
      </c>
      <c r="AU1242" s="50" t="s">
        <v>2123</v>
      </c>
      <c r="AV1242" s="72" t="s">
        <v>874</v>
      </c>
      <c r="AW1242" s="58">
        <v>2050</v>
      </c>
      <c r="AX1242" s="73" t="str">
        <f t="shared" si="238"/>
        <v>*0.89</v>
      </c>
      <c r="AY1242" s="70" t="str">
        <f t="shared" si="239"/>
        <v>REZoning_Sol-Win</v>
      </c>
    </row>
    <row r="1243" spans="1:51">
      <c r="A1243" s="67" t="s">
        <v>495</v>
      </c>
      <c r="C1243" t="s">
        <v>2124</v>
      </c>
      <c r="D1243" s="68" t="s">
        <v>874</v>
      </c>
      <c r="E1243" s="52">
        <v>2035</v>
      </c>
      <c r="F1243" s="69" t="str">
        <f t="shared" si="229"/>
        <v>*0.94</v>
      </c>
      <c r="G1243" s="70" t="str">
        <f t="shared" si="228"/>
        <v>REZoning_Sol-Win</v>
      </c>
      <c r="I1243" t="s">
        <v>2124</v>
      </c>
      <c r="J1243" s="68" t="s">
        <v>874</v>
      </c>
      <c r="K1243" s="52">
        <v>2050</v>
      </c>
      <c r="L1243" s="62" t="str">
        <f t="shared" si="230"/>
        <v>*0.92</v>
      </c>
      <c r="M1243" s="70" t="str">
        <f t="shared" si="231"/>
        <v>REZoning_Sol-Win</v>
      </c>
      <c r="O1243" t="s">
        <v>2124</v>
      </c>
      <c r="P1243" t="s">
        <v>874</v>
      </c>
      <c r="Q1243">
        <v>2100</v>
      </c>
      <c r="R1243" t="s">
        <v>881</v>
      </c>
      <c r="S1243" t="s">
        <v>875</v>
      </c>
      <c r="AA1243" s="49" t="s">
        <v>2124</v>
      </c>
      <c r="AB1243" s="71" t="s">
        <v>874</v>
      </c>
      <c r="AC1243" s="55">
        <v>2035</v>
      </c>
      <c r="AD1243" s="70" t="str">
        <f t="shared" si="232"/>
        <v>*0.94</v>
      </c>
      <c r="AE1243" s="70" t="str">
        <f t="shared" si="233"/>
        <v>REZoning_Sol-Win</v>
      </c>
      <c r="AG1243" s="49" t="s">
        <v>2124</v>
      </c>
      <c r="AH1243" s="71" t="s">
        <v>874</v>
      </c>
      <c r="AI1243" s="55">
        <v>2050</v>
      </c>
      <c r="AJ1243" s="70" t="str">
        <f t="shared" si="234"/>
        <v>*0.92</v>
      </c>
      <c r="AK1243" s="70" t="str">
        <f t="shared" si="235"/>
        <v>REZoning_Sol-Win</v>
      </c>
      <c r="AO1243" s="50" t="s">
        <v>2124</v>
      </c>
      <c r="AP1243" s="72" t="s">
        <v>874</v>
      </c>
      <c r="AQ1243" s="58">
        <v>2035</v>
      </c>
      <c r="AR1243" s="73" t="str">
        <f t="shared" si="236"/>
        <v>*0.92</v>
      </c>
      <c r="AS1243" s="70" t="str">
        <f t="shared" si="237"/>
        <v>REZoning_Sol-Win</v>
      </c>
      <c r="AU1243" s="50" t="s">
        <v>2124</v>
      </c>
      <c r="AV1243" s="72" t="s">
        <v>874</v>
      </c>
      <c r="AW1243" s="58">
        <v>2050</v>
      </c>
      <c r="AX1243" s="73" t="str">
        <f t="shared" si="238"/>
        <v>*0.89</v>
      </c>
      <c r="AY1243" s="70" t="str">
        <f t="shared" si="239"/>
        <v>REZoning_Sol-Win</v>
      </c>
    </row>
    <row r="1244" spans="1:51">
      <c r="A1244" s="67" t="s">
        <v>495</v>
      </c>
      <c r="C1244" t="s">
        <v>2125</v>
      </c>
      <c r="D1244" s="68" t="s">
        <v>874</v>
      </c>
      <c r="E1244" s="52">
        <v>2035</v>
      </c>
      <c r="F1244" s="69" t="str">
        <f t="shared" si="229"/>
        <v>*0.94</v>
      </c>
      <c r="G1244" s="70" t="str">
        <f t="shared" si="228"/>
        <v>REZoning_Sol-Win</v>
      </c>
      <c r="I1244" t="s">
        <v>2125</v>
      </c>
      <c r="J1244" s="68" t="s">
        <v>874</v>
      </c>
      <c r="K1244" s="52">
        <v>2050</v>
      </c>
      <c r="L1244" s="62" t="str">
        <f t="shared" si="230"/>
        <v>*0.92</v>
      </c>
      <c r="M1244" s="70" t="str">
        <f t="shared" si="231"/>
        <v>REZoning_Sol-Win</v>
      </c>
      <c r="O1244" t="s">
        <v>2125</v>
      </c>
      <c r="P1244" t="s">
        <v>874</v>
      </c>
      <c r="Q1244">
        <v>2100</v>
      </c>
      <c r="R1244" t="s">
        <v>881</v>
      </c>
      <c r="S1244" t="s">
        <v>875</v>
      </c>
      <c r="AA1244" s="49" t="s">
        <v>2125</v>
      </c>
      <c r="AB1244" s="71" t="s">
        <v>874</v>
      </c>
      <c r="AC1244" s="55">
        <v>2035</v>
      </c>
      <c r="AD1244" s="70" t="str">
        <f t="shared" si="232"/>
        <v>*0.94</v>
      </c>
      <c r="AE1244" s="70" t="str">
        <f t="shared" si="233"/>
        <v>REZoning_Sol-Win</v>
      </c>
      <c r="AG1244" s="49" t="s">
        <v>2125</v>
      </c>
      <c r="AH1244" s="71" t="s">
        <v>874</v>
      </c>
      <c r="AI1244" s="55">
        <v>2050</v>
      </c>
      <c r="AJ1244" s="70" t="str">
        <f t="shared" si="234"/>
        <v>*0.92</v>
      </c>
      <c r="AK1244" s="70" t="str">
        <f t="shared" si="235"/>
        <v>REZoning_Sol-Win</v>
      </c>
      <c r="AO1244" s="50" t="s">
        <v>2125</v>
      </c>
      <c r="AP1244" s="72" t="s">
        <v>874</v>
      </c>
      <c r="AQ1244" s="58">
        <v>2035</v>
      </c>
      <c r="AR1244" s="73" t="str">
        <f t="shared" si="236"/>
        <v>*0.92</v>
      </c>
      <c r="AS1244" s="70" t="str">
        <f t="shared" si="237"/>
        <v>REZoning_Sol-Win</v>
      </c>
      <c r="AU1244" s="50" t="s">
        <v>2125</v>
      </c>
      <c r="AV1244" s="72" t="s">
        <v>874</v>
      </c>
      <c r="AW1244" s="58">
        <v>2050</v>
      </c>
      <c r="AX1244" s="73" t="str">
        <f t="shared" si="238"/>
        <v>*0.89</v>
      </c>
      <c r="AY1244" s="70" t="str">
        <f t="shared" si="239"/>
        <v>REZoning_Sol-Win</v>
      </c>
    </row>
    <row r="1245" spans="1:51">
      <c r="A1245" s="67" t="s">
        <v>495</v>
      </c>
      <c r="C1245" t="s">
        <v>2126</v>
      </c>
      <c r="D1245" s="68" t="s">
        <v>874</v>
      </c>
      <c r="E1245" s="52">
        <v>2035</v>
      </c>
      <c r="F1245" s="69" t="str">
        <f t="shared" si="229"/>
        <v>*0.94</v>
      </c>
      <c r="G1245" s="70" t="str">
        <f t="shared" si="228"/>
        <v>REZoning_Sol-Win</v>
      </c>
      <c r="I1245" t="s">
        <v>2126</v>
      </c>
      <c r="J1245" s="68" t="s">
        <v>874</v>
      </c>
      <c r="K1245" s="52">
        <v>2050</v>
      </c>
      <c r="L1245" s="62" t="str">
        <f t="shared" si="230"/>
        <v>*0.92</v>
      </c>
      <c r="M1245" s="70" t="str">
        <f t="shared" si="231"/>
        <v>REZoning_Sol-Win</v>
      </c>
      <c r="O1245" t="s">
        <v>2126</v>
      </c>
      <c r="P1245" t="s">
        <v>874</v>
      </c>
      <c r="Q1245">
        <v>2100</v>
      </c>
      <c r="R1245" t="s">
        <v>881</v>
      </c>
      <c r="S1245" t="s">
        <v>875</v>
      </c>
      <c r="AA1245" s="49" t="s">
        <v>2126</v>
      </c>
      <c r="AB1245" s="71" t="s">
        <v>874</v>
      </c>
      <c r="AC1245" s="55">
        <v>2035</v>
      </c>
      <c r="AD1245" s="70" t="str">
        <f t="shared" si="232"/>
        <v>*0.94</v>
      </c>
      <c r="AE1245" s="70" t="str">
        <f t="shared" si="233"/>
        <v>REZoning_Sol-Win</v>
      </c>
      <c r="AG1245" s="49" t="s">
        <v>2126</v>
      </c>
      <c r="AH1245" s="71" t="s">
        <v>874</v>
      </c>
      <c r="AI1245" s="55">
        <v>2050</v>
      </c>
      <c r="AJ1245" s="70" t="str">
        <f t="shared" si="234"/>
        <v>*0.92</v>
      </c>
      <c r="AK1245" s="70" t="str">
        <f t="shared" si="235"/>
        <v>REZoning_Sol-Win</v>
      </c>
      <c r="AO1245" s="50" t="s">
        <v>2126</v>
      </c>
      <c r="AP1245" s="72" t="s">
        <v>874</v>
      </c>
      <c r="AQ1245" s="58">
        <v>2035</v>
      </c>
      <c r="AR1245" s="73" t="str">
        <f t="shared" si="236"/>
        <v>*0.92</v>
      </c>
      <c r="AS1245" s="70" t="str">
        <f t="shared" si="237"/>
        <v>REZoning_Sol-Win</v>
      </c>
      <c r="AU1245" s="50" t="s">
        <v>2126</v>
      </c>
      <c r="AV1245" s="72" t="s">
        <v>874</v>
      </c>
      <c r="AW1245" s="58">
        <v>2050</v>
      </c>
      <c r="AX1245" s="73" t="str">
        <f t="shared" si="238"/>
        <v>*0.89</v>
      </c>
      <c r="AY1245" s="70" t="str">
        <f t="shared" si="239"/>
        <v>REZoning_Sol-Win</v>
      </c>
    </row>
    <row r="1246" spans="1:51">
      <c r="A1246" s="67" t="s">
        <v>495</v>
      </c>
      <c r="C1246" t="s">
        <v>2127</v>
      </c>
      <c r="D1246" s="68" t="s">
        <v>874</v>
      </c>
      <c r="E1246" s="52">
        <v>2035</v>
      </c>
      <c r="F1246" s="69" t="str">
        <f t="shared" si="229"/>
        <v>*0.94</v>
      </c>
      <c r="G1246" s="70" t="str">
        <f t="shared" si="228"/>
        <v>REZoning_Sol-Win</v>
      </c>
      <c r="I1246" t="s">
        <v>2127</v>
      </c>
      <c r="J1246" s="68" t="s">
        <v>874</v>
      </c>
      <c r="K1246" s="52">
        <v>2050</v>
      </c>
      <c r="L1246" s="62" t="str">
        <f t="shared" si="230"/>
        <v>*0.92</v>
      </c>
      <c r="M1246" s="70" t="str">
        <f t="shared" si="231"/>
        <v>REZoning_Sol-Win</v>
      </c>
      <c r="O1246" t="s">
        <v>2127</v>
      </c>
      <c r="P1246" t="s">
        <v>874</v>
      </c>
      <c r="Q1246">
        <v>2100</v>
      </c>
      <c r="R1246" t="s">
        <v>881</v>
      </c>
      <c r="S1246" t="s">
        <v>875</v>
      </c>
      <c r="AA1246" s="49" t="s">
        <v>2127</v>
      </c>
      <c r="AB1246" s="71" t="s">
        <v>874</v>
      </c>
      <c r="AC1246" s="55">
        <v>2035</v>
      </c>
      <c r="AD1246" s="70" t="str">
        <f t="shared" si="232"/>
        <v>*0.94</v>
      </c>
      <c r="AE1246" s="70" t="str">
        <f t="shared" si="233"/>
        <v>REZoning_Sol-Win</v>
      </c>
      <c r="AG1246" s="49" t="s">
        <v>2127</v>
      </c>
      <c r="AH1246" s="71" t="s">
        <v>874</v>
      </c>
      <c r="AI1246" s="55">
        <v>2050</v>
      </c>
      <c r="AJ1246" s="70" t="str">
        <f t="shared" si="234"/>
        <v>*0.92</v>
      </c>
      <c r="AK1246" s="70" t="str">
        <f t="shared" si="235"/>
        <v>REZoning_Sol-Win</v>
      </c>
      <c r="AO1246" s="50" t="s">
        <v>2127</v>
      </c>
      <c r="AP1246" s="72" t="s">
        <v>874</v>
      </c>
      <c r="AQ1246" s="58">
        <v>2035</v>
      </c>
      <c r="AR1246" s="73" t="str">
        <f t="shared" si="236"/>
        <v>*0.92</v>
      </c>
      <c r="AS1246" s="70" t="str">
        <f t="shared" si="237"/>
        <v>REZoning_Sol-Win</v>
      </c>
      <c r="AU1246" s="50" t="s">
        <v>2127</v>
      </c>
      <c r="AV1246" s="72" t="s">
        <v>874</v>
      </c>
      <c r="AW1246" s="58">
        <v>2050</v>
      </c>
      <c r="AX1246" s="73" t="str">
        <f t="shared" si="238"/>
        <v>*0.89</v>
      </c>
      <c r="AY1246" s="70" t="str">
        <f t="shared" si="239"/>
        <v>REZoning_Sol-Win</v>
      </c>
    </row>
    <row r="1247" spans="1:51">
      <c r="A1247" s="67" t="s">
        <v>98</v>
      </c>
      <c r="C1247" t="s">
        <v>2128</v>
      </c>
      <c r="D1247" s="68" t="s">
        <v>874</v>
      </c>
      <c r="E1247" s="52">
        <v>2035</v>
      </c>
      <c r="F1247" s="69" t="str">
        <f t="shared" si="229"/>
        <v>*0.95</v>
      </c>
      <c r="G1247" s="70" t="str">
        <f t="shared" si="228"/>
        <v>REZoning_Sol-Win</v>
      </c>
      <c r="I1247" t="s">
        <v>2128</v>
      </c>
      <c r="J1247" s="68" t="s">
        <v>874</v>
      </c>
      <c r="K1247" s="52">
        <v>2050</v>
      </c>
      <c r="L1247" s="62" t="str">
        <f t="shared" si="230"/>
        <v>*0.93</v>
      </c>
      <c r="M1247" s="70" t="str">
        <f t="shared" si="231"/>
        <v>REZoning_Sol-Win</v>
      </c>
      <c r="O1247" t="s">
        <v>2128</v>
      </c>
      <c r="P1247" t="s">
        <v>874</v>
      </c>
      <c r="Q1247">
        <v>2100</v>
      </c>
      <c r="R1247" t="s">
        <v>904</v>
      </c>
      <c r="S1247" t="s">
        <v>875</v>
      </c>
      <c r="AA1247" s="49" t="s">
        <v>2128</v>
      </c>
      <c r="AB1247" s="71" t="s">
        <v>874</v>
      </c>
      <c r="AC1247" s="55">
        <v>2035</v>
      </c>
      <c r="AD1247" s="70" t="str">
        <f t="shared" si="232"/>
        <v>*0.95</v>
      </c>
      <c r="AE1247" s="70" t="str">
        <f t="shared" si="233"/>
        <v>REZoning_Sol-Win</v>
      </c>
      <c r="AG1247" s="49" t="s">
        <v>2128</v>
      </c>
      <c r="AH1247" s="71" t="s">
        <v>874</v>
      </c>
      <c r="AI1247" s="55">
        <v>2050</v>
      </c>
      <c r="AJ1247" s="70" t="str">
        <f t="shared" si="234"/>
        <v>*0.91</v>
      </c>
      <c r="AK1247" s="70" t="str">
        <f t="shared" si="235"/>
        <v>REZoning_Sol-Win</v>
      </c>
      <c r="AO1247" s="50" t="s">
        <v>2128</v>
      </c>
      <c r="AP1247" s="72" t="s">
        <v>874</v>
      </c>
      <c r="AQ1247" s="58">
        <v>2035</v>
      </c>
      <c r="AR1247" s="73" t="str">
        <f t="shared" si="236"/>
        <v>*0.91</v>
      </c>
      <c r="AS1247" s="70" t="str">
        <f t="shared" si="237"/>
        <v>REZoning_Sol-Win</v>
      </c>
      <c r="AU1247" s="50" t="s">
        <v>2128</v>
      </c>
      <c r="AV1247" s="72" t="s">
        <v>874</v>
      </c>
      <c r="AW1247" s="58">
        <v>2050</v>
      </c>
      <c r="AX1247" s="73" t="str">
        <f t="shared" si="238"/>
        <v>*0.86</v>
      </c>
      <c r="AY1247" s="70" t="str">
        <f t="shared" si="239"/>
        <v>REZoning_Sol-Win</v>
      </c>
    </row>
    <row r="1248" spans="1:51">
      <c r="A1248" s="67" t="s">
        <v>98</v>
      </c>
      <c r="C1248" t="s">
        <v>2129</v>
      </c>
      <c r="D1248" s="68" t="s">
        <v>874</v>
      </c>
      <c r="E1248" s="52">
        <v>2035</v>
      </c>
      <c r="F1248" s="69" t="str">
        <f t="shared" si="229"/>
        <v>*0.95</v>
      </c>
      <c r="G1248" s="70" t="str">
        <f t="shared" si="228"/>
        <v>REZoning_Sol-Win</v>
      </c>
      <c r="I1248" t="s">
        <v>2129</v>
      </c>
      <c r="J1248" s="68" t="s">
        <v>874</v>
      </c>
      <c r="K1248" s="52">
        <v>2050</v>
      </c>
      <c r="L1248" s="62" t="str">
        <f t="shared" si="230"/>
        <v>*0.93</v>
      </c>
      <c r="M1248" s="70" t="str">
        <f t="shared" si="231"/>
        <v>REZoning_Sol-Win</v>
      </c>
      <c r="O1248" t="s">
        <v>2129</v>
      </c>
      <c r="P1248" t="s">
        <v>874</v>
      </c>
      <c r="Q1248">
        <v>2100</v>
      </c>
      <c r="R1248" t="s">
        <v>904</v>
      </c>
      <c r="S1248" t="s">
        <v>875</v>
      </c>
      <c r="AA1248" s="49" t="s">
        <v>2129</v>
      </c>
      <c r="AB1248" s="71" t="s">
        <v>874</v>
      </c>
      <c r="AC1248" s="55">
        <v>2035</v>
      </c>
      <c r="AD1248" s="70" t="str">
        <f t="shared" si="232"/>
        <v>*0.95</v>
      </c>
      <c r="AE1248" s="70" t="str">
        <f t="shared" si="233"/>
        <v>REZoning_Sol-Win</v>
      </c>
      <c r="AG1248" s="49" t="s">
        <v>2129</v>
      </c>
      <c r="AH1248" s="71" t="s">
        <v>874</v>
      </c>
      <c r="AI1248" s="55">
        <v>2050</v>
      </c>
      <c r="AJ1248" s="70" t="str">
        <f t="shared" si="234"/>
        <v>*0.91</v>
      </c>
      <c r="AK1248" s="70" t="str">
        <f t="shared" si="235"/>
        <v>REZoning_Sol-Win</v>
      </c>
      <c r="AO1248" s="50" t="s">
        <v>2129</v>
      </c>
      <c r="AP1248" s="72" t="s">
        <v>874</v>
      </c>
      <c r="AQ1248" s="58">
        <v>2035</v>
      </c>
      <c r="AR1248" s="73" t="str">
        <f t="shared" si="236"/>
        <v>*0.91</v>
      </c>
      <c r="AS1248" s="70" t="str">
        <f t="shared" si="237"/>
        <v>REZoning_Sol-Win</v>
      </c>
      <c r="AU1248" s="50" t="s">
        <v>2129</v>
      </c>
      <c r="AV1248" s="72" t="s">
        <v>874</v>
      </c>
      <c r="AW1248" s="58">
        <v>2050</v>
      </c>
      <c r="AX1248" s="73" t="str">
        <f t="shared" si="238"/>
        <v>*0.86</v>
      </c>
      <c r="AY1248" s="70" t="str">
        <f t="shared" si="239"/>
        <v>REZoning_Sol-Win</v>
      </c>
    </row>
    <row r="1249" spans="1:51">
      <c r="A1249" s="67" t="s">
        <v>98</v>
      </c>
      <c r="C1249" t="s">
        <v>2130</v>
      </c>
      <c r="D1249" s="68" t="s">
        <v>874</v>
      </c>
      <c r="E1249" s="52">
        <v>2035</v>
      </c>
      <c r="F1249" s="69" t="str">
        <f t="shared" si="229"/>
        <v>*0.95</v>
      </c>
      <c r="G1249" s="70" t="str">
        <f t="shared" si="228"/>
        <v>REZoning_Sol-Win</v>
      </c>
      <c r="I1249" t="s">
        <v>2130</v>
      </c>
      <c r="J1249" s="68" t="s">
        <v>874</v>
      </c>
      <c r="K1249" s="52">
        <v>2050</v>
      </c>
      <c r="L1249" s="62" t="str">
        <f t="shared" si="230"/>
        <v>*0.93</v>
      </c>
      <c r="M1249" s="70" t="str">
        <f t="shared" si="231"/>
        <v>REZoning_Sol-Win</v>
      </c>
      <c r="O1249" t="s">
        <v>2130</v>
      </c>
      <c r="P1249" t="s">
        <v>874</v>
      </c>
      <c r="Q1249">
        <v>2100</v>
      </c>
      <c r="R1249" t="s">
        <v>904</v>
      </c>
      <c r="S1249" t="s">
        <v>875</v>
      </c>
      <c r="AA1249" s="49" t="s">
        <v>2130</v>
      </c>
      <c r="AB1249" s="71" t="s">
        <v>874</v>
      </c>
      <c r="AC1249" s="55">
        <v>2035</v>
      </c>
      <c r="AD1249" s="70" t="str">
        <f t="shared" si="232"/>
        <v>*0.95</v>
      </c>
      <c r="AE1249" s="70" t="str">
        <f t="shared" si="233"/>
        <v>REZoning_Sol-Win</v>
      </c>
      <c r="AG1249" s="49" t="s">
        <v>2130</v>
      </c>
      <c r="AH1249" s="71" t="s">
        <v>874</v>
      </c>
      <c r="AI1249" s="55">
        <v>2050</v>
      </c>
      <c r="AJ1249" s="70" t="str">
        <f t="shared" si="234"/>
        <v>*0.91</v>
      </c>
      <c r="AK1249" s="70" t="str">
        <f t="shared" si="235"/>
        <v>REZoning_Sol-Win</v>
      </c>
      <c r="AO1249" s="50" t="s">
        <v>2130</v>
      </c>
      <c r="AP1249" s="72" t="s">
        <v>874</v>
      </c>
      <c r="AQ1249" s="58">
        <v>2035</v>
      </c>
      <c r="AR1249" s="73" t="str">
        <f t="shared" si="236"/>
        <v>*0.91</v>
      </c>
      <c r="AS1249" s="70" t="str">
        <f t="shared" si="237"/>
        <v>REZoning_Sol-Win</v>
      </c>
      <c r="AU1249" s="50" t="s">
        <v>2130</v>
      </c>
      <c r="AV1249" s="72" t="s">
        <v>874</v>
      </c>
      <c r="AW1249" s="58">
        <v>2050</v>
      </c>
      <c r="AX1249" s="73" t="str">
        <f t="shared" si="238"/>
        <v>*0.86</v>
      </c>
      <c r="AY1249" s="70" t="str">
        <f t="shared" si="239"/>
        <v>REZoning_Sol-Win</v>
      </c>
    </row>
    <row r="1250" spans="1:51">
      <c r="A1250" s="67" t="s">
        <v>98</v>
      </c>
      <c r="C1250" t="s">
        <v>2131</v>
      </c>
      <c r="D1250" s="68" t="s">
        <v>874</v>
      </c>
      <c r="E1250" s="52">
        <v>2035</v>
      </c>
      <c r="F1250" s="69" t="str">
        <f t="shared" si="229"/>
        <v>*0.95</v>
      </c>
      <c r="G1250" s="70" t="str">
        <f t="shared" si="228"/>
        <v>REZoning_Sol-Win</v>
      </c>
      <c r="I1250" t="s">
        <v>2131</v>
      </c>
      <c r="J1250" s="68" t="s">
        <v>874</v>
      </c>
      <c r="K1250" s="52">
        <v>2050</v>
      </c>
      <c r="L1250" s="62" t="str">
        <f t="shared" si="230"/>
        <v>*0.93</v>
      </c>
      <c r="M1250" s="70" t="str">
        <f t="shared" si="231"/>
        <v>REZoning_Sol-Win</v>
      </c>
      <c r="O1250" t="s">
        <v>2131</v>
      </c>
      <c r="P1250" t="s">
        <v>874</v>
      </c>
      <c r="Q1250">
        <v>2100</v>
      </c>
      <c r="R1250" t="s">
        <v>904</v>
      </c>
      <c r="S1250" t="s">
        <v>875</v>
      </c>
      <c r="AA1250" s="49" t="s">
        <v>2131</v>
      </c>
      <c r="AB1250" s="71" t="s">
        <v>874</v>
      </c>
      <c r="AC1250" s="55">
        <v>2035</v>
      </c>
      <c r="AD1250" s="70" t="str">
        <f t="shared" si="232"/>
        <v>*0.95</v>
      </c>
      <c r="AE1250" s="70" t="str">
        <f t="shared" si="233"/>
        <v>REZoning_Sol-Win</v>
      </c>
      <c r="AG1250" s="49" t="s">
        <v>2131</v>
      </c>
      <c r="AH1250" s="71" t="s">
        <v>874</v>
      </c>
      <c r="AI1250" s="55">
        <v>2050</v>
      </c>
      <c r="AJ1250" s="70" t="str">
        <f t="shared" si="234"/>
        <v>*0.91</v>
      </c>
      <c r="AK1250" s="70" t="str">
        <f t="shared" si="235"/>
        <v>REZoning_Sol-Win</v>
      </c>
      <c r="AO1250" s="50" t="s">
        <v>2131</v>
      </c>
      <c r="AP1250" s="72" t="s">
        <v>874</v>
      </c>
      <c r="AQ1250" s="58">
        <v>2035</v>
      </c>
      <c r="AR1250" s="73" t="str">
        <f t="shared" si="236"/>
        <v>*0.91</v>
      </c>
      <c r="AS1250" s="70" t="str">
        <f t="shared" si="237"/>
        <v>REZoning_Sol-Win</v>
      </c>
      <c r="AU1250" s="50" t="s">
        <v>2131</v>
      </c>
      <c r="AV1250" s="72" t="s">
        <v>874</v>
      </c>
      <c r="AW1250" s="58">
        <v>2050</v>
      </c>
      <c r="AX1250" s="73" t="str">
        <f t="shared" si="238"/>
        <v>*0.86</v>
      </c>
      <c r="AY1250" s="70" t="str">
        <f t="shared" si="239"/>
        <v>REZoning_Sol-Win</v>
      </c>
    </row>
    <row r="1251" spans="1:51">
      <c r="A1251" s="67" t="s">
        <v>98</v>
      </c>
      <c r="C1251" t="s">
        <v>2132</v>
      </c>
      <c r="D1251" s="68" t="s">
        <v>874</v>
      </c>
      <c r="E1251" s="52">
        <v>2035</v>
      </c>
      <c r="F1251" s="69" t="str">
        <f t="shared" si="229"/>
        <v>*0.95</v>
      </c>
      <c r="G1251" s="70" t="str">
        <f t="shared" ref="G1251:G1314" si="240">G1250</f>
        <v>REZoning_Sol-Win</v>
      </c>
      <c r="I1251" t="s">
        <v>2132</v>
      </c>
      <c r="J1251" s="68" t="s">
        <v>874</v>
      </c>
      <c r="K1251" s="52">
        <v>2050</v>
      </c>
      <c r="L1251" s="62" t="str">
        <f t="shared" si="230"/>
        <v>*0.93</v>
      </c>
      <c r="M1251" s="70" t="str">
        <f t="shared" si="231"/>
        <v>REZoning_Sol-Win</v>
      </c>
      <c r="O1251" t="s">
        <v>2132</v>
      </c>
      <c r="P1251" t="s">
        <v>874</v>
      </c>
      <c r="Q1251">
        <v>2100</v>
      </c>
      <c r="R1251" t="s">
        <v>904</v>
      </c>
      <c r="S1251" t="s">
        <v>875</v>
      </c>
      <c r="AA1251" s="49" t="s">
        <v>2132</v>
      </c>
      <c r="AB1251" s="71" t="s">
        <v>874</v>
      </c>
      <c r="AC1251" s="55">
        <v>2035</v>
      </c>
      <c r="AD1251" s="70" t="str">
        <f t="shared" si="232"/>
        <v>*0.95</v>
      </c>
      <c r="AE1251" s="70" t="str">
        <f t="shared" si="233"/>
        <v>REZoning_Sol-Win</v>
      </c>
      <c r="AG1251" s="49" t="s">
        <v>2132</v>
      </c>
      <c r="AH1251" s="71" t="s">
        <v>874</v>
      </c>
      <c r="AI1251" s="55">
        <v>2050</v>
      </c>
      <c r="AJ1251" s="70" t="str">
        <f t="shared" si="234"/>
        <v>*0.91</v>
      </c>
      <c r="AK1251" s="70" t="str">
        <f t="shared" si="235"/>
        <v>REZoning_Sol-Win</v>
      </c>
      <c r="AO1251" s="50" t="s">
        <v>2132</v>
      </c>
      <c r="AP1251" s="72" t="s">
        <v>874</v>
      </c>
      <c r="AQ1251" s="58">
        <v>2035</v>
      </c>
      <c r="AR1251" s="73" t="str">
        <f t="shared" si="236"/>
        <v>*0.91</v>
      </c>
      <c r="AS1251" s="70" t="str">
        <f t="shared" si="237"/>
        <v>REZoning_Sol-Win</v>
      </c>
      <c r="AU1251" s="50" t="s">
        <v>2132</v>
      </c>
      <c r="AV1251" s="72" t="s">
        <v>874</v>
      </c>
      <c r="AW1251" s="58">
        <v>2050</v>
      </c>
      <c r="AX1251" s="73" t="str">
        <f t="shared" si="238"/>
        <v>*0.86</v>
      </c>
      <c r="AY1251" s="70" t="str">
        <f t="shared" si="239"/>
        <v>REZoning_Sol-Win</v>
      </c>
    </row>
    <row r="1252" spans="1:51">
      <c r="A1252" s="67" t="s">
        <v>98</v>
      </c>
      <c r="C1252" t="s">
        <v>2133</v>
      </c>
      <c r="D1252" s="68" t="s">
        <v>874</v>
      </c>
      <c r="E1252" s="52">
        <v>2035</v>
      </c>
      <c r="F1252" s="69" t="str">
        <f t="shared" si="229"/>
        <v>*0.95</v>
      </c>
      <c r="G1252" s="70" t="str">
        <f t="shared" si="240"/>
        <v>REZoning_Sol-Win</v>
      </c>
      <c r="I1252" t="s">
        <v>2133</v>
      </c>
      <c r="J1252" s="68" t="s">
        <v>874</v>
      </c>
      <c r="K1252" s="52">
        <v>2050</v>
      </c>
      <c r="L1252" s="62" t="str">
        <f t="shared" si="230"/>
        <v>*0.93</v>
      </c>
      <c r="M1252" s="70" t="str">
        <f t="shared" si="231"/>
        <v>REZoning_Sol-Win</v>
      </c>
      <c r="O1252" t="s">
        <v>2133</v>
      </c>
      <c r="P1252" t="s">
        <v>874</v>
      </c>
      <c r="Q1252">
        <v>2100</v>
      </c>
      <c r="R1252" t="s">
        <v>904</v>
      </c>
      <c r="S1252" t="s">
        <v>875</v>
      </c>
      <c r="AA1252" s="49" t="s">
        <v>2133</v>
      </c>
      <c r="AB1252" s="71" t="s">
        <v>874</v>
      </c>
      <c r="AC1252" s="55">
        <v>2035</v>
      </c>
      <c r="AD1252" s="70" t="str">
        <f t="shared" si="232"/>
        <v>*0.95</v>
      </c>
      <c r="AE1252" s="70" t="str">
        <f t="shared" si="233"/>
        <v>REZoning_Sol-Win</v>
      </c>
      <c r="AG1252" s="49" t="s">
        <v>2133</v>
      </c>
      <c r="AH1252" s="71" t="s">
        <v>874</v>
      </c>
      <c r="AI1252" s="55">
        <v>2050</v>
      </c>
      <c r="AJ1252" s="70" t="str">
        <f t="shared" si="234"/>
        <v>*0.91</v>
      </c>
      <c r="AK1252" s="70" t="str">
        <f t="shared" si="235"/>
        <v>REZoning_Sol-Win</v>
      </c>
      <c r="AO1252" s="50" t="s">
        <v>2133</v>
      </c>
      <c r="AP1252" s="72" t="s">
        <v>874</v>
      </c>
      <c r="AQ1252" s="58">
        <v>2035</v>
      </c>
      <c r="AR1252" s="73" t="str">
        <f t="shared" si="236"/>
        <v>*0.91</v>
      </c>
      <c r="AS1252" s="70" t="str">
        <f t="shared" si="237"/>
        <v>REZoning_Sol-Win</v>
      </c>
      <c r="AU1252" s="50" t="s">
        <v>2133</v>
      </c>
      <c r="AV1252" s="72" t="s">
        <v>874</v>
      </c>
      <c r="AW1252" s="58">
        <v>2050</v>
      </c>
      <c r="AX1252" s="73" t="str">
        <f t="shared" si="238"/>
        <v>*0.86</v>
      </c>
      <c r="AY1252" s="70" t="str">
        <f t="shared" si="239"/>
        <v>REZoning_Sol-Win</v>
      </c>
    </row>
    <row r="1253" spans="1:51">
      <c r="A1253" s="67" t="s">
        <v>98</v>
      </c>
      <c r="C1253" t="s">
        <v>2134</v>
      </c>
      <c r="D1253" s="68" t="s">
        <v>874</v>
      </c>
      <c r="E1253" s="52">
        <v>2035</v>
      </c>
      <c r="F1253" s="69" t="str">
        <f t="shared" si="229"/>
        <v>*0.95</v>
      </c>
      <c r="G1253" s="70" t="str">
        <f t="shared" si="240"/>
        <v>REZoning_Sol-Win</v>
      </c>
      <c r="I1253" t="s">
        <v>2134</v>
      </c>
      <c r="J1253" s="68" t="s">
        <v>874</v>
      </c>
      <c r="K1253" s="52">
        <v>2050</v>
      </c>
      <c r="L1253" s="62" t="str">
        <f t="shared" si="230"/>
        <v>*0.93</v>
      </c>
      <c r="M1253" s="70" t="str">
        <f t="shared" si="231"/>
        <v>REZoning_Sol-Win</v>
      </c>
      <c r="O1253" t="s">
        <v>2134</v>
      </c>
      <c r="P1253" t="s">
        <v>874</v>
      </c>
      <c r="Q1253">
        <v>2100</v>
      </c>
      <c r="R1253" t="s">
        <v>904</v>
      </c>
      <c r="S1253" t="s">
        <v>875</v>
      </c>
      <c r="AA1253" s="49" t="s">
        <v>2134</v>
      </c>
      <c r="AB1253" s="71" t="s">
        <v>874</v>
      </c>
      <c r="AC1253" s="55">
        <v>2035</v>
      </c>
      <c r="AD1253" s="70" t="str">
        <f t="shared" si="232"/>
        <v>*0.95</v>
      </c>
      <c r="AE1253" s="70" t="str">
        <f t="shared" si="233"/>
        <v>REZoning_Sol-Win</v>
      </c>
      <c r="AG1253" s="49" t="s">
        <v>2134</v>
      </c>
      <c r="AH1253" s="71" t="s">
        <v>874</v>
      </c>
      <c r="AI1253" s="55">
        <v>2050</v>
      </c>
      <c r="AJ1253" s="70" t="str">
        <f t="shared" si="234"/>
        <v>*0.91</v>
      </c>
      <c r="AK1253" s="70" t="str">
        <f t="shared" si="235"/>
        <v>REZoning_Sol-Win</v>
      </c>
      <c r="AO1253" s="50" t="s">
        <v>2134</v>
      </c>
      <c r="AP1253" s="72" t="s">
        <v>874</v>
      </c>
      <c r="AQ1253" s="58">
        <v>2035</v>
      </c>
      <c r="AR1253" s="73" t="str">
        <f t="shared" si="236"/>
        <v>*0.91</v>
      </c>
      <c r="AS1253" s="70" t="str">
        <f t="shared" si="237"/>
        <v>REZoning_Sol-Win</v>
      </c>
      <c r="AU1253" s="50" t="s">
        <v>2134</v>
      </c>
      <c r="AV1253" s="72" t="s">
        <v>874</v>
      </c>
      <c r="AW1253" s="58">
        <v>2050</v>
      </c>
      <c r="AX1253" s="73" t="str">
        <f t="shared" si="238"/>
        <v>*0.86</v>
      </c>
      <c r="AY1253" s="70" t="str">
        <f t="shared" si="239"/>
        <v>REZoning_Sol-Win</v>
      </c>
    </row>
    <row r="1254" spans="1:51">
      <c r="A1254" s="67" t="s">
        <v>98</v>
      </c>
      <c r="C1254" t="s">
        <v>2135</v>
      </c>
      <c r="D1254" s="68" t="s">
        <v>874</v>
      </c>
      <c r="E1254" s="52">
        <v>2035</v>
      </c>
      <c r="F1254" s="69" t="str">
        <f t="shared" si="229"/>
        <v>*0.95</v>
      </c>
      <c r="G1254" s="70" t="str">
        <f t="shared" si="240"/>
        <v>REZoning_Sol-Win</v>
      </c>
      <c r="I1254" t="s">
        <v>2135</v>
      </c>
      <c r="J1254" s="68" t="s">
        <v>874</v>
      </c>
      <c r="K1254" s="52">
        <v>2050</v>
      </c>
      <c r="L1254" s="62" t="str">
        <f t="shared" si="230"/>
        <v>*0.93</v>
      </c>
      <c r="M1254" s="70" t="str">
        <f t="shared" si="231"/>
        <v>REZoning_Sol-Win</v>
      </c>
      <c r="O1254" t="s">
        <v>2135</v>
      </c>
      <c r="P1254" t="s">
        <v>874</v>
      </c>
      <c r="Q1254">
        <v>2100</v>
      </c>
      <c r="R1254" t="s">
        <v>904</v>
      </c>
      <c r="S1254" t="s">
        <v>875</v>
      </c>
      <c r="AA1254" s="49" t="s">
        <v>2135</v>
      </c>
      <c r="AB1254" s="71" t="s">
        <v>874</v>
      </c>
      <c r="AC1254" s="55">
        <v>2035</v>
      </c>
      <c r="AD1254" s="70" t="str">
        <f t="shared" si="232"/>
        <v>*0.95</v>
      </c>
      <c r="AE1254" s="70" t="str">
        <f t="shared" si="233"/>
        <v>REZoning_Sol-Win</v>
      </c>
      <c r="AG1254" s="49" t="s">
        <v>2135</v>
      </c>
      <c r="AH1254" s="71" t="s">
        <v>874</v>
      </c>
      <c r="AI1254" s="55">
        <v>2050</v>
      </c>
      <c r="AJ1254" s="70" t="str">
        <f t="shared" si="234"/>
        <v>*0.91</v>
      </c>
      <c r="AK1254" s="70" t="str">
        <f t="shared" si="235"/>
        <v>REZoning_Sol-Win</v>
      </c>
      <c r="AO1254" s="50" t="s">
        <v>2135</v>
      </c>
      <c r="AP1254" s="72" t="s">
        <v>874</v>
      </c>
      <c r="AQ1254" s="58">
        <v>2035</v>
      </c>
      <c r="AR1254" s="73" t="str">
        <f t="shared" si="236"/>
        <v>*0.91</v>
      </c>
      <c r="AS1254" s="70" t="str">
        <f t="shared" si="237"/>
        <v>REZoning_Sol-Win</v>
      </c>
      <c r="AU1254" s="50" t="s">
        <v>2135</v>
      </c>
      <c r="AV1254" s="72" t="s">
        <v>874</v>
      </c>
      <c r="AW1254" s="58">
        <v>2050</v>
      </c>
      <c r="AX1254" s="73" t="str">
        <f t="shared" si="238"/>
        <v>*0.86</v>
      </c>
      <c r="AY1254" s="70" t="str">
        <f t="shared" si="239"/>
        <v>REZoning_Sol-Win</v>
      </c>
    </row>
    <row r="1255" spans="1:51">
      <c r="A1255" s="67" t="s">
        <v>98</v>
      </c>
      <c r="C1255" t="s">
        <v>2136</v>
      </c>
      <c r="D1255" s="68" t="s">
        <v>874</v>
      </c>
      <c r="E1255" s="52">
        <v>2035</v>
      </c>
      <c r="F1255" s="69" t="str">
        <f t="shared" si="229"/>
        <v>*0.95</v>
      </c>
      <c r="G1255" s="70" t="str">
        <f t="shared" si="240"/>
        <v>REZoning_Sol-Win</v>
      </c>
      <c r="I1255" t="s">
        <v>2136</v>
      </c>
      <c r="J1255" s="68" t="s">
        <v>874</v>
      </c>
      <c r="K1255" s="52">
        <v>2050</v>
      </c>
      <c r="L1255" s="62" t="str">
        <f t="shared" si="230"/>
        <v>*0.93</v>
      </c>
      <c r="M1255" s="70" t="str">
        <f t="shared" si="231"/>
        <v>REZoning_Sol-Win</v>
      </c>
      <c r="O1255" t="s">
        <v>2136</v>
      </c>
      <c r="P1255" t="s">
        <v>874</v>
      </c>
      <c r="Q1255">
        <v>2100</v>
      </c>
      <c r="R1255" t="s">
        <v>904</v>
      </c>
      <c r="S1255" t="s">
        <v>875</v>
      </c>
      <c r="AA1255" s="49" t="s">
        <v>2136</v>
      </c>
      <c r="AB1255" s="71" t="s">
        <v>874</v>
      </c>
      <c r="AC1255" s="55">
        <v>2035</v>
      </c>
      <c r="AD1255" s="70" t="str">
        <f t="shared" si="232"/>
        <v>*0.95</v>
      </c>
      <c r="AE1255" s="70" t="str">
        <f t="shared" si="233"/>
        <v>REZoning_Sol-Win</v>
      </c>
      <c r="AG1255" s="49" t="s">
        <v>2136</v>
      </c>
      <c r="AH1255" s="71" t="s">
        <v>874</v>
      </c>
      <c r="AI1255" s="55">
        <v>2050</v>
      </c>
      <c r="AJ1255" s="70" t="str">
        <f t="shared" si="234"/>
        <v>*0.91</v>
      </c>
      <c r="AK1255" s="70" t="str">
        <f t="shared" si="235"/>
        <v>REZoning_Sol-Win</v>
      </c>
      <c r="AO1255" s="50" t="s">
        <v>2136</v>
      </c>
      <c r="AP1255" s="72" t="s">
        <v>874</v>
      </c>
      <c r="AQ1255" s="58">
        <v>2035</v>
      </c>
      <c r="AR1255" s="73" t="str">
        <f t="shared" si="236"/>
        <v>*0.91</v>
      </c>
      <c r="AS1255" s="70" t="str">
        <f t="shared" si="237"/>
        <v>REZoning_Sol-Win</v>
      </c>
      <c r="AU1255" s="50" t="s">
        <v>2136</v>
      </c>
      <c r="AV1255" s="72" t="s">
        <v>874</v>
      </c>
      <c r="AW1255" s="58">
        <v>2050</v>
      </c>
      <c r="AX1255" s="73" t="str">
        <f t="shared" si="238"/>
        <v>*0.86</v>
      </c>
      <c r="AY1255" s="70" t="str">
        <f t="shared" si="239"/>
        <v>REZoning_Sol-Win</v>
      </c>
    </row>
    <row r="1256" spans="1:51">
      <c r="A1256" s="67" t="s">
        <v>70</v>
      </c>
      <c r="C1256" t="s">
        <v>2137</v>
      </c>
      <c r="D1256" s="68" t="s">
        <v>874</v>
      </c>
      <c r="E1256" s="52">
        <v>2035</v>
      </c>
      <c r="F1256" s="69" t="str">
        <f t="shared" si="229"/>
        <v>*0.94</v>
      </c>
      <c r="G1256" s="70" t="str">
        <f t="shared" si="240"/>
        <v>REZoning_Sol-Win</v>
      </c>
      <c r="I1256" t="s">
        <v>2137</v>
      </c>
      <c r="J1256" s="68" t="s">
        <v>874</v>
      </c>
      <c r="K1256" s="52">
        <v>2050</v>
      </c>
      <c r="L1256" s="62" t="str">
        <f t="shared" si="230"/>
        <v>*0.91</v>
      </c>
      <c r="M1256" s="70" t="str">
        <f t="shared" si="231"/>
        <v>REZoning_Sol-Win</v>
      </c>
      <c r="O1256" t="s">
        <v>2137</v>
      </c>
      <c r="P1256" t="s">
        <v>874</v>
      </c>
      <c r="Q1256">
        <v>2100</v>
      </c>
      <c r="R1256" t="s">
        <v>890</v>
      </c>
      <c r="S1256" t="s">
        <v>875</v>
      </c>
      <c r="AA1256" s="49" t="s">
        <v>2137</v>
      </c>
      <c r="AB1256" s="71" t="s">
        <v>874</v>
      </c>
      <c r="AC1256" s="55">
        <v>2035</v>
      </c>
      <c r="AD1256" s="70" t="str">
        <f t="shared" si="232"/>
        <v>*0.93</v>
      </c>
      <c r="AE1256" s="70" t="str">
        <f t="shared" si="233"/>
        <v>REZoning_Sol-Win</v>
      </c>
      <c r="AG1256" s="49" t="s">
        <v>2137</v>
      </c>
      <c r="AH1256" s="71" t="s">
        <v>874</v>
      </c>
      <c r="AI1256" s="55">
        <v>2050</v>
      </c>
      <c r="AJ1256" s="70" t="str">
        <f t="shared" si="234"/>
        <v>*0.9</v>
      </c>
      <c r="AK1256" s="70" t="str">
        <f t="shared" si="235"/>
        <v>REZoning_Sol-Win</v>
      </c>
      <c r="AO1256" s="50" t="s">
        <v>2137</v>
      </c>
      <c r="AP1256" s="72" t="s">
        <v>874</v>
      </c>
      <c r="AQ1256" s="58">
        <v>2035</v>
      </c>
      <c r="AR1256" s="73" t="str">
        <f t="shared" si="236"/>
        <v>*0.9</v>
      </c>
      <c r="AS1256" s="70" t="str">
        <f t="shared" si="237"/>
        <v>REZoning_Sol-Win</v>
      </c>
      <c r="AU1256" s="50" t="s">
        <v>2137</v>
      </c>
      <c r="AV1256" s="72" t="s">
        <v>874</v>
      </c>
      <c r="AW1256" s="58">
        <v>2050</v>
      </c>
      <c r="AX1256" s="73" t="str">
        <f t="shared" si="238"/>
        <v>*0.86</v>
      </c>
      <c r="AY1256" s="70" t="str">
        <f t="shared" si="239"/>
        <v>REZoning_Sol-Win</v>
      </c>
    </row>
    <row r="1257" spans="1:51">
      <c r="A1257" s="67" t="s">
        <v>70</v>
      </c>
      <c r="C1257" t="s">
        <v>2138</v>
      </c>
      <c r="D1257" s="68" t="s">
        <v>874</v>
      </c>
      <c r="E1257" s="52">
        <v>2035</v>
      </c>
      <c r="F1257" s="69" t="str">
        <f t="shared" si="229"/>
        <v>*0.94</v>
      </c>
      <c r="G1257" s="70" t="str">
        <f t="shared" si="240"/>
        <v>REZoning_Sol-Win</v>
      </c>
      <c r="I1257" t="s">
        <v>2138</v>
      </c>
      <c r="J1257" s="68" t="s">
        <v>874</v>
      </c>
      <c r="K1257" s="52">
        <v>2050</v>
      </c>
      <c r="L1257" s="62" t="str">
        <f t="shared" si="230"/>
        <v>*0.91</v>
      </c>
      <c r="M1257" s="70" t="str">
        <f t="shared" si="231"/>
        <v>REZoning_Sol-Win</v>
      </c>
      <c r="O1257" t="s">
        <v>2138</v>
      </c>
      <c r="P1257" t="s">
        <v>874</v>
      </c>
      <c r="Q1257">
        <v>2100</v>
      </c>
      <c r="R1257" t="s">
        <v>890</v>
      </c>
      <c r="S1257" t="s">
        <v>875</v>
      </c>
      <c r="AA1257" s="49" t="s">
        <v>2138</v>
      </c>
      <c r="AB1257" s="71" t="s">
        <v>874</v>
      </c>
      <c r="AC1257" s="55">
        <v>2035</v>
      </c>
      <c r="AD1257" s="70" t="str">
        <f t="shared" si="232"/>
        <v>*0.93</v>
      </c>
      <c r="AE1257" s="70" t="str">
        <f t="shared" si="233"/>
        <v>REZoning_Sol-Win</v>
      </c>
      <c r="AG1257" s="49" t="s">
        <v>2138</v>
      </c>
      <c r="AH1257" s="71" t="s">
        <v>874</v>
      </c>
      <c r="AI1257" s="55">
        <v>2050</v>
      </c>
      <c r="AJ1257" s="70" t="str">
        <f t="shared" si="234"/>
        <v>*0.9</v>
      </c>
      <c r="AK1257" s="70" t="str">
        <f t="shared" si="235"/>
        <v>REZoning_Sol-Win</v>
      </c>
      <c r="AO1257" s="50" t="s">
        <v>2138</v>
      </c>
      <c r="AP1257" s="72" t="s">
        <v>874</v>
      </c>
      <c r="AQ1257" s="58">
        <v>2035</v>
      </c>
      <c r="AR1257" s="73" t="str">
        <f t="shared" si="236"/>
        <v>*0.9</v>
      </c>
      <c r="AS1257" s="70" t="str">
        <f t="shared" si="237"/>
        <v>REZoning_Sol-Win</v>
      </c>
      <c r="AU1257" s="50" t="s">
        <v>2138</v>
      </c>
      <c r="AV1257" s="72" t="s">
        <v>874</v>
      </c>
      <c r="AW1257" s="58">
        <v>2050</v>
      </c>
      <c r="AX1257" s="73" t="str">
        <f t="shared" si="238"/>
        <v>*0.86</v>
      </c>
      <c r="AY1257" s="70" t="str">
        <f t="shared" si="239"/>
        <v>REZoning_Sol-Win</v>
      </c>
    </row>
    <row r="1258" spans="1:51">
      <c r="A1258" s="67" t="s">
        <v>70</v>
      </c>
      <c r="C1258" t="s">
        <v>2139</v>
      </c>
      <c r="D1258" s="68" t="s">
        <v>874</v>
      </c>
      <c r="E1258" s="52">
        <v>2035</v>
      </c>
      <c r="F1258" s="69" t="str">
        <f t="shared" si="229"/>
        <v>*0.94</v>
      </c>
      <c r="G1258" s="70" t="str">
        <f t="shared" si="240"/>
        <v>REZoning_Sol-Win</v>
      </c>
      <c r="I1258" t="s">
        <v>2139</v>
      </c>
      <c r="J1258" s="68" t="s">
        <v>874</v>
      </c>
      <c r="K1258" s="52">
        <v>2050</v>
      </c>
      <c r="L1258" s="62" t="str">
        <f t="shared" si="230"/>
        <v>*0.91</v>
      </c>
      <c r="M1258" s="70" t="str">
        <f t="shared" si="231"/>
        <v>REZoning_Sol-Win</v>
      </c>
      <c r="O1258" t="s">
        <v>2139</v>
      </c>
      <c r="P1258" t="s">
        <v>874</v>
      </c>
      <c r="Q1258">
        <v>2100</v>
      </c>
      <c r="R1258" t="s">
        <v>890</v>
      </c>
      <c r="S1258" t="s">
        <v>875</v>
      </c>
      <c r="AA1258" s="49" t="s">
        <v>2139</v>
      </c>
      <c r="AB1258" s="71" t="s">
        <v>874</v>
      </c>
      <c r="AC1258" s="55">
        <v>2035</v>
      </c>
      <c r="AD1258" s="70" t="str">
        <f t="shared" si="232"/>
        <v>*0.93</v>
      </c>
      <c r="AE1258" s="70" t="str">
        <f t="shared" si="233"/>
        <v>REZoning_Sol-Win</v>
      </c>
      <c r="AG1258" s="49" t="s">
        <v>2139</v>
      </c>
      <c r="AH1258" s="71" t="s">
        <v>874</v>
      </c>
      <c r="AI1258" s="55">
        <v>2050</v>
      </c>
      <c r="AJ1258" s="70" t="str">
        <f t="shared" si="234"/>
        <v>*0.9</v>
      </c>
      <c r="AK1258" s="70" t="str">
        <f t="shared" si="235"/>
        <v>REZoning_Sol-Win</v>
      </c>
      <c r="AO1258" s="50" t="s">
        <v>2139</v>
      </c>
      <c r="AP1258" s="72" t="s">
        <v>874</v>
      </c>
      <c r="AQ1258" s="58">
        <v>2035</v>
      </c>
      <c r="AR1258" s="73" t="str">
        <f t="shared" si="236"/>
        <v>*0.9</v>
      </c>
      <c r="AS1258" s="70" t="str">
        <f t="shared" si="237"/>
        <v>REZoning_Sol-Win</v>
      </c>
      <c r="AU1258" s="50" t="s">
        <v>2139</v>
      </c>
      <c r="AV1258" s="72" t="s">
        <v>874</v>
      </c>
      <c r="AW1258" s="58">
        <v>2050</v>
      </c>
      <c r="AX1258" s="73" t="str">
        <f t="shared" si="238"/>
        <v>*0.86</v>
      </c>
      <c r="AY1258" s="70" t="str">
        <f t="shared" si="239"/>
        <v>REZoning_Sol-Win</v>
      </c>
    </row>
    <row r="1259" spans="1:51">
      <c r="A1259" s="67" t="s">
        <v>70</v>
      </c>
      <c r="C1259" t="s">
        <v>2140</v>
      </c>
      <c r="D1259" s="68" t="s">
        <v>874</v>
      </c>
      <c r="E1259" s="52">
        <v>2035</v>
      </c>
      <c r="F1259" s="69" t="str">
        <f t="shared" si="229"/>
        <v>*0.94</v>
      </c>
      <c r="G1259" s="70" t="str">
        <f t="shared" si="240"/>
        <v>REZoning_Sol-Win</v>
      </c>
      <c r="I1259" t="s">
        <v>2140</v>
      </c>
      <c r="J1259" s="68" t="s">
        <v>874</v>
      </c>
      <c r="K1259" s="52">
        <v>2050</v>
      </c>
      <c r="L1259" s="62" t="str">
        <f t="shared" si="230"/>
        <v>*0.91</v>
      </c>
      <c r="M1259" s="70" t="str">
        <f t="shared" si="231"/>
        <v>REZoning_Sol-Win</v>
      </c>
      <c r="O1259" t="s">
        <v>2140</v>
      </c>
      <c r="P1259" t="s">
        <v>874</v>
      </c>
      <c r="Q1259">
        <v>2100</v>
      </c>
      <c r="R1259" t="s">
        <v>890</v>
      </c>
      <c r="S1259" t="s">
        <v>875</v>
      </c>
      <c r="AA1259" s="49" t="s">
        <v>2140</v>
      </c>
      <c r="AB1259" s="71" t="s">
        <v>874</v>
      </c>
      <c r="AC1259" s="55">
        <v>2035</v>
      </c>
      <c r="AD1259" s="70" t="str">
        <f t="shared" si="232"/>
        <v>*0.93</v>
      </c>
      <c r="AE1259" s="70" t="str">
        <f t="shared" si="233"/>
        <v>REZoning_Sol-Win</v>
      </c>
      <c r="AG1259" s="49" t="s">
        <v>2140</v>
      </c>
      <c r="AH1259" s="71" t="s">
        <v>874</v>
      </c>
      <c r="AI1259" s="55">
        <v>2050</v>
      </c>
      <c r="AJ1259" s="70" t="str">
        <f t="shared" si="234"/>
        <v>*0.9</v>
      </c>
      <c r="AK1259" s="70" t="str">
        <f t="shared" si="235"/>
        <v>REZoning_Sol-Win</v>
      </c>
      <c r="AO1259" s="50" t="s">
        <v>2140</v>
      </c>
      <c r="AP1259" s="72" t="s">
        <v>874</v>
      </c>
      <c r="AQ1259" s="58">
        <v>2035</v>
      </c>
      <c r="AR1259" s="73" t="str">
        <f t="shared" si="236"/>
        <v>*0.9</v>
      </c>
      <c r="AS1259" s="70" t="str">
        <f t="shared" si="237"/>
        <v>REZoning_Sol-Win</v>
      </c>
      <c r="AU1259" s="50" t="s">
        <v>2140</v>
      </c>
      <c r="AV1259" s="72" t="s">
        <v>874</v>
      </c>
      <c r="AW1259" s="58">
        <v>2050</v>
      </c>
      <c r="AX1259" s="73" t="str">
        <f t="shared" si="238"/>
        <v>*0.86</v>
      </c>
      <c r="AY1259" s="70" t="str">
        <f t="shared" si="239"/>
        <v>REZoning_Sol-Win</v>
      </c>
    </row>
    <row r="1260" spans="1:51">
      <c r="A1260" s="67" t="s">
        <v>70</v>
      </c>
      <c r="C1260" t="s">
        <v>2141</v>
      </c>
      <c r="D1260" s="68" t="s">
        <v>874</v>
      </c>
      <c r="E1260" s="52">
        <v>2035</v>
      </c>
      <c r="F1260" s="69" t="str">
        <f t="shared" si="229"/>
        <v>*0.94</v>
      </c>
      <c r="G1260" s="70" t="str">
        <f t="shared" si="240"/>
        <v>REZoning_Sol-Win</v>
      </c>
      <c r="I1260" t="s">
        <v>2141</v>
      </c>
      <c r="J1260" s="68" t="s">
        <v>874</v>
      </c>
      <c r="K1260" s="52">
        <v>2050</v>
      </c>
      <c r="L1260" s="62" t="str">
        <f t="shared" si="230"/>
        <v>*0.91</v>
      </c>
      <c r="M1260" s="70" t="str">
        <f t="shared" si="231"/>
        <v>REZoning_Sol-Win</v>
      </c>
      <c r="O1260" t="s">
        <v>2141</v>
      </c>
      <c r="P1260" t="s">
        <v>874</v>
      </c>
      <c r="Q1260">
        <v>2100</v>
      </c>
      <c r="R1260" t="s">
        <v>890</v>
      </c>
      <c r="S1260" t="s">
        <v>875</v>
      </c>
      <c r="AA1260" s="49" t="s">
        <v>2141</v>
      </c>
      <c r="AB1260" s="71" t="s">
        <v>874</v>
      </c>
      <c r="AC1260" s="55">
        <v>2035</v>
      </c>
      <c r="AD1260" s="70" t="str">
        <f t="shared" si="232"/>
        <v>*0.93</v>
      </c>
      <c r="AE1260" s="70" t="str">
        <f t="shared" si="233"/>
        <v>REZoning_Sol-Win</v>
      </c>
      <c r="AG1260" s="49" t="s">
        <v>2141</v>
      </c>
      <c r="AH1260" s="71" t="s">
        <v>874</v>
      </c>
      <c r="AI1260" s="55">
        <v>2050</v>
      </c>
      <c r="AJ1260" s="70" t="str">
        <f t="shared" si="234"/>
        <v>*0.9</v>
      </c>
      <c r="AK1260" s="70" t="str">
        <f t="shared" si="235"/>
        <v>REZoning_Sol-Win</v>
      </c>
      <c r="AO1260" s="50" t="s">
        <v>2141</v>
      </c>
      <c r="AP1260" s="72" t="s">
        <v>874</v>
      </c>
      <c r="AQ1260" s="58">
        <v>2035</v>
      </c>
      <c r="AR1260" s="73" t="str">
        <f t="shared" si="236"/>
        <v>*0.9</v>
      </c>
      <c r="AS1260" s="70" t="str">
        <f t="shared" si="237"/>
        <v>REZoning_Sol-Win</v>
      </c>
      <c r="AU1260" s="50" t="s">
        <v>2141</v>
      </c>
      <c r="AV1260" s="72" t="s">
        <v>874</v>
      </c>
      <c r="AW1260" s="58">
        <v>2050</v>
      </c>
      <c r="AX1260" s="73" t="str">
        <f t="shared" si="238"/>
        <v>*0.86</v>
      </c>
      <c r="AY1260" s="70" t="str">
        <f t="shared" si="239"/>
        <v>REZoning_Sol-Win</v>
      </c>
    </row>
    <row r="1261" spans="1:51">
      <c r="A1261" s="67" t="s">
        <v>70</v>
      </c>
      <c r="C1261" t="s">
        <v>2142</v>
      </c>
      <c r="D1261" s="68" t="s">
        <v>874</v>
      </c>
      <c r="E1261" s="52">
        <v>2035</v>
      </c>
      <c r="F1261" s="69" t="str">
        <f t="shared" si="229"/>
        <v>*0.94</v>
      </c>
      <c r="G1261" s="70" t="str">
        <f t="shared" si="240"/>
        <v>REZoning_Sol-Win</v>
      </c>
      <c r="I1261" t="s">
        <v>2142</v>
      </c>
      <c r="J1261" s="68" t="s">
        <v>874</v>
      </c>
      <c r="K1261" s="52">
        <v>2050</v>
      </c>
      <c r="L1261" s="62" t="str">
        <f t="shared" si="230"/>
        <v>*0.91</v>
      </c>
      <c r="M1261" s="70" t="str">
        <f t="shared" si="231"/>
        <v>REZoning_Sol-Win</v>
      </c>
      <c r="O1261" t="s">
        <v>2142</v>
      </c>
      <c r="P1261" t="s">
        <v>874</v>
      </c>
      <c r="Q1261">
        <v>2100</v>
      </c>
      <c r="R1261" t="s">
        <v>890</v>
      </c>
      <c r="S1261" t="s">
        <v>875</v>
      </c>
      <c r="AA1261" s="49" t="s">
        <v>2142</v>
      </c>
      <c r="AB1261" s="71" t="s">
        <v>874</v>
      </c>
      <c r="AC1261" s="55">
        <v>2035</v>
      </c>
      <c r="AD1261" s="70" t="str">
        <f t="shared" si="232"/>
        <v>*0.93</v>
      </c>
      <c r="AE1261" s="70" t="str">
        <f t="shared" si="233"/>
        <v>REZoning_Sol-Win</v>
      </c>
      <c r="AG1261" s="49" t="s">
        <v>2142</v>
      </c>
      <c r="AH1261" s="71" t="s">
        <v>874</v>
      </c>
      <c r="AI1261" s="55">
        <v>2050</v>
      </c>
      <c r="AJ1261" s="70" t="str">
        <f t="shared" si="234"/>
        <v>*0.9</v>
      </c>
      <c r="AK1261" s="70" t="str">
        <f t="shared" si="235"/>
        <v>REZoning_Sol-Win</v>
      </c>
      <c r="AO1261" s="50" t="s">
        <v>2142</v>
      </c>
      <c r="AP1261" s="72" t="s">
        <v>874</v>
      </c>
      <c r="AQ1261" s="58">
        <v>2035</v>
      </c>
      <c r="AR1261" s="73" t="str">
        <f t="shared" si="236"/>
        <v>*0.9</v>
      </c>
      <c r="AS1261" s="70" t="str">
        <f t="shared" si="237"/>
        <v>REZoning_Sol-Win</v>
      </c>
      <c r="AU1261" s="50" t="s">
        <v>2142</v>
      </c>
      <c r="AV1261" s="72" t="s">
        <v>874</v>
      </c>
      <c r="AW1261" s="58">
        <v>2050</v>
      </c>
      <c r="AX1261" s="73" t="str">
        <f t="shared" si="238"/>
        <v>*0.86</v>
      </c>
      <c r="AY1261" s="70" t="str">
        <f t="shared" si="239"/>
        <v>REZoning_Sol-Win</v>
      </c>
    </row>
    <row r="1262" spans="1:51">
      <c r="A1262" s="67" t="s">
        <v>70</v>
      </c>
      <c r="C1262" t="s">
        <v>2143</v>
      </c>
      <c r="D1262" s="68" t="s">
        <v>874</v>
      </c>
      <c r="E1262" s="52">
        <v>2035</v>
      </c>
      <c r="F1262" s="69" t="str">
        <f t="shared" si="229"/>
        <v>*0.94</v>
      </c>
      <c r="G1262" s="70" t="str">
        <f t="shared" si="240"/>
        <v>REZoning_Sol-Win</v>
      </c>
      <c r="I1262" t="s">
        <v>2143</v>
      </c>
      <c r="J1262" s="68" t="s">
        <v>874</v>
      </c>
      <c r="K1262" s="52">
        <v>2050</v>
      </c>
      <c r="L1262" s="62" t="str">
        <f t="shared" si="230"/>
        <v>*0.91</v>
      </c>
      <c r="M1262" s="70" t="str">
        <f t="shared" si="231"/>
        <v>REZoning_Sol-Win</v>
      </c>
      <c r="O1262" t="s">
        <v>2143</v>
      </c>
      <c r="P1262" t="s">
        <v>874</v>
      </c>
      <c r="Q1262">
        <v>2100</v>
      </c>
      <c r="R1262" t="s">
        <v>890</v>
      </c>
      <c r="S1262" t="s">
        <v>875</v>
      </c>
      <c r="AA1262" s="49" t="s">
        <v>2143</v>
      </c>
      <c r="AB1262" s="71" t="s">
        <v>874</v>
      </c>
      <c r="AC1262" s="55">
        <v>2035</v>
      </c>
      <c r="AD1262" s="70" t="str">
        <f t="shared" si="232"/>
        <v>*0.93</v>
      </c>
      <c r="AE1262" s="70" t="str">
        <f t="shared" si="233"/>
        <v>REZoning_Sol-Win</v>
      </c>
      <c r="AG1262" s="49" t="s">
        <v>2143</v>
      </c>
      <c r="AH1262" s="71" t="s">
        <v>874</v>
      </c>
      <c r="AI1262" s="55">
        <v>2050</v>
      </c>
      <c r="AJ1262" s="70" t="str">
        <f t="shared" si="234"/>
        <v>*0.9</v>
      </c>
      <c r="AK1262" s="70" t="str">
        <f t="shared" si="235"/>
        <v>REZoning_Sol-Win</v>
      </c>
      <c r="AO1262" s="50" t="s">
        <v>2143</v>
      </c>
      <c r="AP1262" s="72" t="s">
        <v>874</v>
      </c>
      <c r="AQ1262" s="58">
        <v>2035</v>
      </c>
      <c r="AR1262" s="73" t="str">
        <f t="shared" si="236"/>
        <v>*0.9</v>
      </c>
      <c r="AS1262" s="70" t="str">
        <f t="shared" si="237"/>
        <v>REZoning_Sol-Win</v>
      </c>
      <c r="AU1262" s="50" t="s">
        <v>2143</v>
      </c>
      <c r="AV1262" s="72" t="s">
        <v>874</v>
      </c>
      <c r="AW1262" s="58">
        <v>2050</v>
      </c>
      <c r="AX1262" s="73" t="str">
        <f t="shared" si="238"/>
        <v>*0.86</v>
      </c>
      <c r="AY1262" s="70" t="str">
        <f t="shared" si="239"/>
        <v>REZoning_Sol-Win</v>
      </c>
    </row>
    <row r="1263" spans="1:51">
      <c r="A1263" s="67" t="s">
        <v>70</v>
      </c>
      <c r="C1263" t="s">
        <v>2144</v>
      </c>
      <c r="D1263" s="68" t="s">
        <v>874</v>
      </c>
      <c r="E1263" s="52">
        <v>2035</v>
      </c>
      <c r="F1263" s="69" t="str">
        <f t="shared" si="229"/>
        <v>*0.94</v>
      </c>
      <c r="G1263" s="70" t="str">
        <f t="shared" si="240"/>
        <v>REZoning_Sol-Win</v>
      </c>
      <c r="I1263" t="s">
        <v>2144</v>
      </c>
      <c r="J1263" s="68" t="s">
        <v>874</v>
      </c>
      <c r="K1263" s="52">
        <v>2050</v>
      </c>
      <c r="L1263" s="62" t="str">
        <f t="shared" si="230"/>
        <v>*0.91</v>
      </c>
      <c r="M1263" s="70" t="str">
        <f t="shared" si="231"/>
        <v>REZoning_Sol-Win</v>
      </c>
      <c r="O1263" t="s">
        <v>2144</v>
      </c>
      <c r="P1263" t="s">
        <v>874</v>
      </c>
      <c r="Q1263">
        <v>2100</v>
      </c>
      <c r="R1263" t="s">
        <v>890</v>
      </c>
      <c r="S1263" t="s">
        <v>875</v>
      </c>
      <c r="AA1263" s="49" t="s">
        <v>2144</v>
      </c>
      <c r="AB1263" s="71" t="s">
        <v>874</v>
      </c>
      <c r="AC1263" s="55">
        <v>2035</v>
      </c>
      <c r="AD1263" s="70" t="str">
        <f t="shared" si="232"/>
        <v>*0.93</v>
      </c>
      <c r="AE1263" s="70" t="str">
        <f t="shared" si="233"/>
        <v>REZoning_Sol-Win</v>
      </c>
      <c r="AG1263" s="49" t="s">
        <v>2144</v>
      </c>
      <c r="AH1263" s="71" t="s">
        <v>874</v>
      </c>
      <c r="AI1263" s="55">
        <v>2050</v>
      </c>
      <c r="AJ1263" s="70" t="str">
        <f t="shared" si="234"/>
        <v>*0.9</v>
      </c>
      <c r="AK1263" s="70" t="str">
        <f t="shared" si="235"/>
        <v>REZoning_Sol-Win</v>
      </c>
      <c r="AO1263" s="50" t="s">
        <v>2144</v>
      </c>
      <c r="AP1263" s="72" t="s">
        <v>874</v>
      </c>
      <c r="AQ1263" s="58">
        <v>2035</v>
      </c>
      <c r="AR1263" s="73" t="str">
        <f t="shared" si="236"/>
        <v>*0.9</v>
      </c>
      <c r="AS1263" s="70" t="str">
        <f t="shared" si="237"/>
        <v>REZoning_Sol-Win</v>
      </c>
      <c r="AU1263" s="50" t="s">
        <v>2144</v>
      </c>
      <c r="AV1263" s="72" t="s">
        <v>874</v>
      </c>
      <c r="AW1263" s="58">
        <v>2050</v>
      </c>
      <c r="AX1263" s="73" t="str">
        <f t="shared" si="238"/>
        <v>*0.86</v>
      </c>
      <c r="AY1263" s="70" t="str">
        <f t="shared" si="239"/>
        <v>REZoning_Sol-Win</v>
      </c>
    </row>
    <row r="1264" spans="1:51">
      <c r="A1264" s="67" t="s">
        <v>70</v>
      </c>
      <c r="C1264" t="s">
        <v>2145</v>
      </c>
      <c r="D1264" s="68" t="s">
        <v>874</v>
      </c>
      <c r="E1264" s="52">
        <v>2035</v>
      </c>
      <c r="F1264" s="69" t="str">
        <f t="shared" si="229"/>
        <v>*0.94</v>
      </c>
      <c r="G1264" s="70" t="str">
        <f t="shared" si="240"/>
        <v>REZoning_Sol-Win</v>
      </c>
      <c r="I1264" t="s">
        <v>2145</v>
      </c>
      <c r="J1264" s="68" t="s">
        <v>874</v>
      </c>
      <c r="K1264" s="52">
        <v>2050</v>
      </c>
      <c r="L1264" s="62" t="str">
        <f t="shared" si="230"/>
        <v>*0.91</v>
      </c>
      <c r="M1264" s="70" t="str">
        <f t="shared" si="231"/>
        <v>REZoning_Sol-Win</v>
      </c>
      <c r="O1264" t="s">
        <v>2145</v>
      </c>
      <c r="P1264" t="s">
        <v>874</v>
      </c>
      <c r="Q1264">
        <v>2100</v>
      </c>
      <c r="R1264" t="s">
        <v>890</v>
      </c>
      <c r="S1264" t="s">
        <v>875</v>
      </c>
      <c r="AA1264" s="49" t="s">
        <v>2145</v>
      </c>
      <c r="AB1264" s="71" t="s">
        <v>874</v>
      </c>
      <c r="AC1264" s="55">
        <v>2035</v>
      </c>
      <c r="AD1264" s="70" t="str">
        <f t="shared" si="232"/>
        <v>*0.93</v>
      </c>
      <c r="AE1264" s="70" t="str">
        <f t="shared" si="233"/>
        <v>REZoning_Sol-Win</v>
      </c>
      <c r="AG1264" s="49" t="s">
        <v>2145</v>
      </c>
      <c r="AH1264" s="71" t="s">
        <v>874</v>
      </c>
      <c r="AI1264" s="55">
        <v>2050</v>
      </c>
      <c r="AJ1264" s="70" t="str">
        <f t="shared" si="234"/>
        <v>*0.9</v>
      </c>
      <c r="AK1264" s="70" t="str">
        <f t="shared" si="235"/>
        <v>REZoning_Sol-Win</v>
      </c>
      <c r="AO1264" s="50" t="s">
        <v>2145</v>
      </c>
      <c r="AP1264" s="72" t="s">
        <v>874</v>
      </c>
      <c r="AQ1264" s="58">
        <v>2035</v>
      </c>
      <c r="AR1264" s="73" t="str">
        <f t="shared" si="236"/>
        <v>*0.9</v>
      </c>
      <c r="AS1264" s="70" t="str">
        <f t="shared" si="237"/>
        <v>REZoning_Sol-Win</v>
      </c>
      <c r="AU1264" s="50" t="s">
        <v>2145</v>
      </c>
      <c r="AV1264" s="72" t="s">
        <v>874</v>
      </c>
      <c r="AW1264" s="58">
        <v>2050</v>
      </c>
      <c r="AX1264" s="73" t="str">
        <f t="shared" si="238"/>
        <v>*0.86</v>
      </c>
      <c r="AY1264" s="70" t="str">
        <f t="shared" si="239"/>
        <v>REZoning_Sol-Win</v>
      </c>
    </row>
    <row r="1265" spans="1:51">
      <c r="A1265" s="67" t="s">
        <v>70</v>
      </c>
      <c r="C1265" t="s">
        <v>2146</v>
      </c>
      <c r="D1265" s="68" t="s">
        <v>874</v>
      </c>
      <c r="E1265" s="52">
        <v>2035</v>
      </c>
      <c r="F1265" s="69" t="str">
        <f t="shared" si="229"/>
        <v>*0.94</v>
      </c>
      <c r="G1265" s="70" t="str">
        <f t="shared" si="240"/>
        <v>REZoning_Sol-Win</v>
      </c>
      <c r="I1265" t="s">
        <v>2146</v>
      </c>
      <c r="J1265" s="68" t="s">
        <v>874</v>
      </c>
      <c r="K1265" s="52">
        <v>2050</v>
      </c>
      <c r="L1265" s="62" t="str">
        <f t="shared" si="230"/>
        <v>*0.91</v>
      </c>
      <c r="M1265" s="70" t="str">
        <f t="shared" si="231"/>
        <v>REZoning_Sol-Win</v>
      </c>
      <c r="O1265" t="s">
        <v>2146</v>
      </c>
      <c r="P1265" t="s">
        <v>874</v>
      </c>
      <c r="Q1265">
        <v>2100</v>
      </c>
      <c r="R1265" t="s">
        <v>890</v>
      </c>
      <c r="S1265" t="s">
        <v>875</v>
      </c>
      <c r="AA1265" s="49" t="s">
        <v>2146</v>
      </c>
      <c r="AB1265" s="71" t="s">
        <v>874</v>
      </c>
      <c r="AC1265" s="55">
        <v>2035</v>
      </c>
      <c r="AD1265" s="70" t="str">
        <f t="shared" si="232"/>
        <v>*0.93</v>
      </c>
      <c r="AE1265" s="70" t="str">
        <f t="shared" si="233"/>
        <v>REZoning_Sol-Win</v>
      </c>
      <c r="AG1265" s="49" t="s">
        <v>2146</v>
      </c>
      <c r="AH1265" s="71" t="s">
        <v>874</v>
      </c>
      <c r="AI1265" s="55">
        <v>2050</v>
      </c>
      <c r="AJ1265" s="70" t="str">
        <f t="shared" si="234"/>
        <v>*0.9</v>
      </c>
      <c r="AK1265" s="70" t="str">
        <f t="shared" si="235"/>
        <v>REZoning_Sol-Win</v>
      </c>
      <c r="AO1265" s="50" t="s">
        <v>2146</v>
      </c>
      <c r="AP1265" s="72" t="s">
        <v>874</v>
      </c>
      <c r="AQ1265" s="58">
        <v>2035</v>
      </c>
      <c r="AR1265" s="73" t="str">
        <f t="shared" si="236"/>
        <v>*0.9</v>
      </c>
      <c r="AS1265" s="70" t="str">
        <f t="shared" si="237"/>
        <v>REZoning_Sol-Win</v>
      </c>
      <c r="AU1265" s="50" t="s">
        <v>2146</v>
      </c>
      <c r="AV1265" s="72" t="s">
        <v>874</v>
      </c>
      <c r="AW1265" s="58">
        <v>2050</v>
      </c>
      <c r="AX1265" s="73" t="str">
        <f t="shared" si="238"/>
        <v>*0.86</v>
      </c>
      <c r="AY1265" s="70" t="str">
        <f t="shared" si="239"/>
        <v>REZoning_Sol-Win</v>
      </c>
    </row>
    <row r="1266" spans="1:51">
      <c r="A1266" s="67" t="s">
        <v>70</v>
      </c>
      <c r="C1266" t="s">
        <v>2147</v>
      </c>
      <c r="D1266" s="68" t="s">
        <v>874</v>
      </c>
      <c r="E1266" s="52">
        <v>2035</v>
      </c>
      <c r="F1266" s="69" t="str">
        <f t="shared" si="229"/>
        <v>*0.94</v>
      </c>
      <c r="G1266" s="70" t="str">
        <f t="shared" si="240"/>
        <v>REZoning_Sol-Win</v>
      </c>
      <c r="I1266" t="s">
        <v>2147</v>
      </c>
      <c r="J1266" s="68" t="s">
        <v>874</v>
      </c>
      <c r="K1266" s="52">
        <v>2050</v>
      </c>
      <c r="L1266" s="62" t="str">
        <f t="shared" si="230"/>
        <v>*0.91</v>
      </c>
      <c r="M1266" s="70" t="str">
        <f t="shared" si="231"/>
        <v>REZoning_Sol-Win</v>
      </c>
      <c r="O1266" t="s">
        <v>2147</v>
      </c>
      <c r="P1266" t="s">
        <v>874</v>
      </c>
      <c r="Q1266">
        <v>2100</v>
      </c>
      <c r="R1266" t="s">
        <v>890</v>
      </c>
      <c r="S1266" t="s">
        <v>875</v>
      </c>
      <c r="AA1266" s="49" t="s">
        <v>2147</v>
      </c>
      <c r="AB1266" s="71" t="s">
        <v>874</v>
      </c>
      <c r="AC1266" s="55">
        <v>2035</v>
      </c>
      <c r="AD1266" s="70" t="str">
        <f t="shared" si="232"/>
        <v>*0.93</v>
      </c>
      <c r="AE1266" s="70" t="str">
        <f t="shared" si="233"/>
        <v>REZoning_Sol-Win</v>
      </c>
      <c r="AG1266" s="49" t="s">
        <v>2147</v>
      </c>
      <c r="AH1266" s="71" t="s">
        <v>874</v>
      </c>
      <c r="AI1266" s="55">
        <v>2050</v>
      </c>
      <c r="AJ1266" s="70" t="str">
        <f t="shared" si="234"/>
        <v>*0.9</v>
      </c>
      <c r="AK1266" s="70" t="str">
        <f t="shared" si="235"/>
        <v>REZoning_Sol-Win</v>
      </c>
      <c r="AO1266" s="50" t="s">
        <v>2147</v>
      </c>
      <c r="AP1266" s="72" t="s">
        <v>874</v>
      </c>
      <c r="AQ1266" s="58">
        <v>2035</v>
      </c>
      <c r="AR1266" s="73" t="str">
        <f t="shared" si="236"/>
        <v>*0.9</v>
      </c>
      <c r="AS1266" s="70" t="str">
        <f t="shared" si="237"/>
        <v>REZoning_Sol-Win</v>
      </c>
      <c r="AU1266" s="50" t="s">
        <v>2147</v>
      </c>
      <c r="AV1266" s="72" t="s">
        <v>874</v>
      </c>
      <c r="AW1266" s="58">
        <v>2050</v>
      </c>
      <c r="AX1266" s="73" t="str">
        <f t="shared" si="238"/>
        <v>*0.86</v>
      </c>
      <c r="AY1266" s="70" t="str">
        <f t="shared" si="239"/>
        <v>REZoning_Sol-Win</v>
      </c>
    </row>
    <row r="1267" spans="1:51">
      <c r="A1267" s="67" t="s">
        <v>70</v>
      </c>
      <c r="C1267" t="s">
        <v>2148</v>
      </c>
      <c r="D1267" s="68" t="s">
        <v>874</v>
      </c>
      <c r="E1267" s="52">
        <v>2035</v>
      </c>
      <c r="F1267" s="69" t="str">
        <f t="shared" si="229"/>
        <v>*0.94</v>
      </c>
      <c r="G1267" s="70" t="str">
        <f t="shared" si="240"/>
        <v>REZoning_Sol-Win</v>
      </c>
      <c r="I1267" t="s">
        <v>2148</v>
      </c>
      <c r="J1267" s="68" t="s">
        <v>874</v>
      </c>
      <c r="K1267" s="52">
        <v>2050</v>
      </c>
      <c r="L1267" s="62" t="str">
        <f t="shared" si="230"/>
        <v>*0.91</v>
      </c>
      <c r="M1267" s="70" t="str">
        <f t="shared" si="231"/>
        <v>REZoning_Sol-Win</v>
      </c>
      <c r="O1267" t="s">
        <v>2148</v>
      </c>
      <c r="P1267" t="s">
        <v>874</v>
      </c>
      <c r="Q1267">
        <v>2100</v>
      </c>
      <c r="R1267" t="s">
        <v>890</v>
      </c>
      <c r="S1267" t="s">
        <v>875</v>
      </c>
      <c r="AA1267" s="49" t="s">
        <v>2148</v>
      </c>
      <c r="AB1267" s="71" t="s">
        <v>874</v>
      </c>
      <c r="AC1267" s="55">
        <v>2035</v>
      </c>
      <c r="AD1267" s="70" t="str">
        <f t="shared" si="232"/>
        <v>*0.93</v>
      </c>
      <c r="AE1267" s="70" t="str">
        <f t="shared" si="233"/>
        <v>REZoning_Sol-Win</v>
      </c>
      <c r="AG1267" s="49" t="s">
        <v>2148</v>
      </c>
      <c r="AH1267" s="71" t="s">
        <v>874</v>
      </c>
      <c r="AI1267" s="55">
        <v>2050</v>
      </c>
      <c r="AJ1267" s="70" t="str">
        <f t="shared" si="234"/>
        <v>*0.9</v>
      </c>
      <c r="AK1267" s="70" t="str">
        <f t="shared" si="235"/>
        <v>REZoning_Sol-Win</v>
      </c>
      <c r="AO1267" s="50" t="s">
        <v>2148</v>
      </c>
      <c r="AP1267" s="72" t="s">
        <v>874</v>
      </c>
      <c r="AQ1267" s="58">
        <v>2035</v>
      </c>
      <c r="AR1267" s="73" t="str">
        <f t="shared" si="236"/>
        <v>*0.9</v>
      </c>
      <c r="AS1267" s="70" t="str">
        <f t="shared" si="237"/>
        <v>REZoning_Sol-Win</v>
      </c>
      <c r="AU1267" s="50" t="s">
        <v>2148</v>
      </c>
      <c r="AV1267" s="72" t="s">
        <v>874</v>
      </c>
      <c r="AW1267" s="58">
        <v>2050</v>
      </c>
      <c r="AX1267" s="73" t="str">
        <f t="shared" si="238"/>
        <v>*0.86</v>
      </c>
      <c r="AY1267" s="70" t="str">
        <f t="shared" si="239"/>
        <v>REZoning_Sol-Win</v>
      </c>
    </row>
    <row r="1268" spans="1:51">
      <c r="A1268" s="67" t="s">
        <v>70</v>
      </c>
      <c r="C1268" t="s">
        <v>2149</v>
      </c>
      <c r="D1268" s="68" t="s">
        <v>874</v>
      </c>
      <c r="E1268" s="52">
        <v>2035</v>
      </c>
      <c r="F1268" s="69" t="str">
        <f t="shared" si="229"/>
        <v>*0.94</v>
      </c>
      <c r="G1268" s="70" t="str">
        <f t="shared" si="240"/>
        <v>REZoning_Sol-Win</v>
      </c>
      <c r="I1268" t="s">
        <v>2149</v>
      </c>
      <c r="J1268" s="68" t="s">
        <v>874</v>
      </c>
      <c r="K1268" s="52">
        <v>2050</v>
      </c>
      <c r="L1268" s="62" t="str">
        <f t="shared" si="230"/>
        <v>*0.91</v>
      </c>
      <c r="M1268" s="70" t="str">
        <f t="shared" si="231"/>
        <v>REZoning_Sol-Win</v>
      </c>
      <c r="O1268" t="s">
        <v>2149</v>
      </c>
      <c r="P1268" t="s">
        <v>874</v>
      </c>
      <c r="Q1268">
        <v>2100</v>
      </c>
      <c r="R1268" t="s">
        <v>890</v>
      </c>
      <c r="S1268" t="s">
        <v>875</v>
      </c>
      <c r="AA1268" s="49" t="s">
        <v>2149</v>
      </c>
      <c r="AB1268" s="71" t="s">
        <v>874</v>
      </c>
      <c r="AC1268" s="55">
        <v>2035</v>
      </c>
      <c r="AD1268" s="70" t="str">
        <f t="shared" si="232"/>
        <v>*0.93</v>
      </c>
      <c r="AE1268" s="70" t="str">
        <f t="shared" si="233"/>
        <v>REZoning_Sol-Win</v>
      </c>
      <c r="AG1268" s="49" t="s">
        <v>2149</v>
      </c>
      <c r="AH1268" s="71" t="s">
        <v>874</v>
      </c>
      <c r="AI1268" s="55">
        <v>2050</v>
      </c>
      <c r="AJ1268" s="70" t="str">
        <f t="shared" si="234"/>
        <v>*0.9</v>
      </c>
      <c r="AK1268" s="70" t="str">
        <f t="shared" si="235"/>
        <v>REZoning_Sol-Win</v>
      </c>
      <c r="AO1268" s="50" t="s">
        <v>2149</v>
      </c>
      <c r="AP1268" s="72" t="s">
        <v>874</v>
      </c>
      <c r="AQ1268" s="58">
        <v>2035</v>
      </c>
      <c r="AR1268" s="73" t="str">
        <f t="shared" si="236"/>
        <v>*0.9</v>
      </c>
      <c r="AS1268" s="70" t="str">
        <f t="shared" si="237"/>
        <v>REZoning_Sol-Win</v>
      </c>
      <c r="AU1268" s="50" t="s">
        <v>2149</v>
      </c>
      <c r="AV1268" s="72" t="s">
        <v>874</v>
      </c>
      <c r="AW1268" s="58">
        <v>2050</v>
      </c>
      <c r="AX1268" s="73" t="str">
        <f t="shared" si="238"/>
        <v>*0.86</v>
      </c>
      <c r="AY1268" s="70" t="str">
        <f t="shared" si="239"/>
        <v>REZoning_Sol-Win</v>
      </c>
    </row>
    <row r="1269" spans="1:51">
      <c r="A1269" s="67" t="s">
        <v>70</v>
      </c>
      <c r="C1269" t="s">
        <v>2150</v>
      </c>
      <c r="D1269" s="68" t="s">
        <v>874</v>
      </c>
      <c r="E1269" s="52">
        <v>2035</v>
      </c>
      <c r="F1269" s="69" t="str">
        <f t="shared" si="229"/>
        <v>*0.94</v>
      </c>
      <c r="G1269" s="70" t="str">
        <f t="shared" si="240"/>
        <v>REZoning_Sol-Win</v>
      </c>
      <c r="I1269" t="s">
        <v>2150</v>
      </c>
      <c r="J1269" s="68" t="s">
        <v>874</v>
      </c>
      <c r="K1269" s="52">
        <v>2050</v>
      </c>
      <c r="L1269" s="62" t="str">
        <f t="shared" si="230"/>
        <v>*0.91</v>
      </c>
      <c r="M1269" s="70" t="str">
        <f t="shared" si="231"/>
        <v>REZoning_Sol-Win</v>
      </c>
      <c r="O1269" t="s">
        <v>2150</v>
      </c>
      <c r="P1269" t="s">
        <v>874</v>
      </c>
      <c r="Q1269">
        <v>2100</v>
      </c>
      <c r="R1269" t="s">
        <v>890</v>
      </c>
      <c r="S1269" t="s">
        <v>875</v>
      </c>
      <c r="AA1269" s="49" t="s">
        <v>2150</v>
      </c>
      <c r="AB1269" s="71" t="s">
        <v>874</v>
      </c>
      <c r="AC1269" s="55">
        <v>2035</v>
      </c>
      <c r="AD1269" s="70" t="str">
        <f t="shared" si="232"/>
        <v>*0.93</v>
      </c>
      <c r="AE1269" s="70" t="str">
        <f t="shared" si="233"/>
        <v>REZoning_Sol-Win</v>
      </c>
      <c r="AG1269" s="49" t="s">
        <v>2150</v>
      </c>
      <c r="AH1269" s="71" t="s">
        <v>874</v>
      </c>
      <c r="AI1269" s="55">
        <v>2050</v>
      </c>
      <c r="AJ1269" s="70" t="str">
        <f t="shared" si="234"/>
        <v>*0.9</v>
      </c>
      <c r="AK1269" s="70" t="str">
        <f t="shared" si="235"/>
        <v>REZoning_Sol-Win</v>
      </c>
      <c r="AO1269" s="50" t="s">
        <v>2150</v>
      </c>
      <c r="AP1269" s="72" t="s">
        <v>874</v>
      </c>
      <c r="AQ1269" s="58">
        <v>2035</v>
      </c>
      <c r="AR1269" s="73" t="str">
        <f t="shared" si="236"/>
        <v>*0.9</v>
      </c>
      <c r="AS1269" s="70" t="str">
        <f t="shared" si="237"/>
        <v>REZoning_Sol-Win</v>
      </c>
      <c r="AU1269" s="50" t="s">
        <v>2150</v>
      </c>
      <c r="AV1269" s="72" t="s">
        <v>874</v>
      </c>
      <c r="AW1269" s="58">
        <v>2050</v>
      </c>
      <c r="AX1269" s="73" t="str">
        <f t="shared" si="238"/>
        <v>*0.86</v>
      </c>
      <c r="AY1269" s="70" t="str">
        <f t="shared" si="239"/>
        <v>REZoning_Sol-Win</v>
      </c>
    </row>
    <row r="1270" spans="1:51">
      <c r="A1270" s="67" t="s">
        <v>70</v>
      </c>
      <c r="C1270" t="s">
        <v>2151</v>
      </c>
      <c r="D1270" s="68" t="s">
        <v>874</v>
      </c>
      <c r="E1270" s="52">
        <v>2035</v>
      </c>
      <c r="F1270" s="69" t="str">
        <f t="shared" si="229"/>
        <v>*0.94</v>
      </c>
      <c r="G1270" s="70" t="str">
        <f t="shared" si="240"/>
        <v>REZoning_Sol-Win</v>
      </c>
      <c r="I1270" t="s">
        <v>2151</v>
      </c>
      <c r="J1270" s="68" t="s">
        <v>874</v>
      </c>
      <c r="K1270" s="52">
        <v>2050</v>
      </c>
      <c r="L1270" s="62" t="str">
        <f t="shared" si="230"/>
        <v>*0.91</v>
      </c>
      <c r="M1270" s="70" t="str">
        <f t="shared" si="231"/>
        <v>REZoning_Sol-Win</v>
      </c>
      <c r="O1270" t="s">
        <v>2151</v>
      </c>
      <c r="P1270" t="s">
        <v>874</v>
      </c>
      <c r="Q1270">
        <v>2100</v>
      </c>
      <c r="R1270" t="s">
        <v>890</v>
      </c>
      <c r="S1270" t="s">
        <v>875</v>
      </c>
      <c r="AA1270" s="49" t="s">
        <v>2151</v>
      </c>
      <c r="AB1270" s="71" t="s">
        <v>874</v>
      </c>
      <c r="AC1270" s="55">
        <v>2035</v>
      </c>
      <c r="AD1270" s="70" t="str">
        <f t="shared" si="232"/>
        <v>*0.93</v>
      </c>
      <c r="AE1270" s="70" t="str">
        <f t="shared" si="233"/>
        <v>REZoning_Sol-Win</v>
      </c>
      <c r="AG1270" s="49" t="s">
        <v>2151</v>
      </c>
      <c r="AH1270" s="71" t="s">
        <v>874</v>
      </c>
      <c r="AI1270" s="55">
        <v>2050</v>
      </c>
      <c r="AJ1270" s="70" t="str">
        <f t="shared" si="234"/>
        <v>*0.9</v>
      </c>
      <c r="AK1270" s="70" t="str">
        <f t="shared" si="235"/>
        <v>REZoning_Sol-Win</v>
      </c>
      <c r="AO1270" s="50" t="s">
        <v>2151</v>
      </c>
      <c r="AP1270" s="72" t="s">
        <v>874</v>
      </c>
      <c r="AQ1270" s="58">
        <v>2035</v>
      </c>
      <c r="AR1270" s="73" t="str">
        <f t="shared" si="236"/>
        <v>*0.9</v>
      </c>
      <c r="AS1270" s="70" t="str">
        <f t="shared" si="237"/>
        <v>REZoning_Sol-Win</v>
      </c>
      <c r="AU1270" s="50" t="s">
        <v>2151</v>
      </c>
      <c r="AV1270" s="72" t="s">
        <v>874</v>
      </c>
      <c r="AW1270" s="58">
        <v>2050</v>
      </c>
      <c r="AX1270" s="73" t="str">
        <f t="shared" si="238"/>
        <v>*0.86</v>
      </c>
      <c r="AY1270" s="70" t="str">
        <f t="shared" si="239"/>
        <v>REZoning_Sol-Win</v>
      </c>
    </row>
    <row r="1271" spans="1:51">
      <c r="A1271" s="67" t="s">
        <v>70</v>
      </c>
      <c r="C1271" t="s">
        <v>2152</v>
      </c>
      <c r="D1271" s="68" t="s">
        <v>874</v>
      </c>
      <c r="E1271" s="52">
        <v>2035</v>
      </c>
      <c r="F1271" s="69" t="str">
        <f t="shared" si="229"/>
        <v>*0.94</v>
      </c>
      <c r="G1271" s="70" t="str">
        <f t="shared" si="240"/>
        <v>REZoning_Sol-Win</v>
      </c>
      <c r="I1271" t="s">
        <v>2152</v>
      </c>
      <c r="J1271" s="68" t="s">
        <v>874</v>
      </c>
      <c r="K1271" s="52">
        <v>2050</v>
      </c>
      <c r="L1271" s="62" t="str">
        <f t="shared" si="230"/>
        <v>*0.91</v>
      </c>
      <c r="M1271" s="70" t="str">
        <f t="shared" si="231"/>
        <v>REZoning_Sol-Win</v>
      </c>
      <c r="O1271" t="s">
        <v>2152</v>
      </c>
      <c r="P1271" t="s">
        <v>874</v>
      </c>
      <c r="Q1271">
        <v>2100</v>
      </c>
      <c r="R1271" t="s">
        <v>890</v>
      </c>
      <c r="S1271" t="s">
        <v>875</v>
      </c>
      <c r="AA1271" s="49" t="s">
        <v>2152</v>
      </c>
      <c r="AB1271" s="71" t="s">
        <v>874</v>
      </c>
      <c r="AC1271" s="55">
        <v>2035</v>
      </c>
      <c r="AD1271" s="70" t="str">
        <f t="shared" si="232"/>
        <v>*0.93</v>
      </c>
      <c r="AE1271" s="70" t="str">
        <f t="shared" si="233"/>
        <v>REZoning_Sol-Win</v>
      </c>
      <c r="AG1271" s="49" t="s">
        <v>2152</v>
      </c>
      <c r="AH1271" s="71" t="s">
        <v>874</v>
      </c>
      <c r="AI1271" s="55">
        <v>2050</v>
      </c>
      <c r="AJ1271" s="70" t="str">
        <f t="shared" si="234"/>
        <v>*0.9</v>
      </c>
      <c r="AK1271" s="70" t="str">
        <f t="shared" si="235"/>
        <v>REZoning_Sol-Win</v>
      </c>
      <c r="AO1271" s="50" t="s">
        <v>2152</v>
      </c>
      <c r="AP1271" s="72" t="s">
        <v>874</v>
      </c>
      <c r="AQ1271" s="58">
        <v>2035</v>
      </c>
      <c r="AR1271" s="73" t="str">
        <f t="shared" si="236"/>
        <v>*0.9</v>
      </c>
      <c r="AS1271" s="70" t="str">
        <f t="shared" si="237"/>
        <v>REZoning_Sol-Win</v>
      </c>
      <c r="AU1271" s="50" t="s">
        <v>2152</v>
      </c>
      <c r="AV1271" s="72" t="s">
        <v>874</v>
      </c>
      <c r="AW1271" s="58">
        <v>2050</v>
      </c>
      <c r="AX1271" s="73" t="str">
        <f t="shared" si="238"/>
        <v>*0.86</v>
      </c>
      <c r="AY1271" s="70" t="str">
        <f t="shared" si="239"/>
        <v>REZoning_Sol-Win</v>
      </c>
    </row>
    <row r="1272" spans="1:51">
      <c r="A1272" s="67" t="s">
        <v>70</v>
      </c>
      <c r="C1272" t="s">
        <v>2153</v>
      </c>
      <c r="D1272" s="68" t="s">
        <v>874</v>
      </c>
      <c r="E1272" s="52">
        <v>2035</v>
      </c>
      <c r="F1272" s="69" t="str">
        <f t="shared" si="229"/>
        <v>*0.94</v>
      </c>
      <c r="G1272" s="70" t="str">
        <f t="shared" si="240"/>
        <v>REZoning_Sol-Win</v>
      </c>
      <c r="I1272" t="s">
        <v>2153</v>
      </c>
      <c r="J1272" s="68" t="s">
        <v>874</v>
      </c>
      <c r="K1272" s="52">
        <v>2050</v>
      </c>
      <c r="L1272" s="62" t="str">
        <f t="shared" si="230"/>
        <v>*0.91</v>
      </c>
      <c r="M1272" s="70" t="str">
        <f t="shared" si="231"/>
        <v>REZoning_Sol-Win</v>
      </c>
      <c r="O1272" t="s">
        <v>2153</v>
      </c>
      <c r="P1272" t="s">
        <v>874</v>
      </c>
      <c r="Q1272">
        <v>2100</v>
      </c>
      <c r="R1272" t="s">
        <v>890</v>
      </c>
      <c r="S1272" t="s">
        <v>875</v>
      </c>
      <c r="AA1272" s="49" t="s">
        <v>2153</v>
      </c>
      <c r="AB1272" s="71" t="s">
        <v>874</v>
      </c>
      <c r="AC1272" s="55">
        <v>2035</v>
      </c>
      <c r="AD1272" s="70" t="str">
        <f t="shared" si="232"/>
        <v>*0.93</v>
      </c>
      <c r="AE1272" s="70" t="str">
        <f t="shared" si="233"/>
        <v>REZoning_Sol-Win</v>
      </c>
      <c r="AG1272" s="49" t="s">
        <v>2153</v>
      </c>
      <c r="AH1272" s="71" t="s">
        <v>874</v>
      </c>
      <c r="AI1272" s="55">
        <v>2050</v>
      </c>
      <c r="AJ1272" s="70" t="str">
        <f t="shared" si="234"/>
        <v>*0.9</v>
      </c>
      <c r="AK1272" s="70" t="str">
        <f t="shared" si="235"/>
        <v>REZoning_Sol-Win</v>
      </c>
      <c r="AO1272" s="50" t="s">
        <v>2153</v>
      </c>
      <c r="AP1272" s="72" t="s">
        <v>874</v>
      </c>
      <c r="AQ1272" s="58">
        <v>2035</v>
      </c>
      <c r="AR1272" s="73" t="str">
        <f t="shared" si="236"/>
        <v>*0.9</v>
      </c>
      <c r="AS1272" s="70" t="str">
        <f t="shared" si="237"/>
        <v>REZoning_Sol-Win</v>
      </c>
      <c r="AU1272" s="50" t="s">
        <v>2153</v>
      </c>
      <c r="AV1272" s="72" t="s">
        <v>874</v>
      </c>
      <c r="AW1272" s="58">
        <v>2050</v>
      </c>
      <c r="AX1272" s="73" t="str">
        <f t="shared" si="238"/>
        <v>*0.86</v>
      </c>
      <c r="AY1272" s="70" t="str">
        <f t="shared" si="239"/>
        <v>REZoning_Sol-Win</v>
      </c>
    </row>
    <row r="1273" spans="1:51">
      <c r="A1273" s="67" t="s">
        <v>70</v>
      </c>
      <c r="C1273" t="s">
        <v>2154</v>
      </c>
      <c r="D1273" s="68" t="s">
        <v>874</v>
      </c>
      <c r="E1273" s="52">
        <v>2035</v>
      </c>
      <c r="F1273" s="69" t="str">
        <f t="shared" si="229"/>
        <v>*0.94</v>
      </c>
      <c r="G1273" s="70" t="str">
        <f t="shared" si="240"/>
        <v>REZoning_Sol-Win</v>
      </c>
      <c r="I1273" t="s">
        <v>2154</v>
      </c>
      <c r="J1273" s="68" t="s">
        <v>874</v>
      </c>
      <c r="K1273" s="52">
        <v>2050</v>
      </c>
      <c r="L1273" s="62" t="str">
        <f t="shared" si="230"/>
        <v>*0.91</v>
      </c>
      <c r="M1273" s="70" t="str">
        <f t="shared" si="231"/>
        <v>REZoning_Sol-Win</v>
      </c>
      <c r="O1273" t="s">
        <v>2154</v>
      </c>
      <c r="P1273" t="s">
        <v>874</v>
      </c>
      <c r="Q1273">
        <v>2100</v>
      </c>
      <c r="R1273" t="s">
        <v>890</v>
      </c>
      <c r="S1273" t="s">
        <v>875</v>
      </c>
      <c r="AA1273" s="49" t="s">
        <v>2154</v>
      </c>
      <c r="AB1273" s="71" t="s">
        <v>874</v>
      </c>
      <c r="AC1273" s="55">
        <v>2035</v>
      </c>
      <c r="AD1273" s="70" t="str">
        <f t="shared" si="232"/>
        <v>*0.93</v>
      </c>
      <c r="AE1273" s="70" t="str">
        <f t="shared" si="233"/>
        <v>REZoning_Sol-Win</v>
      </c>
      <c r="AG1273" s="49" t="s">
        <v>2154</v>
      </c>
      <c r="AH1273" s="71" t="s">
        <v>874</v>
      </c>
      <c r="AI1273" s="55">
        <v>2050</v>
      </c>
      <c r="AJ1273" s="70" t="str">
        <f t="shared" si="234"/>
        <v>*0.9</v>
      </c>
      <c r="AK1273" s="70" t="str">
        <f t="shared" si="235"/>
        <v>REZoning_Sol-Win</v>
      </c>
      <c r="AO1273" s="50" t="s">
        <v>2154</v>
      </c>
      <c r="AP1273" s="72" t="s">
        <v>874</v>
      </c>
      <c r="AQ1273" s="58">
        <v>2035</v>
      </c>
      <c r="AR1273" s="73" t="str">
        <f t="shared" si="236"/>
        <v>*0.9</v>
      </c>
      <c r="AS1273" s="70" t="str">
        <f t="shared" si="237"/>
        <v>REZoning_Sol-Win</v>
      </c>
      <c r="AU1273" s="50" t="s">
        <v>2154</v>
      </c>
      <c r="AV1273" s="72" t="s">
        <v>874</v>
      </c>
      <c r="AW1273" s="58">
        <v>2050</v>
      </c>
      <c r="AX1273" s="73" t="str">
        <f t="shared" si="238"/>
        <v>*0.86</v>
      </c>
      <c r="AY1273" s="70" t="str">
        <f t="shared" si="239"/>
        <v>REZoning_Sol-Win</v>
      </c>
    </row>
    <row r="1274" spans="1:51">
      <c r="A1274" s="67" t="s">
        <v>98</v>
      </c>
      <c r="C1274" t="s">
        <v>2155</v>
      </c>
      <c r="D1274" s="68" t="s">
        <v>874</v>
      </c>
      <c r="E1274" s="52">
        <v>2035</v>
      </c>
      <c r="F1274" s="69" t="str">
        <f t="shared" si="229"/>
        <v>*0.95</v>
      </c>
      <c r="G1274" s="70" t="str">
        <f t="shared" si="240"/>
        <v>REZoning_Sol-Win</v>
      </c>
      <c r="I1274" t="s">
        <v>2155</v>
      </c>
      <c r="J1274" s="68" t="s">
        <v>874</v>
      </c>
      <c r="K1274" s="52">
        <v>2050</v>
      </c>
      <c r="L1274" s="62" t="str">
        <f t="shared" si="230"/>
        <v>*0.93</v>
      </c>
      <c r="M1274" s="70" t="str">
        <f t="shared" si="231"/>
        <v>REZoning_Sol-Win</v>
      </c>
      <c r="O1274" t="s">
        <v>2155</v>
      </c>
      <c r="P1274" t="s">
        <v>874</v>
      </c>
      <c r="Q1274">
        <v>2100</v>
      </c>
      <c r="R1274" t="s">
        <v>904</v>
      </c>
      <c r="S1274" t="s">
        <v>875</v>
      </c>
      <c r="AA1274" s="49" t="s">
        <v>2155</v>
      </c>
      <c r="AB1274" s="71" t="s">
        <v>874</v>
      </c>
      <c r="AC1274" s="55">
        <v>2035</v>
      </c>
      <c r="AD1274" s="70" t="str">
        <f t="shared" si="232"/>
        <v>*0.95</v>
      </c>
      <c r="AE1274" s="70" t="str">
        <f t="shared" si="233"/>
        <v>REZoning_Sol-Win</v>
      </c>
      <c r="AG1274" s="49" t="s">
        <v>2155</v>
      </c>
      <c r="AH1274" s="71" t="s">
        <v>874</v>
      </c>
      <c r="AI1274" s="55">
        <v>2050</v>
      </c>
      <c r="AJ1274" s="70" t="str">
        <f t="shared" si="234"/>
        <v>*0.91</v>
      </c>
      <c r="AK1274" s="70" t="str">
        <f t="shared" si="235"/>
        <v>REZoning_Sol-Win</v>
      </c>
      <c r="AO1274" s="50" t="s">
        <v>2155</v>
      </c>
      <c r="AP1274" s="72" t="s">
        <v>874</v>
      </c>
      <c r="AQ1274" s="58">
        <v>2035</v>
      </c>
      <c r="AR1274" s="73" t="str">
        <f t="shared" si="236"/>
        <v>*0.91</v>
      </c>
      <c r="AS1274" s="70" t="str">
        <f t="shared" si="237"/>
        <v>REZoning_Sol-Win</v>
      </c>
      <c r="AU1274" s="50" t="s">
        <v>2155</v>
      </c>
      <c r="AV1274" s="72" t="s">
        <v>874</v>
      </c>
      <c r="AW1274" s="58">
        <v>2050</v>
      </c>
      <c r="AX1274" s="73" t="str">
        <f t="shared" si="238"/>
        <v>*0.86</v>
      </c>
      <c r="AY1274" s="70" t="str">
        <f t="shared" si="239"/>
        <v>REZoning_Sol-Win</v>
      </c>
    </row>
    <row r="1275" spans="1:51">
      <c r="A1275" s="67" t="s">
        <v>98</v>
      </c>
      <c r="C1275" t="s">
        <v>2156</v>
      </c>
      <c r="D1275" s="68" t="s">
        <v>874</v>
      </c>
      <c r="E1275" s="52">
        <v>2035</v>
      </c>
      <c r="F1275" s="69" t="str">
        <f t="shared" si="229"/>
        <v>*0.95</v>
      </c>
      <c r="G1275" s="70" t="str">
        <f t="shared" si="240"/>
        <v>REZoning_Sol-Win</v>
      </c>
      <c r="I1275" t="s">
        <v>2156</v>
      </c>
      <c r="J1275" s="68" t="s">
        <v>874</v>
      </c>
      <c r="K1275" s="52">
        <v>2050</v>
      </c>
      <c r="L1275" s="62" t="str">
        <f t="shared" si="230"/>
        <v>*0.93</v>
      </c>
      <c r="M1275" s="70" t="str">
        <f t="shared" si="231"/>
        <v>REZoning_Sol-Win</v>
      </c>
      <c r="O1275" t="s">
        <v>2156</v>
      </c>
      <c r="P1275" t="s">
        <v>874</v>
      </c>
      <c r="Q1275">
        <v>2100</v>
      </c>
      <c r="R1275" t="s">
        <v>904</v>
      </c>
      <c r="S1275" t="s">
        <v>875</v>
      </c>
      <c r="AA1275" s="49" t="s">
        <v>2156</v>
      </c>
      <c r="AB1275" s="71" t="s">
        <v>874</v>
      </c>
      <c r="AC1275" s="55">
        <v>2035</v>
      </c>
      <c r="AD1275" s="70" t="str">
        <f t="shared" si="232"/>
        <v>*0.95</v>
      </c>
      <c r="AE1275" s="70" t="str">
        <f t="shared" si="233"/>
        <v>REZoning_Sol-Win</v>
      </c>
      <c r="AG1275" s="49" t="s">
        <v>2156</v>
      </c>
      <c r="AH1275" s="71" t="s">
        <v>874</v>
      </c>
      <c r="AI1275" s="55">
        <v>2050</v>
      </c>
      <c r="AJ1275" s="70" t="str">
        <f t="shared" si="234"/>
        <v>*0.91</v>
      </c>
      <c r="AK1275" s="70" t="str">
        <f t="shared" si="235"/>
        <v>REZoning_Sol-Win</v>
      </c>
      <c r="AO1275" s="50" t="s">
        <v>2156</v>
      </c>
      <c r="AP1275" s="72" t="s">
        <v>874</v>
      </c>
      <c r="AQ1275" s="58">
        <v>2035</v>
      </c>
      <c r="AR1275" s="73" t="str">
        <f t="shared" si="236"/>
        <v>*0.91</v>
      </c>
      <c r="AS1275" s="70" t="str">
        <f t="shared" si="237"/>
        <v>REZoning_Sol-Win</v>
      </c>
      <c r="AU1275" s="50" t="s">
        <v>2156</v>
      </c>
      <c r="AV1275" s="72" t="s">
        <v>874</v>
      </c>
      <c r="AW1275" s="58">
        <v>2050</v>
      </c>
      <c r="AX1275" s="73" t="str">
        <f t="shared" si="238"/>
        <v>*0.86</v>
      </c>
      <c r="AY1275" s="70" t="str">
        <f t="shared" si="239"/>
        <v>REZoning_Sol-Win</v>
      </c>
    </row>
    <row r="1276" spans="1:51">
      <c r="A1276" s="67" t="s">
        <v>98</v>
      </c>
      <c r="C1276" t="s">
        <v>2157</v>
      </c>
      <c r="D1276" s="68" t="s">
        <v>874</v>
      </c>
      <c r="E1276" s="52">
        <v>2035</v>
      </c>
      <c r="F1276" s="69" t="str">
        <f t="shared" si="229"/>
        <v>*0.95</v>
      </c>
      <c r="G1276" s="70" t="str">
        <f t="shared" si="240"/>
        <v>REZoning_Sol-Win</v>
      </c>
      <c r="I1276" t="s">
        <v>2157</v>
      </c>
      <c r="J1276" s="68" t="s">
        <v>874</v>
      </c>
      <c r="K1276" s="52">
        <v>2050</v>
      </c>
      <c r="L1276" s="62" t="str">
        <f t="shared" si="230"/>
        <v>*0.93</v>
      </c>
      <c r="M1276" s="70" t="str">
        <f t="shared" si="231"/>
        <v>REZoning_Sol-Win</v>
      </c>
      <c r="O1276" t="s">
        <v>2157</v>
      </c>
      <c r="P1276" t="s">
        <v>874</v>
      </c>
      <c r="Q1276">
        <v>2100</v>
      </c>
      <c r="R1276" t="s">
        <v>904</v>
      </c>
      <c r="S1276" t="s">
        <v>875</v>
      </c>
      <c r="AA1276" s="49" t="s">
        <v>2157</v>
      </c>
      <c r="AB1276" s="71" t="s">
        <v>874</v>
      </c>
      <c r="AC1276" s="55">
        <v>2035</v>
      </c>
      <c r="AD1276" s="70" t="str">
        <f t="shared" si="232"/>
        <v>*0.95</v>
      </c>
      <c r="AE1276" s="70" t="str">
        <f t="shared" si="233"/>
        <v>REZoning_Sol-Win</v>
      </c>
      <c r="AG1276" s="49" t="s">
        <v>2157</v>
      </c>
      <c r="AH1276" s="71" t="s">
        <v>874</v>
      </c>
      <c r="AI1276" s="55">
        <v>2050</v>
      </c>
      <c r="AJ1276" s="70" t="str">
        <f t="shared" si="234"/>
        <v>*0.91</v>
      </c>
      <c r="AK1276" s="70" t="str">
        <f t="shared" si="235"/>
        <v>REZoning_Sol-Win</v>
      </c>
      <c r="AO1276" s="50" t="s">
        <v>2157</v>
      </c>
      <c r="AP1276" s="72" t="s">
        <v>874</v>
      </c>
      <c r="AQ1276" s="58">
        <v>2035</v>
      </c>
      <c r="AR1276" s="73" t="str">
        <f t="shared" si="236"/>
        <v>*0.91</v>
      </c>
      <c r="AS1276" s="70" t="str">
        <f t="shared" si="237"/>
        <v>REZoning_Sol-Win</v>
      </c>
      <c r="AU1276" s="50" t="s">
        <v>2157</v>
      </c>
      <c r="AV1276" s="72" t="s">
        <v>874</v>
      </c>
      <c r="AW1276" s="58">
        <v>2050</v>
      </c>
      <c r="AX1276" s="73" t="str">
        <f t="shared" si="238"/>
        <v>*0.86</v>
      </c>
      <c r="AY1276" s="70" t="str">
        <f t="shared" si="239"/>
        <v>REZoning_Sol-Win</v>
      </c>
    </row>
    <row r="1277" spans="1:51">
      <c r="A1277" s="67" t="s">
        <v>98</v>
      </c>
      <c r="C1277" t="s">
        <v>2158</v>
      </c>
      <c r="D1277" s="68" t="s">
        <v>874</v>
      </c>
      <c r="E1277" s="52">
        <v>2035</v>
      </c>
      <c r="F1277" s="69" t="str">
        <f t="shared" si="229"/>
        <v>*0.95</v>
      </c>
      <c r="G1277" s="70" t="str">
        <f t="shared" si="240"/>
        <v>REZoning_Sol-Win</v>
      </c>
      <c r="I1277" t="s">
        <v>2158</v>
      </c>
      <c r="J1277" s="68" t="s">
        <v>874</v>
      </c>
      <c r="K1277" s="52">
        <v>2050</v>
      </c>
      <c r="L1277" s="62" t="str">
        <f t="shared" si="230"/>
        <v>*0.93</v>
      </c>
      <c r="M1277" s="70" t="str">
        <f t="shared" si="231"/>
        <v>REZoning_Sol-Win</v>
      </c>
      <c r="O1277" t="s">
        <v>2158</v>
      </c>
      <c r="P1277" t="s">
        <v>874</v>
      </c>
      <c r="Q1277">
        <v>2100</v>
      </c>
      <c r="R1277" t="s">
        <v>904</v>
      </c>
      <c r="S1277" t="s">
        <v>875</v>
      </c>
      <c r="AA1277" s="49" t="s">
        <v>2158</v>
      </c>
      <c r="AB1277" s="71" t="s">
        <v>874</v>
      </c>
      <c r="AC1277" s="55">
        <v>2035</v>
      </c>
      <c r="AD1277" s="70" t="str">
        <f t="shared" si="232"/>
        <v>*0.95</v>
      </c>
      <c r="AE1277" s="70" t="str">
        <f t="shared" si="233"/>
        <v>REZoning_Sol-Win</v>
      </c>
      <c r="AG1277" s="49" t="s">
        <v>2158</v>
      </c>
      <c r="AH1277" s="71" t="s">
        <v>874</v>
      </c>
      <c r="AI1277" s="55">
        <v>2050</v>
      </c>
      <c r="AJ1277" s="70" t="str">
        <f t="shared" si="234"/>
        <v>*0.91</v>
      </c>
      <c r="AK1277" s="70" t="str">
        <f t="shared" si="235"/>
        <v>REZoning_Sol-Win</v>
      </c>
      <c r="AO1277" s="50" t="s">
        <v>2158</v>
      </c>
      <c r="AP1277" s="72" t="s">
        <v>874</v>
      </c>
      <c r="AQ1277" s="58">
        <v>2035</v>
      </c>
      <c r="AR1277" s="73" t="str">
        <f t="shared" si="236"/>
        <v>*0.91</v>
      </c>
      <c r="AS1277" s="70" t="str">
        <f t="shared" si="237"/>
        <v>REZoning_Sol-Win</v>
      </c>
      <c r="AU1277" s="50" t="s">
        <v>2158</v>
      </c>
      <c r="AV1277" s="72" t="s">
        <v>874</v>
      </c>
      <c r="AW1277" s="58">
        <v>2050</v>
      </c>
      <c r="AX1277" s="73" t="str">
        <f t="shared" si="238"/>
        <v>*0.86</v>
      </c>
      <c r="AY1277" s="70" t="str">
        <f t="shared" si="239"/>
        <v>REZoning_Sol-Win</v>
      </c>
    </row>
    <row r="1278" spans="1:51">
      <c r="A1278" s="67" t="s">
        <v>98</v>
      </c>
      <c r="C1278" t="s">
        <v>2159</v>
      </c>
      <c r="D1278" s="68" t="s">
        <v>874</v>
      </c>
      <c r="E1278" s="52">
        <v>2035</v>
      </c>
      <c r="F1278" s="69" t="str">
        <f t="shared" si="229"/>
        <v>*0.95</v>
      </c>
      <c r="G1278" s="70" t="str">
        <f t="shared" si="240"/>
        <v>REZoning_Sol-Win</v>
      </c>
      <c r="I1278" t="s">
        <v>2159</v>
      </c>
      <c r="J1278" s="68" t="s">
        <v>874</v>
      </c>
      <c r="K1278" s="52">
        <v>2050</v>
      </c>
      <c r="L1278" s="62" t="str">
        <f t="shared" si="230"/>
        <v>*0.93</v>
      </c>
      <c r="M1278" s="70" t="str">
        <f t="shared" si="231"/>
        <v>REZoning_Sol-Win</v>
      </c>
      <c r="O1278" t="s">
        <v>2159</v>
      </c>
      <c r="P1278" t="s">
        <v>874</v>
      </c>
      <c r="Q1278">
        <v>2100</v>
      </c>
      <c r="R1278" t="s">
        <v>904</v>
      </c>
      <c r="S1278" t="s">
        <v>875</v>
      </c>
      <c r="AA1278" s="49" t="s">
        <v>2159</v>
      </c>
      <c r="AB1278" s="71" t="s">
        <v>874</v>
      </c>
      <c r="AC1278" s="55">
        <v>2035</v>
      </c>
      <c r="AD1278" s="70" t="str">
        <f t="shared" si="232"/>
        <v>*0.95</v>
      </c>
      <c r="AE1278" s="70" t="str">
        <f t="shared" si="233"/>
        <v>REZoning_Sol-Win</v>
      </c>
      <c r="AG1278" s="49" t="s">
        <v>2159</v>
      </c>
      <c r="AH1278" s="71" t="s">
        <v>874</v>
      </c>
      <c r="AI1278" s="55">
        <v>2050</v>
      </c>
      <c r="AJ1278" s="70" t="str">
        <f t="shared" si="234"/>
        <v>*0.91</v>
      </c>
      <c r="AK1278" s="70" t="str">
        <f t="shared" si="235"/>
        <v>REZoning_Sol-Win</v>
      </c>
      <c r="AO1278" s="50" t="s">
        <v>2159</v>
      </c>
      <c r="AP1278" s="72" t="s">
        <v>874</v>
      </c>
      <c r="AQ1278" s="58">
        <v>2035</v>
      </c>
      <c r="AR1278" s="73" t="str">
        <f t="shared" si="236"/>
        <v>*0.91</v>
      </c>
      <c r="AS1278" s="70" t="str">
        <f t="shared" si="237"/>
        <v>REZoning_Sol-Win</v>
      </c>
      <c r="AU1278" s="50" t="s">
        <v>2159</v>
      </c>
      <c r="AV1278" s="72" t="s">
        <v>874</v>
      </c>
      <c r="AW1278" s="58">
        <v>2050</v>
      </c>
      <c r="AX1278" s="73" t="str">
        <f t="shared" si="238"/>
        <v>*0.86</v>
      </c>
      <c r="AY1278" s="70" t="str">
        <f t="shared" si="239"/>
        <v>REZoning_Sol-Win</v>
      </c>
    </row>
    <row r="1279" spans="1:51">
      <c r="A1279" s="67" t="s">
        <v>98</v>
      </c>
      <c r="C1279" t="s">
        <v>2160</v>
      </c>
      <c r="D1279" s="68" t="s">
        <v>874</v>
      </c>
      <c r="E1279" s="52">
        <v>2035</v>
      </c>
      <c r="F1279" s="69" t="str">
        <f t="shared" si="229"/>
        <v>*0.95</v>
      </c>
      <c r="G1279" s="70" t="str">
        <f t="shared" si="240"/>
        <v>REZoning_Sol-Win</v>
      </c>
      <c r="I1279" t="s">
        <v>2160</v>
      </c>
      <c r="J1279" s="68" t="s">
        <v>874</v>
      </c>
      <c r="K1279" s="52">
        <v>2050</v>
      </c>
      <c r="L1279" s="62" t="str">
        <f t="shared" si="230"/>
        <v>*0.93</v>
      </c>
      <c r="M1279" s="70" t="str">
        <f t="shared" si="231"/>
        <v>REZoning_Sol-Win</v>
      </c>
      <c r="O1279" t="s">
        <v>2160</v>
      </c>
      <c r="P1279" t="s">
        <v>874</v>
      </c>
      <c r="Q1279">
        <v>2100</v>
      </c>
      <c r="R1279" t="s">
        <v>904</v>
      </c>
      <c r="S1279" t="s">
        <v>875</v>
      </c>
      <c r="AA1279" s="49" t="s">
        <v>2160</v>
      </c>
      <c r="AB1279" s="71" t="s">
        <v>874</v>
      </c>
      <c r="AC1279" s="55">
        <v>2035</v>
      </c>
      <c r="AD1279" s="70" t="str">
        <f t="shared" si="232"/>
        <v>*0.95</v>
      </c>
      <c r="AE1279" s="70" t="str">
        <f t="shared" si="233"/>
        <v>REZoning_Sol-Win</v>
      </c>
      <c r="AG1279" s="49" t="s">
        <v>2160</v>
      </c>
      <c r="AH1279" s="71" t="s">
        <v>874</v>
      </c>
      <c r="AI1279" s="55">
        <v>2050</v>
      </c>
      <c r="AJ1279" s="70" t="str">
        <f t="shared" si="234"/>
        <v>*0.91</v>
      </c>
      <c r="AK1279" s="70" t="str">
        <f t="shared" si="235"/>
        <v>REZoning_Sol-Win</v>
      </c>
      <c r="AO1279" s="50" t="s">
        <v>2160</v>
      </c>
      <c r="AP1279" s="72" t="s">
        <v>874</v>
      </c>
      <c r="AQ1279" s="58">
        <v>2035</v>
      </c>
      <c r="AR1279" s="73" t="str">
        <f t="shared" si="236"/>
        <v>*0.91</v>
      </c>
      <c r="AS1279" s="70" t="str">
        <f t="shared" si="237"/>
        <v>REZoning_Sol-Win</v>
      </c>
      <c r="AU1279" s="50" t="s">
        <v>2160</v>
      </c>
      <c r="AV1279" s="72" t="s">
        <v>874</v>
      </c>
      <c r="AW1279" s="58">
        <v>2050</v>
      </c>
      <c r="AX1279" s="73" t="str">
        <f t="shared" si="238"/>
        <v>*0.86</v>
      </c>
      <c r="AY1279" s="70" t="str">
        <f t="shared" si="239"/>
        <v>REZoning_Sol-Win</v>
      </c>
    </row>
    <row r="1280" spans="1:51">
      <c r="A1280" s="67" t="s">
        <v>98</v>
      </c>
      <c r="C1280" t="s">
        <v>2161</v>
      </c>
      <c r="D1280" s="68" t="s">
        <v>874</v>
      </c>
      <c r="E1280" s="52">
        <v>2035</v>
      </c>
      <c r="F1280" s="69" t="str">
        <f t="shared" si="229"/>
        <v>*0.95</v>
      </c>
      <c r="G1280" s="70" t="str">
        <f t="shared" si="240"/>
        <v>REZoning_Sol-Win</v>
      </c>
      <c r="I1280" t="s">
        <v>2161</v>
      </c>
      <c r="J1280" s="68" t="s">
        <v>874</v>
      </c>
      <c r="K1280" s="52">
        <v>2050</v>
      </c>
      <c r="L1280" s="62" t="str">
        <f t="shared" si="230"/>
        <v>*0.93</v>
      </c>
      <c r="M1280" s="70" t="str">
        <f t="shared" si="231"/>
        <v>REZoning_Sol-Win</v>
      </c>
      <c r="O1280" t="s">
        <v>2161</v>
      </c>
      <c r="P1280" t="s">
        <v>874</v>
      </c>
      <c r="Q1280">
        <v>2100</v>
      </c>
      <c r="R1280" t="s">
        <v>904</v>
      </c>
      <c r="S1280" t="s">
        <v>875</v>
      </c>
      <c r="AA1280" s="49" t="s">
        <v>2161</v>
      </c>
      <c r="AB1280" s="71" t="s">
        <v>874</v>
      </c>
      <c r="AC1280" s="55">
        <v>2035</v>
      </c>
      <c r="AD1280" s="70" t="str">
        <f t="shared" si="232"/>
        <v>*0.95</v>
      </c>
      <c r="AE1280" s="70" t="str">
        <f t="shared" si="233"/>
        <v>REZoning_Sol-Win</v>
      </c>
      <c r="AG1280" s="49" t="s">
        <v>2161</v>
      </c>
      <c r="AH1280" s="71" t="s">
        <v>874</v>
      </c>
      <c r="AI1280" s="55">
        <v>2050</v>
      </c>
      <c r="AJ1280" s="70" t="str">
        <f t="shared" si="234"/>
        <v>*0.91</v>
      </c>
      <c r="AK1280" s="70" t="str">
        <f t="shared" si="235"/>
        <v>REZoning_Sol-Win</v>
      </c>
      <c r="AO1280" s="50" t="s">
        <v>2161</v>
      </c>
      <c r="AP1280" s="72" t="s">
        <v>874</v>
      </c>
      <c r="AQ1280" s="58">
        <v>2035</v>
      </c>
      <c r="AR1280" s="73" t="str">
        <f t="shared" si="236"/>
        <v>*0.91</v>
      </c>
      <c r="AS1280" s="70" t="str">
        <f t="shared" si="237"/>
        <v>REZoning_Sol-Win</v>
      </c>
      <c r="AU1280" s="50" t="s">
        <v>2161</v>
      </c>
      <c r="AV1280" s="72" t="s">
        <v>874</v>
      </c>
      <c r="AW1280" s="58">
        <v>2050</v>
      </c>
      <c r="AX1280" s="73" t="str">
        <f t="shared" si="238"/>
        <v>*0.86</v>
      </c>
      <c r="AY1280" s="70" t="str">
        <f t="shared" si="239"/>
        <v>REZoning_Sol-Win</v>
      </c>
    </row>
    <row r="1281" spans="1:51">
      <c r="A1281" s="67" t="s">
        <v>98</v>
      </c>
      <c r="C1281" t="s">
        <v>2162</v>
      </c>
      <c r="D1281" s="68" t="s">
        <v>874</v>
      </c>
      <c r="E1281" s="52">
        <v>2035</v>
      </c>
      <c r="F1281" s="69" t="str">
        <f t="shared" si="229"/>
        <v>*0.95</v>
      </c>
      <c r="G1281" s="70" t="str">
        <f t="shared" si="240"/>
        <v>REZoning_Sol-Win</v>
      </c>
      <c r="I1281" t="s">
        <v>2162</v>
      </c>
      <c r="J1281" s="68" t="s">
        <v>874</v>
      </c>
      <c r="K1281" s="52">
        <v>2050</v>
      </c>
      <c r="L1281" s="62" t="str">
        <f t="shared" si="230"/>
        <v>*0.93</v>
      </c>
      <c r="M1281" s="70" t="str">
        <f t="shared" si="231"/>
        <v>REZoning_Sol-Win</v>
      </c>
      <c r="O1281" t="s">
        <v>2162</v>
      </c>
      <c r="P1281" t="s">
        <v>874</v>
      </c>
      <c r="Q1281">
        <v>2100</v>
      </c>
      <c r="R1281" t="s">
        <v>904</v>
      </c>
      <c r="S1281" t="s">
        <v>875</v>
      </c>
      <c r="AA1281" s="49" t="s">
        <v>2162</v>
      </c>
      <c r="AB1281" s="71" t="s">
        <v>874</v>
      </c>
      <c r="AC1281" s="55">
        <v>2035</v>
      </c>
      <c r="AD1281" s="70" t="str">
        <f t="shared" si="232"/>
        <v>*0.95</v>
      </c>
      <c r="AE1281" s="70" t="str">
        <f t="shared" si="233"/>
        <v>REZoning_Sol-Win</v>
      </c>
      <c r="AG1281" s="49" t="s">
        <v>2162</v>
      </c>
      <c r="AH1281" s="71" t="s">
        <v>874</v>
      </c>
      <c r="AI1281" s="55">
        <v>2050</v>
      </c>
      <c r="AJ1281" s="70" t="str">
        <f t="shared" si="234"/>
        <v>*0.91</v>
      </c>
      <c r="AK1281" s="70" t="str">
        <f t="shared" si="235"/>
        <v>REZoning_Sol-Win</v>
      </c>
      <c r="AO1281" s="50" t="s">
        <v>2162</v>
      </c>
      <c r="AP1281" s="72" t="s">
        <v>874</v>
      </c>
      <c r="AQ1281" s="58">
        <v>2035</v>
      </c>
      <c r="AR1281" s="73" t="str">
        <f t="shared" si="236"/>
        <v>*0.91</v>
      </c>
      <c r="AS1281" s="70" t="str">
        <f t="shared" si="237"/>
        <v>REZoning_Sol-Win</v>
      </c>
      <c r="AU1281" s="50" t="s">
        <v>2162</v>
      </c>
      <c r="AV1281" s="72" t="s">
        <v>874</v>
      </c>
      <c r="AW1281" s="58">
        <v>2050</v>
      </c>
      <c r="AX1281" s="73" t="str">
        <f t="shared" si="238"/>
        <v>*0.86</v>
      </c>
      <c r="AY1281" s="70" t="str">
        <f t="shared" si="239"/>
        <v>REZoning_Sol-Win</v>
      </c>
    </row>
    <row r="1282" spans="1:51">
      <c r="A1282" s="67" t="s">
        <v>98</v>
      </c>
      <c r="C1282" t="s">
        <v>2163</v>
      </c>
      <c r="D1282" s="68" t="s">
        <v>874</v>
      </c>
      <c r="E1282" s="52">
        <v>2035</v>
      </c>
      <c r="F1282" s="69" t="str">
        <f t="shared" si="229"/>
        <v>*0.95</v>
      </c>
      <c r="G1282" s="70" t="str">
        <f t="shared" si="240"/>
        <v>REZoning_Sol-Win</v>
      </c>
      <c r="I1282" t="s">
        <v>2163</v>
      </c>
      <c r="J1282" s="68" t="s">
        <v>874</v>
      </c>
      <c r="K1282" s="52">
        <v>2050</v>
      </c>
      <c r="L1282" s="62" t="str">
        <f t="shared" si="230"/>
        <v>*0.93</v>
      </c>
      <c r="M1282" s="70" t="str">
        <f t="shared" si="231"/>
        <v>REZoning_Sol-Win</v>
      </c>
      <c r="O1282" t="s">
        <v>2163</v>
      </c>
      <c r="P1282" t="s">
        <v>874</v>
      </c>
      <c r="Q1282">
        <v>2100</v>
      </c>
      <c r="R1282" t="s">
        <v>904</v>
      </c>
      <c r="S1282" t="s">
        <v>875</v>
      </c>
      <c r="AA1282" s="49" t="s">
        <v>2163</v>
      </c>
      <c r="AB1282" s="71" t="s">
        <v>874</v>
      </c>
      <c r="AC1282" s="55">
        <v>2035</v>
      </c>
      <c r="AD1282" s="70" t="str">
        <f t="shared" si="232"/>
        <v>*0.95</v>
      </c>
      <c r="AE1282" s="70" t="str">
        <f t="shared" si="233"/>
        <v>REZoning_Sol-Win</v>
      </c>
      <c r="AG1282" s="49" t="s">
        <v>2163</v>
      </c>
      <c r="AH1282" s="71" t="s">
        <v>874</v>
      </c>
      <c r="AI1282" s="55">
        <v>2050</v>
      </c>
      <c r="AJ1282" s="70" t="str">
        <f t="shared" si="234"/>
        <v>*0.91</v>
      </c>
      <c r="AK1282" s="70" t="str">
        <f t="shared" si="235"/>
        <v>REZoning_Sol-Win</v>
      </c>
      <c r="AO1282" s="50" t="s">
        <v>2163</v>
      </c>
      <c r="AP1282" s="72" t="s">
        <v>874</v>
      </c>
      <c r="AQ1282" s="58">
        <v>2035</v>
      </c>
      <c r="AR1282" s="73" t="str">
        <f t="shared" si="236"/>
        <v>*0.91</v>
      </c>
      <c r="AS1282" s="70" t="str">
        <f t="shared" si="237"/>
        <v>REZoning_Sol-Win</v>
      </c>
      <c r="AU1282" s="50" t="s">
        <v>2163</v>
      </c>
      <c r="AV1282" s="72" t="s">
        <v>874</v>
      </c>
      <c r="AW1282" s="58">
        <v>2050</v>
      </c>
      <c r="AX1282" s="73" t="str">
        <f t="shared" si="238"/>
        <v>*0.86</v>
      </c>
      <c r="AY1282" s="70" t="str">
        <f t="shared" si="239"/>
        <v>REZoning_Sol-Win</v>
      </c>
    </row>
    <row r="1283" spans="1:51">
      <c r="A1283" s="67" t="s">
        <v>98</v>
      </c>
      <c r="C1283" t="s">
        <v>2164</v>
      </c>
      <c r="D1283" s="68" t="s">
        <v>874</v>
      </c>
      <c r="E1283" s="52">
        <v>2035</v>
      </c>
      <c r="F1283" s="69" t="str">
        <f t="shared" si="229"/>
        <v>*0.95</v>
      </c>
      <c r="G1283" s="70" t="str">
        <f t="shared" si="240"/>
        <v>REZoning_Sol-Win</v>
      </c>
      <c r="I1283" t="s">
        <v>2164</v>
      </c>
      <c r="J1283" s="68" t="s">
        <v>874</v>
      </c>
      <c r="K1283" s="52">
        <v>2050</v>
      </c>
      <c r="L1283" s="62" t="str">
        <f t="shared" si="230"/>
        <v>*0.93</v>
      </c>
      <c r="M1283" s="70" t="str">
        <f t="shared" si="231"/>
        <v>REZoning_Sol-Win</v>
      </c>
      <c r="O1283" t="s">
        <v>2164</v>
      </c>
      <c r="P1283" t="s">
        <v>874</v>
      </c>
      <c r="Q1283">
        <v>2100</v>
      </c>
      <c r="R1283" t="s">
        <v>904</v>
      </c>
      <c r="S1283" t="s">
        <v>875</v>
      </c>
      <c r="AA1283" s="49" t="s">
        <v>2164</v>
      </c>
      <c r="AB1283" s="71" t="s">
        <v>874</v>
      </c>
      <c r="AC1283" s="55">
        <v>2035</v>
      </c>
      <c r="AD1283" s="70" t="str">
        <f t="shared" si="232"/>
        <v>*0.95</v>
      </c>
      <c r="AE1283" s="70" t="str">
        <f t="shared" si="233"/>
        <v>REZoning_Sol-Win</v>
      </c>
      <c r="AG1283" s="49" t="s">
        <v>2164</v>
      </c>
      <c r="AH1283" s="71" t="s">
        <v>874</v>
      </c>
      <c r="AI1283" s="55">
        <v>2050</v>
      </c>
      <c r="AJ1283" s="70" t="str">
        <f t="shared" si="234"/>
        <v>*0.91</v>
      </c>
      <c r="AK1283" s="70" t="str">
        <f t="shared" si="235"/>
        <v>REZoning_Sol-Win</v>
      </c>
      <c r="AO1283" s="50" t="s">
        <v>2164</v>
      </c>
      <c r="AP1283" s="72" t="s">
        <v>874</v>
      </c>
      <c r="AQ1283" s="58">
        <v>2035</v>
      </c>
      <c r="AR1283" s="73" t="str">
        <f t="shared" si="236"/>
        <v>*0.91</v>
      </c>
      <c r="AS1283" s="70" t="str">
        <f t="shared" si="237"/>
        <v>REZoning_Sol-Win</v>
      </c>
      <c r="AU1283" s="50" t="s">
        <v>2164</v>
      </c>
      <c r="AV1283" s="72" t="s">
        <v>874</v>
      </c>
      <c r="AW1283" s="58">
        <v>2050</v>
      </c>
      <c r="AX1283" s="73" t="str">
        <f t="shared" si="238"/>
        <v>*0.86</v>
      </c>
      <c r="AY1283" s="70" t="str">
        <f t="shared" si="239"/>
        <v>REZoning_Sol-Win</v>
      </c>
    </row>
    <row r="1284" spans="1:51">
      <c r="A1284" s="67" t="s">
        <v>98</v>
      </c>
      <c r="C1284" t="s">
        <v>2165</v>
      </c>
      <c r="D1284" s="68" t="s">
        <v>874</v>
      </c>
      <c r="E1284" s="52">
        <v>2035</v>
      </c>
      <c r="F1284" s="69" t="str">
        <f t="shared" si="229"/>
        <v>*0.95</v>
      </c>
      <c r="G1284" s="70" t="str">
        <f t="shared" si="240"/>
        <v>REZoning_Sol-Win</v>
      </c>
      <c r="I1284" t="s">
        <v>2165</v>
      </c>
      <c r="J1284" s="68" t="s">
        <v>874</v>
      </c>
      <c r="K1284" s="52">
        <v>2050</v>
      </c>
      <c r="L1284" s="62" t="str">
        <f t="shared" si="230"/>
        <v>*0.93</v>
      </c>
      <c r="M1284" s="70" t="str">
        <f t="shared" si="231"/>
        <v>REZoning_Sol-Win</v>
      </c>
      <c r="O1284" t="s">
        <v>2165</v>
      </c>
      <c r="P1284" t="s">
        <v>874</v>
      </c>
      <c r="Q1284">
        <v>2100</v>
      </c>
      <c r="R1284" t="s">
        <v>904</v>
      </c>
      <c r="S1284" t="s">
        <v>875</v>
      </c>
      <c r="AA1284" s="49" t="s">
        <v>2165</v>
      </c>
      <c r="AB1284" s="71" t="s">
        <v>874</v>
      </c>
      <c r="AC1284" s="55">
        <v>2035</v>
      </c>
      <c r="AD1284" s="70" t="str">
        <f t="shared" si="232"/>
        <v>*0.95</v>
      </c>
      <c r="AE1284" s="70" t="str">
        <f t="shared" si="233"/>
        <v>REZoning_Sol-Win</v>
      </c>
      <c r="AG1284" s="49" t="s">
        <v>2165</v>
      </c>
      <c r="AH1284" s="71" t="s">
        <v>874</v>
      </c>
      <c r="AI1284" s="55">
        <v>2050</v>
      </c>
      <c r="AJ1284" s="70" t="str">
        <f t="shared" si="234"/>
        <v>*0.91</v>
      </c>
      <c r="AK1284" s="70" t="str">
        <f t="shared" si="235"/>
        <v>REZoning_Sol-Win</v>
      </c>
      <c r="AO1284" s="50" t="s">
        <v>2165</v>
      </c>
      <c r="AP1284" s="72" t="s">
        <v>874</v>
      </c>
      <c r="AQ1284" s="58">
        <v>2035</v>
      </c>
      <c r="AR1284" s="73" t="str">
        <f t="shared" si="236"/>
        <v>*0.91</v>
      </c>
      <c r="AS1284" s="70" t="str">
        <f t="shared" si="237"/>
        <v>REZoning_Sol-Win</v>
      </c>
      <c r="AU1284" s="50" t="s">
        <v>2165</v>
      </c>
      <c r="AV1284" s="72" t="s">
        <v>874</v>
      </c>
      <c r="AW1284" s="58">
        <v>2050</v>
      </c>
      <c r="AX1284" s="73" t="str">
        <f t="shared" si="238"/>
        <v>*0.86</v>
      </c>
      <c r="AY1284" s="70" t="str">
        <f t="shared" si="239"/>
        <v>REZoning_Sol-Win</v>
      </c>
    </row>
    <row r="1285" spans="1:51">
      <c r="A1285" s="67" t="s">
        <v>98</v>
      </c>
      <c r="C1285" t="s">
        <v>2166</v>
      </c>
      <c r="D1285" s="68" t="s">
        <v>874</v>
      </c>
      <c r="E1285" s="52">
        <v>2035</v>
      </c>
      <c r="F1285" s="69" t="str">
        <f t="shared" ref="F1285:F1348" si="241">"*"&amp;IF(AND(A1285="EU",E1285=2035),0.95,IF(AND(A1285="EU",E1285=2050),0.93,IF(AND(A1285="USA",E1285=2035),0.96,IF(AND(A1285="USA",E1285=2050),0.94,IF(AND(A1285="Japan",E1285=2035),0.94,IF(AND(A1285="Japan",E1285=2050),0.92,IF(AND(A1285="Russia",E1285=2035),0.95,IF(AND(A1285="Russia",E1285=2050),0.93,IF(AND(A1285="China",E1285=2035),0.94,IF(AND(A1285="China",E1285=2050),0.92,IF(AND(A1285="India",E1285=2035),0.95,IF(AND(A1285="India",E1285=2050),0.92,IF(AND(A1285="Middle East",E1285=2035),0.94,IF(AND(A1285="Middle East",E1285=2050),0.9,IF(AND(A1285="Africa",E1285=2035),0.94,IF(AND(A1285="Africa",E1285=2050),0.91,IF(AND(A1285="Brazil",E1285=2035),0.95,IF(AND(A1285="Brazil",E1285=2050),0.92,""))))))))))))))))))</f>
        <v>*0.95</v>
      </c>
      <c r="G1285" s="70" t="str">
        <f t="shared" si="240"/>
        <v>REZoning_Sol-Win</v>
      </c>
      <c r="I1285" t="s">
        <v>2166</v>
      </c>
      <c r="J1285" s="68" t="s">
        <v>874</v>
      </c>
      <c r="K1285" s="52">
        <v>2050</v>
      </c>
      <c r="L1285" s="62" t="str">
        <f t="shared" ref="L1285:L1348" si="242">"*"&amp;IF(AND(A1285="EU",K1285=2035),0.95,IF(AND(A1285="EU",K1285=2050),0.93,IF(AND(A1285="USA",K1285=2035),0.96,IF(AND(A1285="USA",K1285=2050),0.94,IF(AND(A1285="Japan",K1285=2035),0.94,IF(AND(A1285="Japan",K1285=2050),0.92,IF(AND(A1285="Russia",K1285=2035),0.95,IF(AND(A1285="Russia",K1285=2050),0.93,IF(AND(A1285="China",K1285=2035),0.94,IF(AND(A1285="China",K1285=2050),0.92,IF(AND(A1285="India",K1285=2035),0.95,IF(AND(A1285="India",K1285=2050),0.92,IF(AND(A1285="Middle East",K1285=2035),0.94,IF(AND(A1285="Middle East",K1285=2050),0.9,IF(AND(A1285="Africa",K1285=2035),0.94,IF(AND(A1285="Africa",K1285=2050),0.91,IF(AND(A1285="Brazil",K1285=2035),0.95,IF(AND(A1285="Brazil",K1285=2050),0.92,""))))))))))))))))))</f>
        <v>*0.93</v>
      </c>
      <c r="M1285" s="70" t="str">
        <f t="shared" ref="M1285:M1348" si="243">M1284</f>
        <v>REZoning_Sol-Win</v>
      </c>
      <c r="O1285" t="s">
        <v>2166</v>
      </c>
      <c r="P1285" t="s">
        <v>874</v>
      </c>
      <c r="Q1285">
        <v>2100</v>
      </c>
      <c r="R1285" t="s">
        <v>904</v>
      </c>
      <c r="S1285" t="s">
        <v>875</v>
      </c>
      <c r="AA1285" s="49" t="s">
        <v>2166</v>
      </c>
      <c r="AB1285" s="71" t="s">
        <v>874</v>
      </c>
      <c r="AC1285" s="55">
        <v>2035</v>
      </c>
      <c r="AD1285" s="70" t="str">
        <f t="shared" ref="AD1285:AD1348" si="244">"*"&amp;IF(AND(A1285="EU",AC1285=2035),0.95,IF(AND(A1285="EU",AC1285=2050),0.93,IF(AND(A1285="USA",AC1285=2035),0.96,IF(AND(A1285="USA",AC1285=2050),0.93,IF(AND(A1285="Japan",AC1285=2035),0.94,IF(AND(A1285="Japan",AC1285=2050),0.92,IF(AND(A1285="Russia",AC1285=2035),0.95,IF(AND(A1285="Russia",AC1285=2050),0.91,IF(AND(A1285="China",AC1285=2035),0.93,IF(AND(A1285="China",AC1285=2050),0.92,IF(AND(A1285="India",AC1285=2035),0.94,IF(AND(A1285="India",AC1285=2050),0.91,IF(AND(A1285="Middle East",AC1285=2035),0.92,IF(AND(A1285="Middle East",AC1285=2050),0.89,IF(AND(A1285="Africa",AC1285=2035),0.93,IF(AND(A1285="Africa",AC1285=2050),0.9,IF(AND(A1285="Brazil",AC1285=2035),0.95,IF(AND(A1285="Brazil",AC1285=2050),0.92,""))))))))))))))))))</f>
        <v>*0.95</v>
      </c>
      <c r="AE1285" s="70" t="str">
        <f t="shared" ref="AE1285:AE1348" si="245">AE1284</f>
        <v>REZoning_Sol-Win</v>
      </c>
      <c r="AG1285" s="49" t="s">
        <v>2166</v>
      </c>
      <c r="AH1285" s="71" t="s">
        <v>874</v>
      </c>
      <c r="AI1285" s="55">
        <v>2050</v>
      </c>
      <c r="AJ1285" s="70" t="str">
        <f t="shared" ref="AJ1285:AJ1348" si="246">"*"&amp;IF(AND(A1285="EU",AI1285=2035),0.95,IF(AND(A1285="EU",AI1285=2050),0.93,IF(AND(A1285="USA",AI1285=2035),0.96,IF(AND(A1285="USA",AI1285=2050),0.93,IF(AND(A1285="Japan",AI1285=2035),0.94,IF(AND(A1285="Japan",AI1285=2050),0.92,IF(AND(A1285="Russia",AI1285=2035),0.95,IF(AND(A1285="Russia",AI1285=2050),0.91,IF(AND(A1285="China",AI1285=2035),0.93,IF(AND(A1285="China",AI1285=2050),0.92,IF(AND(A1285="India",AI1285=2035),0.94,IF(AND(A1285="India",AI1285=2050),0.91,IF(AND(A1285="Middle East",AI1285=2035),0.92,IF(AND(A1285="Middle East",AI1285=2050),0.89,IF(AND(A1285="Africa",AI1285=2035),0.93,IF(AND(A1285="Africa",AI1285=2050),0.9,IF(AND(A1285="Brazil",AI1285=2035),0.95,IF(AND(A1285="Brazil",AI1285=2050),0.92,""))))))))))))))))))</f>
        <v>*0.91</v>
      </c>
      <c r="AK1285" s="70" t="str">
        <f t="shared" ref="AK1285:AK1348" si="247">AK1284</f>
        <v>REZoning_Sol-Win</v>
      </c>
      <c r="AO1285" s="50" t="s">
        <v>2166</v>
      </c>
      <c r="AP1285" s="72" t="s">
        <v>874</v>
      </c>
      <c r="AQ1285" s="58">
        <v>2035</v>
      </c>
      <c r="AR1285" s="73" t="str">
        <f t="shared" ref="AR1285:AR1348" si="248">"*"&amp;IF(AND(A1285="EU",AQ1285=2035),0.93,IF(AND(A1285="EU",AQ1285=2050),0.9,IF(AND(A1285="USA",AQ1285=2035),0.92,IF(AND(A1285="USA",AQ1285=2050),0.89,IF(AND(A1285="Japan",AQ1285=2035),0.92,IF(AND(A1285="Japan",AQ1285=2050),0.89,IF(AND(A1285="Russia",AQ1285=2035),0.91,IF(AND(A1285="Russia",AQ1285=2050),0.86,IF(AND(A1285="China",AQ1285=2035),0.91,IF(AND(A1285="China",AQ1285=2050),0.87,IF(AND(A1285="India",AQ1285=2035),0.92,IF(AND(A1285="India",AQ1285=2050),0.87,IF(AND(A1285="Middle East",AQ1285=2035),0.89,IF(AND(A1285="Middle East",AQ1285=2050),0.84,IF(AND(A1285="Africa",AQ1285=2035),0.9,IF(AND(A1285="Africa",AQ1285=2050),0.86,IF(AND(A1285="Brazil",AQ1285=2035),0.93,IF(AND(A1285="Brazil",AQ1285=2050),0.89,""))))))))))))))))))</f>
        <v>*0.91</v>
      </c>
      <c r="AS1285" s="70" t="str">
        <f t="shared" ref="AS1285:AS1348" si="249">AS1284</f>
        <v>REZoning_Sol-Win</v>
      </c>
      <c r="AU1285" s="50" t="s">
        <v>2166</v>
      </c>
      <c r="AV1285" s="72" t="s">
        <v>874</v>
      </c>
      <c r="AW1285" s="58">
        <v>2050</v>
      </c>
      <c r="AX1285" s="73" t="str">
        <f t="shared" ref="AX1285:AX1348" si="250">"*"&amp;IF(AND(A1285="EU",AW1285=2035),0.93,IF(AND(A1285="EU",AW1285=2050),0.9,IF(AND(A1285="USA",AW1285=2035),0.92,IF(AND(A1285="USA",AW1285=2050),0.89,IF(AND(A1285="Japan",AW1285=2035),0.92,IF(AND(A1285="Japan",AW1285=2050),0.89,IF(AND(A1285="Russia",AW1285=2035),0.91,IF(AND(A1285="Russia",AW1285=2050),0.86,IF(AND(A1285="China",AW1285=2035),0.91,IF(AND(A1285="China",AW1285=2050),0.87,IF(AND(A1285="India",AW1285=2035),0.92,IF(AND(A1285="India",AW1285=2050),0.87,IF(AND(A1285="Middle East",AW1285=2035),0.89,IF(AND(A1285="Middle East",AW1285=2050),0.84,IF(AND(A1285="Africa",AW1285=2035),0.9,IF(AND(A1285="Africa",AW1285=2050),0.86,IF(AND(A1285="Brazil",AW1285=2035),0.93,IF(AND(A1285="Brazil",AW1285=2050),0.89,""))))))))))))))))))</f>
        <v>*0.86</v>
      </c>
      <c r="AY1285" s="70" t="str">
        <f t="shared" ref="AY1285:AY1348" si="251">AY1284</f>
        <v>REZoning_Sol-Win</v>
      </c>
    </row>
    <row r="1286" spans="1:51">
      <c r="A1286" s="67" t="s">
        <v>98</v>
      </c>
      <c r="C1286" t="s">
        <v>2167</v>
      </c>
      <c r="D1286" s="68" t="s">
        <v>874</v>
      </c>
      <c r="E1286" s="52">
        <v>2035</v>
      </c>
      <c r="F1286" s="69" t="str">
        <f t="shared" si="241"/>
        <v>*0.95</v>
      </c>
      <c r="G1286" s="70" t="str">
        <f t="shared" si="240"/>
        <v>REZoning_Sol-Win</v>
      </c>
      <c r="I1286" t="s">
        <v>2167</v>
      </c>
      <c r="J1286" s="68" t="s">
        <v>874</v>
      </c>
      <c r="K1286" s="52">
        <v>2050</v>
      </c>
      <c r="L1286" s="62" t="str">
        <f t="shared" si="242"/>
        <v>*0.93</v>
      </c>
      <c r="M1286" s="70" t="str">
        <f t="shared" si="243"/>
        <v>REZoning_Sol-Win</v>
      </c>
      <c r="O1286" t="s">
        <v>2167</v>
      </c>
      <c r="P1286" t="s">
        <v>874</v>
      </c>
      <c r="Q1286">
        <v>2100</v>
      </c>
      <c r="R1286" t="s">
        <v>904</v>
      </c>
      <c r="S1286" t="s">
        <v>875</v>
      </c>
      <c r="AA1286" s="49" t="s">
        <v>2167</v>
      </c>
      <c r="AB1286" s="71" t="s">
        <v>874</v>
      </c>
      <c r="AC1286" s="55">
        <v>2035</v>
      </c>
      <c r="AD1286" s="70" t="str">
        <f t="shared" si="244"/>
        <v>*0.95</v>
      </c>
      <c r="AE1286" s="70" t="str">
        <f t="shared" si="245"/>
        <v>REZoning_Sol-Win</v>
      </c>
      <c r="AG1286" s="49" t="s">
        <v>2167</v>
      </c>
      <c r="AH1286" s="71" t="s">
        <v>874</v>
      </c>
      <c r="AI1286" s="55">
        <v>2050</v>
      </c>
      <c r="AJ1286" s="70" t="str">
        <f t="shared" si="246"/>
        <v>*0.91</v>
      </c>
      <c r="AK1286" s="70" t="str">
        <f t="shared" si="247"/>
        <v>REZoning_Sol-Win</v>
      </c>
      <c r="AO1286" s="50" t="s">
        <v>2167</v>
      </c>
      <c r="AP1286" s="72" t="s">
        <v>874</v>
      </c>
      <c r="AQ1286" s="58">
        <v>2035</v>
      </c>
      <c r="AR1286" s="73" t="str">
        <f t="shared" si="248"/>
        <v>*0.91</v>
      </c>
      <c r="AS1286" s="70" t="str">
        <f t="shared" si="249"/>
        <v>REZoning_Sol-Win</v>
      </c>
      <c r="AU1286" s="50" t="s">
        <v>2167</v>
      </c>
      <c r="AV1286" s="72" t="s">
        <v>874</v>
      </c>
      <c r="AW1286" s="58">
        <v>2050</v>
      </c>
      <c r="AX1286" s="73" t="str">
        <f t="shared" si="250"/>
        <v>*0.86</v>
      </c>
      <c r="AY1286" s="70" t="str">
        <f t="shared" si="251"/>
        <v>REZoning_Sol-Win</v>
      </c>
    </row>
    <row r="1287" spans="1:51">
      <c r="A1287" s="67" t="s">
        <v>98</v>
      </c>
      <c r="C1287" t="s">
        <v>2168</v>
      </c>
      <c r="D1287" s="68" t="s">
        <v>874</v>
      </c>
      <c r="E1287" s="52">
        <v>2035</v>
      </c>
      <c r="F1287" s="69" t="str">
        <f t="shared" si="241"/>
        <v>*0.95</v>
      </c>
      <c r="G1287" s="70" t="str">
        <f t="shared" si="240"/>
        <v>REZoning_Sol-Win</v>
      </c>
      <c r="I1287" t="s">
        <v>2168</v>
      </c>
      <c r="J1287" s="68" t="s">
        <v>874</v>
      </c>
      <c r="K1287" s="52">
        <v>2050</v>
      </c>
      <c r="L1287" s="62" t="str">
        <f t="shared" si="242"/>
        <v>*0.93</v>
      </c>
      <c r="M1287" s="70" t="str">
        <f t="shared" si="243"/>
        <v>REZoning_Sol-Win</v>
      </c>
      <c r="O1287" t="s">
        <v>2168</v>
      </c>
      <c r="P1287" t="s">
        <v>874</v>
      </c>
      <c r="Q1287">
        <v>2100</v>
      </c>
      <c r="R1287" t="s">
        <v>904</v>
      </c>
      <c r="S1287" t="s">
        <v>875</v>
      </c>
      <c r="AA1287" s="49" t="s">
        <v>2168</v>
      </c>
      <c r="AB1287" s="71" t="s">
        <v>874</v>
      </c>
      <c r="AC1287" s="55">
        <v>2035</v>
      </c>
      <c r="AD1287" s="70" t="str">
        <f t="shared" si="244"/>
        <v>*0.95</v>
      </c>
      <c r="AE1287" s="70" t="str">
        <f t="shared" si="245"/>
        <v>REZoning_Sol-Win</v>
      </c>
      <c r="AG1287" s="49" t="s">
        <v>2168</v>
      </c>
      <c r="AH1287" s="71" t="s">
        <v>874</v>
      </c>
      <c r="AI1287" s="55">
        <v>2050</v>
      </c>
      <c r="AJ1287" s="70" t="str">
        <f t="shared" si="246"/>
        <v>*0.91</v>
      </c>
      <c r="AK1287" s="70" t="str">
        <f t="shared" si="247"/>
        <v>REZoning_Sol-Win</v>
      </c>
      <c r="AO1287" s="50" t="s">
        <v>2168</v>
      </c>
      <c r="AP1287" s="72" t="s">
        <v>874</v>
      </c>
      <c r="AQ1287" s="58">
        <v>2035</v>
      </c>
      <c r="AR1287" s="73" t="str">
        <f t="shared" si="248"/>
        <v>*0.91</v>
      </c>
      <c r="AS1287" s="70" t="str">
        <f t="shared" si="249"/>
        <v>REZoning_Sol-Win</v>
      </c>
      <c r="AU1287" s="50" t="s">
        <v>2168</v>
      </c>
      <c r="AV1287" s="72" t="s">
        <v>874</v>
      </c>
      <c r="AW1287" s="58">
        <v>2050</v>
      </c>
      <c r="AX1287" s="73" t="str">
        <f t="shared" si="250"/>
        <v>*0.86</v>
      </c>
      <c r="AY1287" s="70" t="str">
        <f t="shared" si="251"/>
        <v>REZoning_Sol-Win</v>
      </c>
    </row>
    <row r="1288" spans="1:51">
      <c r="A1288" s="67" t="s">
        <v>98</v>
      </c>
      <c r="C1288" t="s">
        <v>2169</v>
      </c>
      <c r="D1288" s="68" t="s">
        <v>874</v>
      </c>
      <c r="E1288" s="52">
        <v>2035</v>
      </c>
      <c r="F1288" s="69" t="str">
        <f t="shared" si="241"/>
        <v>*0.95</v>
      </c>
      <c r="G1288" s="70" t="str">
        <f t="shared" si="240"/>
        <v>REZoning_Sol-Win</v>
      </c>
      <c r="I1288" t="s">
        <v>2169</v>
      </c>
      <c r="J1288" s="68" t="s">
        <v>874</v>
      </c>
      <c r="K1288" s="52">
        <v>2050</v>
      </c>
      <c r="L1288" s="62" t="str">
        <f t="shared" si="242"/>
        <v>*0.93</v>
      </c>
      <c r="M1288" s="70" t="str">
        <f t="shared" si="243"/>
        <v>REZoning_Sol-Win</v>
      </c>
      <c r="O1288" t="s">
        <v>2169</v>
      </c>
      <c r="P1288" t="s">
        <v>874</v>
      </c>
      <c r="Q1288">
        <v>2100</v>
      </c>
      <c r="R1288" t="s">
        <v>904</v>
      </c>
      <c r="S1288" t="s">
        <v>875</v>
      </c>
      <c r="AA1288" s="49" t="s">
        <v>2169</v>
      </c>
      <c r="AB1288" s="71" t="s">
        <v>874</v>
      </c>
      <c r="AC1288" s="55">
        <v>2035</v>
      </c>
      <c r="AD1288" s="70" t="str">
        <f t="shared" si="244"/>
        <v>*0.95</v>
      </c>
      <c r="AE1288" s="70" t="str">
        <f t="shared" si="245"/>
        <v>REZoning_Sol-Win</v>
      </c>
      <c r="AG1288" s="49" t="s">
        <v>2169</v>
      </c>
      <c r="AH1288" s="71" t="s">
        <v>874</v>
      </c>
      <c r="AI1288" s="55">
        <v>2050</v>
      </c>
      <c r="AJ1288" s="70" t="str">
        <f t="shared" si="246"/>
        <v>*0.91</v>
      </c>
      <c r="AK1288" s="70" t="str">
        <f t="shared" si="247"/>
        <v>REZoning_Sol-Win</v>
      </c>
      <c r="AO1288" s="50" t="s">
        <v>2169</v>
      </c>
      <c r="AP1288" s="72" t="s">
        <v>874</v>
      </c>
      <c r="AQ1288" s="58">
        <v>2035</v>
      </c>
      <c r="AR1288" s="73" t="str">
        <f t="shared" si="248"/>
        <v>*0.91</v>
      </c>
      <c r="AS1288" s="70" t="str">
        <f t="shared" si="249"/>
        <v>REZoning_Sol-Win</v>
      </c>
      <c r="AU1288" s="50" t="s">
        <v>2169</v>
      </c>
      <c r="AV1288" s="72" t="s">
        <v>874</v>
      </c>
      <c r="AW1288" s="58">
        <v>2050</v>
      </c>
      <c r="AX1288" s="73" t="str">
        <f t="shared" si="250"/>
        <v>*0.86</v>
      </c>
      <c r="AY1288" s="70" t="str">
        <f t="shared" si="251"/>
        <v>REZoning_Sol-Win</v>
      </c>
    </row>
    <row r="1289" spans="1:51">
      <c r="A1289" s="67" t="s">
        <v>98</v>
      </c>
      <c r="C1289" t="s">
        <v>2170</v>
      </c>
      <c r="D1289" s="68" t="s">
        <v>874</v>
      </c>
      <c r="E1289" s="52">
        <v>2035</v>
      </c>
      <c r="F1289" s="69" t="str">
        <f t="shared" si="241"/>
        <v>*0.95</v>
      </c>
      <c r="G1289" s="70" t="str">
        <f t="shared" si="240"/>
        <v>REZoning_Sol-Win</v>
      </c>
      <c r="I1289" t="s">
        <v>2170</v>
      </c>
      <c r="J1289" s="68" t="s">
        <v>874</v>
      </c>
      <c r="K1289" s="52">
        <v>2050</v>
      </c>
      <c r="L1289" s="62" t="str">
        <f t="shared" si="242"/>
        <v>*0.93</v>
      </c>
      <c r="M1289" s="70" t="str">
        <f t="shared" si="243"/>
        <v>REZoning_Sol-Win</v>
      </c>
      <c r="O1289" t="s">
        <v>2170</v>
      </c>
      <c r="P1289" t="s">
        <v>874</v>
      </c>
      <c r="Q1289">
        <v>2100</v>
      </c>
      <c r="R1289" t="s">
        <v>904</v>
      </c>
      <c r="S1289" t="s">
        <v>875</v>
      </c>
      <c r="AA1289" s="49" t="s">
        <v>2170</v>
      </c>
      <c r="AB1289" s="71" t="s">
        <v>874</v>
      </c>
      <c r="AC1289" s="55">
        <v>2035</v>
      </c>
      <c r="AD1289" s="70" t="str">
        <f t="shared" si="244"/>
        <v>*0.95</v>
      </c>
      <c r="AE1289" s="70" t="str">
        <f t="shared" si="245"/>
        <v>REZoning_Sol-Win</v>
      </c>
      <c r="AG1289" s="49" t="s">
        <v>2170</v>
      </c>
      <c r="AH1289" s="71" t="s">
        <v>874</v>
      </c>
      <c r="AI1289" s="55">
        <v>2050</v>
      </c>
      <c r="AJ1289" s="70" t="str">
        <f t="shared" si="246"/>
        <v>*0.91</v>
      </c>
      <c r="AK1289" s="70" t="str">
        <f t="shared" si="247"/>
        <v>REZoning_Sol-Win</v>
      </c>
      <c r="AO1289" s="50" t="s">
        <v>2170</v>
      </c>
      <c r="AP1289" s="72" t="s">
        <v>874</v>
      </c>
      <c r="AQ1289" s="58">
        <v>2035</v>
      </c>
      <c r="AR1289" s="73" t="str">
        <f t="shared" si="248"/>
        <v>*0.91</v>
      </c>
      <c r="AS1289" s="70" t="str">
        <f t="shared" si="249"/>
        <v>REZoning_Sol-Win</v>
      </c>
      <c r="AU1289" s="50" t="s">
        <v>2170</v>
      </c>
      <c r="AV1289" s="72" t="s">
        <v>874</v>
      </c>
      <c r="AW1289" s="58">
        <v>2050</v>
      </c>
      <c r="AX1289" s="73" t="str">
        <f t="shared" si="250"/>
        <v>*0.86</v>
      </c>
      <c r="AY1289" s="70" t="str">
        <f t="shared" si="251"/>
        <v>REZoning_Sol-Win</v>
      </c>
    </row>
    <row r="1290" spans="1:51">
      <c r="A1290" s="67" t="s">
        <v>98</v>
      </c>
      <c r="C1290" t="s">
        <v>2171</v>
      </c>
      <c r="D1290" s="68" t="s">
        <v>874</v>
      </c>
      <c r="E1290" s="52">
        <v>2035</v>
      </c>
      <c r="F1290" s="69" t="str">
        <f t="shared" si="241"/>
        <v>*0.95</v>
      </c>
      <c r="G1290" s="70" t="str">
        <f t="shared" si="240"/>
        <v>REZoning_Sol-Win</v>
      </c>
      <c r="I1290" t="s">
        <v>2171</v>
      </c>
      <c r="J1290" s="68" t="s">
        <v>874</v>
      </c>
      <c r="K1290" s="52">
        <v>2050</v>
      </c>
      <c r="L1290" s="62" t="str">
        <f t="shared" si="242"/>
        <v>*0.93</v>
      </c>
      <c r="M1290" s="70" t="str">
        <f t="shared" si="243"/>
        <v>REZoning_Sol-Win</v>
      </c>
      <c r="O1290" t="s">
        <v>2171</v>
      </c>
      <c r="P1290" t="s">
        <v>874</v>
      </c>
      <c r="Q1290">
        <v>2100</v>
      </c>
      <c r="R1290" t="s">
        <v>904</v>
      </c>
      <c r="S1290" t="s">
        <v>875</v>
      </c>
      <c r="AA1290" s="49" t="s">
        <v>2171</v>
      </c>
      <c r="AB1290" s="71" t="s">
        <v>874</v>
      </c>
      <c r="AC1290" s="55">
        <v>2035</v>
      </c>
      <c r="AD1290" s="70" t="str">
        <f t="shared" si="244"/>
        <v>*0.95</v>
      </c>
      <c r="AE1290" s="70" t="str">
        <f t="shared" si="245"/>
        <v>REZoning_Sol-Win</v>
      </c>
      <c r="AG1290" s="49" t="s">
        <v>2171</v>
      </c>
      <c r="AH1290" s="71" t="s">
        <v>874</v>
      </c>
      <c r="AI1290" s="55">
        <v>2050</v>
      </c>
      <c r="AJ1290" s="70" t="str">
        <f t="shared" si="246"/>
        <v>*0.91</v>
      </c>
      <c r="AK1290" s="70" t="str">
        <f t="shared" si="247"/>
        <v>REZoning_Sol-Win</v>
      </c>
      <c r="AO1290" s="50" t="s">
        <v>2171</v>
      </c>
      <c r="AP1290" s="72" t="s">
        <v>874</v>
      </c>
      <c r="AQ1290" s="58">
        <v>2035</v>
      </c>
      <c r="AR1290" s="73" t="str">
        <f t="shared" si="248"/>
        <v>*0.91</v>
      </c>
      <c r="AS1290" s="70" t="str">
        <f t="shared" si="249"/>
        <v>REZoning_Sol-Win</v>
      </c>
      <c r="AU1290" s="50" t="s">
        <v>2171</v>
      </c>
      <c r="AV1290" s="72" t="s">
        <v>874</v>
      </c>
      <c r="AW1290" s="58">
        <v>2050</v>
      </c>
      <c r="AX1290" s="73" t="str">
        <f t="shared" si="250"/>
        <v>*0.86</v>
      </c>
      <c r="AY1290" s="70" t="str">
        <f t="shared" si="251"/>
        <v>REZoning_Sol-Win</v>
      </c>
    </row>
    <row r="1291" spans="1:51">
      <c r="A1291" s="67" t="s">
        <v>98</v>
      </c>
      <c r="C1291" t="s">
        <v>2172</v>
      </c>
      <c r="D1291" s="68" t="s">
        <v>874</v>
      </c>
      <c r="E1291" s="52">
        <v>2035</v>
      </c>
      <c r="F1291" s="69" t="str">
        <f t="shared" si="241"/>
        <v>*0.95</v>
      </c>
      <c r="G1291" s="70" t="str">
        <f t="shared" si="240"/>
        <v>REZoning_Sol-Win</v>
      </c>
      <c r="I1291" t="s">
        <v>2172</v>
      </c>
      <c r="J1291" s="68" t="s">
        <v>874</v>
      </c>
      <c r="K1291" s="52">
        <v>2050</v>
      </c>
      <c r="L1291" s="62" t="str">
        <f t="shared" si="242"/>
        <v>*0.93</v>
      </c>
      <c r="M1291" s="70" t="str">
        <f t="shared" si="243"/>
        <v>REZoning_Sol-Win</v>
      </c>
      <c r="O1291" t="s">
        <v>2172</v>
      </c>
      <c r="P1291" t="s">
        <v>874</v>
      </c>
      <c r="Q1291">
        <v>2100</v>
      </c>
      <c r="R1291" t="s">
        <v>904</v>
      </c>
      <c r="S1291" t="s">
        <v>875</v>
      </c>
      <c r="AA1291" s="49" t="s">
        <v>2172</v>
      </c>
      <c r="AB1291" s="71" t="s">
        <v>874</v>
      </c>
      <c r="AC1291" s="55">
        <v>2035</v>
      </c>
      <c r="AD1291" s="70" t="str">
        <f t="shared" si="244"/>
        <v>*0.95</v>
      </c>
      <c r="AE1291" s="70" t="str">
        <f t="shared" si="245"/>
        <v>REZoning_Sol-Win</v>
      </c>
      <c r="AG1291" s="49" t="s">
        <v>2172</v>
      </c>
      <c r="AH1291" s="71" t="s">
        <v>874</v>
      </c>
      <c r="AI1291" s="55">
        <v>2050</v>
      </c>
      <c r="AJ1291" s="70" t="str">
        <f t="shared" si="246"/>
        <v>*0.91</v>
      </c>
      <c r="AK1291" s="70" t="str">
        <f t="shared" si="247"/>
        <v>REZoning_Sol-Win</v>
      </c>
      <c r="AO1291" s="50" t="s">
        <v>2172</v>
      </c>
      <c r="AP1291" s="72" t="s">
        <v>874</v>
      </c>
      <c r="AQ1291" s="58">
        <v>2035</v>
      </c>
      <c r="AR1291" s="73" t="str">
        <f t="shared" si="248"/>
        <v>*0.91</v>
      </c>
      <c r="AS1291" s="70" t="str">
        <f t="shared" si="249"/>
        <v>REZoning_Sol-Win</v>
      </c>
      <c r="AU1291" s="50" t="s">
        <v>2172</v>
      </c>
      <c r="AV1291" s="72" t="s">
        <v>874</v>
      </c>
      <c r="AW1291" s="58">
        <v>2050</v>
      </c>
      <c r="AX1291" s="73" t="str">
        <f t="shared" si="250"/>
        <v>*0.86</v>
      </c>
      <c r="AY1291" s="70" t="str">
        <f t="shared" si="251"/>
        <v>REZoning_Sol-Win</v>
      </c>
    </row>
    <row r="1292" spans="1:51">
      <c r="A1292" s="67" t="s">
        <v>98</v>
      </c>
      <c r="C1292" t="s">
        <v>2173</v>
      </c>
      <c r="D1292" s="68" t="s">
        <v>874</v>
      </c>
      <c r="E1292" s="52">
        <v>2035</v>
      </c>
      <c r="F1292" s="69" t="str">
        <f t="shared" si="241"/>
        <v>*0.95</v>
      </c>
      <c r="G1292" s="70" t="str">
        <f t="shared" si="240"/>
        <v>REZoning_Sol-Win</v>
      </c>
      <c r="I1292" t="s">
        <v>2173</v>
      </c>
      <c r="J1292" s="68" t="s">
        <v>874</v>
      </c>
      <c r="K1292" s="52">
        <v>2050</v>
      </c>
      <c r="L1292" s="62" t="str">
        <f t="shared" si="242"/>
        <v>*0.93</v>
      </c>
      <c r="M1292" s="70" t="str">
        <f t="shared" si="243"/>
        <v>REZoning_Sol-Win</v>
      </c>
      <c r="O1292" t="s">
        <v>2173</v>
      </c>
      <c r="P1292" t="s">
        <v>874</v>
      </c>
      <c r="Q1292">
        <v>2100</v>
      </c>
      <c r="R1292" t="s">
        <v>904</v>
      </c>
      <c r="S1292" t="s">
        <v>875</v>
      </c>
      <c r="AA1292" s="49" t="s">
        <v>2173</v>
      </c>
      <c r="AB1292" s="71" t="s">
        <v>874</v>
      </c>
      <c r="AC1292" s="55">
        <v>2035</v>
      </c>
      <c r="AD1292" s="70" t="str">
        <f t="shared" si="244"/>
        <v>*0.95</v>
      </c>
      <c r="AE1292" s="70" t="str">
        <f t="shared" si="245"/>
        <v>REZoning_Sol-Win</v>
      </c>
      <c r="AG1292" s="49" t="s">
        <v>2173</v>
      </c>
      <c r="AH1292" s="71" t="s">
        <v>874</v>
      </c>
      <c r="AI1292" s="55">
        <v>2050</v>
      </c>
      <c r="AJ1292" s="70" t="str">
        <f t="shared" si="246"/>
        <v>*0.91</v>
      </c>
      <c r="AK1292" s="70" t="str">
        <f t="shared" si="247"/>
        <v>REZoning_Sol-Win</v>
      </c>
      <c r="AO1292" s="50" t="s">
        <v>2173</v>
      </c>
      <c r="AP1292" s="72" t="s">
        <v>874</v>
      </c>
      <c r="AQ1292" s="58">
        <v>2035</v>
      </c>
      <c r="AR1292" s="73" t="str">
        <f t="shared" si="248"/>
        <v>*0.91</v>
      </c>
      <c r="AS1292" s="70" t="str">
        <f t="shared" si="249"/>
        <v>REZoning_Sol-Win</v>
      </c>
      <c r="AU1292" s="50" t="s">
        <v>2173</v>
      </c>
      <c r="AV1292" s="72" t="s">
        <v>874</v>
      </c>
      <c r="AW1292" s="58">
        <v>2050</v>
      </c>
      <c r="AX1292" s="73" t="str">
        <f t="shared" si="250"/>
        <v>*0.86</v>
      </c>
      <c r="AY1292" s="70" t="str">
        <f t="shared" si="251"/>
        <v>REZoning_Sol-Win</v>
      </c>
    </row>
    <row r="1293" spans="1:51">
      <c r="A1293" s="67" t="s">
        <v>98</v>
      </c>
      <c r="C1293" t="s">
        <v>2174</v>
      </c>
      <c r="D1293" s="68" t="s">
        <v>874</v>
      </c>
      <c r="E1293" s="52">
        <v>2035</v>
      </c>
      <c r="F1293" s="69" t="str">
        <f t="shared" si="241"/>
        <v>*0.95</v>
      </c>
      <c r="G1293" s="70" t="str">
        <f t="shared" si="240"/>
        <v>REZoning_Sol-Win</v>
      </c>
      <c r="I1293" t="s">
        <v>2174</v>
      </c>
      <c r="J1293" s="68" t="s">
        <v>874</v>
      </c>
      <c r="K1293" s="52">
        <v>2050</v>
      </c>
      <c r="L1293" s="62" t="str">
        <f t="shared" si="242"/>
        <v>*0.93</v>
      </c>
      <c r="M1293" s="70" t="str">
        <f t="shared" si="243"/>
        <v>REZoning_Sol-Win</v>
      </c>
      <c r="O1293" t="s">
        <v>2174</v>
      </c>
      <c r="P1293" t="s">
        <v>874</v>
      </c>
      <c r="Q1293">
        <v>2100</v>
      </c>
      <c r="R1293" t="s">
        <v>904</v>
      </c>
      <c r="S1293" t="s">
        <v>875</v>
      </c>
      <c r="AA1293" s="49" t="s">
        <v>2174</v>
      </c>
      <c r="AB1293" s="71" t="s">
        <v>874</v>
      </c>
      <c r="AC1293" s="55">
        <v>2035</v>
      </c>
      <c r="AD1293" s="70" t="str">
        <f t="shared" si="244"/>
        <v>*0.95</v>
      </c>
      <c r="AE1293" s="70" t="str">
        <f t="shared" si="245"/>
        <v>REZoning_Sol-Win</v>
      </c>
      <c r="AG1293" s="49" t="s">
        <v>2174</v>
      </c>
      <c r="AH1293" s="71" t="s">
        <v>874</v>
      </c>
      <c r="AI1293" s="55">
        <v>2050</v>
      </c>
      <c r="AJ1293" s="70" t="str">
        <f t="shared" si="246"/>
        <v>*0.91</v>
      </c>
      <c r="AK1293" s="70" t="str">
        <f t="shared" si="247"/>
        <v>REZoning_Sol-Win</v>
      </c>
      <c r="AO1293" s="50" t="s">
        <v>2174</v>
      </c>
      <c r="AP1293" s="72" t="s">
        <v>874</v>
      </c>
      <c r="AQ1293" s="58">
        <v>2035</v>
      </c>
      <c r="AR1293" s="73" t="str">
        <f t="shared" si="248"/>
        <v>*0.91</v>
      </c>
      <c r="AS1293" s="70" t="str">
        <f t="shared" si="249"/>
        <v>REZoning_Sol-Win</v>
      </c>
      <c r="AU1293" s="50" t="s">
        <v>2174</v>
      </c>
      <c r="AV1293" s="72" t="s">
        <v>874</v>
      </c>
      <c r="AW1293" s="58">
        <v>2050</v>
      </c>
      <c r="AX1293" s="73" t="str">
        <f t="shared" si="250"/>
        <v>*0.86</v>
      </c>
      <c r="AY1293" s="70" t="str">
        <f t="shared" si="251"/>
        <v>REZoning_Sol-Win</v>
      </c>
    </row>
    <row r="1294" spans="1:51">
      <c r="A1294" s="67" t="s">
        <v>98</v>
      </c>
      <c r="C1294" t="s">
        <v>2175</v>
      </c>
      <c r="D1294" s="68" t="s">
        <v>874</v>
      </c>
      <c r="E1294" s="52">
        <v>2035</v>
      </c>
      <c r="F1294" s="69" t="str">
        <f t="shared" si="241"/>
        <v>*0.95</v>
      </c>
      <c r="G1294" s="70" t="str">
        <f t="shared" si="240"/>
        <v>REZoning_Sol-Win</v>
      </c>
      <c r="I1294" t="s">
        <v>2175</v>
      </c>
      <c r="J1294" s="68" t="s">
        <v>874</v>
      </c>
      <c r="K1294" s="52">
        <v>2050</v>
      </c>
      <c r="L1294" s="62" t="str">
        <f t="shared" si="242"/>
        <v>*0.93</v>
      </c>
      <c r="M1294" s="70" t="str">
        <f t="shared" si="243"/>
        <v>REZoning_Sol-Win</v>
      </c>
      <c r="O1294" t="s">
        <v>2175</v>
      </c>
      <c r="P1294" t="s">
        <v>874</v>
      </c>
      <c r="Q1294">
        <v>2100</v>
      </c>
      <c r="R1294" t="s">
        <v>904</v>
      </c>
      <c r="S1294" t="s">
        <v>875</v>
      </c>
      <c r="AA1294" s="49" t="s">
        <v>2175</v>
      </c>
      <c r="AB1294" s="71" t="s">
        <v>874</v>
      </c>
      <c r="AC1294" s="55">
        <v>2035</v>
      </c>
      <c r="AD1294" s="70" t="str">
        <f t="shared" si="244"/>
        <v>*0.95</v>
      </c>
      <c r="AE1294" s="70" t="str">
        <f t="shared" si="245"/>
        <v>REZoning_Sol-Win</v>
      </c>
      <c r="AG1294" s="49" t="s">
        <v>2175</v>
      </c>
      <c r="AH1294" s="71" t="s">
        <v>874</v>
      </c>
      <c r="AI1294" s="55">
        <v>2050</v>
      </c>
      <c r="AJ1294" s="70" t="str">
        <f t="shared" si="246"/>
        <v>*0.91</v>
      </c>
      <c r="AK1294" s="70" t="str">
        <f t="shared" si="247"/>
        <v>REZoning_Sol-Win</v>
      </c>
      <c r="AO1294" s="50" t="s">
        <v>2175</v>
      </c>
      <c r="AP1294" s="72" t="s">
        <v>874</v>
      </c>
      <c r="AQ1294" s="58">
        <v>2035</v>
      </c>
      <c r="AR1294" s="73" t="str">
        <f t="shared" si="248"/>
        <v>*0.91</v>
      </c>
      <c r="AS1294" s="70" t="str">
        <f t="shared" si="249"/>
        <v>REZoning_Sol-Win</v>
      </c>
      <c r="AU1294" s="50" t="s">
        <v>2175</v>
      </c>
      <c r="AV1294" s="72" t="s">
        <v>874</v>
      </c>
      <c r="AW1294" s="58">
        <v>2050</v>
      </c>
      <c r="AX1294" s="73" t="str">
        <f t="shared" si="250"/>
        <v>*0.86</v>
      </c>
      <c r="AY1294" s="70" t="str">
        <f t="shared" si="251"/>
        <v>REZoning_Sol-Win</v>
      </c>
    </row>
    <row r="1295" spans="1:51">
      <c r="A1295" s="67" t="s">
        <v>98</v>
      </c>
      <c r="C1295" t="s">
        <v>2176</v>
      </c>
      <c r="D1295" s="68" t="s">
        <v>874</v>
      </c>
      <c r="E1295" s="52">
        <v>2035</v>
      </c>
      <c r="F1295" s="69" t="str">
        <f t="shared" si="241"/>
        <v>*0.95</v>
      </c>
      <c r="G1295" s="70" t="str">
        <f t="shared" si="240"/>
        <v>REZoning_Sol-Win</v>
      </c>
      <c r="I1295" t="s">
        <v>2176</v>
      </c>
      <c r="J1295" s="68" t="s">
        <v>874</v>
      </c>
      <c r="K1295" s="52">
        <v>2050</v>
      </c>
      <c r="L1295" s="62" t="str">
        <f t="shared" si="242"/>
        <v>*0.93</v>
      </c>
      <c r="M1295" s="70" t="str">
        <f t="shared" si="243"/>
        <v>REZoning_Sol-Win</v>
      </c>
      <c r="O1295" t="s">
        <v>2176</v>
      </c>
      <c r="P1295" t="s">
        <v>874</v>
      </c>
      <c r="Q1295">
        <v>2100</v>
      </c>
      <c r="R1295" t="s">
        <v>904</v>
      </c>
      <c r="S1295" t="s">
        <v>875</v>
      </c>
      <c r="AA1295" s="49" t="s">
        <v>2176</v>
      </c>
      <c r="AB1295" s="71" t="s">
        <v>874</v>
      </c>
      <c r="AC1295" s="55">
        <v>2035</v>
      </c>
      <c r="AD1295" s="70" t="str">
        <f t="shared" si="244"/>
        <v>*0.95</v>
      </c>
      <c r="AE1295" s="70" t="str">
        <f t="shared" si="245"/>
        <v>REZoning_Sol-Win</v>
      </c>
      <c r="AG1295" s="49" t="s">
        <v>2176</v>
      </c>
      <c r="AH1295" s="71" t="s">
        <v>874</v>
      </c>
      <c r="AI1295" s="55">
        <v>2050</v>
      </c>
      <c r="AJ1295" s="70" t="str">
        <f t="shared" si="246"/>
        <v>*0.91</v>
      </c>
      <c r="AK1295" s="70" t="str">
        <f t="shared" si="247"/>
        <v>REZoning_Sol-Win</v>
      </c>
      <c r="AO1295" s="50" t="s">
        <v>2176</v>
      </c>
      <c r="AP1295" s="72" t="s">
        <v>874</v>
      </c>
      <c r="AQ1295" s="58">
        <v>2035</v>
      </c>
      <c r="AR1295" s="73" t="str">
        <f t="shared" si="248"/>
        <v>*0.91</v>
      </c>
      <c r="AS1295" s="70" t="str">
        <f t="shared" si="249"/>
        <v>REZoning_Sol-Win</v>
      </c>
      <c r="AU1295" s="50" t="s">
        <v>2176</v>
      </c>
      <c r="AV1295" s="72" t="s">
        <v>874</v>
      </c>
      <c r="AW1295" s="58">
        <v>2050</v>
      </c>
      <c r="AX1295" s="73" t="str">
        <f t="shared" si="250"/>
        <v>*0.86</v>
      </c>
      <c r="AY1295" s="70" t="str">
        <f t="shared" si="251"/>
        <v>REZoning_Sol-Win</v>
      </c>
    </row>
    <row r="1296" spans="1:51">
      <c r="A1296" s="67" t="s">
        <v>98</v>
      </c>
      <c r="C1296" t="s">
        <v>2177</v>
      </c>
      <c r="D1296" s="68" t="s">
        <v>874</v>
      </c>
      <c r="E1296" s="52">
        <v>2035</v>
      </c>
      <c r="F1296" s="69" t="str">
        <f t="shared" si="241"/>
        <v>*0.95</v>
      </c>
      <c r="G1296" s="70" t="str">
        <f t="shared" si="240"/>
        <v>REZoning_Sol-Win</v>
      </c>
      <c r="I1296" t="s">
        <v>2177</v>
      </c>
      <c r="J1296" s="68" t="s">
        <v>874</v>
      </c>
      <c r="K1296" s="52">
        <v>2050</v>
      </c>
      <c r="L1296" s="62" t="str">
        <f t="shared" si="242"/>
        <v>*0.93</v>
      </c>
      <c r="M1296" s="70" t="str">
        <f t="shared" si="243"/>
        <v>REZoning_Sol-Win</v>
      </c>
      <c r="O1296" t="s">
        <v>2177</v>
      </c>
      <c r="P1296" t="s">
        <v>874</v>
      </c>
      <c r="Q1296">
        <v>2100</v>
      </c>
      <c r="R1296" t="s">
        <v>904</v>
      </c>
      <c r="S1296" t="s">
        <v>875</v>
      </c>
      <c r="AA1296" s="49" t="s">
        <v>2177</v>
      </c>
      <c r="AB1296" s="71" t="s">
        <v>874</v>
      </c>
      <c r="AC1296" s="55">
        <v>2035</v>
      </c>
      <c r="AD1296" s="70" t="str">
        <f t="shared" si="244"/>
        <v>*0.95</v>
      </c>
      <c r="AE1296" s="70" t="str">
        <f t="shared" si="245"/>
        <v>REZoning_Sol-Win</v>
      </c>
      <c r="AG1296" s="49" t="s">
        <v>2177</v>
      </c>
      <c r="AH1296" s="71" t="s">
        <v>874</v>
      </c>
      <c r="AI1296" s="55">
        <v>2050</v>
      </c>
      <c r="AJ1296" s="70" t="str">
        <f t="shared" si="246"/>
        <v>*0.91</v>
      </c>
      <c r="AK1296" s="70" t="str">
        <f t="shared" si="247"/>
        <v>REZoning_Sol-Win</v>
      </c>
      <c r="AO1296" s="50" t="s">
        <v>2177</v>
      </c>
      <c r="AP1296" s="72" t="s">
        <v>874</v>
      </c>
      <c r="AQ1296" s="58">
        <v>2035</v>
      </c>
      <c r="AR1296" s="73" t="str">
        <f t="shared" si="248"/>
        <v>*0.91</v>
      </c>
      <c r="AS1296" s="70" t="str">
        <f t="shared" si="249"/>
        <v>REZoning_Sol-Win</v>
      </c>
      <c r="AU1296" s="50" t="s">
        <v>2177</v>
      </c>
      <c r="AV1296" s="72" t="s">
        <v>874</v>
      </c>
      <c r="AW1296" s="58">
        <v>2050</v>
      </c>
      <c r="AX1296" s="73" t="str">
        <f t="shared" si="250"/>
        <v>*0.86</v>
      </c>
      <c r="AY1296" s="70" t="str">
        <f t="shared" si="251"/>
        <v>REZoning_Sol-Win</v>
      </c>
    </row>
    <row r="1297" spans="1:51">
      <c r="A1297" s="67" t="s">
        <v>98</v>
      </c>
      <c r="C1297" t="s">
        <v>2178</v>
      </c>
      <c r="D1297" s="68" t="s">
        <v>874</v>
      </c>
      <c r="E1297" s="52">
        <v>2035</v>
      </c>
      <c r="F1297" s="69" t="str">
        <f t="shared" si="241"/>
        <v>*0.95</v>
      </c>
      <c r="G1297" s="70" t="str">
        <f t="shared" si="240"/>
        <v>REZoning_Sol-Win</v>
      </c>
      <c r="I1297" t="s">
        <v>2178</v>
      </c>
      <c r="J1297" s="68" t="s">
        <v>874</v>
      </c>
      <c r="K1297" s="52">
        <v>2050</v>
      </c>
      <c r="L1297" s="62" t="str">
        <f t="shared" si="242"/>
        <v>*0.93</v>
      </c>
      <c r="M1297" s="70" t="str">
        <f t="shared" si="243"/>
        <v>REZoning_Sol-Win</v>
      </c>
      <c r="O1297" t="s">
        <v>2178</v>
      </c>
      <c r="P1297" t="s">
        <v>874</v>
      </c>
      <c r="Q1297">
        <v>2100</v>
      </c>
      <c r="R1297" t="s">
        <v>904</v>
      </c>
      <c r="S1297" t="s">
        <v>875</v>
      </c>
      <c r="AA1297" s="49" t="s">
        <v>2178</v>
      </c>
      <c r="AB1297" s="71" t="s">
        <v>874</v>
      </c>
      <c r="AC1297" s="55">
        <v>2035</v>
      </c>
      <c r="AD1297" s="70" t="str">
        <f t="shared" si="244"/>
        <v>*0.95</v>
      </c>
      <c r="AE1297" s="70" t="str">
        <f t="shared" si="245"/>
        <v>REZoning_Sol-Win</v>
      </c>
      <c r="AG1297" s="49" t="s">
        <v>2178</v>
      </c>
      <c r="AH1297" s="71" t="s">
        <v>874</v>
      </c>
      <c r="AI1297" s="55">
        <v>2050</v>
      </c>
      <c r="AJ1297" s="70" t="str">
        <f t="shared" si="246"/>
        <v>*0.91</v>
      </c>
      <c r="AK1297" s="70" t="str">
        <f t="shared" si="247"/>
        <v>REZoning_Sol-Win</v>
      </c>
      <c r="AO1297" s="50" t="s">
        <v>2178</v>
      </c>
      <c r="AP1297" s="72" t="s">
        <v>874</v>
      </c>
      <c r="AQ1297" s="58">
        <v>2035</v>
      </c>
      <c r="AR1297" s="73" t="str">
        <f t="shared" si="248"/>
        <v>*0.91</v>
      </c>
      <c r="AS1297" s="70" t="str">
        <f t="shared" si="249"/>
        <v>REZoning_Sol-Win</v>
      </c>
      <c r="AU1297" s="50" t="s">
        <v>2178</v>
      </c>
      <c r="AV1297" s="72" t="s">
        <v>874</v>
      </c>
      <c r="AW1297" s="58">
        <v>2050</v>
      </c>
      <c r="AX1297" s="73" t="str">
        <f t="shared" si="250"/>
        <v>*0.86</v>
      </c>
      <c r="AY1297" s="70" t="str">
        <f t="shared" si="251"/>
        <v>REZoning_Sol-Win</v>
      </c>
    </row>
    <row r="1298" spans="1:51">
      <c r="A1298" s="67" t="s">
        <v>98</v>
      </c>
      <c r="C1298" t="s">
        <v>2179</v>
      </c>
      <c r="D1298" s="68" t="s">
        <v>874</v>
      </c>
      <c r="E1298" s="52">
        <v>2035</v>
      </c>
      <c r="F1298" s="69" t="str">
        <f t="shared" si="241"/>
        <v>*0.95</v>
      </c>
      <c r="G1298" s="70" t="str">
        <f t="shared" si="240"/>
        <v>REZoning_Sol-Win</v>
      </c>
      <c r="I1298" t="s">
        <v>2179</v>
      </c>
      <c r="J1298" s="68" t="s">
        <v>874</v>
      </c>
      <c r="K1298" s="52">
        <v>2050</v>
      </c>
      <c r="L1298" s="62" t="str">
        <f t="shared" si="242"/>
        <v>*0.93</v>
      </c>
      <c r="M1298" s="70" t="str">
        <f t="shared" si="243"/>
        <v>REZoning_Sol-Win</v>
      </c>
      <c r="O1298" t="s">
        <v>2179</v>
      </c>
      <c r="P1298" t="s">
        <v>874</v>
      </c>
      <c r="Q1298">
        <v>2100</v>
      </c>
      <c r="R1298" t="s">
        <v>904</v>
      </c>
      <c r="S1298" t="s">
        <v>875</v>
      </c>
      <c r="AA1298" s="49" t="s">
        <v>2179</v>
      </c>
      <c r="AB1298" s="71" t="s">
        <v>874</v>
      </c>
      <c r="AC1298" s="55">
        <v>2035</v>
      </c>
      <c r="AD1298" s="70" t="str">
        <f t="shared" si="244"/>
        <v>*0.95</v>
      </c>
      <c r="AE1298" s="70" t="str">
        <f t="shared" si="245"/>
        <v>REZoning_Sol-Win</v>
      </c>
      <c r="AG1298" s="49" t="s">
        <v>2179</v>
      </c>
      <c r="AH1298" s="71" t="s">
        <v>874</v>
      </c>
      <c r="AI1298" s="55">
        <v>2050</v>
      </c>
      <c r="AJ1298" s="70" t="str">
        <f t="shared" si="246"/>
        <v>*0.91</v>
      </c>
      <c r="AK1298" s="70" t="str">
        <f t="shared" si="247"/>
        <v>REZoning_Sol-Win</v>
      </c>
      <c r="AO1298" s="50" t="s">
        <v>2179</v>
      </c>
      <c r="AP1298" s="72" t="s">
        <v>874</v>
      </c>
      <c r="AQ1298" s="58">
        <v>2035</v>
      </c>
      <c r="AR1298" s="73" t="str">
        <f t="shared" si="248"/>
        <v>*0.91</v>
      </c>
      <c r="AS1298" s="70" t="str">
        <f t="shared" si="249"/>
        <v>REZoning_Sol-Win</v>
      </c>
      <c r="AU1298" s="50" t="s">
        <v>2179</v>
      </c>
      <c r="AV1298" s="72" t="s">
        <v>874</v>
      </c>
      <c r="AW1298" s="58">
        <v>2050</v>
      </c>
      <c r="AX1298" s="73" t="str">
        <f t="shared" si="250"/>
        <v>*0.86</v>
      </c>
      <c r="AY1298" s="70" t="str">
        <f t="shared" si="251"/>
        <v>REZoning_Sol-Win</v>
      </c>
    </row>
    <row r="1299" spans="1:51">
      <c r="A1299" s="67" t="s">
        <v>98</v>
      </c>
      <c r="C1299" t="s">
        <v>2180</v>
      </c>
      <c r="D1299" s="68" t="s">
        <v>874</v>
      </c>
      <c r="E1299" s="52">
        <v>2035</v>
      </c>
      <c r="F1299" s="69" t="str">
        <f t="shared" si="241"/>
        <v>*0.95</v>
      </c>
      <c r="G1299" s="70" t="str">
        <f t="shared" si="240"/>
        <v>REZoning_Sol-Win</v>
      </c>
      <c r="I1299" t="s">
        <v>2180</v>
      </c>
      <c r="J1299" s="68" t="s">
        <v>874</v>
      </c>
      <c r="K1299" s="52">
        <v>2050</v>
      </c>
      <c r="L1299" s="62" t="str">
        <f t="shared" si="242"/>
        <v>*0.93</v>
      </c>
      <c r="M1299" s="70" t="str">
        <f t="shared" si="243"/>
        <v>REZoning_Sol-Win</v>
      </c>
      <c r="O1299" t="s">
        <v>2180</v>
      </c>
      <c r="P1299" t="s">
        <v>874</v>
      </c>
      <c r="Q1299">
        <v>2100</v>
      </c>
      <c r="R1299" t="s">
        <v>904</v>
      </c>
      <c r="S1299" t="s">
        <v>875</v>
      </c>
      <c r="AA1299" s="49" t="s">
        <v>2180</v>
      </c>
      <c r="AB1299" s="71" t="s">
        <v>874</v>
      </c>
      <c r="AC1299" s="55">
        <v>2035</v>
      </c>
      <c r="AD1299" s="70" t="str">
        <f t="shared" si="244"/>
        <v>*0.95</v>
      </c>
      <c r="AE1299" s="70" t="str">
        <f t="shared" si="245"/>
        <v>REZoning_Sol-Win</v>
      </c>
      <c r="AG1299" s="49" t="s">
        <v>2180</v>
      </c>
      <c r="AH1299" s="71" t="s">
        <v>874</v>
      </c>
      <c r="AI1299" s="55">
        <v>2050</v>
      </c>
      <c r="AJ1299" s="70" t="str">
        <f t="shared" si="246"/>
        <v>*0.91</v>
      </c>
      <c r="AK1299" s="70" t="str">
        <f t="shared" si="247"/>
        <v>REZoning_Sol-Win</v>
      </c>
      <c r="AO1299" s="50" t="s">
        <v>2180</v>
      </c>
      <c r="AP1299" s="72" t="s">
        <v>874</v>
      </c>
      <c r="AQ1299" s="58">
        <v>2035</v>
      </c>
      <c r="AR1299" s="73" t="str">
        <f t="shared" si="248"/>
        <v>*0.91</v>
      </c>
      <c r="AS1299" s="70" t="str">
        <f t="shared" si="249"/>
        <v>REZoning_Sol-Win</v>
      </c>
      <c r="AU1299" s="50" t="s">
        <v>2180</v>
      </c>
      <c r="AV1299" s="72" t="s">
        <v>874</v>
      </c>
      <c r="AW1299" s="58">
        <v>2050</v>
      </c>
      <c r="AX1299" s="73" t="str">
        <f t="shared" si="250"/>
        <v>*0.86</v>
      </c>
      <c r="AY1299" s="70" t="str">
        <f t="shared" si="251"/>
        <v>REZoning_Sol-Win</v>
      </c>
    </row>
    <row r="1300" spans="1:51">
      <c r="A1300" s="67" t="s">
        <v>171</v>
      </c>
      <c r="C1300" t="s">
        <v>2181</v>
      </c>
      <c r="D1300" s="68" t="s">
        <v>874</v>
      </c>
      <c r="E1300" s="52">
        <v>2035</v>
      </c>
      <c r="F1300" s="69" t="str">
        <f t="shared" si="241"/>
        <v>*0.94</v>
      </c>
      <c r="G1300" s="70" t="str">
        <f t="shared" si="240"/>
        <v>REZoning_Sol-Win</v>
      </c>
      <c r="I1300" t="s">
        <v>2181</v>
      </c>
      <c r="J1300" s="68" t="s">
        <v>874</v>
      </c>
      <c r="K1300" s="52">
        <v>2050</v>
      </c>
      <c r="L1300" s="62" t="str">
        <f t="shared" si="242"/>
        <v>*0.92</v>
      </c>
      <c r="M1300" s="70" t="str">
        <f t="shared" si="243"/>
        <v>REZoning_Sol-Win</v>
      </c>
      <c r="O1300" t="s">
        <v>2181</v>
      </c>
      <c r="P1300" t="s">
        <v>874</v>
      </c>
      <c r="Q1300">
        <v>2100</v>
      </c>
      <c r="R1300" t="s">
        <v>881</v>
      </c>
      <c r="S1300" t="s">
        <v>875</v>
      </c>
      <c r="AA1300" s="49" t="s">
        <v>2181</v>
      </c>
      <c r="AB1300" s="71" t="s">
        <v>874</v>
      </c>
      <c r="AC1300" s="55">
        <v>2035</v>
      </c>
      <c r="AD1300" s="70" t="str">
        <f t="shared" si="244"/>
        <v>*0.93</v>
      </c>
      <c r="AE1300" s="70" t="str">
        <f t="shared" si="245"/>
        <v>REZoning_Sol-Win</v>
      </c>
      <c r="AG1300" s="49" t="s">
        <v>2181</v>
      </c>
      <c r="AH1300" s="71" t="s">
        <v>874</v>
      </c>
      <c r="AI1300" s="55">
        <v>2050</v>
      </c>
      <c r="AJ1300" s="70" t="str">
        <f t="shared" si="246"/>
        <v>*0.92</v>
      </c>
      <c r="AK1300" s="70" t="str">
        <f t="shared" si="247"/>
        <v>REZoning_Sol-Win</v>
      </c>
      <c r="AO1300" s="50" t="s">
        <v>2181</v>
      </c>
      <c r="AP1300" s="72" t="s">
        <v>874</v>
      </c>
      <c r="AQ1300" s="58">
        <v>2035</v>
      </c>
      <c r="AR1300" s="73" t="str">
        <f t="shared" si="248"/>
        <v>*0.91</v>
      </c>
      <c r="AS1300" s="70" t="str">
        <f t="shared" si="249"/>
        <v>REZoning_Sol-Win</v>
      </c>
      <c r="AU1300" s="50" t="s">
        <v>2181</v>
      </c>
      <c r="AV1300" s="72" t="s">
        <v>874</v>
      </c>
      <c r="AW1300" s="58">
        <v>2050</v>
      </c>
      <c r="AX1300" s="73" t="str">
        <f t="shared" si="250"/>
        <v>*0.87</v>
      </c>
      <c r="AY1300" s="70" t="str">
        <f t="shared" si="251"/>
        <v>REZoning_Sol-Win</v>
      </c>
    </row>
    <row r="1301" spans="1:51">
      <c r="A1301" s="67" t="s">
        <v>171</v>
      </c>
      <c r="C1301" t="s">
        <v>2182</v>
      </c>
      <c r="D1301" s="68" t="s">
        <v>874</v>
      </c>
      <c r="E1301" s="52">
        <v>2035</v>
      </c>
      <c r="F1301" s="69" t="str">
        <f t="shared" si="241"/>
        <v>*0.94</v>
      </c>
      <c r="G1301" s="70" t="str">
        <f t="shared" si="240"/>
        <v>REZoning_Sol-Win</v>
      </c>
      <c r="I1301" t="s">
        <v>2182</v>
      </c>
      <c r="J1301" s="68" t="s">
        <v>874</v>
      </c>
      <c r="K1301" s="52">
        <v>2050</v>
      </c>
      <c r="L1301" s="62" t="str">
        <f t="shared" si="242"/>
        <v>*0.92</v>
      </c>
      <c r="M1301" s="70" t="str">
        <f t="shared" si="243"/>
        <v>REZoning_Sol-Win</v>
      </c>
      <c r="O1301" t="s">
        <v>2182</v>
      </c>
      <c r="P1301" t="s">
        <v>874</v>
      </c>
      <c r="Q1301">
        <v>2100</v>
      </c>
      <c r="R1301" t="s">
        <v>881</v>
      </c>
      <c r="S1301" t="s">
        <v>875</v>
      </c>
      <c r="AA1301" s="49" t="s">
        <v>2182</v>
      </c>
      <c r="AB1301" s="71" t="s">
        <v>874</v>
      </c>
      <c r="AC1301" s="55">
        <v>2035</v>
      </c>
      <c r="AD1301" s="70" t="str">
        <f t="shared" si="244"/>
        <v>*0.93</v>
      </c>
      <c r="AE1301" s="70" t="str">
        <f t="shared" si="245"/>
        <v>REZoning_Sol-Win</v>
      </c>
      <c r="AG1301" s="49" t="s">
        <v>2182</v>
      </c>
      <c r="AH1301" s="71" t="s">
        <v>874</v>
      </c>
      <c r="AI1301" s="55">
        <v>2050</v>
      </c>
      <c r="AJ1301" s="70" t="str">
        <f t="shared" si="246"/>
        <v>*0.92</v>
      </c>
      <c r="AK1301" s="70" t="str">
        <f t="shared" si="247"/>
        <v>REZoning_Sol-Win</v>
      </c>
      <c r="AO1301" s="50" t="s">
        <v>2182</v>
      </c>
      <c r="AP1301" s="72" t="s">
        <v>874</v>
      </c>
      <c r="AQ1301" s="58">
        <v>2035</v>
      </c>
      <c r="AR1301" s="73" t="str">
        <f t="shared" si="248"/>
        <v>*0.91</v>
      </c>
      <c r="AS1301" s="70" t="str">
        <f t="shared" si="249"/>
        <v>REZoning_Sol-Win</v>
      </c>
      <c r="AU1301" s="50" t="s">
        <v>2182</v>
      </c>
      <c r="AV1301" s="72" t="s">
        <v>874</v>
      </c>
      <c r="AW1301" s="58">
        <v>2050</v>
      </c>
      <c r="AX1301" s="73" t="str">
        <f t="shared" si="250"/>
        <v>*0.87</v>
      </c>
      <c r="AY1301" s="70" t="str">
        <f t="shared" si="251"/>
        <v>REZoning_Sol-Win</v>
      </c>
    </row>
    <row r="1302" spans="1:51">
      <c r="A1302" s="67" t="s">
        <v>171</v>
      </c>
      <c r="C1302" t="s">
        <v>2183</v>
      </c>
      <c r="D1302" s="68" t="s">
        <v>874</v>
      </c>
      <c r="E1302" s="52">
        <v>2035</v>
      </c>
      <c r="F1302" s="69" t="str">
        <f t="shared" si="241"/>
        <v>*0.94</v>
      </c>
      <c r="G1302" s="70" t="str">
        <f t="shared" si="240"/>
        <v>REZoning_Sol-Win</v>
      </c>
      <c r="I1302" t="s">
        <v>2183</v>
      </c>
      <c r="J1302" s="68" t="s">
        <v>874</v>
      </c>
      <c r="K1302" s="52">
        <v>2050</v>
      </c>
      <c r="L1302" s="62" t="str">
        <f t="shared" si="242"/>
        <v>*0.92</v>
      </c>
      <c r="M1302" s="70" t="str">
        <f t="shared" si="243"/>
        <v>REZoning_Sol-Win</v>
      </c>
      <c r="O1302" t="s">
        <v>2183</v>
      </c>
      <c r="P1302" t="s">
        <v>874</v>
      </c>
      <c r="Q1302">
        <v>2100</v>
      </c>
      <c r="R1302" t="s">
        <v>881</v>
      </c>
      <c r="S1302" t="s">
        <v>875</v>
      </c>
      <c r="AA1302" s="49" t="s">
        <v>2183</v>
      </c>
      <c r="AB1302" s="71" t="s">
        <v>874</v>
      </c>
      <c r="AC1302" s="55">
        <v>2035</v>
      </c>
      <c r="AD1302" s="70" t="str">
        <f t="shared" si="244"/>
        <v>*0.93</v>
      </c>
      <c r="AE1302" s="70" t="str">
        <f t="shared" si="245"/>
        <v>REZoning_Sol-Win</v>
      </c>
      <c r="AG1302" s="49" t="s">
        <v>2183</v>
      </c>
      <c r="AH1302" s="71" t="s">
        <v>874</v>
      </c>
      <c r="AI1302" s="55">
        <v>2050</v>
      </c>
      <c r="AJ1302" s="70" t="str">
        <f t="shared" si="246"/>
        <v>*0.92</v>
      </c>
      <c r="AK1302" s="70" t="str">
        <f t="shared" si="247"/>
        <v>REZoning_Sol-Win</v>
      </c>
      <c r="AO1302" s="50" t="s">
        <v>2183</v>
      </c>
      <c r="AP1302" s="72" t="s">
        <v>874</v>
      </c>
      <c r="AQ1302" s="58">
        <v>2035</v>
      </c>
      <c r="AR1302" s="73" t="str">
        <f t="shared" si="248"/>
        <v>*0.91</v>
      </c>
      <c r="AS1302" s="70" t="str">
        <f t="shared" si="249"/>
        <v>REZoning_Sol-Win</v>
      </c>
      <c r="AU1302" s="50" t="s">
        <v>2183</v>
      </c>
      <c r="AV1302" s="72" t="s">
        <v>874</v>
      </c>
      <c r="AW1302" s="58">
        <v>2050</v>
      </c>
      <c r="AX1302" s="73" t="str">
        <f t="shared" si="250"/>
        <v>*0.87</v>
      </c>
      <c r="AY1302" s="70" t="str">
        <f t="shared" si="251"/>
        <v>REZoning_Sol-Win</v>
      </c>
    </row>
    <row r="1303" spans="1:51">
      <c r="A1303" s="67" t="s">
        <v>171</v>
      </c>
      <c r="C1303" t="s">
        <v>2184</v>
      </c>
      <c r="D1303" s="68" t="s">
        <v>874</v>
      </c>
      <c r="E1303" s="52">
        <v>2035</v>
      </c>
      <c r="F1303" s="69" t="str">
        <f t="shared" si="241"/>
        <v>*0.94</v>
      </c>
      <c r="G1303" s="70" t="str">
        <f t="shared" si="240"/>
        <v>REZoning_Sol-Win</v>
      </c>
      <c r="I1303" t="s">
        <v>2184</v>
      </c>
      <c r="J1303" s="68" t="s">
        <v>874</v>
      </c>
      <c r="K1303" s="52">
        <v>2050</v>
      </c>
      <c r="L1303" s="62" t="str">
        <f t="shared" si="242"/>
        <v>*0.92</v>
      </c>
      <c r="M1303" s="70" t="str">
        <f t="shared" si="243"/>
        <v>REZoning_Sol-Win</v>
      </c>
      <c r="O1303" t="s">
        <v>2184</v>
      </c>
      <c r="P1303" t="s">
        <v>874</v>
      </c>
      <c r="Q1303">
        <v>2100</v>
      </c>
      <c r="R1303" t="s">
        <v>881</v>
      </c>
      <c r="S1303" t="s">
        <v>875</v>
      </c>
      <c r="AA1303" s="49" t="s">
        <v>2184</v>
      </c>
      <c r="AB1303" s="71" t="s">
        <v>874</v>
      </c>
      <c r="AC1303" s="55">
        <v>2035</v>
      </c>
      <c r="AD1303" s="70" t="str">
        <f t="shared" si="244"/>
        <v>*0.93</v>
      </c>
      <c r="AE1303" s="70" t="str">
        <f t="shared" si="245"/>
        <v>REZoning_Sol-Win</v>
      </c>
      <c r="AG1303" s="49" t="s">
        <v>2184</v>
      </c>
      <c r="AH1303" s="71" t="s">
        <v>874</v>
      </c>
      <c r="AI1303" s="55">
        <v>2050</v>
      </c>
      <c r="AJ1303" s="70" t="str">
        <f t="shared" si="246"/>
        <v>*0.92</v>
      </c>
      <c r="AK1303" s="70" t="str">
        <f t="shared" si="247"/>
        <v>REZoning_Sol-Win</v>
      </c>
      <c r="AO1303" s="50" t="s">
        <v>2184</v>
      </c>
      <c r="AP1303" s="72" t="s">
        <v>874</v>
      </c>
      <c r="AQ1303" s="58">
        <v>2035</v>
      </c>
      <c r="AR1303" s="73" t="str">
        <f t="shared" si="248"/>
        <v>*0.91</v>
      </c>
      <c r="AS1303" s="70" t="str">
        <f t="shared" si="249"/>
        <v>REZoning_Sol-Win</v>
      </c>
      <c r="AU1303" s="50" t="s">
        <v>2184</v>
      </c>
      <c r="AV1303" s="72" t="s">
        <v>874</v>
      </c>
      <c r="AW1303" s="58">
        <v>2050</v>
      </c>
      <c r="AX1303" s="73" t="str">
        <f t="shared" si="250"/>
        <v>*0.87</v>
      </c>
      <c r="AY1303" s="70" t="str">
        <f t="shared" si="251"/>
        <v>REZoning_Sol-Win</v>
      </c>
    </row>
    <row r="1304" spans="1:51">
      <c r="A1304" s="67" t="s">
        <v>171</v>
      </c>
      <c r="C1304" t="s">
        <v>2185</v>
      </c>
      <c r="D1304" s="68" t="s">
        <v>874</v>
      </c>
      <c r="E1304" s="52">
        <v>2035</v>
      </c>
      <c r="F1304" s="69" t="str">
        <f t="shared" si="241"/>
        <v>*0.94</v>
      </c>
      <c r="G1304" s="70" t="str">
        <f t="shared" si="240"/>
        <v>REZoning_Sol-Win</v>
      </c>
      <c r="I1304" t="s">
        <v>2185</v>
      </c>
      <c r="J1304" s="68" t="s">
        <v>874</v>
      </c>
      <c r="K1304" s="52">
        <v>2050</v>
      </c>
      <c r="L1304" s="62" t="str">
        <f t="shared" si="242"/>
        <v>*0.92</v>
      </c>
      <c r="M1304" s="70" t="str">
        <f t="shared" si="243"/>
        <v>REZoning_Sol-Win</v>
      </c>
      <c r="O1304" t="s">
        <v>2185</v>
      </c>
      <c r="P1304" t="s">
        <v>874</v>
      </c>
      <c r="Q1304">
        <v>2100</v>
      </c>
      <c r="R1304" t="s">
        <v>881</v>
      </c>
      <c r="S1304" t="s">
        <v>875</v>
      </c>
      <c r="AA1304" s="49" t="s">
        <v>2185</v>
      </c>
      <c r="AB1304" s="71" t="s">
        <v>874</v>
      </c>
      <c r="AC1304" s="55">
        <v>2035</v>
      </c>
      <c r="AD1304" s="70" t="str">
        <f t="shared" si="244"/>
        <v>*0.93</v>
      </c>
      <c r="AE1304" s="70" t="str">
        <f t="shared" si="245"/>
        <v>REZoning_Sol-Win</v>
      </c>
      <c r="AG1304" s="49" t="s">
        <v>2185</v>
      </c>
      <c r="AH1304" s="71" t="s">
        <v>874</v>
      </c>
      <c r="AI1304" s="55">
        <v>2050</v>
      </c>
      <c r="AJ1304" s="70" t="str">
        <f t="shared" si="246"/>
        <v>*0.92</v>
      </c>
      <c r="AK1304" s="70" t="str">
        <f t="shared" si="247"/>
        <v>REZoning_Sol-Win</v>
      </c>
      <c r="AO1304" s="50" t="s">
        <v>2185</v>
      </c>
      <c r="AP1304" s="72" t="s">
        <v>874</v>
      </c>
      <c r="AQ1304" s="58">
        <v>2035</v>
      </c>
      <c r="AR1304" s="73" t="str">
        <f t="shared" si="248"/>
        <v>*0.91</v>
      </c>
      <c r="AS1304" s="70" t="str">
        <f t="shared" si="249"/>
        <v>REZoning_Sol-Win</v>
      </c>
      <c r="AU1304" s="50" t="s">
        <v>2185</v>
      </c>
      <c r="AV1304" s="72" t="s">
        <v>874</v>
      </c>
      <c r="AW1304" s="58">
        <v>2050</v>
      </c>
      <c r="AX1304" s="73" t="str">
        <f t="shared" si="250"/>
        <v>*0.87</v>
      </c>
      <c r="AY1304" s="70" t="str">
        <f t="shared" si="251"/>
        <v>REZoning_Sol-Win</v>
      </c>
    </row>
    <row r="1305" spans="1:51">
      <c r="A1305" s="67" t="s">
        <v>171</v>
      </c>
      <c r="C1305" t="s">
        <v>2186</v>
      </c>
      <c r="D1305" s="68" t="s">
        <v>874</v>
      </c>
      <c r="E1305" s="52">
        <v>2035</v>
      </c>
      <c r="F1305" s="69" t="str">
        <f t="shared" si="241"/>
        <v>*0.94</v>
      </c>
      <c r="G1305" s="70" t="str">
        <f t="shared" si="240"/>
        <v>REZoning_Sol-Win</v>
      </c>
      <c r="I1305" t="s">
        <v>2186</v>
      </c>
      <c r="J1305" s="68" t="s">
        <v>874</v>
      </c>
      <c r="K1305" s="52">
        <v>2050</v>
      </c>
      <c r="L1305" s="62" t="str">
        <f t="shared" si="242"/>
        <v>*0.92</v>
      </c>
      <c r="M1305" s="70" t="str">
        <f t="shared" si="243"/>
        <v>REZoning_Sol-Win</v>
      </c>
      <c r="O1305" t="s">
        <v>2186</v>
      </c>
      <c r="P1305" t="s">
        <v>874</v>
      </c>
      <c r="Q1305">
        <v>2100</v>
      </c>
      <c r="R1305" t="s">
        <v>881</v>
      </c>
      <c r="S1305" t="s">
        <v>875</v>
      </c>
      <c r="AA1305" s="49" t="s">
        <v>2186</v>
      </c>
      <c r="AB1305" s="71" t="s">
        <v>874</v>
      </c>
      <c r="AC1305" s="55">
        <v>2035</v>
      </c>
      <c r="AD1305" s="70" t="str">
        <f t="shared" si="244"/>
        <v>*0.93</v>
      </c>
      <c r="AE1305" s="70" t="str">
        <f t="shared" si="245"/>
        <v>REZoning_Sol-Win</v>
      </c>
      <c r="AG1305" s="49" t="s">
        <v>2186</v>
      </c>
      <c r="AH1305" s="71" t="s">
        <v>874</v>
      </c>
      <c r="AI1305" s="55">
        <v>2050</v>
      </c>
      <c r="AJ1305" s="70" t="str">
        <f t="shared" si="246"/>
        <v>*0.92</v>
      </c>
      <c r="AK1305" s="70" t="str">
        <f t="shared" si="247"/>
        <v>REZoning_Sol-Win</v>
      </c>
      <c r="AO1305" s="50" t="s">
        <v>2186</v>
      </c>
      <c r="AP1305" s="72" t="s">
        <v>874</v>
      </c>
      <c r="AQ1305" s="58">
        <v>2035</v>
      </c>
      <c r="AR1305" s="73" t="str">
        <f t="shared" si="248"/>
        <v>*0.91</v>
      </c>
      <c r="AS1305" s="70" t="str">
        <f t="shared" si="249"/>
        <v>REZoning_Sol-Win</v>
      </c>
      <c r="AU1305" s="50" t="s">
        <v>2186</v>
      </c>
      <c r="AV1305" s="72" t="s">
        <v>874</v>
      </c>
      <c r="AW1305" s="58">
        <v>2050</v>
      </c>
      <c r="AX1305" s="73" t="str">
        <f t="shared" si="250"/>
        <v>*0.87</v>
      </c>
      <c r="AY1305" s="70" t="str">
        <f t="shared" si="251"/>
        <v>REZoning_Sol-Win</v>
      </c>
    </row>
    <row r="1306" spans="1:51">
      <c r="A1306" s="67" t="s">
        <v>171</v>
      </c>
      <c r="C1306" t="s">
        <v>2187</v>
      </c>
      <c r="D1306" s="68" t="s">
        <v>874</v>
      </c>
      <c r="E1306" s="52">
        <v>2035</v>
      </c>
      <c r="F1306" s="69" t="str">
        <f t="shared" si="241"/>
        <v>*0.94</v>
      </c>
      <c r="G1306" s="70" t="str">
        <f t="shared" si="240"/>
        <v>REZoning_Sol-Win</v>
      </c>
      <c r="I1306" t="s">
        <v>2187</v>
      </c>
      <c r="J1306" s="68" t="s">
        <v>874</v>
      </c>
      <c r="K1306" s="52">
        <v>2050</v>
      </c>
      <c r="L1306" s="62" t="str">
        <f t="shared" si="242"/>
        <v>*0.92</v>
      </c>
      <c r="M1306" s="70" t="str">
        <f t="shared" si="243"/>
        <v>REZoning_Sol-Win</v>
      </c>
      <c r="O1306" t="s">
        <v>2187</v>
      </c>
      <c r="P1306" t="s">
        <v>874</v>
      </c>
      <c r="Q1306">
        <v>2100</v>
      </c>
      <c r="R1306" t="s">
        <v>881</v>
      </c>
      <c r="S1306" t="s">
        <v>875</v>
      </c>
      <c r="AA1306" s="49" t="s">
        <v>2187</v>
      </c>
      <c r="AB1306" s="71" t="s">
        <v>874</v>
      </c>
      <c r="AC1306" s="55">
        <v>2035</v>
      </c>
      <c r="AD1306" s="70" t="str">
        <f t="shared" si="244"/>
        <v>*0.93</v>
      </c>
      <c r="AE1306" s="70" t="str">
        <f t="shared" si="245"/>
        <v>REZoning_Sol-Win</v>
      </c>
      <c r="AG1306" s="49" t="s">
        <v>2187</v>
      </c>
      <c r="AH1306" s="71" t="s">
        <v>874</v>
      </c>
      <c r="AI1306" s="55">
        <v>2050</v>
      </c>
      <c r="AJ1306" s="70" t="str">
        <f t="shared" si="246"/>
        <v>*0.92</v>
      </c>
      <c r="AK1306" s="70" t="str">
        <f t="shared" si="247"/>
        <v>REZoning_Sol-Win</v>
      </c>
      <c r="AO1306" s="50" t="s">
        <v>2187</v>
      </c>
      <c r="AP1306" s="72" t="s">
        <v>874</v>
      </c>
      <c r="AQ1306" s="58">
        <v>2035</v>
      </c>
      <c r="AR1306" s="73" t="str">
        <f t="shared" si="248"/>
        <v>*0.91</v>
      </c>
      <c r="AS1306" s="70" t="str">
        <f t="shared" si="249"/>
        <v>REZoning_Sol-Win</v>
      </c>
      <c r="AU1306" s="50" t="s">
        <v>2187</v>
      </c>
      <c r="AV1306" s="72" t="s">
        <v>874</v>
      </c>
      <c r="AW1306" s="58">
        <v>2050</v>
      </c>
      <c r="AX1306" s="73" t="str">
        <f t="shared" si="250"/>
        <v>*0.87</v>
      </c>
      <c r="AY1306" s="70" t="str">
        <f t="shared" si="251"/>
        <v>REZoning_Sol-Win</v>
      </c>
    </row>
    <row r="1307" spans="1:51">
      <c r="A1307" s="67" t="s">
        <v>171</v>
      </c>
      <c r="C1307" t="s">
        <v>2188</v>
      </c>
      <c r="D1307" s="68" t="s">
        <v>874</v>
      </c>
      <c r="E1307" s="52">
        <v>2035</v>
      </c>
      <c r="F1307" s="69" t="str">
        <f t="shared" si="241"/>
        <v>*0.94</v>
      </c>
      <c r="G1307" s="70" t="str">
        <f t="shared" si="240"/>
        <v>REZoning_Sol-Win</v>
      </c>
      <c r="I1307" t="s">
        <v>2188</v>
      </c>
      <c r="J1307" s="68" t="s">
        <v>874</v>
      </c>
      <c r="K1307" s="52">
        <v>2050</v>
      </c>
      <c r="L1307" s="62" t="str">
        <f t="shared" si="242"/>
        <v>*0.92</v>
      </c>
      <c r="M1307" s="70" t="str">
        <f t="shared" si="243"/>
        <v>REZoning_Sol-Win</v>
      </c>
      <c r="O1307" t="s">
        <v>2188</v>
      </c>
      <c r="P1307" t="s">
        <v>874</v>
      </c>
      <c r="Q1307">
        <v>2100</v>
      </c>
      <c r="R1307" t="s">
        <v>881</v>
      </c>
      <c r="S1307" t="s">
        <v>875</v>
      </c>
      <c r="AA1307" s="49" t="s">
        <v>2188</v>
      </c>
      <c r="AB1307" s="71" t="s">
        <v>874</v>
      </c>
      <c r="AC1307" s="55">
        <v>2035</v>
      </c>
      <c r="AD1307" s="70" t="str">
        <f t="shared" si="244"/>
        <v>*0.93</v>
      </c>
      <c r="AE1307" s="70" t="str">
        <f t="shared" si="245"/>
        <v>REZoning_Sol-Win</v>
      </c>
      <c r="AG1307" s="49" t="s">
        <v>2188</v>
      </c>
      <c r="AH1307" s="71" t="s">
        <v>874</v>
      </c>
      <c r="AI1307" s="55">
        <v>2050</v>
      </c>
      <c r="AJ1307" s="70" t="str">
        <f t="shared" si="246"/>
        <v>*0.92</v>
      </c>
      <c r="AK1307" s="70" t="str">
        <f t="shared" si="247"/>
        <v>REZoning_Sol-Win</v>
      </c>
      <c r="AO1307" s="50" t="s">
        <v>2188</v>
      </c>
      <c r="AP1307" s="72" t="s">
        <v>874</v>
      </c>
      <c r="AQ1307" s="58">
        <v>2035</v>
      </c>
      <c r="AR1307" s="73" t="str">
        <f t="shared" si="248"/>
        <v>*0.91</v>
      </c>
      <c r="AS1307" s="70" t="str">
        <f t="shared" si="249"/>
        <v>REZoning_Sol-Win</v>
      </c>
      <c r="AU1307" s="50" t="s">
        <v>2188</v>
      </c>
      <c r="AV1307" s="72" t="s">
        <v>874</v>
      </c>
      <c r="AW1307" s="58">
        <v>2050</v>
      </c>
      <c r="AX1307" s="73" t="str">
        <f t="shared" si="250"/>
        <v>*0.87</v>
      </c>
      <c r="AY1307" s="70" t="str">
        <f t="shared" si="251"/>
        <v>REZoning_Sol-Win</v>
      </c>
    </row>
    <row r="1308" spans="1:51">
      <c r="A1308" s="67" t="s">
        <v>171</v>
      </c>
      <c r="C1308" t="s">
        <v>2189</v>
      </c>
      <c r="D1308" s="68" t="s">
        <v>874</v>
      </c>
      <c r="E1308" s="52">
        <v>2035</v>
      </c>
      <c r="F1308" s="69" t="str">
        <f t="shared" si="241"/>
        <v>*0.94</v>
      </c>
      <c r="G1308" s="70" t="str">
        <f t="shared" si="240"/>
        <v>REZoning_Sol-Win</v>
      </c>
      <c r="I1308" t="s">
        <v>2189</v>
      </c>
      <c r="J1308" s="68" t="s">
        <v>874</v>
      </c>
      <c r="K1308" s="52">
        <v>2050</v>
      </c>
      <c r="L1308" s="62" t="str">
        <f t="shared" si="242"/>
        <v>*0.92</v>
      </c>
      <c r="M1308" s="70" t="str">
        <f t="shared" si="243"/>
        <v>REZoning_Sol-Win</v>
      </c>
      <c r="O1308" t="s">
        <v>2189</v>
      </c>
      <c r="P1308" t="s">
        <v>874</v>
      </c>
      <c r="Q1308">
        <v>2100</v>
      </c>
      <c r="R1308" t="s">
        <v>881</v>
      </c>
      <c r="S1308" t="s">
        <v>875</v>
      </c>
      <c r="AA1308" s="49" t="s">
        <v>2189</v>
      </c>
      <c r="AB1308" s="71" t="s">
        <v>874</v>
      </c>
      <c r="AC1308" s="55">
        <v>2035</v>
      </c>
      <c r="AD1308" s="70" t="str">
        <f t="shared" si="244"/>
        <v>*0.93</v>
      </c>
      <c r="AE1308" s="70" t="str">
        <f t="shared" si="245"/>
        <v>REZoning_Sol-Win</v>
      </c>
      <c r="AG1308" s="49" t="s">
        <v>2189</v>
      </c>
      <c r="AH1308" s="71" t="s">
        <v>874</v>
      </c>
      <c r="AI1308" s="55">
        <v>2050</v>
      </c>
      <c r="AJ1308" s="70" t="str">
        <f t="shared" si="246"/>
        <v>*0.92</v>
      </c>
      <c r="AK1308" s="70" t="str">
        <f t="shared" si="247"/>
        <v>REZoning_Sol-Win</v>
      </c>
      <c r="AO1308" s="50" t="s">
        <v>2189</v>
      </c>
      <c r="AP1308" s="72" t="s">
        <v>874</v>
      </c>
      <c r="AQ1308" s="58">
        <v>2035</v>
      </c>
      <c r="AR1308" s="73" t="str">
        <f t="shared" si="248"/>
        <v>*0.91</v>
      </c>
      <c r="AS1308" s="70" t="str">
        <f t="shared" si="249"/>
        <v>REZoning_Sol-Win</v>
      </c>
      <c r="AU1308" s="50" t="s">
        <v>2189</v>
      </c>
      <c r="AV1308" s="72" t="s">
        <v>874</v>
      </c>
      <c r="AW1308" s="58">
        <v>2050</v>
      </c>
      <c r="AX1308" s="73" t="str">
        <f t="shared" si="250"/>
        <v>*0.87</v>
      </c>
      <c r="AY1308" s="70" t="str">
        <f t="shared" si="251"/>
        <v>REZoning_Sol-Win</v>
      </c>
    </row>
    <row r="1309" spans="1:51">
      <c r="A1309" s="67" t="s">
        <v>171</v>
      </c>
      <c r="C1309" t="s">
        <v>2190</v>
      </c>
      <c r="D1309" s="68" t="s">
        <v>874</v>
      </c>
      <c r="E1309" s="52">
        <v>2035</v>
      </c>
      <c r="F1309" s="69" t="str">
        <f t="shared" si="241"/>
        <v>*0.94</v>
      </c>
      <c r="G1309" s="70" t="str">
        <f t="shared" si="240"/>
        <v>REZoning_Sol-Win</v>
      </c>
      <c r="I1309" t="s">
        <v>2190</v>
      </c>
      <c r="J1309" s="68" t="s">
        <v>874</v>
      </c>
      <c r="K1309" s="52">
        <v>2050</v>
      </c>
      <c r="L1309" s="62" t="str">
        <f t="shared" si="242"/>
        <v>*0.92</v>
      </c>
      <c r="M1309" s="70" t="str">
        <f t="shared" si="243"/>
        <v>REZoning_Sol-Win</v>
      </c>
      <c r="O1309" t="s">
        <v>2190</v>
      </c>
      <c r="P1309" t="s">
        <v>874</v>
      </c>
      <c r="Q1309">
        <v>2100</v>
      </c>
      <c r="R1309" t="s">
        <v>881</v>
      </c>
      <c r="S1309" t="s">
        <v>875</v>
      </c>
      <c r="AA1309" s="49" t="s">
        <v>2190</v>
      </c>
      <c r="AB1309" s="71" t="s">
        <v>874</v>
      </c>
      <c r="AC1309" s="55">
        <v>2035</v>
      </c>
      <c r="AD1309" s="70" t="str">
        <f t="shared" si="244"/>
        <v>*0.93</v>
      </c>
      <c r="AE1309" s="70" t="str">
        <f t="shared" si="245"/>
        <v>REZoning_Sol-Win</v>
      </c>
      <c r="AG1309" s="49" t="s">
        <v>2190</v>
      </c>
      <c r="AH1309" s="71" t="s">
        <v>874</v>
      </c>
      <c r="AI1309" s="55">
        <v>2050</v>
      </c>
      <c r="AJ1309" s="70" t="str">
        <f t="shared" si="246"/>
        <v>*0.92</v>
      </c>
      <c r="AK1309" s="70" t="str">
        <f t="shared" si="247"/>
        <v>REZoning_Sol-Win</v>
      </c>
      <c r="AO1309" s="50" t="s">
        <v>2190</v>
      </c>
      <c r="AP1309" s="72" t="s">
        <v>874</v>
      </c>
      <c r="AQ1309" s="58">
        <v>2035</v>
      </c>
      <c r="AR1309" s="73" t="str">
        <f t="shared" si="248"/>
        <v>*0.91</v>
      </c>
      <c r="AS1309" s="70" t="str">
        <f t="shared" si="249"/>
        <v>REZoning_Sol-Win</v>
      </c>
      <c r="AU1309" s="50" t="s">
        <v>2190</v>
      </c>
      <c r="AV1309" s="72" t="s">
        <v>874</v>
      </c>
      <c r="AW1309" s="58">
        <v>2050</v>
      </c>
      <c r="AX1309" s="73" t="str">
        <f t="shared" si="250"/>
        <v>*0.87</v>
      </c>
      <c r="AY1309" s="70" t="str">
        <f t="shared" si="251"/>
        <v>REZoning_Sol-Win</v>
      </c>
    </row>
    <row r="1310" spans="1:51">
      <c r="A1310" s="67" t="s">
        <v>171</v>
      </c>
      <c r="C1310" t="s">
        <v>2191</v>
      </c>
      <c r="D1310" s="68" t="s">
        <v>874</v>
      </c>
      <c r="E1310" s="52">
        <v>2035</v>
      </c>
      <c r="F1310" s="69" t="str">
        <f t="shared" si="241"/>
        <v>*0.94</v>
      </c>
      <c r="G1310" s="70" t="str">
        <f t="shared" si="240"/>
        <v>REZoning_Sol-Win</v>
      </c>
      <c r="I1310" t="s">
        <v>2191</v>
      </c>
      <c r="J1310" s="68" t="s">
        <v>874</v>
      </c>
      <c r="K1310" s="52">
        <v>2050</v>
      </c>
      <c r="L1310" s="62" t="str">
        <f t="shared" si="242"/>
        <v>*0.92</v>
      </c>
      <c r="M1310" s="70" t="str">
        <f t="shared" si="243"/>
        <v>REZoning_Sol-Win</v>
      </c>
      <c r="O1310" t="s">
        <v>2191</v>
      </c>
      <c r="P1310" t="s">
        <v>874</v>
      </c>
      <c r="Q1310">
        <v>2100</v>
      </c>
      <c r="R1310" t="s">
        <v>881</v>
      </c>
      <c r="S1310" t="s">
        <v>875</v>
      </c>
      <c r="AA1310" s="49" t="s">
        <v>2191</v>
      </c>
      <c r="AB1310" s="71" t="s">
        <v>874</v>
      </c>
      <c r="AC1310" s="55">
        <v>2035</v>
      </c>
      <c r="AD1310" s="70" t="str">
        <f t="shared" si="244"/>
        <v>*0.93</v>
      </c>
      <c r="AE1310" s="70" t="str">
        <f t="shared" si="245"/>
        <v>REZoning_Sol-Win</v>
      </c>
      <c r="AG1310" s="49" t="s">
        <v>2191</v>
      </c>
      <c r="AH1310" s="71" t="s">
        <v>874</v>
      </c>
      <c r="AI1310" s="55">
        <v>2050</v>
      </c>
      <c r="AJ1310" s="70" t="str">
        <f t="shared" si="246"/>
        <v>*0.92</v>
      </c>
      <c r="AK1310" s="70" t="str">
        <f t="shared" si="247"/>
        <v>REZoning_Sol-Win</v>
      </c>
      <c r="AO1310" s="50" t="s">
        <v>2191</v>
      </c>
      <c r="AP1310" s="72" t="s">
        <v>874</v>
      </c>
      <c r="AQ1310" s="58">
        <v>2035</v>
      </c>
      <c r="AR1310" s="73" t="str">
        <f t="shared" si="248"/>
        <v>*0.91</v>
      </c>
      <c r="AS1310" s="70" t="str">
        <f t="shared" si="249"/>
        <v>REZoning_Sol-Win</v>
      </c>
      <c r="AU1310" s="50" t="s">
        <v>2191</v>
      </c>
      <c r="AV1310" s="72" t="s">
        <v>874</v>
      </c>
      <c r="AW1310" s="58">
        <v>2050</v>
      </c>
      <c r="AX1310" s="73" t="str">
        <f t="shared" si="250"/>
        <v>*0.87</v>
      </c>
      <c r="AY1310" s="70" t="str">
        <f t="shared" si="251"/>
        <v>REZoning_Sol-Win</v>
      </c>
    </row>
    <row r="1311" spans="1:51">
      <c r="A1311" s="67" t="s">
        <v>495</v>
      </c>
      <c r="C1311" t="s">
        <v>2192</v>
      </c>
      <c r="D1311" s="68" t="s">
        <v>874</v>
      </c>
      <c r="E1311" s="52">
        <v>2035</v>
      </c>
      <c r="F1311" s="69" t="str">
        <f t="shared" si="241"/>
        <v>*0.94</v>
      </c>
      <c r="G1311" s="70" t="str">
        <f t="shared" si="240"/>
        <v>REZoning_Sol-Win</v>
      </c>
      <c r="I1311" t="s">
        <v>2192</v>
      </c>
      <c r="J1311" s="68" t="s">
        <v>874</v>
      </c>
      <c r="K1311" s="52">
        <v>2050</v>
      </c>
      <c r="L1311" s="62" t="str">
        <f t="shared" si="242"/>
        <v>*0.92</v>
      </c>
      <c r="M1311" s="70" t="str">
        <f t="shared" si="243"/>
        <v>REZoning_Sol-Win</v>
      </c>
      <c r="O1311" t="s">
        <v>2192</v>
      </c>
      <c r="P1311" t="s">
        <v>874</v>
      </c>
      <c r="Q1311">
        <v>2100</v>
      </c>
      <c r="R1311" t="s">
        <v>881</v>
      </c>
      <c r="S1311" t="s">
        <v>875</v>
      </c>
      <c r="AA1311" s="49" t="s">
        <v>2192</v>
      </c>
      <c r="AB1311" s="71" t="s">
        <v>874</v>
      </c>
      <c r="AC1311" s="55">
        <v>2035</v>
      </c>
      <c r="AD1311" s="70" t="str">
        <f t="shared" si="244"/>
        <v>*0.94</v>
      </c>
      <c r="AE1311" s="70" t="str">
        <f t="shared" si="245"/>
        <v>REZoning_Sol-Win</v>
      </c>
      <c r="AG1311" s="49" t="s">
        <v>2192</v>
      </c>
      <c r="AH1311" s="71" t="s">
        <v>874</v>
      </c>
      <c r="AI1311" s="55">
        <v>2050</v>
      </c>
      <c r="AJ1311" s="70" t="str">
        <f t="shared" si="246"/>
        <v>*0.92</v>
      </c>
      <c r="AK1311" s="70" t="str">
        <f t="shared" si="247"/>
        <v>REZoning_Sol-Win</v>
      </c>
      <c r="AO1311" s="50" t="s">
        <v>2192</v>
      </c>
      <c r="AP1311" s="72" t="s">
        <v>874</v>
      </c>
      <c r="AQ1311" s="58">
        <v>2035</v>
      </c>
      <c r="AR1311" s="73" t="str">
        <f t="shared" si="248"/>
        <v>*0.92</v>
      </c>
      <c r="AS1311" s="70" t="str">
        <f t="shared" si="249"/>
        <v>REZoning_Sol-Win</v>
      </c>
      <c r="AU1311" s="50" t="s">
        <v>2192</v>
      </c>
      <c r="AV1311" s="72" t="s">
        <v>874</v>
      </c>
      <c r="AW1311" s="58">
        <v>2050</v>
      </c>
      <c r="AX1311" s="73" t="str">
        <f t="shared" si="250"/>
        <v>*0.89</v>
      </c>
      <c r="AY1311" s="70" t="str">
        <f t="shared" si="251"/>
        <v>REZoning_Sol-Win</v>
      </c>
    </row>
    <row r="1312" spans="1:51">
      <c r="A1312" s="67" t="s">
        <v>495</v>
      </c>
      <c r="C1312" t="s">
        <v>2193</v>
      </c>
      <c r="D1312" s="68" t="s">
        <v>874</v>
      </c>
      <c r="E1312" s="52">
        <v>2035</v>
      </c>
      <c r="F1312" s="69" t="str">
        <f t="shared" si="241"/>
        <v>*0.94</v>
      </c>
      <c r="G1312" s="70" t="str">
        <f t="shared" si="240"/>
        <v>REZoning_Sol-Win</v>
      </c>
      <c r="I1312" t="s">
        <v>2193</v>
      </c>
      <c r="J1312" s="68" t="s">
        <v>874</v>
      </c>
      <c r="K1312" s="52">
        <v>2050</v>
      </c>
      <c r="L1312" s="62" t="str">
        <f t="shared" si="242"/>
        <v>*0.92</v>
      </c>
      <c r="M1312" s="70" t="str">
        <f t="shared" si="243"/>
        <v>REZoning_Sol-Win</v>
      </c>
      <c r="O1312" t="s">
        <v>2193</v>
      </c>
      <c r="P1312" t="s">
        <v>874</v>
      </c>
      <c r="Q1312">
        <v>2100</v>
      </c>
      <c r="R1312" t="s">
        <v>881</v>
      </c>
      <c r="S1312" t="s">
        <v>875</v>
      </c>
      <c r="AA1312" s="49" t="s">
        <v>2193</v>
      </c>
      <c r="AB1312" s="71" t="s">
        <v>874</v>
      </c>
      <c r="AC1312" s="55">
        <v>2035</v>
      </c>
      <c r="AD1312" s="70" t="str">
        <f t="shared" si="244"/>
        <v>*0.94</v>
      </c>
      <c r="AE1312" s="70" t="str">
        <f t="shared" si="245"/>
        <v>REZoning_Sol-Win</v>
      </c>
      <c r="AG1312" s="49" t="s">
        <v>2193</v>
      </c>
      <c r="AH1312" s="71" t="s">
        <v>874</v>
      </c>
      <c r="AI1312" s="55">
        <v>2050</v>
      </c>
      <c r="AJ1312" s="70" t="str">
        <f t="shared" si="246"/>
        <v>*0.92</v>
      </c>
      <c r="AK1312" s="70" t="str">
        <f t="shared" si="247"/>
        <v>REZoning_Sol-Win</v>
      </c>
      <c r="AO1312" s="50" t="s">
        <v>2193</v>
      </c>
      <c r="AP1312" s="72" t="s">
        <v>874</v>
      </c>
      <c r="AQ1312" s="58">
        <v>2035</v>
      </c>
      <c r="AR1312" s="73" t="str">
        <f t="shared" si="248"/>
        <v>*0.92</v>
      </c>
      <c r="AS1312" s="70" t="str">
        <f t="shared" si="249"/>
        <v>REZoning_Sol-Win</v>
      </c>
      <c r="AU1312" s="50" t="s">
        <v>2193</v>
      </c>
      <c r="AV1312" s="72" t="s">
        <v>874</v>
      </c>
      <c r="AW1312" s="58">
        <v>2050</v>
      </c>
      <c r="AX1312" s="73" t="str">
        <f t="shared" si="250"/>
        <v>*0.89</v>
      </c>
      <c r="AY1312" s="70" t="str">
        <f t="shared" si="251"/>
        <v>REZoning_Sol-Win</v>
      </c>
    </row>
    <row r="1313" spans="1:51">
      <c r="A1313" s="67" t="s">
        <v>495</v>
      </c>
      <c r="C1313" t="s">
        <v>2194</v>
      </c>
      <c r="D1313" s="68" t="s">
        <v>874</v>
      </c>
      <c r="E1313" s="52">
        <v>2035</v>
      </c>
      <c r="F1313" s="69" t="str">
        <f t="shared" si="241"/>
        <v>*0.94</v>
      </c>
      <c r="G1313" s="70" t="str">
        <f t="shared" si="240"/>
        <v>REZoning_Sol-Win</v>
      </c>
      <c r="I1313" t="s">
        <v>2194</v>
      </c>
      <c r="J1313" s="68" t="s">
        <v>874</v>
      </c>
      <c r="K1313" s="52">
        <v>2050</v>
      </c>
      <c r="L1313" s="62" t="str">
        <f t="shared" si="242"/>
        <v>*0.92</v>
      </c>
      <c r="M1313" s="70" t="str">
        <f t="shared" si="243"/>
        <v>REZoning_Sol-Win</v>
      </c>
      <c r="O1313" t="s">
        <v>2194</v>
      </c>
      <c r="P1313" t="s">
        <v>874</v>
      </c>
      <c r="Q1313">
        <v>2100</v>
      </c>
      <c r="R1313" t="s">
        <v>881</v>
      </c>
      <c r="S1313" t="s">
        <v>875</v>
      </c>
      <c r="AA1313" s="49" t="s">
        <v>2194</v>
      </c>
      <c r="AB1313" s="71" t="s">
        <v>874</v>
      </c>
      <c r="AC1313" s="55">
        <v>2035</v>
      </c>
      <c r="AD1313" s="70" t="str">
        <f t="shared" si="244"/>
        <v>*0.94</v>
      </c>
      <c r="AE1313" s="70" t="str">
        <f t="shared" si="245"/>
        <v>REZoning_Sol-Win</v>
      </c>
      <c r="AG1313" s="49" t="s">
        <v>2194</v>
      </c>
      <c r="AH1313" s="71" t="s">
        <v>874</v>
      </c>
      <c r="AI1313" s="55">
        <v>2050</v>
      </c>
      <c r="AJ1313" s="70" t="str">
        <f t="shared" si="246"/>
        <v>*0.92</v>
      </c>
      <c r="AK1313" s="70" t="str">
        <f t="shared" si="247"/>
        <v>REZoning_Sol-Win</v>
      </c>
      <c r="AO1313" s="50" t="s">
        <v>2194</v>
      </c>
      <c r="AP1313" s="72" t="s">
        <v>874</v>
      </c>
      <c r="AQ1313" s="58">
        <v>2035</v>
      </c>
      <c r="AR1313" s="73" t="str">
        <f t="shared" si="248"/>
        <v>*0.92</v>
      </c>
      <c r="AS1313" s="70" t="str">
        <f t="shared" si="249"/>
        <v>REZoning_Sol-Win</v>
      </c>
      <c r="AU1313" s="50" t="s">
        <v>2194</v>
      </c>
      <c r="AV1313" s="72" t="s">
        <v>874</v>
      </c>
      <c r="AW1313" s="58">
        <v>2050</v>
      </c>
      <c r="AX1313" s="73" t="str">
        <f t="shared" si="250"/>
        <v>*0.89</v>
      </c>
      <c r="AY1313" s="70" t="str">
        <f t="shared" si="251"/>
        <v>REZoning_Sol-Win</v>
      </c>
    </row>
    <row r="1314" spans="1:51">
      <c r="A1314" s="67" t="s">
        <v>495</v>
      </c>
      <c r="C1314" t="s">
        <v>2195</v>
      </c>
      <c r="D1314" s="68" t="s">
        <v>874</v>
      </c>
      <c r="E1314" s="52">
        <v>2035</v>
      </c>
      <c r="F1314" s="69" t="str">
        <f t="shared" si="241"/>
        <v>*0.94</v>
      </c>
      <c r="G1314" s="70" t="str">
        <f t="shared" si="240"/>
        <v>REZoning_Sol-Win</v>
      </c>
      <c r="I1314" t="s">
        <v>2195</v>
      </c>
      <c r="J1314" s="68" t="s">
        <v>874</v>
      </c>
      <c r="K1314" s="52">
        <v>2050</v>
      </c>
      <c r="L1314" s="62" t="str">
        <f t="shared" si="242"/>
        <v>*0.92</v>
      </c>
      <c r="M1314" s="70" t="str">
        <f t="shared" si="243"/>
        <v>REZoning_Sol-Win</v>
      </c>
      <c r="O1314" t="s">
        <v>2195</v>
      </c>
      <c r="P1314" t="s">
        <v>874</v>
      </c>
      <c r="Q1314">
        <v>2100</v>
      </c>
      <c r="R1314" t="s">
        <v>881</v>
      </c>
      <c r="S1314" t="s">
        <v>875</v>
      </c>
      <c r="AA1314" s="49" t="s">
        <v>2195</v>
      </c>
      <c r="AB1314" s="71" t="s">
        <v>874</v>
      </c>
      <c r="AC1314" s="55">
        <v>2035</v>
      </c>
      <c r="AD1314" s="70" t="str">
        <f t="shared" si="244"/>
        <v>*0.94</v>
      </c>
      <c r="AE1314" s="70" t="str">
        <f t="shared" si="245"/>
        <v>REZoning_Sol-Win</v>
      </c>
      <c r="AG1314" s="49" t="s">
        <v>2195</v>
      </c>
      <c r="AH1314" s="71" t="s">
        <v>874</v>
      </c>
      <c r="AI1314" s="55">
        <v>2050</v>
      </c>
      <c r="AJ1314" s="70" t="str">
        <f t="shared" si="246"/>
        <v>*0.92</v>
      </c>
      <c r="AK1314" s="70" t="str">
        <f t="shared" si="247"/>
        <v>REZoning_Sol-Win</v>
      </c>
      <c r="AO1314" s="50" t="s">
        <v>2195</v>
      </c>
      <c r="AP1314" s="72" t="s">
        <v>874</v>
      </c>
      <c r="AQ1314" s="58">
        <v>2035</v>
      </c>
      <c r="AR1314" s="73" t="str">
        <f t="shared" si="248"/>
        <v>*0.92</v>
      </c>
      <c r="AS1314" s="70" t="str">
        <f t="shared" si="249"/>
        <v>REZoning_Sol-Win</v>
      </c>
      <c r="AU1314" s="50" t="s">
        <v>2195</v>
      </c>
      <c r="AV1314" s="72" t="s">
        <v>874</v>
      </c>
      <c r="AW1314" s="58">
        <v>2050</v>
      </c>
      <c r="AX1314" s="73" t="str">
        <f t="shared" si="250"/>
        <v>*0.89</v>
      </c>
      <c r="AY1314" s="70" t="str">
        <f t="shared" si="251"/>
        <v>REZoning_Sol-Win</v>
      </c>
    </row>
    <row r="1315" spans="1:51">
      <c r="A1315" s="67" t="s">
        <v>495</v>
      </c>
      <c r="C1315" t="s">
        <v>2196</v>
      </c>
      <c r="D1315" s="68" t="s">
        <v>874</v>
      </c>
      <c r="E1315" s="52">
        <v>2035</v>
      </c>
      <c r="F1315" s="69" t="str">
        <f t="shared" si="241"/>
        <v>*0.94</v>
      </c>
      <c r="G1315" s="70" t="str">
        <f t="shared" ref="G1315:G1378" si="252">G1314</f>
        <v>REZoning_Sol-Win</v>
      </c>
      <c r="I1315" t="s">
        <v>2196</v>
      </c>
      <c r="J1315" s="68" t="s">
        <v>874</v>
      </c>
      <c r="K1315" s="52">
        <v>2050</v>
      </c>
      <c r="L1315" s="62" t="str">
        <f t="shared" si="242"/>
        <v>*0.92</v>
      </c>
      <c r="M1315" s="70" t="str">
        <f t="shared" si="243"/>
        <v>REZoning_Sol-Win</v>
      </c>
      <c r="O1315" t="s">
        <v>2196</v>
      </c>
      <c r="P1315" t="s">
        <v>874</v>
      </c>
      <c r="Q1315">
        <v>2100</v>
      </c>
      <c r="R1315" t="s">
        <v>881</v>
      </c>
      <c r="S1315" t="s">
        <v>875</v>
      </c>
      <c r="AA1315" s="49" t="s">
        <v>2196</v>
      </c>
      <c r="AB1315" s="71" t="s">
        <v>874</v>
      </c>
      <c r="AC1315" s="55">
        <v>2035</v>
      </c>
      <c r="AD1315" s="70" t="str">
        <f t="shared" si="244"/>
        <v>*0.94</v>
      </c>
      <c r="AE1315" s="70" t="str">
        <f t="shared" si="245"/>
        <v>REZoning_Sol-Win</v>
      </c>
      <c r="AG1315" s="49" t="s">
        <v>2196</v>
      </c>
      <c r="AH1315" s="71" t="s">
        <v>874</v>
      </c>
      <c r="AI1315" s="55">
        <v>2050</v>
      </c>
      <c r="AJ1315" s="70" t="str">
        <f t="shared" si="246"/>
        <v>*0.92</v>
      </c>
      <c r="AK1315" s="70" t="str">
        <f t="shared" si="247"/>
        <v>REZoning_Sol-Win</v>
      </c>
      <c r="AO1315" s="50" t="s">
        <v>2196</v>
      </c>
      <c r="AP1315" s="72" t="s">
        <v>874</v>
      </c>
      <c r="AQ1315" s="58">
        <v>2035</v>
      </c>
      <c r="AR1315" s="73" t="str">
        <f t="shared" si="248"/>
        <v>*0.92</v>
      </c>
      <c r="AS1315" s="70" t="str">
        <f t="shared" si="249"/>
        <v>REZoning_Sol-Win</v>
      </c>
      <c r="AU1315" s="50" t="s">
        <v>2196</v>
      </c>
      <c r="AV1315" s="72" t="s">
        <v>874</v>
      </c>
      <c r="AW1315" s="58">
        <v>2050</v>
      </c>
      <c r="AX1315" s="73" t="str">
        <f t="shared" si="250"/>
        <v>*0.89</v>
      </c>
      <c r="AY1315" s="70" t="str">
        <f t="shared" si="251"/>
        <v>REZoning_Sol-Win</v>
      </c>
    </row>
    <row r="1316" spans="1:51">
      <c r="A1316" s="67" t="s">
        <v>495</v>
      </c>
      <c r="C1316" t="s">
        <v>2197</v>
      </c>
      <c r="D1316" s="68" t="s">
        <v>874</v>
      </c>
      <c r="E1316" s="52">
        <v>2035</v>
      </c>
      <c r="F1316" s="69" t="str">
        <f t="shared" si="241"/>
        <v>*0.94</v>
      </c>
      <c r="G1316" s="70" t="str">
        <f t="shared" si="252"/>
        <v>REZoning_Sol-Win</v>
      </c>
      <c r="I1316" t="s">
        <v>2197</v>
      </c>
      <c r="J1316" s="68" t="s">
        <v>874</v>
      </c>
      <c r="K1316" s="52">
        <v>2050</v>
      </c>
      <c r="L1316" s="62" t="str">
        <f t="shared" si="242"/>
        <v>*0.92</v>
      </c>
      <c r="M1316" s="70" t="str">
        <f t="shared" si="243"/>
        <v>REZoning_Sol-Win</v>
      </c>
      <c r="O1316" t="s">
        <v>2197</v>
      </c>
      <c r="P1316" t="s">
        <v>874</v>
      </c>
      <c r="Q1316">
        <v>2100</v>
      </c>
      <c r="R1316" t="s">
        <v>881</v>
      </c>
      <c r="S1316" t="s">
        <v>875</v>
      </c>
      <c r="AA1316" s="49" t="s">
        <v>2197</v>
      </c>
      <c r="AB1316" s="71" t="s">
        <v>874</v>
      </c>
      <c r="AC1316" s="55">
        <v>2035</v>
      </c>
      <c r="AD1316" s="70" t="str">
        <f t="shared" si="244"/>
        <v>*0.94</v>
      </c>
      <c r="AE1316" s="70" t="str">
        <f t="shared" si="245"/>
        <v>REZoning_Sol-Win</v>
      </c>
      <c r="AG1316" s="49" t="s">
        <v>2197</v>
      </c>
      <c r="AH1316" s="71" t="s">
        <v>874</v>
      </c>
      <c r="AI1316" s="55">
        <v>2050</v>
      </c>
      <c r="AJ1316" s="70" t="str">
        <f t="shared" si="246"/>
        <v>*0.92</v>
      </c>
      <c r="AK1316" s="70" t="str">
        <f t="shared" si="247"/>
        <v>REZoning_Sol-Win</v>
      </c>
      <c r="AO1316" s="50" t="s">
        <v>2197</v>
      </c>
      <c r="AP1316" s="72" t="s">
        <v>874</v>
      </c>
      <c r="AQ1316" s="58">
        <v>2035</v>
      </c>
      <c r="AR1316" s="73" t="str">
        <f t="shared" si="248"/>
        <v>*0.92</v>
      </c>
      <c r="AS1316" s="70" t="str">
        <f t="shared" si="249"/>
        <v>REZoning_Sol-Win</v>
      </c>
      <c r="AU1316" s="50" t="s">
        <v>2197</v>
      </c>
      <c r="AV1316" s="72" t="s">
        <v>874</v>
      </c>
      <c r="AW1316" s="58">
        <v>2050</v>
      </c>
      <c r="AX1316" s="73" t="str">
        <f t="shared" si="250"/>
        <v>*0.89</v>
      </c>
      <c r="AY1316" s="70" t="str">
        <f t="shared" si="251"/>
        <v>REZoning_Sol-Win</v>
      </c>
    </row>
    <row r="1317" spans="1:51">
      <c r="A1317" s="67" t="s">
        <v>495</v>
      </c>
      <c r="C1317" t="s">
        <v>2198</v>
      </c>
      <c r="D1317" s="68" t="s">
        <v>874</v>
      </c>
      <c r="E1317" s="52">
        <v>2035</v>
      </c>
      <c r="F1317" s="69" t="str">
        <f t="shared" si="241"/>
        <v>*0.94</v>
      </c>
      <c r="G1317" s="70" t="str">
        <f t="shared" si="252"/>
        <v>REZoning_Sol-Win</v>
      </c>
      <c r="I1317" t="s">
        <v>2198</v>
      </c>
      <c r="J1317" s="68" t="s">
        <v>874</v>
      </c>
      <c r="K1317" s="52">
        <v>2050</v>
      </c>
      <c r="L1317" s="62" t="str">
        <f t="shared" si="242"/>
        <v>*0.92</v>
      </c>
      <c r="M1317" s="70" t="str">
        <f t="shared" si="243"/>
        <v>REZoning_Sol-Win</v>
      </c>
      <c r="O1317" t="s">
        <v>2198</v>
      </c>
      <c r="P1317" t="s">
        <v>874</v>
      </c>
      <c r="Q1317">
        <v>2100</v>
      </c>
      <c r="R1317" t="s">
        <v>881</v>
      </c>
      <c r="S1317" t="s">
        <v>875</v>
      </c>
      <c r="AA1317" s="49" t="s">
        <v>2198</v>
      </c>
      <c r="AB1317" s="71" t="s">
        <v>874</v>
      </c>
      <c r="AC1317" s="55">
        <v>2035</v>
      </c>
      <c r="AD1317" s="70" t="str">
        <f t="shared" si="244"/>
        <v>*0.94</v>
      </c>
      <c r="AE1317" s="70" t="str">
        <f t="shared" si="245"/>
        <v>REZoning_Sol-Win</v>
      </c>
      <c r="AG1317" s="49" t="s">
        <v>2198</v>
      </c>
      <c r="AH1317" s="71" t="s">
        <v>874</v>
      </c>
      <c r="AI1317" s="55">
        <v>2050</v>
      </c>
      <c r="AJ1317" s="70" t="str">
        <f t="shared" si="246"/>
        <v>*0.92</v>
      </c>
      <c r="AK1317" s="70" t="str">
        <f t="shared" si="247"/>
        <v>REZoning_Sol-Win</v>
      </c>
      <c r="AO1317" s="50" t="s">
        <v>2198</v>
      </c>
      <c r="AP1317" s="72" t="s">
        <v>874</v>
      </c>
      <c r="AQ1317" s="58">
        <v>2035</v>
      </c>
      <c r="AR1317" s="73" t="str">
        <f t="shared" si="248"/>
        <v>*0.92</v>
      </c>
      <c r="AS1317" s="70" t="str">
        <f t="shared" si="249"/>
        <v>REZoning_Sol-Win</v>
      </c>
      <c r="AU1317" s="50" t="s">
        <v>2198</v>
      </c>
      <c r="AV1317" s="72" t="s">
        <v>874</v>
      </c>
      <c r="AW1317" s="58">
        <v>2050</v>
      </c>
      <c r="AX1317" s="73" t="str">
        <f t="shared" si="250"/>
        <v>*0.89</v>
      </c>
      <c r="AY1317" s="70" t="str">
        <f t="shared" si="251"/>
        <v>REZoning_Sol-Win</v>
      </c>
    </row>
    <row r="1318" spans="1:51">
      <c r="A1318" s="67" t="s">
        <v>495</v>
      </c>
      <c r="C1318" t="s">
        <v>2199</v>
      </c>
      <c r="D1318" s="68" t="s">
        <v>874</v>
      </c>
      <c r="E1318" s="52">
        <v>2035</v>
      </c>
      <c r="F1318" s="69" t="str">
        <f t="shared" si="241"/>
        <v>*0.94</v>
      </c>
      <c r="G1318" s="70" t="str">
        <f t="shared" si="252"/>
        <v>REZoning_Sol-Win</v>
      </c>
      <c r="I1318" t="s">
        <v>2199</v>
      </c>
      <c r="J1318" s="68" t="s">
        <v>874</v>
      </c>
      <c r="K1318" s="52">
        <v>2050</v>
      </c>
      <c r="L1318" s="62" t="str">
        <f t="shared" si="242"/>
        <v>*0.92</v>
      </c>
      <c r="M1318" s="70" t="str">
        <f t="shared" si="243"/>
        <v>REZoning_Sol-Win</v>
      </c>
      <c r="O1318" t="s">
        <v>2199</v>
      </c>
      <c r="P1318" t="s">
        <v>874</v>
      </c>
      <c r="Q1318">
        <v>2100</v>
      </c>
      <c r="R1318" t="s">
        <v>881</v>
      </c>
      <c r="S1318" t="s">
        <v>875</v>
      </c>
      <c r="AA1318" s="49" t="s">
        <v>2199</v>
      </c>
      <c r="AB1318" s="71" t="s">
        <v>874</v>
      </c>
      <c r="AC1318" s="55">
        <v>2035</v>
      </c>
      <c r="AD1318" s="70" t="str">
        <f t="shared" si="244"/>
        <v>*0.94</v>
      </c>
      <c r="AE1318" s="70" t="str">
        <f t="shared" si="245"/>
        <v>REZoning_Sol-Win</v>
      </c>
      <c r="AG1318" s="49" t="s">
        <v>2199</v>
      </c>
      <c r="AH1318" s="71" t="s">
        <v>874</v>
      </c>
      <c r="AI1318" s="55">
        <v>2050</v>
      </c>
      <c r="AJ1318" s="70" t="str">
        <f t="shared" si="246"/>
        <v>*0.92</v>
      </c>
      <c r="AK1318" s="70" t="str">
        <f t="shared" si="247"/>
        <v>REZoning_Sol-Win</v>
      </c>
      <c r="AO1318" s="50" t="s">
        <v>2199</v>
      </c>
      <c r="AP1318" s="72" t="s">
        <v>874</v>
      </c>
      <c r="AQ1318" s="58">
        <v>2035</v>
      </c>
      <c r="AR1318" s="73" t="str">
        <f t="shared" si="248"/>
        <v>*0.92</v>
      </c>
      <c r="AS1318" s="70" t="str">
        <f t="shared" si="249"/>
        <v>REZoning_Sol-Win</v>
      </c>
      <c r="AU1318" s="50" t="s">
        <v>2199</v>
      </c>
      <c r="AV1318" s="72" t="s">
        <v>874</v>
      </c>
      <c r="AW1318" s="58">
        <v>2050</v>
      </c>
      <c r="AX1318" s="73" t="str">
        <f t="shared" si="250"/>
        <v>*0.89</v>
      </c>
      <c r="AY1318" s="70" t="str">
        <f t="shared" si="251"/>
        <v>REZoning_Sol-Win</v>
      </c>
    </row>
    <row r="1319" spans="1:51">
      <c r="A1319" s="67" t="s">
        <v>495</v>
      </c>
      <c r="C1319" t="s">
        <v>2200</v>
      </c>
      <c r="D1319" s="68" t="s">
        <v>874</v>
      </c>
      <c r="E1319" s="52">
        <v>2035</v>
      </c>
      <c r="F1319" s="69" t="str">
        <f t="shared" si="241"/>
        <v>*0.94</v>
      </c>
      <c r="G1319" s="70" t="str">
        <f t="shared" si="252"/>
        <v>REZoning_Sol-Win</v>
      </c>
      <c r="I1319" t="s">
        <v>2200</v>
      </c>
      <c r="J1319" s="68" t="s">
        <v>874</v>
      </c>
      <c r="K1319" s="52">
        <v>2050</v>
      </c>
      <c r="L1319" s="62" t="str">
        <f t="shared" si="242"/>
        <v>*0.92</v>
      </c>
      <c r="M1319" s="70" t="str">
        <f t="shared" si="243"/>
        <v>REZoning_Sol-Win</v>
      </c>
      <c r="O1319" t="s">
        <v>2200</v>
      </c>
      <c r="P1319" t="s">
        <v>874</v>
      </c>
      <c r="Q1319">
        <v>2100</v>
      </c>
      <c r="R1319" t="s">
        <v>881</v>
      </c>
      <c r="S1319" t="s">
        <v>875</v>
      </c>
      <c r="AA1319" s="49" t="s">
        <v>2200</v>
      </c>
      <c r="AB1319" s="71" t="s">
        <v>874</v>
      </c>
      <c r="AC1319" s="55">
        <v>2035</v>
      </c>
      <c r="AD1319" s="70" t="str">
        <f t="shared" si="244"/>
        <v>*0.94</v>
      </c>
      <c r="AE1319" s="70" t="str">
        <f t="shared" si="245"/>
        <v>REZoning_Sol-Win</v>
      </c>
      <c r="AG1319" s="49" t="s">
        <v>2200</v>
      </c>
      <c r="AH1319" s="71" t="s">
        <v>874</v>
      </c>
      <c r="AI1319" s="55">
        <v>2050</v>
      </c>
      <c r="AJ1319" s="70" t="str">
        <f t="shared" si="246"/>
        <v>*0.92</v>
      </c>
      <c r="AK1319" s="70" t="str">
        <f t="shared" si="247"/>
        <v>REZoning_Sol-Win</v>
      </c>
      <c r="AO1319" s="50" t="s">
        <v>2200</v>
      </c>
      <c r="AP1319" s="72" t="s">
        <v>874</v>
      </c>
      <c r="AQ1319" s="58">
        <v>2035</v>
      </c>
      <c r="AR1319" s="73" t="str">
        <f t="shared" si="248"/>
        <v>*0.92</v>
      </c>
      <c r="AS1319" s="70" t="str">
        <f t="shared" si="249"/>
        <v>REZoning_Sol-Win</v>
      </c>
      <c r="AU1319" s="50" t="s">
        <v>2200</v>
      </c>
      <c r="AV1319" s="72" t="s">
        <v>874</v>
      </c>
      <c r="AW1319" s="58">
        <v>2050</v>
      </c>
      <c r="AX1319" s="73" t="str">
        <f t="shared" si="250"/>
        <v>*0.89</v>
      </c>
      <c r="AY1319" s="70" t="str">
        <f t="shared" si="251"/>
        <v>REZoning_Sol-Win</v>
      </c>
    </row>
    <row r="1320" spans="1:51">
      <c r="A1320" s="67" t="s">
        <v>495</v>
      </c>
      <c r="C1320" t="s">
        <v>2201</v>
      </c>
      <c r="D1320" s="68" t="s">
        <v>874</v>
      </c>
      <c r="E1320" s="52">
        <v>2035</v>
      </c>
      <c r="F1320" s="69" t="str">
        <f t="shared" si="241"/>
        <v>*0.94</v>
      </c>
      <c r="G1320" s="70" t="str">
        <f t="shared" si="252"/>
        <v>REZoning_Sol-Win</v>
      </c>
      <c r="I1320" t="s">
        <v>2201</v>
      </c>
      <c r="J1320" s="68" t="s">
        <v>874</v>
      </c>
      <c r="K1320" s="52">
        <v>2050</v>
      </c>
      <c r="L1320" s="62" t="str">
        <f t="shared" si="242"/>
        <v>*0.92</v>
      </c>
      <c r="M1320" s="70" t="str">
        <f t="shared" si="243"/>
        <v>REZoning_Sol-Win</v>
      </c>
      <c r="O1320" t="s">
        <v>2201</v>
      </c>
      <c r="P1320" t="s">
        <v>874</v>
      </c>
      <c r="Q1320">
        <v>2100</v>
      </c>
      <c r="R1320" t="s">
        <v>881</v>
      </c>
      <c r="S1320" t="s">
        <v>875</v>
      </c>
      <c r="AA1320" s="49" t="s">
        <v>2201</v>
      </c>
      <c r="AB1320" s="71" t="s">
        <v>874</v>
      </c>
      <c r="AC1320" s="55">
        <v>2035</v>
      </c>
      <c r="AD1320" s="70" t="str">
        <f t="shared" si="244"/>
        <v>*0.94</v>
      </c>
      <c r="AE1320" s="70" t="str">
        <f t="shared" si="245"/>
        <v>REZoning_Sol-Win</v>
      </c>
      <c r="AG1320" s="49" t="s">
        <v>2201</v>
      </c>
      <c r="AH1320" s="71" t="s">
        <v>874</v>
      </c>
      <c r="AI1320" s="55">
        <v>2050</v>
      </c>
      <c r="AJ1320" s="70" t="str">
        <f t="shared" si="246"/>
        <v>*0.92</v>
      </c>
      <c r="AK1320" s="70" t="str">
        <f t="shared" si="247"/>
        <v>REZoning_Sol-Win</v>
      </c>
      <c r="AO1320" s="50" t="s">
        <v>2201</v>
      </c>
      <c r="AP1320" s="72" t="s">
        <v>874</v>
      </c>
      <c r="AQ1320" s="58">
        <v>2035</v>
      </c>
      <c r="AR1320" s="73" t="str">
        <f t="shared" si="248"/>
        <v>*0.92</v>
      </c>
      <c r="AS1320" s="70" t="str">
        <f t="shared" si="249"/>
        <v>REZoning_Sol-Win</v>
      </c>
      <c r="AU1320" s="50" t="s">
        <v>2201</v>
      </c>
      <c r="AV1320" s="72" t="s">
        <v>874</v>
      </c>
      <c r="AW1320" s="58">
        <v>2050</v>
      </c>
      <c r="AX1320" s="73" t="str">
        <f t="shared" si="250"/>
        <v>*0.89</v>
      </c>
      <c r="AY1320" s="70" t="str">
        <f t="shared" si="251"/>
        <v>REZoning_Sol-Win</v>
      </c>
    </row>
    <row r="1321" spans="1:51">
      <c r="A1321" s="67" t="s">
        <v>495</v>
      </c>
      <c r="C1321" t="s">
        <v>2202</v>
      </c>
      <c r="D1321" s="68" t="s">
        <v>874</v>
      </c>
      <c r="E1321" s="52">
        <v>2035</v>
      </c>
      <c r="F1321" s="69" t="str">
        <f t="shared" si="241"/>
        <v>*0.94</v>
      </c>
      <c r="G1321" s="70" t="str">
        <f t="shared" si="252"/>
        <v>REZoning_Sol-Win</v>
      </c>
      <c r="I1321" t="s">
        <v>2202</v>
      </c>
      <c r="J1321" s="68" t="s">
        <v>874</v>
      </c>
      <c r="K1321" s="52">
        <v>2050</v>
      </c>
      <c r="L1321" s="62" t="str">
        <f t="shared" si="242"/>
        <v>*0.92</v>
      </c>
      <c r="M1321" s="70" t="str">
        <f t="shared" si="243"/>
        <v>REZoning_Sol-Win</v>
      </c>
      <c r="O1321" t="s">
        <v>2202</v>
      </c>
      <c r="P1321" t="s">
        <v>874</v>
      </c>
      <c r="Q1321">
        <v>2100</v>
      </c>
      <c r="R1321" t="s">
        <v>881</v>
      </c>
      <c r="S1321" t="s">
        <v>875</v>
      </c>
      <c r="AA1321" s="49" t="s">
        <v>2202</v>
      </c>
      <c r="AB1321" s="71" t="s">
        <v>874</v>
      </c>
      <c r="AC1321" s="55">
        <v>2035</v>
      </c>
      <c r="AD1321" s="70" t="str">
        <f t="shared" si="244"/>
        <v>*0.94</v>
      </c>
      <c r="AE1321" s="70" t="str">
        <f t="shared" si="245"/>
        <v>REZoning_Sol-Win</v>
      </c>
      <c r="AG1321" s="49" t="s">
        <v>2202</v>
      </c>
      <c r="AH1321" s="71" t="s">
        <v>874</v>
      </c>
      <c r="AI1321" s="55">
        <v>2050</v>
      </c>
      <c r="AJ1321" s="70" t="str">
        <f t="shared" si="246"/>
        <v>*0.92</v>
      </c>
      <c r="AK1321" s="70" t="str">
        <f t="shared" si="247"/>
        <v>REZoning_Sol-Win</v>
      </c>
      <c r="AO1321" s="50" t="s">
        <v>2202</v>
      </c>
      <c r="AP1321" s="72" t="s">
        <v>874</v>
      </c>
      <c r="AQ1321" s="58">
        <v>2035</v>
      </c>
      <c r="AR1321" s="73" t="str">
        <f t="shared" si="248"/>
        <v>*0.92</v>
      </c>
      <c r="AS1321" s="70" t="str">
        <f t="shared" si="249"/>
        <v>REZoning_Sol-Win</v>
      </c>
      <c r="AU1321" s="50" t="s">
        <v>2202</v>
      </c>
      <c r="AV1321" s="72" t="s">
        <v>874</v>
      </c>
      <c r="AW1321" s="58">
        <v>2050</v>
      </c>
      <c r="AX1321" s="73" t="str">
        <f t="shared" si="250"/>
        <v>*0.89</v>
      </c>
      <c r="AY1321" s="70" t="str">
        <f t="shared" si="251"/>
        <v>REZoning_Sol-Win</v>
      </c>
    </row>
    <row r="1322" spans="1:51">
      <c r="A1322" s="67" t="s">
        <v>495</v>
      </c>
      <c r="C1322" t="s">
        <v>2203</v>
      </c>
      <c r="D1322" s="68" t="s">
        <v>874</v>
      </c>
      <c r="E1322" s="52">
        <v>2035</v>
      </c>
      <c r="F1322" s="69" t="str">
        <f t="shared" si="241"/>
        <v>*0.94</v>
      </c>
      <c r="G1322" s="70" t="str">
        <f t="shared" si="252"/>
        <v>REZoning_Sol-Win</v>
      </c>
      <c r="I1322" t="s">
        <v>2203</v>
      </c>
      <c r="J1322" s="68" t="s">
        <v>874</v>
      </c>
      <c r="K1322" s="52">
        <v>2050</v>
      </c>
      <c r="L1322" s="62" t="str">
        <f t="shared" si="242"/>
        <v>*0.92</v>
      </c>
      <c r="M1322" s="70" t="str">
        <f t="shared" si="243"/>
        <v>REZoning_Sol-Win</v>
      </c>
      <c r="O1322" t="s">
        <v>2203</v>
      </c>
      <c r="P1322" t="s">
        <v>874</v>
      </c>
      <c r="Q1322">
        <v>2100</v>
      </c>
      <c r="R1322" t="s">
        <v>881</v>
      </c>
      <c r="S1322" t="s">
        <v>875</v>
      </c>
      <c r="AA1322" s="49" t="s">
        <v>2203</v>
      </c>
      <c r="AB1322" s="71" t="s">
        <v>874</v>
      </c>
      <c r="AC1322" s="55">
        <v>2035</v>
      </c>
      <c r="AD1322" s="70" t="str">
        <f t="shared" si="244"/>
        <v>*0.94</v>
      </c>
      <c r="AE1322" s="70" t="str">
        <f t="shared" si="245"/>
        <v>REZoning_Sol-Win</v>
      </c>
      <c r="AG1322" s="49" t="s">
        <v>2203</v>
      </c>
      <c r="AH1322" s="71" t="s">
        <v>874</v>
      </c>
      <c r="AI1322" s="55">
        <v>2050</v>
      </c>
      <c r="AJ1322" s="70" t="str">
        <f t="shared" si="246"/>
        <v>*0.92</v>
      </c>
      <c r="AK1322" s="70" t="str">
        <f t="shared" si="247"/>
        <v>REZoning_Sol-Win</v>
      </c>
      <c r="AO1322" s="50" t="s">
        <v>2203</v>
      </c>
      <c r="AP1322" s="72" t="s">
        <v>874</v>
      </c>
      <c r="AQ1322" s="58">
        <v>2035</v>
      </c>
      <c r="AR1322" s="73" t="str">
        <f t="shared" si="248"/>
        <v>*0.92</v>
      </c>
      <c r="AS1322" s="70" t="str">
        <f t="shared" si="249"/>
        <v>REZoning_Sol-Win</v>
      </c>
      <c r="AU1322" s="50" t="s">
        <v>2203</v>
      </c>
      <c r="AV1322" s="72" t="s">
        <v>874</v>
      </c>
      <c r="AW1322" s="58">
        <v>2050</v>
      </c>
      <c r="AX1322" s="73" t="str">
        <f t="shared" si="250"/>
        <v>*0.89</v>
      </c>
      <c r="AY1322" s="70" t="str">
        <f t="shared" si="251"/>
        <v>REZoning_Sol-Win</v>
      </c>
    </row>
    <row r="1323" spans="1:51">
      <c r="A1323" s="67" t="s">
        <v>495</v>
      </c>
      <c r="C1323" t="s">
        <v>2204</v>
      </c>
      <c r="D1323" s="68" t="s">
        <v>874</v>
      </c>
      <c r="E1323" s="52">
        <v>2035</v>
      </c>
      <c r="F1323" s="69" t="str">
        <f t="shared" si="241"/>
        <v>*0.94</v>
      </c>
      <c r="G1323" s="70" t="str">
        <f t="shared" si="252"/>
        <v>REZoning_Sol-Win</v>
      </c>
      <c r="I1323" t="s">
        <v>2204</v>
      </c>
      <c r="J1323" s="68" t="s">
        <v>874</v>
      </c>
      <c r="K1323" s="52">
        <v>2050</v>
      </c>
      <c r="L1323" s="62" t="str">
        <f t="shared" si="242"/>
        <v>*0.92</v>
      </c>
      <c r="M1323" s="70" t="str">
        <f t="shared" si="243"/>
        <v>REZoning_Sol-Win</v>
      </c>
      <c r="O1323" t="s">
        <v>2204</v>
      </c>
      <c r="P1323" t="s">
        <v>874</v>
      </c>
      <c r="Q1323">
        <v>2100</v>
      </c>
      <c r="R1323" t="s">
        <v>881</v>
      </c>
      <c r="S1323" t="s">
        <v>875</v>
      </c>
      <c r="AA1323" s="49" t="s">
        <v>2204</v>
      </c>
      <c r="AB1323" s="71" t="s">
        <v>874</v>
      </c>
      <c r="AC1323" s="55">
        <v>2035</v>
      </c>
      <c r="AD1323" s="70" t="str">
        <f t="shared" si="244"/>
        <v>*0.94</v>
      </c>
      <c r="AE1323" s="70" t="str">
        <f t="shared" si="245"/>
        <v>REZoning_Sol-Win</v>
      </c>
      <c r="AG1323" s="49" t="s">
        <v>2204</v>
      </c>
      <c r="AH1323" s="71" t="s">
        <v>874</v>
      </c>
      <c r="AI1323" s="55">
        <v>2050</v>
      </c>
      <c r="AJ1323" s="70" t="str">
        <f t="shared" si="246"/>
        <v>*0.92</v>
      </c>
      <c r="AK1323" s="70" t="str">
        <f t="shared" si="247"/>
        <v>REZoning_Sol-Win</v>
      </c>
      <c r="AO1323" s="50" t="s">
        <v>2204</v>
      </c>
      <c r="AP1323" s="72" t="s">
        <v>874</v>
      </c>
      <c r="AQ1323" s="58">
        <v>2035</v>
      </c>
      <c r="AR1323" s="73" t="str">
        <f t="shared" si="248"/>
        <v>*0.92</v>
      </c>
      <c r="AS1323" s="70" t="str">
        <f t="shared" si="249"/>
        <v>REZoning_Sol-Win</v>
      </c>
      <c r="AU1323" s="50" t="s">
        <v>2204</v>
      </c>
      <c r="AV1323" s="72" t="s">
        <v>874</v>
      </c>
      <c r="AW1323" s="58">
        <v>2050</v>
      </c>
      <c r="AX1323" s="73" t="str">
        <f t="shared" si="250"/>
        <v>*0.89</v>
      </c>
      <c r="AY1323" s="70" t="str">
        <f t="shared" si="251"/>
        <v>REZoning_Sol-Win</v>
      </c>
    </row>
    <row r="1324" spans="1:51">
      <c r="A1324" s="67" t="s">
        <v>495</v>
      </c>
      <c r="C1324" t="s">
        <v>2205</v>
      </c>
      <c r="D1324" s="68" t="s">
        <v>874</v>
      </c>
      <c r="E1324" s="52">
        <v>2035</v>
      </c>
      <c r="F1324" s="69" t="str">
        <f t="shared" si="241"/>
        <v>*0.94</v>
      </c>
      <c r="G1324" s="70" t="str">
        <f t="shared" si="252"/>
        <v>REZoning_Sol-Win</v>
      </c>
      <c r="I1324" t="s">
        <v>2205</v>
      </c>
      <c r="J1324" s="68" t="s">
        <v>874</v>
      </c>
      <c r="K1324" s="52">
        <v>2050</v>
      </c>
      <c r="L1324" s="62" t="str">
        <f t="shared" si="242"/>
        <v>*0.92</v>
      </c>
      <c r="M1324" s="70" t="str">
        <f t="shared" si="243"/>
        <v>REZoning_Sol-Win</v>
      </c>
      <c r="O1324" t="s">
        <v>2205</v>
      </c>
      <c r="P1324" t="s">
        <v>874</v>
      </c>
      <c r="Q1324">
        <v>2100</v>
      </c>
      <c r="R1324" t="s">
        <v>881</v>
      </c>
      <c r="S1324" t="s">
        <v>875</v>
      </c>
      <c r="AA1324" s="49" t="s">
        <v>2205</v>
      </c>
      <c r="AB1324" s="71" t="s">
        <v>874</v>
      </c>
      <c r="AC1324" s="55">
        <v>2035</v>
      </c>
      <c r="AD1324" s="70" t="str">
        <f t="shared" si="244"/>
        <v>*0.94</v>
      </c>
      <c r="AE1324" s="70" t="str">
        <f t="shared" si="245"/>
        <v>REZoning_Sol-Win</v>
      </c>
      <c r="AG1324" s="49" t="s">
        <v>2205</v>
      </c>
      <c r="AH1324" s="71" t="s">
        <v>874</v>
      </c>
      <c r="AI1324" s="55">
        <v>2050</v>
      </c>
      <c r="AJ1324" s="70" t="str">
        <f t="shared" si="246"/>
        <v>*0.92</v>
      </c>
      <c r="AK1324" s="70" t="str">
        <f t="shared" si="247"/>
        <v>REZoning_Sol-Win</v>
      </c>
      <c r="AO1324" s="50" t="s">
        <v>2205</v>
      </c>
      <c r="AP1324" s="72" t="s">
        <v>874</v>
      </c>
      <c r="AQ1324" s="58">
        <v>2035</v>
      </c>
      <c r="AR1324" s="73" t="str">
        <f t="shared" si="248"/>
        <v>*0.92</v>
      </c>
      <c r="AS1324" s="70" t="str">
        <f t="shared" si="249"/>
        <v>REZoning_Sol-Win</v>
      </c>
      <c r="AU1324" s="50" t="s">
        <v>2205</v>
      </c>
      <c r="AV1324" s="72" t="s">
        <v>874</v>
      </c>
      <c r="AW1324" s="58">
        <v>2050</v>
      </c>
      <c r="AX1324" s="73" t="str">
        <f t="shared" si="250"/>
        <v>*0.89</v>
      </c>
      <c r="AY1324" s="70" t="str">
        <f t="shared" si="251"/>
        <v>REZoning_Sol-Win</v>
      </c>
    </row>
    <row r="1325" spans="1:51">
      <c r="A1325" s="67" t="s">
        <v>495</v>
      </c>
      <c r="C1325" t="s">
        <v>2206</v>
      </c>
      <c r="D1325" s="68" t="s">
        <v>874</v>
      </c>
      <c r="E1325" s="52">
        <v>2035</v>
      </c>
      <c r="F1325" s="69" t="str">
        <f t="shared" si="241"/>
        <v>*0.94</v>
      </c>
      <c r="G1325" s="70" t="str">
        <f t="shared" si="252"/>
        <v>REZoning_Sol-Win</v>
      </c>
      <c r="I1325" t="s">
        <v>2206</v>
      </c>
      <c r="J1325" s="68" t="s">
        <v>874</v>
      </c>
      <c r="K1325" s="52">
        <v>2050</v>
      </c>
      <c r="L1325" s="62" t="str">
        <f t="shared" si="242"/>
        <v>*0.92</v>
      </c>
      <c r="M1325" s="70" t="str">
        <f t="shared" si="243"/>
        <v>REZoning_Sol-Win</v>
      </c>
      <c r="O1325" t="s">
        <v>2206</v>
      </c>
      <c r="P1325" t="s">
        <v>874</v>
      </c>
      <c r="Q1325">
        <v>2100</v>
      </c>
      <c r="R1325" t="s">
        <v>881</v>
      </c>
      <c r="S1325" t="s">
        <v>875</v>
      </c>
      <c r="AA1325" s="49" t="s">
        <v>2206</v>
      </c>
      <c r="AB1325" s="71" t="s">
        <v>874</v>
      </c>
      <c r="AC1325" s="55">
        <v>2035</v>
      </c>
      <c r="AD1325" s="70" t="str">
        <f t="shared" si="244"/>
        <v>*0.94</v>
      </c>
      <c r="AE1325" s="70" t="str">
        <f t="shared" si="245"/>
        <v>REZoning_Sol-Win</v>
      </c>
      <c r="AG1325" s="49" t="s">
        <v>2206</v>
      </c>
      <c r="AH1325" s="71" t="s">
        <v>874</v>
      </c>
      <c r="AI1325" s="55">
        <v>2050</v>
      </c>
      <c r="AJ1325" s="70" t="str">
        <f t="shared" si="246"/>
        <v>*0.92</v>
      </c>
      <c r="AK1325" s="70" t="str">
        <f t="shared" si="247"/>
        <v>REZoning_Sol-Win</v>
      </c>
      <c r="AO1325" s="50" t="s">
        <v>2206</v>
      </c>
      <c r="AP1325" s="72" t="s">
        <v>874</v>
      </c>
      <c r="AQ1325" s="58">
        <v>2035</v>
      </c>
      <c r="AR1325" s="73" t="str">
        <f t="shared" si="248"/>
        <v>*0.92</v>
      </c>
      <c r="AS1325" s="70" t="str">
        <f t="shared" si="249"/>
        <v>REZoning_Sol-Win</v>
      </c>
      <c r="AU1325" s="50" t="s">
        <v>2206</v>
      </c>
      <c r="AV1325" s="72" t="s">
        <v>874</v>
      </c>
      <c r="AW1325" s="58">
        <v>2050</v>
      </c>
      <c r="AX1325" s="73" t="str">
        <f t="shared" si="250"/>
        <v>*0.89</v>
      </c>
      <c r="AY1325" s="70" t="str">
        <f t="shared" si="251"/>
        <v>REZoning_Sol-Win</v>
      </c>
    </row>
    <row r="1326" spans="1:51">
      <c r="A1326" s="67" t="s">
        <v>495</v>
      </c>
      <c r="C1326" t="s">
        <v>2207</v>
      </c>
      <c r="D1326" s="68" t="s">
        <v>874</v>
      </c>
      <c r="E1326" s="52">
        <v>2035</v>
      </c>
      <c r="F1326" s="69" t="str">
        <f t="shared" si="241"/>
        <v>*0.94</v>
      </c>
      <c r="G1326" s="70" t="str">
        <f t="shared" si="252"/>
        <v>REZoning_Sol-Win</v>
      </c>
      <c r="I1326" t="s">
        <v>2207</v>
      </c>
      <c r="J1326" s="68" t="s">
        <v>874</v>
      </c>
      <c r="K1326" s="52">
        <v>2050</v>
      </c>
      <c r="L1326" s="62" t="str">
        <f t="shared" si="242"/>
        <v>*0.92</v>
      </c>
      <c r="M1326" s="70" t="str">
        <f t="shared" si="243"/>
        <v>REZoning_Sol-Win</v>
      </c>
      <c r="O1326" t="s">
        <v>2207</v>
      </c>
      <c r="P1326" t="s">
        <v>874</v>
      </c>
      <c r="Q1326">
        <v>2100</v>
      </c>
      <c r="R1326" t="s">
        <v>881</v>
      </c>
      <c r="S1326" t="s">
        <v>875</v>
      </c>
      <c r="AA1326" s="49" t="s">
        <v>2207</v>
      </c>
      <c r="AB1326" s="71" t="s">
        <v>874</v>
      </c>
      <c r="AC1326" s="55">
        <v>2035</v>
      </c>
      <c r="AD1326" s="70" t="str">
        <f t="shared" si="244"/>
        <v>*0.94</v>
      </c>
      <c r="AE1326" s="70" t="str">
        <f t="shared" si="245"/>
        <v>REZoning_Sol-Win</v>
      </c>
      <c r="AG1326" s="49" t="s">
        <v>2207</v>
      </c>
      <c r="AH1326" s="71" t="s">
        <v>874</v>
      </c>
      <c r="AI1326" s="55">
        <v>2050</v>
      </c>
      <c r="AJ1326" s="70" t="str">
        <f t="shared" si="246"/>
        <v>*0.92</v>
      </c>
      <c r="AK1326" s="70" t="str">
        <f t="shared" si="247"/>
        <v>REZoning_Sol-Win</v>
      </c>
      <c r="AO1326" s="50" t="s">
        <v>2207</v>
      </c>
      <c r="AP1326" s="72" t="s">
        <v>874</v>
      </c>
      <c r="AQ1326" s="58">
        <v>2035</v>
      </c>
      <c r="AR1326" s="73" t="str">
        <f t="shared" si="248"/>
        <v>*0.92</v>
      </c>
      <c r="AS1326" s="70" t="str">
        <f t="shared" si="249"/>
        <v>REZoning_Sol-Win</v>
      </c>
      <c r="AU1326" s="50" t="s">
        <v>2207</v>
      </c>
      <c r="AV1326" s="72" t="s">
        <v>874</v>
      </c>
      <c r="AW1326" s="58">
        <v>2050</v>
      </c>
      <c r="AX1326" s="73" t="str">
        <f t="shared" si="250"/>
        <v>*0.89</v>
      </c>
      <c r="AY1326" s="70" t="str">
        <f t="shared" si="251"/>
        <v>REZoning_Sol-Win</v>
      </c>
    </row>
    <row r="1327" spans="1:51">
      <c r="A1327" s="67" t="s">
        <v>495</v>
      </c>
      <c r="C1327" t="s">
        <v>2208</v>
      </c>
      <c r="D1327" s="68" t="s">
        <v>874</v>
      </c>
      <c r="E1327" s="52">
        <v>2035</v>
      </c>
      <c r="F1327" s="69" t="str">
        <f t="shared" si="241"/>
        <v>*0.94</v>
      </c>
      <c r="G1327" s="70" t="str">
        <f t="shared" si="252"/>
        <v>REZoning_Sol-Win</v>
      </c>
      <c r="I1327" t="s">
        <v>2208</v>
      </c>
      <c r="J1327" s="68" t="s">
        <v>874</v>
      </c>
      <c r="K1327" s="52">
        <v>2050</v>
      </c>
      <c r="L1327" s="62" t="str">
        <f t="shared" si="242"/>
        <v>*0.92</v>
      </c>
      <c r="M1327" s="70" t="str">
        <f t="shared" si="243"/>
        <v>REZoning_Sol-Win</v>
      </c>
      <c r="O1327" t="s">
        <v>2208</v>
      </c>
      <c r="P1327" t="s">
        <v>874</v>
      </c>
      <c r="Q1327">
        <v>2100</v>
      </c>
      <c r="R1327" t="s">
        <v>881</v>
      </c>
      <c r="S1327" t="s">
        <v>875</v>
      </c>
      <c r="AA1327" s="49" t="s">
        <v>2208</v>
      </c>
      <c r="AB1327" s="71" t="s">
        <v>874</v>
      </c>
      <c r="AC1327" s="55">
        <v>2035</v>
      </c>
      <c r="AD1327" s="70" t="str">
        <f t="shared" si="244"/>
        <v>*0.94</v>
      </c>
      <c r="AE1327" s="70" t="str">
        <f t="shared" si="245"/>
        <v>REZoning_Sol-Win</v>
      </c>
      <c r="AG1327" s="49" t="s">
        <v>2208</v>
      </c>
      <c r="AH1327" s="71" t="s">
        <v>874</v>
      </c>
      <c r="AI1327" s="55">
        <v>2050</v>
      </c>
      <c r="AJ1327" s="70" t="str">
        <f t="shared" si="246"/>
        <v>*0.92</v>
      </c>
      <c r="AK1327" s="70" t="str">
        <f t="shared" si="247"/>
        <v>REZoning_Sol-Win</v>
      </c>
      <c r="AO1327" s="50" t="s">
        <v>2208</v>
      </c>
      <c r="AP1327" s="72" t="s">
        <v>874</v>
      </c>
      <c r="AQ1327" s="58">
        <v>2035</v>
      </c>
      <c r="AR1327" s="73" t="str">
        <f t="shared" si="248"/>
        <v>*0.92</v>
      </c>
      <c r="AS1327" s="70" t="str">
        <f t="shared" si="249"/>
        <v>REZoning_Sol-Win</v>
      </c>
      <c r="AU1327" s="50" t="s">
        <v>2208</v>
      </c>
      <c r="AV1327" s="72" t="s">
        <v>874</v>
      </c>
      <c r="AW1327" s="58">
        <v>2050</v>
      </c>
      <c r="AX1327" s="73" t="str">
        <f t="shared" si="250"/>
        <v>*0.89</v>
      </c>
      <c r="AY1327" s="70" t="str">
        <f t="shared" si="251"/>
        <v>REZoning_Sol-Win</v>
      </c>
    </row>
    <row r="1328" spans="1:51">
      <c r="A1328" s="67" t="s">
        <v>495</v>
      </c>
      <c r="C1328" t="s">
        <v>2209</v>
      </c>
      <c r="D1328" s="68" t="s">
        <v>874</v>
      </c>
      <c r="E1328" s="52">
        <v>2035</v>
      </c>
      <c r="F1328" s="69" t="str">
        <f t="shared" si="241"/>
        <v>*0.94</v>
      </c>
      <c r="G1328" s="70" t="str">
        <f t="shared" si="252"/>
        <v>REZoning_Sol-Win</v>
      </c>
      <c r="I1328" t="s">
        <v>2209</v>
      </c>
      <c r="J1328" s="68" t="s">
        <v>874</v>
      </c>
      <c r="K1328" s="52">
        <v>2050</v>
      </c>
      <c r="L1328" s="62" t="str">
        <f t="shared" si="242"/>
        <v>*0.92</v>
      </c>
      <c r="M1328" s="70" t="str">
        <f t="shared" si="243"/>
        <v>REZoning_Sol-Win</v>
      </c>
      <c r="O1328" t="s">
        <v>2209</v>
      </c>
      <c r="P1328" t="s">
        <v>874</v>
      </c>
      <c r="Q1328">
        <v>2100</v>
      </c>
      <c r="R1328" t="s">
        <v>881</v>
      </c>
      <c r="S1328" t="s">
        <v>875</v>
      </c>
      <c r="AA1328" s="49" t="s">
        <v>2209</v>
      </c>
      <c r="AB1328" s="71" t="s">
        <v>874</v>
      </c>
      <c r="AC1328" s="55">
        <v>2035</v>
      </c>
      <c r="AD1328" s="70" t="str">
        <f t="shared" si="244"/>
        <v>*0.94</v>
      </c>
      <c r="AE1328" s="70" t="str">
        <f t="shared" si="245"/>
        <v>REZoning_Sol-Win</v>
      </c>
      <c r="AG1328" s="49" t="s">
        <v>2209</v>
      </c>
      <c r="AH1328" s="71" t="s">
        <v>874</v>
      </c>
      <c r="AI1328" s="55">
        <v>2050</v>
      </c>
      <c r="AJ1328" s="70" t="str">
        <f t="shared" si="246"/>
        <v>*0.92</v>
      </c>
      <c r="AK1328" s="70" t="str">
        <f t="shared" si="247"/>
        <v>REZoning_Sol-Win</v>
      </c>
      <c r="AO1328" s="50" t="s">
        <v>2209</v>
      </c>
      <c r="AP1328" s="72" t="s">
        <v>874</v>
      </c>
      <c r="AQ1328" s="58">
        <v>2035</v>
      </c>
      <c r="AR1328" s="73" t="str">
        <f t="shared" si="248"/>
        <v>*0.92</v>
      </c>
      <c r="AS1328" s="70" t="str">
        <f t="shared" si="249"/>
        <v>REZoning_Sol-Win</v>
      </c>
      <c r="AU1328" s="50" t="s">
        <v>2209</v>
      </c>
      <c r="AV1328" s="72" t="s">
        <v>874</v>
      </c>
      <c r="AW1328" s="58">
        <v>2050</v>
      </c>
      <c r="AX1328" s="73" t="str">
        <f t="shared" si="250"/>
        <v>*0.89</v>
      </c>
      <c r="AY1328" s="70" t="str">
        <f t="shared" si="251"/>
        <v>REZoning_Sol-Win</v>
      </c>
    </row>
    <row r="1329" spans="1:51">
      <c r="A1329" s="67" t="s">
        <v>495</v>
      </c>
      <c r="C1329" t="s">
        <v>2210</v>
      </c>
      <c r="D1329" s="68" t="s">
        <v>874</v>
      </c>
      <c r="E1329" s="52">
        <v>2035</v>
      </c>
      <c r="F1329" s="69" t="str">
        <f t="shared" si="241"/>
        <v>*0.94</v>
      </c>
      <c r="G1329" s="70" t="str">
        <f t="shared" si="252"/>
        <v>REZoning_Sol-Win</v>
      </c>
      <c r="I1329" t="s">
        <v>2210</v>
      </c>
      <c r="J1329" s="68" t="s">
        <v>874</v>
      </c>
      <c r="K1329" s="52">
        <v>2050</v>
      </c>
      <c r="L1329" s="62" t="str">
        <f t="shared" si="242"/>
        <v>*0.92</v>
      </c>
      <c r="M1329" s="70" t="str">
        <f t="shared" si="243"/>
        <v>REZoning_Sol-Win</v>
      </c>
      <c r="O1329" t="s">
        <v>2210</v>
      </c>
      <c r="P1329" t="s">
        <v>874</v>
      </c>
      <c r="Q1329">
        <v>2100</v>
      </c>
      <c r="R1329" t="s">
        <v>881</v>
      </c>
      <c r="S1329" t="s">
        <v>875</v>
      </c>
      <c r="AA1329" s="49" t="s">
        <v>2210</v>
      </c>
      <c r="AB1329" s="71" t="s">
        <v>874</v>
      </c>
      <c r="AC1329" s="55">
        <v>2035</v>
      </c>
      <c r="AD1329" s="70" t="str">
        <f t="shared" si="244"/>
        <v>*0.94</v>
      </c>
      <c r="AE1329" s="70" t="str">
        <f t="shared" si="245"/>
        <v>REZoning_Sol-Win</v>
      </c>
      <c r="AG1329" s="49" t="s">
        <v>2210</v>
      </c>
      <c r="AH1329" s="71" t="s">
        <v>874</v>
      </c>
      <c r="AI1329" s="55">
        <v>2050</v>
      </c>
      <c r="AJ1329" s="70" t="str">
        <f t="shared" si="246"/>
        <v>*0.92</v>
      </c>
      <c r="AK1329" s="70" t="str">
        <f t="shared" si="247"/>
        <v>REZoning_Sol-Win</v>
      </c>
      <c r="AO1329" s="50" t="s">
        <v>2210</v>
      </c>
      <c r="AP1329" s="72" t="s">
        <v>874</v>
      </c>
      <c r="AQ1329" s="58">
        <v>2035</v>
      </c>
      <c r="AR1329" s="73" t="str">
        <f t="shared" si="248"/>
        <v>*0.92</v>
      </c>
      <c r="AS1329" s="70" t="str">
        <f t="shared" si="249"/>
        <v>REZoning_Sol-Win</v>
      </c>
      <c r="AU1329" s="50" t="s">
        <v>2210</v>
      </c>
      <c r="AV1329" s="72" t="s">
        <v>874</v>
      </c>
      <c r="AW1329" s="58">
        <v>2050</v>
      </c>
      <c r="AX1329" s="73" t="str">
        <f t="shared" si="250"/>
        <v>*0.89</v>
      </c>
      <c r="AY1329" s="70" t="str">
        <f t="shared" si="251"/>
        <v>REZoning_Sol-Win</v>
      </c>
    </row>
    <row r="1330" spans="1:51">
      <c r="A1330" s="67" t="s">
        <v>495</v>
      </c>
      <c r="C1330" t="s">
        <v>2211</v>
      </c>
      <c r="D1330" s="68" t="s">
        <v>874</v>
      </c>
      <c r="E1330" s="52">
        <v>2035</v>
      </c>
      <c r="F1330" s="69" t="str">
        <f t="shared" si="241"/>
        <v>*0.94</v>
      </c>
      <c r="G1330" s="70" t="str">
        <f t="shared" si="252"/>
        <v>REZoning_Sol-Win</v>
      </c>
      <c r="I1330" t="s">
        <v>2211</v>
      </c>
      <c r="J1330" s="68" t="s">
        <v>874</v>
      </c>
      <c r="K1330" s="52">
        <v>2050</v>
      </c>
      <c r="L1330" s="62" t="str">
        <f t="shared" si="242"/>
        <v>*0.92</v>
      </c>
      <c r="M1330" s="70" t="str">
        <f t="shared" si="243"/>
        <v>REZoning_Sol-Win</v>
      </c>
      <c r="O1330" t="s">
        <v>2211</v>
      </c>
      <c r="P1330" t="s">
        <v>874</v>
      </c>
      <c r="Q1330">
        <v>2100</v>
      </c>
      <c r="R1330" t="s">
        <v>881</v>
      </c>
      <c r="S1330" t="s">
        <v>875</v>
      </c>
      <c r="AA1330" s="49" t="s">
        <v>2211</v>
      </c>
      <c r="AB1330" s="71" t="s">
        <v>874</v>
      </c>
      <c r="AC1330" s="55">
        <v>2035</v>
      </c>
      <c r="AD1330" s="70" t="str">
        <f t="shared" si="244"/>
        <v>*0.94</v>
      </c>
      <c r="AE1330" s="70" t="str">
        <f t="shared" si="245"/>
        <v>REZoning_Sol-Win</v>
      </c>
      <c r="AG1330" s="49" t="s">
        <v>2211</v>
      </c>
      <c r="AH1330" s="71" t="s">
        <v>874</v>
      </c>
      <c r="AI1330" s="55">
        <v>2050</v>
      </c>
      <c r="AJ1330" s="70" t="str">
        <f t="shared" si="246"/>
        <v>*0.92</v>
      </c>
      <c r="AK1330" s="70" t="str">
        <f t="shared" si="247"/>
        <v>REZoning_Sol-Win</v>
      </c>
      <c r="AO1330" s="50" t="s">
        <v>2211</v>
      </c>
      <c r="AP1330" s="72" t="s">
        <v>874</v>
      </c>
      <c r="AQ1330" s="58">
        <v>2035</v>
      </c>
      <c r="AR1330" s="73" t="str">
        <f t="shared" si="248"/>
        <v>*0.92</v>
      </c>
      <c r="AS1330" s="70" t="str">
        <f t="shared" si="249"/>
        <v>REZoning_Sol-Win</v>
      </c>
      <c r="AU1330" s="50" t="s">
        <v>2211</v>
      </c>
      <c r="AV1330" s="72" t="s">
        <v>874</v>
      </c>
      <c r="AW1330" s="58">
        <v>2050</v>
      </c>
      <c r="AX1330" s="73" t="str">
        <f t="shared" si="250"/>
        <v>*0.89</v>
      </c>
      <c r="AY1330" s="70" t="str">
        <f t="shared" si="251"/>
        <v>REZoning_Sol-Win</v>
      </c>
    </row>
    <row r="1331" spans="1:51">
      <c r="A1331" s="67" t="s">
        <v>495</v>
      </c>
      <c r="C1331" t="s">
        <v>2212</v>
      </c>
      <c r="D1331" s="68" t="s">
        <v>874</v>
      </c>
      <c r="E1331" s="52">
        <v>2035</v>
      </c>
      <c r="F1331" s="69" t="str">
        <f t="shared" si="241"/>
        <v>*0.94</v>
      </c>
      <c r="G1331" s="70" t="str">
        <f t="shared" si="252"/>
        <v>REZoning_Sol-Win</v>
      </c>
      <c r="I1331" t="s">
        <v>2212</v>
      </c>
      <c r="J1331" s="68" t="s">
        <v>874</v>
      </c>
      <c r="K1331" s="52">
        <v>2050</v>
      </c>
      <c r="L1331" s="62" t="str">
        <f t="shared" si="242"/>
        <v>*0.92</v>
      </c>
      <c r="M1331" s="70" t="str">
        <f t="shared" si="243"/>
        <v>REZoning_Sol-Win</v>
      </c>
      <c r="O1331" t="s">
        <v>2212</v>
      </c>
      <c r="P1331" t="s">
        <v>874</v>
      </c>
      <c r="Q1331">
        <v>2100</v>
      </c>
      <c r="R1331" t="s">
        <v>881</v>
      </c>
      <c r="S1331" t="s">
        <v>875</v>
      </c>
      <c r="AA1331" s="49" t="s">
        <v>2212</v>
      </c>
      <c r="AB1331" s="71" t="s">
        <v>874</v>
      </c>
      <c r="AC1331" s="55">
        <v>2035</v>
      </c>
      <c r="AD1331" s="70" t="str">
        <f t="shared" si="244"/>
        <v>*0.94</v>
      </c>
      <c r="AE1331" s="70" t="str">
        <f t="shared" si="245"/>
        <v>REZoning_Sol-Win</v>
      </c>
      <c r="AG1331" s="49" t="s">
        <v>2212</v>
      </c>
      <c r="AH1331" s="71" t="s">
        <v>874</v>
      </c>
      <c r="AI1331" s="55">
        <v>2050</v>
      </c>
      <c r="AJ1331" s="70" t="str">
        <f t="shared" si="246"/>
        <v>*0.92</v>
      </c>
      <c r="AK1331" s="70" t="str">
        <f t="shared" si="247"/>
        <v>REZoning_Sol-Win</v>
      </c>
      <c r="AO1331" s="50" t="s">
        <v>2212</v>
      </c>
      <c r="AP1331" s="72" t="s">
        <v>874</v>
      </c>
      <c r="AQ1331" s="58">
        <v>2035</v>
      </c>
      <c r="AR1331" s="73" t="str">
        <f t="shared" si="248"/>
        <v>*0.92</v>
      </c>
      <c r="AS1331" s="70" t="str">
        <f t="shared" si="249"/>
        <v>REZoning_Sol-Win</v>
      </c>
      <c r="AU1331" s="50" t="s">
        <v>2212</v>
      </c>
      <c r="AV1331" s="72" t="s">
        <v>874</v>
      </c>
      <c r="AW1331" s="58">
        <v>2050</v>
      </c>
      <c r="AX1331" s="73" t="str">
        <f t="shared" si="250"/>
        <v>*0.89</v>
      </c>
      <c r="AY1331" s="70" t="str">
        <f t="shared" si="251"/>
        <v>REZoning_Sol-Win</v>
      </c>
    </row>
    <row r="1332" spans="1:51">
      <c r="A1332" s="67" t="s">
        <v>495</v>
      </c>
      <c r="C1332" t="s">
        <v>2213</v>
      </c>
      <c r="D1332" s="68" t="s">
        <v>874</v>
      </c>
      <c r="E1332" s="52">
        <v>2035</v>
      </c>
      <c r="F1332" s="69" t="str">
        <f t="shared" si="241"/>
        <v>*0.94</v>
      </c>
      <c r="G1332" s="70" t="str">
        <f t="shared" si="252"/>
        <v>REZoning_Sol-Win</v>
      </c>
      <c r="I1332" t="s">
        <v>2213</v>
      </c>
      <c r="J1332" s="68" t="s">
        <v>874</v>
      </c>
      <c r="K1332" s="52">
        <v>2050</v>
      </c>
      <c r="L1332" s="62" t="str">
        <f t="shared" si="242"/>
        <v>*0.92</v>
      </c>
      <c r="M1332" s="70" t="str">
        <f t="shared" si="243"/>
        <v>REZoning_Sol-Win</v>
      </c>
      <c r="O1332" t="s">
        <v>2213</v>
      </c>
      <c r="P1332" t="s">
        <v>874</v>
      </c>
      <c r="Q1332">
        <v>2100</v>
      </c>
      <c r="R1332" t="s">
        <v>881</v>
      </c>
      <c r="S1332" t="s">
        <v>875</v>
      </c>
      <c r="AA1332" s="49" t="s">
        <v>2213</v>
      </c>
      <c r="AB1332" s="71" t="s">
        <v>874</v>
      </c>
      <c r="AC1332" s="55">
        <v>2035</v>
      </c>
      <c r="AD1332" s="70" t="str">
        <f t="shared" si="244"/>
        <v>*0.94</v>
      </c>
      <c r="AE1332" s="70" t="str">
        <f t="shared" si="245"/>
        <v>REZoning_Sol-Win</v>
      </c>
      <c r="AG1332" s="49" t="s">
        <v>2213</v>
      </c>
      <c r="AH1332" s="71" t="s">
        <v>874</v>
      </c>
      <c r="AI1332" s="55">
        <v>2050</v>
      </c>
      <c r="AJ1332" s="70" t="str">
        <f t="shared" si="246"/>
        <v>*0.92</v>
      </c>
      <c r="AK1332" s="70" t="str">
        <f t="shared" si="247"/>
        <v>REZoning_Sol-Win</v>
      </c>
      <c r="AO1332" s="50" t="s">
        <v>2213</v>
      </c>
      <c r="AP1332" s="72" t="s">
        <v>874</v>
      </c>
      <c r="AQ1332" s="58">
        <v>2035</v>
      </c>
      <c r="AR1332" s="73" t="str">
        <f t="shared" si="248"/>
        <v>*0.92</v>
      </c>
      <c r="AS1332" s="70" t="str">
        <f t="shared" si="249"/>
        <v>REZoning_Sol-Win</v>
      </c>
      <c r="AU1332" s="50" t="s">
        <v>2213</v>
      </c>
      <c r="AV1332" s="72" t="s">
        <v>874</v>
      </c>
      <c r="AW1332" s="58">
        <v>2050</v>
      </c>
      <c r="AX1332" s="73" t="str">
        <f t="shared" si="250"/>
        <v>*0.89</v>
      </c>
      <c r="AY1332" s="70" t="str">
        <f t="shared" si="251"/>
        <v>REZoning_Sol-Win</v>
      </c>
    </row>
    <row r="1333" spans="1:51">
      <c r="A1333" s="67" t="s">
        <v>495</v>
      </c>
      <c r="C1333" t="s">
        <v>2214</v>
      </c>
      <c r="D1333" s="68" t="s">
        <v>874</v>
      </c>
      <c r="E1333" s="52">
        <v>2035</v>
      </c>
      <c r="F1333" s="69" t="str">
        <f t="shared" si="241"/>
        <v>*0.94</v>
      </c>
      <c r="G1333" s="70" t="str">
        <f t="shared" si="252"/>
        <v>REZoning_Sol-Win</v>
      </c>
      <c r="I1333" t="s">
        <v>2214</v>
      </c>
      <c r="J1333" s="68" t="s">
        <v>874</v>
      </c>
      <c r="K1333" s="52">
        <v>2050</v>
      </c>
      <c r="L1333" s="62" t="str">
        <f t="shared" si="242"/>
        <v>*0.92</v>
      </c>
      <c r="M1333" s="70" t="str">
        <f t="shared" si="243"/>
        <v>REZoning_Sol-Win</v>
      </c>
      <c r="O1333" t="s">
        <v>2214</v>
      </c>
      <c r="P1333" t="s">
        <v>874</v>
      </c>
      <c r="Q1333">
        <v>2100</v>
      </c>
      <c r="R1333" t="s">
        <v>881</v>
      </c>
      <c r="S1333" t="s">
        <v>875</v>
      </c>
      <c r="AA1333" s="49" t="s">
        <v>2214</v>
      </c>
      <c r="AB1333" s="71" t="s">
        <v>874</v>
      </c>
      <c r="AC1333" s="55">
        <v>2035</v>
      </c>
      <c r="AD1333" s="70" t="str">
        <f t="shared" si="244"/>
        <v>*0.94</v>
      </c>
      <c r="AE1333" s="70" t="str">
        <f t="shared" si="245"/>
        <v>REZoning_Sol-Win</v>
      </c>
      <c r="AG1333" s="49" t="s">
        <v>2214</v>
      </c>
      <c r="AH1333" s="71" t="s">
        <v>874</v>
      </c>
      <c r="AI1333" s="55">
        <v>2050</v>
      </c>
      <c r="AJ1333" s="70" t="str">
        <f t="shared" si="246"/>
        <v>*0.92</v>
      </c>
      <c r="AK1333" s="70" t="str">
        <f t="shared" si="247"/>
        <v>REZoning_Sol-Win</v>
      </c>
      <c r="AO1333" s="50" t="s">
        <v>2214</v>
      </c>
      <c r="AP1333" s="72" t="s">
        <v>874</v>
      </c>
      <c r="AQ1333" s="58">
        <v>2035</v>
      </c>
      <c r="AR1333" s="73" t="str">
        <f t="shared" si="248"/>
        <v>*0.92</v>
      </c>
      <c r="AS1333" s="70" t="str">
        <f t="shared" si="249"/>
        <v>REZoning_Sol-Win</v>
      </c>
      <c r="AU1333" s="50" t="s">
        <v>2214</v>
      </c>
      <c r="AV1333" s="72" t="s">
        <v>874</v>
      </c>
      <c r="AW1333" s="58">
        <v>2050</v>
      </c>
      <c r="AX1333" s="73" t="str">
        <f t="shared" si="250"/>
        <v>*0.89</v>
      </c>
      <c r="AY1333" s="70" t="str">
        <f t="shared" si="251"/>
        <v>REZoning_Sol-Win</v>
      </c>
    </row>
    <row r="1334" spans="1:51">
      <c r="A1334" s="67" t="s">
        <v>495</v>
      </c>
      <c r="C1334" t="s">
        <v>2215</v>
      </c>
      <c r="D1334" s="68" t="s">
        <v>874</v>
      </c>
      <c r="E1334" s="52">
        <v>2035</v>
      </c>
      <c r="F1334" s="69" t="str">
        <f t="shared" si="241"/>
        <v>*0.94</v>
      </c>
      <c r="G1334" s="70" t="str">
        <f t="shared" si="252"/>
        <v>REZoning_Sol-Win</v>
      </c>
      <c r="I1334" t="s">
        <v>2215</v>
      </c>
      <c r="J1334" s="68" t="s">
        <v>874</v>
      </c>
      <c r="K1334" s="52">
        <v>2050</v>
      </c>
      <c r="L1334" s="62" t="str">
        <f t="shared" si="242"/>
        <v>*0.92</v>
      </c>
      <c r="M1334" s="70" t="str">
        <f t="shared" si="243"/>
        <v>REZoning_Sol-Win</v>
      </c>
      <c r="O1334" t="s">
        <v>2215</v>
      </c>
      <c r="P1334" t="s">
        <v>874</v>
      </c>
      <c r="Q1334">
        <v>2100</v>
      </c>
      <c r="R1334" t="s">
        <v>881</v>
      </c>
      <c r="S1334" t="s">
        <v>875</v>
      </c>
      <c r="AA1334" s="49" t="s">
        <v>2215</v>
      </c>
      <c r="AB1334" s="71" t="s">
        <v>874</v>
      </c>
      <c r="AC1334" s="55">
        <v>2035</v>
      </c>
      <c r="AD1334" s="70" t="str">
        <f t="shared" si="244"/>
        <v>*0.94</v>
      </c>
      <c r="AE1334" s="70" t="str">
        <f t="shared" si="245"/>
        <v>REZoning_Sol-Win</v>
      </c>
      <c r="AG1334" s="49" t="s">
        <v>2215</v>
      </c>
      <c r="AH1334" s="71" t="s">
        <v>874</v>
      </c>
      <c r="AI1334" s="55">
        <v>2050</v>
      </c>
      <c r="AJ1334" s="70" t="str">
        <f t="shared" si="246"/>
        <v>*0.92</v>
      </c>
      <c r="AK1334" s="70" t="str">
        <f t="shared" si="247"/>
        <v>REZoning_Sol-Win</v>
      </c>
      <c r="AO1334" s="50" t="s">
        <v>2215</v>
      </c>
      <c r="AP1334" s="72" t="s">
        <v>874</v>
      </c>
      <c r="AQ1334" s="58">
        <v>2035</v>
      </c>
      <c r="AR1334" s="73" t="str">
        <f t="shared" si="248"/>
        <v>*0.92</v>
      </c>
      <c r="AS1334" s="70" t="str">
        <f t="shared" si="249"/>
        <v>REZoning_Sol-Win</v>
      </c>
      <c r="AU1334" s="50" t="s">
        <v>2215</v>
      </c>
      <c r="AV1334" s="72" t="s">
        <v>874</v>
      </c>
      <c r="AW1334" s="58">
        <v>2050</v>
      </c>
      <c r="AX1334" s="73" t="str">
        <f t="shared" si="250"/>
        <v>*0.89</v>
      </c>
      <c r="AY1334" s="70" t="str">
        <f t="shared" si="251"/>
        <v>REZoning_Sol-Win</v>
      </c>
    </row>
    <row r="1335" spans="1:51">
      <c r="A1335" s="67" t="s">
        <v>495</v>
      </c>
      <c r="C1335" t="s">
        <v>2216</v>
      </c>
      <c r="D1335" s="68" t="s">
        <v>874</v>
      </c>
      <c r="E1335" s="52">
        <v>2035</v>
      </c>
      <c r="F1335" s="69" t="str">
        <f t="shared" si="241"/>
        <v>*0.94</v>
      </c>
      <c r="G1335" s="70" t="str">
        <f t="shared" si="252"/>
        <v>REZoning_Sol-Win</v>
      </c>
      <c r="I1335" t="s">
        <v>2216</v>
      </c>
      <c r="J1335" s="68" t="s">
        <v>874</v>
      </c>
      <c r="K1335" s="52">
        <v>2050</v>
      </c>
      <c r="L1335" s="62" t="str">
        <f t="shared" si="242"/>
        <v>*0.92</v>
      </c>
      <c r="M1335" s="70" t="str">
        <f t="shared" si="243"/>
        <v>REZoning_Sol-Win</v>
      </c>
      <c r="O1335" t="s">
        <v>2216</v>
      </c>
      <c r="P1335" t="s">
        <v>874</v>
      </c>
      <c r="Q1335">
        <v>2100</v>
      </c>
      <c r="R1335" t="s">
        <v>881</v>
      </c>
      <c r="S1335" t="s">
        <v>875</v>
      </c>
      <c r="AA1335" s="49" t="s">
        <v>2216</v>
      </c>
      <c r="AB1335" s="71" t="s">
        <v>874</v>
      </c>
      <c r="AC1335" s="55">
        <v>2035</v>
      </c>
      <c r="AD1335" s="70" t="str">
        <f t="shared" si="244"/>
        <v>*0.94</v>
      </c>
      <c r="AE1335" s="70" t="str">
        <f t="shared" si="245"/>
        <v>REZoning_Sol-Win</v>
      </c>
      <c r="AG1335" s="49" t="s">
        <v>2216</v>
      </c>
      <c r="AH1335" s="71" t="s">
        <v>874</v>
      </c>
      <c r="AI1335" s="55">
        <v>2050</v>
      </c>
      <c r="AJ1335" s="70" t="str">
        <f t="shared" si="246"/>
        <v>*0.92</v>
      </c>
      <c r="AK1335" s="70" t="str">
        <f t="shared" si="247"/>
        <v>REZoning_Sol-Win</v>
      </c>
      <c r="AO1335" s="50" t="s">
        <v>2216</v>
      </c>
      <c r="AP1335" s="72" t="s">
        <v>874</v>
      </c>
      <c r="AQ1335" s="58">
        <v>2035</v>
      </c>
      <c r="AR1335" s="73" t="str">
        <f t="shared" si="248"/>
        <v>*0.92</v>
      </c>
      <c r="AS1335" s="70" t="str">
        <f t="shared" si="249"/>
        <v>REZoning_Sol-Win</v>
      </c>
      <c r="AU1335" s="50" t="s">
        <v>2216</v>
      </c>
      <c r="AV1335" s="72" t="s">
        <v>874</v>
      </c>
      <c r="AW1335" s="58">
        <v>2050</v>
      </c>
      <c r="AX1335" s="73" t="str">
        <f t="shared" si="250"/>
        <v>*0.89</v>
      </c>
      <c r="AY1335" s="70" t="str">
        <f t="shared" si="251"/>
        <v>REZoning_Sol-Win</v>
      </c>
    </row>
    <row r="1336" spans="1:51">
      <c r="A1336" s="67" t="s">
        <v>495</v>
      </c>
      <c r="C1336" t="s">
        <v>2217</v>
      </c>
      <c r="D1336" s="68" t="s">
        <v>874</v>
      </c>
      <c r="E1336" s="52">
        <v>2035</v>
      </c>
      <c r="F1336" s="69" t="str">
        <f t="shared" si="241"/>
        <v>*0.94</v>
      </c>
      <c r="G1336" s="70" t="str">
        <f t="shared" si="252"/>
        <v>REZoning_Sol-Win</v>
      </c>
      <c r="I1336" t="s">
        <v>2217</v>
      </c>
      <c r="J1336" s="68" t="s">
        <v>874</v>
      </c>
      <c r="K1336" s="52">
        <v>2050</v>
      </c>
      <c r="L1336" s="62" t="str">
        <f t="shared" si="242"/>
        <v>*0.92</v>
      </c>
      <c r="M1336" s="70" t="str">
        <f t="shared" si="243"/>
        <v>REZoning_Sol-Win</v>
      </c>
      <c r="O1336" t="s">
        <v>2217</v>
      </c>
      <c r="P1336" t="s">
        <v>874</v>
      </c>
      <c r="Q1336">
        <v>2100</v>
      </c>
      <c r="R1336" t="s">
        <v>881</v>
      </c>
      <c r="S1336" t="s">
        <v>875</v>
      </c>
      <c r="AA1336" s="49" t="s">
        <v>2217</v>
      </c>
      <c r="AB1336" s="71" t="s">
        <v>874</v>
      </c>
      <c r="AC1336" s="55">
        <v>2035</v>
      </c>
      <c r="AD1336" s="70" t="str">
        <f t="shared" si="244"/>
        <v>*0.94</v>
      </c>
      <c r="AE1336" s="70" t="str">
        <f t="shared" si="245"/>
        <v>REZoning_Sol-Win</v>
      </c>
      <c r="AG1336" s="49" t="s">
        <v>2217</v>
      </c>
      <c r="AH1336" s="71" t="s">
        <v>874</v>
      </c>
      <c r="AI1336" s="55">
        <v>2050</v>
      </c>
      <c r="AJ1336" s="70" t="str">
        <f t="shared" si="246"/>
        <v>*0.92</v>
      </c>
      <c r="AK1336" s="70" t="str">
        <f t="shared" si="247"/>
        <v>REZoning_Sol-Win</v>
      </c>
      <c r="AO1336" s="50" t="s">
        <v>2217</v>
      </c>
      <c r="AP1336" s="72" t="s">
        <v>874</v>
      </c>
      <c r="AQ1336" s="58">
        <v>2035</v>
      </c>
      <c r="AR1336" s="73" t="str">
        <f t="shared" si="248"/>
        <v>*0.92</v>
      </c>
      <c r="AS1336" s="70" t="str">
        <f t="shared" si="249"/>
        <v>REZoning_Sol-Win</v>
      </c>
      <c r="AU1336" s="50" t="s">
        <v>2217</v>
      </c>
      <c r="AV1336" s="72" t="s">
        <v>874</v>
      </c>
      <c r="AW1336" s="58">
        <v>2050</v>
      </c>
      <c r="AX1336" s="73" t="str">
        <f t="shared" si="250"/>
        <v>*0.89</v>
      </c>
      <c r="AY1336" s="70" t="str">
        <f t="shared" si="251"/>
        <v>REZoning_Sol-Win</v>
      </c>
    </row>
    <row r="1337" spans="1:51">
      <c r="A1337" s="67" t="s">
        <v>495</v>
      </c>
      <c r="C1337" t="s">
        <v>2218</v>
      </c>
      <c r="D1337" s="68" t="s">
        <v>874</v>
      </c>
      <c r="E1337" s="52">
        <v>2035</v>
      </c>
      <c r="F1337" s="69" t="str">
        <f t="shared" si="241"/>
        <v>*0.94</v>
      </c>
      <c r="G1337" s="70" t="str">
        <f t="shared" si="252"/>
        <v>REZoning_Sol-Win</v>
      </c>
      <c r="I1337" t="s">
        <v>2218</v>
      </c>
      <c r="J1337" s="68" t="s">
        <v>874</v>
      </c>
      <c r="K1337" s="52">
        <v>2050</v>
      </c>
      <c r="L1337" s="62" t="str">
        <f t="shared" si="242"/>
        <v>*0.92</v>
      </c>
      <c r="M1337" s="70" t="str">
        <f t="shared" si="243"/>
        <v>REZoning_Sol-Win</v>
      </c>
      <c r="O1337" t="s">
        <v>2218</v>
      </c>
      <c r="P1337" t="s">
        <v>874</v>
      </c>
      <c r="Q1337">
        <v>2100</v>
      </c>
      <c r="R1337" t="s">
        <v>881</v>
      </c>
      <c r="S1337" t="s">
        <v>875</v>
      </c>
      <c r="AA1337" s="49" t="s">
        <v>2218</v>
      </c>
      <c r="AB1337" s="71" t="s">
        <v>874</v>
      </c>
      <c r="AC1337" s="55">
        <v>2035</v>
      </c>
      <c r="AD1337" s="70" t="str">
        <f t="shared" si="244"/>
        <v>*0.94</v>
      </c>
      <c r="AE1337" s="70" t="str">
        <f t="shared" si="245"/>
        <v>REZoning_Sol-Win</v>
      </c>
      <c r="AG1337" s="49" t="s">
        <v>2218</v>
      </c>
      <c r="AH1337" s="71" t="s">
        <v>874</v>
      </c>
      <c r="AI1337" s="55">
        <v>2050</v>
      </c>
      <c r="AJ1337" s="70" t="str">
        <f t="shared" si="246"/>
        <v>*0.92</v>
      </c>
      <c r="AK1337" s="70" t="str">
        <f t="shared" si="247"/>
        <v>REZoning_Sol-Win</v>
      </c>
      <c r="AO1337" s="50" t="s">
        <v>2218</v>
      </c>
      <c r="AP1337" s="72" t="s">
        <v>874</v>
      </c>
      <c r="AQ1337" s="58">
        <v>2035</v>
      </c>
      <c r="AR1337" s="73" t="str">
        <f t="shared" si="248"/>
        <v>*0.92</v>
      </c>
      <c r="AS1337" s="70" t="str">
        <f t="shared" si="249"/>
        <v>REZoning_Sol-Win</v>
      </c>
      <c r="AU1337" s="50" t="s">
        <v>2218</v>
      </c>
      <c r="AV1337" s="72" t="s">
        <v>874</v>
      </c>
      <c r="AW1337" s="58">
        <v>2050</v>
      </c>
      <c r="AX1337" s="73" t="str">
        <f t="shared" si="250"/>
        <v>*0.89</v>
      </c>
      <c r="AY1337" s="70" t="str">
        <f t="shared" si="251"/>
        <v>REZoning_Sol-Win</v>
      </c>
    </row>
    <row r="1338" spans="1:51">
      <c r="A1338" s="67" t="s">
        <v>495</v>
      </c>
      <c r="C1338" t="s">
        <v>2219</v>
      </c>
      <c r="D1338" s="68" t="s">
        <v>874</v>
      </c>
      <c r="E1338" s="52">
        <v>2035</v>
      </c>
      <c r="F1338" s="69" t="str">
        <f t="shared" si="241"/>
        <v>*0.94</v>
      </c>
      <c r="G1338" s="70" t="str">
        <f t="shared" si="252"/>
        <v>REZoning_Sol-Win</v>
      </c>
      <c r="I1338" t="s">
        <v>2219</v>
      </c>
      <c r="J1338" s="68" t="s">
        <v>874</v>
      </c>
      <c r="K1338" s="52">
        <v>2050</v>
      </c>
      <c r="L1338" s="62" t="str">
        <f t="shared" si="242"/>
        <v>*0.92</v>
      </c>
      <c r="M1338" s="70" t="str">
        <f t="shared" si="243"/>
        <v>REZoning_Sol-Win</v>
      </c>
      <c r="O1338" t="s">
        <v>2219</v>
      </c>
      <c r="P1338" t="s">
        <v>874</v>
      </c>
      <c r="Q1338">
        <v>2100</v>
      </c>
      <c r="R1338" t="s">
        <v>881</v>
      </c>
      <c r="S1338" t="s">
        <v>875</v>
      </c>
      <c r="AA1338" s="49" t="s">
        <v>2219</v>
      </c>
      <c r="AB1338" s="71" t="s">
        <v>874</v>
      </c>
      <c r="AC1338" s="55">
        <v>2035</v>
      </c>
      <c r="AD1338" s="70" t="str">
        <f t="shared" si="244"/>
        <v>*0.94</v>
      </c>
      <c r="AE1338" s="70" t="str">
        <f t="shared" si="245"/>
        <v>REZoning_Sol-Win</v>
      </c>
      <c r="AG1338" s="49" t="s">
        <v>2219</v>
      </c>
      <c r="AH1338" s="71" t="s">
        <v>874</v>
      </c>
      <c r="AI1338" s="55">
        <v>2050</v>
      </c>
      <c r="AJ1338" s="70" t="str">
        <f t="shared" si="246"/>
        <v>*0.92</v>
      </c>
      <c r="AK1338" s="70" t="str">
        <f t="shared" si="247"/>
        <v>REZoning_Sol-Win</v>
      </c>
      <c r="AO1338" s="50" t="s">
        <v>2219</v>
      </c>
      <c r="AP1338" s="72" t="s">
        <v>874</v>
      </c>
      <c r="AQ1338" s="58">
        <v>2035</v>
      </c>
      <c r="AR1338" s="73" t="str">
        <f t="shared" si="248"/>
        <v>*0.92</v>
      </c>
      <c r="AS1338" s="70" t="str">
        <f t="shared" si="249"/>
        <v>REZoning_Sol-Win</v>
      </c>
      <c r="AU1338" s="50" t="s">
        <v>2219</v>
      </c>
      <c r="AV1338" s="72" t="s">
        <v>874</v>
      </c>
      <c r="AW1338" s="58">
        <v>2050</v>
      </c>
      <c r="AX1338" s="73" t="str">
        <f t="shared" si="250"/>
        <v>*0.89</v>
      </c>
      <c r="AY1338" s="70" t="str">
        <f t="shared" si="251"/>
        <v>REZoning_Sol-Win</v>
      </c>
    </row>
    <row r="1339" spans="1:51">
      <c r="A1339" s="67" t="s">
        <v>495</v>
      </c>
      <c r="C1339" t="s">
        <v>2220</v>
      </c>
      <c r="D1339" s="68" t="s">
        <v>874</v>
      </c>
      <c r="E1339" s="52">
        <v>2035</v>
      </c>
      <c r="F1339" s="69" t="str">
        <f t="shared" si="241"/>
        <v>*0.94</v>
      </c>
      <c r="G1339" s="70" t="str">
        <f t="shared" si="252"/>
        <v>REZoning_Sol-Win</v>
      </c>
      <c r="I1339" t="s">
        <v>2220</v>
      </c>
      <c r="J1339" s="68" t="s">
        <v>874</v>
      </c>
      <c r="K1339" s="52">
        <v>2050</v>
      </c>
      <c r="L1339" s="62" t="str">
        <f t="shared" si="242"/>
        <v>*0.92</v>
      </c>
      <c r="M1339" s="70" t="str">
        <f t="shared" si="243"/>
        <v>REZoning_Sol-Win</v>
      </c>
      <c r="O1339" t="s">
        <v>2220</v>
      </c>
      <c r="P1339" t="s">
        <v>874</v>
      </c>
      <c r="Q1339">
        <v>2100</v>
      </c>
      <c r="R1339" t="s">
        <v>881</v>
      </c>
      <c r="S1339" t="s">
        <v>875</v>
      </c>
      <c r="AA1339" s="49" t="s">
        <v>2220</v>
      </c>
      <c r="AB1339" s="71" t="s">
        <v>874</v>
      </c>
      <c r="AC1339" s="55">
        <v>2035</v>
      </c>
      <c r="AD1339" s="70" t="str">
        <f t="shared" si="244"/>
        <v>*0.94</v>
      </c>
      <c r="AE1339" s="70" t="str">
        <f t="shared" si="245"/>
        <v>REZoning_Sol-Win</v>
      </c>
      <c r="AG1339" s="49" t="s">
        <v>2220</v>
      </c>
      <c r="AH1339" s="71" t="s">
        <v>874</v>
      </c>
      <c r="AI1339" s="55">
        <v>2050</v>
      </c>
      <c r="AJ1339" s="70" t="str">
        <f t="shared" si="246"/>
        <v>*0.92</v>
      </c>
      <c r="AK1339" s="70" t="str">
        <f t="shared" si="247"/>
        <v>REZoning_Sol-Win</v>
      </c>
      <c r="AO1339" s="50" t="s">
        <v>2220</v>
      </c>
      <c r="AP1339" s="72" t="s">
        <v>874</v>
      </c>
      <c r="AQ1339" s="58">
        <v>2035</v>
      </c>
      <c r="AR1339" s="73" t="str">
        <f t="shared" si="248"/>
        <v>*0.92</v>
      </c>
      <c r="AS1339" s="70" t="str">
        <f t="shared" si="249"/>
        <v>REZoning_Sol-Win</v>
      </c>
      <c r="AU1339" s="50" t="s">
        <v>2220</v>
      </c>
      <c r="AV1339" s="72" t="s">
        <v>874</v>
      </c>
      <c r="AW1339" s="58">
        <v>2050</v>
      </c>
      <c r="AX1339" s="73" t="str">
        <f t="shared" si="250"/>
        <v>*0.89</v>
      </c>
      <c r="AY1339" s="70" t="str">
        <f t="shared" si="251"/>
        <v>REZoning_Sol-Win</v>
      </c>
    </row>
    <row r="1340" spans="1:51">
      <c r="A1340" s="67" t="s">
        <v>495</v>
      </c>
      <c r="C1340" t="s">
        <v>2221</v>
      </c>
      <c r="D1340" s="68" t="s">
        <v>874</v>
      </c>
      <c r="E1340" s="52">
        <v>2035</v>
      </c>
      <c r="F1340" s="69" t="str">
        <f t="shared" si="241"/>
        <v>*0.94</v>
      </c>
      <c r="G1340" s="70" t="str">
        <f t="shared" si="252"/>
        <v>REZoning_Sol-Win</v>
      </c>
      <c r="I1340" t="s">
        <v>2221</v>
      </c>
      <c r="J1340" s="68" t="s">
        <v>874</v>
      </c>
      <c r="K1340" s="52">
        <v>2050</v>
      </c>
      <c r="L1340" s="62" t="str">
        <f t="shared" si="242"/>
        <v>*0.92</v>
      </c>
      <c r="M1340" s="70" t="str">
        <f t="shared" si="243"/>
        <v>REZoning_Sol-Win</v>
      </c>
      <c r="O1340" t="s">
        <v>2221</v>
      </c>
      <c r="P1340" t="s">
        <v>874</v>
      </c>
      <c r="Q1340">
        <v>2100</v>
      </c>
      <c r="R1340" t="s">
        <v>881</v>
      </c>
      <c r="S1340" t="s">
        <v>875</v>
      </c>
      <c r="AA1340" s="49" t="s">
        <v>2221</v>
      </c>
      <c r="AB1340" s="71" t="s">
        <v>874</v>
      </c>
      <c r="AC1340" s="55">
        <v>2035</v>
      </c>
      <c r="AD1340" s="70" t="str">
        <f t="shared" si="244"/>
        <v>*0.94</v>
      </c>
      <c r="AE1340" s="70" t="str">
        <f t="shared" si="245"/>
        <v>REZoning_Sol-Win</v>
      </c>
      <c r="AG1340" s="49" t="s">
        <v>2221</v>
      </c>
      <c r="AH1340" s="71" t="s">
        <v>874</v>
      </c>
      <c r="AI1340" s="55">
        <v>2050</v>
      </c>
      <c r="AJ1340" s="70" t="str">
        <f t="shared" si="246"/>
        <v>*0.92</v>
      </c>
      <c r="AK1340" s="70" t="str">
        <f t="shared" si="247"/>
        <v>REZoning_Sol-Win</v>
      </c>
      <c r="AO1340" s="50" t="s">
        <v>2221</v>
      </c>
      <c r="AP1340" s="72" t="s">
        <v>874</v>
      </c>
      <c r="AQ1340" s="58">
        <v>2035</v>
      </c>
      <c r="AR1340" s="73" t="str">
        <f t="shared" si="248"/>
        <v>*0.92</v>
      </c>
      <c r="AS1340" s="70" t="str">
        <f t="shared" si="249"/>
        <v>REZoning_Sol-Win</v>
      </c>
      <c r="AU1340" s="50" t="s">
        <v>2221</v>
      </c>
      <c r="AV1340" s="72" t="s">
        <v>874</v>
      </c>
      <c r="AW1340" s="58">
        <v>2050</v>
      </c>
      <c r="AX1340" s="73" t="str">
        <f t="shared" si="250"/>
        <v>*0.89</v>
      </c>
      <c r="AY1340" s="70" t="str">
        <f t="shared" si="251"/>
        <v>REZoning_Sol-Win</v>
      </c>
    </row>
    <row r="1341" spans="1:51">
      <c r="A1341" s="67" t="s">
        <v>495</v>
      </c>
      <c r="C1341" t="s">
        <v>2222</v>
      </c>
      <c r="D1341" s="68" t="s">
        <v>874</v>
      </c>
      <c r="E1341" s="52">
        <v>2035</v>
      </c>
      <c r="F1341" s="69" t="str">
        <f t="shared" si="241"/>
        <v>*0.94</v>
      </c>
      <c r="G1341" s="70" t="str">
        <f t="shared" si="252"/>
        <v>REZoning_Sol-Win</v>
      </c>
      <c r="I1341" t="s">
        <v>2222</v>
      </c>
      <c r="J1341" s="68" t="s">
        <v>874</v>
      </c>
      <c r="K1341" s="52">
        <v>2050</v>
      </c>
      <c r="L1341" s="62" t="str">
        <f t="shared" si="242"/>
        <v>*0.92</v>
      </c>
      <c r="M1341" s="70" t="str">
        <f t="shared" si="243"/>
        <v>REZoning_Sol-Win</v>
      </c>
      <c r="O1341" t="s">
        <v>2222</v>
      </c>
      <c r="P1341" t="s">
        <v>874</v>
      </c>
      <c r="Q1341">
        <v>2100</v>
      </c>
      <c r="R1341" t="s">
        <v>881</v>
      </c>
      <c r="S1341" t="s">
        <v>875</v>
      </c>
      <c r="AA1341" s="49" t="s">
        <v>2222</v>
      </c>
      <c r="AB1341" s="71" t="s">
        <v>874</v>
      </c>
      <c r="AC1341" s="55">
        <v>2035</v>
      </c>
      <c r="AD1341" s="70" t="str">
        <f t="shared" si="244"/>
        <v>*0.94</v>
      </c>
      <c r="AE1341" s="70" t="str">
        <f t="shared" si="245"/>
        <v>REZoning_Sol-Win</v>
      </c>
      <c r="AG1341" s="49" t="s">
        <v>2222</v>
      </c>
      <c r="AH1341" s="71" t="s">
        <v>874</v>
      </c>
      <c r="AI1341" s="55">
        <v>2050</v>
      </c>
      <c r="AJ1341" s="70" t="str">
        <f t="shared" si="246"/>
        <v>*0.92</v>
      </c>
      <c r="AK1341" s="70" t="str">
        <f t="shared" si="247"/>
        <v>REZoning_Sol-Win</v>
      </c>
      <c r="AO1341" s="50" t="s">
        <v>2222</v>
      </c>
      <c r="AP1341" s="72" t="s">
        <v>874</v>
      </c>
      <c r="AQ1341" s="58">
        <v>2035</v>
      </c>
      <c r="AR1341" s="73" t="str">
        <f t="shared" si="248"/>
        <v>*0.92</v>
      </c>
      <c r="AS1341" s="70" t="str">
        <f t="shared" si="249"/>
        <v>REZoning_Sol-Win</v>
      </c>
      <c r="AU1341" s="50" t="s">
        <v>2222</v>
      </c>
      <c r="AV1341" s="72" t="s">
        <v>874</v>
      </c>
      <c r="AW1341" s="58">
        <v>2050</v>
      </c>
      <c r="AX1341" s="73" t="str">
        <f t="shared" si="250"/>
        <v>*0.89</v>
      </c>
      <c r="AY1341" s="70" t="str">
        <f t="shared" si="251"/>
        <v>REZoning_Sol-Win</v>
      </c>
    </row>
    <row r="1342" spans="1:51">
      <c r="A1342" s="67" t="s">
        <v>83</v>
      </c>
      <c r="C1342" t="s">
        <v>2223</v>
      </c>
      <c r="D1342" s="68" t="s">
        <v>874</v>
      </c>
      <c r="E1342" s="52">
        <v>2035</v>
      </c>
      <c r="F1342" s="69" t="str">
        <f t="shared" si="241"/>
        <v>*0.94</v>
      </c>
      <c r="G1342" s="70" t="str">
        <f t="shared" si="252"/>
        <v>REZoning_Sol-Win</v>
      </c>
      <c r="I1342" t="s">
        <v>2223</v>
      </c>
      <c r="J1342" s="68" t="s">
        <v>874</v>
      </c>
      <c r="K1342" s="52">
        <v>2050</v>
      </c>
      <c r="L1342" s="62" t="str">
        <f t="shared" si="242"/>
        <v>*0.9</v>
      </c>
      <c r="M1342" s="70" t="str">
        <f t="shared" si="243"/>
        <v>REZoning_Sol-Win</v>
      </c>
      <c r="O1342" t="s">
        <v>2223</v>
      </c>
      <c r="P1342" t="s">
        <v>874</v>
      </c>
      <c r="Q1342">
        <v>2100</v>
      </c>
      <c r="R1342" t="s">
        <v>926</v>
      </c>
      <c r="S1342" t="s">
        <v>875</v>
      </c>
      <c r="AA1342" s="49" t="s">
        <v>2223</v>
      </c>
      <c r="AB1342" s="71" t="s">
        <v>874</v>
      </c>
      <c r="AC1342" s="55">
        <v>2035</v>
      </c>
      <c r="AD1342" s="70" t="str">
        <f t="shared" si="244"/>
        <v>*0.92</v>
      </c>
      <c r="AE1342" s="70" t="str">
        <f t="shared" si="245"/>
        <v>REZoning_Sol-Win</v>
      </c>
      <c r="AG1342" s="49" t="s">
        <v>2223</v>
      </c>
      <c r="AH1342" s="71" t="s">
        <v>874</v>
      </c>
      <c r="AI1342" s="55">
        <v>2050</v>
      </c>
      <c r="AJ1342" s="70" t="str">
        <f t="shared" si="246"/>
        <v>*0.89</v>
      </c>
      <c r="AK1342" s="70" t="str">
        <f t="shared" si="247"/>
        <v>REZoning_Sol-Win</v>
      </c>
      <c r="AO1342" s="50" t="s">
        <v>2223</v>
      </c>
      <c r="AP1342" s="72" t="s">
        <v>874</v>
      </c>
      <c r="AQ1342" s="58">
        <v>2035</v>
      </c>
      <c r="AR1342" s="73" t="str">
        <f t="shared" si="248"/>
        <v>*0.89</v>
      </c>
      <c r="AS1342" s="70" t="str">
        <f t="shared" si="249"/>
        <v>REZoning_Sol-Win</v>
      </c>
      <c r="AU1342" s="50" t="s">
        <v>2223</v>
      </c>
      <c r="AV1342" s="72" t="s">
        <v>874</v>
      </c>
      <c r="AW1342" s="58">
        <v>2050</v>
      </c>
      <c r="AX1342" s="73" t="str">
        <f t="shared" si="250"/>
        <v>*0.84</v>
      </c>
      <c r="AY1342" s="70" t="str">
        <f t="shared" si="251"/>
        <v>REZoning_Sol-Win</v>
      </c>
    </row>
    <row r="1343" spans="1:51">
      <c r="A1343" s="67" t="s">
        <v>83</v>
      </c>
      <c r="C1343" t="s">
        <v>2224</v>
      </c>
      <c r="D1343" s="68" t="s">
        <v>874</v>
      </c>
      <c r="E1343" s="52">
        <v>2035</v>
      </c>
      <c r="F1343" s="69" t="str">
        <f t="shared" si="241"/>
        <v>*0.94</v>
      </c>
      <c r="G1343" s="70" t="str">
        <f t="shared" si="252"/>
        <v>REZoning_Sol-Win</v>
      </c>
      <c r="I1343" t="s">
        <v>2224</v>
      </c>
      <c r="J1343" s="68" t="s">
        <v>874</v>
      </c>
      <c r="K1343" s="52">
        <v>2050</v>
      </c>
      <c r="L1343" s="62" t="str">
        <f t="shared" si="242"/>
        <v>*0.9</v>
      </c>
      <c r="M1343" s="70" t="str">
        <f t="shared" si="243"/>
        <v>REZoning_Sol-Win</v>
      </c>
      <c r="O1343" t="s">
        <v>2224</v>
      </c>
      <c r="P1343" t="s">
        <v>874</v>
      </c>
      <c r="Q1343">
        <v>2100</v>
      </c>
      <c r="R1343" t="s">
        <v>926</v>
      </c>
      <c r="S1343" t="s">
        <v>875</v>
      </c>
      <c r="AA1343" s="49" t="s">
        <v>2224</v>
      </c>
      <c r="AB1343" s="71" t="s">
        <v>874</v>
      </c>
      <c r="AC1343" s="55">
        <v>2035</v>
      </c>
      <c r="AD1343" s="70" t="str">
        <f t="shared" si="244"/>
        <v>*0.92</v>
      </c>
      <c r="AE1343" s="70" t="str">
        <f t="shared" si="245"/>
        <v>REZoning_Sol-Win</v>
      </c>
      <c r="AG1343" s="49" t="s">
        <v>2224</v>
      </c>
      <c r="AH1343" s="71" t="s">
        <v>874</v>
      </c>
      <c r="AI1343" s="55">
        <v>2050</v>
      </c>
      <c r="AJ1343" s="70" t="str">
        <f t="shared" si="246"/>
        <v>*0.89</v>
      </c>
      <c r="AK1343" s="70" t="str">
        <f t="shared" si="247"/>
        <v>REZoning_Sol-Win</v>
      </c>
      <c r="AO1343" s="50" t="s">
        <v>2224</v>
      </c>
      <c r="AP1343" s="72" t="s">
        <v>874</v>
      </c>
      <c r="AQ1343" s="58">
        <v>2035</v>
      </c>
      <c r="AR1343" s="73" t="str">
        <f t="shared" si="248"/>
        <v>*0.89</v>
      </c>
      <c r="AS1343" s="70" t="str">
        <f t="shared" si="249"/>
        <v>REZoning_Sol-Win</v>
      </c>
      <c r="AU1343" s="50" t="s">
        <v>2224</v>
      </c>
      <c r="AV1343" s="72" t="s">
        <v>874</v>
      </c>
      <c r="AW1343" s="58">
        <v>2050</v>
      </c>
      <c r="AX1343" s="73" t="str">
        <f t="shared" si="250"/>
        <v>*0.84</v>
      </c>
      <c r="AY1343" s="70" t="str">
        <f t="shared" si="251"/>
        <v>REZoning_Sol-Win</v>
      </c>
    </row>
    <row r="1344" spans="1:51">
      <c r="A1344" s="67" t="s">
        <v>83</v>
      </c>
      <c r="C1344" t="s">
        <v>2225</v>
      </c>
      <c r="D1344" s="68" t="s">
        <v>874</v>
      </c>
      <c r="E1344" s="52">
        <v>2035</v>
      </c>
      <c r="F1344" s="69" t="str">
        <f t="shared" si="241"/>
        <v>*0.94</v>
      </c>
      <c r="G1344" s="70" t="str">
        <f t="shared" si="252"/>
        <v>REZoning_Sol-Win</v>
      </c>
      <c r="I1344" t="s">
        <v>2225</v>
      </c>
      <c r="J1344" s="68" t="s">
        <v>874</v>
      </c>
      <c r="K1344" s="52">
        <v>2050</v>
      </c>
      <c r="L1344" s="62" t="str">
        <f t="shared" si="242"/>
        <v>*0.9</v>
      </c>
      <c r="M1344" s="70" t="str">
        <f t="shared" si="243"/>
        <v>REZoning_Sol-Win</v>
      </c>
      <c r="O1344" t="s">
        <v>2225</v>
      </c>
      <c r="P1344" t="s">
        <v>874</v>
      </c>
      <c r="Q1344">
        <v>2100</v>
      </c>
      <c r="R1344" t="s">
        <v>926</v>
      </c>
      <c r="S1344" t="s">
        <v>875</v>
      </c>
      <c r="AA1344" s="49" t="s">
        <v>2225</v>
      </c>
      <c r="AB1344" s="71" t="s">
        <v>874</v>
      </c>
      <c r="AC1344" s="55">
        <v>2035</v>
      </c>
      <c r="AD1344" s="70" t="str">
        <f t="shared" si="244"/>
        <v>*0.92</v>
      </c>
      <c r="AE1344" s="70" t="str">
        <f t="shared" si="245"/>
        <v>REZoning_Sol-Win</v>
      </c>
      <c r="AG1344" s="49" t="s">
        <v>2225</v>
      </c>
      <c r="AH1344" s="71" t="s">
        <v>874</v>
      </c>
      <c r="AI1344" s="55">
        <v>2050</v>
      </c>
      <c r="AJ1344" s="70" t="str">
        <f t="shared" si="246"/>
        <v>*0.89</v>
      </c>
      <c r="AK1344" s="70" t="str">
        <f t="shared" si="247"/>
        <v>REZoning_Sol-Win</v>
      </c>
      <c r="AO1344" s="50" t="s">
        <v>2225</v>
      </c>
      <c r="AP1344" s="72" t="s">
        <v>874</v>
      </c>
      <c r="AQ1344" s="58">
        <v>2035</v>
      </c>
      <c r="AR1344" s="73" t="str">
        <f t="shared" si="248"/>
        <v>*0.89</v>
      </c>
      <c r="AS1344" s="70" t="str">
        <f t="shared" si="249"/>
        <v>REZoning_Sol-Win</v>
      </c>
      <c r="AU1344" s="50" t="s">
        <v>2225</v>
      </c>
      <c r="AV1344" s="72" t="s">
        <v>874</v>
      </c>
      <c r="AW1344" s="58">
        <v>2050</v>
      </c>
      <c r="AX1344" s="73" t="str">
        <f t="shared" si="250"/>
        <v>*0.84</v>
      </c>
      <c r="AY1344" s="70" t="str">
        <f t="shared" si="251"/>
        <v>REZoning_Sol-Win</v>
      </c>
    </row>
    <row r="1345" spans="1:51">
      <c r="A1345" s="67" t="s">
        <v>83</v>
      </c>
      <c r="C1345" t="s">
        <v>2226</v>
      </c>
      <c r="D1345" s="68" t="s">
        <v>874</v>
      </c>
      <c r="E1345" s="52">
        <v>2035</v>
      </c>
      <c r="F1345" s="69" t="str">
        <f t="shared" si="241"/>
        <v>*0.94</v>
      </c>
      <c r="G1345" s="70" t="str">
        <f t="shared" si="252"/>
        <v>REZoning_Sol-Win</v>
      </c>
      <c r="I1345" t="s">
        <v>2226</v>
      </c>
      <c r="J1345" s="68" t="s">
        <v>874</v>
      </c>
      <c r="K1345" s="52">
        <v>2050</v>
      </c>
      <c r="L1345" s="62" t="str">
        <f t="shared" si="242"/>
        <v>*0.9</v>
      </c>
      <c r="M1345" s="70" t="str">
        <f t="shared" si="243"/>
        <v>REZoning_Sol-Win</v>
      </c>
      <c r="O1345" t="s">
        <v>2226</v>
      </c>
      <c r="P1345" t="s">
        <v>874</v>
      </c>
      <c r="Q1345">
        <v>2100</v>
      </c>
      <c r="R1345" t="s">
        <v>926</v>
      </c>
      <c r="S1345" t="s">
        <v>875</v>
      </c>
      <c r="AA1345" s="49" t="s">
        <v>2226</v>
      </c>
      <c r="AB1345" s="71" t="s">
        <v>874</v>
      </c>
      <c r="AC1345" s="55">
        <v>2035</v>
      </c>
      <c r="AD1345" s="70" t="str">
        <f t="shared" si="244"/>
        <v>*0.92</v>
      </c>
      <c r="AE1345" s="70" t="str">
        <f t="shared" si="245"/>
        <v>REZoning_Sol-Win</v>
      </c>
      <c r="AG1345" s="49" t="s">
        <v>2226</v>
      </c>
      <c r="AH1345" s="71" t="s">
        <v>874</v>
      </c>
      <c r="AI1345" s="55">
        <v>2050</v>
      </c>
      <c r="AJ1345" s="70" t="str">
        <f t="shared" si="246"/>
        <v>*0.89</v>
      </c>
      <c r="AK1345" s="70" t="str">
        <f t="shared" si="247"/>
        <v>REZoning_Sol-Win</v>
      </c>
      <c r="AO1345" s="50" t="s">
        <v>2226</v>
      </c>
      <c r="AP1345" s="72" t="s">
        <v>874</v>
      </c>
      <c r="AQ1345" s="58">
        <v>2035</v>
      </c>
      <c r="AR1345" s="73" t="str">
        <f t="shared" si="248"/>
        <v>*0.89</v>
      </c>
      <c r="AS1345" s="70" t="str">
        <f t="shared" si="249"/>
        <v>REZoning_Sol-Win</v>
      </c>
      <c r="AU1345" s="50" t="s">
        <v>2226</v>
      </c>
      <c r="AV1345" s="72" t="s">
        <v>874</v>
      </c>
      <c r="AW1345" s="58">
        <v>2050</v>
      </c>
      <c r="AX1345" s="73" t="str">
        <f t="shared" si="250"/>
        <v>*0.84</v>
      </c>
      <c r="AY1345" s="70" t="str">
        <f t="shared" si="251"/>
        <v>REZoning_Sol-Win</v>
      </c>
    </row>
    <row r="1346" spans="1:51">
      <c r="A1346" s="67" t="s">
        <v>83</v>
      </c>
      <c r="C1346" t="s">
        <v>2227</v>
      </c>
      <c r="D1346" s="68" t="s">
        <v>874</v>
      </c>
      <c r="E1346" s="52">
        <v>2035</v>
      </c>
      <c r="F1346" s="69" t="str">
        <f t="shared" si="241"/>
        <v>*0.94</v>
      </c>
      <c r="G1346" s="70" t="str">
        <f t="shared" si="252"/>
        <v>REZoning_Sol-Win</v>
      </c>
      <c r="I1346" t="s">
        <v>2227</v>
      </c>
      <c r="J1346" s="68" t="s">
        <v>874</v>
      </c>
      <c r="K1346" s="52">
        <v>2050</v>
      </c>
      <c r="L1346" s="62" t="str">
        <f t="shared" si="242"/>
        <v>*0.9</v>
      </c>
      <c r="M1346" s="70" t="str">
        <f t="shared" si="243"/>
        <v>REZoning_Sol-Win</v>
      </c>
      <c r="O1346" t="s">
        <v>2227</v>
      </c>
      <c r="P1346" t="s">
        <v>874</v>
      </c>
      <c r="Q1346">
        <v>2100</v>
      </c>
      <c r="R1346" t="s">
        <v>926</v>
      </c>
      <c r="S1346" t="s">
        <v>875</v>
      </c>
      <c r="AA1346" s="49" t="s">
        <v>2227</v>
      </c>
      <c r="AB1346" s="71" t="s">
        <v>874</v>
      </c>
      <c r="AC1346" s="55">
        <v>2035</v>
      </c>
      <c r="AD1346" s="70" t="str">
        <f t="shared" si="244"/>
        <v>*0.92</v>
      </c>
      <c r="AE1346" s="70" t="str">
        <f t="shared" si="245"/>
        <v>REZoning_Sol-Win</v>
      </c>
      <c r="AG1346" s="49" t="s">
        <v>2227</v>
      </c>
      <c r="AH1346" s="71" t="s">
        <v>874</v>
      </c>
      <c r="AI1346" s="55">
        <v>2050</v>
      </c>
      <c r="AJ1346" s="70" t="str">
        <f t="shared" si="246"/>
        <v>*0.89</v>
      </c>
      <c r="AK1346" s="70" t="str">
        <f t="shared" si="247"/>
        <v>REZoning_Sol-Win</v>
      </c>
      <c r="AO1346" s="50" t="s">
        <v>2227</v>
      </c>
      <c r="AP1346" s="72" t="s">
        <v>874</v>
      </c>
      <c r="AQ1346" s="58">
        <v>2035</v>
      </c>
      <c r="AR1346" s="73" t="str">
        <f t="shared" si="248"/>
        <v>*0.89</v>
      </c>
      <c r="AS1346" s="70" t="str">
        <f t="shared" si="249"/>
        <v>REZoning_Sol-Win</v>
      </c>
      <c r="AU1346" s="50" t="s">
        <v>2227</v>
      </c>
      <c r="AV1346" s="72" t="s">
        <v>874</v>
      </c>
      <c r="AW1346" s="58">
        <v>2050</v>
      </c>
      <c r="AX1346" s="73" t="str">
        <f t="shared" si="250"/>
        <v>*0.84</v>
      </c>
      <c r="AY1346" s="70" t="str">
        <f t="shared" si="251"/>
        <v>REZoning_Sol-Win</v>
      </c>
    </row>
    <row r="1347" spans="1:51">
      <c r="A1347" s="67" t="s">
        <v>83</v>
      </c>
      <c r="C1347" t="s">
        <v>2228</v>
      </c>
      <c r="D1347" s="68" t="s">
        <v>874</v>
      </c>
      <c r="E1347" s="52">
        <v>2035</v>
      </c>
      <c r="F1347" s="69" t="str">
        <f t="shared" si="241"/>
        <v>*0.94</v>
      </c>
      <c r="G1347" s="70" t="str">
        <f t="shared" si="252"/>
        <v>REZoning_Sol-Win</v>
      </c>
      <c r="I1347" t="s">
        <v>2228</v>
      </c>
      <c r="J1347" s="68" t="s">
        <v>874</v>
      </c>
      <c r="K1347" s="52">
        <v>2050</v>
      </c>
      <c r="L1347" s="62" t="str">
        <f t="shared" si="242"/>
        <v>*0.9</v>
      </c>
      <c r="M1347" s="70" t="str">
        <f t="shared" si="243"/>
        <v>REZoning_Sol-Win</v>
      </c>
      <c r="O1347" t="s">
        <v>2228</v>
      </c>
      <c r="P1347" t="s">
        <v>874</v>
      </c>
      <c r="Q1347">
        <v>2100</v>
      </c>
      <c r="R1347" t="s">
        <v>926</v>
      </c>
      <c r="S1347" t="s">
        <v>875</v>
      </c>
      <c r="AA1347" s="49" t="s">
        <v>2228</v>
      </c>
      <c r="AB1347" s="71" t="s">
        <v>874</v>
      </c>
      <c r="AC1347" s="55">
        <v>2035</v>
      </c>
      <c r="AD1347" s="70" t="str">
        <f t="shared" si="244"/>
        <v>*0.92</v>
      </c>
      <c r="AE1347" s="70" t="str">
        <f t="shared" si="245"/>
        <v>REZoning_Sol-Win</v>
      </c>
      <c r="AG1347" s="49" t="s">
        <v>2228</v>
      </c>
      <c r="AH1347" s="71" t="s">
        <v>874</v>
      </c>
      <c r="AI1347" s="55">
        <v>2050</v>
      </c>
      <c r="AJ1347" s="70" t="str">
        <f t="shared" si="246"/>
        <v>*0.89</v>
      </c>
      <c r="AK1347" s="70" t="str">
        <f t="shared" si="247"/>
        <v>REZoning_Sol-Win</v>
      </c>
      <c r="AO1347" s="50" t="s">
        <v>2228</v>
      </c>
      <c r="AP1347" s="72" t="s">
        <v>874</v>
      </c>
      <c r="AQ1347" s="58">
        <v>2035</v>
      </c>
      <c r="AR1347" s="73" t="str">
        <f t="shared" si="248"/>
        <v>*0.89</v>
      </c>
      <c r="AS1347" s="70" t="str">
        <f t="shared" si="249"/>
        <v>REZoning_Sol-Win</v>
      </c>
      <c r="AU1347" s="50" t="s">
        <v>2228</v>
      </c>
      <c r="AV1347" s="72" t="s">
        <v>874</v>
      </c>
      <c r="AW1347" s="58">
        <v>2050</v>
      </c>
      <c r="AX1347" s="73" t="str">
        <f t="shared" si="250"/>
        <v>*0.84</v>
      </c>
      <c r="AY1347" s="70" t="str">
        <f t="shared" si="251"/>
        <v>REZoning_Sol-Win</v>
      </c>
    </row>
    <row r="1348" spans="1:51">
      <c r="A1348" s="67" t="s">
        <v>83</v>
      </c>
      <c r="C1348" t="s">
        <v>2229</v>
      </c>
      <c r="D1348" s="68" t="s">
        <v>874</v>
      </c>
      <c r="E1348" s="52">
        <v>2035</v>
      </c>
      <c r="F1348" s="69" t="str">
        <f t="shared" si="241"/>
        <v>*0.94</v>
      </c>
      <c r="G1348" s="70" t="str">
        <f t="shared" si="252"/>
        <v>REZoning_Sol-Win</v>
      </c>
      <c r="I1348" t="s">
        <v>2229</v>
      </c>
      <c r="J1348" s="68" t="s">
        <v>874</v>
      </c>
      <c r="K1348" s="52">
        <v>2050</v>
      </c>
      <c r="L1348" s="62" t="str">
        <f t="shared" si="242"/>
        <v>*0.9</v>
      </c>
      <c r="M1348" s="70" t="str">
        <f t="shared" si="243"/>
        <v>REZoning_Sol-Win</v>
      </c>
      <c r="O1348" t="s">
        <v>2229</v>
      </c>
      <c r="P1348" t="s">
        <v>874</v>
      </c>
      <c r="Q1348">
        <v>2100</v>
      </c>
      <c r="R1348" t="s">
        <v>926</v>
      </c>
      <c r="S1348" t="s">
        <v>875</v>
      </c>
      <c r="AA1348" s="49" t="s">
        <v>2229</v>
      </c>
      <c r="AB1348" s="71" t="s">
        <v>874</v>
      </c>
      <c r="AC1348" s="55">
        <v>2035</v>
      </c>
      <c r="AD1348" s="70" t="str">
        <f t="shared" si="244"/>
        <v>*0.92</v>
      </c>
      <c r="AE1348" s="70" t="str">
        <f t="shared" si="245"/>
        <v>REZoning_Sol-Win</v>
      </c>
      <c r="AG1348" s="49" t="s">
        <v>2229</v>
      </c>
      <c r="AH1348" s="71" t="s">
        <v>874</v>
      </c>
      <c r="AI1348" s="55">
        <v>2050</v>
      </c>
      <c r="AJ1348" s="70" t="str">
        <f t="shared" si="246"/>
        <v>*0.89</v>
      </c>
      <c r="AK1348" s="70" t="str">
        <f t="shared" si="247"/>
        <v>REZoning_Sol-Win</v>
      </c>
      <c r="AO1348" s="50" t="s">
        <v>2229</v>
      </c>
      <c r="AP1348" s="72" t="s">
        <v>874</v>
      </c>
      <c r="AQ1348" s="58">
        <v>2035</v>
      </c>
      <c r="AR1348" s="73" t="str">
        <f t="shared" si="248"/>
        <v>*0.89</v>
      </c>
      <c r="AS1348" s="70" t="str">
        <f t="shared" si="249"/>
        <v>REZoning_Sol-Win</v>
      </c>
      <c r="AU1348" s="50" t="s">
        <v>2229</v>
      </c>
      <c r="AV1348" s="72" t="s">
        <v>874</v>
      </c>
      <c r="AW1348" s="58">
        <v>2050</v>
      </c>
      <c r="AX1348" s="73" t="str">
        <f t="shared" si="250"/>
        <v>*0.84</v>
      </c>
      <c r="AY1348" s="70" t="str">
        <f t="shared" si="251"/>
        <v>REZoning_Sol-Win</v>
      </c>
    </row>
    <row r="1349" spans="1:51">
      <c r="A1349" s="67" t="s">
        <v>83</v>
      </c>
      <c r="C1349" t="s">
        <v>2230</v>
      </c>
      <c r="D1349" s="68" t="s">
        <v>874</v>
      </c>
      <c r="E1349" s="52">
        <v>2035</v>
      </c>
      <c r="F1349" s="69" t="str">
        <f t="shared" ref="F1349:F1412" si="253">"*"&amp;IF(AND(A1349="EU",E1349=2035),0.95,IF(AND(A1349="EU",E1349=2050),0.93,IF(AND(A1349="USA",E1349=2035),0.96,IF(AND(A1349="USA",E1349=2050),0.94,IF(AND(A1349="Japan",E1349=2035),0.94,IF(AND(A1349="Japan",E1349=2050),0.92,IF(AND(A1349="Russia",E1349=2035),0.95,IF(AND(A1349="Russia",E1349=2050),0.93,IF(AND(A1349="China",E1349=2035),0.94,IF(AND(A1349="China",E1349=2050),0.92,IF(AND(A1349="India",E1349=2035),0.95,IF(AND(A1349="India",E1349=2050),0.92,IF(AND(A1349="Middle East",E1349=2035),0.94,IF(AND(A1349="Middle East",E1349=2050),0.9,IF(AND(A1349="Africa",E1349=2035),0.94,IF(AND(A1349="Africa",E1349=2050),0.91,IF(AND(A1349="Brazil",E1349=2035),0.95,IF(AND(A1349="Brazil",E1349=2050),0.92,""))))))))))))))))))</f>
        <v>*0.94</v>
      </c>
      <c r="G1349" s="70" t="str">
        <f t="shared" si="252"/>
        <v>REZoning_Sol-Win</v>
      </c>
      <c r="I1349" t="s">
        <v>2230</v>
      </c>
      <c r="J1349" s="68" t="s">
        <v>874</v>
      </c>
      <c r="K1349" s="52">
        <v>2050</v>
      </c>
      <c r="L1349" s="62" t="str">
        <f t="shared" ref="L1349:L1412" si="254">"*"&amp;IF(AND(A1349="EU",K1349=2035),0.95,IF(AND(A1349="EU",K1349=2050),0.93,IF(AND(A1349="USA",K1349=2035),0.96,IF(AND(A1349="USA",K1349=2050),0.94,IF(AND(A1349="Japan",K1349=2035),0.94,IF(AND(A1349="Japan",K1349=2050),0.92,IF(AND(A1349="Russia",K1349=2035),0.95,IF(AND(A1349="Russia",K1349=2050),0.93,IF(AND(A1349="China",K1349=2035),0.94,IF(AND(A1349="China",K1349=2050),0.92,IF(AND(A1349="India",K1349=2035),0.95,IF(AND(A1349="India",K1349=2050),0.92,IF(AND(A1349="Middle East",K1349=2035),0.94,IF(AND(A1349="Middle East",K1349=2050),0.9,IF(AND(A1349="Africa",K1349=2035),0.94,IF(AND(A1349="Africa",K1349=2050),0.91,IF(AND(A1349="Brazil",K1349=2035),0.95,IF(AND(A1349="Brazil",K1349=2050),0.92,""))))))))))))))))))</f>
        <v>*0.9</v>
      </c>
      <c r="M1349" s="70" t="str">
        <f t="shared" ref="M1349:M1412" si="255">M1348</f>
        <v>REZoning_Sol-Win</v>
      </c>
      <c r="O1349" t="s">
        <v>2230</v>
      </c>
      <c r="P1349" t="s">
        <v>874</v>
      </c>
      <c r="Q1349">
        <v>2100</v>
      </c>
      <c r="R1349" t="s">
        <v>926</v>
      </c>
      <c r="S1349" t="s">
        <v>875</v>
      </c>
      <c r="AA1349" s="49" t="s">
        <v>2230</v>
      </c>
      <c r="AB1349" s="71" t="s">
        <v>874</v>
      </c>
      <c r="AC1349" s="55">
        <v>2035</v>
      </c>
      <c r="AD1349" s="70" t="str">
        <f t="shared" ref="AD1349:AD1412" si="256">"*"&amp;IF(AND(A1349="EU",AC1349=2035),0.95,IF(AND(A1349="EU",AC1349=2050),0.93,IF(AND(A1349="USA",AC1349=2035),0.96,IF(AND(A1349="USA",AC1349=2050),0.93,IF(AND(A1349="Japan",AC1349=2035),0.94,IF(AND(A1349="Japan",AC1349=2050),0.92,IF(AND(A1349="Russia",AC1349=2035),0.95,IF(AND(A1349="Russia",AC1349=2050),0.91,IF(AND(A1349="China",AC1349=2035),0.93,IF(AND(A1349="China",AC1349=2050),0.92,IF(AND(A1349="India",AC1349=2035),0.94,IF(AND(A1349="India",AC1349=2050),0.91,IF(AND(A1349="Middle East",AC1349=2035),0.92,IF(AND(A1349="Middle East",AC1349=2050),0.89,IF(AND(A1349="Africa",AC1349=2035),0.93,IF(AND(A1349="Africa",AC1349=2050),0.9,IF(AND(A1349="Brazil",AC1349=2035),0.95,IF(AND(A1349="Brazil",AC1349=2050),0.92,""))))))))))))))))))</f>
        <v>*0.92</v>
      </c>
      <c r="AE1349" s="70" t="str">
        <f t="shared" ref="AE1349:AE1412" si="257">AE1348</f>
        <v>REZoning_Sol-Win</v>
      </c>
      <c r="AG1349" s="49" t="s">
        <v>2230</v>
      </c>
      <c r="AH1349" s="71" t="s">
        <v>874</v>
      </c>
      <c r="AI1349" s="55">
        <v>2050</v>
      </c>
      <c r="AJ1349" s="70" t="str">
        <f t="shared" ref="AJ1349:AJ1412" si="258">"*"&amp;IF(AND(A1349="EU",AI1349=2035),0.95,IF(AND(A1349="EU",AI1349=2050),0.93,IF(AND(A1349="USA",AI1349=2035),0.96,IF(AND(A1349="USA",AI1349=2050),0.93,IF(AND(A1349="Japan",AI1349=2035),0.94,IF(AND(A1349="Japan",AI1349=2050),0.92,IF(AND(A1349="Russia",AI1349=2035),0.95,IF(AND(A1349="Russia",AI1349=2050),0.91,IF(AND(A1349="China",AI1349=2035),0.93,IF(AND(A1349="China",AI1349=2050),0.92,IF(AND(A1349="India",AI1349=2035),0.94,IF(AND(A1349="India",AI1349=2050),0.91,IF(AND(A1349="Middle East",AI1349=2035),0.92,IF(AND(A1349="Middle East",AI1349=2050),0.89,IF(AND(A1349="Africa",AI1349=2035),0.93,IF(AND(A1349="Africa",AI1349=2050),0.9,IF(AND(A1349="Brazil",AI1349=2035),0.95,IF(AND(A1349="Brazil",AI1349=2050),0.92,""))))))))))))))))))</f>
        <v>*0.89</v>
      </c>
      <c r="AK1349" s="70" t="str">
        <f t="shared" ref="AK1349:AK1412" si="259">AK1348</f>
        <v>REZoning_Sol-Win</v>
      </c>
      <c r="AO1349" s="50" t="s">
        <v>2230</v>
      </c>
      <c r="AP1349" s="72" t="s">
        <v>874</v>
      </c>
      <c r="AQ1349" s="58">
        <v>2035</v>
      </c>
      <c r="AR1349" s="73" t="str">
        <f t="shared" ref="AR1349:AR1412" si="260">"*"&amp;IF(AND(A1349="EU",AQ1349=2035),0.93,IF(AND(A1349="EU",AQ1349=2050),0.9,IF(AND(A1349="USA",AQ1349=2035),0.92,IF(AND(A1349="USA",AQ1349=2050),0.89,IF(AND(A1349="Japan",AQ1349=2035),0.92,IF(AND(A1349="Japan",AQ1349=2050),0.89,IF(AND(A1349="Russia",AQ1349=2035),0.91,IF(AND(A1349="Russia",AQ1349=2050),0.86,IF(AND(A1349="China",AQ1349=2035),0.91,IF(AND(A1349="China",AQ1349=2050),0.87,IF(AND(A1349="India",AQ1349=2035),0.92,IF(AND(A1349="India",AQ1349=2050),0.87,IF(AND(A1349="Middle East",AQ1349=2035),0.89,IF(AND(A1349="Middle East",AQ1349=2050),0.84,IF(AND(A1349="Africa",AQ1349=2035),0.9,IF(AND(A1349="Africa",AQ1349=2050),0.86,IF(AND(A1349="Brazil",AQ1349=2035),0.93,IF(AND(A1349="Brazil",AQ1349=2050),0.89,""))))))))))))))))))</f>
        <v>*0.89</v>
      </c>
      <c r="AS1349" s="70" t="str">
        <f t="shared" ref="AS1349:AS1412" si="261">AS1348</f>
        <v>REZoning_Sol-Win</v>
      </c>
      <c r="AU1349" s="50" t="s">
        <v>2230</v>
      </c>
      <c r="AV1349" s="72" t="s">
        <v>874</v>
      </c>
      <c r="AW1349" s="58">
        <v>2050</v>
      </c>
      <c r="AX1349" s="73" t="str">
        <f t="shared" ref="AX1349:AX1412" si="262">"*"&amp;IF(AND(A1349="EU",AW1349=2035),0.93,IF(AND(A1349="EU",AW1349=2050),0.9,IF(AND(A1349="USA",AW1349=2035),0.92,IF(AND(A1349="USA",AW1349=2050),0.89,IF(AND(A1349="Japan",AW1349=2035),0.92,IF(AND(A1349="Japan",AW1349=2050),0.89,IF(AND(A1349="Russia",AW1349=2035),0.91,IF(AND(A1349="Russia",AW1349=2050),0.86,IF(AND(A1349="China",AW1349=2035),0.91,IF(AND(A1349="China",AW1349=2050),0.87,IF(AND(A1349="India",AW1349=2035),0.92,IF(AND(A1349="India",AW1349=2050),0.87,IF(AND(A1349="Middle East",AW1349=2035),0.89,IF(AND(A1349="Middle East",AW1349=2050),0.84,IF(AND(A1349="Africa",AW1349=2035),0.9,IF(AND(A1349="Africa",AW1349=2050),0.86,IF(AND(A1349="Brazil",AW1349=2035),0.93,IF(AND(A1349="Brazil",AW1349=2050),0.89,""))))))))))))))))))</f>
        <v>*0.84</v>
      </c>
      <c r="AY1349" s="70" t="str">
        <f t="shared" ref="AY1349:AY1412" si="263">AY1348</f>
        <v>REZoning_Sol-Win</v>
      </c>
    </row>
    <row r="1350" spans="1:51">
      <c r="A1350" s="67" t="s">
        <v>171</v>
      </c>
      <c r="C1350" t="s">
        <v>2231</v>
      </c>
      <c r="D1350" s="68" t="s">
        <v>874</v>
      </c>
      <c r="E1350" s="52">
        <v>2035</v>
      </c>
      <c r="F1350" s="69" t="str">
        <f t="shared" si="253"/>
        <v>*0.94</v>
      </c>
      <c r="G1350" s="70" t="str">
        <f t="shared" si="252"/>
        <v>REZoning_Sol-Win</v>
      </c>
      <c r="I1350" t="s">
        <v>2231</v>
      </c>
      <c r="J1350" s="68" t="s">
        <v>874</v>
      </c>
      <c r="K1350" s="52">
        <v>2050</v>
      </c>
      <c r="L1350" s="62" t="str">
        <f t="shared" si="254"/>
        <v>*0.92</v>
      </c>
      <c r="M1350" s="70" t="str">
        <f t="shared" si="255"/>
        <v>REZoning_Sol-Win</v>
      </c>
      <c r="O1350" t="s">
        <v>2231</v>
      </c>
      <c r="P1350" t="s">
        <v>874</v>
      </c>
      <c r="Q1350">
        <v>2100</v>
      </c>
      <c r="R1350" t="s">
        <v>881</v>
      </c>
      <c r="S1350" t="s">
        <v>875</v>
      </c>
      <c r="AA1350" s="49" t="s">
        <v>2231</v>
      </c>
      <c r="AB1350" s="71" t="s">
        <v>874</v>
      </c>
      <c r="AC1350" s="55">
        <v>2035</v>
      </c>
      <c r="AD1350" s="70" t="str">
        <f t="shared" si="256"/>
        <v>*0.93</v>
      </c>
      <c r="AE1350" s="70" t="str">
        <f t="shared" si="257"/>
        <v>REZoning_Sol-Win</v>
      </c>
      <c r="AG1350" s="49" t="s">
        <v>2231</v>
      </c>
      <c r="AH1350" s="71" t="s">
        <v>874</v>
      </c>
      <c r="AI1350" s="55">
        <v>2050</v>
      </c>
      <c r="AJ1350" s="70" t="str">
        <f t="shared" si="258"/>
        <v>*0.92</v>
      </c>
      <c r="AK1350" s="70" t="str">
        <f t="shared" si="259"/>
        <v>REZoning_Sol-Win</v>
      </c>
      <c r="AO1350" s="50" t="s">
        <v>2231</v>
      </c>
      <c r="AP1350" s="72" t="s">
        <v>874</v>
      </c>
      <c r="AQ1350" s="58">
        <v>2035</v>
      </c>
      <c r="AR1350" s="73" t="str">
        <f t="shared" si="260"/>
        <v>*0.91</v>
      </c>
      <c r="AS1350" s="70" t="str">
        <f t="shared" si="261"/>
        <v>REZoning_Sol-Win</v>
      </c>
      <c r="AU1350" s="50" t="s">
        <v>2231</v>
      </c>
      <c r="AV1350" s="72" t="s">
        <v>874</v>
      </c>
      <c r="AW1350" s="58">
        <v>2050</v>
      </c>
      <c r="AX1350" s="73" t="str">
        <f t="shared" si="262"/>
        <v>*0.87</v>
      </c>
      <c r="AY1350" s="70" t="str">
        <f t="shared" si="263"/>
        <v>REZoning_Sol-Win</v>
      </c>
    </row>
    <row r="1351" spans="1:51">
      <c r="A1351" s="67" t="s">
        <v>171</v>
      </c>
      <c r="C1351" t="s">
        <v>2232</v>
      </c>
      <c r="D1351" s="68" t="s">
        <v>874</v>
      </c>
      <c r="E1351" s="52">
        <v>2035</v>
      </c>
      <c r="F1351" s="69" t="str">
        <f t="shared" si="253"/>
        <v>*0.94</v>
      </c>
      <c r="G1351" s="70" t="str">
        <f t="shared" si="252"/>
        <v>REZoning_Sol-Win</v>
      </c>
      <c r="I1351" t="s">
        <v>2232</v>
      </c>
      <c r="J1351" s="68" t="s">
        <v>874</v>
      </c>
      <c r="K1351" s="52">
        <v>2050</v>
      </c>
      <c r="L1351" s="62" t="str">
        <f t="shared" si="254"/>
        <v>*0.92</v>
      </c>
      <c r="M1351" s="70" t="str">
        <f t="shared" si="255"/>
        <v>REZoning_Sol-Win</v>
      </c>
      <c r="O1351" t="s">
        <v>2232</v>
      </c>
      <c r="P1351" t="s">
        <v>874</v>
      </c>
      <c r="Q1351">
        <v>2100</v>
      </c>
      <c r="R1351" t="s">
        <v>881</v>
      </c>
      <c r="S1351" t="s">
        <v>875</v>
      </c>
      <c r="AA1351" s="49" t="s">
        <v>2232</v>
      </c>
      <c r="AB1351" s="71" t="s">
        <v>874</v>
      </c>
      <c r="AC1351" s="55">
        <v>2035</v>
      </c>
      <c r="AD1351" s="70" t="str">
        <f t="shared" si="256"/>
        <v>*0.93</v>
      </c>
      <c r="AE1351" s="70" t="str">
        <f t="shared" si="257"/>
        <v>REZoning_Sol-Win</v>
      </c>
      <c r="AG1351" s="49" t="s">
        <v>2232</v>
      </c>
      <c r="AH1351" s="71" t="s">
        <v>874</v>
      </c>
      <c r="AI1351" s="55">
        <v>2050</v>
      </c>
      <c r="AJ1351" s="70" t="str">
        <f t="shared" si="258"/>
        <v>*0.92</v>
      </c>
      <c r="AK1351" s="70" t="str">
        <f t="shared" si="259"/>
        <v>REZoning_Sol-Win</v>
      </c>
      <c r="AO1351" s="50" t="s">
        <v>2232</v>
      </c>
      <c r="AP1351" s="72" t="s">
        <v>874</v>
      </c>
      <c r="AQ1351" s="58">
        <v>2035</v>
      </c>
      <c r="AR1351" s="73" t="str">
        <f t="shared" si="260"/>
        <v>*0.91</v>
      </c>
      <c r="AS1351" s="70" t="str">
        <f t="shared" si="261"/>
        <v>REZoning_Sol-Win</v>
      </c>
      <c r="AU1351" s="50" t="s">
        <v>2232</v>
      </c>
      <c r="AV1351" s="72" t="s">
        <v>874</v>
      </c>
      <c r="AW1351" s="58">
        <v>2050</v>
      </c>
      <c r="AX1351" s="73" t="str">
        <f t="shared" si="262"/>
        <v>*0.87</v>
      </c>
      <c r="AY1351" s="70" t="str">
        <f t="shared" si="263"/>
        <v>REZoning_Sol-Win</v>
      </c>
    </row>
    <row r="1352" spans="1:51">
      <c r="A1352" s="67" t="s">
        <v>171</v>
      </c>
      <c r="C1352" t="s">
        <v>2233</v>
      </c>
      <c r="D1352" s="68" t="s">
        <v>874</v>
      </c>
      <c r="E1352" s="52">
        <v>2035</v>
      </c>
      <c r="F1352" s="69" t="str">
        <f t="shared" si="253"/>
        <v>*0.94</v>
      </c>
      <c r="G1352" s="70" t="str">
        <f t="shared" si="252"/>
        <v>REZoning_Sol-Win</v>
      </c>
      <c r="I1352" t="s">
        <v>2233</v>
      </c>
      <c r="J1352" s="68" t="s">
        <v>874</v>
      </c>
      <c r="K1352" s="52">
        <v>2050</v>
      </c>
      <c r="L1352" s="62" t="str">
        <f t="shared" si="254"/>
        <v>*0.92</v>
      </c>
      <c r="M1352" s="70" t="str">
        <f t="shared" si="255"/>
        <v>REZoning_Sol-Win</v>
      </c>
      <c r="O1352" t="s">
        <v>2233</v>
      </c>
      <c r="P1352" t="s">
        <v>874</v>
      </c>
      <c r="Q1352">
        <v>2100</v>
      </c>
      <c r="R1352" t="s">
        <v>881</v>
      </c>
      <c r="S1352" t="s">
        <v>875</v>
      </c>
      <c r="AA1352" s="49" t="s">
        <v>2233</v>
      </c>
      <c r="AB1352" s="71" t="s">
        <v>874</v>
      </c>
      <c r="AC1352" s="55">
        <v>2035</v>
      </c>
      <c r="AD1352" s="70" t="str">
        <f t="shared" si="256"/>
        <v>*0.93</v>
      </c>
      <c r="AE1352" s="70" t="str">
        <f t="shared" si="257"/>
        <v>REZoning_Sol-Win</v>
      </c>
      <c r="AG1352" s="49" t="s">
        <v>2233</v>
      </c>
      <c r="AH1352" s="71" t="s">
        <v>874</v>
      </c>
      <c r="AI1352" s="55">
        <v>2050</v>
      </c>
      <c r="AJ1352" s="70" t="str">
        <f t="shared" si="258"/>
        <v>*0.92</v>
      </c>
      <c r="AK1352" s="70" t="str">
        <f t="shared" si="259"/>
        <v>REZoning_Sol-Win</v>
      </c>
      <c r="AO1352" s="50" t="s">
        <v>2233</v>
      </c>
      <c r="AP1352" s="72" t="s">
        <v>874</v>
      </c>
      <c r="AQ1352" s="58">
        <v>2035</v>
      </c>
      <c r="AR1352" s="73" t="str">
        <f t="shared" si="260"/>
        <v>*0.91</v>
      </c>
      <c r="AS1352" s="70" t="str">
        <f t="shared" si="261"/>
        <v>REZoning_Sol-Win</v>
      </c>
      <c r="AU1352" s="50" t="s">
        <v>2233</v>
      </c>
      <c r="AV1352" s="72" t="s">
        <v>874</v>
      </c>
      <c r="AW1352" s="58">
        <v>2050</v>
      </c>
      <c r="AX1352" s="73" t="str">
        <f t="shared" si="262"/>
        <v>*0.87</v>
      </c>
      <c r="AY1352" s="70" t="str">
        <f t="shared" si="263"/>
        <v>REZoning_Sol-Win</v>
      </c>
    </row>
    <row r="1353" spans="1:51">
      <c r="A1353" s="67" t="s">
        <v>171</v>
      </c>
      <c r="C1353" t="s">
        <v>2234</v>
      </c>
      <c r="D1353" s="68" t="s">
        <v>874</v>
      </c>
      <c r="E1353" s="52">
        <v>2035</v>
      </c>
      <c r="F1353" s="69" t="str">
        <f t="shared" si="253"/>
        <v>*0.94</v>
      </c>
      <c r="G1353" s="70" t="str">
        <f t="shared" si="252"/>
        <v>REZoning_Sol-Win</v>
      </c>
      <c r="I1353" t="s">
        <v>2234</v>
      </c>
      <c r="J1353" s="68" t="s">
        <v>874</v>
      </c>
      <c r="K1353" s="52">
        <v>2050</v>
      </c>
      <c r="L1353" s="62" t="str">
        <f t="shared" si="254"/>
        <v>*0.92</v>
      </c>
      <c r="M1353" s="70" t="str">
        <f t="shared" si="255"/>
        <v>REZoning_Sol-Win</v>
      </c>
      <c r="O1353" t="s">
        <v>2234</v>
      </c>
      <c r="P1353" t="s">
        <v>874</v>
      </c>
      <c r="Q1353">
        <v>2100</v>
      </c>
      <c r="R1353" t="s">
        <v>881</v>
      </c>
      <c r="S1353" t="s">
        <v>875</v>
      </c>
      <c r="AA1353" s="49" t="s">
        <v>2234</v>
      </c>
      <c r="AB1353" s="71" t="s">
        <v>874</v>
      </c>
      <c r="AC1353" s="55">
        <v>2035</v>
      </c>
      <c r="AD1353" s="70" t="str">
        <f t="shared" si="256"/>
        <v>*0.93</v>
      </c>
      <c r="AE1353" s="70" t="str">
        <f t="shared" si="257"/>
        <v>REZoning_Sol-Win</v>
      </c>
      <c r="AG1353" s="49" t="s">
        <v>2234</v>
      </c>
      <c r="AH1353" s="71" t="s">
        <v>874</v>
      </c>
      <c r="AI1353" s="55">
        <v>2050</v>
      </c>
      <c r="AJ1353" s="70" t="str">
        <f t="shared" si="258"/>
        <v>*0.92</v>
      </c>
      <c r="AK1353" s="70" t="str">
        <f t="shared" si="259"/>
        <v>REZoning_Sol-Win</v>
      </c>
      <c r="AO1353" s="50" t="s">
        <v>2234</v>
      </c>
      <c r="AP1353" s="72" t="s">
        <v>874</v>
      </c>
      <c r="AQ1353" s="58">
        <v>2035</v>
      </c>
      <c r="AR1353" s="73" t="str">
        <f t="shared" si="260"/>
        <v>*0.91</v>
      </c>
      <c r="AS1353" s="70" t="str">
        <f t="shared" si="261"/>
        <v>REZoning_Sol-Win</v>
      </c>
      <c r="AU1353" s="50" t="s">
        <v>2234</v>
      </c>
      <c r="AV1353" s="72" t="s">
        <v>874</v>
      </c>
      <c r="AW1353" s="58">
        <v>2050</v>
      </c>
      <c r="AX1353" s="73" t="str">
        <f t="shared" si="262"/>
        <v>*0.87</v>
      </c>
      <c r="AY1353" s="70" t="str">
        <f t="shared" si="263"/>
        <v>REZoning_Sol-Win</v>
      </c>
    </row>
    <row r="1354" spans="1:51">
      <c r="A1354" s="67" t="s">
        <v>171</v>
      </c>
      <c r="C1354" t="s">
        <v>2235</v>
      </c>
      <c r="D1354" s="68" t="s">
        <v>874</v>
      </c>
      <c r="E1354" s="52">
        <v>2035</v>
      </c>
      <c r="F1354" s="69" t="str">
        <f t="shared" si="253"/>
        <v>*0.94</v>
      </c>
      <c r="G1354" s="70" t="str">
        <f t="shared" si="252"/>
        <v>REZoning_Sol-Win</v>
      </c>
      <c r="I1354" t="s">
        <v>2235</v>
      </c>
      <c r="J1354" s="68" t="s">
        <v>874</v>
      </c>
      <c r="K1354" s="52">
        <v>2050</v>
      </c>
      <c r="L1354" s="62" t="str">
        <f t="shared" si="254"/>
        <v>*0.92</v>
      </c>
      <c r="M1354" s="70" t="str">
        <f t="shared" si="255"/>
        <v>REZoning_Sol-Win</v>
      </c>
      <c r="O1354" t="s">
        <v>2235</v>
      </c>
      <c r="P1354" t="s">
        <v>874</v>
      </c>
      <c r="Q1354">
        <v>2100</v>
      </c>
      <c r="R1354" t="s">
        <v>881</v>
      </c>
      <c r="S1354" t="s">
        <v>875</v>
      </c>
      <c r="AA1354" s="49" t="s">
        <v>2235</v>
      </c>
      <c r="AB1354" s="71" t="s">
        <v>874</v>
      </c>
      <c r="AC1354" s="55">
        <v>2035</v>
      </c>
      <c r="AD1354" s="70" t="str">
        <f t="shared" si="256"/>
        <v>*0.93</v>
      </c>
      <c r="AE1354" s="70" t="str">
        <f t="shared" si="257"/>
        <v>REZoning_Sol-Win</v>
      </c>
      <c r="AG1354" s="49" t="s">
        <v>2235</v>
      </c>
      <c r="AH1354" s="71" t="s">
        <v>874</v>
      </c>
      <c r="AI1354" s="55">
        <v>2050</v>
      </c>
      <c r="AJ1354" s="70" t="str">
        <f t="shared" si="258"/>
        <v>*0.92</v>
      </c>
      <c r="AK1354" s="70" t="str">
        <f t="shared" si="259"/>
        <v>REZoning_Sol-Win</v>
      </c>
      <c r="AO1354" s="50" t="s">
        <v>2235</v>
      </c>
      <c r="AP1354" s="72" t="s">
        <v>874</v>
      </c>
      <c r="AQ1354" s="58">
        <v>2035</v>
      </c>
      <c r="AR1354" s="73" t="str">
        <f t="shared" si="260"/>
        <v>*0.91</v>
      </c>
      <c r="AS1354" s="70" t="str">
        <f t="shared" si="261"/>
        <v>REZoning_Sol-Win</v>
      </c>
      <c r="AU1354" s="50" t="s">
        <v>2235</v>
      </c>
      <c r="AV1354" s="72" t="s">
        <v>874</v>
      </c>
      <c r="AW1354" s="58">
        <v>2050</v>
      </c>
      <c r="AX1354" s="73" t="str">
        <f t="shared" si="262"/>
        <v>*0.87</v>
      </c>
      <c r="AY1354" s="70" t="str">
        <f t="shared" si="263"/>
        <v>REZoning_Sol-Win</v>
      </c>
    </row>
    <row r="1355" spans="1:51">
      <c r="A1355" s="67" t="s">
        <v>171</v>
      </c>
      <c r="C1355" t="s">
        <v>2236</v>
      </c>
      <c r="D1355" s="68" t="s">
        <v>874</v>
      </c>
      <c r="E1355" s="52">
        <v>2035</v>
      </c>
      <c r="F1355" s="69" t="str">
        <f t="shared" si="253"/>
        <v>*0.94</v>
      </c>
      <c r="G1355" s="70" t="str">
        <f t="shared" si="252"/>
        <v>REZoning_Sol-Win</v>
      </c>
      <c r="I1355" t="s">
        <v>2236</v>
      </c>
      <c r="J1355" s="68" t="s">
        <v>874</v>
      </c>
      <c r="K1355" s="52">
        <v>2050</v>
      </c>
      <c r="L1355" s="62" t="str">
        <f t="shared" si="254"/>
        <v>*0.92</v>
      </c>
      <c r="M1355" s="70" t="str">
        <f t="shared" si="255"/>
        <v>REZoning_Sol-Win</v>
      </c>
      <c r="O1355" t="s">
        <v>2236</v>
      </c>
      <c r="P1355" t="s">
        <v>874</v>
      </c>
      <c r="Q1355">
        <v>2100</v>
      </c>
      <c r="R1355" t="s">
        <v>881</v>
      </c>
      <c r="S1355" t="s">
        <v>875</v>
      </c>
      <c r="AA1355" s="49" t="s">
        <v>2236</v>
      </c>
      <c r="AB1355" s="71" t="s">
        <v>874</v>
      </c>
      <c r="AC1355" s="55">
        <v>2035</v>
      </c>
      <c r="AD1355" s="70" t="str">
        <f t="shared" si="256"/>
        <v>*0.93</v>
      </c>
      <c r="AE1355" s="70" t="str">
        <f t="shared" si="257"/>
        <v>REZoning_Sol-Win</v>
      </c>
      <c r="AG1355" s="49" t="s">
        <v>2236</v>
      </c>
      <c r="AH1355" s="71" t="s">
        <v>874</v>
      </c>
      <c r="AI1355" s="55">
        <v>2050</v>
      </c>
      <c r="AJ1355" s="70" t="str">
        <f t="shared" si="258"/>
        <v>*0.92</v>
      </c>
      <c r="AK1355" s="70" t="str">
        <f t="shared" si="259"/>
        <v>REZoning_Sol-Win</v>
      </c>
      <c r="AO1355" s="50" t="s">
        <v>2236</v>
      </c>
      <c r="AP1355" s="72" t="s">
        <v>874</v>
      </c>
      <c r="AQ1355" s="58">
        <v>2035</v>
      </c>
      <c r="AR1355" s="73" t="str">
        <f t="shared" si="260"/>
        <v>*0.91</v>
      </c>
      <c r="AS1355" s="70" t="str">
        <f t="shared" si="261"/>
        <v>REZoning_Sol-Win</v>
      </c>
      <c r="AU1355" s="50" t="s">
        <v>2236</v>
      </c>
      <c r="AV1355" s="72" t="s">
        <v>874</v>
      </c>
      <c r="AW1355" s="58">
        <v>2050</v>
      </c>
      <c r="AX1355" s="73" t="str">
        <f t="shared" si="262"/>
        <v>*0.87</v>
      </c>
      <c r="AY1355" s="70" t="str">
        <f t="shared" si="263"/>
        <v>REZoning_Sol-Win</v>
      </c>
    </row>
    <row r="1356" spans="1:51">
      <c r="A1356" s="67" t="s">
        <v>171</v>
      </c>
      <c r="C1356" t="s">
        <v>2237</v>
      </c>
      <c r="D1356" s="68" t="s">
        <v>874</v>
      </c>
      <c r="E1356" s="52">
        <v>2035</v>
      </c>
      <c r="F1356" s="69" t="str">
        <f t="shared" si="253"/>
        <v>*0.94</v>
      </c>
      <c r="G1356" s="70" t="str">
        <f t="shared" si="252"/>
        <v>REZoning_Sol-Win</v>
      </c>
      <c r="I1356" t="s">
        <v>2237</v>
      </c>
      <c r="J1356" s="68" t="s">
        <v>874</v>
      </c>
      <c r="K1356" s="52">
        <v>2050</v>
      </c>
      <c r="L1356" s="62" t="str">
        <f t="shared" si="254"/>
        <v>*0.92</v>
      </c>
      <c r="M1356" s="70" t="str">
        <f t="shared" si="255"/>
        <v>REZoning_Sol-Win</v>
      </c>
      <c r="O1356" t="s">
        <v>2237</v>
      </c>
      <c r="P1356" t="s">
        <v>874</v>
      </c>
      <c r="Q1356">
        <v>2100</v>
      </c>
      <c r="R1356" t="s">
        <v>881</v>
      </c>
      <c r="S1356" t="s">
        <v>875</v>
      </c>
      <c r="AA1356" s="49" t="s">
        <v>2237</v>
      </c>
      <c r="AB1356" s="71" t="s">
        <v>874</v>
      </c>
      <c r="AC1356" s="55">
        <v>2035</v>
      </c>
      <c r="AD1356" s="70" t="str">
        <f t="shared" si="256"/>
        <v>*0.93</v>
      </c>
      <c r="AE1356" s="70" t="str">
        <f t="shared" si="257"/>
        <v>REZoning_Sol-Win</v>
      </c>
      <c r="AG1356" s="49" t="s">
        <v>2237</v>
      </c>
      <c r="AH1356" s="71" t="s">
        <v>874</v>
      </c>
      <c r="AI1356" s="55">
        <v>2050</v>
      </c>
      <c r="AJ1356" s="70" t="str">
        <f t="shared" si="258"/>
        <v>*0.92</v>
      </c>
      <c r="AK1356" s="70" t="str">
        <f t="shared" si="259"/>
        <v>REZoning_Sol-Win</v>
      </c>
      <c r="AO1356" s="50" t="s">
        <v>2237</v>
      </c>
      <c r="AP1356" s="72" t="s">
        <v>874</v>
      </c>
      <c r="AQ1356" s="58">
        <v>2035</v>
      </c>
      <c r="AR1356" s="73" t="str">
        <f t="shared" si="260"/>
        <v>*0.91</v>
      </c>
      <c r="AS1356" s="70" t="str">
        <f t="shared" si="261"/>
        <v>REZoning_Sol-Win</v>
      </c>
      <c r="AU1356" s="50" t="s">
        <v>2237</v>
      </c>
      <c r="AV1356" s="72" t="s">
        <v>874</v>
      </c>
      <c r="AW1356" s="58">
        <v>2050</v>
      </c>
      <c r="AX1356" s="73" t="str">
        <f t="shared" si="262"/>
        <v>*0.87</v>
      </c>
      <c r="AY1356" s="70" t="str">
        <f t="shared" si="263"/>
        <v>REZoning_Sol-Win</v>
      </c>
    </row>
    <row r="1357" spans="1:51">
      <c r="A1357" s="67" t="s">
        <v>171</v>
      </c>
      <c r="C1357" t="s">
        <v>2238</v>
      </c>
      <c r="D1357" s="68" t="s">
        <v>874</v>
      </c>
      <c r="E1357" s="52">
        <v>2035</v>
      </c>
      <c r="F1357" s="69" t="str">
        <f t="shared" si="253"/>
        <v>*0.94</v>
      </c>
      <c r="G1357" s="70" t="str">
        <f t="shared" si="252"/>
        <v>REZoning_Sol-Win</v>
      </c>
      <c r="I1357" t="s">
        <v>2238</v>
      </c>
      <c r="J1357" s="68" t="s">
        <v>874</v>
      </c>
      <c r="K1357" s="52">
        <v>2050</v>
      </c>
      <c r="L1357" s="62" t="str">
        <f t="shared" si="254"/>
        <v>*0.92</v>
      </c>
      <c r="M1357" s="70" t="str">
        <f t="shared" si="255"/>
        <v>REZoning_Sol-Win</v>
      </c>
      <c r="O1357" t="s">
        <v>2238</v>
      </c>
      <c r="P1357" t="s">
        <v>874</v>
      </c>
      <c r="Q1357">
        <v>2100</v>
      </c>
      <c r="R1357" t="s">
        <v>881</v>
      </c>
      <c r="S1357" t="s">
        <v>875</v>
      </c>
      <c r="AA1357" s="49" t="s">
        <v>2238</v>
      </c>
      <c r="AB1357" s="71" t="s">
        <v>874</v>
      </c>
      <c r="AC1357" s="55">
        <v>2035</v>
      </c>
      <c r="AD1357" s="70" t="str">
        <f t="shared" si="256"/>
        <v>*0.93</v>
      </c>
      <c r="AE1357" s="70" t="str">
        <f t="shared" si="257"/>
        <v>REZoning_Sol-Win</v>
      </c>
      <c r="AG1357" s="49" t="s">
        <v>2238</v>
      </c>
      <c r="AH1357" s="71" t="s">
        <v>874</v>
      </c>
      <c r="AI1357" s="55">
        <v>2050</v>
      </c>
      <c r="AJ1357" s="70" t="str">
        <f t="shared" si="258"/>
        <v>*0.92</v>
      </c>
      <c r="AK1357" s="70" t="str">
        <f t="shared" si="259"/>
        <v>REZoning_Sol-Win</v>
      </c>
      <c r="AO1357" s="50" t="s">
        <v>2238</v>
      </c>
      <c r="AP1357" s="72" t="s">
        <v>874</v>
      </c>
      <c r="AQ1357" s="58">
        <v>2035</v>
      </c>
      <c r="AR1357" s="73" t="str">
        <f t="shared" si="260"/>
        <v>*0.91</v>
      </c>
      <c r="AS1357" s="70" t="str">
        <f t="shared" si="261"/>
        <v>REZoning_Sol-Win</v>
      </c>
      <c r="AU1357" s="50" t="s">
        <v>2238</v>
      </c>
      <c r="AV1357" s="72" t="s">
        <v>874</v>
      </c>
      <c r="AW1357" s="58">
        <v>2050</v>
      </c>
      <c r="AX1357" s="73" t="str">
        <f t="shared" si="262"/>
        <v>*0.87</v>
      </c>
      <c r="AY1357" s="70" t="str">
        <f t="shared" si="263"/>
        <v>REZoning_Sol-Win</v>
      </c>
    </row>
    <row r="1358" spans="1:51">
      <c r="A1358" s="67" t="s">
        <v>171</v>
      </c>
      <c r="C1358" t="s">
        <v>2239</v>
      </c>
      <c r="D1358" s="68" t="s">
        <v>874</v>
      </c>
      <c r="E1358" s="52">
        <v>2035</v>
      </c>
      <c r="F1358" s="69" t="str">
        <f t="shared" si="253"/>
        <v>*0.94</v>
      </c>
      <c r="G1358" s="70" t="str">
        <f t="shared" si="252"/>
        <v>REZoning_Sol-Win</v>
      </c>
      <c r="I1358" t="s">
        <v>2239</v>
      </c>
      <c r="J1358" s="68" t="s">
        <v>874</v>
      </c>
      <c r="K1358" s="52">
        <v>2050</v>
      </c>
      <c r="L1358" s="62" t="str">
        <f t="shared" si="254"/>
        <v>*0.92</v>
      </c>
      <c r="M1358" s="70" t="str">
        <f t="shared" si="255"/>
        <v>REZoning_Sol-Win</v>
      </c>
      <c r="O1358" t="s">
        <v>2239</v>
      </c>
      <c r="P1358" t="s">
        <v>874</v>
      </c>
      <c r="Q1358">
        <v>2100</v>
      </c>
      <c r="R1358" t="s">
        <v>881</v>
      </c>
      <c r="S1358" t="s">
        <v>875</v>
      </c>
      <c r="AA1358" s="49" t="s">
        <v>2239</v>
      </c>
      <c r="AB1358" s="71" t="s">
        <v>874</v>
      </c>
      <c r="AC1358" s="55">
        <v>2035</v>
      </c>
      <c r="AD1358" s="70" t="str">
        <f t="shared" si="256"/>
        <v>*0.93</v>
      </c>
      <c r="AE1358" s="70" t="str">
        <f t="shared" si="257"/>
        <v>REZoning_Sol-Win</v>
      </c>
      <c r="AG1358" s="49" t="s">
        <v>2239</v>
      </c>
      <c r="AH1358" s="71" t="s">
        <v>874</v>
      </c>
      <c r="AI1358" s="55">
        <v>2050</v>
      </c>
      <c r="AJ1358" s="70" t="str">
        <f t="shared" si="258"/>
        <v>*0.92</v>
      </c>
      <c r="AK1358" s="70" t="str">
        <f t="shared" si="259"/>
        <v>REZoning_Sol-Win</v>
      </c>
      <c r="AO1358" s="50" t="s">
        <v>2239</v>
      </c>
      <c r="AP1358" s="72" t="s">
        <v>874</v>
      </c>
      <c r="AQ1358" s="58">
        <v>2035</v>
      </c>
      <c r="AR1358" s="73" t="str">
        <f t="shared" si="260"/>
        <v>*0.91</v>
      </c>
      <c r="AS1358" s="70" t="str">
        <f t="shared" si="261"/>
        <v>REZoning_Sol-Win</v>
      </c>
      <c r="AU1358" s="50" t="s">
        <v>2239</v>
      </c>
      <c r="AV1358" s="72" t="s">
        <v>874</v>
      </c>
      <c r="AW1358" s="58">
        <v>2050</v>
      </c>
      <c r="AX1358" s="73" t="str">
        <f t="shared" si="262"/>
        <v>*0.87</v>
      </c>
      <c r="AY1358" s="70" t="str">
        <f t="shared" si="263"/>
        <v>REZoning_Sol-Win</v>
      </c>
    </row>
    <row r="1359" spans="1:51">
      <c r="A1359" s="67" t="s">
        <v>171</v>
      </c>
      <c r="C1359" t="s">
        <v>2240</v>
      </c>
      <c r="D1359" s="68" t="s">
        <v>874</v>
      </c>
      <c r="E1359" s="52">
        <v>2035</v>
      </c>
      <c r="F1359" s="69" t="str">
        <f t="shared" si="253"/>
        <v>*0.94</v>
      </c>
      <c r="G1359" s="70" t="str">
        <f t="shared" si="252"/>
        <v>REZoning_Sol-Win</v>
      </c>
      <c r="I1359" t="s">
        <v>2240</v>
      </c>
      <c r="J1359" s="68" t="s">
        <v>874</v>
      </c>
      <c r="K1359" s="52">
        <v>2050</v>
      </c>
      <c r="L1359" s="62" t="str">
        <f t="shared" si="254"/>
        <v>*0.92</v>
      </c>
      <c r="M1359" s="70" t="str">
        <f t="shared" si="255"/>
        <v>REZoning_Sol-Win</v>
      </c>
      <c r="O1359" t="s">
        <v>2240</v>
      </c>
      <c r="P1359" t="s">
        <v>874</v>
      </c>
      <c r="Q1359">
        <v>2100</v>
      </c>
      <c r="R1359" t="s">
        <v>881</v>
      </c>
      <c r="S1359" t="s">
        <v>875</v>
      </c>
      <c r="AA1359" s="49" t="s">
        <v>2240</v>
      </c>
      <c r="AB1359" s="71" t="s">
        <v>874</v>
      </c>
      <c r="AC1359" s="55">
        <v>2035</v>
      </c>
      <c r="AD1359" s="70" t="str">
        <f t="shared" si="256"/>
        <v>*0.93</v>
      </c>
      <c r="AE1359" s="70" t="str">
        <f t="shared" si="257"/>
        <v>REZoning_Sol-Win</v>
      </c>
      <c r="AG1359" s="49" t="s">
        <v>2240</v>
      </c>
      <c r="AH1359" s="71" t="s">
        <v>874</v>
      </c>
      <c r="AI1359" s="55">
        <v>2050</v>
      </c>
      <c r="AJ1359" s="70" t="str">
        <f t="shared" si="258"/>
        <v>*0.92</v>
      </c>
      <c r="AK1359" s="70" t="str">
        <f t="shared" si="259"/>
        <v>REZoning_Sol-Win</v>
      </c>
      <c r="AO1359" s="50" t="s">
        <v>2240</v>
      </c>
      <c r="AP1359" s="72" t="s">
        <v>874</v>
      </c>
      <c r="AQ1359" s="58">
        <v>2035</v>
      </c>
      <c r="AR1359" s="73" t="str">
        <f t="shared" si="260"/>
        <v>*0.91</v>
      </c>
      <c r="AS1359" s="70" t="str">
        <f t="shared" si="261"/>
        <v>REZoning_Sol-Win</v>
      </c>
      <c r="AU1359" s="50" t="s">
        <v>2240</v>
      </c>
      <c r="AV1359" s="72" t="s">
        <v>874</v>
      </c>
      <c r="AW1359" s="58">
        <v>2050</v>
      </c>
      <c r="AX1359" s="73" t="str">
        <f t="shared" si="262"/>
        <v>*0.87</v>
      </c>
      <c r="AY1359" s="70" t="str">
        <f t="shared" si="263"/>
        <v>REZoning_Sol-Win</v>
      </c>
    </row>
    <row r="1360" spans="1:51">
      <c r="A1360" s="67" t="s">
        <v>171</v>
      </c>
      <c r="C1360" t="s">
        <v>2241</v>
      </c>
      <c r="D1360" s="68" t="s">
        <v>874</v>
      </c>
      <c r="E1360" s="52">
        <v>2035</v>
      </c>
      <c r="F1360" s="69" t="str">
        <f t="shared" si="253"/>
        <v>*0.94</v>
      </c>
      <c r="G1360" s="70" t="str">
        <f t="shared" si="252"/>
        <v>REZoning_Sol-Win</v>
      </c>
      <c r="I1360" t="s">
        <v>2241</v>
      </c>
      <c r="J1360" s="68" t="s">
        <v>874</v>
      </c>
      <c r="K1360" s="52">
        <v>2050</v>
      </c>
      <c r="L1360" s="62" t="str">
        <f t="shared" si="254"/>
        <v>*0.92</v>
      </c>
      <c r="M1360" s="70" t="str">
        <f t="shared" si="255"/>
        <v>REZoning_Sol-Win</v>
      </c>
      <c r="O1360" t="s">
        <v>2241</v>
      </c>
      <c r="P1360" t="s">
        <v>874</v>
      </c>
      <c r="Q1360">
        <v>2100</v>
      </c>
      <c r="R1360" t="s">
        <v>881</v>
      </c>
      <c r="S1360" t="s">
        <v>875</v>
      </c>
      <c r="AA1360" s="49" t="s">
        <v>2241</v>
      </c>
      <c r="AB1360" s="71" t="s">
        <v>874</v>
      </c>
      <c r="AC1360" s="55">
        <v>2035</v>
      </c>
      <c r="AD1360" s="70" t="str">
        <f t="shared" si="256"/>
        <v>*0.93</v>
      </c>
      <c r="AE1360" s="70" t="str">
        <f t="shared" si="257"/>
        <v>REZoning_Sol-Win</v>
      </c>
      <c r="AG1360" s="49" t="s">
        <v>2241</v>
      </c>
      <c r="AH1360" s="71" t="s">
        <v>874</v>
      </c>
      <c r="AI1360" s="55">
        <v>2050</v>
      </c>
      <c r="AJ1360" s="70" t="str">
        <f t="shared" si="258"/>
        <v>*0.92</v>
      </c>
      <c r="AK1360" s="70" t="str">
        <f t="shared" si="259"/>
        <v>REZoning_Sol-Win</v>
      </c>
      <c r="AO1360" s="50" t="s">
        <v>2241</v>
      </c>
      <c r="AP1360" s="72" t="s">
        <v>874</v>
      </c>
      <c r="AQ1360" s="58">
        <v>2035</v>
      </c>
      <c r="AR1360" s="73" t="str">
        <f t="shared" si="260"/>
        <v>*0.91</v>
      </c>
      <c r="AS1360" s="70" t="str">
        <f t="shared" si="261"/>
        <v>REZoning_Sol-Win</v>
      </c>
      <c r="AU1360" s="50" t="s">
        <v>2241</v>
      </c>
      <c r="AV1360" s="72" t="s">
        <v>874</v>
      </c>
      <c r="AW1360" s="58">
        <v>2050</v>
      </c>
      <c r="AX1360" s="73" t="str">
        <f t="shared" si="262"/>
        <v>*0.87</v>
      </c>
      <c r="AY1360" s="70" t="str">
        <f t="shared" si="263"/>
        <v>REZoning_Sol-Win</v>
      </c>
    </row>
    <row r="1361" spans="1:51">
      <c r="A1361" s="67" t="s">
        <v>171</v>
      </c>
      <c r="C1361" t="s">
        <v>2242</v>
      </c>
      <c r="D1361" s="68" t="s">
        <v>874</v>
      </c>
      <c r="E1361" s="52">
        <v>2035</v>
      </c>
      <c r="F1361" s="69" t="str">
        <f t="shared" si="253"/>
        <v>*0.94</v>
      </c>
      <c r="G1361" s="70" t="str">
        <f t="shared" si="252"/>
        <v>REZoning_Sol-Win</v>
      </c>
      <c r="I1361" t="s">
        <v>2242</v>
      </c>
      <c r="J1361" s="68" t="s">
        <v>874</v>
      </c>
      <c r="K1361" s="52">
        <v>2050</v>
      </c>
      <c r="L1361" s="62" t="str">
        <f t="shared" si="254"/>
        <v>*0.92</v>
      </c>
      <c r="M1361" s="70" t="str">
        <f t="shared" si="255"/>
        <v>REZoning_Sol-Win</v>
      </c>
      <c r="O1361" t="s">
        <v>2242</v>
      </c>
      <c r="P1361" t="s">
        <v>874</v>
      </c>
      <c r="Q1361">
        <v>2100</v>
      </c>
      <c r="R1361" t="s">
        <v>881</v>
      </c>
      <c r="S1361" t="s">
        <v>875</v>
      </c>
      <c r="AA1361" s="49" t="s">
        <v>2242</v>
      </c>
      <c r="AB1361" s="71" t="s">
        <v>874</v>
      </c>
      <c r="AC1361" s="55">
        <v>2035</v>
      </c>
      <c r="AD1361" s="70" t="str">
        <f t="shared" si="256"/>
        <v>*0.93</v>
      </c>
      <c r="AE1361" s="70" t="str">
        <f t="shared" si="257"/>
        <v>REZoning_Sol-Win</v>
      </c>
      <c r="AG1361" s="49" t="s">
        <v>2242</v>
      </c>
      <c r="AH1361" s="71" t="s">
        <v>874</v>
      </c>
      <c r="AI1361" s="55">
        <v>2050</v>
      </c>
      <c r="AJ1361" s="70" t="str">
        <f t="shared" si="258"/>
        <v>*0.92</v>
      </c>
      <c r="AK1361" s="70" t="str">
        <f t="shared" si="259"/>
        <v>REZoning_Sol-Win</v>
      </c>
      <c r="AO1361" s="50" t="s">
        <v>2242</v>
      </c>
      <c r="AP1361" s="72" t="s">
        <v>874</v>
      </c>
      <c r="AQ1361" s="58">
        <v>2035</v>
      </c>
      <c r="AR1361" s="73" t="str">
        <f t="shared" si="260"/>
        <v>*0.91</v>
      </c>
      <c r="AS1361" s="70" t="str">
        <f t="shared" si="261"/>
        <v>REZoning_Sol-Win</v>
      </c>
      <c r="AU1361" s="50" t="s">
        <v>2242</v>
      </c>
      <c r="AV1361" s="72" t="s">
        <v>874</v>
      </c>
      <c r="AW1361" s="58">
        <v>2050</v>
      </c>
      <c r="AX1361" s="73" t="str">
        <f t="shared" si="262"/>
        <v>*0.87</v>
      </c>
      <c r="AY1361" s="70" t="str">
        <f t="shared" si="263"/>
        <v>REZoning_Sol-Win</v>
      </c>
    </row>
    <row r="1362" spans="1:51">
      <c r="A1362" s="67" t="s">
        <v>171</v>
      </c>
      <c r="C1362" t="s">
        <v>2243</v>
      </c>
      <c r="D1362" s="68" t="s">
        <v>874</v>
      </c>
      <c r="E1362" s="52">
        <v>2035</v>
      </c>
      <c r="F1362" s="69" t="str">
        <f t="shared" si="253"/>
        <v>*0.94</v>
      </c>
      <c r="G1362" s="70" t="str">
        <f t="shared" si="252"/>
        <v>REZoning_Sol-Win</v>
      </c>
      <c r="I1362" t="s">
        <v>2243</v>
      </c>
      <c r="J1362" s="68" t="s">
        <v>874</v>
      </c>
      <c r="K1362" s="52">
        <v>2050</v>
      </c>
      <c r="L1362" s="62" t="str">
        <f t="shared" si="254"/>
        <v>*0.92</v>
      </c>
      <c r="M1362" s="70" t="str">
        <f t="shared" si="255"/>
        <v>REZoning_Sol-Win</v>
      </c>
      <c r="O1362" t="s">
        <v>2243</v>
      </c>
      <c r="P1362" t="s">
        <v>874</v>
      </c>
      <c r="Q1362">
        <v>2100</v>
      </c>
      <c r="R1362" t="s">
        <v>881</v>
      </c>
      <c r="S1362" t="s">
        <v>875</v>
      </c>
      <c r="AA1362" s="49" t="s">
        <v>2243</v>
      </c>
      <c r="AB1362" s="71" t="s">
        <v>874</v>
      </c>
      <c r="AC1362" s="55">
        <v>2035</v>
      </c>
      <c r="AD1362" s="70" t="str">
        <f t="shared" si="256"/>
        <v>*0.93</v>
      </c>
      <c r="AE1362" s="70" t="str">
        <f t="shared" si="257"/>
        <v>REZoning_Sol-Win</v>
      </c>
      <c r="AG1362" s="49" t="s">
        <v>2243</v>
      </c>
      <c r="AH1362" s="71" t="s">
        <v>874</v>
      </c>
      <c r="AI1362" s="55">
        <v>2050</v>
      </c>
      <c r="AJ1362" s="70" t="str">
        <f t="shared" si="258"/>
        <v>*0.92</v>
      </c>
      <c r="AK1362" s="70" t="str">
        <f t="shared" si="259"/>
        <v>REZoning_Sol-Win</v>
      </c>
      <c r="AO1362" s="50" t="s">
        <v>2243</v>
      </c>
      <c r="AP1362" s="72" t="s">
        <v>874</v>
      </c>
      <c r="AQ1362" s="58">
        <v>2035</v>
      </c>
      <c r="AR1362" s="73" t="str">
        <f t="shared" si="260"/>
        <v>*0.91</v>
      </c>
      <c r="AS1362" s="70" t="str">
        <f t="shared" si="261"/>
        <v>REZoning_Sol-Win</v>
      </c>
      <c r="AU1362" s="50" t="s">
        <v>2243</v>
      </c>
      <c r="AV1362" s="72" t="s">
        <v>874</v>
      </c>
      <c r="AW1362" s="58">
        <v>2050</v>
      </c>
      <c r="AX1362" s="73" t="str">
        <f t="shared" si="262"/>
        <v>*0.87</v>
      </c>
      <c r="AY1362" s="70" t="str">
        <f t="shared" si="263"/>
        <v>REZoning_Sol-Win</v>
      </c>
    </row>
    <row r="1363" spans="1:51">
      <c r="A1363" s="67" t="s">
        <v>171</v>
      </c>
      <c r="C1363" t="s">
        <v>2244</v>
      </c>
      <c r="D1363" s="68" t="s">
        <v>874</v>
      </c>
      <c r="E1363" s="52">
        <v>2035</v>
      </c>
      <c r="F1363" s="69" t="str">
        <f t="shared" si="253"/>
        <v>*0.94</v>
      </c>
      <c r="G1363" s="70" t="str">
        <f t="shared" si="252"/>
        <v>REZoning_Sol-Win</v>
      </c>
      <c r="I1363" t="s">
        <v>2244</v>
      </c>
      <c r="J1363" s="68" t="s">
        <v>874</v>
      </c>
      <c r="K1363" s="52">
        <v>2050</v>
      </c>
      <c r="L1363" s="62" t="str">
        <f t="shared" si="254"/>
        <v>*0.92</v>
      </c>
      <c r="M1363" s="70" t="str">
        <f t="shared" si="255"/>
        <v>REZoning_Sol-Win</v>
      </c>
      <c r="O1363" t="s">
        <v>2244</v>
      </c>
      <c r="P1363" t="s">
        <v>874</v>
      </c>
      <c r="Q1363">
        <v>2100</v>
      </c>
      <c r="R1363" t="s">
        <v>881</v>
      </c>
      <c r="S1363" t="s">
        <v>875</v>
      </c>
      <c r="AA1363" s="49" t="s">
        <v>2244</v>
      </c>
      <c r="AB1363" s="71" t="s">
        <v>874</v>
      </c>
      <c r="AC1363" s="55">
        <v>2035</v>
      </c>
      <c r="AD1363" s="70" t="str">
        <f t="shared" si="256"/>
        <v>*0.93</v>
      </c>
      <c r="AE1363" s="70" t="str">
        <f t="shared" si="257"/>
        <v>REZoning_Sol-Win</v>
      </c>
      <c r="AG1363" s="49" t="s">
        <v>2244</v>
      </c>
      <c r="AH1363" s="71" t="s">
        <v>874</v>
      </c>
      <c r="AI1363" s="55">
        <v>2050</v>
      </c>
      <c r="AJ1363" s="70" t="str">
        <f t="shared" si="258"/>
        <v>*0.92</v>
      </c>
      <c r="AK1363" s="70" t="str">
        <f t="shared" si="259"/>
        <v>REZoning_Sol-Win</v>
      </c>
      <c r="AO1363" s="50" t="s">
        <v>2244</v>
      </c>
      <c r="AP1363" s="72" t="s">
        <v>874</v>
      </c>
      <c r="AQ1363" s="58">
        <v>2035</v>
      </c>
      <c r="AR1363" s="73" t="str">
        <f t="shared" si="260"/>
        <v>*0.91</v>
      </c>
      <c r="AS1363" s="70" t="str">
        <f t="shared" si="261"/>
        <v>REZoning_Sol-Win</v>
      </c>
      <c r="AU1363" s="50" t="s">
        <v>2244</v>
      </c>
      <c r="AV1363" s="72" t="s">
        <v>874</v>
      </c>
      <c r="AW1363" s="58">
        <v>2050</v>
      </c>
      <c r="AX1363" s="73" t="str">
        <f t="shared" si="262"/>
        <v>*0.87</v>
      </c>
      <c r="AY1363" s="70" t="str">
        <f t="shared" si="263"/>
        <v>REZoning_Sol-Win</v>
      </c>
    </row>
    <row r="1364" spans="1:51">
      <c r="A1364" s="67" t="s">
        <v>171</v>
      </c>
      <c r="C1364" t="s">
        <v>2245</v>
      </c>
      <c r="D1364" s="68" t="s">
        <v>874</v>
      </c>
      <c r="E1364" s="52">
        <v>2035</v>
      </c>
      <c r="F1364" s="69" t="str">
        <f t="shared" si="253"/>
        <v>*0.94</v>
      </c>
      <c r="G1364" s="70" t="str">
        <f t="shared" si="252"/>
        <v>REZoning_Sol-Win</v>
      </c>
      <c r="I1364" t="s">
        <v>2245</v>
      </c>
      <c r="J1364" s="68" t="s">
        <v>874</v>
      </c>
      <c r="K1364" s="52">
        <v>2050</v>
      </c>
      <c r="L1364" s="62" t="str">
        <f t="shared" si="254"/>
        <v>*0.92</v>
      </c>
      <c r="M1364" s="70" t="str">
        <f t="shared" si="255"/>
        <v>REZoning_Sol-Win</v>
      </c>
      <c r="O1364" t="s">
        <v>2245</v>
      </c>
      <c r="P1364" t="s">
        <v>874</v>
      </c>
      <c r="Q1364">
        <v>2100</v>
      </c>
      <c r="R1364" t="s">
        <v>881</v>
      </c>
      <c r="S1364" t="s">
        <v>875</v>
      </c>
      <c r="AA1364" s="49" t="s">
        <v>2245</v>
      </c>
      <c r="AB1364" s="71" t="s">
        <v>874</v>
      </c>
      <c r="AC1364" s="55">
        <v>2035</v>
      </c>
      <c r="AD1364" s="70" t="str">
        <f t="shared" si="256"/>
        <v>*0.93</v>
      </c>
      <c r="AE1364" s="70" t="str">
        <f t="shared" si="257"/>
        <v>REZoning_Sol-Win</v>
      </c>
      <c r="AG1364" s="49" t="s">
        <v>2245</v>
      </c>
      <c r="AH1364" s="71" t="s">
        <v>874</v>
      </c>
      <c r="AI1364" s="55">
        <v>2050</v>
      </c>
      <c r="AJ1364" s="70" t="str">
        <f t="shared" si="258"/>
        <v>*0.92</v>
      </c>
      <c r="AK1364" s="70" t="str">
        <f t="shared" si="259"/>
        <v>REZoning_Sol-Win</v>
      </c>
      <c r="AO1364" s="50" t="s">
        <v>2245</v>
      </c>
      <c r="AP1364" s="72" t="s">
        <v>874</v>
      </c>
      <c r="AQ1364" s="58">
        <v>2035</v>
      </c>
      <c r="AR1364" s="73" t="str">
        <f t="shared" si="260"/>
        <v>*0.91</v>
      </c>
      <c r="AS1364" s="70" t="str">
        <f t="shared" si="261"/>
        <v>REZoning_Sol-Win</v>
      </c>
      <c r="AU1364" s="50" t="s">
        <v>2245</v>
      </c>
      <c r="AV1364" s="72" t="s">
        <v>874</v>
      </c>
      <c r="AW1364" s="58">
        <v>2050</v>
      </c>
      <c r="AX1364" s="73" t="str">
        <f t="shared" si="262"/>
        <v>*0.87</v>
      </c>
      <c r="AY1364" s="70" t="str">
        <f t="shared" si="263"/>
        <v>REZoning_Sol-Win</v>
      </c>
    </row>
    <row r="1365" spans="1:51">
      <c r="A1365" s="67" t="s">
        <v>171</v>
      </c>
      <c r="C1365" t="s">
        <v>2246</v>
      </c>
      <c r="D1365" s="68" t="s">
        <v>874</v>
      </c>
      <c r="E1365" s="52">
        <v>2035</v>
      </c>
      <c r="F1365" s="69" t="str">
        <f t="shared" si="253"/>
        <v>*0.94</v>
      </c>
      <c r="G1365" s="70" t="str">
        <f t="shared" si="252"/>
        <v>REZoning_Sol-Win</v>
      </c>
      <c r="I1365" t="s">
        <v>2246</v>
      </c>
      <c r="J1365" s="68" t="s">
        <v>874</v>
      </c>
      <c r="K1365" s="52">
        <v>2050</v>
      </c>
      <c r="L1365" s="62" t="str">
        <f t="shared" si="254"/>
        <v>*0.92</v>
      </c>
      <c r="M1365" s="70" t="str">
        <f t="shared" si="255"/>
        <v>REZoning_Sol-Win</v>
      </c>
      <c r="O1365" t="s">
        <v>2246</v>
      </c>
      <c r="P1365" t="s">
        <v>874</v>
      </c>
      <c r="Q1365">
        <v>2100</v>
      </c>
      <c r="R1365" t="s">
        <v>881</v>
      </c>
      <c r="S1365" t="s">
        <v>875</v>
      </c>
      <c r="AA1365" s="49" t="s">
        <v>2246</v>
      </c>
      <c r="AB1365" s="71" t="s">
        <v>874</v>
      </c>
      <c r="AC1365" s="55">
        <v>2035</v>
      </c>
      <c r="AD1365" s="70" t="str">
        <f t="shared" si="256"/>
        <v>*0.93</v>
      </c>
      <c r="AE1365" s="70" t="str">
        <f t="shared" si="257"/>
        <v>REZoning_Sol-Win</v>
      </c>
      <c r="AG1365" s="49" t="s">
        <v>2246</v>
      </c>
      <c r="AH1365" s="71" t="s">
        <v>874</v>
      </c>
      <c r="AI1365" s="55">
        <v>2050</v>
      </c>
      <c r="AJ1365" s="70" t="str">
        <f t="shared" si="258"/>
        <v>*0.92</v>
      </c>
      <c r="AK1365" s="70" t="str">
        <f t="shared" si="259"/>
        <v>REZoning_Sol-Win</v>
      </c>
      <c r="AO1365" s="50" t="s">
        <v>2246</v>
      </c>
      <c r="AP1365" s="72" t="s">
        <v>874</v>
      </c>
      <c r="AQ1365" s="58">
        <v>2035</v>
      </c>
      <c r="AR1365" s="73" t="str">
        <f t="shared" si="260"/>
        <v>*0.91</v>
      </c>
      <c r="AS1365" s="70" t="str">
        <f t="shared" si="261"/>
        <v>REZoning_Sol-Win</v>
      </c>
      <c r="AU1365" s="50" t="s">
        <v>2246</v>
      </c>
      <c r="AV1365" s="72" t="s">
        <v>874</v>
      </c>
      <c r="AW1365" s="58">
        <v>2050</v>
      </c>
      <c r="AX1365" s="73" t="str">
        <f t="shared" si="262"/>
        <v>*0.87</v>
      </c>
      <c r="AY1365" s="70" t="str">
        <f t="shared" si="263"/>
        <v>REZoning_Sol-Win</v>
      </c>
    </row>
    <row r="1366" spans="1:51">
      <c r="A1366" s="67" t="s">
        <v>171</v>
      </c>
      <c r="C1366" t="s">
        <v>2247</v>
      </c>
      <c r="D1366" s="68" t="s">
        <v>874</v>
      </c>
      <c r="E1366" s="52">
        <v>2035</v>
      </c>
      <c r="F1366" s="69" t="str">
        <f t="shared" si="253"/>
        <v>*0.94</v>
      </c>
      <c r="G1366" s="70" t="str">
        <f t="shared" si="252"/>
        <v>REZoning_Sol-Win</v>
      </c>
      <c r="I1366" t="s">
        <v>2247</v>
      </c>
      <c r="J1366" s="68" t="s">
        <v>874</v>
      </c>
      <c r="K1366" s="52">
        <v>2050</v>
      </c>
      <c r="L1366" s="62" t="str">
        <f t="shared" si="254"/>
        <v>*0.92</v>
      </c>
      <c r="M1366" s="70" t="str">
        <f t="shared" si="255"/>
        <v>REZoning_Sol-Win</v>
      </c>
      <c r="O1366" t="s">
        <v>2247</v>
      </c>
      <c r="P1366" t="s">
        <v>874</v>
      </c>
      <c r="Q1366">
        <v>2100</v>
      </c>
      <c r="R1366" t="s">
        <v>881</v>
      </c>
      <c r="S1366" t="s">
        <v>875</v>
      </c>
      <c r="AA1366" s="49" t="s">
        <v>2247</v>
      </c>
      <c r="AB1366" s="71" t="s">
        <v>874</v>
      </c>
      <c r="AC1366" s="55">
        <v>2035</v>
      </c>
      <c r="AD1366" s="70" t="str">
        <f t="shared" si="256"/>
        <v>*0.93</v>
      </c>
      <c r="AE1366" s="70" t="str">
        <f t="shared" si="257"/>
        <v>REZoning_Sol-Win</v>
      </c>
      <c r="AG1366" s="49" t="s">
        <v>2247</v>
      </c>
      <c r="AH1366" s="71" t="s">
        <v>874</v>
      </c>
      <c r="AI1366" s="55">
        <v>2050</v>
      </c>
      <c r="AJ1366" s="70" t="str">
        <f t="shared" si="258"/>
        <v>*0.92</v>
      </c>
      <c r="AK1366" s="70" t="str">
        <f t="shared" si="259"/>
        <v>REZoning_Sol-Win</v>
      </c>
      <c r="AO1366" s="50" t="s">
        <v>2247</v>
      </c>
      <c r="AP1366" s="72" t="s">
        <v>874</v>
      </c>
      <c r="AQ1366" s="58">
        <v>2035</v>
      </c>
      <c r="AR1366" s="73" t="str">
        <f t="shared" si="260"/>
        <v>*0.91</v>
      </c>
      <c r="AS1366" s="70" t="str">
        <f t="shared" si="261"/>
        <v>REZoning_Sol-Win</v>
      </c>
      <c r="AU1366" s="50" t="s">
        <v>2247</v>
      </c>
      <c r="AV1366" s="72" t="s">
        <v>874</v>
      </c>
      <c r="AW1366" s="58">
        <v>2050</v>
      </c>
      <c r="AX1366" s="73" t="str">
        <f t="shared" si="262"/>
        <v>*0.87</v>
      </c>
      <c r="AY1366" s="70" t="str">
        <f t="shared" si="263"/>
        <v>REZoning_Sol-Win</v>
      </c>
    </row>
    <row r="1367" spans="1:51">
      <c r="A1367" s="67" t="s">
        <v>171</v>
      </c>
      <c r="C1367" t="s">
        <v>2248</v>
      </c>
      <c r="D1367" s="68" t="s">
        <v>874</v>
      </c>
      <c r="E1367" s="52">
        <v>2035</v>
      </c>
      <c r="F1367" s="69" t="str">
        <f t="shared" si="253"/>
        <v>*0.94</v>
      </c>
      <c r="G1367" s="70" t="str">
        <f t="shared" si="252"/>
        <v>REZoning_Sol-Win</v>
      </c>
      <c r="I1367" t="s">
        <v>2248</v>
      </c>
      <c r="J1367" s="68" t="s">
        <v>874</v>
      </c>
      <c r="K1367" s="52">
        <v>2050</v>
      </c>
      <c r="L1367" s="62" t="str">
        <f t="shared" si="254"/>
        <v>*0.92</v>
      </c>
      <c r="M1367" s="70" t="str">
        <f t="shared" si="255"/>
        <v>REZoning_Sol-Win</v>
      </c>
      <c r="O1367" t="s">
        <v>2248</v>
      </c>
      <c r="P1367" t="s">
        <v>874</v>
      </c>
      <c r="Q1367">
        <v>2100</v>
      </c>
      <c r="R1367" t="s">
        <v>881</v>
      </c>
      <c r="S1367" t="s">
        <v>875</v>
      </c>
      <c r="AA1367" s="49" t="s">
        <v>2248</v>
      </c>
      <c r="AB1367" s="71" t="s">
        <v>874</v>
      </c>
      <c r="AC1367" s="55">
        <v>2035</v>
      </c>
      <c r="AD1367" s="70" t="str">
        <f t="shared" si="256"/>
        <v>*0.93</v>
      </c>
      <c r="AE1367" s="70" t="str">
        <f t="shared" si="257"/>
        <v>REZoning_Sol-Win</v>
      </c>
      <c r="AG1367" s="49" t="s">
        <v>2248</v>
      </c>
      <c r="AH1367" s="71" t="s">
        <v>874</v>
      </c>
      <c r="AI1367" s="55">
        <v>2050</v>
      </c>
      <c r="AJ1367" s="70" t="str">
        <f t="shared" si="258"/>
        <v>*0.92</v>
      </c>
      <c r="AK1367" s="70" t="str">
        <f t="shared" si="259"/>
        <v>REZoning_Sol-Win</v>
      </c>
      <c r="AO1367" s="50" t="s">
        <v>2248</v>
      </c>
      <c r="AP1367" s="72" t="s">
        <v>874</v>
      </c>
      <c r="AQ1367" s="58">
        <v>2035</v>
      </c>
      <c r="AR1367" s="73" t="str">
        <f t="shared" si="260"/>
        <v>*0.91</v>
      </c>
      <c r="AS1367" s="70" t="str">
        <f t="shared" si="261"/>
        <v>REZoning_Sol-Win</v>
      </c>
      <c r="AU1367" s="50" t="s">
        <v>2248</v>
      </c>
      <c r="AV1367" s="72" t="s">
        <v>874</v>
      </c>
      <c r="AW1367" s="58">
        <v>2050</v>
      </c>
      <c r="AX1367" s="73" t="str">
        <f t="shared" si="262"/>
        <v>*0.87</v>
      </c>
      <c r="AY1367" s="70" t="str">
        <f t="shared" si="263"/>
        <v>REZoning_Sol-Win</v>
      </c>
    </row>
    <row r="1368" spans="1:51">
      <c r="A1368" s="67" t="s">
        <v>171</v>
      </c>
      <c r="C1368" t="s">
        <v>2249</v>
      </c>
      <c r="D1368" s="68" t="s">
        <v>874</v>
      </c>
      <c r="E1368" s="52">
        <v>2035</v>
      </c>
      <c r="F1368" s="69" t="str">
        <f t="shared" si="253"/>
        <v>*0.94</v>
      </c>
      <c r="G1368" s="70" t="str">
        <f t="shared" si="252"/>
        <v>REZoning_Sol-Win</v>
      </c>
      <c r="I1368" t="s">
        <v>2249</v>
      </c>
      <c r="J1368" s="68" t="s">
        <v>874</v>
      </c>
      <c r="K1368" s="52">
        <v>2050</v>
      </c>
      <c r="L1368" s="62" t="str">
        <f t="shared" si="254"/>
        <v>*0.92</v>
      </c>
      <c r="M1368" s="70" t="str">
        <f t="shared" si="255"/>
        <v>REZoning_Sol-Win</v>
      </c>
      <c r="O1368" t="s">
        <v>2249</v>
      </c>
      <c r="P1368" t="s">
        <v>874</v>
      </c>
      <c r="Q1368">
        <v>2100</v>
      </c>
      <c r="R1368" t="s">
        <v>881</v>
      </c>
      <c r="S1368" t="s">
        <v>875</v>
      </c>
      <c r="AA1368" s="49" t="s">
        <v>2249</v>
      </c>
      <c r="AB1368" s="71" t="s">
        <v>874</v>
      </c>
      <c r="AC1368" s="55">
        <v>2035</v>
      </c>
      <c r="AD1368" s="70" t="str">
        <f t="shared" si="256"/>
        <v>*0.93</v>
      </c>
      <c r="AE1368" s="70" t="str">
        <f t="shared" si="257"/>
        <v>REZoning_Sol-Win</v>
      </c>
      <c r="AG1368" s="49" t="s">
        <v>2249</v>
      </c>
      <c r="AH1368" s="71" t="s">
        <v>874</v>
      </c>
      <c r="AI1368" s="55">
        <v>2050</v>
      </c>
      <c r="AJ1368" s="70" t="str">
        <f t="shared" si="258"/>
        <v>*0.92</v>
      </c>
      <c r="AK1368" s="70" t="str">
        <f t="shared" si="259"/>
        <v>REZoning_Sol-Win</v>
      </c>
      <c r="AO1368" s="50" t="s">
        <v>2249</v>
      </c>
      <c r="AP1368" s="72" t="s">
        <v>874</v>
      </c>
      <c r="AQ1368" s="58">
        <v>2035</v>
      </c>
      <c r="AR1368" s="73" t="str">
        <f t="shared" si="260"/>
        <v>*0.91</v>
      </c>
      <c r="AS1368" s="70" t="str">
        <f t="shared" si="261"/>
        <v>REZoning_Sol-Win</v>
      </c>
      <c r="AU1368" s="50" t="s">
        <v>2249</v>
      </c>
      <c r="AV1368" s="72" t="s">
        <v>874</v>
      </c>
      <c r="AW1368" s="58">
        <v>2050</v>
      </c>
      <c r="AX1368" s="73" t="str">
        <f t="shared" si="262"/>
        <v>*0.87</v>
      </c>
      <c r="AY1368" s="70" t="str">
        <f t="shared" si="263"/>
        <v>REZoning_Sol-Win</v>
      </c>
    </row>
    <row r="1369" spans="1:51">
      <c r="A1369" s="67" t="s">
        <v>171</v>
      </c>
      <c r="C1369" t="s">
        <v>2250</v>
      </c>
      <c r="D1369" s="68" t="s">
        <v>874</v>
      </c>
      <c r="E1369" s="52">
        <v>2035</v>
      </c>
      <c r="F1369" s="69" t="str">
        <f t="shared" si="253"/>
        <v>*0.94</v>
      </c>
      <c r="G1369" s="70" t="str">
        <f t="shared" si="252"/>
        <v>REZoning_Sol-Win</v>
      </c>
      <c r="I1369" t="s">
        <v>2250</v>
      </c>
      <c r="J1369" s="68" t="s">
        <v>874</v>
      </c>
      <c r="K1369" s="52">
        <v>2050</v>
      </c>
      <c r="L1369" s="62" t="str">
        <f t="shared" si="254"/>
        <v>*0.92</v>
      </c>
      <c r="M1369" s="70" t="str">
        <f t="shared" si="255"/>
        <v>REZoning_Sol-Win</v>
      </c>
      <c r="O1369" t="s">
        <v>2250</v>
      </c>
      <c r="P1369" t="s">
        <v>874</v>
      </c>
      <c r="Q1369">
        <v>2100</v>
      </c>
      <c r="R1369" t="s">
        <v>881</v>
      </c>
      <c r="S1369" t="s">
        <v>875</v>
      </c>
      <c r="AA1369" s="49" t="s">
        <v>2250</v>
      </c>
      <c r="AB1369" s="71" t="s">
        <v>874</v>
      </c>
      <c r="AC1369" s="55">
        <v>2035</v>
      </c>
      <c r="AD1369" s="70" t="str">
        <f t="shared" si="256"/>
        <v>*0.93</v>
      </c>
      <c r="AE1369" s="70" t="str">
        <f t="shared" si="257"/>
        <v>REZoning_Sol-Win</v>
      </c>
      <c r="AG1369" s="49" t="s">
        <v>2250</v>
      </c>
      <c r="AH1369" s="71" t="s">
        <v>874</v>
      </c>
      <c r="AI1369" s="55">
        <v>2050</v>
      </c>
      <c r="AJ1369" s="70" t="str">
        <f t="shared" si="258"/>
        <v>*0.92</v>
      </c>
      <c r="AK1369" s="70" t="str">
        <f t="shared" si="259"/>
        <v>REZoning_Sol-Win</v>
      </c>
      <c r="AO1369" s="50" t="s">
        <v>2250</v>
      </c>
      <c r="AP1369" s="72" t="s">
        <v>874</v>
      </c>
      <c r="AQ1369" s="58">
        <v>2035</v>
      </c>
      <c r="AR1369" s="73" t="str">
        <f t="shared" si="260"/>
        <v>*0.91</v>
      </c>
      <c r="AS1369" s="70" t="str">
        <f t="shared" si="261"/>
        <v>REZoning_Sol-Win</v>
      </c>
      <c r="AU1369" s="50" t="s">
        <v>2250</v>
      </c>
      <c r="AV1369" s="72" t="s">
        <v>874</v>
      </c>
      <c r="AW1369" s="58">
        <v>2050</v>
      </c>
      <c r="AX1369" s="73" t="str">
        <f t="shared" si="262"/>
        <v>*0.87</v>
      </c>
      <c r="AY1369" s="70" t="str">
        <f t="shared" si="263"/>
        <v>REZoning_Sol-Win</v>
      </c>
    </row>
    <row r="1370" spans="1:51">
      <c r="A1370" s="67" t="s">
        <v>171</v>
      </c>
      <c r="C1370" t="s">
        <v>2251</v>
      </c>
      <c r="D1370" s="68" t="s">
        <v>874</v>
      </c>
      <c r="E1370" s="52">
        <v>2035</v>
      </c>
      <c r="F1370" s="69" t="str">
        <f t="shared" si="253"/>
        <v>*0.94</v>
      </c>
      <c r="G1370" s="70" t="str">
        <f t="shared" si="252"/>
        <v>REZoning_Sol-Win</v>
      </c>
      <c r="I1370" t="s">
        <v>2251</v>
      </c>
      <c r="J1370" s="68" t="s">
        <v>874</v>
      </c>
      <c r="K1370" s="52">
        <v>2050</v>
      </c>
      <c r="L1370" s="62" t="str">
        <f t="shared" si="254"/>
        <v>*0.92</v>
      </c>
      <c r="M1370" s="70" t="str">
        <f t="shared" si="255"/>
        <v>REZoning_Sol-Win</v>
      </c>
      <c r="O1370" t="s">
        <v>2251</v>
      </c>
      <c r="P1370" t="s">
        <v>874</v>
      </c>
      <c r="Q1370">
        <v>2100</v>
      </c>
      <c r="R1370" t="s">
        <v>881</v>
      </c>
      <c r="S1370" t="s">
        <v>875</v>
      </c>
      <c r="AA1370" s="49" t="s">
        <v>2251</v>
      </c>
      <c r="AB1370" s="71" t="s">
        <v>874</v>
      </c>
      <c r="AC1370" s="55">
        <v>2035</v>
      </c>
      <c r="AD1370" s="70" t="str">
        <f t="shared" si="256"/>
        <v>*0.93</v>
      </c>
      <c r="AE1370" s="70" t="str">
        <f t="shared" si="257"/>
        <v>REZoning_Sol-Win</v>
      </c>
      <c r="AG1370" s="49" t="s">
        <v>2251</v>
      </c>
      <c r="AH1370" s="71" t="s">
        <v>874</v>
      </c>
      <c r="AI1370" s="55">
        <v>2050</v>
      </c>
      <c r="AJ1370" s="70" t="str">
        <f t="shared" si="258"/>
        <v>*0.92</v>
      </c>
      <c r="AK1370" s="70" t="str">
        <f t="shared" si="259"/>
        <v>REZoning_Sol-Win</v>
      </c>
      <c r="AO1370" s="50" t="s">
        <v>2251</v>
      </c>
      <c r="AP1370" s="72" t="s">
        <v>874</v>
      </c>
      <c r="AQ1370" s="58">
        <v>2035</v>
      </c>
      <c r="AR1370" s="73" t="str">
        <f t="shared" si="260"/>
        <v>*0.91</v>
      </c>
      <c r="AS1370" s="70" t="str">
        <f t="shared" si="261"/>
        <v>REZoning_Sol-Win</v>
      </c>
      <c r="AU1370" s="50" t="s">
        <v>2251</v>
      </c>
      <c r="AV1370" s="72" t="s">
        <v>874</v>
      </c>
      <c r="AW1370" s="58">
        <v>2050</v>
      </c>
      <c r="AX1370" s="73" t="str">
        <f t="shared" si="262"/>
        <v>*0.87</v>
      </c>
      <c r="AY1370" s="70" t="str">
        <f t="shared" si="263"/>
        <v>REZoning_Sol-Win</v>
      </c>
    </row>
    <row r="1371" spans="1:51">
      <c r="A1371" s="67" t="s">
        <v>171</v>
      </c>
      <c r="C1371" t="s">
        <v>2252</v>
      </c>
      <c r="D1371" s="68" t="s">
        <v>874</v>
      </c>
      <c r="E1371" s="52">
        <v>2035</v>
      </c>
      <c r="F1371" s="69" t="str">
        <f t="shared" si="253"/>
        <v>*0.94</v>
      </c>
      <c r="G1371" s="70" t="str">
        <f t="shared" si="252"/>
        <v>REZoning_Sol-Win</v>
      </c>
      <c r="I1371" t="s">
        <v>2252</v>
      </c>
      <c r="J1371" s="68" t="s">
        <v>874</v>
      </c>
      <c r="K1371" s="52">
        <v>2050</v>
      </c>
      <c r="L1371" s="62" t="str">
        <f t="shared" si="254"/>
        <v>*0.92</v>
      </c>
      <c r="M1371" s="70" t="str">
        <f t="shared" si="255"/>
        <v>REZoning_Sol-Win</v>
      </c>
      <c r="O1371" t="s">
        <v>2252</v>
      </c>
      <c r="P1371" t="s">
        <v>874</v>
      </c>
      <c r="Q1371">
        <v>2100</v>
      </c>
      <c r="R1371" t="s">
        <v>881</v>
      </c>
      <c r="S1371" t="s">
        <v>875</v>
      </c>
      <c r="AA1371" s="49" t="s">
        <v>2252</v>
      </c>
      <c r="AB1371" s="71" t="s">
        <v>874</v>
      </c>
      <c r="AC1371" s="55">
        <v>2035</v>
      </c>
      <c r="AD1371" s="70" t="str">
        <f t="shared" si="256"/>
        <v>*0.93</v>
      </c>
      <c r="AE1371" s="70" t="str">
        <f t="shared" si="257"/>
        <v>REZoning_Sol-Win</v>
      </c>
      <c r="AG1371" s="49" t="s">
        <v>2252</v>
      </c>
      <c r="AH1371" s="71" t="s">
        <v>874</v>
      </c>
      <c r="AI1371" s="55">
        <v>2050</v>
      </c>
      <c r="AJ1371" s="70" t="str">
        <f t="shared" si="258"/>
        <v>*0.92</v>
      </c>
      <c r="AK1371" s="70" t="str">
        <f t="shared" si="259"/>
        <v>REZoning_Sol-Win</v>
      </c>
      <c r="AO1371" s="50" t="s">
        <v>2252</v>
      </c>
      <c r="AP1371" s="72" t="s">
        <v>874</v>
      </c>
      <c r="AQ1371" s="58">
        <v>2035</v>
      </c>
      <c r="AR1371" s="73" t="str">
        <f t="shared" si="260"/>
        <v>*0.91</v>
      </c>
      <c r="AS1371" s="70" t="str">
        <f t="shared" si="261"/>
        <v>REZoning_Sol-Win</v>
      </c>
      <c r="AU1371" s="50" t="s">
        <v>2252</v>
      </c>
      <c r="AV1371" s="72" t="s">
        <v>874</v>
      </c>
      <c r="AW1371" s="58">
        <v>2050</v>
      </c>
      <c r="AX1371" s="73" t="str">
        <f t="shared" si="262"/>
        <v>*0.87</v>
      </c>
      <c r="AY1371" s="70" t="str">
        <f t="shared" si="263"/>
        <v>REZoning_Sol-Win</v>
      </c>
    </row>
    <row r="1372" spans="1:51">
      <c r="A1372" s="67" t="s">
        <v>171</v>
      </c>
      <c r="C1372" t="s">
        <v>2253</v>
      </c>
      <c r="D1372" s="68" t="s">
        <v>874</v>
      </c>
      <c r="E1372" s="52">
        <v>2035</v>
      </c>
      <c r="F1372" s="69" t="str">
        <f t="shared" si="253"/>
        <v>*0.94</v>
      </c>
      <c r="G1372" s="70" t="str">
        <f t="shared" si="252"/>
        <v>REZoning_Sol-Win</v>
      </c>
      <c r="I1372" t="s">
        <v>2253</v>
      </c>
      <c r="J1372" s="68" t="s">
        <v>874</v>
      </c>
      <c r="K1372" s="52">
        <v>2050</v>
      </c>
      <c r="L1372" s="62" t="str">
        <f t="shared" si="254"/>
        <v>*0.92</v>
      </c>
      <c r="M1372" s="70" t="str">
        <f t="shared" si="255"/>
        <v>REZoning_Sol-Win</v>
      </c>
      <c r="O1372" t="s">
        <v>2253</v>
      </c>
      <c r="P1372" t="s">
        <v>874</v>
      </c>
      <c r="Q1372">
        <v>2100</v>
      </c>
      <c r="R1372" t="s">
        <v>881</v>
      </c>
      <c r="S1372" t="s">
        <v>875</v>
      </c>
      <c r="AA1372" s="49" t="s">
        <v>2253</v>
      </c>
      <c r="AB1372" s="71" t="s">
        <v>874</v>
      </c>
      <c r="AC1372" s="55">
        <v>2035</v>
      </c>
      <c r="AD1372" s="70" t="str">
        <f t="shared" si="256"/>
        <v>*0.93</v>
      </c>
      <c r="AE1372" s="70" t="str">
        <f t="shared" si="257"/>
        <v>REZoning_Sol-Win</v>
      </c>
      <c r="AG1372" s="49" t="s">
        <v>2253</v>
      </c>
      <c r="AH1372" s="71" t="s">
        <v>874</v>
      </c>
      <c r="AI1372" s="55">
        <v>2050</v>
      </c>
      <c r="AJ1372" s="70" t="str">
        <f t="shared" si="258"/>
        <v>*0.92</v>
      </c>
      <c r="AK1372" s="70" t="str">
        <f t="shared" si="259"/>
        <v>REZoning_Sol-Win</v>
      </c>
      <c r="AO1372" s="50" t="s">
        <v>2253</v>
      </c>
      <c r="AP1372" s="72" t="s">
        <v>874</v>
      </c>
      <c r="AQ1372" s="58">
        <v>2035</v>
      </c>
      <c r="AR1372" s="73" t="str">
        <f t="shared" si="260"/>
        <v>*0.91</v>
      </c>
      <c r="AS1372" s="70" t="str">
        <f t="shared" si="261"/>
        <v>REZoning_Sol-Win</v>
      </c>
      <c r="AU1372" s="50" t="s">
        <v>2253</v>
      </c>
      <c r="AV1372" s="72" t="s">
        <v>874</v>
      </c>
      <c r="AW1372" s="58">
        <v>2050</v>
      </c>
      <c r="AX1372" s="73" t="str">
        <f t="shared" si="262"/>
        <v>*0.87</v>
      </c>
      <c r="AY1372" s="70" t="str">
        <f t="shared" si="263"/>
        <v>REZoning_Sol-Win</v>
      </c>
    </row>
    <row r="1373" spans="1:51">
      <c r="A1373" s="67" t="s">
        <v>171</v>
      </c>
      <c r="C1373" t="s">
        <v>2254</v>
      </c>
      <c r="D1373" s="68" t="s">
        <v>874</v>
      </c>
      <c r="E1373" s="52">
        <v>2035</v>
      </c>
      <c r="F1373" s="69" t="str">
        <f t="shared" si="253"/>
        <v>*0.94</v>
      </c>
      <c r="G1373" s="70" t="str">
        <f t="shared" si="252"/>
        <v>REZoning_Sol-Win</v>
      </c>
      <c r="I1373" t="s">
        <v>2254</v>
      </c>
      <c r="J1373" s="68" t="s">
        <v>874</v>
      </c>
      <c r="K1373" s="52">
        <v>2050</v>
      </c>
      <c r="L1373" s="62" t="str">
        <f t="shared" si="254"/>
        <v>*0.92</v>
      </c>
      <c r="M1373" s="70" t="str">
        <f t="shared" si="255"/>
        <v>REZoning_Sol-Win</v>
      </c>
      <c r="O1373" t="s">
        <v>2254</v>
      </c>
      <c r="P1373" t="s">
        <v>874</v>
      </c>
      <c r="Q1373">
        <v>2100</v>
      </c>
      <c r="R1373" t="s">
        <v>881</v>
      </c>
      <c r="S1373" t="s">
        <v>875</v>
      </c>
      <c r="AA1373" s="49" t="s">
        <v>2254</v>
      </c>
      <c r="AB1373" s="71" t="s">
        <v>874</v>
      </c>
      <c r="AC1373" s="55">
        <v>2035</v>
      </c>
      <c r="AD1373" s="70" t="str">
        <f t="shared" si="256"/>
        <v>*0.93</v>
      </c>
      <c r="AE1373" s="70" t="str">
        <f t="shared" si="257"/>
        <v>REZoning_Sol-Win</v>
      </c>
      <c r="AG1373" s="49" t="s">
        <v>2254</v>
      </c>
      <c r="AH1373" s="71" t="s">
        <v>874</v>
      </c>
      <c r="AI1373" s="55">
        <v>2050</v>
      </c>
      <c r="AJ1373" s="70" t="str">
        <f t="shared" si="258"/>
        <v>*0.92</v>
      </c>
      <c r="AK1373" s="70" t="str">
        <f t="shared" si="259"/>
        <v>REZoning_Sol-Win</v>
      </c>
      <c r="AO1373" s="50" t="s">
        <v>2254</v>
      </c>
      <c r="AP1373" s="72" t="s">
        <v>874</v>
      </c>
      <c r="AQ1373" s="58">
        <v>2035</v>
      </c>
      <c r="AR1373" s="73" t="str">
        <f t="shared" si="260"/>
        <v>*0.91</v>
      </c>
      <c r="AS1373" s="70" t="str">
        <f t="shared" si="261"/>
        <v>REZoning_Sol-Win</v>
      </c>
      <c r="AU1373" s="50" t="s">
        <v>2254</v>
      </c>
      <c r="AV1373" s="72" t="s">
        <v>874</v>
      </c>
      <c r="AW1373" s="58">
        <v>2050</v>
      </c>
      <c r="AX1373" s="73" t="str">
        <f t="shared" si="262"/>
        <v>*0.87</v>
      </c>
      <c r="AY1373" s="70" t="str">
        <f t="shared" si="263"/>
        <v>REZoning_Sol-Win</v>
      </c>
    </row>
    <row r="1374" spans="1:51">
      <c r="A1374" s="67" t="s">
        <v>171</v>
      </c>
      <c r="C1374" t="s">
        <v>2255</v>
      </c>
      <c r="D1374" s="68" t="s">
        <v>874</v>
      </c>
      <c r="E1374" s="52">
        <v>2035</v>
      </c>
      <c r="F1374" s="69" t="str">
        <f t="shared" si="253"/>
        <v>*0.94</v>
      </c>
      <c r="G1374" s="70" t="str">
        <f t="shared" si="252"/>
        <v>REZoning_Sol-Win</v>
      </c>
      <c r="I1374" t="s">
        <v>2255</v>
      </c>
      <c r="J1374" s="68" t="s">
        <v>874</v>
      </c>
      <c r="K1374" s="52">
        <v>2050</v>
      </c>
      <c r="L1374" s="62" t="str">
        <f t="shared" si="254"/>
        <v>*0.92</v>
      </c>
      <c r="M1374" s="70" t="str">
        <f t="shared" si="255"/>
        <v>REZoning_Sol-Win</v>
      </c>
      <c r="O1374" t="s">
        <v>2255</v>
      </c>
      <c r="P1374" t="s">
        <v>874</v>
      </c>
      <c r="Q1374">
        <v>2100</v>
      </c>
      <c r="R1374" t="s">
        <v>881</v>
      </c>
      <c r="S1374" t="s">
        <v>875</v>
      </c>
      <c r="AA1374" s="49" t="s">
        <v>2255</v>
      </c>
      <c r="AB1374" s="71" t="s">
        <v>874</v>
      </c>
      <c r="AC1374" s="55">
        <v>2035</v>
      </c>
      <c r="AD1374" s="70" t="str">
        <f t="shared" si="256"/>
        <v>*0.93</v>
      </c>
      <c r="AE1374" s="70" t="str">
        <f t="shared" si="257"/>
        <v>REZoning_Sol-Win</v>
      </c>
      <c r="AG1374" s="49" t="s">
        <v>2255</v>
      </c>
      <c r="AH1374" s="71" t="s">
        <v>874</v>
      </c>
      <c r="AI1374" s="55">
        <v>2050</v>
      </c>
      <c r="AJ1374" s="70" t="str">
        <f t="shared" si="258"/>
        <v>*0.92</v>
      </c>
      <c r="AK1374" s="70" t="str">
        <f t="shared" si="259"/>
        <v>REZoning_Sol-Win</v>
      </c>
      <c r="AO1374" s="50" t="s">
        <v>2255</v>
      </c>
      <c r="AP1374" s="72" t="s">
        <v>874</v>
      </c>
      <c r="AQ1374" s="58">
        <v>2035</v>
      </c>
      <c r="AR1374" s="73" t="str">
        <f t="shared" si="260"/>
        <v>*0.91</v>
      </c>
      <c r="AS1374" s="70" t="str">
        <f t="shared" si="261"/>
        <v>REZoning_Sol-Win</v>
      </c>
      <c r="AU1374" s="50" t="s">
        <v>2255</v>
      </c>
      <c r="AV1374" s="72" t="s">
        <v>874</v>
      </c>
      <c r="AW1374" s="58">
        <v>2050</v>
      </c>
      <c r="AX1374" s="73" t="str">
        <f t="shared" si="262"/>
        <v>*0.87</v>
      </c>
      <c r="AY1374" s="70" t="str">
        <f t="shared" si="263"/>
        <v>REZoning_Sol-Win</v>
      </c>
    </row>
    <row r="1375" spans="1:51">
      <c r="A1375" s="67" t="s">
        <v>171</v>
      </c>
      <c r="C1375" t="s">
        <v>2256</v>
      </c>
      <c r="D1375" s="68" t="s">
        <v>874</v>
      </c>
      <c r="E1375" s="52">
        <v>2035</v>
      </c>
      <c r="F1375" s="69" t="str">
        <f t="shared" si="253"/>
        <v>*0.94</v>
      </c>
      <c r="G1375" s="70" t="str">
        <f t="shared" si="252"/>
        <v>REZoning_Sol-Win</v>
      </c>
      <c r="I1375" t="s">
        <v>2256</v>
      </c>
      <c r="J1375" s="68" t="s">
        <v>874</v>
      </c>
      <c r="K1375" s="52">
        <v>2050</v>
      </c>
      <c r="L1375" s="62" t="str">
        <f t="shared" si="254"/>
        <v>*0.92</v>
      </c>
      <c r="M1375" s="70" t="str">
        <f t="shared" si="255"/>
        <v>REZoning_Sol-Win</v>
      </c>
      <c r="O1375" t="s">
        <v>2256</v>
      </c>
      <c r="P1375" t="s">
        <v>874</v>
      </c>
      <c r="Q1375">
        <v>2100</v>
      </c>
      <c r="R1375" t="s">
        <v>881</v>
      </c>
      <c r="S1375" t="s">
        <v>875</v>
      </c>
      <c r="AA1375" s="49" t="s">
        <v>2256</v>
      </c>
      <c r="AB1375" s="71" t="s">
        <v>874</v>
      </c>
      <c r="AC1375" s="55">
        <v>2035</v>
      </c>
      <c r="AD1375" s="70" t="str">
        <f t="shared" si="256"/>
        <v>*0.93</v>
      </c>
      <c r="AE1375" s="70" t="str">
        <f t="shared" si="257"/>
        <v>REZoning_Sol-Win</v>
      </c>
      <c r="AG1375" s="49" t="s">
        <v>2256</v>
      </c>
      <c r="AH1375" s="71" t="s">
        <v>874</v>
      </c>
      <c r="AI1375" s="55">
        <v>2050</v>
      </c>
      <c r="AJ1375" s="70" t="str">
        <f t="shared" si="258"/>
        <v>*0.92</v>
      </c>
      <c r="AK1375" s="70" t="str">
        <f t="shared" si="259"/>
        <v>REZoning_Sol-Win</v>
      </c>
      <c r="AO1375" s="50" t="s">
        <v>2256</v>
      </c>
      <c r="AP1375" s="72" t="s">
        <v>874</v>
      </c>
      <c r="AQ1375" s="58">
        <v>2035</v>
      </c>
      <c r="AR1375" s="73" t="str">
        <f t="shared" si="260"/>
        <v>*0.91</v>
      </c>
      <c r="AS1375" s="70" t="str">
        <f t="shared" si="261"/>
        <v>REZoning_Sol-Win</v>
      </c>
      <c r="AU1375" s="50" t="s">
        <v>2256</v>
      </c>
      <c r="AV1375" s="72" t="s">
        <v>874</v>
      </c>
      <c r="AW1375" s="58">
        <v>2050</v>
      </c>
      <c r="AX1375" s="73" t="str">
        <f t="shared" si="262"/>
        <v>*0.87</v>
      </c>
      <c r="AY1375" s="70" t="str">
        <f t="shared" si="263"/>
        <v>REZoning_Sol-Win</v>
      </c>
    </row>
    <row r="1376" spans="1:51">
      <c r="A1376" s="67" t="s">
        <v>171</v>
      </c>
      <c r="C1376" t="s">
        <v>2257</v>
      </c>
      <c r="D1376" s="68" t="s">
        <v>874</v>
      </c>
      <c r="E1376" s="52">
        <v>2035</v>
      </c>
      <c r="F1376" s="69" t="str">
        <f t="shared" si="253"/>
        <v>*0.94</v>
      </c>
      <c r="G1376" s="70" t="str">
        <f t="shared" si="252"/>
        <v>REZoning_Sol-Win</v>
      </c>
      <c r="I1376" t="s">
        <v>2257</v>
      </c>
      <c r="J1376" s="68" t="s">
        <v>874</v>
      </c>
      <c r="K1376" s="52">
        <v>2050</v>
      </c>
      <c r="L1376" s="62" t="str">
        <f t="shared" si="254"/>
        <v>*0.92</v>
      </c>
      <c r="M1376" s="70" t="str">
        <f t="shared" si="255"/>
        <v>REZoning_Sol-Win</v>
      </c>
      <c r="O1376" t="s">
        <v>2257</v>
      </c>
      <c r="P1376" t="s">
        <v>874</v>
      </c>
      <c r="Q1376">
        <v>2100</v>
      </c>
      <c r="R1376" t="s">
        <v>881</v>
      </c>
      <c r="S1376" t="s">
        <v>875</v>
      </c>
      <c r="AA1376" s="49" t="s">
        <v>2257</v>
      </c>
      <c r="AB1376" s="71" t="s">
        <v>874</v>
      </c>
      <c r="AC1376" s="55">
        <v>2035</v>
      </c>
      <c r="AD1376" s="70" t="str">
        <f t="shared" si="256"/>
        <v>*0.93</v>
      </c>
      <c r="AE1376" s="70" t="str">
        <f t="shared" si="257"/>
        <v>REZoning_Sol-Win</v>
      </c>
      <c r="AG1376" s="49" t="s">
        <v>2257</v>
      </c>
      <c r="AH1376" s="71" t="s">
        <v>874</v>
      </c>
      <c r="AI1376" s="55">
        <v>2050</v>
      </c>
      <c r="AJ1376" s="70" t="str">
        <f t="shared" si="258"/>
        <v>*0.92</v>
      </c>
      <c r="AK1376" s="70" t="str">
        <f t="shared" si="259"/>
        <v>REZoning_Sol-Win</v>
      </c>
      <c r="AO1376" s="50" t="s">
        <v>2257</v>
      </c>
      <c r="AP1376" s="72" t="s">
        <v>874</v>
      </c>
      <c r="AQ1376" s="58">
        <v>2035</v>
      </c>
      <c r="AR1376" s="73" t="str">
        <f t="shared" si="260"/>
        <v>*0.91</v>
      </c>
      <c r="AS1376" s="70" t="str">
        <f t="shared" si="261"/>
        <v>REZoning_Sol-Win</v>
      </c>
      <c r="AU1376" s="50" t="s">
        <v>2257</v>
      </c>
      <c r="AV1376" s="72" t="s">
        <v>874</v>
      </c>
      <c r="AW1376" s="58">
        <v>2050</v>
      </c>
      <c r="AX1376" s="73" t="str">
        <f t="shared" si="262"/>
        <v>*0.87</v>
      </c>
      <c r="AY1376" s="70" t="str">
        <f t="shared" si="263"/>
        <v>REZoning_Sol-Win</v>
      </c>
    </row>
    <row r="1377" spans="1:51">
      <c r="A1377" s="67" t="s">
        <v>171</v>
      </c>
      <c r="C1377" t="s">
        <v>2258</v>
      </c>
      <c r="D1377" s="68" t="s">
        <v>874</v>
      </c>
      <c r="E1377" s="52">
        <v>2035</v>
      </c>
      <c r="F1377" s="69" t="str">
        <f t="shared" si="253"/>
        <v>*0.94</v>
      </c>
      <c r="G1377" s="70" t="str">
        <f t="shared" si="252"/>
        <v>REZoning_Sol-Win</v>
      </c>
      <c r="I1377" t="s">
        <v>2258</v>
      </c>
      <c r="J1377" s="68" t="s">
        <v>874</v>
      </c>
      <c r="K1377" s="52">
        <v>2050</v>
      </c>
      <c r="L1377" s="62" t="str">
        <f t="shared" si="254"/>
        <v>*0.92</v>
      </c>
      <c r="M1377" s="70" t="str">
        <f t="shared" si="255"/>
        <v>REZoning_Sol-Win</v>
      </c>
      <c r="O1377" t="s">
        <v>2258</v>
      </c>
      <c r="P1377" t="s">
        <v>874</v>
      </c>
      <c r="Q1377">
        <v>2100</v>
      </c>
      <c r="R1377" t="s">
        <v>881</v>
      </c>
      <c r="S1377" t="s">
        <v>875</v>
      </c>
      <c r="AA1377" s="49" t="s">
        <v>2258</v>
      </c>
      <c r="AB1377" s="71" t="s">
        <v>874</v>
      </c>
      <c r="AC1377" s="55">
        <v>2035</v>
      </c>
      <c r="AD1377" s="70" t="str">
        <f t="shared" si="256"/>
        <v>*0.93</v>
      </c>
      <c r="AE1377" s="70" t="str">
        <f t="shared" si="257"/>
        <v>REZoning_Sol-Win</v>
      </c>
      <c r="AG1377" s="49" t="s">
        <v>2258</v>
      </c>
      <c r="AH1377" s="71" t="s">
        <v>874</v>
      </c>
      <c r="AI1377" s="55">
        <v>2050</v>
      </c>
      <c r="AJ1377" s="70" t="str">
        <f t="shared" si="258"/>
        <v>*0.92</v>
      </c>
      <c r="AK1377" s="70" t="str">
        <f t="shared" si="259"/>
        <v>REZoning_Sol-Win</v>
      </c>
      <c r="AO1377" s="50" t="s">
        <v>2258</v>
      </c>
      <c r="AP1377" s="72" t="s">
        <v>874</v>
      </c>
      <c r="AQ1377" s="58">
        <v>2035</v>
      </c>
      <c r="AR1377" s="73" t="str">
        <f t="shared" si="260"/>
        <v>*0.91</v>
      </c>
      <c r="AS1377" s="70" t="str">
        <f t="shared" si="261"/>
        <v>REZoning_Sol-Win</v>
      </c>
      <c r="AU1377" s="50" t="s">
        <v>2258</v>
      </c>
      <c r="AV1377" s="72" t="s">
        <v>874</v>
      </c>
      <c r="AW1377" s="58">
        <v>2050</v>
      </c>
      <c r="AX1377" s="73" t="str">
        <f t="shared" si="262"/>
        <v>*0.87</v>
      </c>
      <c r="AY1377" s="70" t="str">
        <f t="shared" si="263"/>
        <v>REZoning_Sol-Win</v>
      </c>
    </row>
    <row r="1378" spans="1:51">
      <c r="A1378" s="67" t="s">
        <v>171</v>
      </c>
      <c r="C1378" t="s">
        <v>2259</v>
      </c>
      <c r="D1378" s="68" t="s">
        <v>874</v>
      </c>
      <c r="E1378" s="52">
        <v>2035</v>
      </c>
      <c r="F1378" s="69" t="str">
        <f t="shared" si="253"/>
        <v>*0.94</v>
      </c>
      <c r="G1378" s="70" t="str">
        <f t="shared" si="252"/>
        <v>REZoning_Sol-Win</v>
      </c>
      <c r="I1378" t="s">
        <v>2259</v>
      </c>
      <c r="J1378" s="68" t="s">
        <v>874</v>
      </c>
      <c r="K1378" s="52">
        <v>2050</v>
      </c>
      <c r="L1378" s="62" t="str">
        <f t="shared" si="254"/>
        <v>*0.92</v>
      </c>
      <c r="M1378" s="70" t="str">
        <f t="shared" si="255"/>
        <v>REZoning_Sol-Win</v>
      </c>
      <c r="O1378" t="s">
        <v>2259</v>
      </c>
      <c r="P1378" t="s">
        <v>874</v>
      </c>
      <c r="Q1378">
        <v>2100</v>
      </c>
      <c r="R1378" t="s">
        <v>881</v>
      </c>
      <c r="S1378" t="s">
        <v>875</v>
      </c>
      <c r="AA1378" s="49" t="s">
        <v>2259</v>
      </c>
      <c r="AB1378" s="71" t="s">
        <v>874</v>
      </c>
      <c r="AC1378" s="55">
        <v>2035</v>
      </c>
      <c r="AD1378" s="70" t="str">
        <f t="shared" si="256"/>
        <v>*0.93</v>
      </c>
      <c r="AE1378" s="70" t="str">
        <f t="shared" si="257"/>
        <v>REZoning_Sol-Win</v>
      </c>
      <c r="AG1378" s="49" t="s">
        <v>2259</v>
      </c>
      <c r="AH1378" s="71" t="s">
        <v>874</v>
      </c>
      <c r="AI1378" s="55">
        <v>2050</v>
      </c>
      <c r="AJ1378" s="70" t="str">
        <f t="shared" si="258"/>
        <v>*0.92</v>
      </c>
      <c r="AK1378" s="70" t="str">
        <f t="shared" si="259"/>
        <v>REZoning_Sol-Win</v>
      </c>
      <c r="AO1378" s="50" t="s">
        <v>2259</v>
      </c>
      <c r="AP1378" s="72" t="s">
        <v>874</v>
      </c>
      <c r="AQ1378" s="58">
        <v>2035</v>
      </c>
      <c r="AR1378" s="73" t="str">
        <f t="shared" si="260"/>
        <v>*0.91</v>
      </c>
      <c r="AS1378" s="70" t="str">
        <f t="shared" si="261"/>
        <v>REZoning_Sol-Win</v>
      </c>
      <c r="AU1378" s="50" t="s">
        <v>2259</v>
      </c>
      <c r="AV1378" s="72" t="s">
        <v>874</v>
      </c>
      <c r="AW1378" s="58">
        <v>2050</v>
      </c>
      <c r="AX1378" s="73" t="str">
        <f t="shared" si="262"/>
        <v>*0.87</v>
      </c>
      <c r="AY1378" s="70" t="str">
        <f t="shared" si="263"/>
        <v>REZoning_Sol-Win</v>
      </c>
    </row>
    <row r="1379" spans="1:51">
      <c r="A1379" s="67" t="s">
        <v>171</v>
      </c>
      <c r="C1379" t="s">
        <v>2260</v>
      </c>
      <c r="D1379" s="68" t="s">
        <v>874</v>
      </c>
      <c r="E1379" s="52">
        <v>2035</v>
      </c>
      <c r="F1379" s="69" t="str">
        <f t="shared" si="253"/>
        <v>*0.94</v>
      </c>
      <c r="G1379" s="70" t="str">
        <f t="shared" ref="G1379:G1442" si="264">G1378</f>
        <v>REZoning_Sol-Win</v>
      </c>
      <c r="I1379" t="s">
        <v>2260</v>
      </c>
      <c r="J1379" s="68" t="s">
        <v>874</v>
      </c>
      <c r="K1379" s="52">
        <v>2050</v>
      </c>
      <c r="L1379" s="62" t="str">
        <f t="shared" si="254"/>
        <v>*0.92</v>
      </c>
      <c r="M1379" s="70" t="str">
        <f t="shared" si="255"/>
        <v>REZoning_Sol-Win</v>
      </c>
      <c r="O1379" t="s">
        <v>2260</v>
      </c>
      <c r="P1379" t="s">
        <v>874</v>
      </c>
      <c r="Q1379">
        <v>2100</v>
      </c>
      <c r="R1379" t="s">
        <v>881</v>
      </c>
      <c r="S1379" t="s">
        <v>875</v>
      </c>
      <c r="AA1379" s="49" t="s">
        <v>2260</v>
      </c>
      <c r="AB1379" s="71" t="s">
        <v>874</v>
      </c>
      <c r="AC1379" s="55">
        <v>2035</v>
      </c>
      <c r="AD1379" s="70" t="str">
        <f t="shared" si="256"/>
        <v>*0.93</v>
      </c>
      <c r="AE1379" s="70" t="str">
        <f t="shared" si="257"/>
        <v>REZoning_Sol-Win</v>
      </c>
      <c r="AG1379" s="49" t="s">
        <v>2260</v>
      </c>
      <c r="AH1379" s="71" t="s">
        <v>874</v>
      </c>
      <c r="AI1379" s="55">
        <v>2050</v>
      </c>
      <c r="AJ1379" s="70" t="str">
        <f t="shared" si="258"/>
        <v>*0.92</v>
      </c>
      <c r="AK1379" s="70" t="str">
        <f t="shared" si="259"/>
        <v>REZoning_Sol-Win</v>
      </c>
      <c r="AO1379" s="50" t="s">
        <v>2260</v>
      </c>
      <c r="AP1379" s="72" t="s">
        <v>874</v>
      </c>
      <c r="AQ1379" s="58">
        <v>2035</v>
      </c>
      <c r="AR1379" s="73" t="str">
        <f t="shared" si="260"/>
        <v>*0.91</v>
      </c>
      <c r="AS1379" s="70" t="str">
        <f t="shared" si="261"/>
        <v>REZoning_Sol-Win</v>
      </c>
      <c r="AU1379" s="50" t="s">
        <v>2260</v>
      </c>
      <c r="AV1379" s="72" t="s">
        <v>874</v>
      </c>
      <c r="AW1379" s="58">
        <v>2050</v>
      </c>
      <c r="AX1379" s="73" t="str">
        <f t="shared" si="262"/>
        <v>*0.87</v>
      </c>
      <c r="AY1379" s="70" t="str">
        <f t="shared" si="263"/>
        <v>REZoning_Sol-Win</v>
      </c>
    </row>
    <row r="1380" spans="1:51">
      <c r="A1380" s="67" t="s">
        <v>171</v>
      </c>
      <c r="C1380" t="s">
        <v>2261</v>
      </c>
      <c r="D1380" s="68" t="s">
        <v>874</v>
      </c>
      <c r="E1380" s="52">
        <v>2035</v>
      </c>
      <c r="F1380" s="69" t="str">
        <f t="shared" si="253"/>
        <v>*0.94</v>
      </c>
      <c r="G1380" s="70" t="str">
        <f t="shared" si="264"/>
        <v>REZoning_Sol-Win</v>
      </c>
      <c r="I1380" t="s">
        <v>2261</v>
      </c>
      <c r="J1380" s="68" t="s">
        <v>874</v>
      </c>
      <c r="K1380" s="52">
        <v>2050</v>
      </c>
      <c r="L1380" s="62" t="str">
        <f t="shared" si="254"/>
        <v>*0.92</v>
      </c>
      <c r="M1380" s="70" t="str">
        <f t="shared" si="255"/>
        <v>REZoning_Sol-Win</v>
      </c>
      <c r="O1380" t="s">
        <v>2261</v>
      </c>
      <c r="P1380" t="s">
        <v>874</v>
      </c>
      <c r="Q1380">
        <v>2100</v>
      </c>
      <c r="R1380" t="s">
        <v>881</v>
      </c>
      <c r="S1380" t="s">
        <v>875</v>
      </c>
      <c r="AA1380" s="49" t="s">
        <v>2261</v>
      </c>
      <c r="AB1380" s="71" t="s">
        <v>874</v>
      </c>
      <c r="AC1380" s="55">
        <v>2035</v>
      </c>
      <c r="AD1380" s="70" t="str">
        <f t="shared" si="256"/>
        <v>*0.93</v>
      </c>
      <c r="AE1380" s="70" t="str">
        <f t="shared" si="257"/>
        <v>REZoning_Sol-Win</v>
      </c>
      <c r="AG1380" s="49" t="s">
        <v>2261</v>
      </c>
      <c r="AH1380" s="71" t="s">
        <v>874</v>
      </c>
      <c r="AI1380" s="55">
        <v>2050</v>
      </c>
      <c r="AJ1380" s="70" t="str">
        <f t="shared" si="258"/>
        <v>*0.92</v>
      </c>
      <c r="AK1380" s="70" t="str">
        <f t="shared" si="259"/>
        <v>REZoning_Sol-Win</v>
      </c>
      <c r="AO1380" s="50" t="s">
        <v>2261</v>
      </c>
      <c r="AP1380" s="72" t="s">
        <v>874</v>
      </c>
      <c r="AQ1380" s="58">
        <v>2035</v>
      </c>
      <c r="AR1380" s="73" t="str">
        <f t="shared" si="260"/>
        <v>*0.91</v>
      </c>
      <c r="AS1380" s="70" t="str">
        <f t="shared" si="261"/>
        <v>REZoning_Sol-Win</v>
      </c>
      <c r="AU1380" s="50" t="s">
        <v>2261</v>
      </c>
      <c r="AV1380" s="72" t="s">
        <v>874</v>
      </c>
      <c r="AW1380" s="58">
        <v>2050</v>
      </c>
      <c r="AX1380" s="73" t="str">
        <f t="shared" si="262"/>
        <v>*0.87</v>
      </c>
      <c r="AY1380" s="70" t="str">
        <f t="shared" si="263"/>
        <v>REZoning_Sol-Win</v>
      </c>
    </row>
    <row r="1381" spans="1:51">
      <c r="A1381" s="67" t="s">
        <v>171</v>
      </c>
      <c r="C1381" t="s">
        <v>2262</v>
      </c>
      <c r="D1381" s="68" t="s">
        <v>874</v>
      </c>
      <c r="E1381" s="52">
        <v>2035</v>
      </c>
      <c r="F1381" s="69" t="str">
        <f t="shared" si="253"/>
        <v>*0.94</v>
      </c>
      <c r="G1381" s="70" t="str">
        <f t="shared" si="264"/>
        <v>REZoning_Sol-Win</v>
      </c>
      <c r="I1381" t="s">
        <v>2262</v>
      </c>
      <c r="J1381" s="68" t="s">
        <v>874</v>
      </c>
      <c r="K1381" s="52">
        <v>2050</v>
      </c>
      <c r="L1381" s="62" t="str">
        <f t="shared" si="254"/>
        <v>*0.92</v>
      </c>
      <c r="M1381" s="70" t="str">
        <f t="shared" si="255"/>
        <v>REZoning_Sol-Win</v>
      </c>
      <c r="O1381" t="s">
        <v>2262</v>
      </c>
      <c r="P1381" t="s">
        <v>874</v>
      </c>
      <c r="Q1381">
        <v>2100</v>
      </c>
      <c r="R1381" t="s">
        <v>881</v>
      </c>
      <c r="S1381" t="s">
        <v>875</v>
      </c>
      <c r="AA1381" s="49" t="s">
        <v>2262</v>
      </c>
      <c r="AB1381" s="71" t="s">
        <v>874</v>
      </c>
      <c r="AC1381" s="55">
        <v>2035</v>
      </c>
      <c r="AD1381" s="70" t="str">
        <f t="shared" si="256"/>
        <v>*0.93</v>
      </c>
      <c r="AE1381" s="70" t="str">
        <f t="shared" si="257"/>
        <v>REZoning_Sol-Win</v>
      </c>
      <c r="AG1381" s="49" t="s">
        <v>2262</v>
      </c>
      <c r="AH1381" s="71" t="s">
        <v>874</v>
      </c>
      <c r="AI1381" s="55">
        <v>2050</v>
      </c>
      <c r="AJ1381" s="70" t="str">
        <f t="shared" si="258"/>
        <v>*0.92</v>
      </c>
      <c r="AK1381" s="70" t="str">
        <f t="shared" si="259"/>
        <v>REZoning_Sol-Win</v>
      </c>
      <c r="AO1381" s="50" t="s">
        <v>2262</v>
      </c>
      <c r="AP1381" s="72" t="s">
        <v>874</v>
      </c>
      <c r="AQ1381" s="58">
        <v>2035</v>
      </c>
      <c r="AR1381" s="73" t="str">
        <f t="shared" si="260"/>
        <v>*0.91</v>
      </c>
      <c r="AS1381" s="70" t="str">
        <f t="shared" si="261"/>
        <v>REZoning_Sol-Win</v>
      </c>
      <c r="AU1381" s="50" t="s">
        <v>2262</v>
      </c>
      <c r="AV1381" s="72" t="s">
        <v>874</v>
      </c>
      <c r="AW1381" s="58">
        <v>2050</v>
      </c>
      <c r="AX1381" s="73" t="str">
        <f t="shared" si="262"/>
        <v>*0.87</v>
      </c>
      <c r="AY1381" s="70" t="str">
        <f t="shared" si="263"/>
        <v>REZoning_Sol-Win</v>
      </c>
    </row>
    <row r="1382" spans="1:51">
      <c r="A1382" s="67" t="s">
        <v>83</v>
      </c>
      <c r="C1382" t="s">
        <v>2263</v>
      </c>
      <c r="D1382" s="68" t="s">
        <v>874</v>
      </c>
      <c r="E1382" s="52">
        <v>2035</v>
      </c>
      <c r="F1382" s="69" t="str">
        <f t="shared" si="253"/>
        <v>*0.94</v>
      </c>
      <c r="G1382" s="70" t="str">
        <f t="shared" si="264"/>
        <v>REZoning_Sol-Win</v>
      </c>
      <c r="I1382" t="s">
        <v>2263</v>
      </c>
      <c r="J1382" s="68" t="s">
        <v>874</v>
      </c>
      <c r="K1382" s="52">
        <v>2050</v>
      </c>
      <c r="L1382" s="62" t="str">
        <f t="shared" si="254"/>
        <v>*0.9</v>
      </c>
      <c r="M1382" s="70" t="str">
        <f t="shared" si="255"/>
        <v>REZoning_Sol-Win</v>
      </c>
      <c r="O1382" t="s">
        <v>2263</v>
      </c>
      <c r="P1382" t="s">
        <v>874</v>
      </c>
      <c r="Q1382">
        <v>2100</v>
      </c>
      <c r="R1382" t="s">
        <v>926</v>
      </c>
      <c r="S1382" t="s">
        <v>875</v>
      </c>
      <c r="AA1382" s="49" t="s">
        <v>2263</v>
      </c>
      <c r="AB1382" s="71" t="s">
        <v>874</v>
      </c>
      <c r="AC1382" s="55">
        <v>2035</v>
      </c>
      <c r="AD1382" s="70" t="str">
        <f t="shared" si="256"/>
        <v>*0.92</v>
      </c>
      <c r="AE1382" s="70" t="str">
        <f t="shared" si="257"/>
        <v>REZoning_Sol-Win</v>
      </c>
      <c r="AG1382" s="49" t="s">
        <v>2263</v>
      </c>
      <c r="AH1382" s="71" t="s">
        <v>874</v>
      </c>
      <c r="AI1382" s="55">
        <v>2050</v>
      </c>
      <c r="AJ1382" s="70" t="str">
        <f t="shared" si="258"/>
        <v>*0.89</v>
      </c>
      <c r="AK1382" s="70" t="str">
        <f t="shared" si="259"/>
        <v>REZoning_Sol-Win</v>
      </c>
      <c r="AO1382" s="50" t="s">
        <v>2263</v>
      </c>
      <c r="AP1382" s="72" t="s">
        <v>874</v>
      </c>
      <c r="AQ1382" s="58">
        <v>2035</v>
      </c>
      <c r="AR1382" s="73" t="str">
        <f t="shared" si="260"/>
        <v>*0.89</v>
      </c>
      <c r="AS1382" s="70" t="str">
        <f t="shared" si="261"/>
        <v>REZoning_Sol-Win</v>
      </c>
      <c r="AU1382" s="50" t="s">
        <v>2263</v>
      </c>
      <c r="AV1382" s="72" t="s">
        <v>874</v>
      </c>
      <c r="AW1382" s="58">
        <v>2050</v>
      </c>
      <c r="AX1382" s="73" t="str">
        <f t="shared" si="262"/>
        <v>*0.84</v>
      </c>
      <c r="AY1382" s="70" t="str">
        <f t="shared" si="263"/>
        <v>REZoning_Sol-Win</v>
      </c>
    </row>
    <row r="1383" spans="1:51">
      <c r="A1383" s="67" t="s">
        <v>83</v>
      </c>
      <c r="C1383" t="s">
        <v>2264</v>
      </c>
      <c r="D1383" s="68" t="s">
        <v>874</v>
      </c>
      <c r="E1383" s="52">
        <v>2035</v>
      </c>
      <c r="F1383" s="69" t="str">
        <f t="shared" si="253"/>
        <v>*0.94</v>
      </c>
      <c r="G1383" s="70" t="str">
        <f t="shared" si="264"/>
        <v>REZoning_Sol-Win</v>
      </c>
      <c r="I1383" t="s">
        <v>2264</v>
      </c>
      <c r="J1383" s="68" t="s">
        <v>874</v>
      </c>
      <c r="K1383" s="52">
        <v>2050</v>
      </c>
      <c r="L1383" s="62" t="str">
        <f t="shared" si="254"/>
        <v>*0.9</v>
      </c>
      <c r="M1383" s="70" t="str">
        <f t="shared" si="255"/>
        <v>REZoning_Sol-Win</v>
      </c>
      <c r="O1383" t="s">
        <v>2264</v>
      </c>
      <c r="P1383" t="s">
        <v>874</v>
      </c>
      <c r="Q1383">
        <v>2100</v>
      </c>
      <c r="R1383" t="s">
        <v>926</v>
      </c>
      <c r="S1383" t="s">
        <v>875</v>
      </c>
      <c r="AA1383" s="49" t="s">
        <v>2264</v>
      </c>
      <c r="AB1383" s="71" t="s">
        <v>874</v>
      </c>
      <c r="AC1383" s="55">
        <v>2035</v>
      </c>
      <c r="AD1383" s="70" t="str">
        <f t="shared" si="256"/>
        <v>*0.92</v>
      </c>
      <c r="AE1383" s="70" t="str">
        <f t="shared" si="257"/>
        <v>REZoning_Sol-Win</v>
      </c>
      <c r="AG1383" s="49" t="s">
        <v>2264</v>
      </c>
      <c r="AH1383" s="71" t="s">
        <v>874</v>
      </c>
      <c r="AI1383" s="55">
        <v>2050</v>
      </c>
      <c r="AJ1383" s="70" t="str">
        <f t="shared" si="258"/>
        <v>*0.89</v>
      </c>
      <c r="AK1383" s="70" t="str">
        <f t="shared" si="259"/>
        <v>REZoning_Sol-Win</v>
      </c>
      <c r="AO1383" s="50" t="s">
        <v>2264</v>
      </c>
      <c r="AP1383" s="72" t="s">
        <v>874</v>
      </c>
      <c r="AQ1383" s="58">
        <v>2035</v>
      </c>
      <c r="AR1383" s="73" t="str">
        <f t="shared" si="260"/>
        <v>*0.89</v>
      </c>
      <c r="AS1383" s="70" t="str">
        <f t="shared" si="261"/>
        <v>REZoning_Sol-Win</v>
      </c>
      <c r="AU1383" s="50" t="s">
        <v>2264</v>
      </c>
      <c r="AV1383" s="72" t="s">
        <v>874</v>
      </c>
      <c r="AW1383" s="58">
        <v>2050</v>
      </c>
      <c r="AX1383" s="73" t="str">
        <f t="shared" si="262"/>
        <v>*0.84</v>
      </c>
      <c r="AY1383" s="70" t="str">
        <f t="shared" si="263"/>
        <v>REZoning_Sol-Win</v>
      </c>
    </row>
    <row r="1384" spans="1:51">
      <c r="A1384" s="67" t="s">
        <v>83</v>
      </c>
      <c r="C1384" t="s">
        <v>2265</v>
      </c>
      <c r="D1384" s="68" t="s">
        <v>874</v>
      </c>
      <c r="E1384" s="52">
        <v>2035</v>
      </c>
      <c r="F1384" s="69" t="str">
        <f t="shared" si="253"/>
        <v>*0.94</v>
      </c>
      <c r="G1384" s="70" t="str">
        <f t="shared" si="264"/>
        <v>REZoning_Sol-Win</v>
      </c>
      <c r="I1384" t="s">
        <v>2265</v>
      </c>
      <c r="J1384" s="68" t="s">
        <v>874</v>
      </c>
      <c r="K1384" s="52">
        <v>2050</v>
      </c>
      <c r="L1384" s="62" t="str">
        <f t="shared" si="254"/>
        <v>*0.9</v>
      </c>
      <c r="M1384" s="70" t="str">
        <f t="shared" si="255"/>
        <v>REZoning_Sol-Win</v>
      </c>
      <c r="O1384" t="s">
        <v>2265</v>
      </c>
      <c r="P1384" t="s">
        <v>874</v>
      </c>
      <c r="Q1384">
        <v>2100</v>
      </c>
      <c r="R1384" t="s">
        <v>926</v>
      </c>
      <c r="S1384" t="s">
        <v>875</v>
      </c>
      <c r="AA1384" s="49" t="s">
        <v>2265</v>
      </c>
      <c r="AB1384" s="71" t="s">
        <v>874</v>
      </c>
      <c r="AC1384" s="55">
        <v>2035</v>
      </c>
      <c r="AD1384" s="70" t="str">
        <f t="shared" si="256"/>
        <v>*0.92</v>
      </c>
      <c r="AE1384" s="70" t="str">
        <f t="shared" si="257"/>
        <v>REZoning_Sol-Win</v>
      </c>
      <c r="AG1384" s="49" t="s">
        <v>2265</v>
      </c>
      <c r="AH1384" s="71" t="s">
        <v>874</v>
      </c>
      <c r="AI1384" s="55">
        <v>2050</v>
      </c>
      <c r="AJ1384" s="70" t="str">
        <f t="shared" si="258"/>
        <v>*0.89</v>
      </c>
      <c r="AK1384" s="70" t="str">
        <f t="shared" si="259"/>
        <v>REZoning_Sol-Win</v>
      </c>
      <c r="AO1384" s="50" t="s">
        <v>2265</v>
      </c>
      <c r="AP1384" s="72" t="s">
        <v>874</v>
      </c>
      <c r="AQ1384" s="58">
        <v>2035</v>
      </c>
      <c r="AR1384" s="73" t="str">
        <f t="shared" si="260"/>
        <v>*0.89</v>
      </c>
      <c r="AS1384" s="70" t="str">
        <f t="shared" si="261"/>
        <v>REZoning_Sol-Win</v>
      </c>
      <c r="AU1384" s="50" t="s">
        <v>2265</v>
      </c>
      <c r="AV1384" s="72" t="s">
        <v>874</v>
      </c>
      <c r="AW1384" s="58">
        <v>2050</v>
      </c>
      <c r="AX1384" s="73" t="str">
        <f t="shared" si="262"/>
        <v>*0.84</v>
      </c>
      <c r="AY1384" s="70" t="str">
        <f t="shared" si="263"/>
        <v>REZoning_Sol-Win</v>
      </c>
    </row>
    <row r="1385" spans="1:51">
      <c r="A1385" s="67" t="s">
        <v>83</v>
      </c>
      <c r="C1385" t="s">
        <v>2266</v>
      </c>
      <c r="D1385" s="68" t="s">
        <v>874</v>
      </c>
      <c r="E1385" s="52">
        <v>2035</v>
      </c>
      <c r="F1385" s="69" t="str">
        <f t="shared" si="253"/>
        <v>*0.94</v>
      </c>
      <c r="G1385" s="70" t="str">
        <f t="shared" si="264"/>
        <v>REZoning_Sol-Win</v>
      </c>
      <c r="I1385" t="s">
        <v>2266</v>
      </c>
      <c r="J1385" s="68" t="s">
        <v>874</v>
      </c>
      <c r="K1385" s="52">
        <v>2050</v>
      </c>
      <c r="L1385" s="62" t="str">
        <f t="shared" si="254"/>
        <v>*0.9</v>
      </c>
      <c r="M1385" s="70" t="str">
        <f t="shared" si="255"/>
        <v>REZoning_Sol-Win</v>
      </c>
      <c r="O1385" t="s">
        <v>2266</v>
      </c>
      <c r="P1385" t="s">
        <v>874</v>
      </c>
      <c r="Q1385">
        <v>2100</v>
      </c>
      <c r="R1385" t="s">
        <v>926</v>
      </c>
      <c r="S1385" t="s">
        <v>875</v>
      </c>
      <c r="AA1385" s="49" t="s">
        <v>2266</v>
      </c>
      <c r="AB1385" s="71" t="s">
        <v>874</v>
      </c>
      <c r="AC1385" s="55">
        <v>2035</v>
      </c>
      <c r="AD1385" s="70" t="str">
        <f t="shared" si="256"/>
        <v>*0.92</v>
      </c>
      <c r="AE1385" s="70" t="str">
        <f t="shared" si="257"/>
        <v>REZoning_Sol-Win</v>
      </c>
      <c r="AG1385" s="49" t="s">
        <v>2266</v>
      </c>
      <c r="AH1385" s="71" t="s">
        <v>874</v>
      </c>
      <c r="AI1385" s="55">
        <v>2050</v>
      </c>
      <c r="AJ1385" s="70" t="str">
        <f t="shared" si="258"/>
        <v>*0.89</v>
      </c>
      <c r="AK1385" s="70" t="str">
        <f t="shared" si="259"/>
        <v>REZoning_Sol-Win</v>
      </c>
      <c r="AO1385" s="50" t="s">
        <v>2266</v>
      </c>
      <c r="AP1385" s="72" t="s">
        <v>874</v>
      </c>
      <c r="AQ1385" s="58">
        <v>2035</v>
      </c>
      <c r="AR1385" s="73" t="str">
        <f t="shared" si="260"/>
        <v>*0.89</v>
      </c>
      <c r="AS1385" s="70" t="str">
        <f t="shared" si="261"/>
        <v>REZoning_Sol-Win</v>
      </c>
      <c r="AU1385" s="50" t="s">
        <v>2266</v>
      </c>
      <c r="AV1385" s="72" t="s">
        <v>874</v>
      </c>
      <c r="AW1385" s="58">
        <v>2050</v>
      </c>
      <c r="AX1385" s="73" t="str">
        <f t="shared" si="262"/>
        <v>*0.84</v>
      </c>
      <c r="AY1385" s="70" t="str">
        <f t="shared" si="263"/>
        <v>REZoning_Sol-Win</v>
      </c>
    </row>
    <row r="1386" spans="1:51">
      <c r="A1386" s="67" t="s">
        <v>83</v>
      </c>
      <c r="C1386" t="s">
        <v>2267</v>
      </c>
      <c r="D1386" s="68" t="s">
        <v>874</v>
      </c>
      <c r="E1386" s="52">
        <v>2035</v>
      </c>
      <c r="F1386" s="69" t="str">
        <f t="shared" si="253"/>
        <v>*0.94</v>
      </c>
      <c r="G1386" s="70" t="str">
        <f t="shared" si="264"/>
        <v>REZoning_Sol-Win</v>
      </c>
      <c r="I1386" t="s">
        <v>2267</v>
      </c>
      <c r="J1386" s="68" t="s">
        <v>874</v>
      </c>
      <c r="K1386" s="52">
        <v>2050</v>
      </c>
      <c r="L1386" s="62" t="str">
        <f t="shared" si="254"/>
        <v>*0.9</v>
      </c>
      <c r="M1386" s="70" t="str">
        <f t="shared" si="255"/>
        <v>REZoning_Sol-Win</v>
      </c>
      <c r="O1386" t="s">
        <v>2267</v>
      </c>
      <c r="P1386" t="s">
        <v>874</v>
      </c>
      <c r="Q1386">
        <v>2100</v>
      </c>
      <c r="R1386" t="s">
        <v>926</v>
      </c>
      <c r="S1386" t="s">
        <v>875</v>
      </c>
      <c r="AA1386" s="49" t="s">
        <v>2267</v>
      </c>
      <c r="AB1386" s="71" t="s">
        <v>874</v>
      </c>
      <c r="AC1386" s="55">
        <v>2035</v>
      </c>
      <c r="AD1386" s="70" t="str">
        <f t="shared" si="256"/>
        <v>*0.92</v>
      </c>
      <c r="AE1386" s="70" t="str">
        <f t="shared" si="257"/>
        <v>REZoning_Sol-Win</v>
      </c>
      <c r="AG1386" s="49" t="s">
        <v>2267</v>
      </c>
      <c r="AH1386" s="71" t="s">
        <v>874</v>
      </c>
      <c r="AI1386" s="55">
        <v>2050</v>
      </c>
      <c r="AJ1386" s="70" t="str">
        <f t="shared" si="258"/>
        <v>*0.89</v>
      </c>
      <c r="AK1386" s="70" t="str">
        <f t="shared" si="259"/>
        <v>REZoning_Sol-Win</v>
      </c>
      <c r="AO1386" s="50" t="s">
        <v>2267</v>
      </c>
      <c r="AP1386" s="72" t="s">
        <v>874</v>
      </c>
      <c r="AQ1386" s="58">
        <v>2035</v>
      </c>
      <c r="AR1386" s="73" t="str">
        <f t="shared" si="260"/>
        <v>*0.89</v>
      </c>
      <c r="AS1386" s="70" t="str">
        <f t="shared" si="261"/>
        <v>REZoning_Sol-Win</v>
      </c>
      <c r="AU1386" s="50" t="s">
        <v>2267</v>
      </c>
      <c r="AV1386" s="72" t="s">
        <v>874</v>
      </c>
      <c r="AW1386" s="58">
        <v>2050</v>
      </c>
      <c r="AX1386" s="73" t="str">
        <f t="shared" si="262"/>
        <v>*0.84</v>
      </c>
      <c r="AY1386" s="70" t="str">
        <f t="shared" si="263"/>
        <v>REZoning_Sol-Win</v>
      </c>
    </row>
    <row r="1387" spans="1:51">
      <c r="A1387" s="67" t="s">
        <v>83</v>
      </c>
      <c r="C1387" t="s">
        <v>2268</v>
      </c>
      <c r="D1387" s="68" t="s">
        <v>874</v>
      </c>
      <c r="E1387" s="52">
        <v>2035</v>
      </c>
      <c r="F1387" s="69" t="str">
        <f t="shared" si="253"/>
        <v>*0.94</v>
      </c>
      <c r="G1387" s="70" t="str">
        <f t="shared" si="264"/>
        <v>REZoning_Sol-Win</v>
      </c>
      <c r="I1387" t="s">
        <v>2268</v>
      </c>
      <c r="J1387" s="68" t="s">
        <v>874</v>
      </c>
      <c r="K1387" s="52">
        <v>2050</v>
      </c>
      <c r="L1387" s="62" t="str">
        <f t="shared" si="254"/>
        <v>*0.9</v>
      </c>
      <c r="M1387" s="70" t="str">
        <f t="shared" si="255"/>
        <v>REZoning_Sol-Win</v>
      </c>
      <c r="O1387" t="s">
        <v>2268</v>
      </c>
      <c r="P1387" t="s">
        <v>874</v>
      </c>
      <c r="Q1387">
        <v>2100</v>
      </c>
      <c r="R1387" t="s">
        <v>926</v>
      </c>
      <c r="S1387" t="s">
        <v>875</v>
      </c>
      <c r="AA1387" s="49" t="s">
        <v>2268</v>
      </c>
      <c r="AB1387" s="71" t="s">
        <v>874</v>
      </c>
      <c r="AC1387" s="55">
        <v>2035</v>
      </c>
      <c r="AD1387" s="70" t="str">
        <f t="shared" si="256"/>
        <v>*0.92</v>
      </c>
      <c r="AE1387" s="70" t="str">
        <f t="shared" si="257"/>
        <v>REZoning_Sol-Win</v>
      </c>
      <c r="AG1387" s="49" t="s">
        <v>2268</v>
      </c>
      <c r="AH1387" s="71" t="s">
        <v>874</v>
      </c>
      <c r="AI1387" s="55">
        <v>2050</v>
      </c>
      <c r="AJ1387" s="70" t="str">
        <f t="shared" si="258"/>
        <v>*0.89</v>
      </c>
      <c r="AK1387" s="70" t="str">
        <f t="shared" si="259"/>
        <v>REZoning_Sol-Win</v>
      </c>
      <c r="AO1387" s="50" t="s">
        <v>2268</v>
      </c>
      <c r="AP1387" s="72" t="s">
        <v>874</v>
      </c>
      <c r="AQ1387" s="58">
        <v>2035</v>
      </c>
      <c r="AR1387" s="73" t="str">
        <f t="shared" si="260"/>
        <v>*0.89</v>
      </c>
      <c r="AS1387" s="70" t="str">
        <f t="shared" si="261"/>
        <v>REZoning_Sol-Win</v>
      </c>
      <c r="AU1387" s="50" t="s">
        <v>2268</v>
      </c>
      <c r="AV1387" s="72" t="s">
        <v>874</v>
      </c>
      <c r="AW1387" s="58">
        <v>2050</v>
      </c>
      <c r="AX1387" s="73" t="str">
        <f t="shared" si="262"/>
        <v>*0.84</v>
      </c>
      <c r="AY1387" s="70" t="str">
        <f t="shared" si="263"/>
        <v>REZoning_Sol-Win</v>
      </c>
    </row>
    <row r="1388" spans="1:51">
      <c r="A1388" s="67" t="s">
        <v>83</v>
      </c>
      <c r="C1388" t="s">
        <v>2269</v>
      </c>
      <c r="D1388" s="68" t="s">
        <v>874</v>
      </c>
      <c r="E1388" s="52">
        <v>2035</v>
      </c>
      <c r="F1388" s="69" t="str">
        <f t="shared" si="253"/>
        <v>*0.94</v>
      </c>
      <c r="G1388" s="70" t="str">
        <f t="shared" si="264"/>
        <v>REZoning_Sol-Win</v>
      </c>
      <c r="I1388" t="s">
        <v>2269</v>
      </c>
      <c r="J1388" s="68" t="s">
        <v>874</v>
      </c>
      <c r="K1388" s="52">
        <v>2050</v>
      </c>
      <c r="L1388" s="62" t="str">
        <f t="shared" si="254"/>
        <v>*0.9</v>
      </c>
      <c r="M1388" s="70" t="str">
        <f t="shared" si="255"/>
        <v>REZoning_Sol-Win</v>
      </c>
      <c r="O1388" t="s">
        <v>2269</v>
      </c>
      <c r="P1388" t="s">
        <v>874</v>
      </c>
      <c r="Q1388">
        <v>2100</v>
      </c>
      <c r="R1388" t="s">
        <v>926</v>
      </c>
      <c r="S1388" t="s">
        <v>875</v>
      </c>
      <c r="AA1388" s="49" t="s">
        <v>2269</v>
      </c>
      <c r="AB1388" s="71" t="s">
        <v>874</v>
      </c>
      <c r="AC1388" s="55">
        <v>2035</v>
      </c>
      <c r="AD1388" s="70" t="str">
        <f t="shared" si="256"/>
        <v>*0.92</v>
      </c>
      <c r="AE1388" s="70" t="str">
        <f t="shared" si="257"/>
        <v>REZoning_Sol-Win</v>
      </c>
      <c r="AG1388" s="49" t="s">
        <v>2269</v>
      </c>
      <c r="AH1388" s="71" t="s">
        <v>874</v>
      </c>
      <c r="AI1388" s="55">
        <v>2050</v>
      </c>
      <c r="AJ1388" s="70" t="str">
        <f t="shared" si="258"/>
        <v>*0.89</v>
      </c>
      <c r="AK1388" s="70" t="str">
        <f t="shared" si="259"/>
        <v>REZoning_Sol-Win</v>
      </c>
      <c r="AO1388" s="50" t="s">
        <v>2269</v>
      </c>
      <c r="AP1388" s="72" t="s">
        <v>874</v>
      </c>
      <c r="AQ1388" s="58">
        <v>2035</v>
      </c>
      <c r="AR1388" s="73" t="str">
        <f t="shared" si="260"/>
        <v>*0.89</v>
      </c>
      <c r="AS1388" s="70" t="str">
        <f t="shared" si="261"/>
        <v>REZoning_Sol-Win</v>
      </c>
      <c r="AU1388" s="50" t="s">
        <v>2269</v>
      </c>
      <c r="AV1388" s="72" t="s">
        <v>874</v>
      </c>
      <c r="AW1388" s="58">
        <v>2050</v>
      </c>
      <c r="AX1388" s="73" t="str">
        <f t="shared" si="262"/>
        <v>*0.84</v>
      </c>
      <c r="AY1388" s="70" t="str">
        <f t="shared" si="263"/>
        <v>REZoning_Sol-Win</v>
      </c>
    </row>
    <row r="1389" spans="1:51">
      <c r="A1389" s="67" t="s">
        <v>83</v>
      </c>
      <c r="C1389" t="s">
        <v>2270</v>
      </c>
      <c r="D1389" s="68" t="s">
        <v>874</v>
      </c>
      <c r="E1389" s="52">
        <v>2035</v>
      </c>
      <c r="F1389" s="69" t="str">
        <f t="shared" si="253"/>
        <v>*0.94</v>
      </c>
      <c r="G1389" s="70" t="str">
        <f t="shared" si="264"/>
        <v>REZoning_Sol-Win</v>
      </c>
      <c r="I1389" t="s">
        <v>2270</v>
      </c>
      <c r="J1389" s="68" t="s">
        <v>874</v>
      </c>
      <c r="K1389" s="52">
        <v>2050</v>
      </c>
      <c r="L1389" s="62" t="str">
        <f t="shared" si="254"/>
        <v>*0.9</v>
      </c>
      <c r="M1389" s="70" t="str">
        <f t="shared" si="255"/>
        <v>REZoning_Sol-Win</v>
      </c>
      <c r="O1389" t="s">
        <v>2270</v>
      </c>
      <c r="P1389" t="s">
        <v>874</v>
      </c>
      <c r="Q1389">
        <v>2100</v>
      </c>
      <c r="R1389" t="s">
        <v>926</v>
      </c>
      <c r="S1389" t="s">
        <v>875</v>
      </c>
      <c r="AA1389" s="49" t="s">
        <v>2270</v>
      </c>
      <c r="AB1389" s="71" t="s">
        <v>874</v>
      </c>
      <c r="AC1389" s="55">
        <v>2035</v>
      </c>
      <c r="AD1389" s="70" t="str">
        <f t="shared" si="256"/>
        <v>*0.92</v>
      </c>
      <c r="AE1389" s="70" t="str">
        <f t="shared" si="257"/>
        <v>REZoning_Sol-Win</v>
      </c>
      <c r="AG1389" s="49" t="s">
        <v>2270</v>
      </c>
      <c r="AH1389" s="71" t="s">
        <v>874</v>
      </c>
      <c r="AI1389" s="55">
        <v>2050</v>
      </c>
      <c r="AJ1389" s="70" t="str">
        <f t="shared" si="258"/>
        <v>*0.89</v>
      </c>
      <c r="AK1389" s="70" t="str">
        <f t="shared" si="259"/>
        <v>REZoning_Sol-Win</v>
      </c>
      <c r="AO1389" s="50" t="s">
        <v>2270</v>
      </c>
      <c r="AP1389" s="72" t="s">
        <v>874</v>
      </c>
      <c r="AQ1389" s="58">
        <v>2035</v>
      </c>
      <c r="AR1389" s="73" t="str">
        <f t="shared" si="260"/>
        <v>*0.89</v>
      </c>
      <c r="AS1389" s="70" t="str">
        <f t="shared" si="261"/>
        <v>REZoning_Sol-Win</v>
      </c>
      <c r="AU1389" s="50" t="s">
        <v>2270</v>
      </c>
      <c r="AV1389" s="72" t="s">
        <v>874</v>
      </c>
      <c r="AW1389" s="58">
        <v>2050</v>
      </c>
      <c r="AX1389" s="73" t="str">
        <f t="shared" si="262"/>
        <v>*0.84</v>
      </c>
      <c r="AY1389" s="70" t="str">
        <f t="shared" si="263"/>
        <v>REZoning_Sol-Win</v>
      </c>
    </row>
    <row r="1390" spans="1:51">
      <c r="A1390" s="67" t="s">
        <v>62</v>
      </c>
      <c r="C1390" t="s">
        <v>2271</v>
      </c>
      <c r="D1390" s="68" t="s">
        <v>874</v>
      </c>
      <c r="E1390" s="52">
        <v>2035</v>
      </c>
      <c r="F1390" s="69" t="str">
        <f t="shared" si="253"/>
        <v>*0.95</v>
      </c>
      <c r="G1390" s="70" t="str">
        <f t="shared" si="264"/>
        <v>REZoning_Sol-Win</v>
      </c>
      <c r="I1390" t="s">
        <v>2271</v>
      </c>
      <c r="J1390" s="68" t="s">
        <v>874</v>
      </c>
      <c r="K1390" s="52">
        <v>2050</v>
      </c>
      <c r="L1390" s="62" t="str">
        <f t="shared" si="254"/>
        <v>*0.92</v>
      </c>
      <c r="M1390" s="70" t="str">
        <f t="shared" si="255"/>
        <v>REZoning_Sol-Win</v>
      </c>
      <c r="O1390" t="s">
        <v>2271</v>
      </c>
      <c r="P1390" t="s">
        <v>874</v>
      </c>
      <c r="Q1390">
        <v>2100</v>
      </c>
      <c r="R1390" t="s">
        <v>881</v>
      </c>
      <c r="S1390" t="s">
        <v>875</v>
      </c>
      <c r="AA1390" s="49" t="s">
        <v>2271</v>
      </c>
      <c r="AB1390" s="71" t="s">
        <v>874</v>
      </c>
      <c r="AC1390" s="55">
        <v>2035</v>
      </c>
      <c r="AD1390" s="70" t="str">
        <f t="shared" si="256"/>
        <v>*0.94</v>
      </c>
      <c r="AE1390" s="70" t="str">
        <f t="shared" si="257"/>
        <v>REZoning_Sol-Win</v>
      </c>
      <c r="AG1390" s="49" t="s">
        <v>2271</v>
      </c>
      <c r="AH1390" s="71" t="s">
        <v>874</v>
      </c>
      <c r="AI1390" s="55">
        <v>2050</v>
      </c>
      <c r="AJ1390" s="70" t="str">
        <f t="shared" si="258"/>
        <v>*0.91</v>
      </c>
      <c r="AK1390" s="70" t="str">
        <f t="shared" si="259"/>
        <v>REZoning_Sol-Win</v>
      </c>
      <c r="AO1390" s="50" t="s">
        <v>2271</v>
      </c>
      <c r="AP1390" s="72" t="s">
        <v>874</v>
      </c>
      <c r="AQ1390" s="58">
        <v>2035</v>
      </c>
      <c r="AR1390" s="73" t="str">
        <f t="shared" si="260"/>
        <v>*0.92</v>
      </c>
      <c r="AS1390" s="70" t="str">
        <f t="shared" si="261"/>
        <v>REZoning_Sol-Win</v>
      </c>
      <c r="AU1390" s="50" t="s">
        <v>2271</v>
      </c>
      <c r="AV1390" s="72" t="s">
        <v>874</v>
      </c>
      <c r="AW1390" s="58">
        <v>2050</v>
      </c>
      <c r="AX1390" s="73" t="str">
        <f t="shared" si="262"/>
        <v>*0.87</v>
      </c>
      <c r="AY1390" s="70" t="str">
        <f t="shared" si="263"/>
        <v>REZoning_Sol-Win</v>
      </c>
    </row>
    <row r="1391" spans="1:51">
      <c r="A1391" s="67" t="s">
        <v>62</v>
      </c>
      <c r="C1391" t="s">
        <v>2272</v>
      </c>
      <c r="D1391" s="68" t="s">
        <v>874</v>
      </c>
      <c r="E1391" s="52">
        <v>2035</v>
      </c>
      <c r="F1391" s="69" t="str">
        <f t="shared" si="253"/>
        <v>*0.95</v>
      </c>
      <c r="G1391" s="70" t="str">
        <f t="shared" si="264"/>
        <v>REZoning_Sol-Win</v>
      </c>
      <c r="I1391" t="s">
        <v>2272</v>
      </c>
      <c r="J1391" s="68" t="s">
        <v>874</v>
      </c>
      <c r="K1391" s="52">
        <v>2050</v>
      </c>
      <c r="L1391" s="62" t="str">
        <f t="shared" si="254"/>
        <v>*0.92</v>
      </c>
      <c r="M1391" s="70" t="str">
        <f t="shared" si="255"/>
        <v>REZoning_Sol-Win</v>
      </c>
      <c r="O1391" t="s">
        <v>2272</v>
      </c>
      <c r="P1391" t="s">
        <v>874</v>
      </c>
      <c r="Q1391">
        <v>2100</v>
      </c>
      <c r="R1391" t="s">
        <v>881</v>
      </c>
      <c r="S1391" t="s">
        <v>875</v>
      </c>
      <c r="AA1391" s="49" t="s">
        <v>2272</v>
      </c>
      <c r="AB1391" s="71" t="s">
        <v>874</v>
      </c>
      <c r="AC1391" s="55">
        <v>2035</v>
      </c>
      <c r="AD1391" s="70" t="str">
        <f t="shared" si="256"/>
        <v>*0.94</v>
      </c>
      <c r="AE1391" s="70" t="str">
        <f t="shared" si="257"/>
        <v>REZoning_Sol-Win</v>
      </c>
      <c r="AG1391" s="49" t="s">
        <v>2272</v>
      </c>
      <c r="AH1391" s="71" t="s">
        <v>874</v>
      </c>
      <c r="AI1391" s="55">
        <v>2050</v>
      </c>
      <c r="AJ1391" s="70" t="str">
        <f t="shared" si="258"/>
        <v>*0.91</v>
      </c>
      <c r="AK1391" s="70" t="str">
        <f t="shared" si="259"/>
        <v>REZoning_Sol-Win</v>
      </c>
      <c r="AO1391" s="50" t="s">
        <v>2272</v>
      </c>
      <c r="AP1391" s="72" t="s">
        <v>874</v>
      </c>
      <c r="AQ1391" s="58">
        <v>2035</v>
      </c>
      <c r="AR1391" s="73" t="str">
        <f t="shared" si="260"/>
        <v>*0.92</v>
      </c>
      <c r="AS1391" s="70" t="str">
        <f t="shared" si="261"/>
        <v>REZoning_Sol-Win</v>
      </c>
      <c r="AU1391" s="50" t="s">
        <v>2272</v>
      </c>
      <c r="AV1391" s="72" t="s">
        <v>874</v>
      </c>
      <c r="AW1391" s="58">
        <v>2050</v>
      </c>
      <c r="AX1391" s="73" t="str">
        <f t="shared" si="262"/>
        <v>*0.87</v>
      </c>
      <c r="AY1391" s="70" t="str">
        <f t="shared" si="263"/>
        <v>REZoning_Sol-Win</v>
      </c>
    </row>
    <row r="1392" spans="1:51">
      <c r="A1392" s="67" t="s">
        <v>62</v>
      </c>
      <c r="C1392" t="s">
        <v>2273</v>
      </c>
      <c r="D1392" s="68" t="s">
        <v>874</v>
      </c>
      <c r="E1392" s="52">
        <v>2035</v>
      </c>
      <c r="F1392" s="69" t="str">
        <f t="shared" si="253"/>
        <v>*0.95</v>
      </c>
      <c r="G1392" s="70" t="str">
        <f t="shared" si="264"/>
        <v>REZoning_Sol-Win</v>
      </c>
      <c r="I1392" t="s">
        <v>2273</v>
      </c>
      <c r="J1392" s="68" t="s">
        <v>874</v>
      </c>
      <c r="K1392" s="52">
        <v>2050</v>
      </c>
      <c r="L1392" s="62" t="str">
        <f t="shared" si="254"/>
        <v>*0.92</v>
      </c>
      <c r="M1392" s="70" t="str">
        <f t="shared" si="255"/>
        <v>REZoning_Sol-Win</v>
      </c>
      <c r="O1392" t="s">
        <v>2273</v>
      </c>
      <c r="P1392" t="s">
        <v>874</v>
      </c>
      <c r="Q1392">
        <v>2100</v>
      </c>
      <c r="R1392" t="s">
        <v>881</v>
      </c>
      <c r="S1392" t="s">
        <v>875</v>
      </c>
      <c r="AA1392" s="49" t="s">
        <v>2273</v>
      </c>
      <c r="AB1392" s="71" t="s">
        <v>874</v>
      </c>
      <c r="AC1392" s="55">
        <v>2035</v>
      </c>
      <c r="AD1392" s="70" t="str">
        <f t="shared" si="256"/>
        <v>*0.94</v>
      </c>
      <c r="AE1392" s="70" t="str">
        <f t="shared" si="257"/>
        <v>REZoning_Sol-Win</v>
      </c>
      <c r="AG1392" s="49" t="s">
        <v>2273</v>
      </c>
      <c r="AH1392" s="71" t="s">
        <v>874</v>
      </c>
      <c r="AI1392" s="55">
        <v>2050</v>
      </c>
      <c r="AJ1392" s="70" t="str">
        <f t="shared" si="258"/>
        <v>*0.91</v>
      </c>
      <c r="AK1392" s="70" t="str">
        <f t="shared" si="259"/>
        <v>REZoning_Sol-Win</v>
      </c>
      <c r="AO1392" s="50" t="s">
        <v>2273</v>
      </c>
      <c r="AP1392" s="72" t="s">
        <v>874</v>
      </c>
      <c r="AQ1392" s="58">
        <v>2035</v>
      </c>
      <c r="AR1392" s="73" t="str">
        <f t="shared" si="260"/>
        <v>*0.92</v>
      </c>
      <c r="AS1392" s="70" t="str">
        <f t="shared" si="261"/>
        <v>REZoning_Sol-Win</v>
      </c>
      <c r="AU1392" s="50" t="s">
        <v>2273</v>
      </c>
      <c r="AV1392" s="72" t="s">
        <v>874</v>
      </c>
      <c r="AW1392" s="58">
        <v>2050</v>
      </c>
      <c r="AX1392" s="73" t="str">
        <f t="shared" si="262"/>
        <v>*0.87</v>
      </c>
      <c r="AY1392" s="70" t="str">
        <f t="shared" si="263"/>
        <v>REZoning_Sol-Win</v>
      </c>
    </row>
    <row r="1393" spans="1:51">
      <c r="A1393" s="67" t="s">
        <v>62</v>
      </c>
      <c r="C1393" t="s">
        <v>2274</v>
      </c>
      <c r="D1393" s="68" t="s">
        <v>874</v>
      </c>
      <c r="E1393" s="52">
        <v>2035</v>
      </c>
      <c r="F1393" s="69" t="str">
        <f t="shared" si="253"/>
        <v>*0.95</v>
      </c>
      <c r="G1393" s="70" t="str">
        <f t="shared" si="264"/>
        <v>REZoning_Sol-Win</v>
      </c>
      <c r="I1393" t="s">
        <v>2274</v>
      </c>
      <c r="J1393" s="68" t="s">
        <v>874</v>
      </c>
      <c r="K1393" s="52">
        <v>2050</v>
      </c>
      <c r="L1393" s="62" t="str">
        <f t="shared" si="254"/>
        <v>*0.92</v>
      </c>
      <c r="M1393" s="70" t="str">
        <f t="shared" si="255"/>
        <v>REZoning_Sol-Win</v>
      </c>
      <c r="O1393" t="s">
        <v>2274</v>
      </c>
      <c r="P1393" t="s">
        <v>874</v>
      </c>
      <c r="Q1393">
        <v>2100</v>
      </c>
      <c r="R1393" t="s">
        <v>881</v>
      </c>
      <c r="S1393" t="s">
        <v>875</v>
      </c>
      <c r="AA1393" s="49" t="s">
        <v>2274</v>
      </c>
      <c r="AB1393" s="71" t="s">
        <v>874</v>
      </c>
      <c r="AC1393" s="55">
        <v>2035</v>
      </c>
      <c r="AD1393" s="70" t="str">
        <f t="shared" si="256"/>
        <v>*0.94</v>
      </c>
      <c r="AE1393" s="70" t="str">
        <f t="shared" si="257"/>
        <v>REZoning_Sol-Win</v>
      </c>
      <c r="AG1393" s="49" t="s">
        <v>2274</v>
      </c>
      <c r="AH1393" s="71" t="s">
        <v>874</v>
      </c>
      <c r="AI1393" s="55">
        <v>2050</v>
      </c>
      <c r="AJ1393" s="70" t="str">
        <f t="shared" si="258"/>
        <v>*0.91</v>
      </c>
      <c r="AK1393" s="70" t="str">
        <f t="shared" si="259"/>
        <v>REZoning_Sol-Win</v>
      </c>
      <c r="AO1393" s="50" t="s">
        <v>2274</v>
      </c>
      <c r="AP1393" s="72" t="s">
        <v>874</v>
      </c>
      <c r="AQ1393" s="58">
        <v>2035</v>
      </c>
      <c r="AR1393" s="73" t="str">
        <f t="shared" si="260"/>
        <v>*0.92</v>
      </c>
      <c r="AS1393" s="70" t="str">
        <f t="shared" si="261"/>
        <v>REZoning_Sol-Win</v>
      </c>
      <c r="AU1393" s="50" t="s">
        <v>2274</v>
      </c>
      <c r="AV1393" s="72" t="s">
        <v>874</v>
      </c>
      <c r="AW1393" s="58">
        <v>2050</v>
      </c>
      <c r="AX1393" s="73" t="str">
        <f t="shared" si="262"/>
        <v>*0.87</v>
      </c>
      <c r="AY1393" s="70" t="str">
        <f t="shared" si="263"/>
        <v>REZoning_Sol-Win</v>
      </c>
    </row>
    <row r="1394" spans="1:51">
      <c r="A1394" s="67" t="s">
        <v>62</v>
      </c>
      <c r="C1394" t="s">
        <v>2275</v>
      </c>
      <c r="D1394" s="68" t="s">
        <v>874</v>
      </c>
      <c r="E1394" s="52">
        <v>2035</v>
      </c>
      <c r="F1394" s="69" t="str">
        <f t="shared" si="253"/>
        <v>*0.95</v>
      </c>
      <c r="G1394" s="70" t="str">
        <f t="shared" si="264"/>
        <v>REZoning_Sol-Win</v>
      </c>
      <c r="I1394" t="s">
        <v>2275</v>
      </c>
      <c r="J1394" s="68" t="s">
        <v>874</v>
      </c>
      <c r="K1394" s="52">
        <v>2050</v>
      </c>
      <c r="L1394" s="62" t="str">
        <f t="shared" si="254"/>
        <v>*0.92</v>
      </c>
      <c r="M1394" s="70" t="str">
        <f t="shared" si="255"/>
        <v>REZoning_Sol-Win</v>
      </c>
      <c r="O1394" t="s">
        <v>2275</v>
      </c>
      <c r="P1394" t="s">
        <v>874</v>
      </c>
      <c r="Q1394">
        <v>2100</v>
      </c>
      <c r="R1394" t="s">
        <v>881</v>
      </c>
      <c r="S1394" t="s">
        <v>875</v>
      </c>
      <c r="AA1394" s="49" t="s">
        <v>2275</v>
      </c>
      <c r="AB1394" s="71" t="s">
        <v>874</v>
      </c>
      <c r="AC1394" s="55">
        <v>2035</v>
      </c>
      <c r="AD1394" s="70" t="str">
        <f t="shared" si="256"/>
        <v>*0.94</v>
      </c>
      <c r="AE1394" s="70" t="str">
        <f t="shared" si="257"/>
        <v>REZoning_Sol-Win</v>
      </c>
      <c r="AG1394" s="49" t="s">
        <v>2275</v>
      </c>
      <c r="AH1394" s="71" t="s">
        <v>874</v>
      </c>
      <c r="AI1394" s="55">
        <v>2050</v>
      </c>
      <c r="AJ1394" s="70" t="str">
        <f t="shared" si="258"/>
        <v>*0.91</v>
      </c>
      <c r="AK1394" s="70" t="str">
        <f t="shared" si="259"/>
        <v>REZoning_Sol-Win</v>
      </c>
      <c r="AO1394" s="50" t="s">
        <v>2275</v>
      </c>
      <c r="AP1394" s="72" t="s">
        <v>874</v>
      </c>
      <c r="AQ1394" s="58">
        <v>2035</v>
      </c>
      <c r="AR1394" s="73" t="str">
        <f t="shared" si="260"/>
        <v>*0.92</v>
      </c>
      <c r="AS1394" s="70" t="str">
        <f t="shared" si="261"/>
        <v>REZoning_Sol-Win</v>
      </c>
      <c r="AU1394" s="50" t="s">
        <v>2275</v>
      </c>
      <c r="AV1394" s="72" t="s">
        <v>874</v>
      </c>
      <c r="AW1394" s="58">
        <v>2050</v>
      </c>
      <c r="AX1394" s="73" t="str">
        <f t="shared" si="262"/>
        <v>*0.87</v>
      </c>
      <c r="AY1394" s="70" t="str">
        <f t="shared" si="263"/>
        <v>REZoning_Sol-Win</v>
      </c>
    </row>
    <row r="1395" spans="1:51">
      <c r="A1395" s="67" t="s">
        <v>62</v>
      </c>
      <c r="C1395" t="s">
        <v>2276</v>
      </c>
      <c r="D1395" s="68" t="s">
        <v>874</v>
      </c>
      <c r="E1395" s="52">
        <v>2035</v>
      </c>
      <c r="F1395" s="69" t="str">
        <f t="shared" si="253"/>
        <v>*0.95</v>
      </c>
      <c r="G1395" s="70" t="str">
        <f t="shared" si="264"/>
        <v>REZoning_Sol-Win</v>
      </c>
      <c r="I1395" t="s">
        <v>2276</v>
      </c>
      <c r="J1395" s="68" t="s">
        <v>874</v>
      </c>
      <c r="K1395" s="52">
        <v>2050</v>
      </c>
      <c r="L1395" s="62" t="str">
        <f t="shared" si="254"/>
        <v>*0.92</v>
      </c>
      <c r="M1395" s="70" t="str">
        <f t="shared" si="255"/>
        <v>REZoning_Sol-Win</v>
      </c>
      <c r="O1395" t="s">
        <v>2276</v>
      </c>
      <c r="P1395" t="s">
        <v>874</v>
      </c>
      <c r="Q1395">
        <v>2100</v>
      </c>
      <c r="R1395" t="s">
        <v>881</v>
      </c>
      <c r="S1395" t="s">
        <v>875</v>
      </c>
      <c r="AA1395" s="49" t="s">
        <v>2276</v>
      </c>
      <c r="AB1395" s="71" t="s">
        <v>874</v>
      </c>
      <c r="AC1395" s="55">
        <v>2035</v>
      </c>
      <c r="AD1395" s="70" t="str">
        <f t="shared" si="256"/>
        <v>*0.94</v>
      </c>
      <c r="AE1395" s="70" t="str">
        <f t="shared" si="257"/>
        <v>REZoning_Sol-Win</v>
      </c>
      <c r="AG1395" s="49" t="s">
        <v>2276</v>
      </c>
      <c r="AH1395" s="71" t="s">
        <v>874</v>
      </c>
      <c r="AI1395" s="55">
        <v>2050</v>
      </c>
      <c r="AJ1395" s="70" t="str">
        <f t="shared" si="258"/>
        <v>*0.91</v>
      </c>
      <c r="AK1395" s="70" t="str">
        <f t="shared" si="259"/>
        <v>REZoning_Sol-Win</v>
      </c>
      <c r="AO1395" s="50" t="s">
        <v>2276</v>
      </c>
      <c r="AP1395" s="72" t="s">
        <v>874</v>
      </c>
      <c r="AQ1395" s="58">
        <v>2035</v>
      </c>
      <c r="AR1395" s="73" t="str">
        <f t="shared" si="260"/>
        <v>*0.92</v>
      </c>
      <c r="AS1395" s="70" t="str">
        <f t="shared" si="261"/>
        <v>REZoning_Sol-Win</v>
      </c>
      <c r="AU1395" s="50" t="s">
        <v>2276</v>
      </c>
      <c r="AV1395" s="72" t="s">
        <v>874</v>
      </c>
      <c r="AW1395" s="58">
        <v>2050</v>
      </c>
      <c r="AX1395" s="73" t="str">
        <f t="shared" si="262"/>
        <v>*0.87</v>
      </c>
      <c r="AY1395" s="70" t="str">
        <f t="shared" si="263"/>
        <v>REZoning_Sol-Win</v>
      </c>
    </row>
    <row r="1396" spans="1:51">
      <c r="A1396" s="67" t="s">
        <v>62</v>
      </c>
      <c r="C1396" t="s">
        <v>2277</v>
      </c>
      <c r="D1396" s="68" t="s">
        <v>874</v>
      </c>
      <c r="E1396" s="52">
        <v>2035</v>
      </c>
      <c r="F1396" s="69" t="str">
        <f t="shared" si="253"/>
        <v>*0.95</v>
      </c>
      <c r="G1396" s="70" t="str">
        <f t="shared" si="264"/>
        <v>REZoning_Sol-Win</v>
      </c>
      <c r="I1396" t="s">
        <v>2277</v>
      </c>
      <c r="J1396" s="68" t="s">
        <v>874</v>
      </c>
      <c r="K1396" s="52">
        <v>2050</v>
      </c>
      <c r="L1396" s="62" t="str">
        <f t="shared" si="254"/>
        <v>*0.92</v>
      </c>
      <c r="M1396" s="70" t="str">
        <f t="shared" si="255"/>
        <v>REZoning_Sol-Win</v>
      </c>
      <c r="O1396" t="s">
        <v>2277</v>
      </c>
      <c r="P1396" t="s">
        <v>874</v>
      </c>
      <c r="Q1396">
        <v>2100</v>
      </c>
      <c r="R1396" t="s">
        <v>881</v>
      </c>
      <c r="S1396" t="s">
        <v>875</v>
      </c>
      <c r="AA1396" s="49" t="s">
        <v>2277</v>
      </c>
      <c r="AB1396" s="71" t="s">
        <v>874</v>
      </c>
      <c r="AC1396" s="55">
        <v>2035</v>
      </c>
      <c r="AD1396" s="70" t="str">
        <f t="shared" si="256"/>
        <v>*0.94</v>
      </c>
      <c r="AE1396" s="70" t="str">
        <f t="shared" si="257"/>
        <v>REZoning_Sol-Win</v>
      </c>
      <c r="AG1396" s="49" t="s">
        <v>2277</v>
      </c>
      <c r="AH1396" s="71" t="s">
        <v>874</v>
      </c>
      <c r="AI1396" s="55">
        <v>2050</v>
      </c>
      <c r="AJ1396" s="70" t="str">
        <f t="shared" si="258"/>
        <v>*0.91</v>
      </c>
      <c r="AK1396" s="70" t="str">
        <f t="shared" si="259"/>
        <v>REZoning_Sol-Win</v>
      </c>
      <c r="AO1396" s="50" t="s">
        <v>2277</v>
      </c>
      <c r="AP1396" s="72" t="s">
        <v>874</v>
      </c>
      <c r="AQ1396" s="58">
        <v>2035</v>
      </c>
      <c r="AR1396" s="73" t="str">
        <f t="shared" si="260"/>
        <v>*0.92</v>
      </c>
      <c r="AS1396" s="70" t="str">
        <f t="shared" si="261"/>
        <v>REZoning_Sol-Win</v>
      </c>
      <c r="AU1396" s="50" t="s">
        <v>2277</v>
      </c>
      <c r="AV1396" s="72" t="s">
        <v>874</v>
      </c>
      <c r="AW1396" s="58">
        <v>2050</v>
      </c>
      <c r="AX1396" s="73" t="str">
        <f t="shared" si="262"/>
        <v>*0.87</v>
      </c>
      <c r="AY1396" s="70" t="str">
        <f t="shared" si="263"/>
        <v>REZoning_Sol-Win</v>
      </c>
    </row>
    <row r="1397" spans="1:51">
      <c r="A1397" s="67" t="s">
        <v>62</v>
      </c>
      <c r="C1397" t="s">
        <v>2278</v>
      </c>
      <c r="D1397" s="68" t="s">
        <v>874</v>
      </c>
      <c r="E1397" s="52">
        <v>2035</v>
      </c>
      <c r="F1397" s="69" t="str">
        <f t="shared" si="253"/>
        <v>*0.95</v>
      </c>
      <c r="G1397" s="70" t="str">
        <f t="shared" si="264"/>
        <v>REZoning_Sol-Win</v>
      </c>
      <c r="I1397" t="s">
        <v>2278</v>
      </c>
      <c r="J1397" s="68" t="s">
        <v>874</v>
      </c>
      <c r="K1397" s="52">
        <v>2050</v>
      </c>
      <c r="L1397" s="62" t="str">
        <f t="shared" si="254"/>
        <v>*0.92</v>
      </c>
      <c r="M1397" s="70" t="str">
        <f t="shared" si="255"/>
        <v>REZoning_Sol-Win</v>
      </c>
      <c r="O1397" t="s">
        <v>2278</v>
      </c>
      <c r="P1397" t="s">
        <v>874</v>
      </c>
      <c r="Q1397">
        <v>2100</v>
      </c>
      <c r="R1397" t="s">
        <v>881</v>
      </c>
      <c r="S1397" t="s">
        <v>875</v>
      </c>
      <c r="AA1397" s="49" t="s">
        <v>2278</v>
      </c>
      <c r="AB1397" s="71" t="s">
        <v>874</v>
      </c>
      <c r="AC1397" s="55">
        <v>2035</v>
      </c>
      <c r="AD1397" s="70" t="str">
        <f t="shared" si="256"/>
        <v>*0.94</v>
      </c>
      <c r="AE1397" s="70" t="str">
        <f t="shared" si="257"/>
        <v>REZoning_Sol-Win</v>
      </c>
      <c r="AG1397" s="49" t="s">
        <v>2278</v>
      </c>
      <c r="AH1397" s="71" t="s">
        <v>874</v>
      </c>
      <c r="AI1397" s="55">
        <v>2050</v>
      </c>
      <c r="AJ1397" s="70" t="str">
        <f t="shared" si="258"/>
        <v>*0.91</v>
      </c>
      <c r="AK1397" s="70" t="str">
        <f t="shared" si="259"/>
        <v>REZoning_Sol-Win</v>
      </c>
      <c r="AO1397" s="50" t="s">
        <v>2278</v>
      </c>
      <c r="AP1397" s="72" t="s">
        <v>874</v>
      </c>
      <c r="AQ1397" s="58">
        <v>2035</v>
      </c>
      <c r="AR1397" s="73" t="str">
        <f t="shared" si="260"/>
        <v>*0.92</v>
      </c>
      <c r="AS1397" s="70" t="str">
        <f t="shared" si="261"/>
        <v>REZoning_Sol-Win</v>
      </c>
      <c r="AU1397" s="50" t="s">
        <v>2278</v>
      </c>
      <c r="AV1397" s="72" t="s">
        <v>874</v>
      </c>
      <c r="AW1397" s="58">
        <v>2050</v>
      </c>
      <c r="AX1397" s="73" t="str">
        <f t="shared" si="262"/>
        <v>*0.87</v>
      </c>
      <c r="AY1397" s="70" t="str">
        <f t="shared" si="263"/>
        <v>REZoning_Sol-Win</v>
      </c>
    </row>
    <row r="1398" spans="1:51">
      <c r="A1398" s="67" t="s">
        <v>62</v>
      </c>
      <c r="C1398" t="s">
        <v>2279</v>
      </c>
      <c r="D1398" s="68" t="s">
        <v>874</v>
      </c>
      <c r="E1398" s="52">
        <v>2035</v>
      </c>
      <c r="F1398" s="69" t="str">
        <f t="shared" si="253"/>
        <v>*0.95</v>
      </c>
      <c r="G1398" s="70" t="str">
        <f t="shared" si="264"/>
        <v>REZoning_Sol-Win</v>
      </c>
      <c r="I1398" t="s">
        <v>2279</v>
      </c>
      <c r="J1398" s="68" t="s">
        <v>874</v>
      </c>
      <c r="K1398" s="52">
        <v>2050</v>
      </c>
      <c r="L1398" s="62" t="str">
        <f t="shared" si="254"/>
        <v>*0.92</v>
      </c>
      <c r="M1398" s="70" t="str">
        <f t="shared" si="255"/>
        <v>REZoning_Sol-Win</v>
      </c>
      <c r="O1398" t="s">
        <v>2279</v>
      </c>
      <c r="P1398" t="s">
        <v>874</v>
      </c>
      <c r="Q1398">
        <v>2100</v>
      </c>
      <c r="R1398" t="s">
        <v>881</v>
      </c>
      <c r="S1398" t="s">
        <v>875</v>
      </c>
      <c r="AA1398" s="49" t="s">
        <v>2279</v>
      </c>
      <c r="AB1398" s="71" t="s">
        <v>874</v>
      </c>
      <c r="AC1398" s="55">
        <v>2035</v>
      </c>
      <c r="AD1398" s="70" t="str">
        <f t="shared" si="256"/>
        <v>*0.94</v>
      </c>
      <c r="AE1398" s="70" t="str">
        <f t="shared" si="257"/>
        <v>REZoning_Sol-Win</v>
      </c>
      <c r="AG1398" s="49" t="s">
        <v>2279</v>
      </c>
      <c r="AH1398" s="71" t="s">
        <v>874</v>
      </c>
      <c r="AI1398" s="55">
        <v>2050</v>
      </c>
      <c r="AJ1398" s="70" t="str">
        <f t="shared" si="258"/>
        <v>*0.91</v>
      </c>
      <c r="AK1398" s="70" t="str">
        <f t="shared" si="259"/>
        <v>REZoning_Sol-Win</v>
      </c>
      <c r="AO1398" s="50" t="s">
        <v>2279</v>
      </c>
      <c r="AP1398" s="72" t="s">
        <v>874</v>
      </c>
      <c r="AQ1398" s="58">
        <v>2035</v>
      </c>
      <c r="AR1398" s="73" t="str">
        <f t="shared" si="260"/>
        <v>*0.92</v>
      </c>
      <c r="AS1398" s="70" t="str">
        <f t="shared" si="261"/>
        <v>REZoning_Sol-Win</v>
      </c>
      <c r="AU1398" s="50" t="s">
        <v>2279</v>
      </c>
      <c r="AV1398" s="72" t="s">
        <v>874</v>
      </c>
      <c r="AW1398" s="58">
        <v>2050</v>
      </c>
      <c r="AX1398" s="73" t="str">
        <f t="shared" si="262"/>
        <v>*0.87</v>
      </c>
      <c r="AY1398" s="70" t="str">
        <f t="shared" si="263"/>
        <v>REZoning_Sol-Win</v>
      </c>
    </row>
    <row r="1399" spans="1:51">
      <c r="A1399" s="67" t="s">
        <v>62</v>
      </c>
      <c r="C1399" t="s">
        <v>2280</v>
      </c>
      <c r="D1399" s="68" t="s">
        <v>874</v>
      </c>
      <c r="E1399" s="52">
        <v>2035</v>
      </c>
      <c r="F1399" s="69" t="str">
        <f t="shared" si="253"/>
        <v>*0.95</v>
      </c>
      <c r="G1399" s="70" t="str">
        <f t="shared" si="264"/>
        <v>REZoning_Sol-Win</v>
      </c>
      <c r="I1399" t="s">
        <v>2280</v>
      </c>
      <c r="J1399" s="68" t="s">
        <v>874</v>
      </c>
      <c r="K1399" s="52">
        <v>2050</v>
      </c>
      <c r="L1399" s="62" t="str">
        <f t="shared" si="254"/>
        <v>*0.92</v>
      </c>
      <c r="M1399" s="70" t="str">
        <f t="shared" si="255"/>
        <v>REZoning_Sol-Win</v>
      </c>
      <c r="O1399" t="s">
        <v>2280</v>
      </c>
      <c r="P1399" t="s">
        <v>874</v>
      </c>
      <c r="Q1399">
        <v>2100</v>
      </c>
      <c r="R1399" t="s">
        <v>881</v>
      </c>
      <c r="S1399" t="s">
        <v>875</v>
      </c>
      <c r="AA1399" s="49" t="s">
        <v>2280</v>
      </c>
      <c r="AB1399" s="71" t="s">
        <v>874</v>
      </c>
      <c r="AC1399" s="55">
        <v>2035</v>
      </c>
      <c r="AD1399" s="70" t="str">
        <f t="shared" si="256"/>
        <v>*0.94</v>
      </c>
      <c r="AE1399" s="70" t="str">
        <f t="shared" si="257"/>
        <v>REZoning_Sol-Win</v>
      </c>
      <c r="AG1399" s="49" t="s">
        <v>2280</v>
      </c>
      <c r="AH1399" s="71" t="s">
        <v>874</v>
      </c>
      <c r="AI1399" s="55">
        <v>2050</v>
      </c>
      <c r="AJ1399" s="70" t="str">
        <f t="shared" si="258"/>
        <v>*0.91</v>
      </c>
      <c r="AK1399" s="70" t="str">
        <f t="shared" si="259"/>
        <v>REZoning_Sol-Win</v>
      </c>
      <c r="AO1399" s="50" t="s">
        <v>2280</v>
      </c>
      <c r="AP1399" s="72" t="s">
        <v>874</v>
      </c>
      <c r="AQ1399" s="58">
        <v>2035</v>
      </c>
      <c r="AR1399" s="73" t="str">
        <f t="shared" si="260"/>
        <v>*0.92</v>
      </c>
      <c r="AS1399" s="70" t="str">
        <f t="shared" si="261"/>
        <v>REZoning_Sol-Win</v>
      </c>
      <c r="AU1399" s="50" t="s">
        <v>2280</v>
      </c>
      <c r="AV1399" s="72" t="s">
        <v>874</v>
      </c>
      <c r="AW1399" s="58">
        <v>2050</v>
      </c>
      <c r="AX1399" s="73" t="str">
        <f t="shared" si="262"/>
        <v>*0.87</v>
      </c>
      <c r="AY1399" s="70" t="str">
        <f t="shared" si="263"/>
        <v>REZoning_Sol-Win</v>
      </c>
    </row>
    <row r="1400" spans="1:51">
      <c r="A1400" s="67" t="s">
        <v>62</v>
      </c>
      <c r="C1400" t="s">
        <v>2281</v>
      </c>
      <c r="D1400" s="68" t="s">
        <v>874</v>
      </c>
      <c r="E1400" s="52">
        <v>2035</v>
      </c>
      <c r="F1400" s="69" t="str">
        <f t="shared" si="253"/>
        <v>*0.95</v>
      </c>
      <c r="G1400" s="70" t="str">
        <f t="shared" si="264"/>
        <v>REZoning_Sol-Win</v>
      </c>
      <c r="I1400" t="s">
        <v>2281</v>
      </c>
      <c r="J1400" s="68" t="s">
        <v>874</v>
      </c>
      <c r="K1400" s="52">
        <v>2050</v>
      </c>
      <c r="L1400" s="62" t="str">
        <f t="shared" si="254"/>
        <v>*0.92</v>
      </c>
      <c r="M1400" s="70" t="str">
        <f t="shared" si="255"/>
        <v>REZoning_Sol-Win</v>
      </c>
      <c r="O1400" t="s">
        <v>2281</v>
      </c>
      <c r="P1400" t="s">
        <v>874</v>
      </c>
      <c r="Q1400">
        <v>2100</v>
      </c>
      <c r="R1400" t="s">
        <v>881</v>
      </c>
      <c r="S1400" t="s">
        <v>875</v>
      </c>
      <c r="AA1400" s="49" t="s">
        <v>2281</v>
      </c>
      <c r="AB1400" s="71" t="s">
        <v>874</v>
      </c>
      <c r="AC1400" s="55">
        <v>2035</v>
      </c>
      <c r="AD1400" s="70" t="str">
        <f t="shared" si="256"/>
        <v>*0.94</v>
      </c>
      <c r="AE1400" s="70" t="str">
        <f t="shared" si="257"/>
        <v>REZoning_Sol-Win</v>
      </c>
      <c r="AG1400" s="49" t="s">
        <v>2281</v>
      </c>
      <c r="AH1400" s="71" t="s">
        <v>874</v>
      </c>
      <c r="AI1400" s="55">
        <v>2050</v>
      </c>
      <c r="AJ1400" s="70" t="str">
        <f t="shared" si="258"/>
        <v>*0.91</v>
      </c>
      <c r="AK1400" s="70" t="str">
        <f t="shared" si="259"/>
        <v>REZoning_Sol-Win</v>
      </c>
      <c r="AO1400" s="50" t="s">
        <v>2281</v>
      </c>
      <c r="AP1400" s="72" t="s">
        <v>874</v>
      </c>
      <c r="AQ1400" s="58">
        <v>2035</v>
      </c>
      <c r="AR1400" s="73" t="str">
        <f t="shared" si="260"/>
        <v>*0.92</v>
      </c>
      <c r="AS1400" s="70" t="str">
        <f t="shared" si="261"/>
        <v>REZoning_Sol-Win</v>
      </c>
      <c r="AU1400" s="50" t="s">
        <v>2281</v>
      </c>
      <c r="AV1400" s="72" t="s">
        <v>874</v>
      </c>
      <c r="AW1400" s="58">
        <v>2050</v>
      </c>
      <c r="AX1400" s="73" t="str">
        <f t="shared" si="262"/>
        <v>*0.87</v>
      </c>
      <c r="AY1400" s="70" t="str">
        <f t="shared" si="263"/>
        <v>REZoning_Sol-Win</v>
      </c>
    </row>
    <row r="1401" spans="1:51">
      <c r="A1401" s="67" t="s">
        <v>62</v>
      </c>
      <c r="C1401" t="s">
        <v>2282</v>
      </c>
      <c r="D1401" s="68" t="s">
        <v>874</v>
      </c>
      <c r="E1401" s="52">
        <v>2035</v>
      </c>
      <c r="F1401" s="69" t="str">
        <f t="shared" si="253"/>
        <v>*0.95</v>
      </c>
      <c r="G1401" s="70" t="str">
        <f t="shared" si="264"/>
        <v>REZoning_Sol-Win</v>
      </c>
      <c r="I1401" t="s">
        <v>2282</v>
      </c>
      <c r="J1401" s="68" t="s">
        <v>874</v>
      </c>
      <c r="K1401" s="52">
        <v>2050</v>
      </c>
      <c r="L1401" s="62" t="str">
        <f t="shared" si="254"/>
        <v>*0.92</v>
      </c>
      <c r="M1401" s="70" t="str">
        <f t="shared" si="255"/>
        <v>REZoning_Sol-Win</v>
      </c>
      <c r="O1401" t="s">
        <v>2282</v>
      </c>
      <c r="P1401" t="s">
        <v>874</v>
      </c>
      <c r="Q1401">
        <v>2100</v>
      </c>
      <c r="R1401" t="s">
        <v>881</v>
      </c>
      <c r="S1401" t="s">
        <v>875</v>
      </c>
      <c r="AA1401" s="49" t="s">
        <v>2282</v>
      </c>
      <c r="AB1401" s="71" t="s">
        <v>874</v>
      </c>
      <c r="AC1401" s="55">
        <v>2035</v>
      </c>
      <c r="AD1401" s="70" t="str">
        <f t="shared" si="256"/>
        <v>*0.94</v>
      </c>
      <c r="AE1401" s="70" t="str">
        <f t="shared" si="257"/>
        <v>REZoning_Sol-Win</v>
      </c>
      <c r="AG1401" s="49" t="s">
        <v>2282</v>
      </c>
      <c r="AH1401" s="71" t="s">
        <v>874</v>
      </c>
      <c r="AI1401" s="55">
        <v>2050</v>
      </c>
      <c r="AJ1401" s="70" t="str">
        <f t="shared" si="258"/>
        <v>*0.91</v>
      </c>
      <c r="AK1401" s="70" t="str">
        <f t="shared" si="259"/>
        <v>REZoning_Sol-Win</v>
      </c>
      <c r="AO1401" s="50" t="s">
        <v>2282</v>
      </c>
      <c r="AP1401" s="72" t="s">
        <v>874</v>
      </c>
      <c r="AQ1401" s="58">
        <v>2035</v>
      </c>
      <c r="AR1401" s="73" t="str">
        <f t="shared" si="260"/>
        <v>*0.92</v>
      </c>
      <c r="AS1401" s="70" t="str">
        <f t="shared" si="261"/>
        <v>REZoning_Sol-Win</v>
      </c>
      <c r="AU1401" s="50" t="s">
        <v>2282</v>
      </c>
      <c r="AV1401" s="72" t="s">
        <v>874</v>
      </c>
      <c r="AW1401" s="58">
        <v>2050</v>
      </c>
      <c r="AX1401" s="73" t="str">
        <f t="shared" si="262"/>
        <v>*0.87</v>
      </c>
      <c r="AY1401" s="70" t="str">
        <f t="shared" si="263"/>
        <v>REZoning_Sol-Win</v>
      </c>
    </row>
    <row r="1402" spans="1:51">
      <c r="A1402" s="67" t="s">
        <v>62</v>
      </c>
      <c r="C1402" t="s">
        <v>2283</v>
      </c>
      <c r="D1402" s="68" t="s">
        <v>874</v>
      </c>
      <c r="E1402" s="52">
        <v>2035</v>
      </c>
      <c r="F1402" s="69" t="str">
        <f t="shared" si="253"/>
        <v>*0.95</v>
      </c>
      <c r="G1402" s="70" t="str">
        <f t="shared" si="264"/>
        <v>REZoning_Sol-Win</v>
      </c>
      <c r="I1402" t="s">
        <v>2283</v>
      </c>
      <c r="J1402" s="68" t="s">
        <v>874</v>
      </c>
      <c r="K1402" s="52">
        <v>2050</v>
      </c>
      <c r="L1402" s="62" t="str">
        <f t="shared" si="254"/>
        <v>*0.92</v>
      </c>
      <c r="M1402" s="70" t="str">
        <f t="shared" si="255"/>
        <v>REZoning_Sol-Win</v>
      </c>
      <c r="O1402" t="s">
        <v>2283</v>
      </c>
      <c r="P1402" t="s">
        <v>874</v>
      </c>
      <c r="Q1402">
        <v>2100</v>
      </c>
      <c r="R1402" t="s">
        <v>881</v>
      </c>
      <c r="S1402" t="s">
        <v>875</v>
      </c>
      <c r="AA1402" s="49" t="s">
        <v>2283</v>
      </c>
      <c r="AB1402" s="71" t="s">
        <v>874</v>
      </c>
      <c r="AC1402" s="55">
        <v>2035</v>
      </c>
      <c r="AD1402" s="70" t="str">
        <f t="shared" si="256"/>
        <v>*0.94</v>
      </c>
      <c r="AE1402" s="70" t="str">
        <f t="shared" si="257"/>
        <v>REZoning_Sol-Win</v>
      </c>
      <c r="AG1402" s="49" t="s">
        <v>2283</v>
      </c>
      <c r="AH1402" s="71" t="s">
        <v>874</v>
      </c>
      <c r="AI1402" s="55">
        <v>2050</v>
      </c>
      <c r="AJ1402" s="70" t="str">
        <f t="shared" si="258"/>
        <v>*0.91</v>
      </c>
      <c r="AK1402" s="70" t="str">
        <f t="shared" si="259"/>
        <v>REZoning_Sol-Win</v>
      </c>
      <c r="AO1402" s="50" t="s">
        <v>2283</v>
      </c>
      <c r="AP1402" s="72" t="s">
        <v>874</v>
      </c>
      <c r="AQ1402" s="58">
        <v>2035</v>
      </c>
      <c r="AR1402" s="73" t="str">
        <f t="shared" si="260"/>
        <v>*0.92</v>
      </c>
      <c r="AS1402" s="70" t="str">
        <f t="shared" si="261"/>
        <v>REZoning_Sol-Win</v>
      </c>
      <c r="AU1402" s="50" t="s">
        <v>2283</v>
      </c>
      <c r="AV1402" s="72" t="s">
        <v>874</v>
      </c>
      <c r="AW1402" s="58">
        <v>2050</v>
      </c>
      <c r="AX1402" s="73" t="str">
        <f t="shared" si="262"/>
        <v>*0.87</v>
      </c>
      <c r="AY1402" s="70" t="str">
        <f t="shared" si="263"/>
        <v>REZoning_Sol-Win</v>
      </c>
    </row>
    <row r="1403" spans="1:51">
      <c r="A1403" s="67" t="s">
        <v>70</v>
      </c>
      <c r="C1403" t="s">
        <v>2284</v>
      </c>
      <c r="D1403" s="68" t="s">
        <v>874</v>
      </c>
      <c r="E1403" s="52">
        <v>2035</v>
      </c>
      <c r="F1403" s="69" t="str">
        <f t="shared" si="253"/>
        <v>*0.94</v>
      </c>
      <c r="G1403" s="70" t="str">
        <f t="shared" si="264"/>
        <v>REZoning_Sol-Win</v>
      </c>
      <c r="I1403" t="s">
        <v>2284</v>
      </c>
      <c r="J1403" s="68" t="s">
        <v>874</v>
      </c>
      <c r="K1403" s="52">
        <v>2050</v>
      </c>
      <c r="L1403" s="62" t="str">
        <f t="shared" si="254"/>
        <v>*0.91</v>
      </c>
      <c r="M1403" s="70" t="str">
        <f t="shared" si="255"/>
        <v>REZoning_Sol-Win</v>
      </c>
      <c r="O1403" t="s">
        <v>2284</v>
      </c>
      <c r="P1403" t="s">
        <v>874</v>
      </c>
      <c r="Q1403">
        <v>2100</v>
      </c>
      <c r="R1403" t="s">
        <v>890</v>
      </c>
      <c r="S1403" t="s">
        <v>875</v>
      </c>
      <c r="AA1403" s="49" t="s">
        <v>2284</v>
      </c>
      <c r="AB1403" s="71" t="s">
        <v>874</v>
      </c>
      <c r="AC1403" s="55">
        <v>2035</v>
      </c>
      <c r="AD1403" s="70" t="str">
        <f t="shared" si="256"/>
        <v>*0.93</v>
      </c>
      <c r="AE1403" s="70" t="str">
        <f t="shared" si="257"/>
        <v>REZoning_Sol-Win</v>
      </c>
      <c r="AG1403" s="49" t="s">
        <v>2284</v>
      </c>
      <c r="AH1403" s="71" t="s">
        <v>874</v>
      </c>
      <c r="AI1403" s="55">
        <v>2050</v>
      </c>
      <c r="AJ1403" s="70" t="str">
        <f t="shared" si="258"/>
        <v>*0.9</v>
      </c>
      <c r="AK1403" s="70" t="str">
        <f t="shared" si="259"/>
        <v>REZoning_Sol-Win</v>
      </c>
      <c r="AO1403" s="50" t="s">
        <v>2284</v>
      </c>
      <c r="AP1403" s="72" t="s">
        <v>874</v>
      </c>
      <c r="AQ1403" s="58">
        <v>2035</v>
      </c>
      <c r="AR1403" s="73" t="str">
        <f t="shared" si="260"/>
        <v>*0.9</v>
      </c>
      <c r="AS1403" s="70" t="str">
        <f t="shared" si="261"/>
        <v>REZoning_Sol-Win</v>
      </c>
      <c r="AU1403" s="50" t="s">
        <v>2284</v>
      </c>
      <c r="AV1403" s="72" t="s">
        <v>874</v>
      </c>
      <c r="AW1403" s="58">
        <v>2050</v>
      </c>
      <c r="AX1403" s="73" t="str">
        <f t="shared" si="262"/>
        <v>*0.86</v>
      </c>
      <c r="AY1403" s="70" t="str">
        <f t="shared" si="263"/>
        <v>REZoning_Sol-Win</v>
      </c>
    </row>
    <row r="1404" spans="1:51">
      <c r="A1404" s="67" t="s">
        <v>70</v>
      </c>
      <c r="C1404" t="s">
        <v>2285</v>
      </c>
      <c r="D1404" s="68" t="s">
        <v>874</v>
      </c>
      <c r="E1404" s="52">
        <v>2035</v>
      </c>
      <c r="F1404" s="69" t="str">
        <f t="shared" si="253"/>
        <v>*0.94</v>
      </c>
      <c r="G1404" s="70" t="str">
        <f t="shared" si="264"/>
        <v>REZoning_Sol-Win</v>
      </c>
      <c r="I1404" t="s">
        <v>2285</v>
      </c>
      <c r="J1404" s="68" t="s">
        <v>874</v>
      </c>
      <c r="K1404" s="52">
        <v>2050</v>
      </c>
      <c r="L1404" s="62" t="str">
        <f t="shared" si="254"/>
        <v>*0.91</v>
      </c>
      <c r="M1404" s="70" t="str">
        <f t="shared" si="255"/>
        <v>REZoning_Sol-Win</v>
      </c>
      <c r="O1404" t="s">
        <v>2285</v>
      </c>
      <c r="P1404" t="s">
        <v>874</v>
      </c>
      <c r="Q1404">
        <v>2100</v>
      </c>
      <c r="R1404" t="s">
        <v>890</v>
      </c>
      <c r="S1404" t="s">
        <v>875</v>
      </c>
      <c r="AA1404" s="49" t="s">
        <v>2285</v>
      </c>
      <c r="AB1404" s="71" t="s">
        <v>874</v>
      </c>
      <c r="AC1404" s="55">
        <v>2035</v>
      </c>
      <c r="AD1404" s="70" t="str">
        <f t="shared" si="256"/>
        <v>*0.93</v>
      </c>
      <c r="AE1404" s="70" t="str">
        <f t="shared" si="257"/>
        <v>REZoning_Sol-Win</v>
      </c>
      <c r="AG1404" s="49" t="s">
        <v>2285</v>
      </c>
      <c r="AH1404" s="71" t="s">
        <v>874</v>
      </c>
      <c r="AI1404" s="55">
        <v>2050</v>
      </c>
      <c r="AJ1404" s="70" t="str">
        <f t="shared" si="258"/>
        <v>*0.9</v>
      </c>
      <c r="AK1404" s="70" t="str">
        <f t="shared" si="259"/>
        <v>REZoning_Sol-Win</v>
      </c>
      <c r="AO1404" s="50" t="s">
        <v>2285</v>
      </c>
      <c r="AP1404" s="72" t="s">
        <v>874</v>
      </c>
      <c r="AQ1404" s="58">
        <v>2035</v>
      </c>
      <c r="AR1404" s="73" t="str">
        <f t="shared" si="260"/>
        <v>*0.9</v>
      </c>
      <c r="AS1404" s="70" t="str">
        <f t="shared" si="261"/>
        <v>REZoning_Sol-Win</v>
      </c>
      <c r="AU1404" s="50" t="s">
        <v>2285</v>
      </c>
      <c r="AV1404" s="72" t="s">
        <v>874</v>
      </c>
      <c r="AW1404" s="58">
        <v>2050</v>
      </c>
      <c r="AX1404" s="73" t="str">
        <f t="shared" si="262"/>
        <v>*0.86</v>
      </c>
      <c r="AY1404" s="70" t="str">
        <f t="shared" si="263"/>
        <v>REZoning_Sol-Win</v>
      </c>
    </row>
    <row r="1405" spans="1:51">
      <c r="A1405" s="67" t="s">
        <v>78</v>
      </c>
      <c r="C1405" t="s">
        <v>2286</v>
      </c>
      <c r="D1405" s="68" t="s">
        <v>874</v>
      </c>
      <c r="E1405" s="52">
        <v>2035</v>
      </c>
      <c r="F1405" s="69" t="str">
        <f t="shared" si="253"/>
        <v>*0.95</v>
      </c>
      <c r="G1405" s="70" t="str">
        <f t="shared" si="264"/>
        <v>REZoning_Sol-Win</v>
      </c>
      <c r="I1405" t="s">
        <v>2286</v>
      </c>
      <c r="J1405" s="68" t="s">
        <v>874</v>
      </c>
      <c r="K1405" s="52">
        <v>2050</v>
      </c>
      <c r="L1405" s="62" t="str">
        <f t="shared" si="254"/>
        <v>*0.93</v>
      </c>
      <c r="M1405" s="70" t="str">
        <f t="shared" si="255"/>
        <v>REZoning_Sol-Win</v>
      </c>
      <c r="O1405" t="s">
        <v>2286</v>
      </c>
      <c r="P1405" t="s">
        <v>874</v>
      </c>
      <c r="Q1405">
        <v>2100</v>
      </c>
      <c r="R1405" t="s">
        <v>904</v>
      </c>
      <c r="S1405" t="s">
        <v>875</v>
      </c>
      <c r="AA1405" s="49" t="s">
        <v>2286</v>
      </c>
      <c r="AB1405" s="71" t="s">
        <v>874</v>
      </c>
      <c r="AC1405" s="55">
        <v>2035</v>
      </c>
      <c r="AD1405" s="70" t="str">
        <f t="shared" si="256"/>
        <v>*0.95</v>
      </c>
      <c r="AE1405" s="70" t="str">
        <f t="shared" si="257"/>
        <v>REZoning_Sol-Win</v>
      </c>
      <c r="AG1405" s="49" t="s">
        <v>2286</v>
      </c>
      <c r="AH1405" s="71" t="s">
        <v>874</v>
      </c>
      <c r="AI1405" s="55">
        <v>2050</v>
      </c>
      <c r="AJ1405" s="70" t="str">
        <f t="shared" si="258"/>
        <v>*0.93</v>
      </c>
      <c r="AK1405" s="70" t="str">
        <f t="shared" si="259"/>
        <v>REZoning_Sol-Win</v>
      </c>
      <c r="AO1405" s="50" t="s">
        <v>2286</v>
      </c>
      <c r="AP1405" s="72" t="s">
        <v>874</v>
      </c>
      <c r="AQ1405" s="58">
        <v>2035</v>
      </c>
      <c r="AR1405" s="73" t="str">
        <f t="shared" si="260"/>
        <v>*0.93</v>
      </c>
      <c r="AS1405" s="70" t="str">
        <f t="shared" si="261"/>
        <v>REZoning_Sol-Win</v>
      </c>
      <c r="AU1405" s="50" t="s">
        <v>2286</v>
      </c>
      <c r="AV1405" s="72" t="s">
        <v>874</v>
      </c>
      <c r="AW1405" s="58">
        <v>2050</v>
      </c>
      <c r="AX1405" s="73" t="str">
        <f t="shared" si="262"/>
        <v>*0.9</v>
      </c>
      <c r="AY1405" s="70" t="str">
        <f t="shared" si="263"/>
        <v>REZoning_Sol-Win</v>
      </c>
    </row>
    <row r="1406" spans="1:51">
      <c r="A1406" s="67" t="s">
        <v>78</v>
      </c>
      <c r="C1406" t="s">
        <v>2287</v>
      </c>
      <c r="D1406" s="68" t="s">
        <v>874</v>
      </c>
      <c r="E1406" s="52">
        <v>2035</v>
      </c>
      <c r="F1406" s="69" t="str">
        <f t="shared" si="253"/>
        <v>*0.95</v>
      </c>
      <c r="G1406" s="70" t="str">
        <f t="shared" si="264"/>
        <v>REZoning_Sol-Win</v>
      </c>
      <c r="I1406" t="s">
        <v>2287</v>
      </c>
      <c r="J1406" s="68" t="s">
        <v>874</v>
      </c>
      <c r="K1406" s="52">
        <v>2050</v>
      </c>
      <c r="L1406" s="62" t="str">
        <f t="shared" si="254"/>
        <v>*0.93</v>
      </c>
      <c r="M1406" s="70" t="str">
        <f t="shared" si="255"/>
        <v>REZoning_Sol-Win</v>
      </c>
      <c r="O1406" t="s">
        <v>2287</v>
      </c>
      <c r="P1406" t="s">
        <v>874</v>
      </c>
      <c r="Q1406">
        <v>2100</v>
      </c>
      <c r="R1406" t="s">
        <v>904</v>
      </c>
      <c r="S1406" t="s">
        <v>875</v>
      </c>
      <c r="AA1406" s="49" t="s">
        <v>2287</v>
      </c>
      <c r="AB1406" s="71" t="s">
        <v>874</v>
      </c>
      <c r="AC1406" s="55">
        <v>2035</v>
      </c>
      <c r="AD1406" s="70" t="str">
        <f t="shared" si="256"/>
        <v>*0.95</v>
      </c>
      <c r="AE1406" s="70" t="str">
        <f t="shared" si="257"/>
        <v>REZoning_Sol-Win</v>
      </c>
      <c r="AG1406" s="49" t="s">
        <v>2287</v>
      </c>
      <c r="AH1406" s="71" t="s">
        <v>874</v>
      </c>
      <c r="AI1406" s="55">
        <v>2050</v>
      </c>
      <c r="AJ1406" s="70" t="str">
        <f t="shared" si="258"/>
        <v>*0.93</v>
      </c>
      <c r="AK1406" s="70" t="str">
        <f t="shared" si="259"/>
        <v>REZoning_Sol-Win</v>
      </c>
      <c r="AO1406" s="50" t="s">
        <v>2287</v>
      </c>
      <c r="AP1406" s="72" t="s">
        <v>874</v>
      </c>
      <c r="AQ1406" s="58">
        <v>2035</v>
      </c>
      <c r="AR1406" s="73" t="str">
        <f t="shared" si="260"/>
        <v>*0.93</v>
      </c>
      <c r="AS1406" s="70" t="str">
        <f t="shared" si="261"/>
        <v>REZoning_Sol-Win</v>
      </c>
      <c r="AU1406" s="50" t="s">
        <v>2287</v>
      </c>
      <c r="AV1406" s="72" t="s">
        <v>874</v>
      </c>
      <c r="AW1406" s="58">
        <v>2050</v>
      </c>
      <c r="AX1406" s="73" t="str">
        <f t="shared" si="262"/>
        <v>*0.9</v>
      </c>
      <c r="AY1406" s="70" t="str">
        <f t="shared" si="263"/>
        <v>REZoning_Sol-Win</v>
      </c>
    </row>
    <row r="1407" spans="1:51">
      <c r="A1407" s="67" t="s">
        <v>78</v>
      </c>
      <c r="C1407" t="s">
        <v>2288</v>
      </c>
      <c r="D1407" s="68" t="s">
        <v>874</v>
      </c>
      <c r="E1407" s="52">
        <v>2035</v>
      </c>
      <c r="F1407" s="69" t="str">
        <f t="shared" si="253"/>
        <v>*0.95</v>
      </c>
      <c r="G1407" s="70" t="str">
        <f t="shared" si="264"/>
        <v>REZoning_Sol-Win</v>
      </c>
      <c r="I1407" t="s">
        <v>2288</v>
      </c>
      <c r="J1407" s="68" t="s">
        <v>874</v>
      </c>
      <c r="K1407" s="52">
        <v>2050</v>
      </c>
      <c r="L1407" s="62" t="str">
        <f t="shared" si="254"/>
        <v>*0.93</v>
      </c>
      <c r="M1407" s="70" t="str">
        <f t="shared" si="255"/>
        <v>REZoning_Sol-Win</v>
      </c>
      <c r="O1407" t="s">
        <v>2288</v>
      </c>
      <c r="P1407" t="s">
        <v>874</v>
      </c>
      <c r="Q1407">
        <v>2100</v>
      </c>
      <c r="R1407" t="s">
        <v>904</v>
      </c>
      <c r="S1407" t="s">
        <v>875</v>
      </c>
      <c r="AA1407" s="49" t="s">
        <v>2288</v>
      </c>
      <c r="AB1407" s="71" t="s">
        <v>874</v>
      </c>
      <c r="AC1407" s="55">
        <v>2035</v>
      </c>
      <c r="AD1407" s="70" t="str">
        <f t="shared" si="256"/>
        <v>*0.95</v>
      </c>
      <c r="AE1407" s="70" t="str">
        <f t="shared" si="257"/>
        <v>REZoning_Sol-Win</v>
      </c>
      <c r="AG1407" s="49" t="s">
        <v>2288</v>
      </c>
      <c r="AH1407" s="71" t="s">
        <v>874</v>
      </c>
      <c r="AI1407" s="55">
        <v>2050</v>
      </c>
      <c r="AJ1407" s="70" t="str">
        <f t="shared" si="258"/>
        <v>*0.93</v>
      </c>
      <c r="AK1407" s="70" t="str">
        <f t="shared" si="259"/>
        <v>REZoning_Sol-Win</v>
      </c>
      <c r="AO1407" s="50" t="s">
        <v>2288</v>
      </c>
      <c r="AP1407" s="72" t="s">
        <v>874</v>
      </c>
      <c r="AQ1407" s="58">
        <v>2035</v>
      </c>
      <c r="AR1407" s="73" t="str">
        <f t="shared" si="260"/>
        <v>*0.93</v>
      </c>
      <c r="AS1407" s="70" t="str">
        <f t="shared" si="261"/>
        <v>REZoning_Sol-Win</v>
      </c>
      <c r="AU1407" s="50" t="s">
        <v>2288</v>
      </c>
      <c r="AV1407" s="72" t="s">
        <v>874</v>
      </c>
      <c r="AW1407" s="58">
        <v>2050</v>
      </c>
      <c r="AX1407" s="73" t="str">
        <f t="shared" si="262"/>
        <v>*0.9</v>
      </c>
      <c r="AY1407" s="70" t="str">
        <f t="shared" si="263"/>
        <v>REZoning_Sol-Win</v>
      </c>
    </row>
    <row r="1408" spans="1:51">
      <c r="A1408" s="67" t="s">
        <v>78</v>
      </c>
      <c r="C1408" t="s">
        <v>2289</v>
      </c>
      <c r="D1408" s="68" t="s">
        <v>874</v>
      </c>
      <c r="E1408" s="52">
        <v>2035</v>
      </c>
      <c r="F1408" s="69" t="str">
        <f t="shared" si="253"/>
        <v>*0.95</v>
      </c>
      <c r="G1408" s="70" t="str">
        <f t="shared" si="264"/>
        <v>REZoning_Sol-Win</v>
      </c>
      <c r="I1408" t="s">
        <v>2289</v>
      </c>
      <c r="J1408" s="68" t="s">
        <v>874</v>
      </c>
      <c r="K1408" s="52">
        <v>2050</v>
      </c>
      <c r="L1408" s="62" t="str">
        <f t="shared" si="254"/>
        <v>*0.93</v>
      </c>
      <c r="M1408" s="70" t="str">
        <f t="shared" si="255"/>
        <v>REZoning_Sol-Win</v>
      </c>
      <c r="O1408" t="s">
        <v>2289</v>
      </c>
      <c r="P1408" t="s">
        <v>874</v>
      </c>
      <c r="Q1408">
        <v>2100</v>
      </c>
      <c r="R1408" t="s">
        <v>904</v>
      </c>
      <c r="S1408" t="s">
        <v>875</v>
      </c>
      <c r="AA1408" s="49" t="s">
        <v>2289</v>
      </c>
      <c r="AB1408" s="71" t="s">
        <v>874</v>
      </c>
      <c r="AC1408" s="55">
        <v>2035</v>
      </c>
      <c r="AD1408" s="70" t="str">
        <f t="shared" si="256"/>
        <v>*0.95</v>
      </c>
      <c r="AE1408" s="70" t="str">
        <f t="shared" si="257"/>
        <v>REZoning_Sol-Win</v>
      </c>
      <c r="AG1408" s="49" t="s">
        <v>2289</v>
      </c>
      <c r="AH1408" s="71" t="s">
        <v>874</v>
      </c>
      <c r="AI1408" s="55">
        <v>2050</v>
      </c>
      <c r="AJ1408" s="70" t="str">
        <f t="shared" si="258"/>
        <v>*0.93</v>
      </c>
      <c r="AK1408" s="70" t="str">
        <f t="shared" si="259"/>
        <v>REZoning_Sol-Win</v>
      </c>
      <c r="AO1408" s="50" t="s">
        <v>2289</v>
      </c>
      <c r="AP1408" s="72" t="s">
        <v>874</v>
      </c>
      <c r="AQ1408" s="58">
        <v>2035</v>
      </c>
      <c r="AR1408" s="73" t="str">
        <f t="shared" si="260"/>
        <v>*0.93</v>
      </c>
      <c r="AS1408" s="70" t="str">
        <f t="shared" si="261"/>
        <v>REZoning_Sol-Win</v>
      </c>
      <c r="AU1408" s="50" t="s">
        <v>2289</v>
      </c>
      <c r="AV1408" s="72" t="s">
        <v>874</v>
      </c>
      <c r="AW1408" s="58">
        <v>2050</v>
      </c>
      <c r="AX1408" s="73" t="str">
        <f t="shared" si="262"/>
        <v>*0.9</v>
      </c>
      <c r="AY1408" s="70" t="str">
        <f t="shared" si="263"/>
        <v>REZoning_Sol-Win</v>
      </c>
    </row>
    <row r="1409" spans="1:51">
      <c r="A1409" s="67" t="s">
        <v>78</v>
      </c>
      <c r="C1409" t="s">
        <v>2290</v>
      </c>
      <c r="D1409" s="68" t="s">
        <v>874</v>
      </c>
      <c r="E1409" s="52">
        <v>2035</v>
      </c>
      <c r="F1409" s="69" t="str">
        <f t="shared" si="253"/>
        <v>*0.95</v>
      </c>
      <c r="G1409" s="70" t="str">
        <f t="shared" si="264"/>
        <v>REZoning_Sol-Win</v>
      </c>
      <c r="I1409" t="s">
        <v>2290</v>
      </c>
      <c r="J1409" s="68" t="s">
        <v>874</v>
      </c>
      <c r="K1409" s="52">
        <v>2050</v>
      </c>
      <c r="L1409" s="62" t="str">
        <f t="shared" si="254"/>
        <v>*0.93</v>
      </c>
      <c r="M1409" s="70" t="str">
        <f t="shared" si="255"/>
        <v>REZoning_Sol-Win</v>
      </c>
      <c r="O1409" t="s">
        <v>2290</v>
      </c>
      <c r="P1409" t="s">
        <v>874</v>
      </c>
      <c r="Q1409">
        <v>2100</v>
      </c>
      <c r="R1409" t="s">
        <v>904</v>
      </c>
      <c r="S1409" t="s">
        <v>875</v>
      </c>
      <c r="AA1409" s="49" t="s">
        <v>2290</v>
      </c>
      <c r="AB1409" s="71" t="s">
        <v>874</v>
      </c>
      <c r="AC1409" s="55">
        <v>2035</v>
      </c>
      <c r="AD1409" s="70" t="str">
        <f t="shared" si="256"/>
        <v>*0.95</v>
      </c>
      <c r="AE1409" s="70" t="str">
        <f t="shared" si="257"/>
        <v>REZoning_Sol-Win</v>
      </c>
      <c r="AG1409" s="49" t="s">
        <v>2290</v>
      </c>
      <c r="AH1409" s="71" t="s">
        <v>874</v>
      </c>
      <c r="AI1409" s="55">
        <v>2050</v>
      </c>
      <c r="AJ1409" s="70" t="str">
        <f t="shared" si="258"/>
        <v>*0.93</v>
      </c>
      <c r="AK1409" s="70" t="str">
        <f t="shared" si="259"/>
        <v>REZoning_Sol-Win</v>
      </c>
      <c r="AO1409" s="50" t="s">
        <v>2290</v>
      </c>
      <c r="AP1409" s="72" t="s">
        <v>874</v>
      </c>
      <c r="AQ1409" s="58">
        <v>2035</v>
      </c>
      <c r="AR1409" s="73" t="str">
        <f t="shared" si="260"/>
        <v>*0.93</v>
      </c>
      <c r="AS1409" s="70" t="str">
        <f t="shared" si="261"/>
        <v>REZoning_Sol-Win</v>
      </c>
      <c r="AU1409" s="50" t="s">
        <v>2290</v>
      </c>
      <c r="AV1409" s="72" t="s">
        <v>874</v>
      </c>
      <c r="AW1409" s="58">
        <v>2050</v>
      </c>
      <c r="AX1409" s="73" t="str">
        <f t="shared" si="262"/>
        <v>*0.9</v>
      </c>
      <c r="AY1409" s="70" t="str">
        <f t="shared" si="263"/>
        <v>REZoning_Sol-Win</v>
      </c>
    </row>
    <row r="1410" spans="1:51">
      <c r="A1410" s="67" t="s">
        <v>78</v>
      </c>
      <c r="C1410" t="s">
        <v>2291</v>
      </c>
      <c r="D1410" s="68" t="s">
        <v>874</v>
      </c>
      <c r="E1410" s="52">
        <v>2035</v>
      </c>
      <c r="F1410" s="69" t="str">
        <f t="shared" si="253"/>
        <v>*0.95</v>
      </c>
      <c r="G1410" s="70" t="str">
        <f t="shared" si="264"/>
        <v>REZoning_Sol-Win</v>
      </c>
      <c r="I1410" t="s">
        <v>2291</v>
      </c>
      <c r="J1410" s="68" t="s">
        <v>874</v>
      </c>
      <c r="K1410" s="52">
        <v>2050</v>
      </c>
      <c r="L1410" s="62" t="str">
        <f t="shared" si="254"/>
        <v>*0.93</v>
      </c>
      <c r="M1410" s="70" t="str">
        <f t="shared" si="255"/>
        <v>REZoning_Sol-Win</v>
      </c>
      <c r="O1410" t="s">
        <v>2291</v>
      </c>
      <c r="P1410" t="s">
        <v>874</v>
      </c>
      <c r="Q1410">
        <v>2100</v>
      </c>
      <c r="R1410" t="s">
        <v>904</v>
      </c>
      <c r="S1410" t="s">
        <v>875</v>
      </c>
      <c r="AA1410" s="49" t="s">
        <v>2291</v>
      </c>
      <c r="AB1410" s="71" t="s">
        <v>874</v>
      </c>
      <c r="AC1410" s="55">
        <v>2035</v>
      </c>
      <c r="AD1410" s="70" t="str">
        <f t="shared" si="256"/>
        <v>*0.95</v>
      </c>
      <c r="AE1410" s="70" t="str">
        <f t="shared" si="257"/>
        <v>REZoning_Sol-Win</v>
      </c>
      <c r="AG1410" s="49" t="s">
        <v>2291</v>
      </c>
      <c r="AH1410" s="71" t="s">
        <v>874</v>
      </c>
      <c r="AI1410" s="55">
        <v>2050</v>
      </c>
      <c r="AJ1410" s="70" t="str">
        <f t="shared" si="258"/>
        <v>*0.93</v>
      </c>
      <c r="AK1410" s="70" t="str">
        <f t="shared" si="259"/>
        <v>REZoning_Sol-Win</v>
      </c>
      <c r="AO1410" s="50" t="s">
        <v>2291</v>
      </c>
      <c r="AP1410" s="72" t="s">
        <v>874</v>
      </c>
      <c r="AQ1410" s="58">
        <v>2035</v>
      </c>
      <c r="AR1410" s="73" t="str">
        <f t="shared" si="260"/>
        <v>*0.93</v>
      </c>
      <c r="AS1410" s="70" t="str">
        <f t="shared" si="261"/>
        <v>REZoning_Sol-Win</v>
      </c>
      <c r="AU1410" s="50" t="s">
        <v>2291</v>
      </c>
      <c r="AV1410" s="72" t="s">
        <v>874</v>
      </c>
      <c r="AW1410" s="58">
        <v>2050</v>
      </c>
      <c r="AX1410" s="73" t="str">
        <f t="shared" si="262"/>
        <v>*0.9</v>
      </c>
      <c r="AY1410" s="70" t="str">
        <f t="shared" si="263"/>
        <v>REZoning_Sol-Win</v>
      </c>
    </row>
    <row r="1411" spans="1:51">
      <c r="A1411" s="67" t="s">
        <v>78</v>
      </c>
      <c r="C1411" t="s">
        <v>2292</v>
      </c>
      <c r="D1411" s="68" t="s">
        <v>874</v>
      </c>
      <c r="E1411" s="52">
        <v>2035</v>
      </c>
      <c r="F1411" s="69" t="str">
        <f t="shared" si="253"/>
        <v>*0.95</v>
      </c>
      <c r="G1411" s="70" t="str">
        <f t="shared" si="264"/>
        <v>REZoning_Sol-Win</v>
      </c>
      <c r="I1411" t="s">
        <v>2292</v>
      </c>
      <c r="J1411" s="68" t="s">
        <v>874</v>
      </c>
      <c r="K1411" s="52">
        <v>2050</v>
      </c>
      <c r="L1411" s="62" t="str">
        <f t="shared" si="254"/>
        <v>*0.93</v>
      </c>
      <c r="M1411" s="70" t="str">
        <f t="shared" si="255"/>
        <v>REZoning_Sol-Win</v>
      </c>
      <c r="O1411" t="s">
        <v>2292</v>
      </c>
      <c r="P1411" t="s">
        <v>874</v>
      </c>
      <c r="Q1411">
        <v>2100</v>
      </c>
      <c r="R1411" t="s">
        <v>904</v>
      </c>
      <c r="S1411" t="s">
        <v>875</v>
      </c>
      <c r="AA1411" s="49" t="s">
        <v>2292</v>
      </c>
      <c r="AB1411" s="71" t="s">
        <v>874</v>
      </c>
      <c r="AC1411" s="55">
        <v>2035</v>
      </c>
      <c r="AD1411" s="70" t="str">
        <f t="shared" si="256"/>
        <v>*0.95</v>
      </c>
      <c r="AE1411" s="70" t="str">
        <f t="shared" si="257"/>
        <v>REZoning_Sol-Win</v>
      </c>
      <c r="AG1411" s="49" t="s">
        <v>2292</v>
      </c>
      <c r="AH1411" s="71" t="s">
        <v>874</v>
      </c>
      <c r="AI1411" s="55">
        <v>2050</v>
      </c>
      <c r="AJ1411" s="70" t="str">
        <f t="shared" si="258"/>
        <v>*0.93</v>
      </c>
      <c r="AK1411" s="70" t="str">
        <f t="shared" si="259"/>
        <v>REZoning_Sol-Win</v>
      </c>
      <c r="AO1411" s="50" t="s">
        <v>2292</v>
      </c>
      <c r="AP1411" s="72" t="s">
        <v>874</v>
      </c>
      <c r="AQ1411" s="58">
        <v>2035</v>
      </c>
      <c r="AR1411" s="73" t="str">
        <f t="shared" si="260"/>
        <v>*0.93</v>
      </c>
      <c r="AS1411" s="70" t="str">
        <f t="shared" si="261"/>
        <v>REZoning_Sol-Win</v>
      </c>
      <c r="AU1411" s="50" t="s">
        <v>2292</v>
      </c>
      <c r="AV1411" s="72" t="s">
        <v>874</v>
      </c>
      <c r="AW1411" s="58">
        <v>2050</v>
      </c>
      <c r="AX1411" s="73" t="str">
        <f t="shared" si="262"/>
        <v>*0.9</v>
      </c>
      <c r="AY1411" s="70" t="str">
        <f t="shared" si="263"/>
        <v>REZoning_Sol-Win</v>
      </c>
    </row>
    <row r="1412" spans="1:51">
      <c r="A1412" s="67" t="s">
        <v>78</v>
      </c>
      <c r="C1412" t="s">
        <v>2293</v>
      </c>
      <c r="D1412" s="68" t="s">
        <v>874</v>
      </c>
      <c r="E1412" s="52">
        <v>2035</v>
      </c>
      <c r="F1412" s="69" t="str">
        <f t="shared" si="253"/>
        <v>*0.95</v>
      </c>
      <c r="G1412" s="70" t="str">
        <f t="shared" si="264"/>
        <v>REZoning_Sol-Win</v>
      </c>
      <c r="I1412" t="s">
        <v>2293</v>
      </c>
      <c r="J1412" s="68" t="s">
        <v>874</v>
      </c>
      <c r="K1412" s="52">
        <v>2050</v>
      </c>
      <c r="L1412" s="62" t="str">
        <f t="shared" si="254"/>
        <v>*0.93</v>
      </c>
      <c r="M1412" s="70" t="str">
        <f t="shared" si="255"/>
        <v>REZoning_Sol-Win</v>
      </c>
      <c r="O1412" t="s">
        <v>2293</v>
      </c>
      <c r="P1412" t="s">
        <v>874</v>
      </c>
      <c r="Q1412">
        <v>2100</v>
      </c>
      <c r="R1412" t="s">
        <v>904</v>
      </c>
      <c r="S1412" t="s">
        <v>875</v>
      </c>
      <c r="AA1412" s="49" t="s">
        <v>2293</v>
      </c>
      <c r="AB1412" s="71" t="s">
        <v>874</v>
      </c>
      <c r="AC1412" s="55">
        <v>2035</v>
      </c>
      <c r="AD1412" s="70" t="str">
        <f t="shared" si="256"/>
        <v>*0.95</v>
      </c>
      <c r="AE1412" s="70" t="str">
        <f t="shared" si="257"/>
        <v>REZoning_Sol-Win</v>
      </c>
      <c r="AG1412" s="49" t="s">
        <v>2293</v>
      </c>
      <c r="AH1412" s="71" t="s">
        <v>874</v>
      </c>
      <c r="AI1412" s="55">
        <v>2050</v>
      </c>
      <c r="AJ1412" s="70" t="str">
        <f t="shared" si="258"/>
        <v>*0.93</v>
      </c>
      <c r="AK1412" s="70" t="str">
        <f t="shared" si="259"/>
        <v>REZoning_Sol-Win</v>
      </c>
      <c r="AO1412" s="50" t="s">
        <v>2293</v>
      </c>
      <c r="AP1412" s="72" t="s">
        <v>874</v>
      </c>
      <c r="AQ1412" s="58">
        <v>2035</v>
      </c>
      <c r="AR1412" s="73" t="str">
        <f t="shared" si="260"/>
        <v>*0.93</v>
      </c>
      <c r="AS1412" s="70" t="str">
        <f t="shared" si="261"/>
        <v>REZoning_Sol-Win</v>
      </c>
      <c r="AU1412" s="50" t="s">
        <v>2293</v>
      </c>
      <c r="AV1412" s="72" t="s">
        <v>874</v>
      </c>
      <c r="AW1412" s="58">
        <v>2050</v>
      </c>
      <c r="AX1412" s="73" t="str">
        <f t="shared" si="262"/>
        <v>*0.9</v>
      </c>
      <c r="AY1412" s="70" t="str">
        <f t="shared" si="263"/>
        <v>REZoning_Sol-Win</v>
      </c>
    </row>
    <row r="1413" spans="1:51">
      <c r="A1413" s="67" t="s">
        <v>83</v>
      </c>
      <c r="C1413" t="s">
        <v>2294</v>
      </c>
      <c r="D1413" s="68" t="s">
        <v>874</v>
      </c>
      <c r="E1413" s="52">
        <v>2035</v>
      </c>
      <c r="F1413" s="69" t="str">
        <f t="shared" ref="F1413:F1476" si="265">"*"&amp;IF(AND(A1413="EU",E1413=2035),0.95,IF(AND(A1413="EU",E1413=2050),0.93,IF(AND(A1413="USA",E1413=2035),0.96,IF(AND(A1413="USA",E1413=2050),0.94,IF(AND(A1413="Japan",E1413=2035),0.94,IF(AND(A1413="Japan",E1413=2050),0.92,IF(AND(A1413="Russia",E1413=2035),0.95,IF(AND(A1413="Russia",E1413=2050),0.93,IF(AND(A1413="China",E1413=2035),0.94,IF(AND(A1413="China",E1413=2050),0.92,IF(AND(A1413="India",E1413=2035),0.95,IF(AND(A1413="India",E1413=2050),0.92,IF(AND(A1413="Middle East",E1413=2035),0.94,IF(AND(A1413="Middle East",E1413=2050),0.9,IF(AND(A1413="Africa",E1413=2035),0.94,IF(AND(A1413="Africa",E1413=2050),0.91,IF(AND(A1413="Brazil",E1413=2035),0.95,IF(AND(A1413="Brazil",E1413=2050),0.92,""))))))))))))))))))</f>
        <v>*0.94</v>
      </c>
      <c r="G1413" s="70" t="str">
        <f t="shared" si="264"/>
        <v>REZoning_Sol-Win</v>
      </c>
      <c r="I1413" t="s">
        <v>2294</v>
      </c>
      <c r="J1413" s="68" t="s">
        <v>874</v>
      </c>
      <c r="K1413" s="52">
        <v>2050</v>
      </c>
      <c r="L1413" s="62" t="str">
        <f t="shared" ref="L1413:L1476" si="266">"*"&amp;IF(AND(A1413="EU",K1413=2035),0.95,IF(AND(A1413="EU",K1413=2050),0.93,IF(AND(A1413="USA",K1413=2035),0.96,IF(AND(A1413="USA",K1413=2050),0.94,IF(AND(A1413="Japan",K1413=2035),0.94,IF(AND(A1413="Japan",K1413=2050),0.92,IF(AND(A1413="Russia",K1413=2035),0.95,IF(AND(A1413="Russia",K1413=2050),0.93,IF(AND(A1413="China",K1413=2035),0.94,IF(AND(A1413="China",K1413=2050),0.92,IF(AND(A1413="India",K1413=2035),0.95,IF(AND(A1413="India",K1413=2050),0.92,IF(AND(A1413="Middle East",K1413=2035),0.94,IF(AND(A1413="Middle East",K1413=2050),0.9,IF(AND(A1413="Africa",K1413=2035),0.94,IF(AND(A1413="Africa",K1413=2050),0.91,IF(AND(A1413="Brazil",K1413=2035),0.95,IF(AND(A1413="Brazil",K1413=2050),0.92,""))))))))))))))))))</f>
        <v>*0.9</v>
      </c>
      <c r="M1413" s="70" t="str">
        <f t="shared" ref="M1413:M1476" si="267">M1412</f>
        <v>REZoning_Sol-Win</v>
      </c>
      <c r="O1413" t="s">
        <v>2294</v>
      </c>
      <c r="P1413" t="s">
        <v>874</v>
      </c>
      <c r="Q1413">
        <v>2100</v>
      </c>
      <c r="R1413" t="s">
        <v>926</v>
      </c>
      <c r="S1413" t="s">
        <v>875</v>
      </c>
      <c r="AA1413" s="49" t="s">
        <v>2294</v>
      </c>
      <c r="AB1413" s="71" t="s">
        <v>874</v>
      </c>
      <c r="AC1413" s="55">
        <v>2035</v>
      </c>
      <c r="AD1413" s="70" t="str">
        <f t="shared" ref="AD1413:AD1476" si="268">"*"&amp;IF(AND(A1413="EU",AC1413=2035),0.95,IF(AND(A1413="EU",AC1413=2050),0.93,IF(AND(A1413="USA",AC1413=2035),0.96,IF(AND(A1413="USA",AC1413=2050),0.93,IF(AND(A1413="Japan",AC1413=2035),0.94,IF(AND(A1413="Japan",AC1413=2050),0.92,IF(AND(A1413="Russia",AC1413=2035),0.95,IF(AND(A1413="Russia",AC1413=2050),0.91,IF(AND(A1413="China",AC1413=2035),0.93,IF(AND(A1413="China",AC1413=2050),0.92,IF(AND(A1413="India",AC1413=2035),0.94,IF(AND(A1413="India",AC1413=2050),0.91,IF(AND(A1413="Middle East",AC1413=2035),0.92,IF(AND(A1413="Middle East",AC1413=2050),0.89,IF(AND(A1413="Africa",AC1413=2035),0.93,IF(AND(A1413="Africa",AC1413=2050),0.9,IF(AND(A1413="Brazil",AC1413=2035),0.95,IF(AND(A1413="Brazil",AC1413=2050),0.92,""))))))))))))))))))</f>
        <v>*0.92</v>
      </c>
      <c r="AE1413" s="70" t="str">
        <f t="shared" ref="AE1413:AE1476" si="269">AE1412</f>
        <v>REZoning_Sol-Win</v>
      </c>
      <c r="AG1413" s="49" t="s">
        <v>2294</v>
      </c>
      <c r="AH1413" s="71" t="s">
        <v>874</v>
      </c>
      <c r="AI1413" s="55">
        <v>2050</v>
      </c>
      <c r="AJ1413" s="70" t="str">
        <f t="shared" ref="AJ1413:AJ1476" si="270">"*"&amp;IF(AND(A1413="EU",AI1413=2035),0.95,IF(AND(A1413="EU",AI1413=2050),0.93,IF(AND(A1413="USA",AI1413=2035),0.96,IF(AND(A1413="USA",AI1413=2050),0.93,IF(AND(A1413="Japan",AI1413=2035),0.94,IF(AND(A1413="Japan",AI1413=2050),0.92,IF(AND(A1413="Russia",AI1413=2035),0.95,IF(AND(A1413="Russia",AI1413=2050),0.91,IF(AND(A1413="China",AI1413=2035),0.93,IF(AND(A1413="China",AI1413=2050),0.92,IF(AND(A1413="India",AI1413=2035),0.94,IF(AND(A1413="India",AI1413=2050),0.91,IF(AND(A1413="Middle East",AI1413=2035),0.92,IF(AND(A1413="Middle East",AI1413=2050),0.89,IF(AND(A1413="Africa",AI1413=2035),0.93,IF(AND(A1413="Africa",AI1413=2050),0.9,IF(AND(A1413="Brazil",AI1413=2035),0.95,IF(AND(A1413="Brazil",AI1413=2050),0.92,""))))))))))))))))))</f>
        <v>*0.89</v>
      </c>
      <c r="AK1413" s="70" t="str">
        <f t="shared" ref="AK1413:AK1476" si="271">AK1412</f>
        <v>REZoning_Sol-Win</v>
      </c>
      <c r="AO1413" s="50" t="s">
        <v>2294</v>
      </c>
      <c r="AP1413" s="72" t="s">
        <v>874</v>
      </c>
      <c r="AQ1413" s="58">
        <v>2035</v>
      </c>
      <c r="AR1413" s="73" t="str">
        <f t="shared" ref="AR1413:AR1476" si="272">"*"&amp;IF(AND(A1413="EU",AQ1413=2035),0.93,IF(AND(A1413="EU",AQ1413=2050),0.9,IF(AND(A1413="USA",AQ1413=2035),0.92,IF(AND(A1413="USA",AQ1413=2050),0.89,IF(AND(A1413="Japan",AQ1413=2035),0.92,IF(AND(A1413="Japan",AQ1413=2050),0.89,IF(AND(A1413="Russia",AQ1413=2035),0.91,IF(AND(A1413="Russia",AQ1413=2050),0.86,IF(AND(A1413="China",AQ1413=2035),0.91,IF(AND(A1413="China",AQ1413=2050),0.87,IF(AND(A1413="India",AQ1413=2035),0.92,IF(AND(A1413="India",AQ1413=2050),0.87,IF(AND(A1413="Middle East",AQ1413=2035),0.89,IF(AND(A1413="Middle East",AQ1413=2050),0.84,IF(AND(A1413="Africa",AQ1413=2035),0.9,IF(AND(A1413="Africa",AQ1413=2050),0.86,IF(AND(A1413="Brazil",AQ1413=2035),0.93,IF(AND(A1413="Brazil",AQ1413=2050),0.89,""))))))))))))))))))</f>
        <v>*0.89</v>
      </c>
      <c r="AS1413" s="70" t="str">
        <f t="shared" ref="AS1413:AS1476" si="273">AS1412</f>
        <v>REZoning_Sol-Win</v>
      </c>
      <c r="AU1413" s="50" t="s">
        <v>2294</v>
      </c>
      <c r="AV1413" s="72" t="s">
        <v>874</v>
      </c>
      <c r="AW1413" s="58">
        <v>2050</v>
      </c>
      <c r="AX1413" s="73" t="str">
        <f t="shared" ref="AX1413:AX1476" si="274">"*"&amp;IF(AND(A1413="EU",AW1413=2035),0.93,IF(AND(A1413="EU",AW1413=2050),0.9,IF(AND(A1413="USA",AW1413=2035),0.92,IF(AND(A1413="USA",AW1413=2050),0.89,IF(AND(A1413="Japan",AW1413=2035),0.92,IF(AND(A1413="Japan",AW1413=2050),0.89,IF(AND(A1413="Russia",AW1413=2035),0.91,IF(AND(A1413="Russia",AW1413=2050),0.86,IF(AND(A1413="China",AW1413=2035),0.91,IF(AND(A1413="China",AW1413=2050),0.87,IF(AND(A1413="India",AW1413=2035),0.92,IF(AND(A1413="India",AW1413=2050),0.87,IF(AND(A1413="Middle East",AW1413=2035),0.89,IF(AND(A1413="Middle East",AW1413=2050),0.84,IF(AND(A1413="Africa",AW1413=2035),0.9,IF(AND(A1413="Africa",AW1413=2050),0.86,IF(AND(A1413="Brazil",AW1413=2035),0.93,IF(AND(A1413="Brazil",AW1413=2050),0.89,""))))))))))))))))))</f>
        <v>*0.84</v>
      </c>
      <c r="AY1413" s="70" t="str">
        <f t="shared" ref="AY1413:AY1476" si="275">AY1412</f>
        <v>REZoning_Sol-Win</v>
      </c>
    </row>
    <row r="1414" spans="1:51">
      <c r="A1414" s="67" t="s">
        <v>83</v>
      </c>
      <c r="C1414" t="s">
        <v>2295</v>
      </c>
      <c r="D1414" s="68" t="s">
        <v>874</v>
      </c>
      <c r="E1414" s="52">
        <v>2035</v>
      </c>
      <c r="F1414" s="69" t="str">
        <f t="shared" si="265"/>
        <v>*0.94</v>
      </c>
      <c r="G1414" s="70" t="str">
        <f t="shared" si="264"/>
        <v>REZoning_Sol-Win</v>
      </c>
      <c r="I1414" t="s">
        <v>2295</v>
      </c>
      <c r="J1414" s="68" t="s">
        <v>874</v>
      </c>
      <c r="K1414" s="52">
        <v>2050</v>
      </c>
      <c r="L1414" s="62" t="str">
        <f t="shared" si="266"/>
        <v>*0.9</v>
      </c>
      <c r="M1414" s="70" t="str">
        <f t="shared" si="267"/>
        <v>REZoning_Sol-Win</v>
      </c>
      <c r="O1414" t="s">
        <v>2295</v>
      </c>
      <c r="P1414" t="s">
        <v>874</v>
      </c>
      <c r="Q1414">
        <v>2100</v>
      </c>
      <c r="R1414" t="s">
        <v>926</v>
      </c>
      <c r="S1414" t="s">
        <v>875</v>
      </c>
      <c r="AA1414" s="49" t="s">
        <v>2295</v>
      </c>
      <c r="AB1414" s="71" t="s">
        <v>874</v>
      </c>
      <c r="AC1414" s="55">
        <v>2035</v>
      </c>
      <c r="AD1414" s="70" t="str">
        <f t="shared" si="268"/>
        <v>*0.92</v>
      </c>
      <c r="AE1414" s="70" t="str">
        <f t="shared" si="269"/>
        <v>REZoning_Sol-Win</v>
      </c>
      <c r="AG1414" s="49" t="s">
        <v>2295</v>
      </c>
      <c r="AH1414" s="71" t="s">
        <v>874</v>
      </c>
      <c r="AI1414" s="55">
        <v>2050</v>
      </c>
      <c r="AJ1414" s="70" t="str">
        <f t="shared" si="270"/>
        <v>*0.89</v>
      </c>
      <c r="AK1414" s="70" t="str">
        <f t="shared" si="271"/>
        <v>REZoning_Sol-Win</v>
      </c>
      <c r="AO1414" s="50" t="s">
        <v>2295</v>
      </c>
      <c r="AP1414" s="72" t="s">
        <v>874</v>
      </c>
      <c r="AQ1414" s="58">
        <v>2035</v>
      </c>
      <c r="AR1414" s="73" t="str">
        <f t="shared" si="272"/>
        <v>*0.89</v>
      </c>
      <c r="AS1414" s="70" t="str">
        <f t="shared" si="273"/>
        <v>REZoning_Sol-Win</v>
      </c>
      <c r="AU1414" s="50" t="s">
        <v>2295</v>
      </c>
      <c r="AV1414" s="72" t="s">
        <v>874</v>
      </c>
      <c r="AW1414" s="58">
        <v>2050</v>
      </c>
      <c r="AX1414" s="73" t="str">
        <f t="shared" si="274"/>
        <v>*0.84</v>
      </c>
      <c r="AY1414" s="70" t="str">
        <f t="shared" si="275"/>
        <v>REZoning_Sol-Win</v>
      </c>
    </row>
    <row r="1415" spans="1:51">
      <c r="A1415" s="67" t="s">
        <v>83</v>
      </c>
      <c r="C1415" t="s">
        <v>2296</v>
      </c>
      <c r="D1415" s="68" t="s">
        <v>874</v>
      </c>
      <c r="E1415" s="52">
        <v>2035</v>
      </c>
      <c r="F1415" s="69" t="str">
        <f t="shared" si="265"/>
        <v>*0.94</v>
      </c>
      <c r="G1415" s="70" t="str">
        <f t="shared" si="264"/>
        <v>REZoning_Sol-Win</v>
      </c>
      <c r="I1415" t="s">
        <v>2296</v>
      </c>
      <c r="J1415" s="68" t="s">
        <v>874</v>
      </c>
      <c r="K1415" s="52">
        <v>2050</v>
      </c>
      <c r="L1415" s="62" t="str">
        <f t="shared" si="266"/>
        <v>*0.9</v>
      </c>
      <c r="M1415" s="70" t="str">
        <f t="shared" si="267"/>
        <v>REZoning_Sol-Win</v>
      </c>
      <c r="O1415" t="s">
        <v>2296</v>
      </c>
      <c r="P1415" t="s">
        <v>874</v>
      </c>
      <c r="Q1415">
        <v>2100</v>
      </c>
      <c r="R1415" t="s">
        <v>926</v>
      </c>
      <c r="S1415" t="s">
        <v>875</v>
      </c>
      <c r="AA1415" s="49" t="s">
        <v>2296</v>
      </c>
      <c r="AB1415" s="71" t="s">
        <v>874</v>
      </c>
      <c r="AC1415" s="55">
        <v>2035</v>
      </c>
      <c r="AD1415" s="70" t="str">
        <f t="shared" si="268"/>
        <v>*0.92</v>
      </c>
      <c r="AE1415" s="70" t="str">
        <f t="shared" si="269"/>
        <v>REZoning_Sol-Win</v>
      </c>
      <c r="AG1415" s="49" t="s">
        <v>2296</v>
      </c>
      <c r="AH1415" s="71" t="s">
        <v>874</v>
      </c>
      <c r="AI1415" s="55">
        <v>2050</v>
      </c>
      <c r="AJ1415" s="70" t="str">
        <f t="shared" si="270"/>
        <v>*0.89</v>
      </c>
      <c r="AK1415" s="70" t="str">
        <f t="shared" si="271"/>
        <v>REZoning_Sol-Win</v>
      </c>
      <c r="AO1415" s="50" t="s">
        <v>2296</v>
      </c>
      <c r="AP1415" s="72" t="s">
        <v>874</v>
      </c>
      <c r="AQ1415" s="58">
        <v>2035</v>
      </c>
      <c r="AR1415" s="73" t="str">
        <f t="shared" si="272"/>
        <v>*0.89</v>
      </c>
      <c r="AS1415" s="70" t="str">
        <f t="shared" si="273"/>
        <v>REZoning_Sol-Win</v>
      </c>
      <c r="AU1415" s="50" t="s">
        <v>2296</v>
      </c>
      <c r="AV1415" s="72" t="s">
        <v>874</v>
      </c>
      <c r="AW1415" s="58">
        <v>2050</v>
      </c>
      <c r="AX1415" s="73" t="str">
        <f t="shared" si="274"/>
        <v>*0.84</v>
      </c>
      <c r="AY1415" s="70" t="str">
        <f t="shared" si="275"/>
        <v>REZoning_Sol-Win</v>
      </c>
    </row>
    <row r="1416" spans="1:51">
      <c r="A1416" s="67" t="s">
        <v>83</v>
      </c>
      <c r="C1416" t="s">
        <v>2297</v>
      </c>
      <c r="D1416" s="68" t="s">
        <v>874</v>
      </c>
      <c r="E1416" s="52">
        <v>2035</v>
      </c>
      <c r="F1416" s="69" t="str">
        <f t="shared" si="265"/>
        <v>*0.94</v>
      </c>
      <c r="G1416" s="70" t="str">
        <f t="shared" si="264"/>
        <v>REZoning_Sol-Win</v>
      </c>
      <c r="I1416" t="s">
        <v>2297</v>
      </c>
      <c r="J1416" s="68" t="s">
        <v>874</v>
      </c>
      <c r="K1416" s="52">
        <v>2050</v>
      </c>
      <c r="L1416" s="62" t="str">
        <f t="shared" si="266"/>
        <v>*0.9</v>
      </c>
      <c r="M1416" s="70" t="str">
        <f t="shared" si="267"/>
        <v>REZoning_Sol-Win</v>
      </c>
      <c r="O1416" t="s">
        <v>2297</v>
      </c>
      <c r="P1416" t="s">
        <v>874</v>
      </c>
      <c r="Q1416">
        <v>2100</v>
      </c>
      <c r="R1416" t="s">
        <v>926</v>
      </c>
      <c r="S1416" t="s">
        <v>875</v>
      </c>
      <c r="AA1416" s="49" t="s">
        <v>2297</v>
      </c>
      <c r="AB1416" s="71" t="s">
        <v>874</v>
      </c>
      <c r="AC1416" s="55">
        <v>2035</v>
      </c>
      <c r="AD1416" s="70" t="str">
        <f t="shared" si="268"/>
        <v>*0.92</v>
      </c>
      <c r="AE1416" s="70" t="str">
        <f t="shared" si="269"/>
        <v>REZoning_Sol-Win</v>
      </c>
      <c r="AG1416" s="49" t="s">
        <v>2297</v>
      </c>
      <c r="AH1416" s="71" t="s">
        <v>874</v>
      </c>
      <c r="AI1416" s="55">
        <v>2050</v>
      </c>
      <c r="AJ1416" s="70" t="str">
        <f t="shared" si="270"/>
        <v>*0.89</v>
      </c>
      <c r="AK1416" s="70" t="str">
        <f t="shared" si="271"/>
        <v>REZoning_Sol-Win</v>
      </c>
      <c r="AO1416" s="50" t="s">
        <v>2297</v>
      </c>
      <c r="AP1416" s="72" t="s">
        <v>874</v>
      </c>
      <c r="AQ1416" s="58">
        <v>2035</v>
      </c>
      <c r="AR1416" s="73" t="str">
        <f t="shared" si="272"/>
        <v>*0.89</v>
      </c>
      <c r="AS1416" s="70" t="str">
        <f t="shared" si="273"/>
        <v>REZoning_Sol-Win</v>
      </c>
      <c r="AU1416" s="50" t="s">
        <v>2297</v>
      </c>
      <c r="AV1416" s="72" t="s">
        <v>874</v>
      </c>
      <c r="AW1416" s="58">
        <v>2050</v>
      </c>
      <c r="AX1416" s="73" t="str">
        <f t="shared" si="274"/>
        <v>*0.84</v>
      </c>
      <c r="AY1416" s="70" t="str">
        <f t="shared" si="275"/>
        <v>REZoning_Sol-Win</v>
      </c>
    </row>
    <row r="1417" spans="1:51">
      <c r="A1417" s="67" t="s">
        <v>83</v>
      </c>
      <c r="C1417" t="s">
        <v>2298</v>
      </c>
      <c r="D1417" s="68" t="s">
        <v>874</v>
      </c>
      <c r="E1417" s="52">
        <v>2035</v>
      </c>
      <c r="F1417" s="69" t="str">
        <f t="shared" si="265"/>
        <v>*0.94</v>
      </c>
      <c r="G1417" s="70" t="str">
        <f t="shared" si="264"/>
        <v>REZoning_Sol-Win</v>
      </c>
      <c r="I1417" t="s">
        <v>2298</v>
      </c>
      <c r="J1417" s="68" t="s">
        <v>874</v>
      </c>
      <c r="K1417" s="52">
        <v>2050</v>
      </c>
      <c r="L1417" s="62" t="str">
        <f t="shared" si="266"/>
        <v>*0.9</v>
      </c>
      <c r="M1417" s="70" t="str">
        <f t="shared" si="267"/>
        <v>REZoning_Sol-Win</v>
      </c>
      <c r="O1417" t="s">
        <v>2298</v>
      </c>
      <c r="P1417" t="s">
        <v>874</v>
      </c>
      <c r="Q1417">
        <v>2100</v>
      </c>
      <c r="R1417" t="s">
        <v>926</v>
      </c>
      <c r="S1417" t="s">
        <v>875</v>
      </c>
      <c r="AA1417" s="49" t="s">
        <v>2298</v>
      </c>
      <c r="AB1417" s="71" t="s">
        <v>874</v>
      </c>
      <c r="AC1417" s="55">
        <v>2035</v>
      </c>
      <c r="AD1417" s="70" t="str">
        <f t="shared" si="268"/>
        <v>*0.92</v>
      </c>
      <c r="AE1417" s="70" t="str">
        <f t="shared" si="269"/>
        <v>REZoning_Sol-Win</v>
      </c>
      <c r="AG1417" s="49" t="s">
        <v>2298</v>
      </c>
      <c r="AH1417" s="71" t="s">
        <v>874</v>
      </c>
      <c r="AI1417" s="55">
        <v>2050</v>
      </c>
      <c r="AJ1417" s="70" t="str">
        <f t="shared" si="270"/>
        <v>*0.89</v>
      </c>
      <c r="AK1417" s="70" t="str">
        <f t="shared" si="271"/>
        <v>REZoning_Sol-Win</v>
      </c>
      <c r="AO1417" s="50" t="s">
        <v>2298</v>
      </c>
      <c r="AP1417" s="72" t="s">
        <v>874</v>
      </c>
      <c r="AQ1417" s="58">
        <v>2035</v>
      </c>
      <c r="AR1417" s="73" t="str">
        <f t="shared" si="272"/>
        <v>*0.89</v>
      </c>
      <c r="AS1417" s="70" t="str">
        <f t="shared" si="273"/>
        <v>REZoning_Sol-Win</v>
      </c>
      <c r="AU1417" s="50" t="s">
        <v>2298</v>
      </c>
      <c r="AV1417" s="72" t="s">
        <v>874</v>
      </c>
      <c r="AW1417" s="58">
        <v>2050</v>
      </c>
      <c r="AX1417" s="73" t="str">
        <f t="shared" si="274"/>
        <v>*0.84</v>
      </c>
      <c r="AY1417" s="70" t="str">
        <f t="shared" si="275"/>
        <v>REZoning_Sol-Win</v>
      </c>
    </row>
    <row r="1418" spans="1:51">
      <c r="A1418" s="67" t="s">
        <v>83</v>
      </c>
      <c r="C1418" t="s">
        <v>2299</v>
      </c>
      <c r="D1418" s="68" t="s">
        <v>874</v>
      </c>
      <c r="E1418" s="52">
        <v>2035</v>
      </c>
      <c r="F1418" s="69" t="str">
        <f t="shared" si="265"/>
        <v>*0.94</v>
      </c>
      <c r="G1418" s="70" t="str">
        <f t="shared" si="264"/>
        <v>REZoning_Sol-Win</v>
      </c>
      <c r="I1418" t="s">
        <v>2299</v>
      </c>
      <c r="J1418" s="68" t="s">
        <v>874</v>
      </c>
      <c r="K1418" s="52">
        <v>2050</v>
      </c>
      <c r="L1418" s="62" t="str">
        <f t="shared" si="266"/>
        <v>*0.9</v>
      </c>
      <c r="M1418" s="70" t="str">
        <f t="shared" si="267"/>
        <v>REZoning_Sol-Win</v>
      </c>
      <c r="O1418" t="s">
        <v>2299</v>
      </c>
      <c r="P1418" t="s">
        <v>874</v>
      </c>
      <c r="Q1418">
        <v>2100</v>
      </c>
      <c r="R1418" t="s">
        <v>926</v>
      </c>
      <c r="S1418" t="s">
        <v>875</v>
      </c>
      <c r="AA1418" s="49" t="s">
        <v>2299</v>
      </c>
      <c r="AB1418" s="71" t="s">
        <v>874</v>
      </c>
      <c r="AC1418" s="55">
        <v>2035</v>
      </c>
      <c r="AD1418" s="70" t="str">
        <f t="shared" si="268"/>
        <v>*0.92</v>
      </c>
      <c r="AE1418" s="70" t="str">
        <f t="shared" si="269"/>
        <v>REZoning_Sol-Win</v>
      </c>
      <c r="AG1418" s="49" t="s">
        <v>2299</v>
      </c>
      <c r="AH1418" s="71" t="s">
        <v>874</v>
      </c>
      <c r="AI1418" s="55">
        <v>2050</v>
      </c>
      <c r="AJ1418" s="70" t="str">
        <f t="shared" si="270"/>
        <v>*0.89</v>
      </c>
      <c r="AK1418" s="70" t="str">
        <f t="shared" si="271"/>
        <v>REZoning_Sol-Win</v>
      </c>
      <c r="AO1418" s="50" t="s">
        <v>2299</v>
      </c>
      <c r="AP1418" s="72" t="s">
        <v>874</v>
      </c>
      <c r="AQ1418" s="58">
        <v>2035</v>
      </c>
      <c r="AR1418" s="73" t="str">
        <f t="shared" si="272"/>
        <v>*0.89</v>
      </c>
      <c r="AS1418" s="70" t="str">
        <f t="shared" si="273"/>
        <v>REZoning_Sol-Win</v>
      </c>
      <c r="AU1418" s="50" t="s">
        <v>2299</v>
      </c>
      <c r="AV1418" s="72" t="s">
        <v>874</v>
      </c>
      <c r="AW1418" s="58">
        <v>2050</v>
      </c>
      <c r="AX1418" s="73" t="str">
        <f t="shared" si="274"/>
        <v>*0.84</v>
      </c>
      <c r="AY1418" s="70" t="str">
        <f t="shared" si="275"/>
        <v>REZoning_Sol-Win</v>
      </c>
    </row>
    <row r="1419" spans="1:51">
      <c r="A1419" s="67" t="s">
        <v>83</v>
      </c>
      <c r="C1419" t="s">
        <v>2300</v>
      </c>
      <c r="D1419" s="68" t="s">
        <v>874</v>
      </c>
      <c r="E1419" s="52">
        <v>2035</v>
      </c>
      <c r="F1419" s="69" t="str">
        <f t="shared" si="265"/>
        <v>*0.94</v>
      </c>
      <c r="G1419" s="70" t="str">
        <f t="shared" si="264"/>
        <v>REZoning_Sol-Win</v>
      </c>
      <c r="I1419" t="s">
        <v>2300</v>
      </c>
      <c r="J1419" s="68" t="s">
        <v>874</v>
      </c>
      <c r="K1419" s="52">
        <v>2050</v>
      </c>
      <c r="L1419" s="62" t="str">
        <f t="shared" si="266"/>
        <v>*0.9</v>
      </c>
      <c r="M1419" s="70" t="str">
        <f t="shared" si="267"/>
        <v>REZoning_Sol-Win</v>
      </c>
      <c r="O1419" t="s">
        <v>2300</v>
      </c>
      <c r="P1419" t="s">
        <v>874</v>
      </c>
      <c r="Q1419">
        <v>2100</v>
      </c>
      <c r="R1419" t="s">
        <v>926</v>
      </c>
      <c r="S1419" t="s">
        <v>875</v>
      </c>
      <c r="AA1419" s="49" t="s">
        <v>2300</v>
      </c>
      <c r="AB1419" s="71" t="s">
        <v>874</v>
      </c>
      <c r="AC1419" s="55">
        <v>2035</v>
      </c>
      <c r="AD1419" s="70" t="str">
        <f t="shared" si="268"/>
        <v>*0.92</v>
      </c>
      <c r="AE1419" s="70" t="str">
        <f t="shared" si="269"/>
        <v>REZoning_Sol-Win</v>
      </c>
      <c r="AG1419" s="49" t="s">
        <v>2300</v>
      </c>
      <c r="AH1419" s="71" t="s">
        <v>874</v>
      </c>
      <c r="AI1419" s="55">
        <v>2050</v>
      </c>
      <c r="AJ1419" s="70" t="str">
        <f t="shared" si="270"/>
        <v>*0.89</v>
      </c>
      <c r="AK1419" s="70" t="str">
        <f t="shared" si="271"/>
        <v>REZoning_Sol-Win</v>
      </c>
      <c r="AO1419" s="50" t="s">
        <v>2300</v>
      </c>
      <c r="AP1419" s="72" t="s">
        <v>874</v>
      </c>
      <c r="AQ1419" s="58">
        <v>2035</v>
      </c>
      <c r="AR1419" s="73" t="str">
        <f t="shared" si="272"/>
        <v>*0.89</v>
      </c>
      <c r="AS1419" s="70" t="str">
        <f t="shared" si="273"/>
        <v>REZoning_Sol-Win</v>
      </c>
      <c r="AU1419" s="50" t="s">
        <v>2300</v>
      </c>
      <c r="AV1419" s="72" t="s">
        <v>874</v>
      </c>
      <c r="AW1419" s="58">
        <v>2050</v>
      </c>
      <c r="AX1419" s="73" t="str">
        <f t="shared" si="274"/>
        <v>*0.84</v>
      </c>
      <c r="AY1419" s="70" t="str">
        <f t="shared" si="275"/>
        <v>REZoning_Sol-Win</v>
      </c>
    </row>
    <row r="1420" spans="1:51">
      <c r="A1420" s="67" t="s">
        <v>83</v>
      </c>
      <c r="C1420" t="s">
        <v>2301</v>
      </c>
      <c r="D1420" s="68" t="s">
        <v>874</v>
      </c>
      <c r="E1420" s="52">
        <v>2035</v>
      </c>
      <c r="F1420" s="69" t="str">
        <f t="shared" si="265"/>
        <v>*0.94</v>
      </c>
      <c r="G1420" s="70" t="str">
        <f t="shared" si="264"/>
        <v>REZoning_Sol-Win</v>
      </c>
      <c r="I1420" t="s">
        <v>2301</v>
      </c>
      <c r="J1420" s="68" t="s">
        <v>874</v>
      </c>
      <c r="K1420" s="52">
        <v>2050</v>
      </c>
      <c r="L1420" s="62" t="str">
        <f t="shared" si="266"/>
        <v>*0.9</v>
      </c>
      <c r="M1420" s="70" t="str">
        <f t="shared" si="267"/>
        <v>REZoning_Sol-Win</v>
      </c>
      <c r="O1420" t="s">
        <v>2301</v>
      </c>
      <c r="P1420" t="s">
        <v>874</v>
      </c>
      <c r="Q1420">
        <v>2100</v>
      </c>
      <c r="R1420" t="s">
        <v>926</v>
      </c>
      <c r="S1420" t="s">
        <v>875</v>
      </c>
      <c r="AA1420" s="49" t="s">
        <v>2301</v>
      </c>
      <c r="AB1420" s="71" t="s">
        <v>874</v>
      </c>
      <c r="AC1420" s="55">
        <v>2035</v>
      </c>
      <c r="AD1420" s="70" t="str">
        <f t="shared" si="268"/>
        <v>*0.92</v>
      </c>
      <c r="AE1420" s="70" t="str">
        <f t="shared" si="269"/>
        <v>REZoning_Sol-Win</v>
      </c>
      <c r="AG1420" s="49" t="s">
        <v>2301</v>
      </c>
      <c r="AH1420" s="71" t="s">
        <v>874</v>
      </c>
      <c r="AI1420" s="55">
        <v>2050</v>
      </c>
      <c r="AJ1420" s="70" t="str">
        <f t="shared" si="270"/>
        <v>*0.89</v>
      </c>
      <c r="AK1420" s="70" t="str">
        <f t="shared" si="271"/>
        <v>REZoning_Sol-Win</v>
      </c>
      <c r="AO1420" s="50" t="s">
        <v>2301</v>
      </c>
      <c r="AP1420" s="72" t="s">
        <v>874</v>
      </c>
      <c r="AQ1420" s="58">
        <v>2035</v>
      </c>
      <c r="AR1420" s="73" t="str">
        <f t="shared" si="272"/>
        <v>*0.89</v>
      </c>
      <c r="AS1420" s="70" t="str">
        <f t="shared" si="273"/>
        <v>REZoning_Sol-Win</v>
      </c>
      <c r="AU1420" s="50" t="s">
        <v>2301</v>
      </c>
      <c r="AV1420" s="72" t="s">
        <v>874</v>
      </c>
      <c r="AW1420" s="58">
        <v>2050</v>
      </c>
      <c r="AX1420" s="73" t="str">
        <f t="shared" si="274"/>
        <v>*0.84</v>
      </c>
      <c r="AY1420" s="70" t="str">
        <f t="shared" si="275"/>
        <v>REZoning_Sol-Win</v>
      </c>
    </row>
    <row r="1421" spans="1:51">
      <c r="A1421" s="67" t="s">
        <v>83</v>
      </c>
      <c r="C1421" t="s">
        <v>2302</v>
      </c>
      <c r="D1421" s="68" t="s">
        <v>874</v>
      </c>
      <c r="E1421" s="52">
        <v>2035</v>
      </c>
      <c r="F1421" s="69" t="str">
        <f t="shared" si="265"/>
        <v>*0.94</v>
      </c>
      <c r="G1421" s="70" t="str">
        <f t="shared" si="264"/>
        <v>REZoning_Sol-Win</v>
      </c>
      <c r="I1421" t="s">
        <v>2302</v>
      </c>
      <c r="J1421" s="68" t="s">
        <v>874</v>
      </c>
      <c r="K1421" s="52">
        <v>2050</v>
      </c>
      <c r="L1421" s="62" t="str">
        <f t="shared" si="266"/>
        <v>*0.9</v>
      </c>
      <c r="M1421" s="70" t="str">
        <f t="shared" si="267"/>
        <v>REZoning_Sol-Win</v>
      </c>
      <c r="O1421" t="s">
        <v>2302</v>
      </c>
      <c r="P1421" t="s">
        <v>874</v>
      </c>
      <c r="Q1421">
        <v>2100</v>
      </c>
      <c r="R1421" t="s">
        <v>926</v>
      </c>
      <c r="S1421" t="s">
        <v>875</v>
      </c>
      <c r="AA1421" s="49" t="s">
        <v>2302</v>
      </c>
      <c r="AB1421" s="71" t="s">
        <v>874</v>
      </c>
      <c r="AC1421" s="55">
        <v>2035</v>
      </c>
      <c r="AD1421" s="70" t="str">
        <f t="shared" si="268"/>
        <v>*0.92</v>
      </c>
      <c r="AE1421" s="70" t="str">
        <f t="shared" si="269"/>
        <v>REZoning_Sol-Win</v>
      </c>
      <c r="AG1421" s="49" t="s">
        <v>2302</v>
      </c>
      <c r="AH1421" s="71" t="s">
        <v>874</v>
      </c>
      <c r="AI1421" s="55">
        <v>2050</v>
      </c>
      <c r="AJ1421" s="70" t="str">
        <f t="shared" si="270"/>
        <v>*0.89</v>
      </c>
      <c r="AK1421" s="70" t="str">
        <f t="shared" si="271"/>
        <v>REZoning_Sol-Win</v>
      </c>
      <c r="AO1421" s="50" t="s">
        <v>2302</v>
      </c>
      <c r="AP1421" s="72" t="s">
        <v>874</v>
      </c>
      <c r="AQ1421" s="58">
        <v>2035</v>
      </c>
      <c r="AR1421" s="73" t="str">
        <f t="shared" si="272"/>
        <v>*0.89</v>
      </c>
      <c r="AS1421" s="70" t="str">
        <f t="shared" si="273"/>
        <v>REZoning_Sol-Win</v>
      </c>
      <c r="AU1421" s="50" t="s">
        <v>2302</v>
      </c>
      <c r="AV1421" s="72" t="s">
        <v>874</v>
      </c>
      <c r="AW1421" s="58">
        <v>2050</v>
      </c>
      <c r="AX1421" s="73" t="str">
        <f t="shared" si="274"/>
        <v>*0.84</v>
      </c>
      <c r="AY1421" s="70" t="str">
        <f t="shared" si="275"/>
        <v>REZoning_Sol-Win</v>
      </c>
    </row>
    <row r="1422" spans="1:51">
      <c r="A1422" s="67" t="s">
        <v>83</v>
      </c>
      <c r="C1422" t="s">
        <v>2303</v>
      </c>
      <c r="D1422" s="68" t="s">
        <v>874</v>
      </c>
      <c r="E1422" s="52">
        <v>2035</v>
      </c>
      <c r="F1422" s="69" t="str">
        <f t="shared" si="265"/>
        <v>*0.94</v>
      </c>
      <c r="G1422" s="70" t="str">
        <f t="shared" si="264"/>
        <v>REZoning_Sol-Win</v>
      </c>
      <c r="I1422" t="s">
        <v>2303</v>
      </c>
      <c r="J1422" s="68" t="s">
        <v>874</v>
      </c>
      <c r="K1422" s="52">
        <v>2050</v>
      </c>
      <c r="L1422" s="62" t="str">
        <f t="shared" si="266"/>
        <v>*0.9</v>
      </c>
      <c r="M1422" s="70" t="str">
        <f t="shared" si="267"/>
        <v>REZoning_Sol-Win</v>
      </c>
      <c r="O1422" t="s">
        <v>2303</v>
      </c>
      <c r="P1422" t="s">
        <v>874</v>
      </c>
      <c r="Q1422">
        <v>2100</v>
      </c>
      <c r="R1422" t="s">
        <v>926</v>
      </c>
      <c r="S1422" t="s">
        <v>875</v>
      </c>
      <c r="AA1422" s="49" t="s">
        <v>2303</v>
      </c>
      <c r="AB1422" s="71" t="s">
        <v>874</v>
      </c>
      <c r="AC1422" s="55">
        <v>2035</v>
      </c>
      <c r="AD1422" s="70" t="str">
        <f t="shared" si="268"/>
        <v>*0.92</v>
      </c>
      <c r="AE1422" s="70" t="str">
        <f t="shared" si="269"/>
        <v>REZoning_Sol-Win</v>
      </c>
      <c r="AG1422" s="49" t="s">
        <v>2303</v>
      </c>
      <c r="AH1422" s="71" t="s">
        <v>874</v>
      </c>
      <c r="AI1422" s="55">
        <v>2050</v>
      </c>
      <c r="AJ1422" s="70" t="str">
        <f t="shared" si="270"/>
        <v>*0.89</v>
      </c>
      <c r="AK1422" s="70" t="str">
        <f t="shared" si="271"/>
        <v>REZoning_Sol-Win</v>
      </c>
      <c r="AO1422" s="50" t="s">
        <v>2303</v>
      </c>
      <c r="AP1422" s="72" t="s">
        <v>874</v>
      </c>
      <c r="AQ1422" s="58">
        <v>2035</v>
      </c>
      <c r="AR1422" s="73" t="str">
        <f t="shared" si="272"/>
        <v>*0.89</v>
      </c>
      <c r="AS1422" s="70" t="str">
        <f t="shared" si="273"/>
        <v>REZoning_Sol-Win</v>
      </c>
      <c r="AU1422" s="50" t="s">
        <v>2303</v>
      </c>
      <c r="AV1422" s="72" t="s">
        <v>874</v>
      </c>
      <c r="AW1422" s="58">
        <v>2050</v>
      </c>
      <c r="AX1422" s="73" t="str">
        <f t="shared" si="274"/>
        <v>*0.84</v>
      </c>
      <c r="AY1422" s="70" t="str">
        <f t="shared" si="275"/>
        <v>REZoning_Sol-Win</v>
      </c>
    </row>
    <row r="1423" spans="1:51">
      <c r="A1423" s="67" t="s">
        <v>83</v>
      </c>
      <c r="C1423" t="s">
        <v>2304</v>
      </c>
      <c r="D1423" s="68" t="s">
        <v>874</v>
      </c>
      <c r="E1423" s="52">
        <v>2035</v>
      </c>
      <c r="F1423" s="69" t="str">
        <f t="shared" si="265"/>
        <v>*0.94</v>
      </c>
      <c r="G1423" s="70" t="str">
        <f t="shared" si="264"/>
        <v>REZoning_Sol-Win</v>
      </c>
      <c r="I1423" t="s">
        <v>2304</v>
      </c>
      <c r="J1423" s="68" t="s">
        <v>874</v>
      </c>
      <c r="K1423" s="52">
        <v>2050</v>
      </c>
      <c r="L1423" s="62" t="str">
        <f t="shared" si="266"/>
        <v>*0.9</v>
      </c>
      <c r="M1423" s="70" t="str">
        <f t="shared" si="267"/>
        <v>REZoning_Sol-Win</v>
      </c>
      <c r="O1423" t="s">
        <v>2304</v>
      </c>
      <c r="P1423" t="s">
        <v>874</v>
      </c>
      <c r="Q1423">
        <v>2100</v>
      </c>
      <c r="R1423" t="s">
        <v>926</v>
      </c>
      <c r="S1423" t="s">
        <v>875</v>
      </c>
      <c r="AA1423" s="49" t="s">
        <v>2304</v>
      </c>
      <c r="AB1423" s="71" t="s">
        <v>874</v>
      </c>
      <c r="AC1423" s="55">
        <v>2035</v>
      </c>
      <c r="AD1423" s="70" t="str">
        <f t="shared" si="268"/>
        <v>*0.92</v>
      </c>
      <c r="AE1423" s="70" t="str">
        <f t="shared" si="269"/>
        <v>REZoning_Sol-Win</v>
      </c>
      <c r="AG1423" s="49" t="s">
        <v>2304</v>
      </c>
      <c r="AH1423" s="71" t="s">
        <v>874</v>
      </c>
      <c r="AI1423" s="55">
        <v>2050</v>
      </c>
      <c r="AJ1423" s="70" t="str">
        <f t="shared" si="270"/>
        <v>*0.89</v>
      </c>
      <c r="AK1423" s="70" t="str">
        <f t="shared" si="271"/>
        <v>REZoning_Sol-Win</v>
      </c>
      <c r="AO1423" s="50" t="s">
        <v>2304</v>
      </c>
      <c r="AP1423" s="72" t="s">
        <v>874</v>
      </c>
      <c r="AQ1423" s="58">
        <v>2035</v>
      </c>
      <c r="AR1423" s="73" t="str">
        <f t="shared" si="272"/>
        <v>*0.89</v>
      </c>
      <c r="AS1423" s="70" t="str">
        <f t="shared" si="273"/>
        <v>REZoning_Sol-Win</v>
      </c>
      <c r="AU1423" s="50" t="s">
        <v>2304</v>
      </c>
      <c r="AV1423" s="72" t="s">
        <v>874</v>
      </c>
      <c r="AW1423" s="58">
        <v>2050</v>
      </c>
      <c r="AX1423" s="73" t="str">
        <f t="shared" si="274"/>
        <v>*0.84</v>
      </c>
      <c r="AY1423" s="70" t="str">
        <f t="shared" si="275"/>
        <v>REZoning_Sol-Win</v>
      </c>
    </row>
    <row r="1424" spans="1:51">
      <c r="A1424" s="67" t="s">
        <v>83</v>
      </c>
      <c r="C1424" t="s">
        <v>2305</v>
      </c>
      <c r="D1424" s="68" t="s">
        <v>874</v>
      </c>
      <c r="E1424" s="52">
        <v>2035</v>
      </c>
      <c r="F1424" s="69" t="str">
        <f t="shared" si="265"/>
        <v>*0.94</v>
      </c>
      <c r="G1424" s="70" t="str">
        <f t="shared" si="264"/>
        <v>REZoning_Sol-Win</v>
      </c>
      <c r="I1424" t="s">
        <v>2305</v>
      </c>
      <c r="J1424" s="68" t="s">
        <v>874</v>
      </c>
      <c r="K1424" s="52">
        <v>2050</v>
      </c>
      <c r="L1424" s="62" t="str">
        <f t="shared" si="266"/>
        <v>*0.9</v>
      </c>
      <c r="M1424" s="70" t="str">
        <f t="shared" si="267"/>
        <v>REZoning_Sol-Win</v>
      </c>
      <c r="O1424" t="s">
        <v>2305</v>
      </c>
      <c r="P1424" t="s">
        <v>874</v>
      </c>
      <c r="Q1424">
        <v>2100</v>
      </c>
      <c r="R1424" t="s">
        <v>926</v>
      </c>
      <c r="S1424" t="s">
        <v>875</v>
      </c>
      <c r="AA1424" s="49" t="s">
        <v>2305</v>
      </c>
      <c r="AB1424" s="71" t="s">
        <v>874</v>
      </c>
      <c r="AC1424" s="55">
        <v>2035</v>
      </c>
      <c r="AD1424" s="70" t="str">
        <f t="shared" si="268"/>
        <v>*0.92</v>
      </c>
      <c r="AE1424" s="70" t="str">
        <f t="shared" si="269"/>
        <v>REZoning_Sol-Win</v>
      </c>
      <c r="AG1424" s="49" t="s">
        <v>2305</v>
      </c>
      <c r="AH1424" s="71" t="s">
        <v>874</v>
      </c>
      <c r="AI1424" s="55">
        <v>2050</v>
      </c>
      <c r="AJ1424" s="70" t="str">
        <f t="shared" si="270"/>
        <v>*0.89</v>
      </c>
      <c r="AK1424" s="70" t="str">
        <f t="shared" si="271"/>
        <v>REZoning_Sol-Win</v>
      </c>
      <c r="AO1424" s="50" t="s">
        <v>2305</v>
      </c>
      <c r="AP1424" s="72" t="s">
        <v>874</v>
      </c>
      <c r="AQ1424" s="58">
        <v>2035</v>
      </c>
      <c r="AR1424" s="73" t="str">
        <f t="shared" si="272"/>
        <v>*0.89</v>
      </c>
      <c r="AS1424" s="70" t="str">
        <f t="shared" si="273"/>
        <v>REZoning_Sol-Win</v>
      </c>
      <c r="AU1424" s="50" t="s">
        <v>2305</v>
      </c>
      <c r="AV1424" s="72" t="s">
        <v>874</v>
      </c>
      <c r="AW1424" s="58">
        <v>2050</v>
      </c>
      <c r="AX1424" s="73" t="str">
        <f t="shared" si="274"/>
        <v>*0.84</v>
      </c>
      <c r="AY1424" s="70" t="str">
        <f t="shared" si="275"/>
        <v>REZoning_Sol-Win</v>
      </c>
    </row>
    <row r="1425" spans="1:51">
      <c r="A1425" s="67" t="s">
        <v>83</v>
      </c>
      <c r="C1425" t="s">
        <v>2306</v>
      </c>
      <c r="D1425" s="68" t="s">
        <v>874</v>
      </c>
      <c r="E1425" s="52">
        <v>2035</v>
      </c>
      <c r="F1425" s="69" t="str">
        <f t="shared" si="265"/>
        <v>*0.94</v>
      </c>
      <c r="G1425" s="70" t="str">
        <f t="shared" si="264"/>
        <v>REZoning_Sol-Win</v>
      </c>
      <c r="I1425" t="s">
        <v>2306</v>
      </c>
      <c r="J1425" s="68" t="s">
        <v>874</v>
      </c>
      <c r="K1425" s="52">
        <v>2050</v>
      </c>
      <c r="L1425" s="62" t="str">
        <f t="shared" si="266"/>
        <v>*0.9</v>
      </c>
      <c r="M1425" s="70" t="str">
        <f t="shared" si="267"/>
        <v>REZoning_Sol-Win</v>
      </c>
      <c r="O1425" t="s">
        <v>2306</v>
      </c>
      <c r="P1425" t="s">
        <v>874</v>
      </c>
      <c r="Q1425">
        <v>2100</v>
      </c>
      <c r="R1425" t="s">
        <v>926</v>
      </c>
      <c r="S1425" t="s">
        <v>875</v>
      </c>
      <c r="AA1425" s="49" t="s">
        <v>2306</v>
      </c>
      <c r="AB1425" s="71" t="s">
        <v>874</v>
      </c>
      <c r="AC1425" s="55">
        <v>2035</v>
      </c>
      <c r="AD1425" s="70" t="str">
        <f t="shared" si="268"/>
        <v>*0.92</v>
      </c>
      <c r="AE1425" s="70" t="str">
        <f t="shared" si="269"/>
        <v>REZoning_Sol-Win</v>
      </c>
      <c r="AG1425" s="49" t="s">
        <v>2306</v>
      </c>
      <c r="AH1425" s="71" t="s">
        <v>874</v>
      </c>
      <c r="AI1425" s="55">
        <v>2050</v>
      </c>
      <c r="AJ1425" s="70" t="str">
        <f t="shared" si="270"/>
        <v>*0.89</v>
      </c>
      <c r="AK1425" s="70" t="str">
        <f t="shared" si="271"/>
        <v>REZoning_Sol-Win</v>
      </c>
      <c r="AO1425" s="50" t="s">
        <v>2306</v>
      </c>
      <c r="AP1425" s="72" t="s">
        <v>874</v>
      </c>
      <c r="AQ1425" s="58">
        <v>2035</v>
      </c>
      <c r="AR1425" s="73" t="str">
        <f t="shared" si="272"/>
        <v>*0.89</v>
      </c>
      <c r="AS1425" s="70" t="str">
        <f t="shared" si="273"/>
        <v>REZoning_Sol-Win</v>
      </c>
      <c r="AU1425" s="50" t="s">
        <v>2306</v>
      </c>
      <c r="AV1425" s="72" t="s">
        <v>874</v>
      </c>
      <c r="AW1425" s="58">
        <v>2050</v>
      </c>
      <c r="AX1425" s="73" t="str">
        <f t="shared" si="274"/>
        <v>*0.84</v>
      </c>
      <c r="AY1425" s="70" t="str">
        <f t="shared" si="275"/>
        <v>REZoning_Sol-Win</v>
      </c>
    </row>
    <row r="1426" spans="1:51">
      <c r="A1426" s="67" t="s">
        <v>83</v>
      </c>
      <c r="C1426" t="s">
        <v>2307</v>
      </c>
      <c r="D1426" s="68" t="s">
        <v>874</v>
      </c>
      <c r="E1426" s="52">
        <v>2035</v>
      </c>
      <c r="F1426" s="69" t="str">
        <f t="shared" si="265"/>
        <v>*0.94</v>
      </c>
      <c r="G1426" s="70" t="str">
        <f t="shared" si="264"/>
        <v>REZoning_Sol-Win</v>
      </c>
      <c r="I1426" t="s">
        <v>2307</v>
      </c>
      <c r="J1426" s="68" t="s">
        <v>874</v>
      </c>
      <c r="K1426" s="52">
        <v>2050</v>
      </c>
      <c r="L1426" s="62" t="str">
        <f t="shared" si="266"/>
        <v>*0.9</v>
      </c>
      <c r="M1426" s="70" t="str">
        <f t="shared" si="267"/>
        <v>REZoning_Sol-Win</v>
      </c>
      <c r="O1426" t="s">
        <v>2307</v>
      </c>
      <c r="P1426" t="s">
        <v>874</v>
      </c>
      <c r="Q1426">
        <v>2100</v>
      </c>
      <c r="R1426" t="s">
        <v>926</v>
      </c>
      <c r="S1426" t="s">
        <v>875</v>
      </c>
      <c r="AA1426" s="49" t="s">
        <v>2307</v>
      </c>
      <c r="AB1426" s="71" t="s">
        <v>874</v>
      </c>
      <c r="AC1426" s="55">
        <v>2035</v>
      </c>
      <c r="AD1426" s="70" t="str">
        <f t="shared" si="268"/>
        <v>*0.92</v>
      </c>
      <c r="AE1426" s="70" t="str">
        <f t="shared" si="269"/>
        <v>REZoning_Sol-Win</v>
      </c>
      <c r="AG1426" s="49" t="s">
        <v>2307</v>
      </c>
      <c r="AH1426" s="71" t="s">
        <v>874</v>
      </c>
      <c r="AI1426" s="55">
        <v>2050</v>
      </c>
      <c r="AJ1426" s="70" t="str">
        <f t="shared" si="270"/>
        <v>*0.89</v>
      </c>
      <c r="AK1426" s="70" t="str">
        <f t="shared" si="271"/>
        <v>REZoning_Sol-Win</v>
      </c>
      <c r="AO1426" s="50" t="s">
        <v>2307</v>
      </c>
      <c r="AP1426" s="72" t="s">
        <v>874</v>
      </c>
      <c r="AQ1426" s="58">
        <v>2035</v>
      </c>
      <c r="AR1426" s="73" t="str">
        <f t="shared" si="272"/>
        <v>*0.89</v>
      </c>
      <c r="AS1426" s="70" t="str">
        <f t="shared" si="273"/>
        <v>REZoning_Sol-Win</v>
      </c>
      <c r="AU1426" s="50" t="s">
        <v>2307</v>
      </c>
      <c r="AV1426" s="72" t="s">
        <v>874</v>
      </c>
      <c r="AW1426" s="58">
        <v>2050</v>
      </c>
      <c r="AX1426" s="73" t="str">
        <f t="shared" si="274"/>
        <v>*0.84</v>
      </c>
      <c r="AY1426" s="70" t="str">
        <f t="shared" si="275"/>
        <v>REZoning_Sol-Win</v>
      </c>
    </row>
    <row r="1427" spans="1:51">
      <c r="A1427" s="67" t="s">
        <v>83</v>
      </c>
      <c r="C1427" t="s">
        <v>2308</v>
      </c>
      <c r="D1427" s="68" t="s">
        <v>874</v>
      </c>
      <c r="E1427" s="52">
        <v>2035</v>
      </c>
      <c r="F1427" s="69" t="str">
        <f t="shared" si="265"/>
        <v>*0.94</v>
      </c>
      <c r="G1427" s="70" t="str">
        <f t="shared" si="264"/>
        <v>REZoning_Sol-Win</v>
      </c>
      <c r="I1427" t="s">
        <v>2308</v>
      </c>
      <c r="J1427" s="68" t="s">
        <v>874</v>
      </c>
      <c r="K1427" s="52">
        <v>2050</v>
      </c>
      <c r="L1427" s="62" t="str">
        <f t="shared" si="266"/>
        <v>*0.9</v>
      </c>
      <c r="M1427" s="70" t="str">
        <f t="shared" si="267"/>
        <v>REZoning_Sol-Win</v>
      </c>
      <c r="O1427" t="s">
        <v>2308</v>
      </c>
      <c r="P1427" t="s">
        <v>874</v>
      </c>
      <c r="Q1427">
        <v>2100</v>
      </c>
      <c r="R1427" t="s">
        <v>926</v>
      </c>
      <c r="S1427" t="s">
        <v>875</v>
      </c>
      <c r="AA1427" s="49" t="s">
        <v>2308</v>
      </c>
      <c r="AB1427" s="71" t="s">
        <v>874</v>
      </c>
      <c r="AC1427" s="55">
        <v>2035</v>
      </c>
      <c r="AD1427" s="70" t="str">
        <f t="shared" si="268"/>
        <v>*0.92</v>
      </c>
      <c r="AE1427" s="70" t="str">
        <f t="shared" si="269"/>
        <v>REZoning_Sol-Win</v>
      </c>
      <c r="AG1427" s="49" t="s">
        <v>2308</v>
      </c>
      <c r="AH1427" s="71" t="s">
        <v>874</v>
      </c>
      <c r="AI1427" s="55">
        <v>2050</v>
      </c>
      <c r="AJ1427" s="70" t="str">
        <f t="shared" si="270"/>
        <v>*0.89</v>
      </c>
      <c r="AK1427" s="70" t="str">
        <f t="shared" si="271"/>
        <v>REZoning_Sol-Win</v>
      </c>
      <c r="AO1427" s="50" t="s">
        <v>2308</v>
      </c>
      <c r="AP1427" s="72" t="s">
        <v>874</v>
      </c>
      <c r="AQ1427" s="58">
        <v>2035</v>
      </c>
      <c r="AR1427" s="73" t="str">
        <f t="shared" si="272"/>
        <v>*0.89</v>
      </c>
      <c r="AS1427" s="70" t="str">
        <f t="shared" si="273"/>
        <v>REZoning_Sol-Win</v>
      </c>
      <c r="AU1427" s="50" t="s">
        <v>2308</v>
      </c>
      <c r="AV1427" s="72" t="s">
        <v>874</v>
      </c>
      <c r="AW1427" s="58">
        <v>2050</v>
      </c>
      <c r="AX1427" s="73" t="str">
        <f t="shared" si="274"/>
        <v>*0.84</v>
      </c>
      <c r="AY1427" s="70" t="str">
        <f t="shared" si="275"/>
        <v>REZoning_Sol-Win</v>
      </c>
    </row>
    <row r="1428" spans="1:51">
      <c r="A1428" s="67" t="s">
        <v>83</v>
      </c>
      <c r="C1428" t="s">
        <v>2309</v>
      </c>
      <c r="D1428" s="68" t="s">
        <v>874</v>
      </c>
      <c r="E1428" s="52">
        <v>2035</v>
      </c>
      <c r="F1428" s="69" t="str">
        <f t="shared" si="265"/>
        <v>*0.94</v>
      </c>
      <c r="G1428" s="70" t="str">
        <f t="shared" si="264"/>
        <v>REZoning_Sol-Win</v>
      </c>
      <c r="I1428" t="s">
        <v>2309</v>
      </c>
      <c r="J1428" s="68" t="s">
        <v>874</v>
      </c>
      <c r="K1428" s="52">
        <v>2050</v>
      </c>
      <c r="L1428" s="62" t="str">
        <f t="shared" si="266"/>
        <v>*0.9</v>
      </c>
      <c r="M1428" s="70" t="str">
        <f t="shared" si="267"/>
        <v>REZoning_Sol-Win</v>
      </c>
      <c r="O1428" t="s">
        <v>2309</v>
      </c>
      <c r="P1428" t="s">
        <v>874</v>
      </c>
      <c r="Q1428">
        <v>2100</v>
      </c>
      <c r="R1428" t="s">
        <v>926</v>
      </c>
      <c r="S1428" t="s">
        <v>875</v>
      </c>
      <c r="AA1428" s="49" t="s">
        <v>2309</v>
      </c>
      <c r="AB1428" s="71" t="s">
        <v>874</v>
      </c>
      <c r="AC1428" s="55">
        <v>2035</v>
      </c>
      <c r="AD1428" s="70" t="str">
        <f t="shared" si="268"/>
        <v>*0.92</v>
      </c>
      <c r="AE1428" s="70" t="str">
        <f t="shared" si="269"/>
        <v>REZoning_Sol-Win</v>
      </c>
      <c r="AG1428" s="49" t="s">
        <v>2309</v>
      </c>
      <c r="AH1428" s="71" t="s">
        <v>874</v>
      </c>
      <c r="AI1428" s="55">
        <v>2050</v>
      </c>
      <c r="AJ1428" s="70" t="str">
        <f t="shared" si="270"/>
        <v>*0.89</v>
      </c>
      <c r="AK1428" s="70" t="str">
        <f t="shared" si="271"/>
        <v>REZoning_Sol-Win</v>
      </c>
      <c r="AO1428" s="50" t="s">
        <v>2309</v>
      </c>
      <c r="AP1428" s="72" t="s">
        <v>874</v>
      </c>
      <c r="AQ1428" s="58">
        <v>2035</v>
      </c>
      <c r="AR1428" s="73" t="str">
        <f t="shared" si="272"/>
        <v>*0.89</v>
      </c>
      <c r="AS1428" s="70" t="str">
        <f t="shared" si="273"/>
        <v>REZoning_Sol-Win</v>
      </c>
      <c r="AU1428" s="50" t="s">
        <v>2309</v>
      </c>
      <c r="AV1428" s="72" t="s">
        <v>874</v>
      </c>
      <c r="AW1428" s="58">
        <v>2050</v>
      </c>
      <c r="AX1428" s="73" t="str">
        <f t="shared" si="274"/>
        <v>*0.84</v>
      </c>
      <c r="AY1428" s="70" t="str">
        <f t="shared" si="275"/>
        <v>REZoning_Sol-Win</v>
      </c>
    </row>
    <row r="1429" spans="1:51">
      <c r="A1429" s="67" t="s">
        <v>83</v>
      </c>
      <c r="C1429" t="s">
        <v>2310</v>
      </c>
      <c r="D1429" s="68" t="s">
        <v>874</v>
      </c>
      <c r="E1429" s="52">
        <v>2035</v>
      </c>
      <c r="F1429" s="69" t="str">
        <f t="shared" si="265"/>
        <v>*0.94</v>
      </c>
      <c r="G1429" s="70" t="str">
        <f t="shared" si="264"/>
        <v>REZoning_Sol-Win</v>
      </c>
      <c r="I1429" t="s">
        <v>2310</v>
      </c>
      <c r="J1429" s="68" t="s">
        <v>874</v>
      </c>
      <c r="K1429" s="52">
        <v>2050</v>
      </c>
      <c r="L1429" s="62" t="str">
        <f t="shared" si="266"/>
        <v>*0.9</v>
      </c>
      <c r="M1429" s="70" t="str">
        <f t="shared" si="267"/>
        <v>REZoning_Sol-Win</v>
      </c>
      <c r="O1429" t="s">
        <v>2310</v>
      </c>
      <c r="P1429" t="s">
        <v>874</v>
      </c>
      <c r="Q1429">
        <v>2100</v>
      </c>
      <c r="R1429" t="s">
        <v>926</v>
      </c>
      <c r="S1429" t="s">
        <v>875</v>
      </c>
      <c r="AA1429" s="49" t="s">
        <v>2310</v>
      </c>
      <c r="AB1429" s="71" t="s">
        <v>874</v>
      </c>
      <c r="AC1429" s="55">
        <v>2035</v>
      </c>
      <c r="AD1429" s="70" t="str">
        <f t="shared" si="268"/>
        <v>*0.92</v>
      </c>
      <c r="AE1429" s="70" t="str">
        <f t="shared" si="269"/>
        <v>REZoning_Sol-Win</v>
      </c>
      <c r="AG1429" s="49" t="s">
        <v>2310</v>
      </c>
      <c r="AH1429" s="71" t="s">
        <v>874</v>
      </c>
      <c r="AI1429" s="55">
        <v>2050</v>
      </c>
      <c r="AJ1429" s="70" t="str">
        <f t="shared" si="270"/>
        <v>*0.89</v>
      </c>
      <c r="AK1429" s="70" t="str">
        <f t="shared" si="271"/>
        <v>REZoning_Sol-Win</v>
      </c>
      <c r="AO1429" s="50" t="s">
        <v>2310</v>
      </c>
      <c r="AP1429" s="72" t="s">
        <v>874</v>
      </c>
      <c r="AQ1429" s="58">
        <v>2035</v>
      </c>
      <c r="AR1429" s="73" t="str">
        <f t="shared" si="272"/>
        <v>*0.89</v>
      </c>
      <c r="AS1429" s="70" t="str">
        <f t="shared" si="273"/>
        <v>REZoning_Sol-Win</v>
      </c>
      <c r="AU1429" s="50" t="s">
        <v>2310</v>
      </c>
      <c r="AV1429" s="72" t="s">
        <v>874</v>
      </c>
      <c r="AW1429" s="58">
        <v>2050</v>
      </c>
      <c r="AX1429" s="73" t="str">
        <f t="shared" si="274"/>
        <v>*0.84</v>
      </c>
      <c r="AY1429" s="70" t="str">
        <f t="shared" si="275"/>
        <v>REZoning_Sol-Win</v>
      </c>
    </row>
    <row r="1430" spans="1:51">
      <c r="A1430" s="67" t="s">
        <v>83</v>
      </c>
      <c r="C1430" t="s">
        <v>2311</v>
      </c>
      <c r="D1430" s="68" t="s">
        <v>874</v>
      </c>
      <c r="E1430" s="52">
        <v>2035</v>
      </c>
      <c r="F1430" s="69" t="str">
        <f t="shared" si="265"/>
        <v>*0.94</v>
      </c>
      <c r="G1430" s="70" t="str">
        <f t="shared" si="264"/>
        <v>REZoning_Sol-Win</v>
      </c>
      <c r="I1430" t="s">
        <v>2311</v>
      </c>
      <c r="J1430" s="68" t="s">
        <v>874</v>
      </c>
      <c r="K1430" s="52">
        <v>2050</v>
      </c>
      <c r="L1430" s="62" t="str">
        <f t="shared" si="266"/>
        <v>*0.9</v>
      </c>
      <c r="M1430" s="70" t="str">
        <f t="shared" si="267"/>
        <v>REZoning_Sol-Win</v>
      </c>
      <c r="O1430" t="s">
        <v>2311</v>
      </c>
      <c r="P1430" t="s">
        <v>874</v>
      </c>
      <c r="Q1430">
        <v>2100</v>
      </c>
      <c r="R1430" t="s">
        <v>926</v>
      </c>
      <c r="S1430" t="s">
        <v>875</v>
      </c>
      <c r="AA1430" s="49" t="s">
        <v>2311</v>
      </c>
      <c r="AB1430" s="71" t="s">
        <v>874</v>
      </c>
      <c r="AC1430" s="55">
        <v>2035</v>
      </c>
      <c r="AD1430" s="70" t="str">
        <f t="shared" si="268"/>
        <v>*0.92</v>
      </c>
      <c r="AE1430" s="70" t="str">
        <f t="shared" si="269"/>
        <v>REZoning_Sol-Win</v>
      </c>
      <c r="AG1430" s="49" t="s">
        <v>2311</v>
      </c>
      <c r="AH1430" s="71" t="s">
        <v>874</v>
      </c>
      <c r="AI1430" s="55">
        <v>2050</v>
      </c>
      <c r="AJ1430" s="70" t="str">
        <f t="shared" si="270"/>
        <v>*0.89</v>
      </c>
      <c r="AK1430" s="70" t="str">
        <f t="shared" si="271"/>
        <v>REZoning_Sol-Win</v>
      </c>
      <c r="AO1430" s="50" t="s">
        <v>2311</v>
      </c>
      <c r="AP1430" s="72" t="s">
        <v>874</v>
      </c>
      <c r="AQ1430" s="58">
        <v>2035</v>
      </c>
      <c r="AR1430" s="73" t="str">
        <f t="shared" si="272"/>
        <v>*0.89</v>
      </c>
      <c r="AS1430" s="70" t="str">
        <f t="shared" si="273"/>
        <v>REZoning_Sol-Win</v>
      </c>
      <c r="AU1430" s="50" t="s">
        <v>2311</v>
      </c>
      <c r="AV1430" s="72" t="s">
        <v>874</v>
      </c>
      <c r="AW1430" s="58">
        <v>2050</v>
      </c>
      <c r="AX1430" s="73" t="str">
        <f t="shared" si="274"/>
        <v>*0.84</v>
      </c>
      <c r="AY1430" s="70" t="str">
        <f t="shared" si="275"/>
        <v>REZoning_Sol-Win</v>
      </c>
    </row>
    <row r="1431" spans="1:51">
      <c r="A1431" s="67" t="s">
        <v>83</v>
      </c>
      <c r="C1431" t="s">
        <v>2312</v>
      </c>
      <c r="D1431" s="68" t="s">
        <v>874</v>
      </c>
      <c r="E1431" s="52">
        <v>2035</v>
      </c>
      <c r="F1431" s="69" t="str">
        <f t="shared" si="265"/>
        <v>*0.94</v>
      </c>
      <c r="G1431" s="70" t="str">
        <f t="shared" si="264"/>
        <v>REZoning_Sol-Win</v>
      </c>
      <c r="I1431" t="s">
        <v>2312</v>
      </c>
      <c r="J1431" s="68" t="s">
        <v>874</v>
      </c>
      <c r="K1431" s="52">
        <v>2050</v>
      </c>
      <c r="L1431" s="62" t="str">
        <f t="shared" si="266"/>
        <v>*0.9</v>
      </c>
      <c r="M1431" s="70" t="str">
        <f t="shared" si="267"/>
        <v>REZoning_Sol-Win</v>
      </c>
      <c r="O1431" t="s">
        <v>2312</v>
      </c>
      <c r="P1431" t="s">
        <v>874</v>
      </c>
      <c r="Q1431">
        <v>2100</v>
      </c>
      <c r="R1431" t="s">
        <v>926</v>
      </c>
      <c r="S1431" t="s">
        <v>875</v>
      </c>
      <c r="AA1431" s="49" t="s">
        <v>2312</v>
      </c>
      <c r="AB1431" s="71" t="s">
        <v>874</v>
      </c>
      <c r="AC1431" s="55">
        <v>2035</v>
      </c>
      <c r="AD1431" s="70" t="str">
        <f t="shared" si="268"/>
        <v>*0.92</v>
      </c>
      <c r="AE1431" s="70" t="str">
        <f t="shared" si="269"/>
        <v>REZoning_Sol-Win</v>
      </c>
      <c r="AG1431" s="49" t="s">
        <v>2312</v>
      </c>
      <c r="AH1431" s="71" t="s">
        <v>874</v>
      </c>
      <c r="AI1431" s="55">
        <v>2050</v>
      </c>
      <c r="AJ1431" s="70" t="str">
        <f t="shared" si="270"/>
        <v>*0.89</v>
      </c>
      <c r="AK1431" s="70" t="str">
        <f t="shared" si="271"/>
        <v>REZoning_Sol-Win</v>
      </c>
      <c r="AO1431" s="50" t="s">
        <v>2312</v>
      </c>
      <c r="AP1431" s="72" t="s">
        <v>874</v>
      </c>
      <c r="AQ1431" s="58">
        <v>2035</v>
      </c>
      <c r="AR1431" s="73" t="str">
        <f t="shared" si="272"/>
        <v>*0.89</v>
      </c>
      <c r="AS1431" s="70" t="str">
        <f t="shared" si="273"/>
        <v>REZoning_Sol-Win</v>
      </c>
      <c r="AU1431" s="50" t="s">
        <v>2312</v>
      </c>
      <c r="AV1431" s="72" t="s">
        <v>874</v>
      </c>
      <c r="AW1431" s="58">
        <v>2050</v>
      </c>
      <c r="AX1431" s="73" t="str">
        <f t="shared" si="274"/>
        <v>*0.84</v>
      </c>
      <c r="AY1431" s="70" t="str">
        <f t="shared" si="275"/>
        <v>REZoning_Sol-Win</v>
      </c>
    </row>
    <row r="1432" spans="1:51">
      <c r="A1432" s="67" t="s">
        <v>98</v>
      </c>
      <c r="C1432" t="s">
        <v>2313</v>
      </c>
      <c r="D1432" s="68" t="s">
        <v>874</v>
      </c>
      <c r="E1432" s="52">
        <v>2035</v>
      </c>
      <c r="F1432" s="69" t="str">
        <f t="shared" si="265"/>
        <v>*0.95</v>
      </c>
      <c r="G1432" s="70" t="str">
        <f t="shared" si="264"/>
        <v>REZoning_Sol-Win</v>
      </c>
      <c r="I1432" t="s">
        <v>2313</v>
      </c>
      <c r="J1432" s="68" t="s">
        <v>874</v>
      </c>
      <c r="K1432" s="52">
        <v>2050</v>
      </c>
      <c r="L1432" s="62" t="str">
        <f t="shared" si="266"/>
        <v>*0.93</v>
      </c>
      <c r="M1432" s="70" t="str">
        <f t="shared" si="267"/>
        <v>REZoning_Sol-Win</v>
      </c>
      <c r="O1432" t="s">
        <v>2313</v>
      </c>
      <c r="P1432" t="s">
        <v>874</v>
      </c>
      <c r="Q1432">
        <v>2100</v>
      </c>
      <c r="R1432" t="s">
        <v>904</v>
      </c>
      <c r="S1432" t="s">
        <v>875</v>
      </c>
      <c r="AA1432" s="49" t="s">
        <v>2313</v>
      </c>
      <c r="AB1432" s="71" t="s">
        <v>874</v>
      </c>
      <c r="AC1432" s="55">
        <v>2035</v>
      </c>
      <c r="AD1432" s="70" t="str">
        <f t="shared" si="268"/>
        <v>*0.95</v>
      </c>
      <c r="AE1432" s="70" t="str">
        <f t="shared" si="269"/>
        <v>REZoning_Sol-Win</v>
      </c>
      <c r="AG1432" s="49" t="s">
        <v>2313</v>
      </c>
      <c r="AH1432" s="71" t="s">
        <v>874</v>
      </c>
      <c r="AI1432" s="55">
        <v>2050</v>
      </c>
      <c r="AJ1432" s="70" t="str">
        <f t="shared" si="270"/>
        <v>*0.91</v>
      </c>
      <c r="AK1432" s="70" t="str">
        <f t="shared" si="271"/>
        <v>REZoning_Sol-Win</v>
      </c>
      <c r="AO1432" s="50" t="s">
        <v>2313</v>
      </c>
      <c r="AP1432" s="72" t="s">
        <v>874</v>
      </c>
      <c r="AQ1432" s="58">
        <v>2035</v>
      </c>
      <c r="AR1432" s="73" t="str">
        <f t="shared" si="272"/>
        <v>*0.91</v>
      </c>
      <c r="AS1432" s="70" t="str">
        <f t="shared" si="273"/>
        <v>REZoning_Sol-Win</v>
      </c>
      <c r="AU1432" s="50" t="s">
        <v>2313</v>
      </c>
      <c r="AV1432" s="72" t="s">
        <v>874</v>
      </c>
      <c r="AW1432" s="58">
        <v>2050</v>
      </c>
      <c r="AX1432" s="73" t="str">
        <f t="shared" si="274"/>
        <v>*0.86</v>
      </c>
      <c r="AY1432" s="70" t="str">
        <f t="shared" si="275"/>
        <v>REZoning_Sol-Win</v>
      </c>
    </row>
    <row r="1433" spans="1:51">
      <c r="A1433" s="67" t="s">
        <v>70</v>
      </c>
      <c r="C1433" t="s">
        <v>2314</v>
      </c>
      <c r="D1433" s="68" t="s">
        <v>874</v>
      </c>
      <c r="E1433" s="52">
        <v>2035</v>
      </c>
      <c r="F1433" s="69" t="str">
        <f t="shared" si="265"/>
        <v>*0.94</v>
      </c>
      <c r="G1433" s="70" t="str">
        <f t="shared" si="264"/>
        <v>REZoning_Sol-Win</v>
      </c>
      <c r="I1433" t="s">
        <v>2314</v>
      </c>
      <c r="J1433" s="68" t="s">
        <v>874</v>
      </c>
      <c r="K1433" s="52">
        <v>2050</v>
      </c>
      <c r="L1433" s="62" t="str">
        <f t="shared" si="266"/>
        <v>*0.91</v>
      </c>
      <c r="M1433" s="70" t="str">
        <f t="shared" si="267"/>
        <v>REZoning_Sol-Win</v>
      </c>
      <c r="O1433" t="s">
        <v>2314</v>
      </c>
      <c r="P1433" t="s">
        <v>874</v>
      </c>
      <c r="Q1433">
        <v>2100</v>
      </c>
      <c r="R1433" t="s">
        <v>890</v>
      </c>
      <c r="S1433" t="s">
        <v>875</v>
      </c>
      <c r="AA1433" s="49" t="s">
        <v>2314</v>
      </c>
      <c r="AB1433" s="71" t="s">
        <v>874</v>
      </c>
      <c r="AC1433" s="55">
        <v>2035</v>
      </c>
      <c r="AD1433" s="70" t="str">
        <f t="shared" si="268"/>
        <v>*0.93</v>
      </c>
      <c r="AE1433" s="70" t="str">
        <f t="shared" si="269"/>
        <v>REZoning_Sol-Win</v>
      </c>
      <c r="AG1433" s="49" t="s">
        <v>2314</v>
      </c>
      <c r="AH1433" s="71" t="s">
        <v>874</v>
      </c>
      <c r="AI1433" s="55">
        <v>2050</v>
      </c>
      <c r="AJ1433" s="70" t="str">
        <f t="shared" si="270"/>
        <v>*0.9</v>
      </c>
      <c r="AK1433" s="70" t="str">
        <f t="shared" si="271"/>
        <v>REZoning_Sol-Win</v>
      </c>
      <c r="AO1433" s="50" t="s">
        <v>2314</v>
      </c>
      <c r="AP1433" s="72" t="s">
        <v>874</v>
      </c>
      <c r="AQ1433" s="58">
        <v>2035</v>
      </c>
      <c r="AR1433" s="73" t="str">
        <f t="shared" si="272"/>
        <v>*0.9</v>
      </c>
      <c r="AS1433" s="70" t="str">
        <f t="shared" si="273"/>
        <v>REZoning_Sol-Win</v>
      </c>
      <c r="AU1433" s="50" t="s">
        <v>2314</v>
      </c>
      <c r="AV1433" s="72" t="s">
        <v>874</v>
      </c>
      <c r="AW1433" s="58">
        <v>2050</v>
      </c>
      <c r="AX1433" s="73" t="str">
        <f t="shared" si="274"/>
        <v>*0.86</v>
      </c>
      <c r="AY1433" s="70" t="str">
        <f t="shared" si="275"/>
        <v>REZoning_Sol-Win</v>
      </c>
    </row>
    <row r="1434" spans="1:51">
      <c r="A1434" s="67" t="s">
        <v>70</v>
      </c>
      <c r="C1434" t="s">
        <v>2315</v>
      </c>
      <c r="D1434" s="68" t="s">
        <v>874</v>
      </c>
      <c r="E1434" s="52">
        <v>2035</v>
      </c>
      <c r="F1434" s="69" t="str">
        <f t="shared" si="265"/>
        <v>*0.94</v>
      </c>
      <c r="G1434" s="70" t="str">
        <f t="shared" si="264"/>
        <v>REZoning_Sol-Win</v>
      </c>
      <c r="I1434" t="s">
        <v>2315</v>
      </c>
      <c r="J1434" s="68" t="s">
        <v>874</v>
      </c>
      <c r="K1434" s="52">
        <v>2050</v>
      </c>
      <c r="L1434" s="62" t="str">
        <f t="shared" si="266"/>
        <v>*0.91</v>
      </c>
      <c r="M1434" s="70" t="str">
        <f t="shared" si="267"/>
        <v>REZoning_Sol-Win</v>
      </c>
      <c r="O1434" t="s">
        <v>2315</v>
      </c>
      <c r="P1434" t="s">
        <v>874</v>
      </c>
      <c r="Q1434">
        <v>2100</v>
      </c>
      <c r="R1434" t="s">
        <v>890</v>
      </c>
      <c r="S1434" t="s">
        <v>875</v>
      </c>
      <c r="AA1434" s="49" t="s">
        <v>2315</v>
      </c>
      <c r="AB1434" s="71" t="s">
        <v>874</v>
      </c>
      <c r="AC1434" s="55">
        <v>2035</v>
      </c>
      <c r="AD1434" s="70" t="str">
        <f t="shared" si="268"/>
        <v>*0.93</v>
      </c>
      <c r="AE1434" s="70" t="str">
        <f t="shared" si="269"/>
        <v>REZoning_Sol-Win</v>
      </c>
      <c r="AG1434" s="49" t="s">
        <v>2315</v>
      </c>
      <c r="AH1434" s="71" t="s">
        <v>874</v>
      </c>
      <c r="AI1434" s="55">
        <v>2050</v>
      </c>
      <c r="AJ1434" s="70" t="str">
        <f t="shared" si="270"/>
        <v>*0.9</v>
      </c>
      <c r="AK1434" s="70" t="str">
        <f t="shared" si="271"/>
        <v>REZoning_Sol-Win</v>
      </c>
      <c r="AO1434" s="50" t="s">
        <v>2315</v>
      </c>
      <c r="AP1434" s="72" t="s">
        <v>874</v>
      </c>
      <c r="AQ1434" s="58">
        <v>2035</v>
      </c>
      <c r="AR1434" s="73" t="str">
        <f t="shared" si="272"/>
        <v>*0.9</v>
      </c>
      <c r="AS1434" s="70" t="str">
        <f t="shared" si="273"/>
        <v>REZoning_Sol-Win</v>
      </c>
      <c r="AU1434" s="50" t="s">
        <v>2315</v>
      </c>
      <c r="AV1434" s="72" t="s">
        <v>874</v>
      </c>
      <c r="AW1434" s="58">
        <v>2050</v>
      </c>
      <c r="AX1434" s="73" t="str">
        <f t="shared" si="274"/>
        <v>*0.86</v>
      </c>
      <c r="AY1434" s="70" t="str">
        <f t="shared" si="275"/>
        <v>REZoning_Sol-Win</v>
      </c>
    </row>
    <row r="1435" spans="1:51">
      <c r="A1435" s="67" t="s">
        <v>70</v>
      </c>
      <c r="C1435" t="s">
        <v>2316</v>
      </c>
      <c r="D1435" s="68" t="s">
        <v>874</v>
      </c>
      <c r="E1435" s="52">
        <v>2035</v>
      </c>
      <c r="F1435" s="69" t="str">
        <f t="shared" si="265"/>
        <v>*0.94</v>
      </c>
      <c r="G1435" s="70" t="str">
        <f t="shared" si="264"/>
        <v>REZoning_Sol-Win</v>
      </c>
      <c r="I1435" t="s">
        <v>2316</v>
      </c>
      <c r="J1435" s="68" t="s">
        <v>874</v>
      </c>
      <c r="K1435" s="52">
        <v>2050</v>
      </c>
      <c r="L1435" s="62" t="str">
        <f t="shared" si="266"/>
        <v>*0.91</v>
      </c>
      <c r="M1435" s="70" t="str">
        <f t="shared" si="267"/>
        <v>REZoning_Sol-Win</v>
      </c>
      <c r="O1435" t="s">
        <v>2316</v>
      </c>
      <c r="P1435" t="s">
        <v>874</v>
      </c>
      <c r="Q1435">
        <v>2100</v>
      </c>
      <c r="R1435" t="s">
        <v>890</v>
      </c>
      <c r="S1435" t="s">
        <v>875</v>
      </c>
      <c r="AA1435" s="49" t="s">
        <v>2316</v>
      </c>
      <c r="AB1435" s="71" t="s">
        <v>874</v>
      </c>
      <c r="AC1435" s="55">
        <v>2035</v>
      </c>
      <c r="AD1435" s="70" t="str">
        <f t="shared" si="268"/>
        <v>*0.93</v>
      </c>
      <c r="AE1435" s="70" t="str">
        <f t="shared" si="269"/>
        <v>REZoning_Sol-Win</v>
      </c>
      <c r="AG1435" s="49" t="s">
        <v>2316</v>
      </c>
      <c r="AH1435" s="71" t="s">
        <v>874</v>
      </c>
      <c r="AI1435" s="55">
        <v>2050</v>
      </c>
      <c r="AJ1435" s="70" t="str">
        <f t="shared" si="270"/>
        <v>*0.9</v>
      </c>
      <c r="AK1435" s="70" t="str">
        <f t="shared" si="271"/>
        <v>REZoning_Sol-Win</v>
      </c>
      <c r="AO1435" s="50" t="s">
        <v>2316</v>
      </c>
      <c r="AP1435" s="72" t="s">
        <v>874</v>
      </c>
      <c r="AQ1435" s="58">
        <v>2035</v>
      </c>
      <c r="AR1435" s="73" t="str">
        <f t="shared" si="272"/>
        <v>*0.9</v>
      </c>
      <c r="AS1435" s="70" t="str">
        <f t="shared" si="273"/>
        <v>REZoning_Sol-Win</v>
      </c>
      <c r="AU1435" s="50" t="s">
        <v>2316</v>
      </c>
      <c r="AV1435" s="72" t="s">
        <v>874</v>
      </c>
      <c r="AW1435" s="58">
        <v>2050</v>
      </c>
      <c r="AX1435" s="73" t="str">
        <f t="shared" si="274"/>
        <v>*0.86</v>
      </c>
      <c r="AY1435" s="70" t="str">
        <f t="shared" si="275"/>
        <v>REZoning_Sol-Win</v>
      </c>
    </row>
    <row r="1436" spans="1:51">
      <c r="A1436" s="67" t="s">
        <v>70</v>
      </c>
      <c r="C1436" t="s">
        <v>2317</v>
      </c>
      <c r="D1436" s="68" t="s">
        <v>874</v>
      </c>
      <c r="E1436" s="52">
        <v>2035</v>
      </c>
      <c r="F1436" s="69" t="str">
        <f t="shared" si="265"/>
        <v>*0.94</v>
      </c>
      <c r="G1436" s="70" t="str">
        <f t="shared" si="264"/>
        <v>REZoning_Sol-Win</v>
      </c>
      <c r="I1436" t="s">
        <v>2317</v>
      </c>
      <c r="J1436" s="68" t="s">
        <v>874</v>
      </c>
      <c r="K1436" s="52">
        <v>2050</v>
      </c>
      <c r="L1436" s="62" t="str">
        <f t="shared" si="266"/>
        <v>*0.91</v>
      </c>
      <c r="M1436" s="70" t="str">
        <f t="shared" si="267"/>
        <v>REZoning_Sol-Win</v>
      </c>
      <c r="O1436" t="s">
        <v>2317</v>
      </c>
      <c r="P1436" t="s">
        <v>874</v>
      </c>
      <c r="Q1436">
        <v>2100</v>
      </c>
      <c r="R1436" t="s">
        <v>890</v>
      </c>
      <c r="S1436" t="s">
        <v>875</v>
      </c>
      <c r="AA1436" s="49" t="s">
        <v>2317</v>
      </c>
      <c r="AB1436" s="71" t="s">
        <v>874</v>
      </c>
      <c r="AC1436" s="55">
        <v>2035</v>
      </c>
      <c r="AD1436" s="70" t="str">
        <f t="shared" si="268"/>
        <v>*0.93</v>
      </c>
      <c r="AE1436" s="70" t="str">
        <f t="shared" si="269"/>
        <v>REZoning_Sol-Win</v>
      </c>
      <c r="AG1436" s="49" t="s">
        <v>2317</v>
      </c>
      <c r="AH1436" s="71" t="s">
        <v>874</v>
      </c>
      <c r="AI1436" s="55">
        <v>2050</v>
      </c>
      <c r="AJ1436" s="70" t="str">
        <f t="shared" si="270"/>
        <v>*0.9</v>
      </c>
      <c r="AK1436" s="70" t="str">
        <f t="shared" si="271"/>
        <v>REZoning_Sol-Win</v>
      </c>
      <c r="AO1436" s="50" t="s">
        <v>2317</v>
      </c>
      <c r="AP1436" s="72" t="s">
        <v>874</v>
      </c>
      <c r="AQ1436" s="58">
        <v>2035</v>
      </c>
      <c r="AR1436" s="73" t="str">
        <f t="shared" si="272"/>
        <v>*0.9</v>
      </c>
      <c r="AS1436" s="70" t="str">
        <f t="shared" si="273"/>
        <v>REZoning_Sol-Win</v>
      </c>
      <c r="AU1436" s="50" t="s">
        <v>2317</v>
      </c>
      <c r="AV1436" s="72" t="s">
        <v>874</v>
      </c>
      <c r="AW1436" s="58">
        <v>2050</v>
      </c>
      <c r="AX1436" s="73" t="str">
        <f t="shared" si="274"/>
        <v>*0.86</v>
      </c>
      <c r="AY1436" s="70" t="str">
        <f t="shared" si="275"/>
        <v>REZoning_Sol-Win</v>
      </c>
    </row>
    <row r="1437" spans="1:51">
      <c r="A1437" s="67" t="s">
        <v>70</v>
      </c>
      <c r="C1437" t="s">
        <v>2318</v>
      </c>
      <c r="D1437" s="68" t="s">
        <v>874</v>
      </c>
      <c r="E1437" s="52">
        <v>2035</v>
      </c>
      <c r="F1437" s="69" t="str">
        <f t="shared" si="265"/>
        <v>*0.94</v>
      </c>
      <c r="G1437" s="70" t="str">
        <f t="shared" si="264"/>
        <v>REZoning_Sol-Win</v>
      </c>
      <c r="I1437" t="s">
        <v>2318</v>
      </c>
      <c r="J1437" s="68" t="s">
        <v>874</v>
      </c>
      <c r="K1437" s="52">
        <v>2050</v>
      </c>
      <c r="L1437" s="62" t="str">
        <f t="shared" si="266"/>
        <v>*0.91</v>
      </c>
      <c r="M1437" s="70" t="str">
        <f t="shared" si="267"/>
        <v>REZoning_Sol-Win</v>
      </c>
      <c r="O1437" t="s">
        <v>2318</v>
      </c>
      <c r="P1437" t="s">
        <v>874</v>
      </c>
      <c r="Q1437">
        <v>2100</v>
      </c>
      <c r="R1437" t="s">
        <v>890</v>
      </c>
      <c r="S1437" t="s">
        <v>875</v>
      </c>
      <c r="AA1437" s="49" t="s">
        <v>2318</v>
      </c>
      <c r="AB1437" s="71" t="s">
        <v>874</v>
      </c>
      <c r="AC1437" s="55">
        <v>2035</v>
      </c>
      <c r="AD1437" s="70" t="str">
        <f t="shared" si="268"/>
        <v>*0.93</v>
      </c>
      <c r="AE1437" s="70" t="str">
        <f t="shared" si="269"/>
        <v>REZoning_Sol-Win</v>
      </c>
      <c r="AG1437" s="49" t="s">
        <v>2318</v>
      </c>
      <c r="AH1437" s="71" t="s">
        <v>874</v>
      </c>
      <c r="AI1437" s="55">
        <v>2050</v>
      </c>
      <c r="AJ1437" s="70" t="str">
        <f t="shared" si="270"/>
        <v>*0.9</v>
      </c>
      <c r="AK1437" s="70" t="str">
        <f t="shared" si="271"/>
        <v>REZoning_Sol-Win</v>
      </c>
      <c r="AO1437" s="50" t="s">
        <v>2318</v>
      </c>
      <c r="AP1437" s="72" t="s">
        <v>874</v>
      </c>
      <c r="AQ1437" s="58">
        <v>2035</v>
      </c>
      <c r="AR1437" s="73" t="str">
        <f t="shared" si="272"/>
        <v>*0.9</v>
      </c>
      <c r="AS1437" s="70" t="str">
        <f t="shared" si="273"/>
        <v>REZoning_Sol-Win</v>
      </c>
      <c r="AU1437" s="50" t="s">
        <v>2318</v>
      </c>
      <c r="AV1437" s="72" t="s">
        <v>874</v>
      </c>
      <c r="AW1437" s="58">
        <v>2050</v>
      </c>
      <c r="AX1437" s="73" t="str">
        <f t="shared" si="274"/>
        <v>*0.86</v>
      </c>
      <c r="AY1437" s="70" t="str">
        <f t="shared" si="275"/>
        <v>REZoning_Sol-Win</v>
      </c>
    </row>
    <row r="1438" spans="1:51">
      <c r="A1438" s="67" t="s">
        <v>70</v>
      </c>
      <c r="C1438" t="s">
        <v>2319</v>
      </c>
      <c r="D1438" s="68" t="s">
        <v>874</v>
      </c>
      <c r="E1438" s="52">
        <v>2035</v>
      </c>
      <c r="F1438" s="69" t="str">
        <f t="shared" si="265"/>
        <v>*0.94</v>
      </c>
      <c r="G1438" s="70" t="str">
        <f t="shared" si="264"/>
        <v>REZoning_Sol-Win</v>
      </c>
      <c r="I1438" t="s">
        <v>2319</v>
      </c>
      <c r="J1438" s="68" t="s">
        <v>874</v>
      </c>
      <c r="K1438" s="52">
        <v>2050</v>
      </c>
      <c r="L1438" s="62" t="str">
        <f t="shared" si="266"/>
        <v>*0.91</v>
      </c>
      <c r="M1438" s="70" t="str">
        <f t="shared" si="267"/>
        <v>REZoning_Sol-Win</v>
      </c>
      <c r="O1438" t="s">
        <v>2319</v>
      </c>
      <c r="P1438" t="s">
        <v>874</v>
      </c>
      <c r="Q1438">
        <v>2100</v>
      </c>
      <c r="R1438" t="s">
        <v>890</v>
      </c>
      <c r="S1438" t="s">
        <v>875</v>
      </c>
      <c r="AA1438" s="49" t="s">
        <v>2319</v>
      </c>
      <c r="AB1438" s="71" t="s">
        <v>874</v>
      </c>
      <c r="AC1438" s="55">
        <v>2035</v>
      </c>
      <c r="AD1438" s="70" t="str">
        <f t="shared" si="268"/>
        <v>*0.93</v>
      </c>
      <c r="AE1438" s="70" t="str">
        <f t="shared" si="269"/>
        <v>REZoning_Sol-Win</v>
      </c>
      <c r="AG1438" s="49" t="s">
        <v>2319</v>
      </c>
      <c r="AH1438" s="71" t="s">
        <v>874</v>
      </c>
      <c r="AI1438" s="55">
        <v>2050</v>
      </c>
      <c r="AJ1438" s="70" t="str">
        <f t="shared" si="270"/>
        <v>*0.9</v>
      </c>
      <c r="AK1438" s="70" t="str">
        <f t="shared" si="271"/>
        <v>REZoning_Sol-Win</v>
      </c>
      <c r="AO1438" s="50" t="s">
        <v>2319</v>
      </c>
      <c r="AP1438" s="72" t="s">
        <v>874</v>
      </c>
      <c r="AQ1438" s="58">
        <v>2035</v>
      </c>
      <c r="AR1438" s="73" t="str">
        <f t="shared" si="272"/>
        <v>*0.9</v>
      </c>
      <c r="AS1438" s="70" t="str">
        <f t="shared" si="273"/>
        <v>REZoning_Sol-Win</v>
      </c>
      <c r="AU1438" s="50" t="s">
        <v>2319</v>
      </c>
      <c r="AV1438" s="72" t="s">
        <v>874</v>
      </c>
      <c r="AW1438" s="58">
        <v>2050</v>
      </c>
      <c r="AX1438" s="73" t="str">
        <f t="shared" si="274"/>
        <v>*0.86</v>
      </c>
      <c r="AY1438" s="70" t="str">
        <f t="shared" si="275"/>
        <v>REZoning_Sol-Win</v>
      </c>
    </row>
    <row r="1439" spans="1:51">
      <c r="A1439" s="67" t="s">
        <v>70</v>
      </c>
      <c r="C1439" t="s">
        <v>2320</v>
      </c>
      <c r="D1439" s="68" t="s">
        <v>874</v>
      </c>
      <c r="E1439" s="52">
        <v>2035</v>
      </c>
      <c r="F1439" s="69" t="str">
        <f t="shared" si="265"/>
        <v>*0.94</v>
      </c>
      <c r="G1439" s="70" t="str">
        <f t="shared" si="264"/>
        <v>REZoning_Sol-Win</v>
      </c>
      <c r="I1439" t="s">
        <v>2320</v>
      </c>
      <c r="J1439" s="68" t="s">
        <v>874</v>
      </c>
      <c r="K1439" s="52">
        <v>2050</v>
      </c>
      <c r="L1439" s="62" t="str">
        <f t="shared" si="266"/>
        <v>*0.91</v>
      </c>
      <c r="M1439" s="70" t="str">
        <f t="shared" si="267"/>
        <v>REZoning_Sol-Win</v>
      </c>
      <c r="O1439" t="s">
        <v>2320</v>
      </c>
      <c r="P1439" t="s">
        <v>874</v>
      </c>
      <c r="Q1439">
        <v>2100</v>
      </c>
      <c r="R1439" t="s">
        <v>890</v>
      </c>
      <c r="S1439" t="s">
        <v>875</v>
      </c>
      <c r="AA1439" s="49" t="s">
        <v>2320</v>
      </c>
      <c r="AB1439" s="71" t="s">
        <v>874</v>
      </c>
      <c r="AC1439" s="55">
        <v>2035</v>
      </c>
      <c r="AD1439" s="70" t="str">
        <f t="shared" si="268"/>
        <v>*0.93</v>
      </c>
      <c r="AE1439" s="70" t="str">
        <f t="shared" si="269"/>
        <v>REZoning_Sol-Win</v>
      </c>
      <c r="AG1439" s="49" t="s">
        <v>2320</v>
      </c>
      <c r="AH1439" s="71" t="s">
        <v>874</v>
      </c>
      <c r="AI1439" s="55">
        <v>2050</v>
      </c>
      <c r="AJ1439" s="70" t="str">
        <f t="shared" si="270"/>
        <v>*0.9</v>
      </c>
      <c r="AK1439" s="70" t="str">
        <f t="shared" si="271"/>
        <v>REZoning_Sol-Win</v>
      </c>
      <c r="AO1439" s="50" t="s">
        <v>2320</v>
      </c>
      <c r="AP1439" s="72" t="s">
        <v>874</v>
      </c>
      <c r="AQ1439" s="58">
        <v>2035</v>
      </c>
      <c r="AR1439" s="73" t="str">
        <f t="shared" si="272"/>
        <v>*0.9</v>
      </c>
      <c r="AS1439" s="70" t="str">
        <f t="shared" si="273"/>
        <v>REZoning_Sol-Win</v>
      </c>
      <c r="AU1439" s="50" t="s">
        <v>2320</v>
      </c>
      <c r="AV1439" s="72" t="s">
        <v>874</v>
      </c>
      <c r="AW1439" s="58">
        <v>2050</v>
      </c>
      <c r="AX1439" s="73" t="str">
        <f t="shared" si="274"/>
        <v>*0.86</v>
      </c>
      <c r="AY1439" s="70" t="str">
        <f t="shared" si="275"/>
        <v>REZoning_Sol-Win</v>
      </c>
    </row>
    <row r="1440" spans="1:51">
      <c r="A1440" s="67" t="s">
        <v>70</v>
      </c>
      <c r="C1440" t="s">
        <v>2321</v>
      </c>
      <c r="D1440" s="68" t="s">
        <v>874</v>
      </c>
      <c r="E1440" s="52">
        <v>2035</v>
      </c>
      <c r="F1440" s="69" t="str">
        <f t="shared" si="265"/>
        <v>*0.94</v>
      </c>
      <c r="G1440" s="70" t="str">
        <f t="shared" si="264"/>
        <v>REZoning_Sol-Win</v>
      </c>
      <c r="I1440" t="s">
        <v>2321</v>
      </c>
      <c r="J1440" s="68" t="s">
        <v>874</v>
      </c>
      <c r="K1440" s="52">
        <v>2050</v>
      </c>
      <c r="L1440" s="62" t="str">
        <f t="shared" si="266"/>
        <v>*0.91</v>
      </c>
      <c r="M1440" s="70" t="str">
        <f t="shared" si="267"/>
        <v>REZoning_Sol-Win</v>
      </c>
      <c r="O1440" t="s">
        <v>2321</v>
      </c>
      <c r="P1440" t="s">
        <v>874</v>
      </c>
      <c r="Q1440">
        <v>2100</v>
      </c>
      <c r="R1440" t="s">
        <v>890</v>
      </c>
      <c r="S1440" t="s">
        <v>875</v>
      </c>
      <c r="AA1440" s="49" t="s">
        <v>2321</v>
      </c>
      <c r="AB1440" s="71" t="s">
        <v>874</v>
      </c>
      <c r="AC1440" s="55">
        <v>2035</v>
      </c>
      <c r="AD1440" s="70" t="str">
        <f t="shared" si="268"/>
        <v>*0.93</v>
      </c>
      <c r="AE1440" s="70" t="str">
        <f t="shared" si="269"/>
        <v>REZoning_Sol-Win</v>
      </c>
      <c r="AG1440" s="49" t="s">
        <v>2321</v>
      </c>
      <c r="AH1440" s="71" t="s">
        <v>874</v>
      </c>
      <c r="AI1440" s="55">
        <v>2050</v>
      </c>
      <c r="AJ1440" s="70" t="str">
        <f t="shared" si="270"/>
        <v>*0.9</v>
      </c>
      <c r="AK1440" s="70" t="str">
        <f t="shared" si="271"/>
        <v>REZoning_Sol-Win</v>
      </c>
      <c r="AO1440" s="50" t="s">
        <v>2321</v>
      </c>
      <c r="AP1440" s="72" t="s">
        <v>874</v>
      </c>
      <c r="AQ1440" s="58">
        <v>2035</v>
      </c>
      <c r="AR1440" s="73" t="str">
        <f t="shared" si="272"/>
        <v>*0.9</v>
      </c>
      <c r="AS1440" s="70" t="str">
        <f t="shared" si="273"/>
        <v>REZoning_Sol-Win</v>
      </c>
      <c r="AU1440" s="50" t="s">
        <v>2321</v>
      </c>
      <c r="AV1440" s="72" t="s">
        <v>874</v>
      </c>
      <c r="AW1440" s="58">
        <v>2050</v>
      </c>
      <c r="AX1440" s="73" t="str">
        <f t="shared" si="274"/>
        <v>*0.86</v>
      </c>
      <c r="AY1440" s="70" t="str">
        <f t="shared" si="275"/>
        <v>REZoning_Sol-Win</v>
      </c>
    </row>
    <row r="1441" spans="1:51">
      <c r="A1441" s="67" t="s">
        <v>70</v>
      </c>
      <c r="C1441" t="s">
        <v>2322</v>
      </c>
      <c r="D1441" s="68" t="s">
        <v>874</v>
      </c>
      <c r="E1441" s="52">
        <v>2035</v>
      </c>
      <c r="F1441" s="69" t="str">
        <f t="shared" si="265"/>
        <v>*0.94</v>
      </c>
      <c r="G1441" s="70" t="str">
        <f t="shared" si="264"/>
        <v>REZoning_Sol-Win</v>
      </c>
      <c r="I1441" t="s">
        <v>2322</v>
      </c>
      <c r="J1441" s="68" t="s">
        <v>874</v>
      </c>
      <c r="K1441" s="52">
        <v>2050</v>
      </c>
      <c r="L1441" s="62" t="str">
        <f t="shared" si="266"/>
        <v>*0.91</v>
      </c>
      <c r="M1441" s="70" t="str">
        <f t="shared" si="267"/>
        <v>REZoning_Sol-Win</v>
      </c>
      <c r="O1441" t="s">
        <v>2322</v>
      </c>
      <c r="P1441" t="s">
        <v>874</v>
      </c>
      <c r="Q1441">
        <v>2100</v>
      </c>
      <c r="R1441" t="s">
        <v>890</v>
      </c>
      <c r="S1441" t="s">
        <v>875</v>
      </c>
      <c r="AA1441" s="49" t="s">
        <v>2322</v>
      </c>
      <c r="AB1441" s="71" t="s">
        <v>874</v>
      </c>
      <c r="AC1441" s="55">
        <v>2035</v>
      </c>
      <c r="AD1441" s="70" t="str">
        <f t="shared" si="268"/>
        <v>*0.93</v>
      </c>
      <c r="AE1441" s="70" t="str">
        <f t="shared" si="269"/>
        <v>REZoning_Sol-Win</v>
      </c>
      <c r="AG1441" s="49" t="s">
        <v>2322</v>
      </c>
      <c r="AH1441" s="71" t="s">
        <v>874</v>
      </c>
      <c r="AI1441" s="55">
        <v>2050</v>
      </c>
      <c r="AJ1441" s="70" t="str">
        <f t="shared" si="270"/>
        <v>*0.9</v>
      </c>
      <c r="AK1441" s="70" t="str">
        <f t="shared" si="271"/>
        <v>REZoning_Sol-Win</v>
      </c>
      <c r="AO1441" s="50" t="s">
        <v>2322</v>
      </c>
      <c r="AP1441" s="72" t="s">
        <v>874</v>
      </c>
      <c r="AQ1441" s="58">
        <v>2035</v>
      </c>
      <c r="AR1441" s="73" t="str">
        <f t="shared" si="272"/>
        <v>*0.9</v>
      </c>
      <c r="AS1441" s="70" t="str">
        <f t="shared" si="273"/>
        <v>REZoning_Sol-Win</v>
      </c>
      <c r="AU1441" s="50" t="s">
        <v>2322</v>
      </c>
      <c r="AV1441" s="72" t="s">
        <v>874</v>
      </c>
      <c r="AW1441" s="58">
        <v>2050</v>
      </c>
      <c r="AX1441" s="73" t="str">
        <f t="shared" si="274"/>
        <v>*0.86</v>
      </c>
      <c r="AY1441" s="70" t="str">
        <f t="shared" si="275"/>
        <v>REZoning_Sol-Win</v>
      </c>
    </row>
    <row r="1442" spans="1:51">
      <c r="A1442" s="67" t="s">
        <v>70</v>
      </c>
      <c r="C1442" t="s">
        <v>2323</v>
      </c>
      <c r="D1442" s="68" t="s">
        <v>874</v>
      </c>
      <c r="E1442" s="52">
        <v>2035</v>
      </c>
      <c r="F1442" s="69" t="str">
        <f t="shared" si="265"/>
        <v>*0.94</v>
      </c>
      <c r="G1442" s="70" t="str">
        <f t="shared" si="264"/>
        <v>REZoning_Sol-Win</v>
      </c>
      <c r="I1442" t="s">
        <v>2323</v>
      </c>
      <c r="J1442" s="68" t="s">
        <v>874</v>
      </c>
      <c r="K1442" s="52">
        <v>2050</v>
      </c>
      <c r="L1442" s="62" t="str">
        <f t="shared" si="266"/>
        <v>*0.91</v>
      </c>
      <c r="M1442" s="70" t="str">
        <f t="shared" si="267"/>
        <v>REZoning_Sol-Win</v>
      </c>
      <c r="O1442" t="s">
        <v>2323</v>
      </c>
      <c r="P1442" t="s">
        <v>874</v>
      </c>
      <c r="Q1442">
        <v>2100</v>
      </c>
      <c r="R1442" t="s">
        <v>890</v>
      </c>
      <c r="S1442" t="s">
        <v>875</v>
      </c>
      <c r="AA1442" s="49" t="s">
        <v>2323</v>
      </c>
      <c r="AB1442" s="71" t="s">
        <v>874</v>
      </c>
      <c r="AC1442" s="55">
        <v>2035</v>
      </c>
      <c r="AD1442" s="70" t="str">
        <f t="shared" si="268"/>
        <v>*0.93</v>
      </c>
      <c r="AE1442" s="70" t="str">
        <f t="shared" si="269"/>
        <v>REZoning_Sol-Win</v>
      </c>
      <c r="AG1442" s="49" t="s">
        <v>2323</v>
      </c>
      <c r="AH1442" s="71" t="s">
        <v>874</v>
      </c>
      <c r="AI1442" s="55">
        <v>2050</v>
      </c>
      <c r="AJ1442" s="70" t="str">
        <f t="shared" si="270"/>
        <v>*0.9</v>
      </c>
      <c r="AK1442" s="70" t="str">
        <f t="shared" si="271"/>
        <v>REZoning_Sol-Win</v>
      </c>
      <c r="AO1442" s="50" t="s">
        <v>2323</v>
      </c>
      <c r="AP1442" s="72" t="s">
        <v>874</v>
      </c>
      <c r="AQ1442" s="58">
        <v>2035</v>
      </c>
      <c r="AR1442" s="73" t="str">
        <f t="shared" si="272"/>
        <v>*0.9</v>
      </c>
      <c r="AS1442" s="70" t="str">
        <f t="shared" si="273"/>
        <v>REZoning_Sol-Win</v>
      </c>
      <c r="AU1442" s="50" t="s">
        <v>2323</v>
      </c>
      <c r="AV1442" s="72" t="s">
        <v>874</v>
      </c>
      <c r="AW1442" s="58">
        <v>2050</v>
      </c>
      <c r="AX1442" s="73" t="str">
        <f t="shared" si="274"/>
        <v>*0.86</v>
      </c>
      <c r="AY1442" s="70" t="str">
        <f t="shared" si="275"/>
        <v>REZoning_Sol-Win</v>
      </c>
    </row>
    <row r="1443" spans="1:51">
      <c r="A1443" s="67" t="s">
        <v>87</v>
      </c>
      <c r="C1443" t="s">
        <v>2324</v>
      </c>
      <c r="D1443" s="68" t="s">
        <v>874</v>
      </c>
      <c r="E1443" s="52">
        <v>2035</v>
      </c>
      <c r="F1443" s="69" t="str">
        <f t="shared" si="265"/>
        <v>*0.95</v>
      </c>
      <c r="G1443" s="70" t="str">
        <f t="shared" ref="G1443:G1506" si="276">G1442</f>
        <v>REZoning_Sol-Win</v>
      </c>
      <c r="I1443" t="s">
        <v>2324</v>
      </c>
      <c r="J1443" s="68" t="s">
        <v>874</v>
      </c>
      <c r="K1443" s="52">
        <v>2050</v>
      </c>
      <c r="L1443" s="62" t="str">
        <f t="shared" si="266"/>
        <v>*0.92</v>
      </c>
      <c r="M1443" s="70" t="str">
        <f t="shared" si="267"/>
        <v>REZoning_Sol-Win</v>
      </c>
      <c r="O1443" t="s">
        <v>2324</v>
      </c>
      <c r="P1443" t="s">
        <v>874</v>
      </c>
      <c r="Q1443">
        <v>2100</v>
      </c>
      <c r="R1443" t="s">
        <v>881</v>
      </c>
      <c r="S1443" t="s">
        <v>875</v>
      </c>
      <c r="AA1443" s="49" t="s">
        <v>2324</v>
      </c>
      <c r="AB1443" s="71" t="s">
        <v>874</v>
      </c>
      <c r="AC1443" s="55">
        <v>2035</v>
      </c>
      <c r="AD1443" s="70" t="str">
        <f t="shared" si="268"/>
        <v>*0.95</v>
      </c>
      <c r="AE1443" s="70" t="str">
        <f t="shared" si="269"/>
        <v>REZoning_Sol-Win</v>
      </c>
      <c r="AG1443" s="49" t="s">
        <v>2324</v>
      </c>
      <c r="AH1443" s="71" t="s">
        <v>874</v>
      </c>
      <c r="AI1443" s="55">
        <v>2050</v>
      </c>
      <c r="AJ1443" s="70" t="str">
        <f t="shared" si="270"/>
        <v>*0.92</v>
      </c>
      <c r="AK1443" s="70" t="str">
        <f t="shared" si="271"/>
        <v>REZoning_Sol-Win</v>
      </c>
      <c r="AO1443" s="50" t="s">
        <v>2324</v>
      </c>
      <c r="AP1443" s="72" t="s">
        <v>874</v>
      </c>
      <c r="AQ1443" s="58">
        <v>2035</v>
      </c>
      <c r="AR1443" s="73" t="str">
        <f t="shared" si="272"/>
        <v>*0.93</v>
      </c>
      <c r="AS1443" s="70" t="str">
        <f t="shared" si="273"/>
        <v>REZoning_Sol-Win</v>
      </c>
      <c r="AU1443" s="50" t="s">
        <v>2324</v>
      </c>
      <c r="AV1443" s="72" t="s">
        <v>874</v>
      </c>
      <c r="AW1443" s="58">
        <v>2050</v>
      </c>
      <c r="AX1443" s="73" t="str">
        <f t="shared" si="274"/>
        <v>*0.89</v>
      </c>
      <c r="AY1443" s="70" t="str">
        <f t="shared" si="275"/>
        <v>REZoning_Sol-Win</v>
      </c>
    </row>
    <row r="1444" spans="1:51">
      <c r="A1444" s="67" t="s">
        <v>87</v>
      </c>
      <c r="C1444" t="s">
        <v>2325</v>
      </c>
      <c r="D1444" s="68" t="s">
        <v>874</v>
      </c>
      <c r="E1444" s="52">
        <v>2035</v>
      </c>
      <c r="F1444" s="69" t="str">
        <f t="shared" si="265"/>
        <v>*0.95</v>
      </c>
      <c r="G1444" s="70" t="str">
        <f t="shared" si="276"/>
        <v>REZoning_Sol-Win</v>
      </c>
      <c r="I1444" t="s">
        <v>2325</v>
      </c>
      <c r="J1444" s="68" t="s">
        <v>874</v>
      </c>
      <c r="K1444" s="52">
        <v>2050</v>
      </c>
      <c r="L1444" s="62" t="str">
        <f t="shared" si="266"/>
        <v>*0.92</v>
      </c>
      <c r="M1444" s="70" t="str">
        <f t="shared" si="267"/>
        <v>REZoning_Sol-Win</v>
      </c>
      <c r="O1444" t="s">
        <v>2325</v>
      </c>
      <c r="P1444" t="s">
        <v>874</v>
      </c>
      <c r="Q1444">
        <v>2100</v>
      </c>
      <c r="R1444" t="s">
        <v>881</v>
      </c>
      <c r="S1444" t="s">
        <v>875</v>
      </c>
      <c r="AA1444" s="49" t="s">
        <v>2325</v>
      </c>
      <c r="AB1444" s="71" t="s">
        <v>874</v>
      </c>
      <c r="AC1444" s="55">
        <v>2035</v>
      </c>
      <c r="AD1444" s="70" t="str">
        <f t="shared" si="268"/>
        <v>*0.95</v>
      </c>
      <c r="AE1444" s="70" t="str">
        <f t="shared" si="269"/>
        <v>REZoning_Sol-Win</v>
      </c>
      <c r="AG1444" s="49" t="s">
        <v>2325</v>
      </c>
      <c r="AH1444" s="71" t="s">
        <v>874</v>
      </c>
      <c r="AI1444" s="55">
        <v>2050</v>
      </c>
      <c r="AJ1444" s="70" t="str">
        <f t="shared" si="270"/>
        <v>*0.92</v>
      </c>
      <c r="AK1444" s="70" t="str">
        <f t="shared" si="271"/>
        <v>REZoning_Sol-Win</v>
      </c>
      <c r="AO1444" s="50" t="s">
        <v>2325</v>
      </c>
      <c r="AP1444" s="72" t="s">
        <v>874</v>
      </c>
      <c r="AQ1444" s="58">
        <v>2035</v>
      </c>
      <c r="AR1444" s="73" t="str">
        <f t="shared" si="272"/>
        <v>*0.93</v>
      </c>
      <c r="AS1444" s="70" t="str">
        <f t="shared" si="273"/>
        <v>REZoning_Sol-Win</v>
      </c>
      <c r="AU1444" s="50" t="s">
        <v>2325</v>
      </c>
      <c r="AV1444" s="72" t="s">
        <v>874</v>
      </c>
      <c r="AW1444" s="58">
        <v>2050</v>
      </c>
      <c r="AX1444" s="73" t="str">
        <f t="shared" si="274"/>
        <v>*0.89</v>
      </c>
      <c r="AY1444" s="70" t="str">
        <f t="shared" si="275"/>
        <v>REZoning_Sol-Win</v>
      </c>
    </row>
    <row r="1445" spans="1:51">
      <c r="A1445" s="67" t="s">
        <v>87</v>
      </c>
      <c r="C1445" t="s">
        <v>2326</v>
      </c>
      <c r="D1445" s="68" t="s">
        <v>874</v>
      </c>
      <c r="E1445" s="52">
        <v>2035</v>
      </c>
      <c r="F1445" s="69" t="str">
        <f t="shared" si="265"/>
        <v>*0.95</v>
      </c>
      <c r="G1445" s="70" t="str">
        <f t="shared" si="276"/>
        <v>REZoning_Sol-Win</v>
      </c>
      <c r="I1445" t="s">
        <v>2326</v>
      </c>
      <c r="J1445" s="68" t="s">
        <v>874</v>
      </c>
      <c r="K1445" s="52">
        <v>2050</v>
      </c>
      <c r="L1445" s="62" t="str">
        <f t="shared" si="266"/>
        <v>*0.92</v>
      </c>
      <c r="M1445" s="70" t="str">
        <f t="shared" si="267"/>
        <v>REZoning_Sol-Win</v>
      </c>
      <c r="O1445" t="s">
        <v>2326</v>
      </c>
      <c r="P1445" t="s">
        <v>874</v>
      </c>
      <c r="Q1445">
        <v>2100</v>
      </c>
      <c r="R1445" t="s">
        <v>881</v>
      </c>
      <c r="S1445" t="s">
        <v>875</v>
      </c>
      <c r="AA1445" s="49" t="s">
        <v>2326</v>
      </c>
      <c r="AB1445" s="71" t="s">
        <v>874</v>
      </c>
      <c r="AC1445" s="55">
        <v>2035</v>
      </c>
      <c r="AD1445" s="70" t="str">
        <f t="shared" si="268"/>
        <v>*0.95</v>
      </c>
      <c r="AE1445" s="70" t="str">
        <f t="shared" si="269"/>
        <v>REZoning_Sol-Win</v>
      </c>
      <c r="AG1445" s="49" t="s">
        <v>2326</v>
      </c>
      <c r="AH1445" s="71" t="s">
        <v>874</v>
      </c>
      <c r="AI1445" s="55">
        <v>2050</v>
      </c>
      <c r="AJ1445" s="70" t="str">
        <f t="shared" si="270"/>
        <v>*0.92</v>
      </c>
      <c r="AK1445" s="70" t="str">
        <f t="shared" si="271"/>
        <v>REZoning_Sol-Win</v>
      </c>
      <c r="AO1445" s="50" t="s">
        <v>2326</v>
      </c>
      <c r="AP1445" s="72" t="s">
        <v>874</v>
      </c>
      <c r="AQ1445" s="58">
        <v>2035</v>
      </c>
      <c r="AR1445" s="73" t="str">
        <f t="shared" si="272"/>
        <v>*0.93</v>
      </c>
      <c r="AS1445" s="70" t="str">
        <f t="shared" si="273"/>
        <v>REZoning_Sol-Win</v>
      </c>
      <c r="AU1445" s="50" t="s">
        <v>2326</v>
      </c>
      <c r="AV1445" s="72" t="s">
        <v>874</v>
      </c>
      <c r="AW1445" s="58">
        <v>2050</v>
      </c>
      <c r="AX1445" s="73" t="str">
        <f t="shared" si="274"/>
        <v>*0.89</v>
      </c>
      <c r="AY1445" s="70" t="str">
        <f t="shared" si="275"/>
        <v>REZoning_Sol-Win</v>
      </c>
    </row>
    <row r="1446" spans="1:51">
      <c r="A1446" s="67" t="s">
        <v>87</v>
      </c>
      <c r="C1446" t="s">
        <v>2327</v>
      </c>
      <c r="D1446" s="68" t="s">
        <v>874</v>
      </c>
      <c r="E1446" s="52">
        <v>2035</v>
      </c>
      <c r="F1446" s="69" t="str">
        <f t="shared" si="265"/>
        <v>*0.95</v>
      </c>
      <c r="G1446" s="70" t="str">
        <f t="shared" si="276"/>
        <v>REZoning_Sol-Win</v>
      </c>
      <c r="I1446" t="s">
        <v>2327</v>
      </c>
      <c r="J1446" s="68" t="s">
        <v>874</v>
      </c>
      <c r="K1446" s="52">
        <v>2050</v>
      </c>
      <c r="L1446" s="62" t="str">
        <f t="shared" si="266"/>
        <v>*0.92</v>
      </c>
      <c r="M1446" s="70" t="str">
        <f t="shared" si="267"/>
        <v>REZoning_Sol-Win</v>
      </c>
      <c r="O1446" t="s">
        <v>2327</v>
      </c>
      <c r="P1446" t="s">
        <v>874</v>
      </c>
      <c r="Q1446">
        <v>2100</v>
      </c>
      <c r="R1446" t="s">
        <v>881</v>
      </c>
      <c r="S1446" t="s">
        <v>875</v>
      </c>
      <c r="AA1446" s="49" t="s">
        <v>2327</v>
      </c>
      <c r="AB1446" s="71" t="s">
        <v>874</v>
      </c>
      <c r="AC1446" s="55">
        <v>2035</v>
      </c>
      <c r="AD1446" s="70" t="str">
        <f t="shared" si="268"/>
        <v>*0.95</v>
      </c>
      <c r="AE1446" s="70" t="str">
        <f t="shared" si="269"/>
        <v>REZoning_Sol-Win</v>
      </c>
      <c r="AG1446" s="49" t="s">
        <v>2327</v>
      </c>
      <c r="AH1446" s="71" t="s">
        <v>874</v>
      </c>
      <c r="AI1446" s="55">
        <v>2050</v>
      </c>
      <c r="AJ1446" s="70" t="str">
        <f t="shared" si="270"/>
        <v>*0.92</v>
      </c>
      <c r="AK1446" s="70" t="str">
        <f t="shared" si="271"/>
        <v>REZoning_Sol-Win</v>
      </c>
      <c r="AO1446" s="50" t="s">
        <v>2327</v>
      </c>
      <c r="AP1446" s="72" t="s">
        <v>874</v>
      </c>
      <c r="AQ1446" s="58">
        <v>2035</v>
      </c>
      <c r="AR1446" s="73" t="str">
        <f t="shared" si="272"/>
        <v>*0.93</v>
      </c>
      <c r="AS1446" s="70" t="str">
        <f t="shared" si="273"/>
        <v>REZoning_Sol-Win</v>
      </c>
      <c r="AU1446" s="50" t="s">
        <v>2327</v>
      </c>
      <c r="AV1446" s="72" t="s">
        <v>874</v>
      </c>
      <c r="AW1446" s="58">
        <v>2050</v>
      </c>
      <c r="AX1446" s="73" t="str">
        <f t="shared" si="274"/>
        <v>*0.89</v>
      </c>
      <c r="AY1446" s="70" t="str">
        <f t="shared" si="275"/>
        <v>REZoning_Sol-Win</v>
      </c>
    </row>
    <row r="1447" spans="1:51">
      <c r="A1447" s="67" t="s">
        <v>87</v>
      </c>
      <c r="C1447" t="s">
        <v>2328</v>
      </c>
      <c r="D1447" s="68" t="s">
        <v>874</v>
      </c>
      <c r="E1447" s="52">
        <v>2035</v>
      </c>
      <c r="F1447" s="69" t="str">
        <f t="shared" si="265"/>
        <v>*0.95</v>
      </c>
      <c r="G1447" s="70" t="str">
        <f t="shared" si="276"/>
        <v>REZoning_Sol-Win</v>
      </c>
      <c r="I1447" t="s">
        <v>2328</v>
      </c>
      <c r="J1447" s="68" t="s">
        <v>874</v>
      </c>
      <c r="K1447" s="52">
        <v>2050</v>
      </c>
      <c r="L1447" s="62" t="str">
        <f t="shared" si="266"/>
        <v>*0.92</v>
      </c>
      <c r="M1447" s="70" t="str">
        <f t="shared" si="267"/>
        <v>REZoning_Sol-Win</v>
      </c>
      <c r="O1447" t="s">
        <v>2328</v>
      </c>
      <c r="P1447" t="s">
        <v>874</v>
      </c>
      <c r="Q1447">
        <v>2100</v>
      </c>
      <c r="R1447" t="s">
        <v>881</v>
      </c>
      <c r="S1447" t="s">
        <v>875</v>
      </c>
      <c r="AA1447" s="49" t="s">
        <v>2328</v>
      </c>
      <c r="AB1447" s="71" t="s">
        <v>874</v>
      </c>
      <c r="AC1447" s="55">
        <v>2035</v>
      </c>
      <c r="AD1447" s="70" t="str">
        <f t="shared" si="268"/>
        <v>*0.95</v>
      </c>
      <c r="AE1447" s="70" t="str">
        <f t="shared" si="269"/>
        <v>REZoning_Sol-Win</v>
      </c>
      <c r="AG1447" s="49" t="s">
        <v>2328</v>
      </c>
      <c r="AH1447" s="71" t="s">
        <v>874</v>
      </c>
      <c r="AI1447" s="55">
        <v>2050</v>
      </c>
      <c r="AJ1447" s="70" t="str">
        <f t="shared" si="270"/>
        <v>*0.92</v>
      </c>
      <c r="AK1447" s="70" t="str">
        <f t="shared" si="271"/>
        <v>REZoning_Sol-Win</v>
      </c>
      <c r="AO1447" s="50" t="s">
        <v>2328</v>
      </c>
      <c r="AP1447" s="72" t="s">
        <v>874</v>
      </c>
      <c r="AQ1447" s="58">
        <v>2035</v>
      </c>
      <c r="AR1447" s="73" t="str">
        <f t="shared" si="272"/>
        <v>*0.93</v>
      </c>
      <c r="AS1447" s="70" t="str">
        <f t="shared" si="273"/>
        <v>REZoning_Sol-Win</v>
      </c>
      <c r="AU1447" s="50" t="s">
        <v>2328</v>
      </c>
      <c r="AV1447" s="72" t="s">
        <v>874</v>
      </c>
      <c r="AW1447" s="58">
        <v>2050</v>
      </c>
      <c r="AX1447" s="73" t="str">
        <f t="shared" si="274"/>
        <v>*0.89</v>
      </c>
      <c r="AY1447" s="70" t="str">
        <f t="shared" si="275"/>
        <v>REZoning_Sol-Win</v>
      </c>
    </row>
    <row r="1448" spans="1:51">
      <c r="A1448" s="67" t="s">
        <v>87</v>
      </c>
      <c r="C1448" t="s">
        <v>2329</v>
      </c>
      <c r="D1448" s="68" t="s">
        <v>874</v>
      </c>
      <c r="E1448" s="52">
        <v>2035</v>
      </c>
      <c r="F1448" s="69" t="str">
        <f t="shared" si="265"/>
        <v>*0.95</v>
      </c>
      <c r="G1448" s="70" t="str">
        <f t="shared" si="276"/>
        <v>REZoning_Sol-Win</v>
      </c>
      <c r="I1448" t="s">
        <v>2329</v>
      </c>
      <c r="J1448" s="68" t="s">
        <v>874</v>
      </c>
      <c r="K1448" s="52">
        <v>2050</v>
      </c>
      <c r="L1448" s="62" t="str">
        <f t="shared" si="266"/>
        <v>*0.92</v>
      </c>
      <c r="M1448" s="70" t="str">
        <f t="shared" si="267"/>
        <v>REZoning_Sol-Win</v>
      </c>
      <c r="O1448" t="s">
        <v>2329</v>
      </c>
      <c r="P1448" t="s">
        <v>874</v>
      </c>
      <c r="Q1448">
        <v>2100</v>
      </c>
      <c r="R1448" t="s">
        <v>881</v>
      </c>
      <c r="S1448" t="s">
        <v>875</v>
      </c>
      <c r="AA1448" s="49" t="s">
        <v>2329</v>
      </c>
      <c r="AB1448" s="71" t="s">
        <v>874</v>
      </c>
      <c r="AC1448" s="55">
        <v>2035</v>
      </c>
      <c r="AD1448" s="70" t="str">
        <f t="shared" si="268"/>
        <v>*0.95</v>
      </c>
      <c r="AE1448" s="70" t="str">
        <f t="shared" si="269"/>
        <v>REZoning_Sol-Win</v>
      </c>
      <c r="AG1448" s="49" t="s">
        <v>2329</v>
      </c>
      <c r="AH1448" s="71" t="s">
        <v>874</v>
      </c>
      <c r="AI1448" s="55">
        <v>2050</v>
      </c>
      <c r="AJ1448" s="70" t="str">
        <f t="shared" si="270"/>
        <v>*0.92</v>
      </c>
      <c r="AK1448" s="70" t="str">
        <f t="shared" si="271"/>
        <v>REZoning_Sol-Win</v>
      </c>
      <c r="AO1448" s="50" t="s">
        <v>2329</v>
      </c>
      <c r="AP1448" s="72" t="s">
        <v>874</v>
      </c>
      <c r="AQ1448" s="58">
        <v>2035</v>
      </c>
      <c r="AR1448" s="73" t="str">
        <f t="shared" si="272"/>
        <v>*0.93</v>
      </c>
      <c r="AS1448" s="70" t="str">
        <f t="shared" si="273"/>
        <v>REZoning_Sol-Win</v>
      </c>
      <c r="AU1448" s="50" t="s">
        <v>2329</v>
      </c>
      <c r="AV1448" s="72" t="s">
        <v>874</v>
      </c>
      <c r="AW1448" s="58">
        <v>2050</v>
      </c>
      <c r="AX1448" s="73" t="str">
        <f t="shared" si="274"/>
        <v>*0.89</v>
      </c>
      <c r="AY1448" s="70" t="str">
        <f t="shared" si="275"/>
        <v>REZoning_Sol-Win</v>
      </c>
    </row>
    <row r="1449" spans="1:51">
      <c r="A1449" s="67" t="s">
        <v>87</v>
      </c>
      <c r="C1449" t="s">
        <v>2330</v>
      </c>
      <c r="D1449" s="68" t="s">
        <v>874</v>
      </c>
      <c r="E1449" s="52">
        <v>2035</v>
      </c>
      <c r="F1449" s="69" t="str">
        <f t="shared" si="265"/>
        <v>*0.95</v>
      </c>
      <c r="G1449" s="70" t="str">
        <f t="shared" si="276"/>
        <v>REZoning_Sol-Win</v>
      </c>
      <c r="I1449" t="s">
        <v>2330</v>
      </c>
      <c r="J1449" s="68" t="s">
        <v>874</v>
      </c>
      <c r="K1449" s="52">
        <v>2050</v>
      </c>
      <c r="L1449" s="62" t="str">
        <f t="shared" si="266"/>
        <v>*0.92</v>
      </c>
      <c r="M1449" s="70" t="str">
        <f t="shared" si="267"/>
        <v>REZoning_Sol-Win</v>
      </c>
      <c r="O1449" t="s">
        <v>2330</v>
      </c>
      <c r="P1449" t="s">
        <v>874</v>
      </c>
      <c r="Q1449">
        <v>2100</v>
      </c>
      <c r="R1449" t="s">
        <v>881</v>
      </c>
      <c r="S1449" t="s">
        <v>875</v>
      </c>
      <c r="AA1449" s="49" t="s">
        <v>2330</v>
      </c>
      <c r="AB1449" s="71" t="s">
        <v>874</v>
      </c>
      <c r="AC1449" s="55">
        <v>2035</v>
      </c>
      <c r="AD1449" s="70" t="str">
        <f t="shared" si="268"/>
        <v>*0.95</v>
      </c>
      <c r="AE1449" s="70" t="str">
        <f t="shared" si="269"/>
        <v>REZoning_Sol-Win</v>
      </c>
      <c r="AG1449" s="49" t="s">
        <v>2330</v>
      </c>
      <c r="AH1449" s="71" t="s">
        <v>874</v>
      </c>
      <c r="AI1449" s="55">
        <v>2050</v>
      </c>
      <c r="AJ1449" s="70" t="str">
        <f t="shared" si="270"/>
        <v>*0.92</v>
      </c>
      <c r="AK1449" s="70" t="str">
        <f t="shared" si="271"/>
        <v>REZoning_Sol-Win</v>
      </c>
      <c r="AO1449" s="50" t="s">
        <v>2330</v>
      </c>
      <c r="AP1449" s="72" t="s">
        <v>874</v>
      </c>
      <c r="AQ1449" s="58">
        <v>2035</v>
      </c>
      <c r="AR1449" s="73" t="str">
        <f t="shared" si="272"/>
        <v>*0.93</v>
      </c>
      <c r="AS1449" s="70" t="str">
        <f t="shared" si="273"/>
        <v>REZoning_Sol-Win</v>
      </c>
      <c r="AU1449" s="50" t="s">
        <v>2330</v>
      </c>
      <c r="AV1449" s="72" t="s">
        <v>874</v>
      </c>
      <c r="AW1449" s="58">
        <v>2050</v>
      </c>
      <c r="AX1449" s="73" t="str">
        <f t="shared" si="274"/>
        <v>*0.89</v>
      </c>
      <c r="AY1449" s="70" t="str">
        <f t="shared" si="275"/>
        <v>REZoning_Sol-Win</v>
      </c>
    </row>
    <row r="1450" spans="1:51">
      <c r="A1450" s="67" t="s">
        <v>87</v>
      </c>
      <c r="C1450" t="s">
        <v>2331</v>
      </c>
      <c r="D1450" s="68" t="s">
        <v>874</v>
      </c>
      <c r="E1450" s="52">
        <v>2035</v>
      </c>
      <c r="F1450" s="69" t="str">
        <f t="shared" si="265"/>
        <v>*0.95</v>
      </c>
      <c r="G1450" s="70" t="str">
        <f t="shared" si="276"/>
        <v>REZoning_Sol-Win</v>
      </c>
      <c r="I1450" t="s">
        <v>2331</v>
      </c>
      <c r="J1450" s="68" t="s">
        <v>874</v>
      </c>
      <c r="K1450" s="52">
        <v>2050</v>
      </c>
      <c r="L1450" s="62" t="str">
        <f t="shared" si="266"/>
        <v>*0.92</v>
      </c>
      <c r="M1450" s="70" t="str">
        <f t="shared" si="267"/>
        <v>REZoning_Sol-Win</v>
      </c>
      <c r="O1450" t="s">
        <v>2331</v>
      </c>
      <c r="P1450" t="s">
        <v>874</v>
      </c>
      <c r="Q1450">
        <v>2100</v>
      </c>
      <c r="R1450" t="s">
        <v>881</v>
      </c>
      <c r="S1450" t="s">
        <v>875</v>
      </c>
      <c r="AA1450" s="49" t="s">
        <v>2331</v>
      </c>
      <c r="AB1450" s="71" t="s">
        <v>874</v>
      </c>
      <c r="AC1450" s="55">
        <v>2035</v>
      </c>
      <c r="AD1450" s="70" t="str">
        <f t="shared" si="268"/>
        <v>*0.95</v>
      </c>
      <c r="AE1450" s="70" t="str">
        <f t="shared" si="269"/>
        <v>REZoning_Sol-Win</v>
      </c>
      <c r="AG1450" s="49" t="s">
        <v>2331</v>
      </c>
      <c r="AH1450" s="71" t="s">
        <v>874</v>
      </c>
      <c r="AI1450" s="55">
        <v>2050</v>
      </c>
      <c r="AJ1450" s="70" t="str">
        <f t="shared" si="270"/>
        <v>*0.92</v>
      </c>
      <c r="AK1450" s="70" t="str">
        <f t="shared" si="271"/>
        <v>REZoning_Sol-Win</v>
      </c>
      <c r="AO1450" s="50" t="s">
        <v>2331</v>
      </c>
      <c r="AP1450" s="72" t="s">
        <v>874</v>
      </c>
      <c r="AQ1450" s="58">
        <v>2035</v>
      </c>
      <c r="AR1450" s="73" t="str">
        <f t="shared" si="272"/>
        <v>*0.93</v>
      </c>
      <c r="AS1450" s="70" t="str">
        <f t="shared" si="273"/>
        <v>REZoning_Sol-Win</v>
      </c>
      <c r="AU1450" s="50" t="s">
        <v>2331</v>
      </c>
      <c r="AV1450" s="72" t="s">
        <v>874</v>
      </c>
      <c r="AW1450" s="58">
        <v>2050</v>
      </c>
      <c r="AX1450" s="73" t="str">
        <f t="shared" si="274"/>
        <v>*0.89</v>
      </c>
      <c r="AY1450" s="70" t="str">
        <f t="shared" si="275"/>
        <v>REZoning_Sol-Win</v>
      </c>
    </row>
    <row r="1451" spans="1:51">
      <c r="A1451" s="67" t="s">
        <v>87</v>
      </c>
      <c r="C1451" t="s">
        <v>2332</v>
      </c>
      <c r="D1451" s="68" t="s">
        <v>874</v>
      </c>
      <c r="E1451" s="52">
        <v>2035</v>
      </c>
      <c r="F1451" s="69" t="str">
        <f t="shared" si="265"/>
        <v>*0.95</v>
      </c>
      <c r="G1451" s="70" t="str">
        <f t="shared" si="276"/>
        <v>REZoning_Sol-Win</v>
      </c>
      <c r="I1451" t="s">
        <v>2332</v>
      </c>
      <c r="J1451" s="68" t="s">
        <v>874</v>
      </c>
      <c r="K1451" s="52">
        <v>2050</v>
      </c>
      <c r="L1451" s="62" t="str">
        <f t="shared" si="266"/>
        <v>*0.92</v>
      </c>
      <c r="M1451" s="70" t="str">
        <f t="shared" si="267"/>
        <v>REZoning_Sol-Win</v>
      </c>
      <c r="O1451" t="s">
        <v>2332</v>
      </c>
      <c r="P1451" t="s">
        <v>874</v>
      </c>
      <c r="Q1451">
        <v>2100</v>
      </c>
      <c r="R1451" t="s">
        <v>881</v>
      </c>
      <c r="S1451" t="s">
        <v>875</v>
      </c>
      <c r="AA1451" s="49" t="s">
        <v>2332</v>
      </c>
      <c r="AB1451" s="71" t="s">
        <v>874</v>
      </c>
      <c r="AC1451" s="55">
        <v>2035</v>
      </c>
      <c r="AD1451" s="70" t="str">
        <f t="shared" si="268"/>
        <v>*0.95</v>
      </c>
      <c r="AE1451" s="70" t="str">
        <f t="shared" si="269"/>
        <v>REZoning_Sol-Win</v>
      </c>
      <c r="AG1451" s="49" t="s">
        <v>2332</v>
      </c>
      <c r="AH1451" s="71" t="s">
        <v>874</v>
      </c>
      <c r="AI1451" s="55">
        <v>2050</v>
      </c>
      <c r="AJ1451" s="70" t="str">
        <f t="shared" si="270"/>
        <v>*0.92</v>
      </c>
      <c r="AK1451" s="70" t="str">
        <f t="shared" si="271"/>
        <v>REZoning_Sol-Win</v>
      </c>
      <c r="AO1451" s="50" t="s">
        <v>2332</v>
      </c>
      <c r="AP1451" s="72" t="s">
        <v>874</v>
      </c>
      <c r="AQ1451" s="58">
        <v>2035</v>
      </c>
      <c r="AR1451" s="73" t="str">
        <f t="shared" si="272"/>
        <v>*0.93</v>
      </c>
      <c r="AS1451" s="70" t="str">
        <f t="shared" si="273"/>
        <v>REZoning_Sol-Win</v>
      </c>
      <c r="AU1451" s="50" t="s">
        <v>2332</v>
      </c>
      <c r="AV1451" s="72" t="s">
        <v>874</v>
      </c>
      <c r="AW1451" s="58">
        <v>2050</v>
      </c>
      <c r="AX1451" s="73" t="str">
        <f t="shared" si="274"/>
        <v>*0.89</v>
      </c>
      <c r="AY1451" s="70" t="str">
        <f t="shared" si="275"/>
        <v>REZoning_Sol-Win</v>
      </c>
    </row>
    <row r="1452" spans="1:51">
      <c r="A1452" s="67" t="s">
        <v>87</v>
      </c>
      <c r="C1452" t="s">
        <v>2333</v>
      </c>
      <c r="D1452" s="68" t="s">
        <v>874</v>
      </c>
      <c r="E1452" s="52">
        <v>2035</v>
      </c>
      <c r="F1452" s="69" t="str">
        <f t="shared" si="265"/>
        <v>*0.95</v>
      </c>
      <c r="G1452" s="70" t="str">
        <f t="shared" si="276"/>
        <v>REZoning_Sol-Win</v>
      </c>
      <c r="I1452" t="s">
        <v>2333</v>
      </c>
      <c r="J1452" s="68" t="s">
        <v>874</v>
      </c>
      <c r="K1452" s="52">
        <v>2050</v>
      </c>
      <c r="L1452" s="62" t="str">
        <f t="shared" si="266"/>
        <v>*0.92</v>
      </c>
      <c r="M1452" s="70" t="str">
        <f t="shared" si="267"/>
        <v>REZoning_Sol-Win</v>
      </c>
      <c r="O1452" t="s">
        <v>2333</v>
      </c>
      <c r="P1452" t="s">
        <v>874</v>
      </c>
      <c r="Q1452">
        <v>2100</v>
      </c>
      <c r="R1452" t="s">
        <v>881</v>
      </c>
      <c r="S1452" t="s">
        <v>875</v>
      </c>
      <c r="AA1452" s="49" t="s">
        <v>2333</v>
      </c>
      <c r="AB1452" s="71" t="s">
        <v>874</v>
      </c>
      <c r="AC1452" s="55">
        <v>2035</v>
      </c>
      <c r="AD1452" s="70" t="str">
        <f t="shared" si="268"/>
        <v>*0.95</v>
      </c>
      <c r="AE1452" s="70" t="str">
        <f t="shared" si="269"/>
        <v>REZoning_Sol-Win</v>
      </c>
      <c r="AG1452" s="49" t="s">
        <v>2333</v>
      </c>
      <c r="AH1452" s="71" t="s">
        <v>874</v>
      </c>
      <c r="AI1452" s="55">
        <v>2050</v>
      </c>
      <c r="AJ1452" s="70" t="str">
        <f t="shared" si="270"/>
        <v>*0.92</v>
      </c>
      <c r="AK1452" s="70" t="str">
        <f t="shared" si="271"/>
        <v>REZoning_Sol-Win</v>
      </c>
      <c r="AO1452" s="50" t="s">
        <v>2333</v>
      </c>
      <c r="AP1452" s="72" t="s">
        <v>874</v>
      </c>
      <c r="AQ1452" s="58">
        <v>2035</v>
      </c>
      <c r="AR1452" s="73" t="str">
        <f t="shared" si="272"/>
        <v>*0.93</v>
      </c>
      <c r="AS1452" s="70" t="str">
        <f t="shared" si="273"/>
        <v>REZoning_Sol-Win</v>
      </c>
      <c r="AU1452" s="50" t="s">
        <v>2333</v>
      </c>
      <c r="AV1452" s="72" t="s">
        <v>874</v>
      </c>
      <c r="AW1452" s="58">
        <v>2050</v>
      </c>
      <c r="AX1452" s="73" t="str">
        <f t="shared" si="274"/>
        <v>*0.89</v>
      </c>
      <c r="AY1452" s="70" t="str">
        <f t="shared" si="275"/>
        <v>REZoning_Sol-Win</v>
      </c>
    </row>
    <row r="1453" spans="1:51">
      <c r="A1453" s="67" t="s">
        <v>87</v>
      </c>
      <c r="C1453" t="s">
        <v>2334</v>
      </c>
      <c r="D1453" s="68" t="s">
        <v>874</v>
      </c>
      <c r="E1453" s="52">
        <v>2035</v>
      </c>
      <c r="F1453" s="69" t="str">
        <f t="shared" si="265"/>
        <v>*0.95</v>
      </c>
      <c r="G1453" s="70" t="str">
        <f t="shared" si="276"/>
        <v>REZoning_Sol-Win</v>
      </c>
      <c r="I1453" t="s">
        <v>2334</v>
      </c>
      <c r="J1453" s="68" t="s">
        <v>874</v>
      </c>
      <c r="K1453" s="52">
        <v>2050</v>
      </c>
      <c r="L1453" s="62" t="str">
        <f t="shared" si="266"/>
        <v>*0.92</v>
      </c>
      <c r="M1453" s="70" t="str">
        <f t="shared" si="267"/>
        <v>REZoning_Sol-Win</v>
      </c>
      <c r="O1453" t="s">
        <v>2334</v>
      </c>
      <c r="P1453" t="s">
        <v>874</v>
      </c>
      <c r="Q1453">
        <v>2100</v>
      </c>
      <c r="R1453" t="s">
        <v>881</v>
      </c>
      <c r="S1453" t="s">
        <v>875</v>
      </c>
      <c r="AA1453" s="49" t="s">
        <v>2334</v>
      </c>
      <c r="AB1453" s="71" t="s">
        <v>874</v>
      </c>
      <c r="AC1453" s="55">
        <v>2035</v>
      </c>
      <c r="AD1453" s="70" t="str">
        <f t="shared" si="268"/>
        <v>*0.95</v>
      </c>
      <c r="AE1453" s="70" t="str">
        <f t="shared" si="269"/>
        <v>REZoning_Sol-Win</v>
      </c>
      <c r="AG1453" s="49" t="s">
        <v>2334</v>
      </c>
      <c r="AH1453" s="71" t="s">
        <v>874</v>
      </c>
      <c r="AI1453" s="55">
        <v>2050</v>
      </c>
      <c r="AJ1453" s="70" t="str">
        <f t="shared" si="270"/>
        <v>*0.92</v>
      </c>
      <c r="AK1453" s="70" t="str">
        <f t="shared" si="271"/>
        <v>REZoning_Sol-Win</v>
      </c>
      <c r="AO1453" s="50" t="s">
        <v>2334</v>
      </c>
      <c r="AP1453" s="72" t="s">
        <v>874</v>
      </c>
      <c r="AQ1453" s="58">
        <v>2035</v>
      </c>
      <c r="AR1453" s="73" t="str">
        <f t="shared" si="272"/>
        <v>*0.93</v>
      </c>
      <c r="AS1453" s="70" t="str">
        <f t="shared" si="273"/>
        <v>REZoning_Sol-Win</v>
      </c>
      <c r="AU1453" s="50" t="s">
        <v>2334</v>
      </c>
      <c r="AV1453" s="72" t="s">
        <v>874</v>
      </c>
      <c r="AW1453" s="58">
        <v>2050</v>
      </c>
      <c r="AX1453" s="73" t="str">
        <f t="shared" si="274"/>
        <v>*0.89</v>
      </c>
      <c r="AY1453" s="70" t="str">
        <f t="shared" si="275"/>
        <v>REZoning_Sol-Win</v>
      </c>
    </row>
    <row r="1454" spans="1:51">
      <c r="A1454" s="67" t="s">
        <v>87</v>
      </c>
      <c r="C1454" t="s">
        <v>2335</v>
      </c>
      <c r="D1454" s="68" t="s">
        <v>874</v>
      </c>
      <c r="E1454" s="52">
        <v>2035</v>
      </c>
      <c r="F1454" s="69" t="str">
        <f t="shared" si="265"/>
        <v>*0.95</v>
      </c>
      <c r="G1454" s="70" t="str">
        <f t="shared" si="276"/>
        <v>REZoning_Sol-Win</v>
      </c>
      <c r="I1454" t="s">
        <v>2335</v>
      </c>
      <c r="J1454" s="68" t="s">
        <v>874</v>
      </c>
      <c r="K1454" s="52">
        <v>2050</v>
      </c>
      <c r="L1454" s="62" t="str">
        <f t="shared" si="266"/>
        <v>*0.92</v>
      </c>
      <c r="M1454" s="70" t="str">
        <f t="shared" si="267"/>
        <v>REZoning_Sol-Win</v>
      </c>
      <c r="O1454" t="s">
        <v>2335</v>
      </c>
      <c r="P1454" t="s">
        <v>874</v>
      </c>
      <c r="Q1454">
        <v>2100</v>
      </c>
      <c r="R1454" t="s">
        <v>881</v>
      </c>
      <c r="S1454" t="s">
        <v>875</v>
      </c>
      <c r="AA1454" s="49" t="s">
        <v>2335</v>
      </c>
      <c r="AB1454" s="71" t="s">
        <v>874</v>
      </c>
      <c r="AC1454" s="55">
        <v>2035</v>
      </c>
      <c r="AD1454" s="70" t="str">
        <f t="shared" si="268"/>
        <v>*0.95</v>
      </c>
      <c r="AE1454" s="70" t="str">
        <f t="shared" si="269"/>
        <v>REZoning_Sol-Win</v>
      </c>
      <c r="AG1454" s="49" t="s">
        <v>2335</v>
      </c>
      <c r="AH1454" s="71" t="s">
        <v>874</v>
      </c>
      <c r="AI1454" s="55">
        <v>2050</v>
      </c>
      <c r="AJ1454" s="70" t="str">
        <f t="shared" si="270"/>
        <v>*0.92</v>
      </c>
      <c r="AK1454" s="70" t="str">
        <f t="shared" si="271"/>
        <v>REZoning_Sol-Win</v>
      </c>
      <c r="AO1454" s="50" t="s">
        <v>2335</v>
      </c>
      <c r="AP1454" s="72" t="s">
        <v>874</v>
      </c>
      <c r="AQ1454" s="58">
        <v>2035</v>
      </c>
      <c r="AR1454" s="73" t="str">
        <f t="shared" si="272"/>
        <v>*0.93</v>
      </c>
      <c r="AS1454" s="70" t="str">
        <f t="shared" si="273"/>
        <v>REZoning_Sol-Win</v>
      </c>
      <c r="AU1454" s="50" t="s">
        <v>2335</v>
      </c>
      <c r="AV1454" s="72" t="s">
        <v>874</v>
      </c>
      <c r="AW1454" s="58">
        <v>2050</v>
      </c>
      <c r="AX1454" s="73" t="str">
        <f t="shared" si="274"/>
        <v>*0.89</v>
      </c>
      <c r="AY1454" s="70" t="str">
        <f t="shared" si="275"/>
        <v>REZoning_Sol-Win</v>
      </c>
    </row>
    <row r="1455" spans="1:51">
      <c r="A1455" s="67" t="s">
        <v>87</v>
      </c>
      <c r="C1455" t="s">
        <v>2336</v>
      </c>
      <c r="D1455" s="68" t="s">
        <v>874</v>
      </c>
      <c r="E1455" s="52">
        <v>2035</v>
      </c>
      <c r="F1455" s="69" t="str">
        <f t="shared" si="265"/>
        <v>*0.95</v>
      </c>
      <c r="G1455" s="70" t="str">
        <f t="shared" si="276"/>
        <v>REZoning_Sol-Win</v>
      </c>
      <c r="I1455" t="s">
        <v>2336</v>
      </c>
      <c r="J1455" s="68" t="s">
        <v>874</v>
      </c>
      <c r="K1455" s="52">
        <v>2050</v>
      </c>
      <c r="L1455" s="62" t="str">
        <f t="shared" si="266"/>
        <v>*0.92</v>
      </c>
      <c r="M1455" s="70" t="str">
        <f t="shared" si="267"/>
        <v>REZoning_Sol-Win</v>
      </c>
      <c r="O1455" t="s">
        <v>2336</v>
      </c>
      <c r="P1455" t="s">
        <v>874</v>
      </c>
      <c r="Q1455">
        <v>2100</v>
      </c>
      <c r="R1455" t="s">
        <v>881</v>
      </c>
      <c r="S1455" t="s">
        <v>875</v>
      </c>
      <c r="AA1455" s="49" t="s">
        <v>2336</v>
      </c>
      <c r="AB1455" s="71" t="s">
        <v>874</v>
      </c>
      <c r="AC1455" s="55">
        <v>2035</v>
      </c>
      <c r="AD1455" s="70" t="str">
        <f t="shared" si="268"/>
        <v>*0.95</v>
      </c>
      <c r="AE1455" s="70" t="str">
        <f t="shared" si="269"/>
        <v>REZoning_Sol-Win</v>
      </c>
      <c r="AG1455" s="49" t="s">
        <v>2336</v>
      </c>
      <c r="AH1455" s="71" t="s">
        <v>874</v>
      </c>
      <c r="AI1455" s="55">
        <v>2050</v>
      </c>
      <c r="AJ1455" s="70" t="str">
        <f t="shared" si="270"/>
        <v>*0.92</v>
      </c>
      <c r="AK1455" s="70" t="str">
        <f t="shared" si="271"/>
        <v>REZoning_Sol-Win</v>
      </c>
      <c r="AO1455" s="50" t="s">
        <v>2336</v>
      </c>
      <c r="AP1455" s="72" t="s">
        <v>874</v>
      </c>
      <c r="AQ1455" s="58">
        <v>2035</v>
      </c>
      <c r="AR1455" s="73" t="str">
        <f t="shared" si="272"/>
        <v>*0.93</v>
      </c>
      <c r="AS1455" s="70" t="str">
        <f t="shared" si="273"/>
        <v>REZoning_Sol-Win</v>
      </c>
      <c r="AU1455" s="50" t="s">
        <v>2336</v>
      </c>
      <c r="AV1455" s="72" t="s">
        <v>874</v>
      </c>
      <c r="AW1455" s="58">
        <v>2050</v>
      </c>
      <c r="AX1455" s="73" t="str">
        <f t="shared" si="274"/>
        <v>*0.89</v>
      </c>
      <c r="AY1455" s="70" t="str">
        <f t="shared" si="275"/>
        <v>REZoning_Sol-Win</v>
      </c>
    </row>
    <row r="1456" spans="1:51">
      <c r="A1456" s="67" t="s">
        <v>87</v>
      </c>
      <c r="C1456" t="s">
        <v>2337</v>
      </c>
      <c r="D1456" s="68" t="s">
        <v>874</v>
      </c>
      <c r="E1456" s="52">
        <v>2035</v>
      </c>
      <c r="F1456" s="69" t="str">
        <f t="shared" si="265"/>
        <v>*0.95</v>
      </c>
      <c r="G1456" s="70" t="str">
        <f t="shared" si="276"/>
        <v>REZoning_Sol-Win</v>
      </c>
      <c r="I1456" t="s">
        <v>2337</v>
      </c>
      <c r="J1456" s="68" t="s">
        <v>874</v>
      </c>
      <c r="K1456" s="52">
        <v>2050</v>
      </c>
      <c r="L1456" s="62" t="str">
        <f t="shared" si="266"/>
        <v>*0.92</v>
      </c>
      <c r="M1456" s="70" t="str">
        <f t="shared" si="267"/>
        <v>REZoning_Sol-Win</v>
      </c>
      <c r="O1456" t="s">
        <v>2337</v>
      </c>
      <c r="P1456" t="s">
        <v>874</v>
      </c>
      <c r="Q1456">
        <v>2100</v>
      </c>
      <c r="R1456" t="s">
        <v>881</v>
      </c>
      <c r="S1456" t="s">
        <v>875</v>
      </c>
      <c r="AA1456" s="49" t="s">
        <v>2337</v>
      </c>
      <c r="AB1456" s="71" t="s">
        <v>874</v>
      </c>
      <c r="AC1456" s="55">
        <v>2035</v>
      </c>
      <c r="AD1456" s="70" t="str">
        <f t="shared" si="268"/>
        <v>*0.95</v>
      </c>
      <c r="AE1456" s="70" t="str">
        <f t="shared" si="269"/>
        <v>REZoning_Sol-Win</v>
      </c>
      <c r="AG1456" s="49" t="s">
        <v>2337</v>
      </c>
      <c r="AH1456" s="71" t="s">
        <v>874</v>
      </c>
      <c r="AI1456" s="55">
        <v>2050</v>
      </c>
      <c r="AJ1456" s="70" t="str">
        <f t="shared" si="270"/>
        <v>*0.92</v>
      </c>
      <c r="AK1456" s="70" t="str">
        <f t="shared" si="271"/>
        <v>REZoning_Sol-Win</v>
      </c>
      <c r="AO1456" s="50" t="s">
        <v>2337</v>
      </c>
      <c r="AP1456" s="72" t="s">
        <v>874</v>
      </c>
      <c r="AQ1456" s="58">
        <v>2035</v>
      </c>
      <c r="AR1456" s="73" t="str">
        <f t="shared" si="272"/>
        <v>*0.93</v>
      </c>
      <c r="AS1456" s="70" t="str">
        <f t="shared" si="273"/>
        <v>REZoning_Sol-Win</v>
      </c>
      <c r="AU1456" s="50" t="s">
        <v>2337</v>
      </c>
      <c r="AV1456" s="72" t="s">
        <v>874</v>
      </c>
      <c r="AW1456" s="58">
        <v>2050</v>
      </c>
      <c r="AX1456" s="73" t="str">
        <f t="shared" si="274"/>
        <v>*0.89</v>
      </c>
      <c r="AY1456" s="70" t="str">
        <f t="shared" si="275"/>
        <v>REZoning_Sol-Win</v>
      </c>
    </row>
    <row r="1457" spans="1:51">
      <c r="A1457" s="67" t="s">
        <v>87</v>
      </c>
      <c r="C1457" t="s">
        <v>2338</v>
      </c>
      <c r="D1457" s="68" t="s">
        <v>874</v>
      </c>
      <c r="E1457" s="52">
        <v>2035</v>
      </c>
      <c r="F1457" s="69" t="str">
        <f t="shared" si="265"/>
        <v>*0.95</v>
      </c>
      <c r="G1457" s="70" t="str">
        <f t="shared" si="276"/>
        <v>REZoning_Sol-Win</v>
      </c>
      <c r="I1457" t="s">
        <v>2338</v>
      </c>
      <c r="J1457" s="68" t="s">
        <v>874</v>
      </c>
      <c r="K1457" s="52">
        <v>2050</v>
      </c>
      <c r="L1457" s="62" t="str">
        <f t="shared" si="266"/>
        <v>*0.92</v>
      </c>
      <c r="M1457" s="70" t="str">
        <f t="shared" si="267"/>
        <v>REZoning_Sol-Win</v>
      </c>
      <c r="O1457" t="s">
        <v>2338</v>
      </c>
      <c r="P1457" t="s">
        <v>874</v>
      </c>
      <c r="Q1457">
        <v>2100</v>
      </c>
      <c r="R1457" t="s">
        <v>881</v>
      </c>
      <c r="S1457" t="s">
        <v>875</v>
      </c>
      <c r="AA1457" s="49" t="s">
        <v>2338</v>
      </c>
      <c r="AB1457" s="71" t="s">
        <v>874</v>
      </c>
      <c r="AC1457" s="55">
        <v>2035</v>
      </c>
      <c r="AD1457" s="70" t="str">
        <f t="shared" si="268"/>
        <v>*0.95</v>
      </c>
      <c r="AE1457" s="70" t="str">
        <f t="shared" si="269"/>
        <v>REZoning_Sol-Win</v>
      </c>
      <c r="AG1457" s="49" t="s">
        <v>2338</v>
      </c>
      <c r="AH1457" s="71" t="s">
        <v>874</v>
      </c>
      <c r="AI1457" s="55">
        <v>2050</v>
      </c>
      <c r="AJ1457" s="70" t="str">
        <f t="shared" si="270"/>
        <v>*0.92</v>
      </c>
      <c r="AK1457" s="70" t="str">
        <f t="shared" si="271"/>
        <v>REZoning_Sol-Win</v>
      </c>
      <c r="AO1457" s="50" t="s">
        <v>2338</v>
      </c>
      <c r="AP1457" s="72" t="s">
        <v>874</v>
      </c>
      <c r="AQ1457" s="58">
        <v>2035</v>
      </c>
      <c r="AR1457" s="73" t="str">
        <f t="shared" si="272"/>
        <v>*0.93</v>
      </c>
      <c r="AS1457" s="70" t="str">
        <f t="shared" si="273"/>
        <v>REZoning_Sol-Win</v>
      </c>
      <c r="AU1457" s="50" t="s">
        <v>2338</v>
      </c>
      <c r="AV1457" s="72" t="s">
        <v>874</v>
      </c>
      <c r="AW1457" s="58">
        <v>2050</v>
      </c>
      <c r="AX1457" s="73" t="str">
        <f t="shared" si="274"/>
        <v>*0.89</v>
      </c>
      <c r="AY1457" s="70" t="str">
        <f t="shared" si="275"/>
        <v>REZoning_Sol-Win</v>
      </c>
    </row>
    <row r="1458" spans="1:51">
      <c r="A1458" s="67" t="s">
        <v>87</v>
      </c>
      <c r="C1458" t="s">
        <v>2339</v>
      </c>
      <c r="D1458" s="68" t="s">
        <v>874</v>
      </c>
      <c r="E1458" s="52">
        <v>2035</v>
      </c>
      <c r="F1458" s="69" t="str">
        <f t="shared" si="265"/>
        <v>*0.95</v>
      </c>
      <c r="G1458" s="70" t="str">
        <f t="shared" si="276"/>
        <v>REZoning_Sol-Win</v>
      </c>
      <c r="I1458" t="s">
        <v>2339</v>
      </c>
      <c r="J1458" s="68" t="s">
        <v>874</v>
      </c>
      <c r="K1458" s="52">
        <v>2050</v>
      </c>
      <c r="L1458" s="62" t="str">
        <f t="shared" si="266"/>
        <v>*0.92</v>
      </c>
      <c r="M1458" s="70" t="str">
        <f t="shared" si="267"/>
        <v>REZoning_Sol-Win</v>
      </c>
      <c r="O1458" t="s">
        <v>2339</v>
      </c>
      <c r="P1458" t="s">
        <v>874</v>
      </c>
      <c r="Q1458">
        <v>2100</v>
      </c>
      <c r="R1458" t="s">
        <v>881</v>
      </c>
      <c r="S1458" t="s">
        <v>875</v>
      </c>
      <c r="AA1458" s="49" t="s">
        <v>2339</v>
      </c>
      <c r="AB1458" s="71" t="s">
        <v>874</v>
      </c>
      <c r="AC1458" s="55">
        <v>2035</v>
      </c>
      <c r="AD1458" s="70" t="str">
        <f t="shared" si="268"/>
        <v>*0.95</v>
      </c>
      <c r="AE1458" s="70" t="str">
        <f t="shared" si="269"/>
        <v>REZoning_Sol-Win</v>
      </c>
      <c r="AG1458" s="49" t="s">
        <v>2339</v>
      </c>
      <c r="AH1458" s="71" t="s">
        <v>874</v>
      </c>
      <c r="AI1458" s="55">
        <v>2050</v>
      </c>
      <c r="AJ1458" s="70" t="str">
        <f t="shared" si="270"/>
        <v>*0.92</v>
      </c>
      <c r="AK1458" s="70" t="str">
        <f t="shared" si="271"/>
        <v>REZoning_Sol-Win</v>
      </c>
      <c r="AO1458" s="50" t="s">
        <v>2339</v>
      </c>
      <c r="AP1458" s="72" t="s">
        <v>874</v>
      </c>
      <c r="AQ1458" s="58">
        <v>2035</v>
      </c>
      <c r="AR1458" s="73" t="str">
        <f t="shared" si="272"/>
        <v>*0.93</v>
      </c>
      <c r="AS1458" s="70" t="str">
        <f t="shared" si="273"/>
        <v>REZoning_Sol-Win</v>
      </c>
      <c r="AU1458" s="50" t="s">
        <v>2339</v>
      </c>
      <c r="AV1458" s="72" t="s">
        <v>874</v>
      </c>
      <c r="AW1458" s="58">
        <v>2050</v>
      </c>
      <c r="AX1458" s="73" t="str">
        <f t="shared" si="274"/>
        <v>*0.89</v>
      </c>
      <c r="AY1458" s="70" t="str">
        <f t="shared" si="275"/>
        <v>REZoning_Sol-Win</v>
      </c>
    </row>
    <row r="1459" spans="1:51">
      <c r="A1459" s="67" t="s">
        <v>87</v>
      </c>
      <c r="C1459" t="s">
        <v>2340</v>
      </c>
      <c r="D1459" s="68" t="s">
        <v>874</v>
      </c>
      <c r="E1459" s="52">
        <v>2035</v>
      </c>
      <c r="F1459" s="69" t="str">
        <f t="shared" si="265"/>
        <v>*0.95</v>
      </c>
      <c r="G1459" s="70" t="str">
        <f t="shared" si="276"/>
        <v>REZoning_Sol-Win</v>
      </c>
      <c r="I1459" t="s">
        <v>2340</v>
      </c>
      <c r="J1459" s="68" t="s">
        <v>874</v>
      </c>
      <c r="K1459" s="52">
        <v>2050</v>
      </c>
      <c r="L1459" s="62" t="str">
        <f t="shared" si="266"/>
        <v>*0.92</v>
      </c>
      <c r="M1459" s="70" t="str">
        <f t="shared" si="267"/>
        <v>REZoning_Sol-Win</v>
      </c>
      <c r="O1459" t="s">
        <v>2340</v>
      </c>
      <c r="P1459" t="s">
        <v>874</v>
      </c>
      <c r="Q1459">
        <v>2100</v>
      </c>
      <c r="R1459" t="s">
        <v>881</v>
      </c>
      <c r="S1459" t="s">
        <v>875</v>
      </c>
      <c r="AA1459" s="49" t="s">
        <v>2340</v>
      </c>
      <c r="AB1459" s="71" t="s">
        <v>874</v>
      </c>
      <c r="AC1459" s="55">
        <v>2035</v>
      </c>
      <c r="AD1459" s="70" t="str">
        <f t="shared" si="268"/>
        <v>*0.95</v>
      </c>
      <c r="AE1459" s="70" t="str">
        <f t="shared" si="269"/>
        <v>REZoning_Sol-Win</v>
      </c>
      <c r="AG1459" s="49" t="s">
        <v>2340</v>
      </c>
      <c r="AH1459" s="71" t="s">
        <v>874</v>
      </c>
      <c r="AI1459" s="55">
        <v>2050</v>
      </c>
      <c r="AJ1459" s="70" t="str">
        <f t="shared" si="270"/>
        <v>*0.92</v>
      </c>
      <c r="AK1459" s="70" t="str">
        <f t="shared" si="271"/>
        <v>REZoning_Sol-Win</v>
      </c>
      <c r="AO1459" s="50" t="s">
        <v>2340</v>
      </c>
      <c r="AP1459" s="72" t="s">
        <v>874</v>
      </c>
      <c r="AQ1459" s="58">
        <v>2035</v>
      </c>
      <c r="AR1459" s="73" t="str">
        <f t="shared" si="272"/>
        <v>*0.93</v>
      </c>
      <c r="AS1459" s="70" t="str">
        <f t="shared" si="273"/>
        <v>REZoning_Sol-Win</v>
      </c>
      <c r="AU1459" s="50" t="s">
        <v>2340</v>
      </c>
      <c r="AV1459" s="72" t="s">
        <v>874</v>
      </c>
      <c r="AW1459" s="58">
        <v>2050</v>
      </c>
      <c r="AX1459" s="73" t="str">
        <f t="shared" si="274"/>
        <v>*0.89</v>
      </c>
      <c r="AY1459" s="70" t="str">
        <f t="shared" si="275"/>
        <v>REZoning_Sol-Win</v>
      </c>
    </row>
    <row r="1460" spans="1:51">
      <c r="A1460" s="67" t="s">
        <v>87</v>
      </c>
      <c r="C1460" t="s">
        <v>2341</v>
      </c>
      <c r="D1460" s="68" t="s">
        <v>874</v>
      </c>
      <c r="E1460" s="52">
        <v>2035</v>
      </c>
      <c r="F1460" s="69" t="str">
        <f t="shared" si="265"/>
        <v>*0.95</v>
      </c>
      <c r="G1460" s="70" t="str">
        <f t="shared" si="276"/>
        <v>REZoning_Sol-Win</v>
      </c>
      <c r="I1460" t="s">
        <v>2341</v>
      </c>
      <c r="J1460" s="68" t="s">
        <v>874</v>
      </c>
      <c r="K1460" s="52">
        <v>2050</v>
      </c>
      <c r="L1460" s="62" t="str">
        <f t="shared" si="266"/>
        <v>*0.92</v>
      </c>
      <c r="M1460" s="70" t="str">
        <f t="shared" si="267"/>
        <v>REZoning_Sol-Win</v>
      </c>
      <c r="O1460" t="s">
        <v>2341</v>
      </c>
      <c r="P1460" t="s">
        <v>874</v>
      </c>
      <c r="Q1460">
        <v>2100</v>
      </c>
      <c r="R1460" t="s">
        <v>881</v>
      </c>
      <c r="S1460" t="s">
        <v>875</v>
      </c>
      <c r="AA1460" s="49" t="s">
        <v>2341</v>
      </c>
      <c r="AB1460" s="71" t="s">
        <v>874</v>
      </c>
      <c r="AC1460" s="55">
        <v>2035</v>
      </c>
      <c r="AD1460" s="70" t="str">
        <f t="shared" si="268"/>
        <v>*0.95</v>
      </c>
      <c r="AE1460" s="70" t="str">
        <f t="shared" si="269"/>
        <v>REZoning_Sol-Win</v>
      </c>
      <c r="AG1460" s="49" t="s">
        <v>2341</v>
      </c>
      <c r="AH1460" s="71" t="s">
        <v>874</v>
      </c>
      <c r="AI1460" s="55">
        <v>2050</v>
      </c>
      <c r="AJ1460" s="70" t="str">
        <f t="shared" si="270"/>
        <v>*0.92</v>
      </c>
      <c r="AK1460" s="70" t="str">
        <f t="shared" si="271"/>
        <v>REZoning_Sol-Win</v>
      </c>
      <c r="AO1460" s="50" t="s">
        <v>2341</v>
      </c>
      <c r="AP1460" s="72" t="s">
        <v>874</v>
      </c>
      <c r="AQ1460" s="58">
        <v>2035</v>
      </c>
      <c r="AR1460" s="73" t="str">
        <f t="shared" si="272"/>
        <v>*0.93</v>
      </c>
      <c r="AS1460" s="70" t="str">
        <f t="shared" si="273"/>
        <v>REZoning_Sol-Win</v>
      </c>
      <c r="AU1460" s="50" t="s">
        <v>2341</v>
      </c>
      <c r="AV1460" s="72" t="s">
        <v>874</v>
      </c>
      <c r="AW1460" s="58">
        <v>2050</v>
      </c>
      <c r="AX1460" s="73" t="str">
        <f t="shared" si="274"/>
        <v>*0.89</v>
      </c>
      <c r="AY1460" s="70" t="str">
        <f t="shared" si="275"/>
        <v>REZoning_Sol-Win</v>
      </c>
    </row>
    <row r="1461" spans="1:51">
      <c r="A1461" s="67" t="s">
        <v>87</v>
      </c>
      <c r="C1461" t="s">
        <v>2342</v>
      </c>
      <c r="D1461" s="68" t="s">
        <v>874</v>
      </c>
      <c r="E1461" s="52">
        <v>2035</v>
      </c>
      <c r="F1461" s="69" t="str">
        <f t="shared" si="265"/>
        <v>*0.95</v>
      </c>
      <c r="G1461" s="70" t="str">
        <f t="shared" si="276"/>
        <v>REZoning_Sol-Win</v>
      </c>
      <c r="I1461" t="s">
        <v>2342</v>
      </c>
      <c r="J1461" s="68" t="s">
        <v>874</v>
      </c>
      <c r="K1461" s="52">
        <v>2050</v>
      </c>
      <c r="L1461" s="62" t="str">
        <f t="shared" si="266"/>
        <v>*0.92</v>
      </c>
      <c r="M1461" s="70" t="str">
        <f t="shared" si="267"/>
        <v>REZoning_Sol-Win</v>
      </c>
      <c r="O1461" t="s">
        <v>2342</v>
      </c>
      <c r="P1461" t="s">
        <v>874</v>
      </c>
      <c r="Q1461">
        <v>2100</v>
      </c>
      <c r="R1461" t="s">
        <v>881</v>
      </c>
      <c r="S1461" t="s">
        <v>875</v>
      </c>
      <c r="AA1461" s="49" t="s">
        <v>2342</v>
      </c>
      <c r="AB1461" s="71" t="s">
        <v>874</v>
      </c>
      <c r="AC1461" s="55">
        <v>2035</v>
      </c>
      <c r="AD1461" s="70" t="str">
        <f t="shared" si="268"/>
        <v>*0.95</v>
      </c>
      <c r="AE1461" s="70" t="str">
        <f t="shared" si="269"/>
        <v>REZoning_Sol-Win</v>
      </c>
      <c r="AG1461" s="49" t="s">
        <v>2342</v>
      </c>
      <c r="AH1461" s="71" t="s">
        <v>874</v>
      </c>
      <c r="AI1461" s="55">
        <v>2050</v>
      </c>
      <c r="AJ1461" s="70" t="str">
        <f t="shared" si="270"/>
        <v>*0.92</v>
      </c>
      <c r="AK1461" s="70" t="str">
        <f t="shared" si="271"/>
        <v>REZoning_Sol-Win</v>
      </c>
      <c r="AO1461" s="50" t="s">
        <v>2342</v>
      </c>
      <c r="AP1461" s="72" t="s">
        <v>874</v>
      </c>
      <c r="AQ1461" s="58">
        <v>2035</v>
      </c>
      <c r="AR1461" s="73" t="str">
        <f t="shared" si="272"/>
        <v>*0.93</v>
      </c>
      <c r="AS1461" s="70" t="str">
        <f t="shared" si="273"/>
        <v>REZoning_Sol-Win</v>
      </c>
      <c r="AU1461" s="50" t="s">
        <v>2342</v>
      </c>
      <c r="AV1461" s="72" t="s">
        <v>874</v>
      </c>
      <c r="AW1461" s="58">
        <v>2050</v>
      </c>
      <c r="AX1461" s="73" t="str">
        <f t="shared" si="274"/>
        <v>*0.89</v>
      </c>
      <c r="AY1461" s="70" t="str">
        <f t="shared" si="275"/>
        <v>REZoning_Sol-Win</v>
      </c>
    </row>
    <row r="1462" spans="1:51">
      <c r="A1462" s="67" t="s">
        <v>87</v>
      </c>
      <c r="C1462" t="s">
        <v>2343</v>
      </c>
      <c r="D1462" s="68" t="s">
        <v>874</v>
      </c>
      <c r="E1462" s="52">
        <v>2035</v>
      </c>
      <c r="F1462" s="69" t="str">
        <f t="shared" si="265"/>
        <v>*0.95</v>
      </c>
      <c r="G1462" s="70" t="str">
        <f t="shared" si="276"/>
        <v>REZoning_Sol-Win</v>
      </c>
      <c r="I1462" t="s">
        <v>2343</v>
      </c>
      <c r="J1462" s="68" t="s">
        <v>874</v>
      </c>
      <c r="K1462" s="52">
        <v>2050</v>
      </c>
      <c r="L1462" s="62" t="str">
        <f t="shared" si="266"/>
        <v>*0.92</v>
      </c>
      <c r="M1462" s="70" t="str">
        <f t="shared" si="267"/>
        <v>REZoning_Sol-Win</v>
      </c>
      <c r="O1462" t="s">
        <v>2343</v>
      </c>
      <c r="P1462" t="s">
        <v>874</v>
      </c>
      <c r="Q1462">
        <v>2100</v>
      </c>
      <c r="R1462" t="s">
        <v>881</v>
      </c>
      <c r="S1462" t="s">
        <v>875</v>
      </c>
      <c r="AA1462" s="49" t="s">
        <v>2343</v>
      </c>
      <c r="AB1462" s="71" t="s">
        <v>874</v>
      </c>
      <c r="AC1462" s="55">
        <v>2035</v>
      </c>
      <c r="AD1462" s="70" t="str">
        <f t="shared" si="268"/>
        <v>*0.95</v>
      </c>
      <c r="AE1462" s="70" t="str">
        <f t="shared" si="269"/>
        <v>REZoning_Sol-Win</v>
      </c>
      <c r="AG1462" s="49" t="s">
        <v>2343</v>
      </c>
      <c r="AH1462" s="71" t="s">
        <v>874</v>
      </c>
      <c r="AI1462" s="55">
        <v>2050</v>
      </c>
      <c r="AJ1462" s="70" t="str">
        <f t="shared" si="270"/>
        <v>*0.92</v>
      </c>
      <c r="AK1462" s="70" t="str">
        <f t="shared" si="271"/>
        <v>REZoning_Sol-Win</v>
      </c>
      <c r="AO1462" s="50" t="s">
        <v>2343</v>
      </c>
      <c r="AP1462" s="72" t="s">
        <v>874</v>
      </c>
      <c r="AQ1462" s="58">
        <v>2035</v>
      </c>
      <c r="AR1462" s="73" t="str">
        <f t="shared" si="272"/>
        <v>*0.93</v>
      </c>
      <c r="AS1462" s="70" t="str">
        <f t="shared" si="273"/>
        <v>REZoning_Sol-Win</v>
      </c>
      <c r="AU1462" s="50" t="s">
        <v>2343</v>
      </c>
      <c r="AV1462" s="72" t="s">
        <v>874</v>
      </c>
      <c r="AW1462" s="58">
        <v>2050</v>
      </c>
      <c r="AX1462" s="73" t="str">
        <f t="shared" si="274"/>
        <v>*0.89</v>
      </c>
      <c r="AY1462" s="70" t="str">
        <f t="shared" si="275"/>
        <v>REZoning_Sol-Win</v>
      </c>
    </row>
    <row r="1463" spans="1:51">
      <c r="A1463" s="67" t="s">
        <v>87</v>
      </c>
      <c r="C1463" t="s">
        <v>2344</v>
      </c>
      <c r="D1463" s="68" t="s">
        <v>874</v>
      </c>
      <c r="E1463" s="52">
        <v>2035</v>
      </c>
      <c r="F1463" s="69" t="str">
        <f t="shared" si="265"/>
        <v>*0.95</v>
      </c>
      <c r="G1463" s="70" t="str">
        <f t="shared" si="276"/>
        <v>REZoning_Sol-Win</v>
      </c>
      <c r="I1463" t="s">
        <v>2344</v>
      </c>
      <c r="J1463" s="68" t="s">
        <v>874</v>
      </c>
      <c r="K1463" s="52">
        <v>2050</v>
      </c>
      <c r="L1463" s="62" t="str">
        <f t="shared" si="266"/>
        <v>*0.92</v>
      </c>
      <c r="M1463" s="70" t="str">
        <f t="shared" si="267"/>
        <v>REZoning_Sol-Win</v>
      </c>
      <c r="O1463" t="s">
        <v>2344</v>
      </c>
      <c r="P1463" t="s">
        <v>874</v>
      </c>
      <c r="Q1463">
        <v>2100</v>
      </c>
      <c r="R1463" t="s">
        <v>881</v>
      </c>
      <c r="S1463" t="s">
        <v>875</v>
      </c>
      <c r="AA1463" s="49" t="s">
        <v>2344</v>
      </c>
      <c r="AB1463" s="71" t="s">
        <v>874</v>
      </c>
      <c r="AC1463" s="55">
        <v>2035</v>
      </c>
      <c r="AD1463" s="70" t="str">
        <f t="shared" si="268"/>
        <v>*0.95</v>
      </c>
      <c r="AE1463" s="70" t="str">
        <f t="shared" si="269"/>
        <v>REZoning_Sol-Win</v>
      </c>
      <c r="AG1463" s="49" t="s">
        <v>2344</v>
      </c>
      <c r="AH1463" s="71" t="s">
        <v>874</v>
      </c>
      <c r="AI1463" s="55">
        <v>2050</v>
      </c>
      <c r="AJ1463" s="70" t="str">
        <f t="shared" si="270"/>
        <v>*0.92</v>
      </c>
      <c r="AK1463" s="70" t="str">
        <f t="shared" si="271"/>
        <v>REZoning_Sol-Win</v>
      </c>
      <c r="AO1463" s="50" t="s">
        <v>2344</v>
      </c>
      <c r="AP1463" s="72" t="s">
        <v>874</v>
      </c>
      <c r="AQ1463" s="58">
        <v>2035</v>
      </c>
      <c r="AR1463" s="73" t="str">
        <f t="shared" si="272"/>
        <v>*0.93</v>
      </c>
      <c r="AS1463" s="70" t="str">
        <f t="shared" si="273"/>
        <v>REZoning_Sol-Win</v>
      </c>
      <c r="AU1463" s="50" t="s">
        <v>2344</v>
      </c>
      <c r="AV1463" s="72" t="s">
        <v>874</v>
      </c>
      <c r="AW1463" s="58">
        <v>2050</v>
      </c>
      <c r="AX1463" s="73" t="str">
        <f t="shared" si="274"/>
        <v>*0.89</v>
      </c>
      <c r="AY1463" s="70" t="str">
        <f t="shared" si="275"/>
        <v>REZoning_Sol-Win</v>
      </c>
    </row>
    <row r="1464" spans="1:51">
      <c r="A1464" s="67" t="s">
        <v>87</v>
      </c>
      <c r="C1464" t="s">
        <v>2345</v>
      </c>
      <c r="D1464" s="68" t="s">
        <v>874</v>
      </c>
      <c r="E1464" s="52">
        <v>2035</v>
      </c>
      <c r="F1464" s="69" t="str">
        <f t="shared" si="265"/>
        <v>*0.95</v>
      </c>
      <c r="G1464" s="70" t="str">
        <f t="shared" si="276"/>
        <v>REZoning_Sol-Win</v>
      </c>
      <c r="I1464" t="s">
        <v>2345</v>
      </c>
      <c r="J1464" s="68" t="s">
        <v>874</v>
      </c>
      <c r="K1464" s="52">
        <v>2050</v>
      </c>
      <c r="L1464" s="62" t="str">
        <f t="shared" si="266"/>
        <v>*0.92</v>
      </c>
      <c r="M1464" s="70" t="str">
        <f t="shared" si="267"/>
        <v>REZoning_Sol-Win</v>
      </c>
      <c r="O1464" t="s">
        <v>2345</v>
      </c>
      <c r="P1464" t="s">
        <v>874</v>
      </c>
      <c r="Q1464">
        <v>2100</v>
      </c>
      <c r="R1464" t="s">
        <v>881</v>
      </c>
      <c r="S1464" t="s">
        <v>875</v>
      </c>
      <c r="AA1464" s="49" t="s">
        <v>2345</v>
      </c>
      <c r="AB1464" s="71" t="s">
        <v>874</v>
      </c>
      <c r="AC1464" s="55">
        <v>2035</v>
      </c>
      <c r="AD1464" s="70" t="str">
        <f t="shared" si="268"/>
        <v>*0.95</v>
      </c>
      <c r="AE1464" s="70" t="str">
        <f t="shared" si="269"/>
        <v>REZoning_Sol-Win</v>
      </c>
      <c r="AG1464" s="49" t="s">
        <v>2345</v>
      </c>
      <c r="AH1464" s="71" t="s">
        <v>874</v>
      </c>
      <c r="AI1464" s="55">
        <v>2050</v>
      </c>
      <c r="AJ1464" s="70" t="str">
        <f t="shared" si="270"/>
        <v>*0.92</v>
      </c>
      <c r="AK1464" s="70" t="str">
        <f t="shared" si="271"/>
        <v>REZoning_Sol-Win</v>
      </c>
      <c r="AO1464" s="50" t="s">
        <v>2345</v>
      </c>
      <c r="AP1464" s="72" t="s">
        <v>874</v>
      </c>
      <c r="AQ1464" s="58">
        <v>2035</v>
      </c>
      <c r="AR1464" s="73" t="str">
        <f t="shared" si="272"/>
        <v>*0.93</v>
      </c>
      <c r="AS1464" s="70" t="str">
        <f t="shared" si="273"/>
        <v>REZoning_Sol-Win</v>
      </c>
      <c r="AU1464" s="50" t="s">
        <v>2345</v>
      </c>
      <c r="AV1464" s="72" t="s">
        <v>874</v>
      </c>
      <c r="AW1464" s="58">
        <v>2050</v>
      </c>
      <c r="AX1464" s="73" t="str">
        <f t="shared" si="274"/>
        <v>*0.89</v>
      </c>
      <c r="AY1464" s="70" t="str">
        <f t="shared" si="275"/>
        <v>REZoning_Sol-Win</v>
      </c>
    </row>
    <row r="1465" spans="1:51">
      <c r="A1465" s="67" t="s">
        <v>87</v>
      </c>
      <c r="C1465" t="s">
        <v>2346</v>
      </c>
      <c r="D1465" s="68" t="s">
        <v>874</v>
      </c>
      <c r="E1465" s="52">
        <v>2035</v>
      </c>
      <c r="F1465" s="69" t="str">
        <f t="shared" si="265"/>
        <v>*0.95</v>
      </c>
      <c r="G1465" s="70" t="str">
        <f t="shared" si="276"/>
        <v>REZoning_Sol-Win</v>
      </c>
      <c r="I1465" t="s">
        <v>2346</v>
      </c>
      <c r="J1465" s="68" t="s">
        <v>874</v>
      </c>
      <c r="K1465" s="52">
        <v>2050</v>
      </c>
      <c r="L1465" s="62" t="str">
        <f t="shared" si="266"/>
        <v>*0.92</v>
      </c>
      <c r="M1465" s="70" t="str">
        <f t="shared" si="267"/>
        <v>REZoning_Sol-Win</v>
      </c>
      <c r="O1465" t="s">
        <v>2346</v>
      </c>
      <c r="P1465" t="s">
        <v>874</v>
      </c>
      <c r="Q1465">
        <v>2100</v>
      </c>
      <c r="R1465" t="s">
        <v>881</v>
      </c>
      <c r="S1465" t="s">
        <v>875</v>
      </c>
      <c r="AA1465" s="49" t="s">
        <v>2346</v>
      </c>
      <c r="AB1465" s="71" t="s">
        <v>874</v>
      </c>
      <c r="AC1465" s="55">
        <v>2035</v>
      </c>
      <c r="AD1465" s="70" t="str">
        <f t="shared" si="268"/>
        <v>*0.95</v>
      </c>
      <c r="AE1465" s="70" t="str">
        <f t="shared" si="269"/>
        <v>REZoning_Sol-Win</v>
      </c>
      <c r="AG1465" s="49" t="s">
        <v>2346</v>
      </c>
      <c r="AH1465" s="71" t="s">
        <v>874</v>
      </c>
      <c r="AI1465" s="55">
        <v>2050</v>
      </c>
      <c r="AJ1465" s="70" t="str">
        <f t="shared" si="270"/>
        <v>*0.92</v>
      </c>
      <c r="AK1465" s="70" t="str">
        <f t="shared" si="271"/>
        <v>REZoning_Sol-Win</v>
      </c>
      <c r="AO1465" s="50" t="s">
        <v>2346</v>
      </c>
      <c r="AP1465" s="72" t="s">
        <v>874</v>
      </c>
      <c r="AQ1465" s="58">
        <v>2035</v>
      </c>
      <c r="AR1465" s="73" t="str">
        <f t="shared" si="272"/>
        <v>*0.93</v>
      </c>
      <c r="AS1465" s="70" t="str">
        <f t="shared" si="273"/>
        <v>REZoning_Sol-Win</v>
      </c>
      <c r="AU1465" s="50" t="s">
        <v>2346</v>
      </c>
      <c r="AV1465" s="72" t="s">
        <v>874</v>
      </c>
      <c r="AW1465" s="58">
        <v>2050</v>
      </c>
      <c r="AX1465" s="73" t="str">
        <f t="shared" si="274"/>
        <v>*0.89</v>
      </c>
      <c r="AY1465" s="70" t="str">
        <f t="shared" si="275"/>
        <v>REZoning_Sol-Win</v>
      </c>
    </row>
    <row r="1466" spans="1:51">
      <c r="A1466" s="67" t="s">
        <v>87</v>
      </c>
      <c r="C1466" t="s">
        <v>2347</v>
      </c>
      <c r="D1466" s="68" t="s">
        <v>874</v>
      </c>
      <c r="E1466" s="52">
        <v>2035</v>
      </c>
      <c r="F1466" s="69" t="str">
        <f t="shared" si="265"/>
        <v>*0.95</v>
      </c>
      <c r="G1466" s="70" t="str">
        <f t="shared" si="276"/>
        <v>REZoning_Sol-Win</v>
      </c>
      <c r="I1466" t="s">
        <v>2347</v>
      </c>
      <c r="J1466" s="68" t="s">
        <v>874</v>
      </c>
      <c r="K1466" s="52">
        <v>2050</v>
      </c>
      <c r="L1466" s="62" t="str">
        <f t="shared" si="266"/>
        <v>*0.92</v>
      </c>
      <c r="M1466" s="70" t="str">
        <f t="shared" si="267"/>
        <v>REZoning_Sol-Win</v>
      </c>
      <c r="O1466" t="s">
        <v>2347</v>
      </c>
      <c r="P1466" t="s">
        <v>874</v>
      </c>
      <c r="Q1466">
        <v>2100</v>
      </c>
      <c r="R1466" t="s">
        <v>881</v>
      </c>
      <c r="S1466" t="s">
        <v>875</v>
      </c>
      <c r="AA1466" s="49" t="s">
        <v>2347</v>
      </c>
      <c r="AB1466" s="71" t="s">
        <v>874</v>
      </c>
      <c r="AC1466" s="55">
        <v>2035</v>
      </c>
      <c r="AD1466" s="70" t="str">
        <f t="shared" si="268"/>
        <v>*0.95</v>
      </c>
      <c r="AE1466" s="70" t="str">
        <f t="shared" si="269"/>
        <v>REZoning_Sol-Win</v>
      </c>
      <c r="AG1466" s="49" t="s">
        <v>2347</v>
      </c>
      <c r="AH1466" s="71" t="s">
        <v>874</v>
      </c>
      <c r="AI1466" s="55">
        <v>2050</v>
      </c>
      <c r="AJ1466" s="70" t="str">
        <f t="shared" si="270"/>
        <v>*0.92</v>
      </c>
      <c r="AK1466" s="70" t="str">
        <f t="shared" si="271"/>
        <v>REZoning_Sol-Win</v>
      </c>
      <c r="AO1466" s="50" t="s">
        <v>2347</v>
      </c>
      <c r="AP1466" s="72" t="s">
        <v>874</v>
      </c>
      <c r="AQ1466" s="58">
        <v>2035</v>
      </c>
      <c r="AR1466" s="73" t="str">
        <f t="shared" si="272"/>
        <v>*0.93</v>
      </c>
      <c r="AS1466" s="70" t="str">
        <f t="shared" si="273"/>
        <v>REZoning_Sol-Win</v>
      </c>
      <c r="AU1466" s="50" t="s">
        <v>2347</v>
      </c>
      <c r="AV1466" s="72" t="s">
        <v>874</v>
      </c>
      <c r="AW1466" s="58">
        <v>2050</v>
      </c>
      <c r="AX1466" s="73" t="str">
        <f t="shared" si="274"/>
        <v>*0.89</v>
      </c>
      <c r="AY1466" s="70" t="str">
        <f t="shared" si="275"/>
        <v>REZoning_Sol-Win</v>
      </c>
    </row>
    <row r="1467" spans="1:51">
      <c r="A1467" s="67" t="s">
        <v>87</v>
      </c>
      <c r="C1467" t="s">
        <v>2348</v>
      </c>
      <c r="D1467" s="68" t="s">
        <v>874</v>
      </c>
      <c r="E1467" s="52">
        <v>2035</v>
      </c>
      <c r="F1467" s="69" t="str">
        <f t="shared" si="265"/>
        <v>*0.95</v>
      </c>
      <c r="G1467" s="70" t="str">
        <f t="shared" si="276"/>
        <v>REZoning_Sol-Win</v>
      </c>
      <c r="I1467" t="s">
        <v>2348</v>
      </c>
      <c r="J1467" s="68" t="s">
        <v>874</v>
      </c>
      <c r="K1467" s="52">
        <v>2050</v>
      </c>
      <c r="L1467" s="62" t="str">
        <f t="shared" si="266"/>
        <v>*0.92</v>
      </c>
      <c r="M1467" s="70" t="str">
        <f t="shared" si="267"/>
        <v>REZoning_Sol-Win</v>
      </c>
      <c r="O1467" t="s">
        <v>2348</v>
      </c>
      <c r="P1467" t="s">
        <v>874</v>
      </c>
      <c r="Q1467">
        <v>2100</v>
      </c>
      <c r="R1467" t="s">
        <v>881</v>
      </c>
      <c r="S1467" t="s">
        <v>875</v>
      </c>
      <c r="AA1467" s="49" t="s">
        <v>2348</v>
      </c>
      <c r="AB1467" s="71" t="s">
        <v>874</v>
      </c>
      <c r="AC1467" s="55">
        <v>2035</v>
      </c>
      <c r="AD1467" s="70" t="str">
        <f t="shared" si="268"/>
        <v>*0.95</v>
      </c>
      <c r="AE1467" s="70" t="str">
        <f t="shared" si="269"/>
        <v>REZoning_Sol-Win</v>
      </c>
      <c r="AG1467" s="49" t="s">
        <v>2348</v>
      </c>
      <c r="AH1467" s="71" t="s">
        <v>874</v>
      </c>
      <c r="AI1467" s="55">
        <v>2050</v>
      </c>
      <c r="AJ1467" s="70" t="str">
        <f t="shared" si="270"/>
        <v>*0.92</v>
      </c>
      <c r="AK1467" s="70" t="str">
        <f t="shared" si="271"/>
        <v>REZoning_Sol-Win</v>
      </c>
      <c r="AO1467" s="50" t="s">
        <v>2348</v>
      </c>
      <c r="AP1467" s="72" t="s">
        <v>874</v>
      </c>
      <c r="AQ1467" s="58">
        <v>2035</v>
      </c>
      <c r="AR1467" s="73" t="str">
        <f t="shared" si="272"/>
        <v>*0.93</v>
      </c>
      <c r="AS1467" s="70" t="str">
        <f t="shared" si="273"/>
        <v>REZoning_Sol-Win</v>
      </c>
      <c r="AU1467" s="50" t="s">
        <v>2348</v>
      </c>
      <c r="AV1467" s="72" t="s">
        <v>874</v>
      </c>
      <c r="AW1467" s="58">
        <v>2050</v>
      </c>
      <c r="AX1467" s="73" t="str">
        <f t="shared" si="274"/>
        <v>*0.89</v>
      </c>
      <c r="AY1467" s="70" t="str">
        <f t="shared" si="275"/>
        <v>REZoning_Sol-Win</v>
      </c>
    </row>
    <row r="1468" spans="1:51">
      <c r="A1468" s="67" t="s">
        <v>87</v>
      </c>
      <c r="C1468" t="s">
        <v>2349</v>
      </c>
      <c r="D1468" s="68" t="s">
        <v>874</v>
      </c>
      <c r="E1468" s="52">
        <v>2035</v>
      </c>
      <c r="F1468" s="69" t="str">
        <f t="shared" si="265"/>
        <v>*0.95</v>
      </c>
      <c r="G1468" s="70" t="str">
        <f t="shared" si="276"/>
        <v>REZoning_Sol-Win</v>
      </c>
      <c r="I1468" t="s">
        <v>2349</v>
      </c>
      <c r="J1468" s="68" t="s">
        <v>874</v>
      </c>
      <c r="K1468" s="52">
        <v>2050</v>
      </c>
      <c r="L1468" s="62" t="str">
        <f t="shared" si="266"/>
        <v>*0.92</v>
      </c>
      <c r="M1468" s="70" t="str">
        <f t="shared" si="267"/>
        <v>REZoning_Sol-Win</v>
      </c>
      <c r="O1468" t="s">
        <v>2349</v>
      </c>
      <c r="P1468" t="s">
        <v>874</v>
      </c>
      <c r="Q1468">
        <v>2100</v>
      </c>
      <c r="R1468" t="s">
        <v>881</v>
      </c>
      <c r="S1468" t="s">
        <v>875</v>
      </c>
      <c r="AA1468" s="49" t="s">
        <v>2349</v>
      </c>
      <c r="AB1468" s="71" t="s">
        <v>874</v>
      </c>
      <c r="AC1468" s="55">
        <v>2035</v>
      </c>
      <c r="AD1468" s="70" t="str">
        <f t="shared" si="268"/>
        <v>*0.95</v>
      </c>
      <c r="AE1468" s="70" t="str">
        <f t="shared" si="269"/>
        <v>REZoning_Sol-Win</v>
      </c>
      <c r="AG1468" s="49" t="s">
        <v>2349</v>
      </c>
      <c r="AH1468" s="71" t="s">
        <v>874</v>
      </c>
      <c r="AI1468" s="55">
        <v>2050</v>
      </c>
      <c r="AJ1468" s="70" t="str">
        <f t="shared" si="270"/>
        <v>*0.92</v>
      </c>
      <c r="AK1468" s="70" t="str">
        <f t="shared" si="271"/>
        <v>REZoning_Sol-Win</v>
      </c>
      <c r="AO1468" s="50" t="s">
        <v>2349</v>
      </c>
      <c r="AP1468" s="72" t="s">
        <v>874</v>
      </c>
      <c r="AQ1468" s="58">
        <v>2035</v>
      </c>
      <c r="AR1468" s="73" t="str">
        <f t="shared" si="272"/>
        <v>*0.93</v>
      </c>
      <c r="AS1468" s="70" t="str">
        <f t="shared" si="273"/>
        <v>REZoning_Sol-Win</v>
      </c>
      <c r="AU1468" s="50" t="s">
        <v>2349</v>
      </c>
      <c r="AV1468" s="72" t="s">
        <v>874</v>
      </c>
      <c r="AW1468" s="58">
        <v>2050</v>
      </c>
      <c r="AX1468" s="73" t="str">
        <f t="shared" si="274"/>
        <v>*0.89</v>
      </c>
      <c r="AY1468" s="70" t="str">
        <f t="shared" si="275"/>
        <v>REZoning_Sol-Win</v>
      </c>
    </row>
    <row r="1469" spans="1:51">
      <c r="A1469" s="67" t="s">
        <v>87</v>
      </c>
      <c r="C1469" t="s">
        <v>2350</v>
      </c>
      <c r="D1469" s="68" t="s">
        <v>874</v>
      </c>
      <c r="E1469" s="52">
        <v>2035</v>
      </c>
      <c r="F1469" s="69" t="str">
        <f t="shared" si="265"/>
        <v>*0.95</v>
      </c>
      <c r="G1469" s="70" t="str">
        <f t="shared" si="276"/>
        <v>REZoning_Sol-Win</v>
      </c>
      <c r="I1469" t="s">
        <v>2350</v>
      </c>
      <c r="J1469" s="68" t="s">
        <v>874</v>
      </c>
      <c r="K1469" s="52">
        <v>2050</v>
      </c>
      <c r="L1469" s="62" t="str">
        <f t="shared" si="266"/>
        <v>*0.92</v>
      </c>
      <c r="M1469" s="70" t="str">
        <f t="shared" si="267"/>
        <v>REZoning_Sol-Win</v>
      </c>
      <c r="O1469" t="s">
        <v>2350</v>
      </c>
      <c r="P1469" t="s">
        <v>874</v>
      </c>
      <c r="Q1469">
        <v>2100</v>
      </c>
      <c r="R1469" t="s">
        <v>881</v>
      </c>
      <c r="S1469" t="s">
        <v>875</v>
      </c>
      <c r="AA1469" s="49" t="s">
        <v>2350</v>
      </c>
      <c r="AB1469" s="71" t="s">
        <v>874</v>
      </c>
      <c r="AC1469" s="55">
        <v>2035</v>
      </c>
      <c r="AD1469" s="70" t="str">
        <f t="shared" si="268"/>
        <v>*0.95</v>
      </c>
      <c r="AE1469" s="70" t="str">
        <f t="shared" si="269"/>
        <v>REZoning_Sol-Win</v>
      </c>
      <c r="AG1469" s="49" t="s">
        <v>2350</v>
      </c>
      <c r="AH1469" s="71" t="s">
        <v>874</v>
      </c>
      <c r="AI1469" s="55">
        <v>2050</v>
      </c>
      <c r="AJ1469" s="70" t="str">
        <f t="shared" si="270"/>
        <v>*0.92</v>
      </c>
      <c r="AK1469" s="70" t="str">
        <f t="shared" si="271"/>
        <v>REZoning_Sol-Win</v>
      </c>
      <c r="AO1469" s="50" t="s">
        <v>2350</v>
      </c>
      <c r="AP1469" s="72" t="s">
        <v>874</v>
      </c>
      <c r="AQ1469" s="58">
        <v>2035</v>
      </c>
      <c r="AR1469" s="73" t="str">
        <f t="shared" si="272"/>
        <v>*0.93</v>
      </c>
      <c r="AS1469" s="70" t="str">
        <f t="shared" si="273"/>
        <v>REZoning_Sol-Win</v>
      </c>
      <c r="AU1469" s="50" t="s">
        <v>2350</v>
      </c>
      <c r="AV1469" s="72" t="s">
        <v>874</v>
      </c>
      <c r="AW1469" s="58">
        <v>2050</v>
      </c>
      <c r="AX1469" s="73" t="str">
        <f t="shared" si="274"/>
        <v>*0.89</v>
      </c>
      <c r="AY1469" s="70" t="str">
        <f t="shared" si="275"/>
        <v>REZoning_Sol-Win</v>
      </c>
    </row>
    <row r="1470" spans="1:51">
      <c r="A1470" s="67" t="s">
        <v>87</v>
      </c>
      <c r="C1470" t="s">
        <v>2351</v>
      </c>
      <c r="D1470" s="68" t="s">
        <v>874</v>
      </c>
      <c r="E1470" s="52">
        <v>2035</v>
      </c>
      <c r="F1470" s="69" t="str">
        <f t="shared" si="265"/>
        <v>*0.95</v>
      </c>
      <c r="G1470" s="70" t="str">
        <f t="shared" si="276"/>
        <v>REZoning_Sol-Win</v>
      </c>
      <c r="I1470" t="s">
        <v>2351</v>
      </c>
      <c r="J1470" s="68" t="s">
        <v>874</v>
      </c>
      <c r="K1470" s="52">
        <v>2050</v>
      </c>
      <c r="L1470" s="62" t="str">
        <f t="shared" si="266"/>
        <v>*0.92</v>
      </c>
      <c r="M1470" s="70" t="str">
        <f t="shared" si="267"/>
        <v>REZoning_Sol-Win</v>
      </c>
      <c r="O1470" t="s">
        <v>2351</v>
      </c>
      <c r="P1470" t="s">
        <v>874</v>
      </c>
      <c r="Q1470">
        <v>2100</v>
      </c>
      <c r="R1470" t="s">
        <v>881</v>
      </c>
      <c r="S1470" t="s">
        <v>875</v>
      </c>
      <c r="AA1470" s="49" t="s">
        <v>2351</v>
      </c>
      <c r="AB1470" s="71" t="s">
        <v>874</v>
      </c>
      <c r="AC1470" s="55">
        <v>2035</v>
      </c>
      <c r="AD1470" s="70" t="str">
        <f t="shared" si="268"/>
        <v>*0.95</v>
      </c>
      <c r="AE1470" s="70" t="str">
        <f t="shared" si="269"/>
        <v>REZoning_Sol-Win</v>
      </c>
      <c r="AG1470" s="49" t="s">
        <v>2351</v>
      </c>
      <c r="AH1470" s="71" t="s">
        <v>874</v>
      </c>
      <c r="AI1470" s="55">
        <v>2050</v>
      </c>
      <c r="AJ1470" s="70" t="str">
        <f t="shared" si="270"/>
        <v>*0.92</v>
      </c>
      <c r="AK1470" s="70" t="str">
        <f t="shared" si="271"/>
        <v>REZoning_Sol-Win</v>
      </c>
      <c r="AO1470" s="50" t="s">
        <v>2351</v>
      </c>
      <c r="AP1470" s="72" t="s">
        <v>874</v>
      </c>
      <c r="AQ1470" s="58">
        <v>2035</v>
      </c>
      <c r="AR1470" s="73" t="str">
        <f t="shared" si="272"/>
        <v>*0.93</v>
      </c>
      <c r="AS1470" s="70" t="str">
        <f t="shared" si="273"/>
        <v>REZoning_Sol-Win</v>
      </c>
      <c r="AU1470" s="50" t="s">
        <v>2351</v>
      </c>
      <c r="AV1470" s="72" t="s">
        <v>874</v>
      </c>
      <c r="AW1470" s="58">
        <v>2050</v>
      </c>
      <c r="AX1470" s="73" t="str">
        <f t="shared" si="274"/>
        <v>*0.89</v>
      </c>
      <c r="AY1470" s="70" t="str">
        <f t="shared" si="275"/>
        <v>REZoning_Sol-Win</v>
      </c>
    </row>
    <row r="1471" spans="1:51">
      <c r="A1471" s="67" t="s">
        <v>87</v>
      </c>
      <c r="C1471" t="s">
        <v>2352</v>
      </c>
      <c r="D1471" s="68" t="s">
        <v>874</v>
      </c>
      <c r="E1471" s="52">
        <v>2035</v>
      </c>
      <c r="F1471" s="69" t="str">
        <f t="shared" si="265"/>
        <v>*0.95</v>
      </c>
      <c r="G1471" s="70" t="str">
        <f t="shared" si="276"/>
        <v>REZoning_Sol-Win</v>
      </c>
      <c r="I1471" t="s">
        <v>2352</v>
      </c>
      <c r="J1471" s="68" t="s">
        <v>874</v>
      </c>
      <c r="K1471" s="52">
        <v>2050</v>
      </c>
      <c r="L1471" s="62" t="str">
        <f t="shared" si="266"/>
        <v>*0.92</v>
      </c>
      <c r="M1471" s="70" t="str">
        <f t="shared" si="267"/>
        <v>REZoning_Sol-Win</v>
      </c>
      <c r="O1471" t="s">
        <v>2352</v>
      </c>
      <c r="P1471" t="s">
        <v>874</v>
      </c>
      <c r="Q1471">
        <v>2100</v>
      </c>
      <c r="R1471" t="s">
        <v>881</v>
      </c>
      <c r="S1471" t="s">
        <v>875</v>
      </c>
      <c r="AA1471" s="49" t="s">
        <v>2352</v>
      </c>
      <c r="AB1471" s="71" t="s">
        <v>874</v>
      </c>
      <c r="AC1471" s="55">
        <v>2035</v>
      </c>
      <c r="AD1471" s="70" t="str">
        <f t="shared" si="268"/>
        <v>*0.95</v>
      </c>
      <c r="AE1471" s="70" t="str">
        <f t="shared" si="269"/>
        <v>REZoning_Sol-Win</v>
      </c>
      <c r="AG1471" s="49" t="s">
        <v>2352</v>
      </c>
      <c r="AH1471" s="71" t="s">
        <v>874</v>
      </c>
      <c r="AI1471" s="55">
        <v>2050</v>
      </c>
      <c r="AJ1471" s="70" t="str">
        <f t="shared" si="270"/>
        <v>*0.92</v>
      </c>
      <c r="AK1471" s="70" t="str">
        <f t="shared" si="271"/>
        <v>REZoning_Sol-Win</v>
      </c>
      <c r="AO1471" s="50" t="s">
        <v>2352</v>
      </c>
      <c r="AP1471" s="72" t="s">
        <v>874</v>
      </c>
      <c r="AQ1471" s="58">
        <v>2035</v>
      </c>
      <c r="AR1471" s="73" t="str">
        <f t="shared" si="272"/>
        <v>*0.93</v>
      </c>
      <c r="AS1471" s="70" t="str">
        <f t="shared" si="273"/>
        <v>REZoning_Sol-Win</v>
      </c>
      <c r="AU1471" s="50" t="s">
        <v>2352</v>
      </c>
      <c r="AV1471" s="72" t="s">
        <v>874</v>
      </c>
      <c r="AW1471" s="58">
        <v>2050</v>
      </c>
      <c r="AX1471" s="73" t="str">
        <f t="shared" si="274"/>
        <v>*0.89</v>
      </c>
      <c r="AY1471" s="70" t="str">
        <f t="shared" si="275"/>
        <v>REZoning_Sol-Win</v>
      </c>
    </row>
    <row r="1472" spans="1:51">
      <c r="A1472" s="67" t="s">
        <v>87</v>
      </c>
      <c r="C1472" t="s">
        <v>2353</v>
      </c>
      <c r="D1472" s="68" t="s">
        <v>874</v>
      </c>
      <c r="E1472" s="52">
        <v>2035</v>
      </c>
      <c r="F1472" s="69" t="str">
        <f t="shared" si="265"/>
        <v>*0.95</v>
      </c>
      <c r="G1472" s="70" t="str">
        <f t="shared" si="276"/>
        <v>REZoning_Sol-Win</v>
      </c>
      <c r="I1472" t="s">
        <v>2353</v>
      </c>
      <c r="J1472" s="68" t="s">
        <v>874</v>
      </c>
      <c r="K1472" s="52">
        <v>2050</v>
      </c>
      <c r="L1472" s="62" t="str">
        <f t="shared" si="266"/>
        <v>*0.92</v>
      </c>
      <c r="M1472" s="70" t="str">
        <f t="shared" si="267"/>
        <v>REZoning_Sol-Win</v>
      </c>
      <c r="O1472" t="s">
        <v>2353</v>
      </c>
      <c r="P1472" t="s">
        <v>874</v>
      </c>
      <c r="Q1472">
        <v>2100</v>
      </c>
      <c r="R1472" t="s">
        <v>881</v>
      </c>
      <c r="S1472" t="s">
        <v>875</v>
      </c>
      <c r="AA1472" s="49" t="s">
        <v>2353</v>
      </c>
      <c r="AB1472" s="71" t="s">
        <v>874</v>
      </c>
      <c r="AC1472" s="55">
        <v>2035</v>
      </c>
      <c r="AD1472" s="70" t="str">
        <f t="shared" si="268"/>
        <v>*0.95</v>
      </c>
      <c r="AE1472" s="70" t="str">
        <f t="shared" si="269"/>
        <v>REZoning_Sol-Win</v>
      </c>
      <c r="AG1472" s="49" t="s">
        <v>2353</v>
      </c>
      <c r="AH1472" s="71" t="s">
        <v>874</v>
      </c>
      <c r="AI1472" s="55">
        <v>2050</v>
      </c>
      <c r="AJ1472" s="70" t="str">
        <f t="shared" si="270"/>
        <v>*0.92</v>
      </c>
      <c r="AK1472" s="70" t="str">
        <f t="shared" si="271"/>
        <v>REZoning_Sol-Win</v>
      </c>
      <c r="AO1472" s="50" t="s">
        <v>2353</v>
      </c>
      <c r="AP1472" s="72" t="s">
        <v>874</v>
      </c>
      <c r="AQ1472" s="58">
        <v>2035</v>
      </c>
      <c r="AR1472" s="73" t="str">
        <f t="shared" si="272"/>
        <v>*0.93</v>
      </c>
      <c r="AS1472" s="70" t="str">
        <f t="shared" si="273"/>
        <v>REZoning_Sol-Win</v>
      </c>
      <c r="AU1472" s="50" t="s">
        <v>2353</v>
      </c>
      <c r="AV1472" s="72" t="s">
        <v>874</v>
      </c>
      <c r="AW1472" s="58">
        <v>2050</v>
      </c>
      <c r="AX1472" s="73" t="str">
        <f t="shared" si="274"/>
        <v>*0.89</v>
      </c>
      <c r="AY1472" s="70" t="str">
        <f t="shared" si="275"/>
        <v>REZoning_Sol-Win</v>
      </c>
    </row>
    <row r="1473" spans="1:51">
      <c r="A1473" s="67" t="s">
        <v>87</v>
      </c>
      <c r="C1473" t="s">
        <v>2354</v>
      </c>
      <c r="D1473" s="68" t="s">
        <v>874</v>
      </c>
      <c r="E1473" s="52">
        <v>2035</v>
      </c>
      <c r="F1473" s="69" t="str">
        <f t="shared" si="265"/>
        <v>*0.95</v>
      </c>
      <c r="G1473" s="70" t="str">
        <f t="shared" si="276"/>
        <v>REZoning_Sol-Win</v>
      </c>
      <c r="I1473" t="s">
        <v>2354</v>
      </c>
      <c r="J1473" s="68" t="s">
        <v>874</v>
      </c>
      <c r="K1473" s="52">
        <v>2050</v>
      </c>
      <c r="L1473" s="62" t="str">
        <f t="shared" si="266"/>
        <v>*0.92</v>
      </c>
      <c r="M1473" s="70" t="str">
        <f t="shared" si="267"/>
        <v>REZoning_Sol-Win</v>
      </c>
      <c r="O1473" t="s">
        <v>2354</v>
      </c>
      <c r="P1473" t="s">
        <v>874</v>
      </c>
      <c r="Q1473">
        <v>2100</v>
      </c>
      <c r="R1473" t="s">
        <v>881</v>
      </c>
      <c r="S1473" t="s">
        <v>875</v>
      </c>
      <c r="AA1473" s="49" t="s">
        <v>2354</v>
      </c>
      <c r="AB1473" s="71" t="s">
        <v>874</v>
      </c>
      <c r="AC1473" s="55">
        <v>2035</v>
      </c>
      <c r="AD1473" s="70" t="str">
        <f t="shared" si="268"/>
        <v>*0.95</v>
      </c>
      <c r="AE1473" s="70" t="str">
        <f t="shared" si="269"/>
        <v>REZoning_Sol-Win</v>
      </c>
      <c r="AG1473" s="49" t="s">
        <v>2354</v>
      </c>
      <c r="AH1473" s="71" t="s">
        <v>874</v>
      </c>
      <c r="AI1473" s="55">
        <v>2050</v>
      </c>
      <c r="AJ1473" s="70" t="str">
        <f t="shared" si="270"/>
        <v>*0.92</v>
      </c>
      <c r="AK1473" s="70" t="str">
        <f t="shared" si="271"/>
        <v>REZoning_Sol-Win</v>
      </c>
      <c r="AO1473" s="50" t="s">
        <v>2354</v>
      </c>
      <c r="AP1473" s="72" t="s">
        <v>874</v>
      </c>
      <c r="AQ1473" s="58">
        <v>2035</v>
      </c>
      <c r="AR1473" s="73" t="str">
        <f t="shared" si="272"/>
        <v>*0.93</v>
      </c>
      <c r="AS1473" s="70" t="str">
        <f t="shared" si="273"/>
        <v>REZoning_Sol-Win</v>
      </c>
      <c r="AU1473" s="50" t="s">
        <v>2354</v>
      </c>
      <c r="AV1473" s="72" t="s">
        <v>874</v>
      </c>
      <c r="AW1473" s="58">
        <v>2050</v>
      </c>
      <c r="AX1473" s="73" t="str">
        <f t="shared" si="274"/>
        <v>*0.89</v>
      </c>
      <c r="AY1473" s="70" t="str">
        <f t="shared" si="275"/>
        <v>REZoning_Sol-Win</v>
      </c>
    </row>
    <row r="1474" spans="1:51">
      <c r="A1474" s="67" t="s">
        <v>87</v>
      </c>
      <c r="C1474" t="s">
        <v>2355</v>
      </c>
      <c r="D1474" s="68" t="s">
        <v>874</v>
      </c>
      <c r="E1474" s="52">
        <v>2035</v>
      </c>
      <c r="F1474" s="69" t="str">
        <f t="shared" si="265"/>
        <v>*0.95</v>
      </c>
      <c r="G1474" s="70" t="str">
        <f t="shared" si="276"/>
        <v>REZoning_Sol-Win</v>
      </c>
      <c r="I1474" t="s">
        <v>2355</v>
      </c>
      <c r="J1474" s="68" t="s">
        <v>874</v>
      </c>
      <c r="K1474" s="52">
        <v>2050</v>
      </c>
      <c r="L1474" s="62" t="str">
        <f t="shared" si="266"/>
        <v>*0.92</v>
      </c>
      <c r="M1474" s="70" t="str">
        <f t="shared" si="267"/>
        <v>REZoning_Sol-Win</v>
      </c>
      <c r="O1474" t="s">
        <v>2355</v>
      </c>
      <c r="P1474" t="s">
        <v>874</v>
      </c>
      <c r="Q1474">
        <v>2100</v>
      </c>
      <c r="R1474" t="s">
        <v>881</v>
      </c>
      <c r="S1474" t="s">
        <v>875</v>
      </c>
      <c r="AA1474" s="49" t="s">
        <v>2355</v>
      </c>
      <c r="AB1474" s="71" t="s">
        <v>874</v>
      </c>
      <c r="AC1474" s="55">
        <v>2035</v>
      </c>
      <c r="AD1474" s="70" t="str">
        <f t="shared" si="268"/>
        <v>*0.95</v>
      </c>
      <c r="AE1474" s="70" t="str">
        <f t="shared" si="269"/>
        <v>REZoning_Sol-Win</v>
      </c>
      <c r="AG1474" s="49" t="s">
        <v>2355</v>
      </c>
      <c r="AH1474" s="71" t="s">
        <v>874</v>
      </c>
      <c r="AI1474" s="55">
        <v>2050</v>
      </c>
      <c r="AJ1474" s="70" t="str">
        <f t="shared" si="270"/>
        <v>*0.92</v>
      </c>
      <c r="AK1474" s="70" t="str">
        <f t="shared" si="271"/>
        <v>REZoning_Sol-Win</v>
      </c>
      <c r="AO1474" s="50" t="s">
        <v>2355</v>
      </c>
      <c r="AP1474" s="72" t="s">
        <v>874</v>
      </c>
      <c r="AQ1474" s="58">
        <v>2035</v>
      </c>
      <c r="AR1474" s="73" t="str">
        <f t="shared" si="272"/>
        <v>*0.93</v>
      </c>
      <c r="AS1474" s="70" t="str">
        <f t="shared" si="273"/>
        <v>REZoning_Sol-Win</v>
      </c>
      <c r="AU1474" s="50" t="s">
        <v>2355</v>
      </c>
      <c r="AV1474" s="72" t="s">
        <v>874</v>
      </c>
      <c r="AW1474" s="58">
        <v>2050</v>
      </c>
      <c r="AX1474" s="73" t="str">
        <f t="shared" si="274"/>
        <v>*0.89</v>
      </c>
      <c r="AY1474" s="70" t="str">
        <f t="shared" si="275"/>
        <v>REZoning_Sol-Win</v>
      </c>
    </row>
    <row r="1475" spans="1:51">
      <c r="A1475" s="67" t="s">
        <v>87</v>
      </c>
      <c r="C1475" t="s">
        <v>2356</v>
      </c>
      <c r="D1475" s="68" t="s">
        <v>874</v>
      </c>
      <c r="E1475" s="52">
        <v>2035</v>
      </c>
      <c r="F1475" s="69" t="str">
        <f t="shared" si="265"/>
        <v>*0.95</v>
      </c>
      <c r="G1475" s="70" t="str">
        <f t="shared" si="276"/>
        <v>REZoning_Sol-Win</v>
      </c>
      <c r="I1475" t="s">
        <v>2356</v>
      </c>
      <c r="J1475" s="68" t="s">
        <v>874</v>
      </c>
      <c r="K1475" s="52">
        <v>2050</v>
      </c>
      <c r="L1475" s="62" t="str">
        <f t="shared" si="266"/>
        <v>*0.92</v>
      </c>
      <c r="M1475" s="70" t="str">
        <f t="shared" si="267"/>
        <v>REZoning_Sol-Win</v>
      </c>
      <c r="O1475" t="s">
        <v>2356</v>
      </c>
      <c r="P1475" t="s">
        <v>874</v>
      </c>
      <c r="Q1475">
        <v>2100</v>
      </c>
      <c r="R1475" t="s">
        <v>881</v>
      </c>
      <c r="S1475" t="s">
        <v>875</v>
      </c>
      <c r="AA1475" s="49" t="s">
        <v>2356</v>
      </c>
      <c r="AB1475" s="71" t="s">
        <v>874</v>
      </c>
      <c r="AC1475" s="55">
        <v>2035</v>
      </c>
      <c r="AD1475" s="70" t="str">
        <f t="shared" si="268"/>
        <v>*0.95</v>
      </c>
      <c r="AE1475" s="70" t="str">
        <f t="shared" si="269"/>
        <v>REZoning_Sol-Win</v>
      </c>
      <c r="AG1475" s="49" t="s">
        <v>2356</v>
      </c>
      <c r="AH1475" s="71" t="s">
        <v>874</v>
      </c>
      <c r="AI1475" s="55">
        <v>2050</v>
      </c>
      <c r="AJ1475" s="70" t="str">
        <f t="shared" si="270"/>
        <v>*0.92</v>
      </c>
      <c r="AK1475" s="70" t="str">
        <f t="shared" si="271"/>
        <v>REZoning_Sol-Win</v>
      </c>
      <c r="AO1475" s="50" t="s">
        <v>2356</v>
      </c>
      <c r="AP1475" s="72" t="s">
        <v>874</v>
      </c>
      <c r="AQ1475" s="58">
        <v>2035</v>
      </c>
      <c r="AR1475" s="73" t="str">
        <f t="shared" si="272"/>
        <v>*0.93</v>
      </c>
      <c r="AS1475" s="70" t="str">
        <f t="shared" si="273"/>
        <v>REZoning_Sol-Win</v>
      </c>
      <c r="AU1475" s="50" t="s">
        <v>2356</v>
      </c>
      <c r="AV1475" s="72" t="s">
        <v>874</v>
      </c>
      <c r="AW1475" s="58">
        <v>2050</v>
      </c>
      <c r="AX1475" s="73" t="str">
        <f t="shared" si="274"/>
        <v>*0.89</v>
      </c>
      <c r="AY1475" s="70" t="str">
        <f t="shared" si="275"/>
        <v>REZoning_Sol-Win</v>
      </c>
    </row>
    <row r="1476" spans="1:51">
      <c r="A1476" s="67" t="s">
        <v>87</v>
      </c>
      <c r="C1476" t="s">
        <v>2357</v>
      </c>
      <c r="D1476" s="68" t="s">
        <v>874</v>
      </c>
      <c r="E1476" s="52">
        <v>2035</v>
      </c>
      <c r="F1476" s="69" t="str">
        <f t="shared" si="265"/>
        <v>*0.95</v>
      </c>
      <c r="G1476" s="70" t="str">
        <f t="shared" si="276"/>
        <v>REZoning_Sol-Win</v>
      </c>
      <c r="I1476" t="s">
        <v>2357</v>
      </c>
      <c r="J1476" s="68" t="s">
        <v>874</v>
      </c>
      <c r="K1476" s="52">
        <v>2050</v>
      </c>
      <c r="L1476" s="62" t="str">
        <f t="shared" si="266"/>
        <v>*0.92</v>
      </c>
      <c r="M1476" s="70" t="str">
        <f t="shared" si="267"/>
        <v>REZoning_Sol-Win</v>
      </c>
      <c r="O1476" t="s">
        <v>2357</v>
      </c>
      <c r="P1476" t="s">
        <v>874</v>
      </c>
      <c r="Q1476">
        <v>2100</v>
      </c>
      <c r="R1476" t="s">
        <v>881</v>
      </c>
      <c r="S1476" t="s">
        <v>875</v>
      </c>
      <c r="AA1476" s="49" t="s">
        <v>2357</v>
      </c>
      <c r="AB1476" s="71" t="s">
        <v>874</v>
      </c>
      <c r="AC1476" s="55">
        <v>2035</v>
      </c>
      <c r="AD1476" s="70" t="str">
        <f t="shared" si="268"/>
        <v>*0.95</v>
      </c>
      <c r="AE1476" s="70" t="str">
        <f t="shared" si="269"/>
        <v>REZoning_Sol-Win</v>
      </c>
      <c r="AG1476" s="49" t="s">
        <v>2357</v>
      </c>
      <c r="AH1476" s="71" t="s">
        <v>874</v>
      </c>
      <c r="AI1476" s="55">
        <v>2050</v>
      </c>
      <c r="AJ1476" s="70" t="str">
        <f t="shared" si="270"/>
        <v>*0.92</v>
      </c>
      <c r="AK1476" s="70" t="str">
        <f t="shared" si="271"/>
        <v>REZoning_Sol-Win</v>
      </c>
      <c r="AO1476" s="50" t="s">
        <v>2357</v>
      </c>
      <c r="AP1476" s="72" t="s">
        <v>874</v>
      </c>
      <c r="AQ1476" s="58">
        <v>2035</v>
      </c>
      <c r="AR1476" s="73" t="str">
        <f t="shared" si="272"/>
        <v>*0.93</v>
      </c>
      <c r="AS1476" s="70" t="str">
        <f t="shared" si="273"/>
        <v>REZoning_Sol-Win</v>
      </c>
      <c r="AU1476" s="50" t="s">
        <v>2357</v>
      </c>
      <c r="AV1476" s="72" t="s">
        <v>874</v>
      </c>
      <c r="AW1476" s="58">
        <v>2050</v>
      </c>
      <c r="AX1476" s="73" t="str">
        <f t="shared" si="274"/>
        <v>*0.89</v>
      </c>
      <c r="AY1476" s="70" t="str">
        <f t="shared" si="275"/>
        <v>REZoning_Sol-Win</v>
      </c>
    </row>
    <row r="1477" spans="1:51">
      <c r="A1477" s="67" t="s">
        <v>87</v>
      </c>
      <c r="C1477" t="s">
        <v>2358</v>
      </c>
      <c r="D1477" s="68" t="s">
        <v>874</v>
      </c>
      <c r="E1477" s="52">
        <v>2035</v>
      </c>
      <c r="F1477" s="69" t="str">
        <f t="shared" ref="F1477:F1540" si="277">"*"&amp;IF(AND(A1477="EU",E1477=2035),0.95,IF(AND(A1477="EU",E1477=2050),0.93,IF(AND(A1477="USA",E1477=2035),0.96,IF(AND(A1477="USA",E1477=2050),0.94,IF(AND(A1477="Japan",E1477=2035),0.94,IF(AND(A1477="Japan",E1477=2050),0.92,IF(AND(A1477="Russia",E1477=2035),0.95,IF(AND(A1477="Russia",E1477=2050),0.93,IF(AND(A1477="China",E1477=2035),0.94,IF(AND(A1477="China",E1477=2050),0.92,IF(AND(A1477="India",E1477=2035),0.95,IF(AND(A1477="India",E1477=2050),0.92,IF(AND(A1477="Middle East",E1477=2035),0.94,IF(AND(A1477="Middle East",E1477=2050),0.9,IF(AND(A1477="Africa",E1477=2035),0.94,IF(AND(A1477="Africa",E1477=2050),0.91,IF(AND(A1477="Brazil",E1477=2035),0.95,IF(AND(A1477="Brazil",E1477=2050),0.92,""))))))))))))))))))</f>
        <v>*0.95</v>
      </c>
      <c r="G1477" s="70" t="str">
        <f t="shared" si="276"/>
        <v>REZoning_Sol-Win</v>
      </c>
      <c r="I1477" t="s">
        <v>2358</v>
      </c>
      <c r="J1477" s="68" t="s">
        <v>874</v>
      </c>
      <c r="K1477" s="52">
        <v>2050</v>
      </c>
      <c r="L1477" s="62" t="str">
        <f t="shared" ref="L1477:L1540" si="278">"*"&amp;IF(AND(A1477="EU",K1477=2035),0.95,IF(AND(A1477="EU",K1477=2050),0.93,IF(AND(A1477="USA",K1477=2035),0.96,IF(AND(A1477="USA",K1477=2050),0.94,IF(AND(A1477="Japan",K1477=2035),0.94,IF(AND(A1477="Japan",K1477=2050),0.92,IF(AND(A1477="Russia",K1477=2035),0.95,IF(AND(A1477="Russia",K1477=2050),0.93,IF(AND(A1477="China",K1477=2035),0.94,IF(AND(A1477="China",K1477=2050),0.92,IF(AND(A1477="India",K1477=2035),0.95,IF(AND(A1477="India",K1477=2050),0.92,IF(AND(A1477="Middle East",K1477=2035),0.94,IF(AND(A1477="Middle East",K1477=2050),0.9,IF(AND(A1477="Africa",K1477=2035),0.94,IF(AND(A1477="Africa",K1477=2050),0.91,IF(AND(A1477="Brazil",K1477=2035),0.95,IF(AND(A1477="Brazil",K1477=2050),0.92,""))))))))))))))))))</f>
        <v>*0.92</v>
      </c>
      <c r="M1477" s="70" t="str">
        <f t="shared" ref="M1477:M1540" si="279">M1476</f>
        <v>REZoning_Sol-Win</v>
      </c>
      <c r="O1477" t="s">
        <v>2358</v>
      </c>
      <c r="P1477" t="s">
        <v>874</v>
      </c>
      <c r="Q1477">
        <v>2100</v>
      </c>
      <c r="R1477" t="s">
        <v>881</v>
      </c>
      <c r="S1477" t="s">
        <v>875</v>
      </c>
      <c r="AA1477" s="49" t="s">
        <v>2358</v>
      </c>
      <c r="AB1477" s="71" t="s">
        <v>874</v>
      </c>
      <c r="AC1477" s="55">
        <v>2035</v>
      </c>
      <c r="AD1477" s="70" t="str">
        <f t="shared" ref="AD1477:AD1540" si="280">"*"&amp;IF(AND(A1477="EU",AC1477=2035),0.95,IF(AND(A1477="EU",AC1477=2050),0.93,IF(AND(A1477="USA",AC1477=2035),0.96,IF(AND(A1477="USA",AC1477=2050),0.93,IF(AND(A1477="Japan",AC1477=2035),0.94,IF(AND(A1477="Japan",AC1477=2050),0.92,IF(AND(A1477="Russia",AC1477=2035),0.95,IF(AND(A1477="Russia",AC1477=2050),0.91,IF(AND(A1477="China",AC1477=2035),0.93,IF(AND(A1477="China",AC1477=2050),0.92,IF(AND(A1477="India",AC1477=2035),0.94,IF(AND(A1477="India",AC1477=2050),0.91,IF(AND(A1477="Middle East",AC1477=2035),0.92,IF(AND(A1477="Middle East",AC1477=2050),0.89,IF(AND(A1477="Africa",AC1477=2035),0.93,IF(AND(A1477="Africa",AC1477=2050),0.9,IF(AND(A1477="Brazil",AC1477=2035),0.95,IF(AND(A1477="Brazil",AC1477=2050),0.92,""))))))))))))))))))</f>
        <v>*0.95</v>
      </c>
      <c r="AE1477" s="70" t="str">
        <f t="shared" ref="AE1477:AE1540" si="281">AE1476</f>
        <v>REZoning_Sol-Win</v>
      </c>
      <c r="AG1477" s="49" t="s">
        <v>2358</v>
      </c>
      <c r="AH1477" s="71" t="s">
        <v>874</v>
      </c>
      <c r="AI1477" s="55">
        <v>2050</v>
      </c>
      <c r="AJ1477" s="70" t="str">
        <f t="shared" ref="AJ1477:AJ1540" si="282">"*"&amp;IF(AND(A1477="EU",AI1477=2035),0.95,IF(AND(A1477="EU",AI1477=2050),0.93,IF(AND(A1477="USA",AI1477=2035),0.96,IF(AND(A1477="USA",AI1477=2050),0.93,IF(AND(A1477="Japan",AI1477=2035),0.94,IF(AND(A1477="Japan",AI1477=2050),0.92,IF(AND(A1477="Russia",AI1477=2035),0.95,IF(AND(A1477="Russia",AI1477=2050),0.91,IF(AND(A1477="China",AI1477=2035),0.93,IF(AND(A1477="China",AI1477=2050),0.92,IF(AND(A1477="India",AI1477=2035),0.94,IF(AND(A1477="India",AI1477=2050),0.91,IF(AND(A1477="Middle East",AI1477=2035),0.92,IF(AND(A1477="Middle East",AI1477=2050),0.89,IF(AND(A1477="Africa",AI1477=2035),0.93,IF(AND(A1477="Africa",AI1477=2050),0.9,IF(AND(A1477="Brazil",AI1477=2035),0.95,IF(AND(A1477="Brazil",AI1477=2050),0.92,""))))))))))))))))))</f>
        <v>*0.92</v>
      </c>
      <c r="AK1477" s="70" t="str">
        <f t="shared" ref="AK1477:AK1540" si="283">AK1476</f>
        <v>REZoning_Sol-Win</v>
      </c>
      <c r="AO1477" s="50" t="s">
        <v>2358</v>
      </c>
      <c r="AP1477" s="72" t="s">
        <v>874</v>
      </c>
      <c r="AQ1477" s="58">
        <v>2035</v>
      </c>
      <c r="AR1477" s="73" t="str">
        <f t="shared" ref="AR1477:AR1540" si="284">"*"&amp;IF(AND(A1477="EU",AQ1477=2035),0.93,IF(AND(A1477="EU",AQ1477=2050),0.9,IF(AND(A1477="USA",AQ1477=2035),0.92,IF(AND(A1477="USA",AQ1477=2050),0.89,IF(AND(A1477="Japan",AQ1477=2035),0.92,IF(AND(A1477="Japan",AQ1477=2050),0.89,IF(AND(A1477="Russia",AQ1477=2035),0.91,IF(AND(A1477="Russia",AQ1477=2050),0.86,IF(AND(A1477="China",AQ1477=2035),0.91,IF(AND(A1477="China",AQ1477=2050),0.87,IF(AND(A1477="India",AQ1477=2035),0.92,IF(AND(A1477="India",AQ1477=2050),0.87,IF(AND(A1477="Middle East",AQ1477=2035),0.89,IF(AND(A1477="Middle East",AQ1477=2050),0.84,IF(AND(A1477="Africa",AQ1477=2035),0.9,IF(AND(A1477="Africa",AQ1477=2050),0.86,IF(AND(A1477="Brazil",AQ1477=2035),0.93,IF(AND(A1477="Brazil",AQ1477=2050),0.89,""))))))))))))))))))</f>
        <v>*0.93</v>
      </c>
      <c r="AS1477" s="70" t="str">
        <f t="shared" ref="AS1477:AS1540" si="285">AS1476</f>
        <v>REZoning_Sol-Win</v>
      </c>
      <c r="AU1477" s="50" t="s">
        <v>2358</v>
      </c>
      <c r="AV1477" s="72" t="s">
        <v>874</v>
      </c>
      <c r="AW1477" s="58">
        <v>2050</v>
      </c>
      <c r="AX1477" s="73" t="str">
        <f t="shared" ref="AX1477:AX1540" si="286">"*"&amp;IF(AND(A1477="EU",AW1477=2035),0.93,IF(AND(A1477="EU",AW1477=2050),0.9,IF(AND(A1477="USA",AW1477=2035),0.92,IF(AND(A1477="USA",AW1477=2050),0.89,IF(AND(A1477="Japan",AW1477=2035),0.92,IF(AND(A1477="Japan",AW1477=2050),0.89,IF(AND(A1477="Russia",AW1477=2035),0.91,IF(AND(A1477="Russia",AW1477=2050),0.86,IF(AND(A1477="China",AW1477=2035),0.91,IF(AND(A1477="China",AW1477=2050),0.87,IF(AND(A1477="India",AW1477=2035),0.92,IF(AND(A1477="India",AW1477=2050),0.87,IF(AND(A1477="Middle East",AW1477=2035),0.89,IF(AND(A1477="Middle East",AW1477=2050),0.84,IF(AND(A1477="Africa",AW1477=2035),0.9,IF(AND(A1477="Africa",AW1477=2050),0.86,IF(AND(A1477="Brazil",AW1477=2035),0.93,IF(AND(A1477="Brazil",AW1477=2050),0.89,""))))))))))))))))))</f>
        <v>*0.89</v>
      </c>
      <c r="AY1477" s="70" t="str">
        <f t="shared" ref="AY1477:AY1540" si="287">AY1476</f>
        <v>REZoning_Sol-Win</v>
      </c>
    </row>
    <row r="1478" spans="1:51">
      <c r="A1478" s="67" t="s">
        <v>87</v>
      </c>
      <c r="C1478" t="s">
        <v>2359</v>
      </c>
      <c r="D1478" s="68" t="s">
        <v>874</v>
      </c>
      <c r="E1478" s="52">
        <v>2035</v>
      </c>
      <c r="F1478" s="69" t="str">
        <f t="shared" si="277"/>
        <v>*0.95</v>
      </c>
      <c r="G1478" s="70" t="str">
        <f t="shared" si="276"/>
        <v>REZoning_Sol-Win</v>
      </c>
      <c r="I1478" t="s">
        <v>2359</v>
      </c>
      <c r="J1478" s="68" t="s">
        <v>874</v>
      </c>
      <c r="K1478" s="52">
        <v>2050</v>
      </c>
      <c r="L1478" s="62" t="str">
        <f t="shared" si="278"/>
        <v>*0.92</v>
      </c>
      <c r="M1478" s="70" t="str">
        <f t="shared" si="279"/>
        <v>REZoning_Sol-Win</v>
      </c>
      <c r="O1478" t="s">
        <v>2359</v>
      </c>
      <c r="P1478" t="s">
        <v>874</v>
      </c>
      <c r="Q1478">
        <v>2100</v>
      </c>
      <c r="R1478" t="s">
        <v>881</v>
      </c>
      <c r="S1478" t="s">
        <v>875</v>
      </c>
      <c r="AA1478" s="49" t="s">
        <v>2359</v>
      </c>
      <c r="AB1478" s="71" t="s">
        <v>874</v>
      </c>
      <c r="AC1478" s="55">
        <v>2035</v>
      </c>
      <c r="AD1478" s="70" t="str">
        <f t="shared" si="280"/>
        <v>*0.95</v>
      </c>
      <c r="AE1478" s="70" t="str">
        <f t="shared" si="281"/>
        <v>REZoning_Sol-Win</v>
      </c>
      <c r="AG1478" s="49" t="s">
        <v>2359</v>
      </c>
      <c r="AH1478" s="71" t="s">
        <v>874</v>
      </c>
      <c r="AI1478" s="55">
        <v>2050</v>
      </c>
      <c r="AJ1478" s="70" t="str">
        <f t="shared" si="282"/>
        <v>*0.92</v>
      </c>
      <c r="AK1478" s="70" t="str">
        <f t="shared" si="283"/>
        <v>REZoning_Sol-Win</v>
      </c>
      <c r="AO1478" s="50" t="s">
        <v>2359</v>
      </c>
      <c r="AP1478" s="72" t="s">
        <v>874</v>
      </c>
      <c r="AQ1478" s="58">
        <v>2035</v>
      </c>
      <c r="AR1478" s="73" t="str">
        <f t="shared" si="284"/>
        <v>*0.93</v>
      </c>
      <c r="AS1478" s="70" t="str">
        <f t="shared" si="285"/>
        <v>REZoning_Sol-Win</v>
      </c>
      <c r="AU1478" s="50" t="s">
        <v>2359</v>
      </c>
      <c r="AV1478" s="72" t="s">
        <v>874</v>
      </c>
      <c r="AW1478" s="58">
        <v>2050</v>
      </c>
      <c r="AX1478" s="73" t="str">
        <f t="shared" si="286"/>
        <v>*0.89</v>
      </c>
      <c r="AY1478" s="70" t="str">
        <f t="shared" si="287"/>
        <v>REZoning_Sol-Win</v>
      </c>
    </row>
    <row r="1479" spans="1:51">
      <c r="A1479" s="67" t="s">
        <v>87</v>
      </c>
      <c r="C1479" t="s">
        <v>2360</v>
      </c>
      <c r="D1479" s="68" t="s">
        <v>874</v>
      </c>
      <c r="E1479" s="52">
        <v>2035</v>
      </c>
      <c r="F1479" s="69" t="str">
        <f t="shared" si="277"/>
        <v>*0.95</v>
      </c>
      <c r="G1479" s="70" t="str">
        <f t="shared" si="276"/>
        <v>REZoning_Sol-Win</v>
      </c>
      <c r="I1479" t="s">
        <v>2360</v>
      </c>
      <c r="J1479" s="68" t="s">
        <v>874</v>
      </c>
      <c r="K1479" s="52">
        <v>2050</v>
      </c>
      <c r="L1479" s="62" t="str">
        <f t="shared" si="278"/>
        <v>*0.92</v>
      </c>
      <c r="M1479" s="70" t="str">
        <f t="shared" si="279"/>
        <v>REZoning_Sol-Win</v>
      </c>
      <c r="O1479" t="s">
        <v>2360</v>
      </c>
      <c r="P1479" t="s">
        <v>874</v>
      </c>
      <c r="Q1479">
        <v>2100</v>
      </c>
      <c r="R1479" t="s">
        <v>881</v>
      </c>
      <c r="S1479" t="s">
        <v>875</v>
      </c>
      <c r="AA1479" s="49" t="s">
        <v>2360</v>
      </c>
      <c r="AB1479" s="71" t="s">
        <v>874</v>
      </c>
      <c r="AC1479" s="55">
        <v>2035</v>
      </c>
      <c r="AD1479" s="70" t="str">
        <f t="shared" si="280"/>
        <v>*0.95</v>
      </c>
      <c r="AE1479" s="70" t="str">
        <f t="shared" si="281"/>
        <v>REZoning_Sol-Win</v>
      </c>
      <c r="AG1479" s="49" t="s">
        <v>2360</v>
      </c>
      <c r="AH1479" s="71" t="s">
        <v>874</v>
      </c>
      <c r="AI1479" s="55">
        <v>2050</v>
      </c>
      <c r="AJ1479" s="70" t="str">
        <f t="shared" si="282"/>
        <v>*0.92</v>
      </c>
      <c r="AK1479" s="70" t="str">
        <f t="shared" si="283"/>
        <v>REZoning_Sol-Win</v>
      </c>
      <c r="AO1479" s="50" t="s">
        <v>2360</v>
      </c>
      <c r="AP1479" s="72" t="s">
        <v>874</v>
      </c>
      <c r="AQ1479" s="58">
        <v>2035</v>
      </c>
      <c r="AR1479" s="73" t="str">
        <f t="shared" si="284"/>
        <v>*0.93</v>
      </c>
      <c r="AS1479" s="70" t="str">
        <f t="shared" si="285"/>
        <v>REZoning_Sol-Win</v>
      </c>
      <c r="AU1479" s="50" t="s">
        <v>2360</v>
      </c>
      <c r="AV1479" s="72" t="s">
        <v>874</v>
      </c>
      <c r="AW1479" s="58">
        <v>2050</v>
      </c>
      <c r="AX1479" s="73" t="str">
        <f t="shared" si="286"/>
        <v>*0.89</v>
      </c>
      <c r="AY1479" s="70" t="str">
        <f t="shared" si="287"/>
        <v>REZoning_Sol-Win</v>
      </c>
    </row>
    <row r="1480" spans="1:51">
      <c r="A1480" s="67" t="s">
        <v>87</v>
      </c>
      <c r="C1480" t="s">
        <v>2361</v>
      </c>
      <c r="D1480" s="68" t="s">
        <v>874</v>
      </c>
      <c r="E1480" s="52">
        <v>2035</v>
      </c>
      <c r="F1480" s="69" t="str">
        <f t="shared" si="277"/>
        <v>*0.95</v>
      </c>
      <c r="G1480" s="70" t="str">
        <f t="shared" si="276"/>
        <v>REZoning_Sol-Win</v>
      </c>
      <c r="I1480" t="s">
        <v>2361</v>
      </c>
      <c r="J1480" s="68" t="s">
        <v>874</v>
      </c>
      <c r="K1480" s="52">
        <v>2050</v>
      </c>
      <c r="L1480" s="62" t="str">
        <f t="shared" si="278"/>
        <v>*0.92</v>
      </c>
      <c r="M1480" s="70" t="str">
        <f t="shared" si="279"/>
        <v>REZoning_Sol-Win</v>
      </c>
      <c r="O1480" t="s">
        <v>2361</v>
      </c>
      <c r="P1480" t="s">
        <v>874</v>
      </c>
      <c r="Q1480">
        <v>2100</v>
      </c>
      <c r="R1480" t="s">
        <v>881</v>
      </c>
      <c r="S1480" t="s">
        <v>875</v>
      </c>
      <c r="AA1480" s="49" t="s">
        <v>2361</v>
      </c>
      <c r="AB1480" s="71" t="s">
        <v>874</v>
      </c>
      <c r="AC1480" s="55">
        <v>2035</v>
      </c>
      <c r="AD1480" s="70" t="str">
        <f t="shared" si="280"/>
        <v>*0.95</v>
      </c>
      <c r="AE1480" s="70" t="str">
        <f t="shared" si="281"/>
        <v>REZoning_Sol-Win</v>
      </c>
      <c r="AG1480" s="49" t="s">
        <v>2361</v>
      </c>
      <c r="AH1480" s="71" t="s">
        <v>874</v>
      </c>
      <c r="AI1480" s="55">
        <v>2050</v>
      </c>
      <c r="AJ1480" s="70" t="str">
        <f t="shared" si="282"/>
        <v>*0.92</v>
      </c>
      <c r="AK1480" s="70" t="str">
        <f t="shared" si="283"/>
        <v>REZoning_Sol-Win</v>
      </c>
      <c r="AO1480" s="50" t="s">
        <v>2361</v>
      </c>
      <c r="AP1480" s="72" t="s">
        <v>874</v>
      </c>
      <c r="AQ1480" s="58">
        <v>2035</v>
      </c>
      <c r="AR1480" s="73" t="str">
        <f t="shared" si="284"/>
        <v>*0.93</v>
      </c>
      <c r="AS1480" s="70" t="str">
        <f t="shared" si="285"/>
        <v>REZoning_Sol-Win</v>
      </c>
      <c r="AU1480" s="50" t="s">
        <v>2361</v>
      </c>
      <c r="AV1480" s="72" t="s">
        <v>874</v>
      </c>
      <c r="AW1480" s="58">
        <v>2050</v>
      </c>
      <c r="AX1480" s="73" t="str">
        <f t="shared" si="286"/>
        <v>*0.89</v>
      </c>
      <c r="AY1480" s="70" t="str">
        <f t="shared" si="287"/>
        <v>REZoning_Sol-Win</v>
      </c>
    </row>
    <row r="1481" spans="1:51">
      <c r="A1481" s="67" t="s">
        <v>87</v>
      </c>
      <c r="C1481" t="s">
        <v>2362</v>
      </c>
      <c r="D1481" s="68" t="s">
        <v>874</v>
      </c>
      <c r="E1481" s="52">
        <v>2035</v>
      </c>
      <c r="F1481" s="69" t="str">
        <f t="shared" si="277"/>
        <v>*0.95</v>
      </c>
      <c r="G1481" s="70" t="str">
        <f t="shared" si="276"/>
        <v>REZoning_Sol-Win</v>
      </c>
      <c r="I1481" t="s">
        <v>2362</v>
      </c>
      <c r="J1481" s="68" t="s">
        <v>874</v>
      </c>
      <c r="K1481" s="52">
        <v>2050</v>
      </c>
      <c r="L1481" s="62" t="str">
        <f t="shared" si="278"/>
        <v>*0.92</v>
      </c>
      <c r="M1481" s="70" t="str">
        <f t="shared" si="279"/>
        <v>REZoning_Sol-Win</v>
      </c>
      <c r="O1481" t="s">
        <v>2362</v>
      </c>
      <c r="P1481" t="s">
        <v>874</v>
      </c>
      <c r="Q1481">
        <v>2100</v>
      </c>
      <c r="R1481" t="s">
        <v>881</v>
      </c>
      <c r="S1481" t="s">
        <v>875</v>
      </c>
      <c r="AA1481" s="49" t="s">
        <v>2362</v>
      </c>
      <c r="AB1481" s="71" t="s">
        <v>874</v>
      </c>
      <c r="AC1481" s="55">
        <v>2035</v>
      </c>
      <c r="AD1481" s="70" t="str">
        <f t="shared" si="280"/>
        <v>*0.95</v>
      </c>
      <c r="AE1481" s="70" t="str">
        <f t="shared" si="281"/>
        <v>REZoning_Sol-Win</v>
      </c>
      <c r="AG1481" s="49" t="s">
        <v>2362</v>
      </c>
      <c r="AH1481" s="71" t="s">
        <v>874</v>
      </c>
      <c r="AI1481" s="55">
        <v>2050</v>
      </c>
      <c r="AJ1481" s="70" t="str">
        <f t="shared" si="282"/>
        <v>*0.92</v>
      </c>
      <c r="AK1481" s="70" t="str">
        <f t="shared" si="283"/>
        <v>REZoning_Sol-Win</v>
      </c>
      <c r="AO1481" s="50" t="s">
        <v>2362</v>
      </c>
      <c r="AP1481" s="72" t="s">
        <v>874</v>
      </c>
      <c r="AQ1481" s="58">
        <v>2035</v>
      </c>
      <c r="AR1481" s="73" t="str">
        <f t="shared" si="284"/>
        <v>*0.93</v>
      </c>
      <c r="AS1481" s="70" t="str">
        <f t="shared" si="285"/>
        <v>REZoning_Sol-Win</v>
      </c>
      <c r="AU1481" s="50" t="s">
        <v>2362</v>
      </c>
      <c r="AV1481" s="72" t="s">
        <v>874</v>
      </c>
      <c r="AW1481" s="58">
        <v>2050</v>
      </c>
      <c r="AX1481" s="73" t="str">
        <f t="shared" si="286"/>
        <v>*0.89</v>
      </c>
      <c r="AY1481" s="70" t="str">
        <f t="shared" si="287"/>
        <v>REZoning_Sol-Win</v>
      </c>
    </row>
    <row r="1482" spans="1:51">
      <c r="A1482" s="67" t="s">
        <v>87</v>
      </c>
      <c r="C1482" t="s">
        <v>2363</v>
      </c>
      <c r="D1482" s="68" t="s">
        <v>874</v>
      </c>
      <c r="E1482" s="52">
        <v>2035</v>
      </c>
      <c r="F1482" s="69" t="str">
        <f t="shared" si="277"/>
        <v>*0.95</v>
      </c>
      <c r="G1482" s="70" t="str">
        <f t="shared" si="276"/>
        <v>REZoning_Sol-Win</v>
      </c>
      <c r="I1482" t="s">
        <v>2363</v>
      </c>
      <c r="J1482" s="68" t="s">
        <v>874</v>
      </c>
      <c r="K1482" s="52">
        <v>2050</v>
      </c>
      <c r="L1482" s="62" t="str">
        <f t="shared" si="278"/>
        <v>*0.92</v>
      </c>
      <c r="M1482" s="70" t="str">
        <f t="shared" si="279"/>
        <v>REZoning_Sol-Win</v>
      </c>
      <c r="O1482" t="s">
        <v>2363</v>
      </c>
      <c r="P1482" t="s">
        <v>874</v>
      </c>
      <c r="Q1482">
        <v>2100</v>
      </c>
      <c r="R1482" t="s">
        <v>881</v>
      </c>
      <c r="S1482" t="s">
        <v>875</v>
      </c>
      <c r="AA1482" s="49" t="s">
        <v>2363</v>
      </c>
      <c r="AB1482" s="71" t="s">
        <v>874</v>
      </c>
      <c r="AC1482" s="55">
        <v>2035</v>
      </c>
      <c r="AD1482" s="70" t="str">
        <f t="shared" si="280"/>
        <v>*0.95</v>
      </c>
      <c r="AE1482" s="70" t="str">
        <f t="shared" si="281"/>
        <v>REZoning_Sol-Win</v>
      </c>
      <c r="AG1482" s="49" t="s">
        <v>2363</v>
      </c>
      <c r="AH1482" s="71" t="s">
        <v>874</v>
      </c>
      <c r="AI1482" s="55">
        <v>2050</v>
      </c>
      <c r="AJ1482" s="70" t="str">
        <f t="shared" si="282"/>
        <v>*0.92</v>
      </c>
      <c r="AK1482" s="70" t="str">
        <f t="shared" si="283"/>
        <v>REZoning_Sol-Win</v>
      </c>
      <c r="AO1482" s="50" t="s">
        <v>2363</v>
      </c>
      <c r="AP1482" s="72" t="s">
        <v>874</v>
      </c>
      <c r="AQ1482" s="58">
        <v>2035</v>
      </c>
      <c r="AR1482" s="73" t="str">
        <f t="shared" si="284"/>
        <v>*0.93</v>
      </c>
      <c r="AS1482" s="70" t="str">
        <f t="shared" si="285"/>
        <v>REZoning_Sol-Win</v>
      </c>
      <c r="AU1482" s="50" t="s">
        <v>2363</v>
      </c>
      <c r="AV1482" s="72" t="s">
        <v>874</v>
      </c>
      <c r="AW1482" s="58">
        <v>2050</v>
      </c>
      <c r="AX1482" s="73" t="str">
        <f t="shared" si="286"/>
        <v>*0.89</v>
      </c>
      <c r="AY1482" s="70" t="str">
        <f t="shared" si="287"/>
        <v>REZoning_Sol-Win</v>
      </c>
    </row>
    <row r="1483" spans="1:51">
      <c r="A1483" s="67" t="s">
        <v>87</v>
      </c>
      <c r="C1483" t="s">
        <v>2364</v>
      </c>
      <c r="D1483" s="68" t="s">
        <v>874</v>
      </c>
      <c r="E1483" s="52">
        <v>2035</v>
      </c>
      <c r="F1483" s="69" t="str">
        <f t="shared" si="277"/>
        <v>*0.95</v>
      </c>
      <c r="G1483" s="70" t="str">
        <f t="shared" si="276"/>
        <v>REZoning_Sol-Win</v>
      </c>
      <c r="I1483" t="s">
        <v>2364</v>
      </c>
      <c r="J1483" s="68" t="s">
        <v>874</v>
      </c>
      <c r="K1483" s="52">
        <v>2050</v>
      </c>
      <c r="L1483" s="62" t="str">
        <f t="shared" si="278"/>
        <v>*0.92</v>
      </c>
      <c r="M1483" s="70" t="str">
        <f t="shared" si="279"/>
        <v>REZoning_Sol-Win</v>
      </c>
      <c r="O1483" t="s">
        <v>2364</v>
      </c>
      <c r="P1483" t="s">
        <v>874</v>
      </c>
      <c r="Q1483">
        <v>2100</v>
      </c>
      <c r="R1483" t="s">
        <v>881</v>
      </c>
      <c r="S1483" t="s">
        <v>875</v>
      </c>
      <c r="AA1483" s="49" t="s">
        <v>2364</v>
      </c>
      <c r="AB1483" s="71" t="s">
        <v>874</v>
      </c>
      <c r="AC1483" s="55">
        <v>2035</v>
      </c>
      <c r="AD1483" s="70" t="str">
        <f t="shared" si="280"/>
        <v>*0.95</v>
      </c>
      <c r="AE1483" s="70" t="str">
        <f t="shared" si="281"/>
        <v>REZoning_Sol-Win</v>
      </c>
      <c r="AG1483" s="49" t="s">
        <v>2364</v>
      </c>
      <c r="AH1483" s="71" t="s">
        <v>874</v>
      </c>
      <c r="AI1483" s="55">
        <v>2050</v>
      </c>
      <c r="AJ1483" s="70" t="str">
        <f t="shared" si="282"/>
        <v>*0.92</v>
      </c>
      <c r="AK1483" s="70" t="str">
        <f t="shared" si="283"/>
        <v>REZoning_Sol-Win</v>
      </c>
      <c r="AO1483" s="50" t="s">
        <v>2364</v>
      </c>
      <c r="AP1483" s="72" t="s">
        <v>874</v>
      </c>
      <c r="AQ1483" s="58">
        <v>2035</v>
      </c>
      <c r="AR1483" s="73" t="str">
        <f t="shared" si="284"/>
        <v>*0.93</v>
      </c>
      <c r="AS1483" s="70" t="str">
        <f t="shared" si="285"/>
        <v>REZoning_Sol-Win</v>
      </c>
      <c r="AU1483" s="50" t="s">
        <v>2364</v>
      </c>
      <c r="AV1483" s="72" t="s">
        <v>874</v>
      </c>
      <c r="AW1483" s="58">
        <v>2050</v>
      </c>
      <c r="AX1483" s="73" t="str">
        <f t="shared" si="286"/>
        <v>*0.89</v>
      </c>
      <c r="AY1483" s="70" t="str">
        <f t="shared" si="287"/>
        <v>REZoning_Sol-Win</v>
      </c>
    </row>
    <row r="1484" spans="1:51">
      <c r="A1484" s="67" t="s">
        <v>87</v>
      </c>
      <c r="C1484" t="s">
        <v>2365</v>
      </c>
      <c r="D1484" s="68" t="s">
        <v>874</v>
      </c>
      <c r="E1484" s="52">
        <v>2035</v>
      </c>
      <c r="F1484" s="69" t="str">
        <f t="shared" si="277"/>
        <v>*0.95</v>
      </c>
      <c r="G1484" s="70" t="str">
        <f t="shared" si="276"/>
        <v>REZoning_Sol-Win</v>
      </c>
      <c r="I1484" t="s">
        <v>2365</v>
      </c>
      <c r="J1484" s="68" t="s">
        <v>874</v>
      </c>
      <c r="K1484" s="52">
        <v>2050</v>
      </c>
      <c r="L1484" s="62" t="str">
        <f t="shared" si="278"/>
        <v>*0.92</v>
      </c>
      <c r="M1484" s="70" t="str">
        <f t="shared" si="279"/>
        <v>REZoning_Sol-Win</v>
      </c>
      <c r="O1484" t="s">
        <v>2365</v>
      </c>
      <c r="P1484" t="s">
        <v>874</v>
      </c>
      <c r="Q1484">
        <v>2100</v>
      </c>
      <c r="R1484" t="s">
        <v>881</v>
      </c>
      <c r="S1484" t="s">
        <v>875</v>
      </c>
      <c r="AA1484" s="49" t="s">
        <v>2365</v>
      </c>
      <c r="AB1484" s="71" t="s">
        <v>874</v>
      </c>
      <c r="AC1484" s="55">
        <v>2035</v>
      </c>
      <c r="AD1484" s="70" t="str">
        <f t="shared" si="280"/>
        <v>*0.95</v>
      </c>
      <c r="AE1484" s="70" t="str">
        <f t="shared" si="281"/>
        <v>REZoning_Sol-Win</v>
      </c>
      <c r="AG1484" s="49" t="s">
        <v>2365</v>
      </c>
      <c r="AH1484" s="71" t="s">
        <v>874</v>
      </c>
      <c r="AI1484" s="55">
        <v>2050</v>
      </c>
      <c r="AJ1484" s="70" t="str">
        <f t="shared" si="282"/>
        <v>*0.92</v>
      </c>
      <c r="AK1484" s="70" t="str">
        <f t="shared" si="283"/>
        <v>REZoning_Sol-Win</v>
      </c>
      <c r="AO1484" s="50" t="s">
        <v>2365</v>
      </c>
      <c r="AP1484" s="72" t="s">
        <v>874</v>
      </c>
      <c r="AQ1484" s="58">
        <v>2035</v>
      </c>
      <c r="AR1484" s="73" t="str">
        <f t="shared" si="284"/>
        <v>*0.93</v>
      </c>
      <c r="AS1484" s="70" t="str">
        <f t="shared" si="285"/>
        <v>REZoning_Sol-Win</v>
      </c>
      <c r="AU1484" s="50" t="s">
        <v>2365</v>
      </c>
      <c r="AV1484" s="72" t="s">
        <v>874</v>
      </c>
      <c r="AW1484" s="58">
        <v>2050</v>
      </c>
      <c r="AX1484" s="73" t="str">
        <f t="shared" si="286"/>
        <v>*0.89</v>
      </c>
      <c r="AY1484" s="70" t="str">
        <f t="shared" si="287"/>
        <v>REZoning_Sol-Win</v>
      </c>
    </row>
    <row r="1485" spans="1:51">
      <c r="A1485" s="67" t="s">
        <v>87</v>
      </c>
      <c r="C1485" t="s">
        <v>2366</v>
      </c>
      <c r="D1485" s="68" t="s">
        <v>874</v>
      </c>
      <c r="E1485" s="52">
        <v>2035</v>
      </c>
      <c r="F1485" s="69" t="str">
        <f t="shared" si="277"/>
        <v>*0.95</v>
      </c>
      <c r="G1485" s="70" t="str">
        <f t="shared" si="276"/>
        <v>REZoning_Sol-Win</v>
      </c>
      <c r="I1485" t="s">
        <v>2366</v>
      </c>
      <c r="J1485" s="68" t="s">
        <v>874</v>
      </c>
      <c r="K1485" s="52">
        <v>2050</v>
      </c>
      <c r="L1485" s="62" t="str">
        <f t="shared" si="278"/>
        <v>*0.92</v>
      </c>
      <c r="M1485" s="70" t="str">
        <f t="shared" si="279"/>
        <v>REZoning_Sol-Win</v>
      </c>
      <c r="O1485" t="s">
        <v>2366</v>
      </c>
      <c r="P1485" t="s">
        <v>874</v>
      </c>
      <c r="Q1485">
        <v>2100</v>
      </c>
      <c r="R1485" t="s">
        <v>881</v>
      </c>
      <c r="S1485" t="s">
        <v>875</v>
      </c>
      <c r="AA1485" s="49" t="s">
        <v>2366</v>
      </c>
      <c r="AB1485" s="71" t="s">
        <v>874</v>
      </c>
      <c r="AC1485" s="55">
        <v>2035</v>
      </c>
      <c r="AD1485" s="70" t="str">
        <f t="shared" si="280"/>
        <v>*0.95</v>
      </c>
      <c r="AE1485" s="70" t="str">
        <f t="shared" si="281"/>
        <v>REZoning_Sol-Win</v>
      </c>
      <c r="AG1485" s="49" t="s">
        <v>2366</v>
      </c>
      <c r="AH1485" s="71" t="s">
        <v>874</v>
      </c>
      <c r="AI1485" s="55">
        <v>2050</v>
      </c>
      <c r="AJ1485" s="70" t="str">
        <f t="shared" si="282"/>
        <v>*0.92</v>
      </c>
      <c r="AK1485" s="70" t="str">
        <f t="shared" si="283"/>
        <v>REZoning_Sol-Win</v>
      </c>
      <c r="AO1485" s="50" t="s">
        <v>2366</v>
      </c>
      <c r="AP1485" s="72" t="s">
        <v>874</v>
      </c>
      <c r="AQ1485" s="58">
        <v>2035</v>
      </c>
      <c r="AR1485" s="73" t="str">
        <f t="shared" si="284"/>
        <v>*0.93</v>
      </c>
      <c r="AS1485" s="70" t="str">
        <f t="shared" si="285"/>
        <v>REZoning_Sol-Win</v>
      </c>
      <c r="AU1485" s="50" t="s">
        <v>2366</v>
      </c>
      <c r="AV1485" s="72" t="s">
        <v>874</v>
      </c>
      <c r="AW1485" s="58">
        <v>2050</v>
      </c>
      <c r="AX1485" s="73" t="str">
        <f t="shared" si="286"/>
        <v>*0.89</v>
      </c>
      <c r="AY1485" s="70" t="str">
        <f t="shared" si="287"/>
        <v>REZoning_Sol-Win</v>
      </c>
    </row>
    <row r="1486" spans="1:51">
      <c r="A1486" s="67" t="s">
        <v>87</v>
      </c>
      <c r="C1486" t="s">
        <v>2367</v>
      </c>
      <c r="D1486" s="68" t="s">
        <v>874</v>
      </c>
      <c r="E1486" s="52">
        <v>2035</v>
      </c>
      <c r="F1486" s="69" t="str">
        <f t="shared" si="277"/>
        <v>*0.95</v>
      </c>
      <c r="G1486" s="70" t="str">
        <f t="shared" si="276"/>
        <v>REZoning_Sol-Win</v>
      </c>
      <c r="I1486" t="s">
        <v>2367</v>
      </c>
      <c r="J1486" s="68" t="s">
        <v>874</v>
      </c>
      <c r="K1486" s="52">
        <v>2050</v>
      </c>
      <c r="L1486" s="62" t="str">
        <f t="shared" si="278"/>
        <v>*0.92</v>
      </c>
      <c r="M1486" s="70" t="str">
        <f t="shared" si="279"/>
        <v>REZoning_Sol-Win</v>
      </c>
      <c r="O1486" t="s">
        <v>2367</v>
      </c>
      <c r="P1486" t="s">
        <v>874</v>
      </c>
      <c r="Q1486">
        <v>2100</v>
      </c>
      <c r="R1486" t="s">
        <v>881</v>
      </c>
      <c r="S1486" t="s">
        <v>875</v>
      </c>
      <c r="AA1486" s="49" t="s">
        <v>2367</v>
      </c>
      <c r="AB1486" s="71" t="s">
        <v>874</v>
      </c>
      <c r="AC1486" s="55">
        <v>2035</v>
      </c>
      <c r="AD1486" s="70" t="str">
        <f t="shared" si="280"/>
        <v>*0.95</v>
      </c>
      <c r="AE1486" s="70" t="str">
        <f t="shared" si="281"/>
        <v>REZoning_Sol-Win</v>
      </c>
      <c r="AG1486" s="49" t="s">
        <v>2367</v>
      </c>
      <c r="AH1486" s="71" t="s">
        <v>874</v>
      </c>
      <c r="AI1486" s="55">
        <v>2050</v>
      </c>
      <c r="AJ1486" s="70" t="str">
        <f t="shared" si="282"/>
        <v>*0.92</v>
      </c>
      <c r="AK1486" s="70" t="str">
        <f t="shared" si="283"/>
        <v>REZoning_Sol-Win</v>
      </c>
      <c r="AO1486" s="50" t="s">
        <v>2367</v>
      </c>
      <c r="AP1486" s="72" t="s">
        <v>874</v>
      </c>
      <c r="AQ1486" s="58">
        <v>2035</v>
      </c>
      <c r="AR1486" s="73" t="str">
        <f t="shared" si="284"/>
        <v>*0.93</v>
      </c>
      <c r="AS1486" s="70" t="str">
        <f t="shared" si="285"/>
        <v>REZoning_Sol-Win</v>
      </c>
      <c r="AU1486" s="50" t="s">
        <v>2367</v>
      </c>
      <c r="AV1486" s="72" t="s">
        <v>874</v>
      </c>
      <c r="AW1486" s="58">
        <v>2050</v>
      </c>
      <c r="AX1486" s="73" t="str">
        <f t="shared" si="286"/>
        <v>*0.89</v>
      </c>
      <c r="AY1486" s="70" t="str">
        <f t="shared" si="287"/>
        <v>REZoning_Sol-Win</v>
      </c>
    </row>
    <row r="1487" spans="1:51">
      <c r="A1487" s="67" t="s">
        <v>87</v>
      </c>
      <c r="C1487" t="s">
        <v>2368</v>
      </c>
      <c r="D1487" s="68" t="s">
        <v>874</v>
      </c>
      <c r="E1487" s="52">
        <v>2035</v>
      </c>
      <c r="F1487" s="69" t="str">
        <f t="shared" si="277"/>
        <v>*0.95</v>
      </c>
      <c r="G1487" s="70" t="str">
        <f t="shared" si="276"/>
        <v>REZoning_Sol-Win</v>
      </c>
      <c r="I1487" t="s">
        <v>2368</v>
      </c>
      <c r="J1487" s="68" t="s">
        <v>874</v>
      </c>
      <c r="K1487" s="52">
        <v>2050</v>
      </c>
      <c r="L1487" s="62" t="str">
        <f t="shared" si="278"/>
        <v>*0.92</v>
      </c>
      <c r="M1487" s="70" t="str">
        <f t="shared" si="279"/>
        <v>REZoning_Sol-Win</v>
      </c>
      <c r="O1487" t="s">
        <v>2368</v>
      </c>
      <c r="P1487" t="s">
        <v>874</v>
      </c>
      <c r="Q1487">
        <v>2100</v>
      </c>
      <c r="R1487" t="s">
        <v>881</v>
      </c>
      <c r="S1487" t="s">
        <v>875</v>
      </c>
      <c r="AA1487" s="49" t="s">
        <v>2368</v>
      </c>
      <c r="AB1487" s="71" t="s">
        <v>874</v>
      </c>
      <c r="AC1487" s="55">
        <v>2035</v>
      </c>
      <c r="AD1487" s="70" t="str">
        <f t="shared" si="280"/>
        <v>*0.95</v>
      </c>
      <c r="AE1487" s="70" t="str">
        <f t="shared" si="281"/>
        <v>REZoning_Sol-Win</v>
      </c>
      <c r="AG1487" s="49" t="s">
        <v>2368</v>
      </c>
      <c r="AH1487" s="71" t="s">
        <v>874</v>
      </c>
      <c r="AI1487" s="55">
        <v>2050</v>
      </c>
      <c r="AJ1487" s="70" t="str">
        <f t="shared" si="282"/>
        <v>*0.92</v>
      </c>
      <c r="AK1487" s="70" t="str">
        <f t="shared" si="283"/>
        <v>REZoning_Sol-Win</v>
      </c>
      <c r="AO1487" s="50" t="s">
        <v>2368</v>
      </c>
      <c r="AP1487" s="72" t="s">
        <v>874</v>
      </c>
      <c r="AQ1487" s="58">
        <v>2035</v>
      </c>
      <c r="AR1487" s="73" t="str">
        <f t="shared" si="284"/>
        <v>*0.93</v>
      </c>
      <c r="AS1487" s="70" t="str">
        <f t="shared" si="285"/>
        <v>REZoning_Sol-Win</v>
      </c>
      <c r="AU1487" s="50" t="s">
        <v>2368</v>
      </c>
      <c r="AV1487" s="72" t="s">
        <v>874</v>
      </c>
      <c r="AW1487" s="58">
        <v>2050</v>
      </c>
      <c r="AX1487" s="73" t="str">
        <f t="shared" si="286"/>
        <v>*0.89</v>
      </c>
      <c r="AY1487" s="70" t="str">
        <f t="shared" si="287"/>
        <v>REZoning_Sol-Win</v>
      </c>
    </row>
    <row r="1488" spans="1:51">
      <c r="A1488" s="67" t="s">
        <v>87</v>
      </c>
      <c r="C1488" t="s">
        <v>2369</v>
      </c>
      <c r="D1488" s="68" t="s">
        <v>874</v>
      </c>
      <c r="E1488" s="52">
        <v>2035</v>
      </c>
      <c r="F1488" s="69" t="str">
        <f t="shared" si="277"/>
        <v>*0.95</v>
      </c>
      <c r="G1488" s="70" t="str">
        <f t="shared" si="276"/>
        <v>REZoning_Sol-Win</v>
      </c>
      <c r="I1488" t="s">
        <v>2369</v>
      </c>
      <c r="J1488" s="68" t="s">
        <v>874</v>
      </c>
      <c r="K1488" s="52">
        <v>2050</v>
      </c>
      <c r="L1488" s="62" t="str">
        <f t="shared" si="278"/>
        <v>*0.92</v>
      </c>
      <c r="M1488" s="70" t="str">
        <f t="shared" si="279"/>
        <v>REZoning_Sol-Win</v>
      </c>
      <c r="O1488" t="s">
        <v>2369</v>
      </c>
      <c r="P1488" t="s">
        <v>874</v>
      </c>
      <c r="Q1488">
        <v>2100</v>
      </c>
      <c r="R1488" t="s">
        <v>881</v>
      </c>
      <c r="S1488" t="s">
        <v>875</v>
      </c>
      <c r="AA1488" s="49" t="s">
        <v>2369</v>
      </c>
      <c r="AB1488" s="71" t="s">
        <v>874</v>
      </c>
      <c r="AC1488" s="55">
        <v>2035</v>
      </c>
      <c r="AD1488" s="70" t="str">
        <f t="shared" si="280"/>
        <v>*0.95</v>
      </c>
      <c r="AE1488" s="70" t="str">
        <f t="shared" si="281"/>
        <v>REZoning_Sol-Win</v>
      </c>
      <c r="AG1488" s="49" t="s">
        <v>2369</v>
      </c>
      <c r="AH1488" s="71" t="s">
        <v>874</v>
      </c>
      <c r="AI1488" s="55">
        <v>2050</v>
      </c>
      <c r="AJ1488" s="70" t="str">
        <f t="shared" si="282"/>
        <v>*0.92</v>
      </c>
      <c r="AK1488" s="70" t="str">
        <f t="shared" si="283"/>
        <v>REZoning_Sol-Win</v>
      </c>
      <c r="AO1488" s="50" t="s">
        <v>2369</v>
      </c>
      <c r="AP1488" s="72" t="s">
        <v>874</v>
      </c>
      <c r="AQ1488" s="58">
        <v>2035</v>
      </c>
      <c r="AR1488" s="73" t="str">
        <f t="shared" si="284"/>
        <v>*0.93</v>
      </c>
      <c r="AS1488" s="70" t="str">
        <f t="shared" si="285"/>
        <v>REZoning_Sol-Win</v>
      </c>
      <c r="AU1488" s="50" t="s">
        <v>2369</v>
      </c>
      <c r="AV1488" s="72" t="s">
        <v>874</v>
      </c>
      <c r="AW1488" s="58">
        <v>2050</v>
      </c>
      <c r="AX1488" s="73" t="str">
        <f t="shared" si="286"/>
        <v>*0.89</v>
      </c>
      <c r="AY1488" s="70" t="str">
        <f t="shared" si="287"/>
        <v>REZoning_Sol-Win</v>
      </c>
    </row>
    <row r="1489" spans="1:51">
      <c r="A1489" s="67" t="s">
        <v>87</v>
      </c>
      <c r="C1489" t="s">
        <v>2370</v>
      </c>
      <c r="D1489" s="68" t="s">
        <v>874</v>
      </c>
      <c r="E1489" s="52">
        <v>2035</v>
      </c>
      <c r="F1489" s="69" t="str">
        <f t="shared" si="277"/>
        <v>*0.95</v>
      </c>
      <c r="G1489" s="70" t="str">
        <f t="shared" si="276"/>
        <v>REZoning_Sol-Win</v>
      </c>
      <c r="I1489" t="s">
        <v>2370</v>
      </c>
      <c r="J1489" s="68" t="s">
        <v>874</v>
      </c>
      <c r="K1489" s="52">
        <v>2050</v>
      </c>
      <c r="L1489" s="62" t="str">
        <f t="shared" si="278"/>
        <v>*0.92</v>
      </c>
      <c r="M1489" s="70" t="str">
        <f t="shared" si="279"/>
        <v>REZoning_Sol-Win</v>
      </c>
      <c r="O1489" t="s">
        <v>2370</v>
      </c>
      <c r="P1489" t="s">
        <v>874</v>
      </c>
      <c r="Q1489">
        <v>2100</v>
      </c>
      <c r="R1489" t="s">
        <v>881</v>
      </c>
      <c r="S1489" t="s">
        <v>875</v>
      </c>
      <c r="AA1489" s="49" t="s">
        <v>2370</v>
      </c>
      <c r="AB1489" s="71" t="s">
        <v>874</v>
      </c>
      <c r="AC1489" s="55">
        <v>2035</v>
      </c>
      <c r="AD1489" s="70" t="str">
        <f t="shared" si="280"/>
        <v>*0.95</v>
      </c>
      <c r="AE1489" s="70" t="str">
        <f t="shared" si="281"/>
        <v>REZoning_Sol-Win</v>
      </c>
      <c r="AG1489" s="49" t="s">
        <v>2370</v>
      </c>
      <c r="AH1489" s="71" t="s">
        <v>874</v>
      </c>
      <c r="AI1489" s="55">
        <v>2050</v>
      </c>
      <c r="AJ1489" s="70" t="str">
        <f t="shared" si="282"/>
        <v>*0.92</v>
      </c>
      <c r="AK1489" s="70" t="str">
        <f t="shared" si="283"/>
        <v>REZoning_Sol-Win</v>
      </c>
      <c r="AO1489" s="50" t="s">
        <v>2370</v>
      </c>
      <c r="AP1489" s="72" t="s">
        <v>874</v>
      </c>
      <c r="AQ1489" s="58">
        <v>2035</v>
      </c>
      <c r="AR1489" s="73" t="str">
        <f t="shared" si="284"/>
        <v>*0.93</v>
      </c>
      <c r="AS1489" s="70" t="str">
        <f t="shared" si="285"/>
        <v>REZoning_Sol-Win</v>
      </c>
      <c r="AU1489" s="50" t="s">
        <v>2370</v>
      </c>
      <c r="AV1489" s="72" t="s">
        <v>874</v>
      </c>
      <c r="AW1489" s="58">
        <v>2050</v>
      </c>
      <c r="AX1489" s="73" t="str">
        <f t="shared" si="286"/>
        <v>*0.89</v>
      </c>
      <c r="AY1489" s="70" t="str">
        <f t="shared" si="287"/>
        <v>REZoning_Sol-Win</v>
      </c>
    </row>
    <row r="1490" spans="1:51">
      <c r="A1490" s="67" t="s">
        <v>87</v>
      </c>
      <c r="C1490" t="s">
        <v>2371</v>
      </c>
      <c r="D1490" s="68" t="s">
        <v>874</v>
      </c>
      <c r="E1490" s="52">
        <v>2035</v>
      </c>
      <c r="F1490" s="69" t="str">
        <f t="shared" si="277"/>
        <v>*0.95</v>
      </c>
      <c r="G1490" s="70" t="str">
        <f t="shared" si="276"/>
        <v>REZoning_Sol-Win</v>
      </c>
      <c r="I1490" t="s">
        <v>2371</v>
      </c>
      <c r="J1490" s="68" t="s">
        <v>874</v>
      </c>
      <c r="K1490" s="52">
        <v>2050</v>
      </c>
      <c r="L1490" s="62" t="str">
        <f t="shared" si="278"/>
        <v>*0.92</v>
      </c>
      <c r="M1490" s="70" t="str">
        <f t="shared" si="279"/>
        <v>REZoning_Sol-Win</v>
      </c>
      <c r="O1490" t="s">
        <v>2371</v>
      </c>
      <c r="P1490" t="s">
        <v>874</v>
      </c>
      <c r="Q1490">
        <v>2100</v>
      </c>
      <c r="R1490" t="s">
        <v>881</v>
      </c>
      <c r="S1490" t="s">
        <v>875</v>
      </c>
      <c r="AA1490" s="49" t="s">
        <v>2371</v>
      </c>
      <c r="AB1490" s="71" t="s">
        <v>874</v>
      </c>
      <c r="AC1490" s="55">
        <v>2035</v>
      </c>
      <c r="AD1490" s="70" t="str">
        <f t="shared" si="280"/>
        <v>*0.95</v>
      </c>
      <c r="AE1490" s="70" t="str">
        <f t="shared" si="281"/>
        <v>REZoning_Sol-Win</v>
      </c>
      <c r="AG1490" s="49" t="s">
        <v>2371</v>
      </c>
      <c r="AH1490" s="71" t="s">
        <v>874</v>
      </c>
      <c r="AI1490" s="55">
        <v>2050</v>
      </c>
      <c r="AJ1490" s="70" t="str">
        <f t="shared" si="282"/>
        <v>*0.92</v>
      </c>
      <c r="AK1490" s="70" t="str">
        <f t="shared" si="283"/>
        <v>REZoning_Sol-Win</v>
      </c>
      <c r="AO1490" s="50" t="s">
        <v>2371</v>
      </c>
      <c r="AP1490" s="72" t="s">
        <v>874</v>
      </c>
      <c r="AQ1490" s="58">
        <v>2035</v>
      </c>
      <c r="AR1490" s="73" t="str">
        <f t="shared" si="284"/>
        <v>*0.93</v>
      </c>
      <c r="AS1490" s="70" t="str">
        <f t="shared" si="285"/>
        <v>REZoning_Sol-Win</v>
      </c>
      <c r="AU1490" s="50" t="s">
        <v>2371</v>
      </c>
      <c r="AV1490" s="72" t="s">
        <v>874</v>
      </c>
      <c r="AW1490" s="58">
        <v>2050</v>
      </c>
      <c r="AX1490" s="73" t="str">
        <f t="shared" si="286"/>
        <v>*0.89</v>
      </c>
      <c r="AY1490" s="70" t="str">
        <f t="shared" si="287"/>
        <v>REZoning_Sol-Win</v>
      </c>
    </row>
    <row r="1491" spans="1:51">
      <c r="A1491" s="67" t="s">
        <v>87</v>
      </c>
      <c r="C1491" t="s">
        <v>2372</v>
      </c>
      <c r="D1491" s="68" t="s">
        <v>874</v>
      </c>
      <c r="E1491" s="52">
        <v>2035</v>
      </c>
      <c r="F1491" s="69" t="str">
        <f t="shared" si="277"/>
        <v>*0.95</v>
      </c>
      <c r="G1491" s="70" t="str">
        <f t="shared" si="276"/>
        <v>REZoning_Sol-Win</v>
      </c>
      <c r="I1491" t="s">
        <v>2372</v>
      </c>
      <c r="J1491" s="68" t="s">
        <v>874</v>
      </c>
      <c r="K1491" s="52">
        <v>2050</v>
      </c>
      <c r="L1491" s="62" t="str">
        <f t="shared" si="278"/>
        <v>*0.92</v>
      </c>
      <c r="M1491" s="70" t="str">
        <f t="shared" si="279"/>
        <v>REZoning_Sol-Win</v>
      </c>
      <c r="O1491" t="s">
        <v>2372</v>
      </c>
      <c r="P1491" t="s">
        <v>874</v>
      </c>
      <c r="Q1491">
        <v>2100</v>
      </c>
      <c r="R1491" t="s">
        <v>881</v>
      </c>
      <c r="S1491" t="s">
        <v>875</v>
      </c>
      <c r="AA1491" s="49" t="s">
        <v>2372</v>
      </c>
      <c r="AB1491" s="71" t="s">
        <v>874</v>
      </c>
      <c r="AC1491" s="55">
        <v>2035</v>
      </c>
      <c r="AD1491" s="70" t="str">
        <f t="shared" si="280"/>
        <v>*0.95</v>
      </c>
      <c r="AE1491" s="70" t="str">
        <f t="shared" si="281"/>
        <v>REZoning_Sol-Win</v>
      </c>
      <c r="AG1491" s="49" t="s">
        <v>2372</v>
      </c>
      <c r="AH1491" s="71" t="s">
        <v>874</v>
      </c>
      <c r="AI1491" s="55">
        <v>2050</v>
      </c>
      <c r="AJ1491" s="70" t="str">
        <f t="shared" si="282"/>
        <v>*0.92</v>
      </c>
      <c r="AK1491" s="70" t="str">
        <f t="shared" si="283"/>
        <v>REZoning_Sol-Win</v>
      </c>
      <c r="AO1491" s="50" t="s">
        <v>2372</v>
      </c>
      <c r="AP1491" s="72" t="s">
        <v>874</v>
      </c>
      <c r="AQ1491" s="58">
        <v>2035</v>
      </c>
      <c r="AR1491" s="73" t="str">
        <f t="shared" si="284"/>
        <v>*0.93</v>
      </c>
      <c r="AS1491" s="70" t="str">
        <f t="shared" si="285"/>
        <v>REZoning_Sol-Win</v>
      </c>
      <c r="AU1491" s="50" t="s">
        <v>2372</v>
      </c>
      <c r="AV1491" s="72" t="s">
        <v>874</v>
      </c>
      <c r="AW1491" s="58">
        <v>2050</v>
      </c>
      <c r="AX1491" s="73" t="str">
        <f t="shared" si="286"/>
        <v>*0.89</v>
      </c>
      <c r="AY1491" s="70" t="str">
        <f t="shared" si="287"/>
        <v>REZoning_Sol-Win</v>
      </c>
    </row>
    <row r="1492" spans="1:51">
      <c r="A1492" s="67" t="s">
        <v>87</v>
      </c>
      <c r="C1492" t="s">
        <v>2373</v>
      </c>
      <c r="D1492" s="68" t="s">
        <v>874</v>
      </c>
      <c r="E1492" s="52">
        <v>2035</v>
      </c>
      <c r="F1492" s="69" t="str">
        <f t="shared" si="277"/>
        <v>*0.95</v>
      </c>
      <c r="G1492" s="70" t="str">
        <f t="shared" si="276"/>
        <v>REZoning_Sol-Win</v>
      </c>
      <c r="I1492" t="s">
        <v>2373</v>
      </c>
      <c r="J1492" s="68" t="s">
        <v>874</v>
      </c>
      <c r="K1492" s="52">
        <v>2050</v>
      </c>
      <c r="L1492" s="62" t="str">
        <f t="shared" si="278"/>
        <v>*0.92</v>
      </c>
      <c r="M1492" s="70" t="str">
        <f t="shared" si="279"/>
        <v>REZoning_Sol-Win</v>
      </c>
      <c r="O1492" t="s">
        <v>2373</v>
      </c>
      <c r="P1492" t="s">
        <v>874</v>
      </c>
      <c r="Q1492">
        <v>2100</v>
      </c>
      <c r="R1492" t="s">
        <v>881</v>
      </c>
      <c r="S1492" t="s">
        <v>875</v>
      </c>
      <c r="AA1492" s="49" t="s">
        <v>2373</v>
      </c>
      <c r="AB1492" s="71" t="s">
        <v>874</v>
      </c>
      <c r="AC1492" s="55">
        <v>2035</v>
      </c>
      <c r="AD1492" s="70" t="str">
        <f t="shared" si="280"/>
        <v>*0.95</v>
      </c>
      <c r="AE1492" s="70" t="str">
        <f t="shared" si="281"/>
        <v>REZoning_Sol-Win</v>
      </c>
      <c r="AG1492" s="49" t="s">
        <v>2373</v>
      </c>
      <c r="AH1492" s="71" t="s">
        <v>874</v>
      </c>
      <c r="AI1492" s="55">
        <v>2050</v>
      </c>
      <c r="AJ1492" s="70" t="str">
        <f t="shared" si="282"/>
        <v>*0.92</v>
      </c>
      <c r="AK1492" s="70" t="str">
        <f t="shared" si="283"/>
        <v>REZoning_Sol-Win</v>
      </c>
      <c r="AO1492" s="50" t="s">
        <v>2373</v>
      </c>
      <c r="AP1492" s="72" t="s">
        <v>874</v>
      </c>
      <c r="AQ1492" s="58">
        <v>2035</v>
      </c>
      <c r="AR1492" s="73" t="str">
        <f t="shared" si="284"/>
        <v>*0.93</v>
      </c>
      <c r="AS1492" s="70" t="str">
        <f t="shared" si="285"/>
        <v>REZoning_Sol-Win</v>
      </c>
      <c r="AU1492" s="50" t="s">
        <v>2373</v>
      </c>
      <c r="AV1492" s="72" t="s">
        <v>874</v>
      </c>
      <c r="AW1492" s="58">
        <v>2050</v>
      </c>
      <c r="AX1492" s="73" t="str">
        <f t="shared" si="286"/>
        <v>*0.89</v>
      </c>
      <c r="AY1492" s="70" t="str">
        <f t="shared" si="287"/>
        <v>REZoning_Sol-Win</v>
      </c>
    </row>
    <row r="1493" spans="1:51">
      <c r="A1493" s="67" t="s">
        <v>87</v>
      </c>
      <c r="C1493" t="s">
        <v>2374</v>
      </c>
      <c r="D1493" s="68" t="s">
        <v>874</v>
      </c>
      <c r="E1493" s="52">
        <v>2035</v>
      </c>
      <c r="F1493" s="69" t="str">
        <f t="shared" si="277"/>
        <v>*0.95</v>
      </c>
      <c r="G1493" s="70" t="str">
        <f t="shared" si="276"/>
        <v>REZoning_Sol-Win</v>
      </c>
      <c r="I1493" t="s">
        <v>2374</v>
      </c>
      <c r="J1493" s="68" t="s">
        <v>874</v>
      </c>
      <c r="K1493" s="52">
        <v>2050</v>
      </c>
      <c r="L1493" s="62" t="str">
        <f t="shared" si="278"/>
        <v>*0.92</v>
      </c>
      <c r="M1493" s="70" t="str">
        <f t="shared" si="279"/>
        <v>REZoning_Sol-Win</v>
      </c>
      <c r="O1493" t="s">
        <v>2374</v>
      </c>
      <c r="P1493" t="s">
        <v>874</v>
      </c>
      <c r="Q1493">
        <v>2100</v>
      </c>
      <c r="R1493" t="s">
        <v>881</v>
      </c>
      <c r="S1493" t="s">
        <v>875</v>
      </c>
      <c r="AA1493" s="49" t="s">
        <v>2374</v>
      </c>
      <c r="AB1493" s="71" t="s">
        <v>874</v>
      </c>
      <c r="AC1493" s="55">
        <v>2035</v>
      </c>
      <c r="AD1493" s="70" t="str">
        <f t="shared" si="280"/>
        <v>*0.95</v>
      </c>
      <c r="AE1493" s="70" t="str">
        <f t="shared" si="281"/>
        <v>REZoning_Sol-Win</v>
      </c>
      <c r="AG1493" s="49" t="s">
        <v>2374</v>
      </c>
      <c r="AH1493" s="71" t="s">
        <v>874</v>
      </c>
      <c r="AI1493" s="55">
        <v>2050</v>
      </c>
      <c r="AJ1493" s="70" t="str">
        <f t="shared" si="282"/>
        <v>*0.92</v>
      </c>
      <c r="AK1493" s="70" t="str">
        <f t="shared" si="283"/>
        <v>REZoning_Sol-Win</v>
      </c>
      <c r="AO1493" s="50" t="s">
        <v>2374</v>
      </c>
      <c r="AP1493" s="72" t="s">
        <v>874</v>
      </c>
      <c r="AQ1493" s="58">
        <v>2035</v>
      </c>
      <c r="AR1493" s="73" t="str">
        <f t="shared" si="284"/>
        <v>*0.93</v>
      </c>
      <c r="AS1493" s="70" t="str">
        <f t="shared" si="285"/>
        <v>REZoning_Sol-Win</v>
      </c>
      <c r="AU1493" s="50" t="s">
        <v>2374</v>
      </c>
      <c r="AV1493" s="72" t="s">
        <v>874</v>
      </c>
      <c r="AW1493" s="58">
        <v>2050</v>
      </c>
      <c r="AX1493" s="73" t="str">
        <f t="shared" si="286"/>
        <v>*0.89</v>
      </c>
      <c r="AY1493" s="70" t="str">
        <f t="shared" si="287"/>
        <v>REZoning_Sol-Win</v>
      </c>
    </row>
    <row r="1494" spans="1:51">
      <c r="A1494" s="67" t="s">
        <v>87</v>
      </c>
      <c r="C1494" t="s">
        <v>2375</v>
      </c>
      <c r="D1494" s="68" t="s">
        <v>874</v>
      </c>
      <c r="E1494" s="52">
        <v>2035</v>
      </c>
      <c r="F1494" s="69" t="str">
        <f t="shared" si="277"/>
        <v>*0.95</v>
      </c>
      <c r="G1494" s="70" t="str">
        <f t="shared" si="276"/>
        <v>REZoning_Sol-Win</v>
      </c>
      <c r="I1494" t="s">
        <v>2375</v>
      </c>
      <c r="J1494" s="68" t="s">
        <v>874</v>
      </c>
      <c r="K1494" s="52">
        <v>2050</v>
      </c>
      <c r="L1494" s="62" t="str">
        <f t="shared" si="278"/>
        <v>*0.92</v>
      </c>
      <c r="M1494" s="70" t="str">
        <f t="shared" si="279"/>
        <v>REZoning_Sol-Win</v>
      </c>
      <c r="O1494" t="s">
        <v>2375</v>
      </c>
      <c r="P1494" t="s">
        <v>874</v>
      </c>
      <c r="Q1494">
        <v>2100</v>
      </c>
      <c r="R1494" t="s">
        <v>881</v>
      </c>
      <c r="S1494" t="s">
        <v>875</v>
      </c>
      <c r="AA1494" s="49" t="s">
        <v>2375</v>
      </c>
      <c r="AB1494" s="71" t="s">
        <v>874</v>
      </c>
      <c r="AC1494" s="55">
        <v>2035</v>
      </c>
      <c r="AD1494" s="70" t="str">
        <f t="shared" si="280"/>
        <v>*0.95</v>
      </c>
      <c r="AE1494" s="70" t="str">
        <f t="shared" si="281"/>
        <v>REZoning_Sol-Win</v>
      </c>
      <c r="AG1494" s="49" t="s">
        <v>2375</v>
      </c>
      <c r="AH1494" s="71" t="s">
        <v>874</v>
      </c>
      <c r="AI1494" s="55">
        <v>2050</v>
      </c>
      <c r="AJ1494" s="70" t="str">
        <f t="shared" si="282"/>
        <v>*0.92</v>
      </c>
      <c r="AK1494" s="70" t="str">
        <f t="shared" si="283"/>
        <v>REZoning_Sol-Win</v>
      </c>
      <c r="AO1494" s="50" t="s">
        <v>2375</v>
      </c>
      <c r="AP1494" s="72" t="s">
        <v>874</v>
      </c>
      <c r="AQ1494" s="58">
        <v>2035</v>
      </c>
      <c r="AR1494" s="73" t="str">
        <f t="shared" si="284"/>
        <v>*0.93</v>
      </c>
      <c r="AS1494" s="70" t="str">
        <f t="shared" si="285"/>
        <v>REZoning_Sol-Win</v>
      </c>
      <c r="AU1494" s="50" t="s">
        <v>2375</v>
      </c>
      <c r="AV1494" s="72" t="s">
        <v>874</v>
      </c>
      <c r="AW1494" s="58">
        <v>2050</v>
      </c>
      <c r="AX1494" s="73" t="str">
        <f t="shared" si="286"/>
        <v>*0.89</v>
      </c>
      <c r="AY1494" s="70" t="str">
        <f t="shared" si="287"/>
        <v>REZoning_Sol-Win</v>
      </c>
    </row>
    <row r="1495" spans="1:51">
      <c r="A1495" s="67" t="s">
        <v>87</v>
      </c>
      <c r="C1495" t="s">
        <v>2376</v>
      </c>
      <c r="D1495" s="68" t="s">
        <v>874</v>
      </c>
      <c r="E1495" s="52">
        <v>2035</v>
      </c>
      <c r="F1495" s="69" t="str">
        <f t="shared" si="277"/>
        <v>*0.95</v>
      </c>
      <c r="G1495" s="70" t="str">
        <f t="shared" si="276"/>
        <v>REZoning_Sol-Win</v>
      </c>
      <c r="I1495" t="s">
        <v>2376</v>
      </c>
      <c r="J1495" s="68" t="s">
        <v>874</v>
      </c>
      <c r="K1495" s="52">
        <v>2050</v>
      </c>
      <c r="L1495" s="62" t="str">
        <f t="shared" si="278"/>
        <v>*0.92</v>
      </c>
      <c r="M1495" s="70" t="str">
        <f t="shared" si="279"/>
        <v>REZoning_Sol-Win</v>
      </c>
      <c r="O1495" t="s">
        <v>2376</v>
      </c>
      <c r="P1495" t="s">
        <v>874</v>
      </c>
      <c r="Q1495">
        <v>2100</v>
      </c>
      <c r="R1495" t="s">
        <v>881</v>
      </c>
      <c r="S1495" t="s">
        <v>875</v>
      </c>
      <c r="AA1495" s="49" t="s">
        <v>2376</v>
      </c>
      <c r="AB1495" s="71" t="s">
        <v>874</v>
      </c>
      <c r="AC1495" s="55">
        <v>2035</v>
      </c>
      <c r="AD1495" s="70" t="str">
        <f t="shared" si="280"/>
        <v>*0.95</v>
      </c>
      <c r="AE1495" s="70" t="str">
        <f t="shared" si="281"/>
        <v>REZoning_Sol-Win</v>
      </c>
      <c r="AG1495" s="49" t="s">
        <v>2376</v>
      </c>
      <c r="AH1495" s="71" t="s">
        <v>874</v>
      </c>
      <c r="AI1495" s="55">
        <v>2050</v>
      </c>
      <c r="AJ1495" s="70" t="str">
        <f t="shared" si="282"/>
        <v>*0.92</v>
      </c>
      <c r="AK1495" s="70" t="str">
        <f t="shared" si="283"/>
        <v>REZoning_Sol-Win</v>
      </c>
      <c r="AO1495" s="50" t="s">
        <v>2376</v>
      </c>
      <c r="AP1495" s="72" t="s">
        <v>874</v>
      </c>
      <c r="AQ1495" s="58">
        <v>2035</v>
      </c>
      <c r="AR1495" s="73" t="str">
        <f t="shared" si="284"/>
        <v>*0.93</v>
      </c>
      <c r="AS1495" s="70" t="str">
        <f t="shared" si="285"/>
        <v>REZoning_Sol-Win</v>
      </c>
      <c r="AU1495" s="50" t="s">
        <v>2376</v>
      </c>
      <c r="AV1495" s="72" t="s">
        <v>874</v>
      </c>
      <c r="AW1495" s="58">
        <v>2050</v>
      </c>
      <c r="AX1495" s="73" t="str">
        <f t="shared" si="286"/>
        <v>*0.89</v>
      </c>
      <c r="AY1495" s="70" t="str">
        <f t="shared" si="287"/>
        <v>REZoning_Sol-Win</v>
      </c>
    </row>
    <row r="1496" spans="1:51">
      <c r="A1496" s="67" t="s">
        <v>87</v>
      </c>
      <c r="C1496" t="s">
        <v>2377</v>
      </c>
      <c r="D1496" s="68" t="s">
        <v>874</v>
      </c>
      <c r="E1496" s="52">
        <v>2035</v>
      </c>
      <c r="F1496" s="69" t="str">
        <f t="shared" si="277"/>
        <v>*0.95</v>
      </c>
      <c r="G1496" s="70" t="str">
        <f t="shared" si="276"/>
        <v>REZoning_Sol-Win</v>
      </c>
      <c r="I1496" t="s">
        <v>2377</v>
      </c>
      <c r="J1496" s="68" t="s">
        <v>874</v>
      </c>
      <c r="K1496" s="52">
        <v>2050</v>
      </c>
      <c r="L1496" s="62" t="str">
        <f t="shared" si="278"/>
        <v>*0.92</v>
      </c>
      <c r="M1496" s="70" t="str">
        <f t="shared" si="279"/>
        <v>REZoning_Sol-Win</v>
      </c>
      <c r="O1496" t="s">
        <v>2377</v>
      </c>
      <c r="P1496" t="s">
        <v>874</v>
      </c>
      <c r="Q1496">
        <v>2100</v>
      </c>
      <c r="R1496" t="s">
        <v>881</v>
      </c>
      <c r="S1496" t="s">
        <v>875</v>
      </c>
      <c r="AA1496" s="49" t="s">
        <v>2377</v>
      </c>
      <c r="AB1496" s="71" t="s">
        <v>874</v>
      </c>
      <c r="AC1496" s="55">
        <v>2035</v>
      </c>
      <c r="AD1496" s="70" t="str">
        <f t="shared" si="280"/>
        <v>*0.95</v>
      </c>
      <c r="AE1496" s="70" t="str">
        <f t="shared" si="281"/>
        <v>REZoning_Sol-Win</v>
      </c>
      <c r="AG1496" s="49" t="s">
        <v>2377</v>
      </c>
      <c r="AH1496" s="71" t="s">
        <v>874</v>
      </c>
      <c r="AI1496" s="55">
        <v>2050</v>
      </c>
      <c r="AJ1496" s="70" t="str">
        <f t="shared" si="282"/>
        <v>*0.92</v>
      </c>
      <c r="AK1496" s="70" t="str">
        <f t="shared" si="283"/>
        <v>REZoning_Sol-Win</v>
      </c>
      <c r="AO1496" s="50" t="s">
        <v>2377</v>
      </c>
      <c r="AP1496" s="72" t="s">
        <v>874</v>
      </c>
      <c r="AQ1496" s="58">
        <v>2035</v>
      </c>
      <c r="AR1496" s="73" t="str">
        <f t="shared" si="284"/>
        <v>*0.93</v>
      </c>
      <c r="AS1496" s="70" t="str">
        <f t="shared" si="285"/>
        <v>REZoning_Sol-Win</v>
      </c>
      <c r="AU1496" s="50" t="s">
        <v>2377</v>
      </c>
      <c r="AV1496" s="72" t="s">
        <v>874</v>
      </c>
      <c r="AW1496" s="58">
        <v>2050</v>
      </c>
      <c r="AX1496" s="73" t="str">
        <f t="shared" si="286"/>
        <v>*0.89</v>
      </c>
      <c r="AY1496" s="70" t="str">
        <f t="shared" si="287"/>
        <v>REZoning_Sol-Win</v>
      </c>
    </row>
    <row r="1497" spans="1:51">
      <c r="A1497" s="67" t="s">
        <v>87</v>
      </c>
      <c r="C1497" t="s">
        <v>2378</v>
      </c>
      <c r="D1497" s="68" t="s">
        <v>874</v>
      </c>
      <c r="E1497" s="52">
        <v>2035</v>
      </c>
      <c r="F1497" s="69" t="str">
        <f t="shared" si="277"/>
        <v>*0.95</v>
      </c>
      <c r="G1497" s="70" t="str">
        <f t="shared" si="276"/>
        <v>REZoning_Sol-Win</v>
      </c>
      <c r="I1497" t="s">
        <v>2378</v>
      </c>
      <c r="J1497" s="68" t="s">
        <v>874</v>
      </c>
      <c r="K1497" s="52">
        <v>2050</v>
      </c>
      <c r="L1497" s="62" t="str">
        <f t="shared" si="278"/>
        <v>*0.92</v>
      </c>
      <c r="M1497" s="70" t="str">
        <f t="shared" si="279"/>
        <v>REZoning_Sol-Win</v>
      </c>
      <c r="O1497" t="s">
        <v>2378</v>
      </c>
      <c r="P1497" t="s">
        <v>874</v>
      </c>
      <c r="Q1497">
        <v>2100</v>
      </c>
      <c r="R1497" t="s">
        <v>881</v>
      </c>
      <c r="S1497" t="s">
        <v>875</v>
      </c>
      <c r="AA1497" s="49" t="s">
        <v>2378</v>
      </c>
      <c r="AB1497" s="71" t="s">
        <v>874</v>
      </c>
      <c r="AC1497" s="55">
        <v>2035</v>
      </c>
      <c r="AD1497" s="70" t="str">
        <f t="shared" si="280"/>
        <v>*0.95</v>
      </c>
      <c r="AE1497" s="70" t="str">
        <f t="shared" si="281"/>
        <v>REZoning_Sol-Win</v>
      </c>
      <c r="AG1497" s="49" t="s">
        <v>2378</v>
      </c>
      <c r="AH1497" s="71" t="s">
        <v>874</v>
      </c>
      <c r="AI1497" s="55">
        <v>2050</v>
      </c>
      <c r="AJ1497" s="70" t="str">
        <f t="shared" si="282"/>
        <v>*0.92</v>
      </c>
      <c r="AK1497" s="70" t="str">
        <f t="shared" si="283"/>
        <v>REZoning_Sol-Win</v>
      </c>
      <c r="AO1497" s="50" t="s">
        <v>2378</v>
      </c>
      <c r="AP1497" s="72" t="s">
        <v>874</v>
      </c>
      <c r="AQ1497" s="58">
        <v>2035</v>
      </c>
      <c r="AR1497" s="73" t="str">
        <f t="shared" si="284"/>
        <v>*0.93</v>
      </c>
      <c r="AS1497" s="70" t="str">
        <f t="shared" si="285"/>
        <v>REZoning_Sol-Win</v>
      </c>
      <c r="AU1497" s="50" t="s">
        <v>2378</v>
      </c>
      <c r="AV1497" s="72" t="s">
        <v>874</v>
      </c>
      <c r="AW1497" s="58">
        <v>2050</v>
      </c>
      <c r="AX1497" s="73" t="str">
        <f t="shared" si="286"/>
        <v>*0.89</v>
      </c>
      <c r="AY1497" s="70" t="str">
        <f t="shared" si="287"/>
        <v>REZoning_Sol-Win</v>
      </c>
    </row>
    <row r="1498" spans="1:51">
      <c r="A1498" s="67" t="s">
        <v>78</v>
      </c>
      <c r="C1498" t="s">
        <v>2379</v>
      </c>
      <c r="D1498" s="68" t="s">
        <v>874</v>
      </c>
      <c r="E1498" s="52">
        <v>2035</v>
      </c>
      <c r="F1498" s="69" t="str">
        <f t="shared" si="277"/>
        <v>*0.95</v>
      </c>
      <c r="G1498" s="70" t="str">
        <f t="shared" si="276"/>
        <v>REZoning_Sol-Win</v>
      </c>
      <c r="I1498" t="s">
        <v>2379</v>
      </c>
      <c r="J1498" s="68" t="s">
        <v>874</v>
      </c>
      <c r="K1498" s="52">
        <v>2050</v>
      </c>
      <c r="L1498" s="62" t="str">
        <f t="shared" si="278"/>
        <v>*0.93</v>
      </c>
      <c r="M1498" s="70" t="str">
        <f t="shared" si="279"/>
        <v>REZoning_Sol-Win</v>
      </c>
      <c r="O1498" t="s">
        <v>2379</v>
      </c>
      <c r="P1498" t="s">
        <v>874</v>
      </c>
      <c r="Q1498">
        <v>2100</v>
      </c>
      <c r="R1498" t="s">
        <v>904</v>
      </c>
      <c r="S1498" t="s">
        <v>875</v>
      </c>
      <c r="AA1498" s="49" t="s">
        <v>2379</v>
      </c>
      <c r="AB1498" s="71" t="s">
        <v>874</v>
      </c>
      <c r="AC1498" s="55">
        <v>2035</v>
      </c>
      <c r="AD1498" s="70" t="str">
        <f t="shared" si="280"/>
        <v>*0.95</v>
      </c>
      <c r="AE1498" s="70" t="str">
        <f t="shared" si="281"/>
        <v>REZoning_Sol-Win</v>
      </c>
      <c r="AG1498" s="49" t="s">
        <v>2379</v>
      </c>
      <c r="AH1498" s="71" t="s">
        <v>874</v>
      </c>
      <c r="AI1498" s="55">
        <v>2050</v>
      </c>
      <c r="AJ1498" s="70" t="str">
        <f t="shared" si="282"/>
        <v>*0.93</v>
      </c>
      <c r="AK1498" s="70" t="str">
        <f t="shared" si="283"/>
        <v>REZoning_Sol-Win</v>
      </c>
      <c r="AO1498" s="50" t="s">
        <v>2379</v>
      </c>
      <c r="AP1498" s="72" t="s">
        <v>874</v>
      </c>
      <c r="AQ1498" s="58">
        <v>2035</v>
      </c>
      <c r="AR1498" s="73" t="str">
        <f t="shared" si="284"/>
        <v>*0.93</v>
      </c>
      <c r="AS1498" s="70" t="str">
        <f t="shared" si="285"/>
        <v>REZoning_Sol-Win</v>
      </c>
      <c r="AU1498" s="50" t="s">
        <v>2379</v>
      </c>
      <c r="AV1498" s="72" t="s">
        <v>874</v>
      </c>
      <c r="AW1498" s="58">
        <v>2050</v>
      </c>
      <c r="AX1498" s="73" t="str">
        <f t="shared" si="286"/>
        <v>*0.9</v>
      </c>
      <c r="AY1498" s="70" t="str">
        <f t="shared" si="287"/>
        <v>REZoning_Sol-Win</v>
      </c>
    </row>
    <row r="1499" spans="1:51">
      <c r="A1499" s="67" t="s">
        <v>78</v>
      </c>
      <c r="C1499" t="s">
        <v>2380</v>
      </c>
      <c r="D1499" s="68" t="s">
        <v>874</v>
      </c>
      <c r="E1499" s="52">
        <v>2035</v>
      </c>
      <c r="F1499" s="69" t="str">
        <f t="shared" si="277"/>
        <v>*0.95</v>
      </c>
      <c r="G1499" s="70" t="str">
        <f t="shared" si="276"/>
        <v>REZoning_Sol-Win</v>
      </c>
      <c r="I1499" t="s">
        <v>2380</v>
      </c>
      <c r="J1499" s="68" t="s">
        <v>874</v>
      </c>
      <c r="K1499" s="52">
        <v>2050</v>
      </c>
      <c r="L1499" s="62" t="str">
        <f t="shared" si="278"/>
        <v>*0.93</v>
      </c>
      <c r="M1499" s="70" t="str">
        <f t="shared" si="279"/>
        <v>REZoning_Sol-Win</v>
      </c>
      <c r="O1499" t="s">
        <v>2380</v>
      </c>
      <c r="P1499" t="s">
        <v>874</v>
      </c>
      <c r="Q1499">
        <v>2100</v>
      </c>
      <c r="R1499" t="s">
        <v>904</v>
      </c>
      <c r="S1499" t="s">
        <v>875</v>
      </c>
      <c r="AA1499" s="49" t="s">
        <v>2380</v>
      </c>
      <c r="AB1499" s="71" t="s">
        <v>874</v>
      </c>
      <c r="AC1499" s="55">
        <v>2035</v>
      </c>
      <c r="AD1499" s="70" t="str">
        <f t="shared" si="280"/>
        <v>*0.95</v>
      </c>
      <c r="AE1499" s="70" t="str">
        <f t="shared" si="281"/>
        <v>REZoning_Sol-Win</v>
      </c>
      <c r="AG1499" s="49" t="s">
        <v>2380</v>
      </c>
      <c r="AH1499" s="71" t="s">
        <v>874</v>
      </c>
      <c r="AI1499" s="55">
        <v>2050</v>
      </c>
      <c r="AJ1499" s="70" t="str">
        <f t="shared" si="282"/>
        <v>*0.93</v>
      </c>
      <c r="AK1499" s="70" t="str">
        <f t="shared" si="283"/>
        <v>REZoning_Sol-Win</v>
      </c>
      <c r="AO1499" s="50" t="s">
        <v>2380</v>
      </c>
      <c r="AP1499" s="72" t="s">
        <v>874</v>
      </c>
      <c r="AQ1499" s="58">
        <v>2035</v>
      </c>
      <c r="AR1499" s="73" t="str">
        <f t="shared" si="284"/>
        <v>*0.93</v>
      </c>
      <c r="AS1499" s="70" t="str">
        <f t="shared" si="285"/>
        <v>REZoning_Sol-Win</v>
      </c>
      <c r="AU1499" s="50" t="s">
        <v>2380</v>
      </c>
      <c r="AV1499" s="72" t="s">
        <v>874</v>
      </c>
      <c r="AW1499" s="58">
        <v>2050</v>
      </c>
      <c r="AX1499" s="73" t="str">
        <f t="shared" si="286"/>
        <v>*0.9</v>
      </c>
      <c r="AY1499" s="70" t="str">
        <f t="shared" si="287"/>
        <v>REZoning_Sol-Win</v>
      </c>
    </row>
    <row r="1500" spans="1:51">
      <c r="A1500" s="67" t="s">
        <v>78</v>
      </c>
      <c r="C1500" t="s">
        <v>2381</v>
      </c>
      <c r="D1500" s="68" t="s">
        <v>874</v>
      </c>
      <c r="E1500" s="52">
        <v>2035</v>
      </c>
      <c r="F1500" s="69" t="str">
        <f t="shared" si="277"/>
        <v>*0.95</v>
      </c>
      <c r="G1500" s="70" t="str">
        <f t="shared" si="276"/>
        <v>REZoning_Sol-Win</v>
      </c>
      <c r="I1500" t="s">
        <v>2381</v>
      </c>
      <c r="J1500" s="68" t="s">
        <v>874</v>
      </c>
      <c r="K1500" s="52">
        <v>2050</v>
      </c>
      <c r="L1500" s="62" t="str">
        <f t="shared" si="278"/>
        <v>*0.93</v>
      </c>
      <c r="M1500" s="70" t="str">
        <f t="shared" si="279"/>
        <v>REZoning_Sol-Win</v>
      </c>
      <c r="O1500" t="s">
        <v>2381</v>
      </c>
      <c r="P1500" t="s">
        <v>874</v>
      </c>
      <c r="Q1500">
        <v>2100</v>
      </c>
      <c r="R1500" t="s">
        <v>904</v>
      </c>
      <c r="S1500" t="s">
        <v>875</v>
      </c>
      <c r="AA1500" s="49" t="s">
        <v>2381</v>
      </c>
      <c r="AB1500" s="71" t="s">
        <v>874</v>
      </c>
      <c r="AC1500" s="55">
        <v>2035</v>
      </c>
      <c r="AD1500" s="70" t="str">
        <f t="shared" si="280"/>
        <v>*0.95</v>
      </c>
      <c r="AE1500" s="70" t="str">
        <f t="shared" si="281"/>
        <v>REZoning_Sol-Win</v>
      </c>
      <c r="AG1500" s="49" t="s">
        <v>2381</v>
      </c>
      <c r="AH1500" s="71" t="s">
        <v>874</v>
      </c>
      <c r="AI1500" s="55">
        <v>2050</v>
      </c>
      <c r="AJ1500" s="70" t="str">
        <f t="shared" si="282"/>
        <v>*0.93</v>
      </c>
      <c r="AK1500" s="70" t="str">
        <f t="shared" si="283"/>
        <v>REZoning_Sol-Win</v>
      </c>
      <c r="AO1500" s="50" t="s">
        <v>2381</v>
      </c>
      <c r="AP1500" s="72" t="s">
        <v>874</v>
      </c>
      <c r="AQ1500" s="58">
        <v>2035</v>
      </c>
      <c r="AR1500" s="73" t="str">
        <f t="shared" si="284"/>
        <v>*0.93</v>
      </c>
      <c r="AS1500" s="70" t="str">
        <f t="shared" si="285"/>
        <v>REZoning_Sol-Win</v>
      </c>
      <c r="AU1500" s="50" t="s">
        <v>2381</v>
      </c>
      <c r="AV1500" s="72" t="s">
        <v>874</v>
      </c>
      <c r="AW1500" s="58">
        <v>2050</v>
      </c>
      <c r="AX1500" s="73" t="str">
        <f t="shared" si="286"/>
        <v>*0.9</v>
      </c>
      <c r="AY1500" s="70" t="str">
        <f t="shared" si="287"/>
        <v>REZoning_Sol-Win</v>
      </c>
    </row>
    <row r="1501" spans="1:51">
      <c r="A1501" s="67" t="s">
        <v>78</v>
      </c>
      <c r="C1501" t="s">
        <v>2382</v>
      </c>
      <c r="D1501" s="68" t="s">
        <v>874</v>
      </c>
      <c r="E1501" s="52">
        <v>2035</v>
      </c>
      <c r="F1501" s="69" t="str">
        <f t="shared" si="277"/>
        <v>*0.95</v>
      </c>
      <c r="G1501" s="70" t="str">
        <f t="shared" si="276"/>
        <v>REZoning_Sol-Win</v>
      </c>
      <c r="I1501" t="s">
        <v>2382</v>
      </c>
      <c r="J1501" s="68" t="s">
        <v>874</v>
      </c>
      <c r="K1501" s="52">
        <v>2050</v>
      </c>
      <c r="L1501" s="62" t="str">
        <f t="shared" si="278"/>
        <v>*0.93</v>
      </c>
      <c r="M1501" s="70" t="str">
        <f t="shared" si="279"/>
        <v>REZoning_Sol-Win</v>
      </c>
      <c r="O1501" t="s">
        <v>2382</v>
      </c>
      <c r="P1501" t="s">
        <v>874</v>
      </c>
      <c r="Q1501">
        <v>2100</v>
      </c>
      <c r="R1501" t="s">
        <v>904</v>
      </c>
      <c r="S1501" t="s">
        <v>875</v>
      </c>
      <c r="AA1501" s="49" t="s">
        <v>2382</v>
      </c>
      <c r="AB1501" s="71" t="s">
        <v>874</v>
      </c>
      <c r="AC1501" s="55">
        <v>2035</v>
      </c>
      <c r="AD1501" s="70" t="str">
        <f t="shared" si="280"/>
        <v>*0.95</v>
      </c>
      <c r="AE1501" s="70" t="str">
        <f t="shared" si="281"/>
        <v>REZoning_Sol-Win</v>
      </c>
      <c r="AG1501" s="49" t="s">
        <v>2382</v>
      </c>
      <c r="AH1501" s="71" t="s">
        <v>874</v>
      </c>
      <c r="AI1501" s="55">
        <v>2050</v>
      </c>
      <c r="AJ1501" s="70" t="str">
        <f t="shared" si="282"/>
        <v>*0.93</v>
      </c>
      <c r="AK1501" s="70" t="str">
        <f t="shared" si="283"/>
        <v>REZoning_Sol-Win</v>
      </c>
      <c r="AO1501" s="50" t="s">
        <v>2382</v>
      </c>
      <c r="AP1501" s="72" t="s">
        <v>874</v>
      </c>
      <c r="AQ1501" s="58">
        <v>2035</v>
      </c>
      <c r="AR1501" s="73" t="str">
        <f t="shared" si="284"/>
        <v>*0.93</v>
      </c>
      <c r="AS1501" s="70" t="str">
        <f t="shared" si="285"/>
        <v>REZoning_Sol-Win</v>
      </c>
      <c r="AU1501" s="50" t="s">
        <v>2382</v>
      </c>
      <c r="AV1501" s="72" t="s">
        <v>874</v>
      </c>
      <c r="AW1501" s="58">
        <v>2050</v>
      </c>
      <c r="AX1501" s="73" t="str">
        <f t="shared" si="286"/>
        <v>*0.9</v>
      </c>
      <c r="AY1501" s="70" t="str">
        <f t="shared" si="287"/>
        <v>REZoning_Sol-Win</v>
      </c>
    </row>
    <row r="1502" spans="1:51">
      <c r="A1502" s="67" t="s">
        <v>78</v>
      </c>
      <c r="C1502" t="s">
        <v>2383</v>
      </c>
      <c r="D1502" s="68" t="s">
        <v>874</v>
      </c>
      <c r="E1502" s="52">
        <v>2035</v>
      </c>
      <c r="F1502" s="69" t="str">
        <f t="shared" si="277"/>
        <v>*0.95</v>
      </c>
      <c r="G1502" s="70" t="str">
        <f t="shared" si="276"/>
        <v>REZoning_Sol-Win</v>
      </c>
      <c r="I1502" t="s">
        <v>2383</v>
      </c>
      <c r="J1502" s="68" t="s">
        <v>874</v>
      </c>
      <c r="K1502" s="52">
        <v>2050</v>
      </c>
      <c r="L1502" s="62" t="str">
        <f t="shared" si="278"/>
        <v>*0.93</v>
      </c>
      <c r="M1502" s="70" t="str">
        <f t="shared" si="279"/>
        <v>REZoning_Sol-Win</v>
      </c>
      <c r="O1502" t="s">
        <v>2383</v>
      </c>
      <c r="P1502" t="s">
        <v>874</v>
      </c>
      <c r="Q1502">
        <v>2100</v>
      </c>
      <c r="R1502" t="s">
        <v>904</v>
      </c>
      <c r="S1502" t="s">
        <v>875</v>
      </c>
      <c r="AA1502" s="49" t="s">
        <v>2383</v>
      </c>
      <c r="AB1502" s="71" t="s">
        <v>874</v>
      </c>
      <c r="AC1502" s="55">
        <v>2035</v>
      </c>
      <c r="AD1502" s="70" t="str">
        <f t="shared" si="280"/>
        <v>*0.95</v>
      </c>
      <c r="AE1502" s="70" t="str">
        <f t="shared" si="281"/>
        <v>REZoning_Sol-Win</v>
      </c>
      <c r="AG1502" s="49" t="s">
        <v>2383</v>
      </c>
      <c r="AH1502" s="71" t="s">
        <v>874</v>
      </c>
      <c r="AI1502" s="55">
        <v>2050</v>
      </c>
      <c r="AJ1502" s="70" t="str">
        <f t="shared" si="282"/>
        <v>*0.93</v>
      </c>
      <c r="AK1502" s="70" t="str">
        <f t="shared" si="283"/>
        <v>REZoning_Sol-Win</v>
      </c>
      <c r="AO1502" s="50" t="s">
        <v>2383</v>
      </c>
      <c r="AP1502" s="72" t="s">
        <v>874</v>
      </c>
      <c r="AQ1502" s="58">
        <v>2035</v>
      </c>
      <c r="AR1502" s="73" t="str">
        <f t="shared" si="284"/>
        <v>*0.93</v>
      </c>
      <c r="AS1502" s="70" t="str">
        <f t="shared" si="285"/>
        <v>REZoning_Sol-Win</v>
      </c>
      <c r="AU1502" s="50" t="s">
        <v>2383</v>
      </c>
      <c r="AV1502" s="72" t="s">
        <v>874</v>
      </c>
      <c r="AW1502" s="58">
        <v>2050</v>
      </c>
      <c r="AX1502" s="73" t="str">
        <f t="shared" si="286"/>
        <v>*0.9</v>
      </c>
      <c r="AY1502" s="70" t="str">
        <f t="shared" si="287"/>
        <v>REZoning_Sol-Win</v>
      </c>
    </row>
    <row r="1503" spans="1:51">
      <c r="A1503" s="67" t="s">
        <v>78</v>
      </c>
      <c r="C1503" t="s">
        <v>2384</v>
      </c>
      <c r="D1503" s="68" t="s">
        <v>874</v>
      </c>
      <c r="E1503" s="52">
        <v>2035</v>
      </c>
      <c r="F1503" s="69" t="str">
        <f t="shared" si="277"/>
        <v>*0.95</v>
      </c>
      <c r="G1503" s="70" t="str">
        <f t="shared" si="276"/>
        <v>REZoning_Sol-Win</v>
      </c>
      <c r="I1503" t="s">
        <v>2384</v>
      </c>
      <c r="J1503" s="68" t="s">
        <v>874</v>
      </c>
      <c r="K1503" s="52">
        <v>2050</v>
      </c>
      <c r="L1503" s="62" t="str">
        <f t="shared" si="278"/>
        <v>*0.93</v>
      </c>
      <c r="M1503" s="70" t="str">
        <f t="shared" si="279"/>
        <v>REZoning_Sol-Win</v>
      </c>
      <c r="O1503" t="s">
        <v>2384</v>
      </c>
      <c r="P1503" t="s">
        <v>874</v>
      </c>
      <c r="Q1503">
        <v>2100</v>
      </c>
      <c r="R1503" t="s">
        <v>904</v>
      </c>
      <c r="S1503" t="s">
        <v>875</v>
      </c>
      <c r="AA1503" s="49" t="s">
        <v>2384</v>
      </c>
      <c r="AB1503" s="71" t="s">
        <v>874</v>
      </c>
      <c r="AC1503" s="55">
        <v>2035</v>
      </c>
      <c r="AD1503" s="70" t="str">
        <f t="shared" si="280"/>
        <v>*0.95</v>
      </c>
      <c r="AE1503" s="70" t="str">
        <f t="shared" si="281"/>
        <v>REZoning_Sol-Win</v>
      </c>
      <c r="AG1503" s="49" t="s">
        <v>2384</v>
      </c>
      <c r="AH1503" s="71" t="s">
        <v>874</v>
      </c>
      <c r="AI1503" s="55">
        <v>2050</v>
      </c>
      <c r="AJ1503" s="70" t="str">
        <f t="shared" si="282"/>
        <v>*0.93</v>
      </c>
      <c r="AK1503" s="70" t="str">
        <f t="shared" si="283"/>
        <v>REZoning_Sol-Win</v>
      </c>
      <c r="AO1503" s="50" t="s">
        <v>2384</v>
      </c>
      <c r="AP1503" s="72" t="s">
        <v>874</v>
      </c>
      <c r="AQ1503" s="58">
        <v>2035</v>
      </c>
      <c r="AR1503" s="73" t="str">
        <f t="shared" si="284"/>
        <v>*0.93</v>
      </c>
      <c r="AS1503" s="70" t="str">
        <f t="shared" si="285"/>
        <v>REZoning_Sol-Win</v>
      </c>
      <c r="AU1503" s="50" t="s">
        <v>2384</v>
      </c>
      <c r="AV1503" s="72" t="s">
        <v>874</v>
      </c>
      <c r="AW1503" s="58">
        <v>2050</v>
      </c>
      <c r="AX1503" s="73" t="str">
        <f t="shared" si="286"/>
        <v>*0.9</v>
      </c>
      <c r="AY1503" s="70" t="str">
        <f t="shared" si="287"/>
        <v>REZoning_Sol-Win</v>
      </c>
    </row>
    <row r="1504" spans="1:51">
      <c r="A1504" s="67" t="s">
        <v>78</v>
      </c>
      <c r="C1504" t="s">
        <v>2385</v>
      </c>
      <c r="D1504" s="68" t="s">
        <v>874</v>
      </c>
      <c r="E1504" s="52">
        <v>2035</v>
      </c>
      <c r="F1504" s="69" t="str">
        <f t="shared" si="277"/>
        <v>*0.95</v>
      </c>
      <c r="G1504" s="70" t="str">
        <f t="shared" si="276"/>
        <v>REZoning_Sol-Win</v>
      </c>
      <c r="I1504" t="s">
        <v>2385</v>
      </c>
      <c r="J1504" s="68" t="s">
        <v>874</v>
      </c>
      <c r="K1504" s="52">
        <v>2050</v>
      </c>
      <c r="L1504" s="62" t="str">
        <f t="shared" si="278"/>
        <v>*0.93</v>
      </c>
      <c r="M1504" s="70" t="str">
        <f t="shared" si="279"/>
        <v>REZoning_Sol-Win</v>
      </c>
      <c r="O1504" t="s">
        <v>2385</v>
      </c>
      <c r="P1504" t="s">
        <v>874</v>
      </c>
      <c r="Q1504">
        <v>2100</v>
      </c>
      <c r="R1504" t="s">
        <v>904</v>
      </c>
      <c r="S1504" t="s">
        <v>875</v>
      </c>
      <c r="AA1504" s="49" t="s">
        <v>2385</v>
      </c>
      <c r="AB1504" s="71" t="s">
        <v>874</v>
      </c>
      <c r="AC1504" s="55">
        <v>2035</v>
      </c>
      <c r="AD1504" s="70" t="str">
        <f t="shared" si="280"/>
        <v>*0.95</v>
      </c>
      <c r="AE1504" s="70" t="str">
        <f t="shared" si="281"/>
        <v>REZoning_Sol-Win</v>
      </c>
      <c r="AG1504" s="49" t="s">
        <v>2385</v>
      </c>
      <c r="AH1504" s="71" t="s">
        <v>874</v>
      </c>
      <c r="AI1504" s="55">
        <v>2050</v>
      </c>
      <c r="AJ1504" s="70" t="str">
        <f t="shared" si="282"/>
        <v>*0.93</v>
      </c>
      <c r="AK1504" s="70" t="str">
        <f t="shared" si="283"/>
        <v>REZoning_Sol-Win</v>
      </c>
      <c r="AO1504" s="50" t="s">
        <v>2385</v>
      </c>
      <c r="AP1504" s="72" t="s">
        <v>874</v>
      </c>
      <c r="AQ1504" s="58">
        <v>2035</v>
      </c>
      <c r="AR1504" s="73" t="str">
        <f t="shared" si="284"/>
        <v>*0.93</v>
      </c>
      <c r="AS1504" s="70" t="str">
        <f t="shared" si="285"/>
        <v>REZoning_Sol-Win</v>
      </c>
      <c r="AU1504" s="50" t="s">
        <v>2385</v>
      </c>
      <c r="AV1504" s="72" t="s">
        <v>874</v>
      </c>
      <c r="AW1504" s="58">
        <v>2050</v>
      </c>
      <c r="AX1504" s="73" t="str">
        <f t="shared" si="286"/>
        <v>*0.9</v>
      </c>
      <c r="AY1504" s="70" t="str">
        <f t="shared" si="287"/>
        <v>REZoning_Sol-Win</v>
      </c>
    </row>
    <row r="1505" spans="1:51">
      <c r="A1505" s="67" t="s">
        <v>78</v>
      </c>
      <c r="C1505" t="s">
        <v>2386</v>
      </c>
      <c r="D1505" s="68" t="s">
        <v>874</v>
      </c>
      <c r="E1505" s="52">
        <v>2035</v>
      </c>
      <c r="F1505" s="69" t="str">
        <f t="shared" si="277"/>
        <v>*0.95</v>
      </c>
      <c r="G1505" s="70" t="str">
        <f t="shared" si="276"/>
        <v>REZoning_Sol-Win</v>
      </c>
      <c r="I1505" t="s">
        <v>2386</v>
      </c>
      <c r="J1505" s="68" t="s">
        <v>874</v>
      </c>
      <c r="K1505" s="52">
        <v>2050</v>
      </c>
      <c r="L1505" s="62" t="str">
        <f t="shared" si="278"/>
        <v>*0.93</v>
      </c>
      <c r="M1505" s="70" t="str">
        <f t="shared" si="279"/>
        <v>REZoning_Sol-Win</v>
      </c>
      <c r="O1505" t="s">
        <v>2386</v>
      </c>
      <c r="P1505" t="s">
        <v>874</v>
      </c>
      <c r="Q1505">
        <v>2100</v>
      </c>
      <c r="R1505" t="s">
        <v>904</v>
      </c>
      <c r="S1505" t="s">
        <v>875</v>
      </c>
      <c r="AA1505" s="49" t="s">
        <v>2386</v>
      </c>
      <c r="AB1505" s="71" t="s">
        <v>874</v>
      </c>
      <c r="AC1505" s="55">
        <v>2035</v>
      </c>
      <c r="AD1505" s="70" t="str">
        <f t="shared" si="280"/>
        <v>*0.95</v>
      </c>
      <c r="AE1505" s="70" t="str">
        <f t="shared" si="281"/>
        <v>REZoning_Sol-Win</v>
      </c>
      <c r="AG1505" s="49" t="s">
        <v>2386</v>
      </c>
      <c r="AH1505" s="71" t="s">
        <v>874</v>
      </c>
      <c r="AI1505" s="55">
        <v>2050</v>
      </c>
      <c r="AJ1505" s="70" t="str">
        <f t="shared" si="282"/>
        <v>*0.93</v>
      </c>
      <c r="AK1505" s="70" t="str">
        <f t="shared" si="283"/>
        <v>REZoning_Sol-Win</v>
      </c>
      <c r="AO1505" s="50" t="s">
        <v>2386</v>
      </c>
      <c r="AP1505" s="72" t="s">
        <v>874</v>
      </c>
      <c r="AQ1505" s="58">
        <v>2035</v>
      </c>
      <c r="AR1505" s="73" t="str">
        <f t="shared" si="284"/>
        <v>*0.93</v>
      </c>
      <c r="AS1505" s="70" t="str">
        <f t="shared" si="285"/>
        <v>REZoning_Sol-Win</v>
      </c>
      <c r="AU1505" s="50" t="s">
        <v>2386</v>
      </c>
      <c r="AV1505" s="72" t="s">
        <v>874</v>
      </c>
      <c r="AW1505" s="58">
        <v>2050</v>
      </c>
      <c r="AX1505" s="73" t="str">
        <f t="shared" si="286"/>
        <v>*0.9</v>
      </c>
      <c r="AY1505" s="70" t="str">
        <f t="shared" si="287"/>
        <v>REZoning_Sol-Win</v>
      </c>
    </row>
    <row r="1506" spans="1:51">
      <c r="A1506" s="67" t="s">
        <v>70</v>
      </c>
      <c r="C1506" t="s">
        <v>2387</v>
      </c>
      <c r="D1506" s="68" t="s">
        <v>874</v>
      </c>
      <c r="E1506" s="52">
        <v>2035</v>
      </c>
      <c r="F1506" s="69" t="str">
        <f t="shared" si="277"/>
        <v>*0.94</v>
      </c>
      <c r="G1506" s="70" t="str">
        <f t="shared" si="276"/>
        <v>REZoning_Sol-Win</v>
      </c>
      <c r="I1506" t="s">
        <v>2387</v>
      </c>
      <c r="J1506" s="68" t="s">
        <v>874</v>
      </c>
      <c r="K1506" s="52">
        <v>2050</v>
      </c>
      <c r="L1506" s="62" t="str">
        <f t="shared" si="278"/>
        <v>*0.91</v>
      </c>
      <c r="M1506" s="70" t="str">
        <f t="shared" si="279"/>
        <v>REZoning_Sol-Win</v>
      </c>
      <c r="O1506" t="s">
        <v>2387</v>
      </c>
      <c r="P1506" t="s">
        <v>874</v>
      </c>
      <c r="Q1506">
        <v>2100</v>
      </c>
      <c r="R1506" t="s">
        <v>890</v>
      </c>
      <c r="S1506" t="s">
        <v>875</v>
      </c>
      <c r="AA1506" s="49" t="s">
        <v>2387</v>
      </c>
      <c r="AB1506" s="71" t="s">
        <v>874</v>
      </c>
      <c r="AC1506" s="55">
        <v>2035</v>
      </c>
      <c r="AD1506" s="70" t="str">
        <f t="shared" si="280"/>
        <v>*0.93</v>
      </c>
      <c r="AE1506" s="70" t="str">
        <f t="shared" si="281"/>
        <v>REZoning_Sol-Win</v>
      </c>
      <c r="AG1506" s="49" t="s">
        <v>2387</v>
      </c>
      <c r="AH1506" s="71" t="s">
        <v>874</v>
      </c>
      <c r="AI1506" s="55">
        <v>2050</v>
      </c>
      <c r="AJ1506" s="70" t="str">
        <f t="shared" si="282"/>
        <v>*0.9</v>
      </c>
      <c r="AK1506" s="70" t="str">
        <f t="shared" si="283"/>
        <v>REZoning_Sol-Win</v>
      </c>
      <c r="AO1506" s="50" t="s">
        <v>2387</v>
      </c>
      <c r="AP1506" s="72" t="s">
        <v>874</v>
      </c>
      <c r="AQ1506" s="58">
        <v>2035</v>
      </c>
      <c r="AR1506" s="73" t="str">
        <f t="shared" si="284"/>
        <v>*0.9</v>
      </c>
      <c r="AS1506" s="70" t="str">
        <f t="shared" si="285"/>
        <v>REZoning_Sol-Win</v>
      </c>
      <c r="AU1506" s="50" t="s">
        <v>2387</v>
      </c>
      <c r="AV1506" s="72" t="s">
        <v>874</v>
      </c>
      <c r="AW1506" s="58">
        <v>2050</v>
      </c>
      <c r="AX1506" s="73" t="str">
        <f t="shared" si="286"/>
        <v>*0.86</v>
      </c>
      <c r="AY1506" s="70" t="str">
        <f t="shared" si="287"/>
        <v>REZoning_Sol-Win</v>
      </c>
    </row>
    <row r="1507" spans="1:51">
      <c r="A1507" s="67" t="s">
        <v>62</v>
      </c>
      <c r="C1507" t="s">
        <v>2388</v>
      </c>
      <c r="D1507" s="68" t="s">
        <v>874</v>
      </c>
      <c r="E1507" s="52">
        <v>2035</v>
      </c>
      <c r="F1507" s="69" t="str">
        <f t="shared" si="277"/>
        <v>*0.95</v>
      </c>
      <c r="G1507" s="70" t="str">
        <f t="shared" ref="G1507:G1570" si="288">G1506</f>
        <v>REZoning_Sol-Win</v>
      </c>
      <c r="I1507" t="s">
        <v>2388</v>
      </c>
      <c r="J1507" s="68" t="s">
        <v>874</v>
      </c>
      <c r="K1507" s="52">
        <v>2050</v>
      </c>
      <c r="L1507" s="62" t="str">
        <f t="shared" si="278"/>
        <v>*0.92</v>
      </c>
      <c r="M1507" s="70" t="str">
        <f t="shared" si="279"/>
        <v>REZoning_Sol-Win</v>
      </c>
      <c r="O1507" t="s">
        <v>2388</v>
      </c>
      <c r="P1507" t="s">
        <v>874</v>
      </c>
      <c r="Q1507">
        <v>2100</v>
      </c>
      <c r="R1507" t="s">
        <v>881</v>
      </c>
      <c r="S1507" t="s">
        <v>875</v>
      </c>
      <c r="AA1507" s="49" t="s">
        <v>2388</v>
      </c>
      <c r="AB1507" s="71" t="s">
        <v>874</v>
      </c>
      <c r="AC1507" s="55">
        <v>2035</v>
      </c>
      <c r="AD1507" s="70" t="str">
        <f t="shared" si="280"/>
        <v>*0.94</v>
      </c>
      <c r="AE1507" s="70" t="str">
        <f t="shared" si="281"/>
        <v>REZoning_Sol-Win</v>
      </c>
      <c r="AG1507" s="49" t="s">
        <v>2388</v>
      </c>
      <c r="AH1507" s="71" t="s">
        <v>874</v>
      </c>
      <c r="AI1507" s="55">
        <v>2050</v>
      </c>
      <c r="AJ1507" s="70" t="str">
        <f t="shared" si="282"/>
        <v>*0.91</v>
      </c>
      <c r="AK1507" s="70" t="str">
        <f t="shared" si="283"/>
        <v>REZoning_Sol-Win</v>
      </c>
      <c r="AO1507" s="50" t="s">
        <v>2388</v>
      </c>
      <c r="AP1507" s="72" t="s">
        <v>874</v>
      </c>
      <c r="AQ1507" s="58">
        <v>2035</v>
      </c>
      <c r="AR1507" s="73" t="str">
        <f t="shared" si="284"/>
        <v>*0.92</v>
      </c>
      <c r="AS1507" s="70" t="str">
        <f t="shared" si="285"/>
        <v>REZoning_Sol-Win</v>
      </c>
      <c r="AU1507" s="50" t="s">
        <v>2388</v>
      </c>
      <c r="AV1507" s="72" t="s">
        <v>874</v>
      </c>
      <c r="AW1507" s="58">
        <v>2050</v>
      </c>
      <c r="AX1507" s="73" t="str">
        <f t="shared" si="286"/>
        <v>*0.87</v>
      </c>
      <c r="AY1507" s="70" t="str">
        <f t="shared" si="287"/>
        <v>REZoning_Sol-Win</v>
      </c>
    </row>
    <row r="1508" spans="1:51">
      <c r="A1508" s="67" t="s">
        <v>62</v>
      </c>
      <c r="C1508" t="s">
        <v>2389</v>
      </c>
      <c r="D1508" s="68" t="s">
        <v>874</v>
      </c>
      <c r="E1508" s="52">
        <v>2035</v>
      </c>
      <c r="F1508" s="69" t="str">
        <f t="shared" si="277"/>
        <v>*0.95</v>
      </c>
      <c r="G1508" s="70" t="str">
        <f t="shared" si="288"/>
        <v>REZoning_Sol-Win</v>
      </c>
      <c r="I1508" t="s">
        <v>2389</v>
      </c>
      <c r="J1508" s="68" t="s">
        <v>874</v>
      </c>
      <c r="K1508" s="52">
        <v>2050</v>
      </c>
      <c r="L1508" s="62" t="str">
        <f t="shared" si="278"/>
        <v>*0.92</v>
      </c>
      <c r="M1508" s="70" t="str">
        <f t="shared" si="279"/>
        <v>REZoning_Sol-Win</v>
      </c>
      <c r="O1508" t="s">
        <v>2389</v>
      </c>
      <c r="P1508" t="s">
        <v>874</v>
      </c>
      <c r="Q1508">
        <v>2100</v>
      </c>
      <c r="R1508" t="s">
        <v>881</v>
      </c>
      <c r="S1508" t="s">
        <v>875</v>
      </c>
      <c r="AA1508" s="49" t="s">
        <v>2389</v>
      </c>
      <c r="AB1508" s="71" t="s">
        <v>874</v>
      </c>
      <c r="AC1508" s="55">
        <v>2035</v>
      </c>
      <c r="AD1508" s="70" t="str">
        <f t="shared" si="280"/>
        <v>*0.94</v>
      </c>
      <c r="AE1508" s="70" t="str">
        <f t="shared" si="281"/>
        <v>REZoning_Sol-Win</v>
      </c>
      <c r="AG1508" s="49" t="s">
        <v>2389</v>
      </c>
      <c r="AH1508" s="71" t="s">
        <v>874</v>
      </c>
      <c r="AI1508" s="55">
        <v>2050</v>
      </c>
      <c r="AJ1508" s="70" t="str">
        <f t="shared" si="282"/>
        <v>*0.91</v>
      </c>
      <c r="AK1508" s="70" t="str">
        <f t="shared" si="283"/>
        <v>REZoning_Sol-Win</v>
      </c>
      <c r="AO1508" s="50" t="s">
        <v>2389</v>
      </c>
      <c r="AP1508" s="72" t="s">
        <v>874</v>
      </c>
      <c r="AQ1508" s="58">
        <v>2035</v>
      </c>
      <c r="AR1508" s="73" t="str">
        <f t="shared" si="284"/>
        <v>*0.92</v>
      </c>
      <c r="AS1508" s="70" t="str">
        <f t="shared" si="285"/>
        <v>REZoning_Sol-Win</v>
      </c>
      <c r="AU1508" s="50" t="s">
        <v>2389</v>
      </c>
      <c r="AV1508" s="72" t="s">
        <v>874</v>
      </c>
      <c r="AW1508" s="58">
        <v>2050</v>
      </c>
      <c r="AX1508" s="73" t="str">
        <f t="shared" si="286"/>
        <v>*0.87</v>
      </c>
      <c r="AY1508" s="70" t="str">
        <f t="shared" si="287"/>
        <v>REZoning_Sol-Win</v>
      </c>
    </row>
    <row r="1509" spans="1:51">
      <c r="A1509" s="67" t="s">
        <v>62</v>
      </c>
      <c r="C1509" t="s">
        <v>2390</v>
      </c>
      <c r="D1509" s="68" t="s">
        <v>874</v>
      </c>
      <c r="E1509" s="52">
        <v>2035</v>
      </c>
      <c r="F1509" s="69" t="str">
        <f t="shared" si="277"/>
        <v>*0.95</v>
      </c>
      <c r="G1509" s="70" t="str">
        <f t="shared" si="288"/>
        <v>REZoning_Sol-Win</v>
      </c>
      <c r="I1509" t="s">
        <v>2390</v>
      </c>
      <c r="J1509" s="68" t="s">
        <v>874</v>
      </c>
      <c r="K1509" s="52">
        <v>2050</v>
      </c>
      <c r="L1509" s="62" t="str">
        <f t="shared" si="278"/>
        <v>*0.92</v>
      </c>
      <c r="M1509" s="70" t="str">
        <f t="shared" si="279"/>
        <v>REZoning_Sol-Win</v>
      </c>
      <c r="O1509" t="s">
        <v>2390</v>
      </c>
      <c r="P1509" t="s">
        <v>874</v>
      </c>
      <c r="Q1509">
        <v>2100</v>
      </c>
      <c r="R1509" t="s">
        <v>881</v>
      </c>
      <c r="S1509" t="s">
        <v>875</v>
      </c>
      <c r="AA1509" s="49" t="s">
        <v>2390</v>
      </c>
      <c r="AB1509" s="71" t="s">
        <v>874</v>
      </c>
      <c r="AC1509" s="55">
        <v>2035</v>
      </c>
      <c r="AD1509" s="70" t="str">
        <f t="shared" si="280"/>
        <v>*0.94</v>
      </c>
      <c r="AE1509" s="70" t="str">
        <f t="shared" si="281"/>
        <v>REZoning_Sol-Win</v>
      </c>
      <c r="AG1509" s="49" t="s">
        <v>2390</v>
      </c>
      <c r="AH1509" s="71" t="s">
        <v>874</v>
      </c>
      <c r="AI1509" s="55">
        <v>2050</v>
      </c>
      <c r="AJ1509" s="70" t="str">
        <f t="shared" si="282"/>
        <v>*0.91</v>
      </c>
      <c r="AK1509" s="70" t="str">
        <f t="shared" si="283"/>
        <v>REZoning_Sol-Win</v>
      </c>
      <c r="AO1509" s="50" t="s">
        <v>2390</v>
      </c>
      <c r="AP1509" s="72" t="s">
        <v>874</v>
      </c>
      <c r="AQ1509" s="58">
        <v>2035</v>
      </c>
      <c r="AR1509" s="73" t="str">
        <f t="shared" si="284"/>
        <v>*0.92</v>
      </c>
      <c r="AS1509" s="70" t="str">
        <f t="shared" si="285"/>
        <v>REZoning_Sol-Win</v>
      </c>
      <c r="AU1509" s="50" t="s">
        <v>2390</v>
      </c>
      <c r="AV1509" s="72" t="s">
        <v>874</v>
      </c>
      <c r="AW1509" s="58">
        <v>2050</v>
      </c>
      <c r="AX1509" s="73" t="str">
        <f t="shared" si="286"/>
        <v>*0.87</v>
      </c>
      <c r="AY1509" s="70" t="str">
        <f t="shared" si="287"/>
        <v>REZoning_Sol-Win</v>
      </c>
    </row>
    <row r="1510" spans="1:51">
      <c r="A1510" s="67" t="s">
        <v>62</v>
      </c>
      <c r="C1510" t="s">
        <v>2391</v>
      </c>
      <c r="D1510" s="68" t="s">
        <v>874</v>
      </c>
      <c r="E1510" s="52">
        <v>2035</v>
      </c>
      <c r="F1510" s="69" t="str">
        <f t="shared" si="277"/>
        <v>*0.95</v>
      </c>
      <c r="G1510" s="70" t="str">
        <f t="shared" si="288"/>
        <v>REZoning_Sol-Win</v>
      </c>
      <c r="I1510" t="s">
        <v>2391</v>
      </c>
      <c r="J1510" s="68" t="s">
        <v>874</v>
      </c>
      <c r="K1510" s="52">
        <v>2050</v>
      </c>
      <c r="L1510" s="62" t="str">
        <f t="shared" si="278"/>
        <v>*0.92</v>
      </c>
      <c r="M1510" s="70" t="str">
        <f t="shared" si="279"/>
        <v>REZoning_Sol-Win</v>
      </c>
      <c r="O1510" t="s">
        <v>2391</v>
      </c>
      <c r="P1510" t="s">
        <v>874</v>
      </c>
      <c r="Q1510">
        <v>2100</v>
      </c>
      <c r="R1510" t="s">
        <v>881</v>
      </c>
      <c r="S1510" t="s">
        <v>875</v>
      </c>
      <c r="AA1510" s="49" t="s">
        <v>2391</v>
      </c>
      <c r="AB1510" s="71" t="s">
        <v>874</v>
      </c>
      <c r="AC1510" s="55">
        <v>2035</v>
      </c>
      <c r="AD1510" s="70" t="str">
        <f t="shared" si="280"/>
        <v>*0.94</v>
      </c>
      <c r="AE1510" s="70" t="str">
        <f t="shared" si="281"/>
        <v>REZoning_Sol-Win</v>
      </c>
      <c r="AG1510" s="49" t="s">
        <v>2391</v>
      </c>
      <c r="AH1510" s="71" t="s">
        <v>874</v>
      </c>
      <c r="AI1510" s="55">
        <v>2050</v>
      </c>
      <c r="AJ1510" s="70" t="str">
        <f t="shared" si="282"/>
        <v>*0.91</v>
      </c>
      <c r="AK1510" s="70" t="str">
        <f t="shared" si="283"/>
        <v>REZoning_Sol-Win</v>
      </c>
      <c r="AO1510" s="50" t="s">
        <v>2391</v>
      </c>
      <c r="AP1510" s="72" t="s">
        <v>874</v>
      </c>
      <c r="AQ1510" s="58">
        <v>2035</v>
      </c>
      <c r="AR1510" s="73" t="str">
        <f t="shared" si="284"/>
        <v>*0.92</v>
      </c>
      <c r="AS1510" s="70" t="str">
        <f t="shared" si="285"/>
        <v>REZoning_Sol-Win</v>
      </c>
      <c r="AU1510" s="50" t="s">
        <v>2391</v>
      </c>
      <c r="AV1510" s="72" t="s">
        <v>874</v>
      </c>
      <c r="AW1510" s="58">
        <v>2050</v>
      </c>
      <c r="AX1510" s="73" t="str">
        <f t="shared" si="286"/>
        <v>*0.87</v>
      </c>
      <c r="AY1510" s="70" t="str">
        <f t="shared" si="287"/>
        <v>REZoning_Sol-Win</v>
      </c>
    </row>
    <row r="1511" spans="1:51">
      <c r="A1511" s="67" t="s">
        <v>62</v>
      </c>
      <c r="C1511" t="s">
        <v>2392</v>
      </c>
      <c r="D1511" s="68" t="s">
        <v>874</v>
      </c>
      <c r="E1511" s="52">
        <v>2035</v>
      </c>
      <c r="F1511" s="69" t="str">
        <f t="shared" si="277"/>
        <v>*0.95</v>
      </c>
      <c r="G1511" s="70" t="str">
        <f t="shared" si="288"/>
        <v>REZoning_Sol-Win</v>
      </c>
      <c r="I1511" t="s">
        <v>2392</v>
      </c>
      <c r="J1511" s="68" t="s">
        <v>874</v>
      </c>
      <c r="K1511" s="52">
        <v>2050</v>
      </c>
      <c r="L1511" s="62" t="str">
        <f t="shared" si="278"/>
        <v>*0.92</v>
      </c>
      <c r="M1511" s="70" t="str">
        <f t="shared" si="279"/>
        <v>REZoning_Sol-Win</v>
      </c>
      <c r="O1511" t="s">
        <v>2392</v>
      </c>
      <c r="P1511" t="s">
        <v>874</v>
      </c>
      <c r="Q1511">
        <v>2100</v>
      </c>
      <c r="R1511" t="s">
        <v>881</v>
      </c>
      <c r="S1511" t="s">
        <v>875</v>
      </c>
      <c r="AA1511" s="49" t="s">
        <v>2392</v>
      </c>
      <c r="AB1511" s="71" t="s">
        <v>874</v>
      </c>
      <c r="AC1511" s="55">
        <v>2035</v>
      </c>
      <c r="AD1511" s="70" t="str">
        <f t="shared" si="280"/>
        <v>*0.94</v>
      </c>
      <c r="AE1511" s="70" t="str">
        <f t="shared" si="281"/>
        <v>REZoning_Sol-Win</v>
      </c>
      <c r="AG1511" s="49" t="s">
        <v>2392</v>
      </c>
      <c r="AH1511" s="71" t="s">
        <v>874</v>
      </c>
      <c r="AI1511" s="55">
        <v>2050</v>
      </c>
      <c r="AJ1511" s="70" t="str">
        <f t="shared" si="282"/>
        <v>*0.91</v>
      </c>
      <c r="AK1511" s="70" t="str">
        <f t="shared" si="283"/>
        <v>REZoning_Sol-Win</v>
      </c>
      <c r="AO1511" s="50" t="s">
        <v>2392</v>
      </c>
      <c r="AP1511" s="72" t="s">
        <v>874</v>
      </c>
      <c r="AQ1511" s="58">
        <v>2035</v>
      </c>
      <c r="AR1511" s="73" t="str">
        <f t="shared" si="284"/>
        <v>*0.92</v>
      </c>
      <c r="AS1511" s="70" t="str">
        <f t="shared" si="285"/>
        <v>REZoning_Sol-Win</v>
      </c>
      <c r="AU1511" s="50" t="s">
        <v>2392</v>
      </c>
      <c r="AV1511" s="72" t="s">
        <v>874</v>
      </c>
      <c r="AW1511" s="58">
        <v>2050</v>
      </c>
      <c r="AX1511" s="73" t="str">
        <f t="shared" si="286"/>
        <v>*0.87</v>
      </c>
      <c r="AY1511" s="70" t="str">
        <f t="shared" si="287"/>
        <v>REZoning_Sol-Win</v>
      </c>
    </row>
    <row r="1512" spans="1:51">
      <c r="A1512" s="67" t="s">
        <v>62</v>
      </c>
      <c r="C1512" t="s">
        <v>2393</v>
      </c>
      <c r="D1512" s="68" t="s">
        <v>874</v>
      </c>
      <c r="E1512" s="52">
        <v>2035</v>
      </c>
      <c r="F1512" s="69" t="str">
        <f t="shared" si="277"/>
        <v>*0.95</v>
      </c>
      <c r="G1512" s="70" t="str">
        <f t="shared" si="288"/>
        <v>REZoning_Sol-Win</v>
      </c>
      <c r="I1512" t="s">
        <v>2393</v>
      </c>
      <c r="J1512" s="68" t="s">
        <v>874</v>
      </c>
      <c r="K1512" s="52">
        <v>2050</v>
      </c>
      <c r="L1512" s="62" t="str">
        <f t="shared" si="278"/>
        <v>*0.92</v>
      </c>
      <c r="M1512" s="70" t="str">
        <f t="shared" si="279"/>
        <v>REZoning_Sol-Win</v>
      </c>
      <c r="O1512" t="s">
        <v>2393</v>
      </c>
      <c r="P1512" t="s">
        <v>874</v>
      </c>
      <c r="Q1512">
        <v>2100</v>
      </c>
      <c r="R1512" t="s">
        <v>881</v>
      </c>
      <c r="S1512" t="s">
        <v>875</v>
      </c>
      <c r="AA1512" s="49" t="s">
        <v>2393</v>
      </c>
      <c r="AB1512" s="71" t="s">
        <v>874</v>
      </c>
      <c r="AC1512" s="55">
        <v>2035</v>
      </c>
      <c r="AD1512" s="70" t="str">
        <f t="shared" si="280"/>
        <v>*0.94</v>
      </c>
      <c r="AE1512" s="70" t="str">
        <f t="shared" si="281"/>
        <v>REZoning_Sol-Win</v>
      </c>
      <c r="AG1512" s="49" t="s">
        <v>2393</v>
      </c>
      <c r="AH1512" s="71" t="s">
        <v>874</v>
      </c>
      <c r="AI1512" s="55">
        <v>2050</v>
      </c>
      <c r="AJ1512" s="70" t="str">
        <f t="shared" si="282"/>
        <v>*0.91</v>
      </c>
      <c r="AK1512" s="70" t="str">
        <f t="shared" si="283"/>
        <v>REZoning_Sol-Win</v>
      </c>
      <c r="AO1512" s="50" t="s">
        <v>2393</v>
      </c>
      <c r="AP1512" s="72" t="s">
        <v>874</v>
      </c>
      <c r="AQ1512" s="58">
        <v>2035</v>
      </c>
      <c r="AR1512" s="73" t="str">
        <f t="shared" si="284"/>
        <v>*0.92</v>
      </c>
      <c r="AS1512" s="70" t="str">
        <f t="shared" si="285"/>
        <v>REZoning_Sol-Win</v>
      </c>
      <c r="AU1512" s="50" t="s">
        <v>2393</v>
      </c>
      <c r="AV1512" s="72" t="s">
        <v>874</v>
      </c>
      <c r="AW1512" s="58">
        <v>2050</v>
      </c>
      <c r="AX1512" s="73" t="str">
        <f t="shared" si="286"/>
        <v>*0.87</v>
      </c>
      <c r="AY1512" s="70" t="str">
        <f t="shared" si="287"/>
        <v>REZoning_Sol-Win</v>
      </c>
    </row>
    <row r="1513" spans="1:51">
      <c r="A1513" s="67" t="s">
        <v>62</v>
      </c>
      <c r="C1513" t="s">
        <v>2394</v>
      </c>
      <c r="D1513" s="68" t="s">
        <v>874</v>
      </c>
      <c r="E1513" s="52">
        <v>2035</v>
      </c>
      <c r="F1513" s="69" t="str">
        <f t="shared" si="277"/>
        <v>*0.95</v>
      </c>
      <c r="G1513" s="70" t="str">
        <f t="shared" si="288"/>
        <v>REZoning_Sol-Win</v>
      </c>
      <c r="I1513" t="s">
        <v>2394</v>
      </c>
      <c r="J1513" s="68" t="s">
        <v>874</v>
      </c>
      <c r="K1513" s="52">
        <v>2050</v>
      </c>
      <c r="L1513" s="62" t="str">
        <f t="shared" si="278"/>
        <v>*0.92</v>
      </c>
      <c r="M1513" s="70" t="str">
        <f t="shared" si="279"/>
        <v>REZoning_Sol-Win</v>
      </c>
      <c r="O1513" t="s">
        <v>2394</v>
      </c>
      <c r="P1513" t="s">
        <v>874</v>
      </c>
      <c r="Q1513">
        <v>2100</v>
      </c>
      <c r="R1513" t="s">
        <v>881</v>
      </c>
      <c r="S1513" t="s">
        <v>875</v>
      </c>
      <c r="AA1513" s="49" t="s">
        <v>2394</v>
      </c>
      <c r="AB1513" s="71" t="s">
        <v>874</v>
      </c>
      <c r="AC1513" s="55">
        <v>2035</v>
      </c>
      <c r="AD1513" s="70" t="str">
        <f t="shared" si="280"/>
        <v>*0.94</v>
      </c>
      <c r="AE1513" s="70" t="str">
        <f t="shared" si="281"/>
        <v>REZoning_Sol-Win</v>
      </c>
      <c r="AG1513" s="49" t="s">
        <v>2394</v>
      </c>
      <c r="AH1513" s="71" t="s">
        <v>874</v>
      </c>
      <c r="AI1513" s="55">
        <v>2050</v>
      </c>
      <c r="AJ1513" s="70" t="str">
        <f t="shared" si="282"/>
        <v>*0.91</v>
      </c>
      <c r="AK1513" s="70" t="str">
        <f t="shared" si="283"/>
        <v>REZoning_Sol-Win</v>
      </c>
      <c r="AO1513" s="50" t="s">
        <v>2394</v>
      </c>
      <c r="AP1513" s="72" t="s">
        <v>874</v>
      </c>
      <c r="AQ1513" s="58">
        <v>2035</v>
      </c>
      <c r="AR1513" s="73" t="str">
        <f t="shared" si="284"/>
        <v>*0.92</v>
      </c>
      <c r="AS1513" s="70" t="str">
        <f t="shared" si="285"/>
        <v>REZoning_Sol-Win</v>
      </c>
      <c r="AU1513" s="50" t="s">
        <v>2394</v>
      </c>
      <c r="AV1513" s="72" t="s">
        <v>874</v>
      </c>
      <c r="AW1513" s="58">
        <v>2050</v>
      </c>
      <c r="AX1513" s="73" t="str">
        <f t="shared" si="286"/>
        <v>*0.87</v>
      </c>
      <c r="AY1513" s="70" t="str">
        <f t="shared" si="287"/>
        <v>REZoning_Sol-Win</v>
      </c>
    </row>
    <row r="1514" spans="1:51">
      <c r="A1514" s="67" t="s">
        <v>62</v>
      </c>
      <c r="C1514" t="s">
        <v>2395</v>
      </c>
      <c r="D1514" s="68" t="s">
        <v>874</v>
      </c>
      <c r="E1514" s="52">
        <v>2035</v>
      </c>
      <c r="F1514" s="69" t="str">
        <f t="shared" si="277"/>
        <v>*0.95</v>
      </c>
      <c r="G1514" s="70" t="str">
        <f t="shared" si="288"/>
        <v>REZoning_Sol-Win</v>
      </c>
      <c r="I1514" t="s">
        <v>2395</v>
      </c>
      <c r="J1514" s="68" t="s">
        <v>874</v>
      </c>
      <c r="K1514" s="52">
        <v>2050</v>
      </c>
      <c r="L1514" s="62" t="str">
        <f t="shared" si="278"/>
        <v>*0.92</v>
      </c>
      <c r="M1514" s="70" t="str">
        <f t="shared" si="279"/>
        <v>REZoning_Sol-Win</v>
      </c>
      <c r="O1514" t="s">
        <v>2395</v>
      </c>
      <c r="P1514" t="s">
        <v>874</v>
      </c>
      <c r="Q1514">
        <v>2100</v>
      </c>
      <c r="R1514" t="s">
        <v>881</v>
      </c>
      <c r="S1514" t="s">
        <v>875</v>
      </c>
      <c r="AA1514" s="49" t="s">
        <v>2395</v>
      </c>
      <c r="AB1514" s="71" t="s">
        <v>874</v>
      </c>
      <c r="AC1514" s="55">
        <v>2035</v>
      </c>
      <c r="AD1514" s="70" t="str">
        <f t="shared" si="280"/>
        <v>*0.94</v>
      </c>
      <c r="AE1514" s="70" t="str">
        <f t="shared" si="281"/>
        <v>REZoning_Sol-Win</v>
      </c>
      <c r="AG1514" s="49" t="s">
        <v>2395</v>
      </c>
      <c r="AH1514" s="71" t="s">
        <v>874</v>
      </c>
      <c r="AI1514" s="55">
        <v>2050</v>
      </c>
      <c r="AJ1514" s="70" t="str">
        <f t="shared" si="282"/>
        <v>*0.91</v>
      </c>
      <c r="AK1514" s="70" t="str">
        <f t="shared" si="283"/>
        <v>REZoning_Sol-Win</v>
      </c>
      <c r="AO1514" s="50" t="s">
        <v>2395</v>
      </c>
      <c r="AP1514" s="72" t="s">
        <v>874</v>
      </c>
      <c r="AQ1514" s="58">
        <v>2035</v>
      </c>
      <c r="AR1514" s="73" t="str">
        <f t="shared" si="284"/>
        <v>*0.92</v>
      </c>
      <c r="AS1514" s="70" t="str">
        <f t="shared" si="285"/>
        <v>REZoning_Sol-Win</v>
      </c>
      <c r="AU1514" s="50" t="s">
        <v>2395</v>
      </c>
      <c r="AV1514" s="72" t="s">
        <v>874</v>
      </c>
      <c r="AW1514" s="58">
        <v>2050</v>
      </c>
      <c r="AX1514" s="73" t="str">
        <f t="shared" si="286"/>
        <v>*0.87</v>
      </c>
      <c r="AY1514" s="70" t="str">
        <f t="shared" si="287"/>
        <v>REZoning_Sol-Win</v>
      </c>
    </row>
    <row r="1515" spans="1:51">
      <c r="A1515" s="67" t="s">
        <v>62</v>
      </c>
      <c r="C1515" t="s">
        <v>2396</v>
      </c>
      <c r="D1515" s="68" t="s">
        <v>874</v>
      </c>
      <c r="E1515" s="52">
        <v>2035</v>
      </c>
      <c r="F1515" s="69" t="str">
        <f t="shared" si="277"/>
        <v>*0.95</v>
      </c>
      <c r="G1515" s="70" t="str">
        <f t="shared" si="288"/>
        <v>REZoning_Sol-Win</v>
      </c>
      <c r="I1515" t="s">
        <v>2396</v>
      </c>
      <c r="J1515" s="68" t="s">
        <v>874</v>
      </c>
      <c r="K1515" s="52">
        <v>2050</v>
      </c>
      <c r="L1515" s="62" t="str">
        <f t="shared" si="278"/>
        <v>*0.92</v>
      </c>
      <c r="M1515" s="70" t="str">
        <f t="shared" si="279"/>
        <v>REZoning_Sol-Win</v>
      </c>
      <c r="O1515" t="s">
        <v>2396</v>
      </c>
      <c r="P1515" t="s">
        <v>874</v>
      </c>
      <c r="Q1515">
        <v>2100</v>
      </c>
      <c r="R1515" t="s">
        <v>881</v>
      </c>
      <c r="S1515" t="s">
        <v>875</v>
      </c>
      <c r="AA1515" s="49" t="s">
        <v>2396</v>
      </c>
      <c r="AB1515" s="71" t="s">
        <v>874</v>
      </c>
      <c r="AC1515" s="55">
        <v>2035</v>
      </c>
      <c r="AD1515" s="70" t="str">
        <f t="shared" si="280"/>
        <v>*0.94</v>
      </c>
      <c r="AE1515" s="70" t="str">
        <f t="shared" si="281"/>
        <v>REZoning_Sol-Win</v>
      </c>
      <c r="AG1515" s="49" t="s">
        <v>2396</v>
      </c>
      <c r="AH1515" s="71" t="s">
        <v>874</v>
      </c>
      <c r="AI1515" s="55">
        <v>2050</v>
      </c>
      <c r="AJ1515" s="70" t="str">
        <f t="shared" si="282"/>
        <v>*0.91</v>
      </c>
      <c r="AK1515" s="70" t="str">
        <f t="shared" si="283"/>
        <v>REZoning_Sol-Win</v>
      </c>
      <c r="AO1515" s="50" t="s">
        <v>2396</v>
      </c>
      <c r="AP1515" s="72" t="s">
        <v>874</v>
      </c>
      <c r="AQ1515" s="58">
        <v>2035</v>
      </c>
      <c r="AR1515" s="73" t="str">
        <f t="shared" si="284"/>
        <v>*0.92</v>
      </c>
      <c r="AS1515" s="70" t="str">
        <f t="shared" si="285"/>
        <v>REZoning_Sol-Win</v>
      </c>
      <c r="AU1515" s="50" t="s">
        <v>2396</v>
      </c>
      <c r="AV1515" s="72" t="s">
        <v>874</v>
      </c>
      <c r="AW1515" s="58">
        <v>2050</v>
      </c>
      <c r="AX1515" s="73" t="str">
        <f t="shared" si="286"/>
        <v>*0.87</v>
      </c>
      <c r="AY1515" s="70" t="str">
        <f t="shared" si="287"/>
        <v>REZoning_Sol-Win</v>
      </c>
    </row>
    <row r="1516" spans="1:51">
      <c r="A1516" s="67" t="s">
        <v>78</v>
      </c>
      <c r="C1516" t="s">
        <v>2397</v>
      </c>
      <c r="D1516" s="68" t="s">
        <v>874</v>
      </c>
      <c r="E1516" s="52">
        <v>2035</v>
      </c>
      <c r="F1516" s="69" t="str">
        <f t="shared" si="277"/>
        <v>*0.95</v>
      </c>
      <c r="G1516" s="70" t="str">
        <f t="shared" si="288"/>
        <v>REZoning_Sol-Win</v>
      </c>
      <c r="I1516" t="s">
        <v>2397</v>
      </c>
      <c r="J1516" s="68" t="s">
        <v>874</v>
      </c>
      <c r="K1516" s="52">
        <v>2050</v>
      </c>
      <c r="L1516" s="62" t="str">
        <f t="shared" si="278"/>
        <v>*0.93</v>
      </c>
      <c r="M1516" s="70" t="str">
        <f t="shared" si="279"/>
        <v>REZoning_Sol-Win</v>
      </c>
      <c r="O1516" t="s">
        <v>2397</v>
      </c>
      <c r="P1516" t="s">
        <v>874</v>
      </c>
      <c r="Q1516">
        <v>2100</v>
      </c>
      <c r="R1516" t="s">
        <v>904</v>
      </c>
      <c r="S1516" t="s">
        <v>875</v>
      </c>
      <c r="AA1516" s="49" t="s">
        <v>2397</v>
      </c>
      <c r="AB1516" s="71" t="s">
        <v>874</v>
      </c>
      <c r="AC1516" s="55">
        <v>2035</v>
      </c>
      <c r="AD1516" s="70" t="str">
        <f t="shared" si="280"/>
        <v>*0.95</v>
      </c>
      <c r="AE1516" s="70" t="str">
        <f t="shared" si="281"/>
        <v>REZoning_Sol-Win</v>
      </c>
      <c r="AG1516" s="49" t="s">
        <v>2397</v>
      </c>
      <c r="AH1516" s="71" t="s">
        <v>874</v>
      </c>
      <c r="AI1516" s="55">
        <v>2050</v>
      </c>
      <c r="AJ1516" s="70" t="str">
        <f t="shared" si="282"/>
        <v>*0.93</v>
      </c>
      <c r="AK1516" s="70" t="str">
        <f t="shared" si="283"/>
        <v>REZoning_Sol-Win</v>
      </c>
      <c r="AO1516" s="50" t="s">
        <v>2397</v>
      </c>
      <c r="AP1516" s="72" t="s">
        <v>874</v>
      </c>
      <c r="AQ1516" s="58">
        <v>2035</v>
      </c>
      <c r="AR1516" s="73" t="str">
        <f t="shared" si="284"/>
        <v>*0.93</v>
      </c>
      <c r="AS1516" s="70" t="str">
        <f t="shared" si="285"/>
        <v>REZoning_Sol-Win</v>
      </c>
      <c r="AU1516" s="50" t="s">
        <v>2397</v>
      </c>
      <c r="AV1516" s="72" t="s">
        <v>874</v>
      </c>
      <c r="AW1516" s="58">
        <v>2050</v>
      </c>
      <c r="AX1516" s="73" t="str">
        <f t="shared" si="286"/>
        <v>*0.9</v>
      </c>
      <c r="AY1516" s="70" t="str">
        <f t="shared" si="287"/>
        <v>REZoning_Sol-Win</v>
      </c>
    </row>
    <row r="1517" spans="1:51">
      <c r="A1517" s="67" t="s">
        <v>78</v>
      </c>
      <c r="C1517" t="s">
        <v>2398</v>
      </c>
      <c r="D1517" s="68" t="s">
        <v>874</v>
      </c>
      <c r="E1517" s="52">
        <v>2035</v>
      </c>
      <c r="F1517" s="69" t="str">
        <f t="shared" si="277"/>
        <v>*0.95</v>
      </c>
      <c r="G1517" s="70" t="str">
        <f t="shared" si="288"/>
        <v>REZoning_Sol-Win</v>
      </c>
      <c r="I1517" t="s">
        <v>2398</v>
      </c>
      <c r="J1517" s="68" t="s">
        <v>874</v>
      </c>
      <c r="K1517" s="52">
        <v>2050</v>
      </c>
      <c r="L1517" s="62" t="str">
        <f t="shared" si="278"/>
        <v>*0.93</v>
      </c>
      <c r="M1517" s="70" t="str">
        <f t="shared" si="279"/>
        <v>REZoning_Sol-Win</v>
      </c>
      <c r="O1517" t="s">
        <v>2398</v>
      </c>
      <c r="P1517" t="s">
        <v>874</v>
      </c>
      <c r="Q1517">
        <v>2100</v>
      </c>
      <c r="R1517" t="s">
        <v>904</v>
      </c>
      <c r="S1517" t="s">
        <v>875</v>
      </c>
      <c r="AA1517" s="49" t="s">
        <v>2398</v>
      </c>
      <c r="AB1517" s="71" t="s">
        <v>874</v>
      </c>
      <c r="AC1517" s="55">
        <v>2035</v>
      </c>
      <c r="AD1517" s="70" t="str">
        <f t="shared" si="280"/>
        <v>*0.95</v>
      </c>
      <c r="AE1517" s="70" t="str">
        <f t="shared" si="281"/>
        <v>REZoning_Sol-Win</v>
      </c>
      <c r="AG1517" s="49" t="s">
        <v>2398</v>
      </c>
      <c r="AH1517" s="71" t="s">
        <v>874</v>
      </c>
      <c r="AI1517" s="55">
        <v>2050</v>
      </c>
      <c r="AJ1517" s="70" t="str">
        <f t="shared" si="282"/>
        <v>*0.93</v>
      </c>
      <c r="AK1517" s="70" t="str">
        <f t="shared" si="283"/>
        <v>REZoning_Sol-Win</v>
      </c>
      <c r="AO1517" s="50" t="s">
        <v>2398</v>
      </c>
      <c r="AP1517" s="72" t="s">
        <v>874</v>
      </c>
      <c r="AQ1517" s="58">
        <v>2035</v>
      </c>
      <c r="AR1517" s="73" t="str">
        <f t="shared" si="284"/>
        <v>*0.93</v>
      </c>
      <c r="AS1517" s="70" t="str">
        <f t="shared" si="285"/>
        <v>REZoning_Sol-Win</v>
      </c>
      <c r="AU1517" s="50" t="s">
        <v>2398</v>
      </c>
      <c r="AV1517" s="72" t="s">
        <v>874</v>
      </c>
      <c r="AW1517" s="58">
        <v>2050</v>
      </c>
      <c r="AX1517" s="73" t="str">
        <f t="shared" si="286"/>
        <v>*0.9</v>
      </c>
      <c r="AY1517" s="70" t="str">
        <f t="shared" si="287"/>
        <v>REZoning_Sol-Win</v>
      </c>
    </row>
    <row r="1518" spans="1:51">
      <c r="A1518" s="67" t="s">
        <v>78</v>
      </c>
      <c r="C1518" t="s">
        <v>2399</v>
      </c>
      <c r="D1518" s="68" t="s">
        <v>874</v>
      </c>
      <c r="E1518" s="52">
        <v>2035</v>
      </c>
      <c r="F1518" s="69" t="str">
        <f t="shared" si="277"/>
        <v>*0.95</v>
      </c>
      <c r="G1518" s="70" t="str">
        <f t="shared" si="288"/>
        <v>REZoning_Sol-Win</v>
      </c>
      <c r="I1518" t="s">
        <v>2399</v>
      </c>
      <c r="J1518" s="68" t="s">
        <v>874</v>
      </c>
      <c r="K1518" s="52">
        <v>2050</v>
      </c>
      <c r="L1518" s="62" t="str">
        <f t="shared" si="278"/>
        <v>*0.93</v>
      </c>
      <c r="M1518" s="70" t="str">
        <f t="shared" si="279"/>
        <v>REZoning_Sol-Win</v>
      </c>
      <c r="O1518" t="s">
        <v>2399</v>
      </c>
      <c r="P1518" t="s">
        <v>874</v>
      </c>
      <c r="Q1518">
        <v>2100</v>
      </c>
      <c r="R1518" t="s">
        <v>904</v>
      </c>
      <c r="S1518" t="s">
        <v>875</v>
      </c>
      <c r="AA1518" s="49" t="s">
        <v>2399</v>
      </c>
      <c r="AB1518" s="71" t="s">
        <v>874</v>
      </c>
      <c r="AC1518" s="55">
        <v>2035</v>
      </c>
      <c r="AD1518" s="70" t="str">
        <f t="shared" si="280"/>
        <v>*0.95</v>
      </c>
      <c r="AE1518" s="70" t="str">
        <f t="shared" si="281"/>
        <v>REZoning_Sol-Win</v>
      </c>
      <c r="AG1518" s="49" t="s">
        <v>2399</v>
      </c>
      <c r="AH1518" s="71" t="s">
        <v>874</v>
      </c>
      <c r="AI1518" s="55">
        <v>2050</v>
      </c>
      <c r="AJ1518" s="70" t="str">
        <f t="shared" si="282"/>
        <v>*0.93</v>
      </c>
      <c r="AK1518" s="70" t="str">
        <f t="shared" si="283"/>
        <v>REZoning_Sol-Win</v>
      </c>
      <c r="AO1518" s="50" t="s">
        <v>2399</v>
      </c>
      <c r="AP1518" s="72" t="s">
        <v>874</v>
      </c>
      <c r="AQ1518" s="58">
        <v>2035</v>
      </c>
      <c r="AR1518" s="73" t="str">
        <f t="shared" si="284"/>
        <v>*0.93</v>
      </c>
      <c r="AS1518" s="70" t="str">
        <f t="shared" si="285"/>
        <v>REZoning_Sol-Win</v>
      </c>
      <c r="AU1518" s="50" t="s">
        <v>2399</v>
      </c>
      <c r="AV1518" s="72" t="s">
        <v>874</v>
      </c>
      <c r="AW1518" s="58">
        <v>2050</v>
      </c>
      <c r="AX1518" s="73" t="str">
        <f t="shared" si="286"/>
        <v>*0.9</v>
      </c>
      <c r="AY1518" s="70" t="str">
        <f t="shared" si="287"/>
        <v>REZoning_Sol-Win</v>
      </c>
    </row>
    <row r="1519" spans="1:51">
      <c r="A1519" s="67" t="s">
        <v>171</v>
      </c>
      <c r="C1519" t="s">
        <v>2400</v>
      </c>
      <c r="D1519" s="68" t="s">
        <v>874</v>
      </c>
      <c r="E1519" s="52">
        <v>2035</v>
      </c>
      <c r="F1519" s="69" t="str">
        <f t="shared" si="277"/>
        <v>*0.94</v>
      </c>
      <c r="G1519" s="70" t="str">
        <f t="shared" si="288"/>
        <v>REZoning_Sol-Win</v>
      </c>
      <c r="I1519" t="s">
        <v>2400</v>
      </c>
      <c r="J1519" s="68" t="s">
        <v>874</v>
      </c>
      <c r="K1519" s="52">
        <v>2050</v>
      </c>
      <c r="L1519" s="62" t="str">
        <f t="shared" si="278"/>
        <v>*0.92</v>
      </c>
      <c r="M1519" s="70" t="str">
        <f t="shared" si="279"/>
        <v>REZoning_Sol-Win</v>
      </c>
      <c r="O1519" t="s">
        <v>2400</v>
      </c>
      <c r="P1519" t="s">
        <v>874</v>
      </c>
      <c r="Q1519">
        <v>2100</v>
      </c>
      <c r="R1519" t="s">
        <v>881</v>
      </c>
      <c r="S1519" t="s">
        <v>875</v>
      </c>
      <c r="AA1519" s="49" t="s">
        <v>2400</v>
      </c>
      <c r="AB1519" s="71" t="s">
        <v>874</v>
      </c>
      <c r="AC1519" s="55">
        <v>2035</v>
      </c>
      <c r="AD1519" s="70" t="str">
        <f t="shared" si="280"/>
        <v>*0.93</v>
      </c>
      <c r="AE1519" s="70" t="str">
        <f t="shared" si="281"/>
        <v>REZoning_Sol-Win</v>
      </c>
      <c r="AG1519" s="49" t="s">
        <v>2400</v>
      </c>
      <c r="AH1519" s="71" t="s">
        <v>874</v>
      </c>
      <c r="AI1519" s="55">
        <v>2050</v>
      </c>
      <c r="AJ1519" s="70" t="str">
        <f t="shared" si="282"/>
        <v>*0.92</v>
      </c>
      <c r="AK1519" s="70" t="str">
        <f t="shared" si="283"/>
        <v>REZoning_Sol-Win</v>
      </c>
      <c r="AO1519" s="50" t="s">
        <v>2400</v>
      </c>
      <c r="AP1519" s="72" t="s">
        <v>874</v>
      </c>
      <c r="AQ1519" s="58">
        <v>2035</v>
      </c>
      <c r="AR1519" s="73" t="str">
        <f t="shared" si="284"/>
        <v>*0.91</v>
      </c>
      <c r="AS1519" s="70" t="str">
        <f t="shared" si="285"/>
        <v>REZoning_Sol-Win</v>
      </c>
      <c r="AU1519" s="50" t="s">
        <v>2400</v>
      </c>
      <c r="AV1519" s="72" t="s">
        <v>874</v>
      </c>
      <c r="AW1519" s="58">
        <v>2050</v>
      </c>
      <c r="AX1519" s="73" t="str">
        <f t="shared" si="286"/>
        <v>*0.87</v>
      </c>
      <c r="AY1519" s="70" t="str">
        <f t="shared" si="287"/>
        <v>REZoning_Sol-Win</v>
      </c>
    </row>
    <row r="1520" spans="1:51">
      <c r="A1520" s="67" t="s">
        <v>171</v>
      </c>
      <c r="C1520" t="s">
        <v>2401</v>
      </c>
      <c r="D1520" s="68" t="s">
        <v>874</v>
      </c>
      <c r="E1520" s="52">
        <v>2035</v>
      </c>
      <c r="F1520" s="69" t="str">
        <f t="shared" si="277"/>
        <v>*0.94</v>
      </c>
      <c r="G1520" s="70" t="str">
        <f t="shared" si="288"/>
        <v>REZoning_Sol-Win</v>
      </c>
      <c r="I1520" t="s">
        <v>2401</v>
      </c>
      <c r="J1520" s="68" t="s">
        <v>874</v>
      </c>
      <c r="K1520" s="52">
        <v>2050</v>
      </c>
      <c r="L1520" s="62" t="str">
        <f t="shared" si="278"/>
        <v>*0.92</v>
      </c>
      <c r="M1520" s="70" t="str">
        <f t="shared" si="279"/>
        <v>REZoning_Sol-Win</v>
      </c>
      <c r="O1520" t="s">
        <v>2401</v>
      </c>
      <c r="P1520" t="s">
        <v>874</v>
      </c>
      <c r="Q1520">
        <v>2100</v>
      </c>
      <c r="R1520" t="s">
        <v>881</v>
      </c>
      <c r="S1520" t="s">
        <v>875</v>
      </c>
      <c r="AA1520" s="49" t="s">
        <v>2401</v>
      </c>
      <c r="AB1520" s="71" t="s">
        <v>874</v>
      </c>
      <c r="AC1520" s="55">
        <v>2035</v>
      </c>
      <c r="AD1520" s="70" t="str">
        <f t="shared" si="280"/>
        <v>*0.93</v>
      </c>
      <c r="AE1520" s="70" t="str">
        <f t="shared" si="281"/>
        <v>REZoning_Sol-Win</v>
      </c>
      <c r="AG1520" s="49" t="s">
        <v>2401</v>
      </c>
      <c r="AH1520" s="71" t="s">
        <v>874</v>
      </c>
      <c r="AI1520" s="55">
        <v>2050</v>
      </c>
      <c r="AJ1520" s="70" t="str">
        <f t="shared" si="282"/>
        <v>*0.92</v>
      </c>
      <c r="AK1520" s="70" t="str">
        <f t="shared" si="283"/>
        <v>REZoning_Sol-Win</v>
      </c>
      <c r="AO1520" s="50" t="s">
        <v>2401</v>
      </c>
      <c r="AP1520" s="72" t="s">
        <v>874</v>
      </c>
      <c r="AQ1520" s="58">
        <v>2035</v>
      </c>
      <c r="AR1520" s="73" t="str">
        <f t="shared" si="284"/>
        <v>*0.91</v>
      </c>
      <c r="AS1520" s="70" t="str">
        <f t="shared" si="285"/>
        <v>REZoning_Sol-Win</v>
      </c>
      <c r="AU1520" s="50" t="s">
        <v>2401</v>
      </c>
      <c r="AV1520" s="72" t="s">
        <v>874</v>
      </c>
      <c r="AW1520" s="58">
        <v>2050</v>
      </c>
      <c r="AX1520" s="73" t="str">
        <f t="shared" si="286"/>
        <v>*0.87</v>
      </c>
      <c r="AY1520" s="70" t="str">
        <f t="shared" si="287"/>
        <v>REZoning_Sol-Win</v>
      </c>
    </row>
    <row r="1521" spans="1:51">
      <c r="A1521" s="67" t="s">
        <v>70</v>
      </c>
      <c r="C1521" t="s">
        <v>2402</v>
      </c>
      <c r="D1521" s="68" t="s">
        <v>874</v>
      </c>
      <c r="E1521" s="52">
        <v>2035</v>
      </c>
      <c r="F1521" s="69" t="str">
        <f t="shared" si="277"/>
        <v>*0.94</v>
      </c>
      <c r="G1521" s="70" t="str">
        <f t="shared" si="288"/>
        <v>REZoning_Sol-Win</v>
      </c>
      <c r="I1521" t="s">
        <v>2402</v>
      </c>
      <c r="J1521" s="68" t="s">
        <v>874</v>
      </c>
      <c r="K1521" s="52">
        <v>2050</v>
      </c>
      <c r="L1521" s="62" t="str">
        <f t="shared" si="278"/>
        <v>*0.91</v>
      </c>
      <c r="M1521" s="70" t="str">
        <f t="shared" si="279"/>
        <v>REZoning_Sol-Win</v>
      </c>
      <c r="O1521" t="s">
        <v>2402</v>
      </c>
      <c r="P1521" t="s">
        <v>874</v>
      </c>
      <c r="Q1521">
        <v>2100</v>
      </c>
      <c r="R1521" t="s">
        <v>890</v>
      </c>
      <c r="S1521" t="s">
        <v>875</v>
      </c>
      <c r="AA1521" s="49" t="s">
        <v>2402</v>
      </c>
      <c r="AB1521" s="71" t="s">
        <v>874</v>
      </c>
      <c r="AC1521" s="55">
        <v>2035</v>
      </c>
      <c r="AD1521" s="70" t="str">
        <f t="shared" si="280"/>
        <v>*0.93</v>
      </c>
      <c r="AE1521" s="70" t="str">
        <f t="shared" si="281"/>
        <v>REZoning_Sol-Win</v>
      </c>
      <c r="AG1521" s="49" t="s">
        <v>2402</v>
      </c>
      <c r="AH1521" s="71" t="s">
        <v>874</v>
      </c>
      <c r="AI1521" s="55">
        <v>2050</v>
      </c>
      <c r="AJ1521" s="70" t="str">
        <f t="shared" si="282"/>
        <v>*0.9</v>
      </c>
      <c r="AK1521" s="70" t="str">
        <f t="shared" si="283"/>
        <v>REZoning_Sol-Win</v>
      </c>
      <c r="AO1521" s="50" t="s">
        <v>2402</v>
      </c>
      <c r="AP1521" s="72" t="s">
        <v>874</v>
      </c>
      <c r="AQ1521" s="58">
        <v>2035</v>
      </c>
      <c r="AR1521" s="73" t="str">
        <f t="shared" si="284"/>
        <v>*0.9</v>
      </c>
      <c r="AS1521" s="70" t="str">
        <f t="shared" si="285"/>
        <v>REZoning_Sol-Win</v>
      </c>
      <c r="AU1521" s="50" t="s">
        <v>2402</v>
      </c>
      <c r="AV1521" s="72" t="s">
        <v>874</v>
      </c>
      <c r="AW1521" s="58">
        <v>2050</v>
      </c>
      <c r="AX1521" s="73" t="str">
        <f t="shared" si="286"/>
        <v>*0.86</v>
      </c>
      <c r="AY1521" s="70" t="str">
        <f t="shared" si="287"/>
        <v>REZoning_Sol-Win</v>
      </c>
    </row>
    <row r="1522" spans="1:51">
      <c r="A1522" s="67" t="s">
        <v>70</v>
      </c>
      <c r="C1522" t="s">
        <v>2403</v>
      </c>
      <c r="D1522" s="68" t="s">
        <v>874</v>
      </c>
      <c r="E1522" s="52">
        <v>2035</v>
      </c>
      <c r="F1522" s="69" t="str">
        <f t="shared" si="277"/>
        <v>*0.94</v>
      </c>
      <c r="G1522" s="70" t="str">
        <f t="shared" si="288"/>
        <v>REZoning_Sol-Win</v>
      </c>
      <c r="I1522" t="s">
        <v>2403</v>
      </c>
      <c r="J1522" s="68" t="s">
        <v>874</v>
      </c>
      <c r="K1522" s="52">
        <v>2050</v>
      </c>
      <c r="L1522" s="62" t="str">
        <f t="shared" si="278"/>
        <v>*0.91</v>
      </c>
      <c r="M1522" s="70" t="str">
        <f t="shared" si="279"/>
        <v>REZoning_Sol-Win</v>
      </c>
      <c r="O1522" t="s">
        <v>2403</v>
      </c>
      <c r="P1522" t="s">
        <v>874</v>
      </c>
      <c r="Q1522">
        <v>2100</v>
      </c>
      <c r="R1522" t="s">
        <v>890</v>
      </c>
      <c r="S1522" t="s">
        <v>875</v>
      </c>
      <c r="AA1522" s="49" t="s">
        <v>2403</v>
      </c>
      <c r="AB1522" s="71" t="s">
        <v>874</v>
      </c>
      <c r="AC1522" s="55">
        <v>2035</v>
      </c>
      <c r="AD1522" s="70" t="str">
        <f t="shared" si="280"/>
        <v>*0.93</v>
      </c>
      <c r="AE1522" s="70" t="str">
        <f t="shared" si="281"/>
        <v>REZoning_Sol-Win</v>
      </c>
      <c r="AG1522" s="49" t="s">
        <v>2403</v>
      </c>
      <c r="AH1522" s="71" t="s">
        <v>874</v>
      </c>
      <c r="AI1522" s="55">
        <v>2050</v>
      </c>
      <c r="AJ1522" s="70" t="str">
        <f t="shared" si="282"/>
        <v>*0.9</v>
      </c>
      <c r="AK1522" s="70" t="str">
        <f t="shared" si="283"/>
        <v>REZoning_Sol-Win</v>
      </c>
      <c r="AO1522" s="50" t="s">
        <v>2403</v>
      </c>
      <c r="AP1522" s="72" t="s">
        <v>874</v>
      </c>
      <c r="AQ1522" s="58">
        <v>2035</v>
      </c>
      <c r="AR1522" s="73" t="str">
        <f t="shared" si="284"/>
        <v>*0.9</v>
      </c>
      <c r="AS1522" s="70" t="str">
        <f t="shared" si="285"/>
        <v>REZoning_Sol-Win</v>
      </c>
      <c r="AU1522" s="50" t="s">
        <v>2403</v>
      </c>
      <c r="AV1522" s="72" t="s">
        <v>874</v>
      </c>
      <c r="AW1522" s="58">
        <v>2050</v>
      </c>
      <c r="AX1522" s="73" t="str">
        <f t="shared" si="286"/>
        <v>*0.86</v>
      </c>
      <c r="AY1522" s="70" t="str">
        <f t="shared" si="287"/>
        <v>REZoning_Sol-Win</v>
      </c>
    </row>
    <row r="1523" spans="1:51">
      <c r="A1523" s="67" t="s">
        <v>70</v>
      </c>
      <c r="C1523" t="s">
        <v>2404</v>
      </c>
      <c r="D1523" s="68" t="s">
        <v>874</v>
      </c>
      <c r="E1523" s="52">
        <v>2035</v>
      </c>
      <c r="F1523" s="69" t="str">
        <f t="shared" si="277"/>
        <v>*0.94</v>
      </c>
      <c r="G1523" s="70" t="str">
        <f t="shared" si="288"/>
        <v>REZoning_Sol-Win</v>
      </c>
      <c r="I1523" t="s">
        <v>2404</v>
      </c>
      <c r="J1523" s="68" t="s">
        <v>874</v>
      </c>
      <c r="K1523" s="52">
        <v>2050</v>
      </c>
      <c r="L1523" s="62" t="str">
        <f t="shared" si="278"/>
        <v>*0.91</v>
      </c>
      <c r="M1523" s="70" t="str">
        <f t="shared" si="279"/>
        <v>REZoning_Sol-Win</v>
      </c>
      <c r="O1523" t="s">
        <v>2404</v>
      </c>
      <c r="P1523" t="s">
        <v>874</v>
      </c>
      <c r="Q1523">
        <v>2100</v>
      </c>
      <c r="R1523" t="s">
        <v>890</v>
      </c>
      <c r="S1523" t="s">
        <v>875</v>
      </c>
      <c r="AA1523" s="49" t="s">
        <v>2404</v>
      </c>
      <c r="AB1523" s="71" t="s">
        <v>874</v>
      </c>
      <c r="AC1523" s="55">
        <v>2035</v>
      </c>
      <c r="AD1523" s="70" t="str">
        <f t="shared" si="280"/>
        <v>*0.93</v>
      </c>
      <c r="AE1523" s="70" t="str">
        <f t="shared" si="281"/>
        <v>REZoning_Sol-Win</v>
      </c>
      <c r="AG1523" s="49" t="s">
        <v>2404</v>
      </c>
      <c r="AH1523" s="71" t="s">
        <v>874</v>
      </c>
      <c r="AI1523" s="55">
        <v>2050</v>
      </c>
      <c r="AJ1523" s="70" t="str">
        <f t="shared" si="282"/>
        <v>*0.9</v>
      </c>
      <c r="AK1523" s="70" t="str">
        <f t="shared" si="283"/>
        <v>REZoning_Sol-Win</v>
      </c>
      <c r="AO1523" s="50" t="s">
        <v>2404</v>
      </c>
      <c r="AP1523" s="72" t="s">
        <v>874</v>
      </c>
      <c r="AQ1523" s="58">
        <v>2035</v>
      </c>
      <c r="AR1523" s="73" t="str">
        <f t="shared" si="284"/>
        <v>*0.9</v>
      </c>
      <c r="AS1523" s="70" t="str">
        <f t="shared" si="285"/>
        <v>REZoning_Sol-Win</v>
      </c>
      <c r="AU1523" s="50" t="s">
        <v>2404</v>
      </c>
      <c r="AV1523" s="72" t="s">
        <v>874</v>
      </c>
      <c r="AW1523" s="58">
        <v>2050</v>
      </c>
      <c r="AX1523" s="73" t="str">
        <f t="shared" si="286"/>
        <v>*0.86</v>
      </c>
      <c r="AY1523" s="70" t="str">
        <f t="shared" si="287"/>
        <v>REZoning_Sol-Win</v>
      </c>
    </row>
    <row r="1524" spans="1:51">
      <c r="A1524" s="67" t="s">
        <v>70</v>
      </c>
      <c r="C1524" t="s">
        <v>2405</v>
      </c>
      <c r="D1524" s="68" t="s">
        <v>874</v>
      </c>
      <c r="E1524" s="52">
        <v>2035</v>
      </c>
      <c r="F1524" s="69" t="str">
        <f t="shared" si="277"/>
        <v>*0.94</v>
      </c>
      <c r="G1524" s="70" t="str">
        <f t="shared" si="288"/>
        <v>REZoning_Sol-Win</v>
      </c>
      <c r="I1524" t="s">
        <v>2405</v>
      </c>
      <c r="J1524" s="68" t="s">
        <v>874</v>
      </c>
      <c r="K1524" s="52">
        <v>2050</v>
      </c>
      <c r="L1524" s="62" t="str">
        <f t="shared" si="278"/>
        <v>*0.91</v>
      </c>
      <c r="M1524" s="70" t="str">
        <f t="shared" si="279"/>
        <v>REZoning_Sol-Win</v>
      </c>
      <c r="O1524" t="s">
        <v>2405</v>
      </c>
      <c r="P1524" t="s">
        <v>874</v>
      </c>
      <c r="Q1524">
        <v>2100</v>
      </c>
      <c r="R1524" t="s">
        <v>890</v>
      </c>
      <c r="S1524" t="s">
        <v>875</v>
      </c>
      <c r="AA1524" s="49" t="s">
        <v>2405</v>
      </c>
      <c r="AB1524" s="71" t="s">
        <v>874</v>
      </c>
      <c r="AC1524" s="55">
        <v>2035</v>
      </c>
      <c r="AD1524" s="70" t="str">
        <f t="shared" si="280"/>
        <v>*0.93</v>
      </c>
      <c r="AE1524" s="70" t="str">
        <f t="shared" si="281"/>
        <v>REZoning_Sol-Win</v>
      </c>
      <c r="AG1524" s="49" t="s">
        <v>2405</v>
      </c>
      <c r="AH1524" s="71" t="s">
        <v>874</v>
      </c>
      <c r="AI1524" s="55">
        <v>2050</v>
      </c>
      <c r="AJ1524" s="70" t="str">
        <f t="shared" si="282"/>
        <v>*0.9</v>
      </c>
      <c r="AK1524" s="70" t="str">
        <f t="shared" si="283"/>
        <v>REZoning_Sol-Win</v>
      </c>
      <c r="AO1524" s="50" t="s">
        <v>2405</v>
      </c>
      <c r="AP1524" s="72" t="s">
        <v>874</v>
      </c>
      <c r="AQ1524" s="58">
        <v>2035</v>
      </c>
      <c r="AR1524" s="73" t="str">
        <f t="shared" si="284"/>
        <v>*0.9</v>
      </c>
      <c r="AS1524" s="70" t="str">
        <f t="shared" si="285"/>
        <v>REZoning_Sol-Win</v>
      </c>
      <c r="AU1524" s="50" t="s">
        <v>2405</v>
      </c>
      <c r="AV1524" s="72" t="s">
        <v>874</v>
      </c>
      <c r="AW1524" s="58">
        <v>2050</v>
      </c>
      <c r="AX1524" s="73" t="str">
        <f t="shared" si="286"/>
        <v>*0.86</v>
      </c>
      <c r="AY1524" s="70" t="str">
        <f t="shared" si="287"/>
        <v>REZoning_Sol-Win</v>
      </c>
    </row>
    <row r="1525" spans="1:51">
      <c r="A1525" s="67" t="s">
        <v>70</v>
      </c>
      <c r="C1525" t="s">
        <v>2406</v>
      </c>
      <c r="D1525" s="68" t="s">
        <v>874</v>
      </c>
      <c r="E1525" s="52">
        <v>2035</v>
      </c>
      <c r="F1525" s="69" t="str">
        <f t="shared" si="277"/>
        <v>*0.94</v>
      </c>
      <c r="G1525" s="70" t="str">
        <f t="shared" si="288"/>
        <v>REZoning_Sol-Win</v>
      </c>
      <c r="I1525" t="s">
        <v>2406</v>
      </c>
      <c r="J1525" s="68" t="s">
        <v>874</v>
      </c>
      <c r="K1525" s="52">
        <v>2050</v>
      </c>
      <c r="L1525" s="62" t="str">
        <f t="shared" si="278"/>
        <v>*0.91</v>
      </c>
      <c r="M1525" s="70" t="str">
        <f t="shared" si="279"/>
        <v>REZoning_Sol-Win</v>
      </c>
      <c r="O1525" t="s">
        <v>2406</v>
      </c>
      <c r="P1525" t="s">
        <v>874</v>
      </c>
      <c r="Q1525">
        <v>2100</v>
      </c>
      <c r="R1525" t="s">
        <v>890</v>
      </c>
      <c r="S1525" t="s">
        <v>875</v>
      </c>
      <c r="AA1525" s="49" t="s">
        <v>2406</v>
      </c>
      <c r="AB1525" s="71" t="s">
        <v>874</v>
      </c>
      <c r="AC1525" s="55">
        <v>2035</v>
      </c>
      <c r="AD1525" s="70" t="str">
        <f t="shared" si="280"/>
        <v>*0.93</v>
      </c>
      <c r="AE1525" s="70" t="str">
        <f t="shared" si="281"/>
        <v>REZoning_Sol-Win</v>
      </c>
      <c r="AG1525" s="49" t="s">
        <v>2406</v>
      </c>
      <c r="AH1525" s="71" t="s">
        <v>874</v>
      </c>
      <c r="AI1525" s="55">
        <v>2050</v>
      </c>
      <c r="AJ1525" s="70" t="str">
        <f t="shared" si="282"/>
        <v>*0.9</v>
      </c>
      <c r="AK1525" s="70" t="str">
        <f t="shared" si="283"/>
        <v>REZoning_Sol-Win</v>
      </c>
      <c r="AO1525" s="50" t="s">
        <v>2406</v>
      </c>
      <c r="AP1525" s="72" t="s">
        <v>874</v>
      </c>
      <c r="AQ1525" s="58">
        <v>2035</v>
      </c>
      <c r="AR1525" s="73" t="str">
        <f t="shared" si="284"/>
        <v>*0.9</v>
      </c>
      <c r="AS1525" s="70" t="str">
        <f t="shared" si="285"/>
        <v>REZoning_Sol-Win</v>
      </c>
      <c r="AU1525" s="50" t="s">
        <v>2406</v>
      </c>
      <c r="AV1525" s="72" t="s">
        <v>874</v>
      </c>
      <c r="AW1525" s="58">
        <v>2050</v>
      </c>
      <c r="AX1525" s="73" t="str">
        <f t="shared" si="286"/>
        <v>*0.86</v>
      </c>
      <c r="AY1525" s="70" t="str">
        <f t="shared" si="287"/>
        <v>REZoning_Sol-Win</v>
      </c>
    </row>
    <row r="1526" spans="1:51">
      <c r="A1526" s="67" t="s">
        <v>70</v>
      </c>
      <c r="C1526" t="s">
        <v>2407</v>
      </c>
      <c r="D1526" s="68" t="s">
        <v>874</v>
      </c>
      <c r="E1526" s="52">
        <v>2035</v>
      </c>
      <c r="F1526" s="69" t="str">
        <f t="shared" si="277"/>
        <v>*0.94</v>
      </c>
      <c r="G1526" s="70" t="str">
        <f t="shared" si="288"/>
        <v>REZoning_Sol-Win</v>
      </c>
      <c r="I1526" t="s">
        <v>2407</v>
      </c>
      <c r="J1526" s="68" t="s">
        <v>874</v>
      </c>
      <c r="K1526" s="52">
        <v>2050</v>
      </c>
      <c r="L1526" s="62" t="str">
        <f t="shared" si="278"/>
        <v>*0.91</v>
      </c>
      <c r="M1526" s="70" t="str">
        <f t="shared" si="279"/>
        <v>REZoning_Sol-Win</v>
      </c>
      <c r="O1526" t="s">
        <v>2407</v>
      </c>
      <c r="P1526" t="s">
        <v>874</v>
      </c>
      <c r="Q1526">
        <v>2100</v>
      </c>
      <c r="R1526" t="s">
        <v>890</v>
      </c>
      <c r="S1526" t="s">
        <v>875</v>
      </c>
      <c r="AA1526" s="49" t="s">
        <v>2407</v>
      </c>
      <c r="AB1526" s="71" t="s">
        <v>874</v>
      </c>
      <c r="AC1526" s="55">
        <v>2035</v>
      </c>
      <c r="AD1526" s="70" t="str">
        <f t="shared" si="280"/>
        <v>*0.93</v>
      </c>
      <c r="AE1526" s="70" t="str">
        <f t="shared" si="281"/>
        <v>REZoning_Sol-Win</v>
      </c>
      <c r="AG1526" s="49" t="s">
        <v>2407</v>
      </c>
      <c r="AH1526" s="71" t="s">
        <v>874</v>
      </c>
      <c r="AI1526" s="55">
        <v>2050</v>
      </c>
      <c r="AJ1526" s="70" t="str">
        <f t="shared" si="282"/>
        <v>*0.9</v>
      </c>
      <c r="AK1526" s="70" t="str">
        <f t="shared" si="283"/>
        <v>REZoning_Sol-Win</v>
      </c>
      <c r="AO1526" s="50" t="s">
        <v>2407</v>
      </c>
      <c r="AP1526" s="72" t="s">
        <v>874</v>
      </c>
      <c r="AQ1526" s="58">
        <v>2035</v>
      </c>
      <c r="AR1526" s="73" t="str">
        <f t="shared" si="284"/>
        <v>*0.9</v>
      </c>
      <c r="AS1526" s="70" t="str">
        <f t="shared" si="285"/>
        <v>REZoning_Sol-Win</v>
      </c>
      <c r="AU1526" s="50" t="s">
        <v>2407</v>
      </c>
      <c r="AV1526" s="72" t="s">
        <v>874</v>
      </c>
      <c r="AW1526" s="58">
        <v>2050</v>
      </c>
      <c r="AX1526" s="73" t="str">
        <f t="shared" si="286"/>
        <v>*0.86</v>
      </c>
      <c r="AY1526" s="70" t="str">
        <f t="shared" si="287"/>
        <v>REZoning_Sol-Win</v>
      </c>
    </row>
    <row r="1527" spans="1:51">
      <c r="A1527" s="67" t="s">
        <v>70</v>
      </c>
      <c r="C1527" t="s">
        <v>2408</v>
      </c>
      <c r="D1527" s="68" t="s">
        <v>874</v>
      </c>
      <c r="E1527" s="52">
        <v>2035</v>
      </c>
      <c r="F1527" s="69" t="str">
        <f t="shared" si="277"/>
        <v>*0.94</v>
      </c>
      <c r="G1527" s="70" t="str">
        <f t="shared" si="288"/>
        <v>REZoning_Sol-Win</v>
      </c>
      <c r="I1527" t="s">
        <v>2408</v>
      </c>
      <c r="J1527" s="68" t="s">
        <v>874</v>
      </c>
      <c r="K1527" s="52">
        <v>2050</v>
      </c>
      <c r="L1527" s="62" t="str">
        <f t="shared" si="278"/>
        <v>*0.91</v>
      </c>
      <c r="M1527" s="70" t="str">
        <f t="shared" si="279"/>
        <v>REZoning_Sol-Win</v>
      </c>
      <c r="O1527" t="s">
        <v>2408</v>
      </c>
      <c r="P1527" t="s">
        <v>874</v>
      </c>
      <c r="Q1527">
        <v>2100</v>
      </c>
      <c r="R1527" t="s">
        <v>890</v>
      </c>
      <c r="S1527" t="s">
        <v>875</v>
      </c>
      <c r="AA1527" s="49" t="s">
        <v>2408</v>
      </c>
      <c r="AB1527" s="71" t="s">
        <v>874</v>
      </c>
      <c r="AC1527" s="55">
        <v>2035</v>
      </c>
      <c r="AD1527" s="70" t="str">
        <f t="shared" si="280"/>
        <v>*0.93</v>
      </c>
      <c r="AE1527" s="70" t="str">
        <f t="shared" si="281"/>
        <v>REZoning_Sol-Win</v>
      </c>
      <c r="AG1527" s="49" t="s">
        <v>2408</v>
      </c>
      <c r="AH1527" s="71" t="s">
        <v>874</v>
      </c>
      <c r="AI1527" s="55">
        <v>2050</v>
      </c>
      <c r="AJ1527" s="70" t="str">
        <f t="shared" si="282"/>
        <v>*0.9</v>
      </c>
      <c r="AK1527" s="70" t="str">
        <f t="shared" si="283"/>
        <v>REZoning_Sol-Win</v>
      </c>
      <c r="AO1527" s="50" t="s">
        <v>2408</v>
      </c>
      <c r="AP1527" s="72" t="s">
        <v>874</v>
      </c>
      <c r="AQ1527" s="58">
        <v>2035</v>
      </c>
      <c r="AR1527" s="73" t="str">
        <f t="shared" si="284"/>
        <v>*0.9</v>
      </c>
      <c r="AS1527" s="70" t="str">
        <f t="shared" si="285"/>
        <v>REZoning_Sol-Win</v>
      </c>
      <c r="AU1527" s="50" t="s">
        <v>2408</v>
      </c>
      <c r="AV1527" s="72" t="s">
        <v>874</v>
      </c>
      <c r="AW1527" s="58">
        <v>2050</v>
      </c>
      <c r="AX1527" s="73" t="str">
        <f t="shared" si="286"/>
        <v>*0.86</v>
      </c>
      <c r="AY1527" s="70" t="str">
        <f t="shared" si="287"/>
        <v>REZoning_Sol-Win</v>
      </c>
    </row>
    <row r="1528" spans="1:51">
      <c r="A1528" s="67" t="s">
        <v>70</v>
      </c>
      <c r="C1528" t="s">
        <v>2409</v>
      </c>
      <c r="D1528" s="68" t="s">
        <v>874</v>
      </c>
      <c r="E1528" s="52">
        <v>2035</v>
      </c>
      <c r="F1528" s="69" t="str">
        <f t="shared" si="277"/>
        <v>*0.94</v>
      </c>
      <c r="G1528" s="70" t="str">
        <f t="shared" si="288"/>
        <v>REZoning_Sol-Win</v>
      </c>
      <c r="I1528" t="s">
        <v>2409</v>
      </c>
      <c r="J1528" s="68" t="s">
        <v>874</v>
      </c>
      <c r="K1528" s="52">
        <v>2050</v>
      </c>
      <c r="L1528" s="62" t="str">
        <f t="shared" si="278"/>
        <v>*0.91</v>
      </c>
      <c r="M1528" s="70" t="str">
        <f t="shared" si="279"/>
        <v>REZoning_Sol-Win</v>
      </c>
      <c r="O1528" t="s">
        <v>2409</v>
      </c>
      <c r="P1528" t="s">
        <v>874</v>
      </c>
      <c r="Q1528">
        <v>2100</v>
      </c>
      <c r="R1528" t="s">
        <v>890</v>
      </c>
      <c r="S1528" t="s">
        <v>875</v>
      </c>
      <c r="AA1528" s="49" t="s">
        <v>2409</v>
      </c>
      <c r="AB1528" s="71" t="s">
        <v>874</v>
      </c>
      <c r="AC1528" s="55">
        <v>2035</v>
      </c>
      <c r="AD1528" s="70" t="str">
        <f t="shared" si="280"/>
        <v>*0.93</v>
      </c>
      <c r="AE1528" s="70" t="str">
        <f t="shared" si="281"/>
        <v>REZoning_Sol-Win</v>
      </c>
      <c r="AG1528" s="49" t="s">
        <v>2409</v>
      </c>
      <c r="AH1528" s="71" t="s">
        <v>874</v>
      </c>
      <c r="AI1528" s="55">
        <v>2050</v>
      </c>
      <c r="AJ1528" s="70" t="str">
        <f t="shared" si="282"/>
        <v>*0.9</v>
      </c>
      <c r="AK1528" s="70" t="str">
        <f t="shared" si="283"/>
        <v>REZoning_Sol-Win</v>
      </c>
      <c r="AO1528" s="50" t="s">
        <v>2409</v>
      </c>
      <c r="AP1528" s="72" t="s">
        <v>874</v>
      </c>
      <c r="AQ1528" s="58">
        <v>2035</v>
      </c>
      <c r="AR1528" s="73" t="str">
        <f t="shared" si="284"/>
        <v>*0.9</v>
      </c>
      <c r="AS1528" s="70" t="str">
        <f t="shared" si="285"/>
        <v>REZoning_Sol-Win</v>
      </c>
      <c r="AU1528" s="50" t="s">
        <v>2409</v>
      </c>
      <c r="AV1528" s="72" t="s">
        <v>874</v>
      </c>
      <c r="AW1528" s="58">
        <v>2050</v>
      </c>
      <c r="AX1528" s="73" t="str">
        <f t="shared" si="286"/>
        <v>*0.86</v>
      </c>
      <c r="AY1528" s="70" t="str">
        <f t="shared" si="287"/>
        <v>REZoning_Sol-Win</v>
      </c>
    </row>
    <row r="1529" spans="1:51">
      <c r="A1529" s="67" t="s">
        <v>70</v>
      </c>
      <c r="C1529" t="s">
        <v>2410</v>
      </c>
      <c r="D1529" s="68" t="s">
        <v>874</v>
      </c>
      <c r="E1529" s="52">
        <v>2035</v>
      </c>
      <c r="F1529" s="69" t="str">
        <f t="shared" si="277"/>
        <v>*0.94</v>
      </c>
      <c r="G1529" s="70" t="str">
        <f t="shared" si="288"/>
        <v>REZoning_Sol-Win</v>
      </c>
      <c r="I1529" t="s">
        <v>2410</v>
      </c>
      <c r="J1529" s="68" t="s">
        <v>874</v>
      </c>
      <c r="K1529" s="52">
        <v>2050</v>
      </c>
      <c r="L1529" s="62" t="str">
        <f t="shared" si="278"/>
        <v>*0.91</v>
      </c>
      <c r="M1529" s="70" t="str">
        <f t="shared" si="279"/>
        <v>REZoning_Sol-Win</v>
      </c>
      <c r="O1529" t="s">
        <v>2410</v>
      </c>
      <c r="P1529" t="s">
        <v>874</v>
      </c>
      <c r="Q1529">
        <v>2100</v>
      </c>
      <c r="R1529" t="s">
        <v>890</v>
      </c>
      <c r="S1529" t="s">
        <v>875</v>
      </c>
      <c r="AA1529" s="49" t="s">
        <v>2410</v>
      </c>
      <c r="AB1529" s="71" t="s">
        <v>874</v>
      </c>
      <c r="AC1529" s="55">
        <v>2035</v>
      </c>
      <c r="AD1529" s="70" t="str">
        <f t="shared" si="280"/>
        <v>*0.93</v>
      </c>
      <c r="AE1529" s="70" t="str">
        <f t="shared" si="281"/>
        <v>REZoning_Sol-Win</v>
      </c>
      <c r="AG1529" s="49" t="s">
        <v>2410</v>
      </c>
      <c r="AH1529" s="71" t="s">
        <v>874</v>
      </c>
      <c r="AI1529" s="55">
        <v>2050</v>
      </c>
      <c r="AJ1529" s="70" t="str">
        <f t="shared" si="282"/>
        <v>*0.9</v>
      </c>
      <c r="AK1529" s="70" t="str">
        <f t="shared" si="283"/>
        <v>REZoning_Sol-Win</v>
      </c>
      <c r="AO1529" s="50" t="s">
        <v>2410</v>
      </c>
      <c r="AP1529" s="72" t="s">
        <v>874</v>
      </c>
      <c r="AQ1529" s="58">
        <v>2035</v>
      </c>
      <c r="AR1529" s="73" t="str">
        <f t="shared" si="284"/>
        <v>*0.9</v>
      </c>
      <c r="AS1529" s="70" t="str">
        <f t="shared" si="285"/>
        <v>REZoning_Sol-Win</v>
      </c>
      <c r="AU1529" s="50" t="s">
        <v>2410</v>
      </c>
      <c r="AV1529" s="72" t="s">
        <v>874</v>
      </c>
      <c r="AW1529" s="58">
        <v>2050</v>
      </c>
      <c r="AX1529" s="73" t="str">
        <f t="shared" si="286"/>
        <v>*0.86</v>
      </c>
      <c r="AY1529" s="70" t="str">
        <f t="shared" si="287"/>
        <v>REZoning_Sol-Win</v>
      </c>
    </row>
    <row r="1530" spans="1:51">
      <c r="A1530" s="67" t="s">
        <v>70</v>
      </c>
      <c r="C1530" t="s">
        <v>2411</v>
      </c>
      <c r="D1530" s="68" t="s">
        <v>874</v>
      </c>
      <c r="E1530" s="52">
        <v>2035</v>
      </c>
      <c r="F1530" s="69" t="str">
        <f t="shared" si="277"/>
        <v>*0.94</v>
      </c>
      <c r="G1530" s="70" t="str">
        <f t="shared" si="288"/>
        <v>REZoning_Sol-Win</v>
      </c>
      <c r="I1530" t="s">
        <v>2411</v>
      </c>
      <c r="J1530" s="68" t="s">
        <v>874</v>
      </c>
      <c r="K1530" s="52">
        <v>2050</v>
      </c>
      <c r="L1530" s="62" t="str">
        <f t="shared" si="278"/>
        <v>*0.91</v>
      </c>
      <c r="M1530" s="70" t="str">
        <f t="shared" si="279"/>
        <v>REZoning_Sol-Win</v>
      </c>
      <c r="O1530" t="s">
        <v>2411</v>
      </c>
      <c r="P1530" t="s">
        <v>874</v>
      </c>
      <c r="Q1530">
        <v>2100</v>
      </c>
      <c r="R1530" t="s">
        <v>890</v>
      </c>
      <c r="S1530" t="s">
        <v>875</v>
      </c>
      <c r="AA1530" s="49" t="s">
        <v>2411</v>
      </c>
      <c r="AB1530" s="71" t="s">
        <v>874</v>
      </c>
      <c r="AC1530" s="55">
        <v>2035</v>
      </c>
      <c r="AD1530" s="70" t="str">
        <f t="shared" si="280"/>
        <v>*0.93</v>
      </c>
      <c r="AE1530" s="70" t="str">
        <f t="shared" si="281"/>
        <v>REZoning_Sol-Win</v>
      </c>
      <c r="AG1530" s="49" t="s">
        <v>2411</v>
      </c>
      <c r="AH1530" s="71" t="s">
        <v>874</v>
      </c>
      <c r="AI1530" s="55">
        <v>2050</v>
      </c>
      <c r="AJ1530" s="70" t="str">
        <f t="shared" si="282"/>
        <v>*0.9</v>
      </c>
      <c r="AK1530" s="70" t="str">
        <f t="shared" si="283"/>
        <v>REZoning_Sol-Win</v>
      </c>
      <c r="AO1530" s="50" t="s">
        <v>2411</v>
      </c>
      <c r="AP1530" s="72" t="s">
        <v>874</v>
      </c>
      <c r="AQ1530" s="58">
        <v>2035</v>
      </c>
      <c r="AR1530" s="73" t="str">
        <f t="shared" si="284"/>
        <v>*0.9</v>
      </c>
      <c r="AS1530" s="70" t="str">
        <f t="shared" si="285"/>
        <v>REZoning_Sol-Win</v>
      </c>
      <c r="AU1530" s="50" t="s">
        <v>2411</v>
      </c>
      <c r="AV1530" s="72" t="s">
        <v>874</v>
      </c>
      <c r="AW1530" s="58">
        <v>2050</v>
      </c>
      <c r="AX1530" s="73" t="str">
        <f t="shared" si="286"/>
        <v>*0.86</v>
      </c>
      <c r="AY1530" s="70" t="str">
        <f t="shared" si="287"/>
        <v>REZoning_Sol-Win</v>
      </c>
    </row>
    <row r="1531" spans="1:51">
      <c r="A1531" s="67" t="s">
        <v>70</v>
      </c>
      <c r="C1531" t="s">
        <v>2412</v>
      </c>
      <c r="D1531" s="68" t="s">
        <v>874</v>
      </c>
      <c r="E1531" s="52">
        <v>2035</v>
      </c>
      <c r="F1531" s="69" t="str">
        <f t="shared" si="277"/>
        <v>*0.94</v>
      </c>
      <c r="G1531" s="70" t="str">
        <f t="shared" si="288"/>
        <v>REZoning_Sol-Win</v>
      </c>
      <c r="I1531" t="s">
        <v>2412</v>
      </c>
      <c r="J1531" s="68" t="s">
        <v>874</v>
      </c>
      <c r="K1531" s="52">
        <v>2050</v>
      </c>
      <c r="L1531" s="62" t="str">
        <f t="shared" si="278"/>
        <v>*0.91</v>
      </c>
      <c r="M1531" s="70" t="str">
        <f t="shared" si="279"/>
        <v>REZoning_Sol-Win</v>
      </c>
      <c r="O1531" t="s">
        <v>2412</v>
      </c>
      <c r="P1531" t="s">
        <v>874</v>
      </c>
      <c r="Q1531">
        <v>2100</v>
      </c>
      <c r="R1531" t="s">
        <v>890</v>
      </c>
      <c r="S1531" t="s">
        <v>875</v>
      </c>
      <c r="AA1531" s="49" t="s">
        <v>2412</v>
      </c>
      <c r="AB1531" s="71" t="s">
        <v>874</v>
      </c>
      <c r="AC1531" s="55">
        <v>2035</v>
      </c>
      <c r="AD1531" s="70" t="str">
        <f t="shared" si="280"/>
        <v>*0.93</v>
      </c>
      <c r="AE1531" s="70" t="str">
        <f t="shared" si="281"/>
        <v>REZoning_Sol-Win</v>
      </c>
      <c r="AG1531" s="49" t="s">
        <v>2412</v>
      </c>
      <c r="AH1531" s="71" t="s">
        <v>874</v>
      </c>
      <c r="AI1531" s="55">
        <v>2050</v>
      </c>
      <c r="AJ1531" s="70" t="str">
        <f t="shared" si="282"/>
        <v>*0.9</v>
      </c>
      <c r="AK1531" s="70" t="str">
        <f t="shared" si="283"/>
        <v>REZoning_Sol-Win</v>
      </c>
      <c r="AO1531" s="50" t="s">
        <v>2412</v>
      </c>
      <c r="AP1531" s="72" t="s">
        <v>874</v>
      </c>
      <c r="AQ1531" s="58">
        <v>2035</v>
      </c>
      <c r="AR1531" s="73" t="str">
        <f t="shared" si="284"/>
        <v>*0.9</v>
      </c>
      <c r="AS1531" s="70" t="str">
        <f t="shared" si="285"/>
        <v>REZoning_Sol-Win</v>
      </c>
      <c r="AU1531" s="50" t="s">
        <v>2412</v>
      </c>
      <c r="AV1531" s="72" t="s">
        <v>874</v>
      </c>
      <c r="AW1531" s="58">
        <v>2050</v>
      </c>
      <c r="AX1531" s="73" t="str">
        <f t="shared" si="286"/>
        <v>*0.86</v>
      </c>
      <c r="AY1531" s="70" t="str">
        <f t="shared" si="287"/>
        <v>REZoning_Sol-Win</v>
      </c>
    </row>
    <row r="1532" spans="1:51">
      <c r="A1532" s="67" t="s">
        <v>70</v>
      </c>
      <c r="C1532" t="s">
        <v>2413</v>
      </c>
      <c r="D1532" s="68" t="s">
        <v>874</v>
      </c>
      <c r="E1532" s="52">
        <v>2035</v>
      </c>
      <c r="F1532" s="69" t="str">
        <f t="shared" si="277"/>
        <v>*0.94</v>
      </c>
      <c r="G1532" s="70" t="str">
        <f t="shared" si="288"/>
        <v>REZoning_Sol-Win</v>
      </c>
      <c r="I1532" t="s">
        <v>2413</v>
      </c>
      <c r="J1532" s="68" t="s">
        <v>874</v>
      </c>
      <c r="K1532" s="52">
        <v>2050</v>
      </c>
      <c r="L1532" s="62" t="str">
        <f t="shared" si="278"/>
        <v>*0.91</v>
      </c>
      <c r="M1532" s="70" t="str">
        <f t="shared" si="279"/>
        <v>REZoning_Sol-Win</v>
      </c>
      <c r="O1532" t="s">
        <v>2413</v>
      </c>
      <c r="P1532" t="s">
        <v>874</v>
      </c>
      <c r="Q1532">
        <v>2100</v>
      </c>
      <c r="R1532" t="s">
        <v>890</v>
      </c>
      <c r="S1532" t="s">
        <v>875</v>
      </c>
      <c r="AA1532" s="49" t="s">
        <v>2413</v>
      </c>
      <c r="AB1532" s="71" t="s">
        <v>874</v>
      </c>
      <c r="AC1532" s="55">
        <v>2035</v>
      </c>
      <c r="AD1532" s="70" t="str">
        <f t="shared" si="280"/>
        <v>*0.93</v>
      </c>
      <c r="AE1532" s="70" t="str">
        <f t="shared" si="281"/>
        <v>REZoning_Sol-Win</v>
      </c>
      <c r="AG1532" s="49" t="s">
        <v>2413</v>
      </c>
      <c r="AH1532" s="71" t="s">
        <v>874</v>
      </c>
      <c r="AI1532" s="55">
        <v>2050</v>
      </c>
      <c r="AJ1532" s="70" t="str">
        <f t="shared" si="282"/>
        <v>*0.9</v>
      </c>
      <c r="AK1532" s="70" t="str">
        <f t="shared" si="283"/>
        <v>REZoning_Sol-Win</v>
      </c>
      <c r="AO1532" s="50" t="s">
        <v>2413</v>
      </c>
      <c r="AP1532" s="72" t="s">
        <v>874</v>
      </c>
      <c r="AQ1532" s="58">
        <v>2035</v>
      </c>
      <c r="AR1532" s="73" t="str">
        <f t="shared" si="284"/>
        <v>*0.9</v>
      </c>
      <c r="AS1532" s="70" t="str">
        <f t="shared" si="285"/>
        <v>REZoning_Sol-Win</v>
      </c>
      <c r="AU1532" s="50" t="s">
        <v>2413</v>
      </c>
      <c r="AV1532" s="72" t="s">
        <v>874</v>
      </c>
      <c r="AW1532" s="58">
        <v>2050</v>
      </c>
      <c r="AX1532" s="73" t="str">
        <f t="shared" si="286"/>
        <v>*0.86</v>
      </c>
      <c r="AY1532" s="70" t="str">
        <f t="shared" si="287"/>
        <v>REZoning_Sol-Win</v>
      </c>
    </row>
    <row r="1533" spans="1:51">
      <c r="A1533" s="67" t="s">
        <v>70</v>
      </c>
      <c r="C1533" t="s">
        <v>2414</v>
      </c>
      <c r="D1533" s="68" t="s">
        <v>874</v>
      </c>
      <c r="E1533" s="52">
        <v>2035</v>
      </c>
      <c r="F1533" s="69" t="str">
        <f t="shared" si="277"/>
        <v>*0.94</v>
      </c>
      <c r="G1533" s="70" t="str">
        <f t="shared" si="288"/>
        <v>REZoning_Sol-Win</v>
      </c>
      <c r="I1533" t="s">
        <v>2414</v>
      </c>
      <c r="J1533" s="68" t="s">
        <v>874</v>
      </c>
      <c r="K1533" s="52">
        <v>2050</v>
      </c>
      <c r="L1533" s="62" t="str">
        <f t="shared" si="278"/>
        <v>*0.91</v>
      </c>
      <c r="M1533" s="70" t="str">
        <f t="shared" si="279"/>
        <v>REZoning_Sol-Win</v>
      </c>
      <c r="O1533" t="s">
        <v>2414</v>
      </c>
      <c r="P1533" t="s">
        <v>874</v>
      </c>
      <c r="Q1533">
        <v>2100</v>
      </c>
      <c r="R1533" t="s">
        <v>890</v>
      </c>
      <c r="S1533" t="s">
        <v>875</v>
      </c>
      <c r="AA1533" s="49" t="s">
        <v>2414</v>
      </c>
      <c r="AB1533" s="71" t="s">
        <v>874</v>
      </c>
      <c r="AC1533" s="55">
        <v>2035</v>
      </c>
      <c r="AD1533" s="70" t="str">
        <f t="shared" si="280"/>
        <v>*0.93</v>
      </c>
      <c r="AE1533" s="70" t="str">
        <f t="shared" si="281"/>
        <v>REZoning_Sol-Win</v>
      </c>
      <c r="AG1533" s="49" t="s">
        <v>2414</v>
      </c>
      <c r="AH1533" s="71" t="s">
        <v>874</v>
      </c>
      <c r="AI1533" s="55">
        <v>2050</v>
      </c>
      <c r="AJ1533" s="70" t="str">
        <f t="shared" si="282"/>
        <v>*0.9</v>
      </c>
      <c r="AK1533" s="70" t="str">
        <f t="shared" si="283"/>
        <v>REZoning_Sol-Win</v>
      </c>
      <c r="AO1533" s="50" t="s">
        <v>2414</v>
      </c>
      <c r="AP1533" s="72" t="s">
        <v>874</v>
      </c>
      <c r="AQ1533" s="58">
        <v>2035</v>
      </c>
      <c r="AR1533" s="73" t="str">
        <f t="shared" si="284"/>
        <v>*0.9</v>
      </c>
      <c r="AS1533" s="70" t="str">
        <f t="shared" si="285"/>
        <v>REZoning_Sol-Win</v>
      </c>
      <c r="AU1533" s="50" t="s">
        <v>2414</v>
      </c>
      <c r="AV1533" s="72" t="s">
        <v>874</v>
      </c>
      <c r="AW1533" s="58">
        <v>2050</v>
      </c>
      <c r="AX1533" s="73" t="str">
        <f t="shared" si="286"/>
        <v>*0.86</v>
      </c>
      <c r="AY1533" s="70" t="str">
        <f t="shared" si="287"/>
        <v>REZoning_Sol-Win</v>
      </c>
    </row>
    <row r="1534" spans="1:51">
      <c r="A1534" s="67" t="s">
        <v>70</v>
      </c>
      <c r="C1534" t="s">
        <v>2415</v>
      </c>
      <c r="D1534" s="68" t="s">
        <v>874</v>
      </c>
      <c r="E1534" s="52">
        <v>2035</v>
      </c>
      <c r="F1534" s="69" t="str">
        <f t="shared" si="277"/>
        <v>*0.94</v>
      </c>
      <c r="G1534" s="70" t="str">
        <f t="shared" si="288"/>
        <v>REZoning_Sol-Win</v>
      </c>
      <c r="I1534" t="s">
        <v>2415</v>
      </c>
      <c r="J1534" s="68" t="s">
        <v>874</v>
      </c>
      <c r="K1534" s="52">
        <v>2050</v>
      </c>
      <c r="L1534" s="62" t="str">
        <f t="shared" si="278"/>
        <v>*0.91</v>
      </c>
      <c r="M1534" s="70" t="str">
        <f t="shared" si="279"/>
        <v>REZoning_Sol-Win</v>
      </c>
      <c r="O1534" t="s">
        <v>2415</v>
      </c>
      <c r="P1534" t="s">
        <v>874</v>
      </c>
      <c r="Q1534">
        <v>2100</v>
      </c>
      <c r="R1534" t="s">
        <v>890</v>
      </c>
      <c r="S1534" t="s">
        <v>875</v>
      </c>
      <c r="AA1534" s="49" t="s">
        <v>2415</v>
      </c>
      <c r="AB1534" s="71" t="s">
        <v>874</v>
      </c>
      <c r="AC1534" s="55">
        <v>2035</v>
      </c>
      <c r="AD1534" s="70" t="str">
        <f t="shared" si="280"/>
        <v>*0.93</v>
      </c>
      <c r="AE1534" s="70" t="str">
        <f t="shared" si="281"/>
        <v>REZoning_Sol-Win</v>
      </c>
      <c r="AG1534" s="49" t="s">
        <v>2415</v>
      </c>
      <c r="AH1534" s="71" t="s">
        <v>874</v>
      </c>
      <c r="AI1534" s="55">
        <v>2050</v>
      </c>
      <c r="AJ1534" s="70" t="str">
        <f t="shared" si="282"/>
        <v>*0.9</v>
      </c>
      <c r="AK1534" s="70" t="str">
        <f t="shared" si="283"/>
        <v>REZoning_Sol-Win</v>
      </c>
      <c r="AO1534" s="50" t="s">
        <v>2415</v>
      </c>
      <c r="AP1534" s="72" t="s">
        <v>874</v>
      </c>
      <c r="AQ1534" s="58">
        <v>2035</v>
      </c>
      <c r="AR1534" s="73" t="str">
        <f t="shared" si="284"/>
        <v>*0.9</v>
      </c>
      <c r="AS1534" s="70" t="str">
        <f t="shared" si="285"/>
        <v>REZoning_Sol-Win</v>
      </c>
      <c r="AU1534" s="50" t="s">
        <v>2415</v>
      </c>
      <c r="AV1534" s="72" t="s">
        <v>874</v>
      </c>
      <c r="AW1534" s="58">
        <v>2050</v>
      </c>
      <c r="AX1534" s="73" t="str">
        <f t="shared" si="286"/>
        <v>*0.86</v>
      </c>
      <c r="AY1534" s="70" t="str">
        <f t="shared" si="287"/>
        <v>REZoning_Sol-Win</v>
      </c>
    </row>
    <row r="1535" spans="1:51">
      <c r="A1535" s="67" t="s">
        <v>70</v>
      </c>
      <c r="C1535" t="s">
        <v>2416</v>
      </c>
      <c r="D1535" s="68" t="s">
        <v>874</v>
      </c>
      <c r="E1535" s="52">
        <v>2035</v>
      </c>
      <c r="F1535" s="69" t="str">
        <f t="shared" si="277"/>
        <v>*0.94</v>
      </c>
      <c r="G1535" s="70" t="str">
        <f t="shared" si="288"/>
        <v>REZoning_Sol-Win</v>
      </c>
      <c r="I1535" t="s">
        <v>2416</v>
      </c>
      <c r="J1535" s="68" t="s">
        <v>874</v>
      </c>
      <c r="K1535" s="52">
        <v>2050</v>
      </c>
      <c r="L1535" s="62" t="str">
        <f t="shared" si="278"/>
        <v>*0.91</v>
      </c>
      <c r="M1535" s="70" t="str">
        <f t="shared" si="279"/>
        <v>REZoning_Sol-Win</v>
      </c>
      <c r="O1535" t="s">
        <v>2416</v>
      </c>
      <c r="P1535" t="s">
        <v>874</v>
      </c>
      <c r="Q1535">
        <v>2100</v>
      </c>
      <c r="R1535" t="s">
        <v>890</v>
      </c>
      <c r="S1535" t="s">
        <v>875</v>
      </c>
      <c r="AA1535" s="49" t="s">
        <v>2416</v>
      </c>
      <c r="AB1535" s="71" t="s">
        <v>874</v>
      </c>
      <c r="AC1535" s="55">
        <v>2035</v>
      </c>
      <c r="AD1535" s="70" t="str">
        <f t="shared" si="280"/>
        <v>*0.93</v>
      </c>
      <c r="AE1535" s="70" t="str">
        <f t="shared" si="281"/>
        <v>REZoning_Sol-Win</v>
      </c>
      <c r="AG1535" s="49" t="s">
        <v>2416</v>
      </c>
      <c r="AH1535" s="71" t="s">
        <v>874</v>
      </c>
      <c r="AI1535" s="55">
        <v>2050</v>
      </c>
      <c r="AJ1535" s="70" t="str">
        <f t="shared" si="282"/>
        <v>*0.9</v>
      </c>
      <c r="AK1535" s="70" t="str">
        <f t="shared" si="283"/>
        <v>REZoning_Sol-Win</v>
      </c>
      <c r="AO1535" s="50" t="s">
        <v>2416</v>
      </c>
      <c r="AP1535" s="72" t="s">
        <v>874</v>
      </c>
      <c r="AQ1535" s="58">
        <v>2035</v>
      </c>
      <c r="AR1535" s="73" t="str">
        <f t="shared" si="284"/>
        <v>*0.9</v>
      </c>
      <c r="AS1535" s="70" t="str">
        <f t="shared" si="285"/>
        <v>REZoning_Sol-Win</v>
      </c>
      <c r="AU1535" s="50" t="s">
        <v>2416</v>
      </c>
      <c r="AV1535" s="72" t="s">
        <v>874</v>
      </c>
      <c r="AW1535" s="58">
        <v>2050</v>
      </c>
      <c r="AX1535" s="73" t="str">
        <f t="shared" si="286"/>
        <v>*0.86</v>
      </c>
      <c r="AY1535" s="70" t="str">
        <f t="shared" si="287"/>
        <v>REZoning_Sol-Win</v>
      </c>
    </row>
    <row r="1536" spans="1:51">
      <c r="A1536" s="67" t="s">
        <v>70</v>
      </c>
      <c r="C1536" t="s">
        <v>2417</v>
      </c>
      <c r="D1536" s="68" t="s">
        <v>874</v>
      </c>
      <c r="E1536" s="52">
        <v>2035</v>
      </c>
      <c r="F1536" s="69" t="str">
        <f t="shared" si="277"/>
        <v>*0.94</v>
      </c>
      <c r="G1536" s="70" t="str">
        <f t="shared" si="288"/>
        <v>REZoning_Sol-Win</v>
      </c>
      <c r="I1536" t="s">
        <v>2417</v>
      </c>
      <c r="J1536" s="68" t="s">
        <v>874</v>
      </c>
      <c r="K1536" s="52">
        <v>2050</v>
      </c>
      <c r="L1536" s="62" t="str">
        <f t="shared" si="278"/>
        <v>*0.91</v>
      </c>
      <c r="M1536" s="70" t="str">
        <f t="shared" si="279"/>
        <v>REZoning_Sol-Win</v>
      </c>
      <c r="O1536" t="s">
        <v>2417</v>
      </c>
      <c r="P1536" t="s">
        <v>874</v>
      </c>
      <c r="Q1536">
        <v>2100</v>
      </c>
      <c r="R1536" t="s">
        <v>890</v>
      </c>
      <c r="S1536" t="s">
        <v>875</v>
      </c>
      <c r="AA1536" s="49" t="s">
        <v>2417</v>
      </c>
      <c r="AB1536" s="71" t="s">
        <v>874</v>
      </c>
      <c r="AC1536" s="55">
        <v>2035</v>
      </c>
      <c r="AD1536" s="70" t="str">
        <f t="shared" si="280"/>
        <v>*0.93</v>
      </c>
      <c r="AE1536" s="70" t="str">
        <f t="shared" si="281"/>
        <v>REZoning_Sol-Win</v>
      </c>
      <c r="AG1536" s="49" t="s">
        <v>2417</v>
      </c>
      <c r="AH1536" s="71" t="s">
        <v>874</v>
      </c>
      <c r="AI1536" s="55">
        <v>2050</v>
      </c>
      <c r="AJ1536" s="70" t="str">
        <f t="shared" si="282"/>
        <v>*0.9</v>
      </c>
      <c r="AK1536" s="70" t="str">
        <f t="shared" si="283"/>
        <v>REZoning_Sol-Win</v>
      </c>
      <c r="AO1536" s="50" t="s">
        <v>2417</v>
      </c>
      <c r="AP1536" s="72" t="s">
        <v>874</v>
      </c>
      <c r="AQ1536" s="58">
        <v>2035</v>
      </c>
      <c r="AR1536" s="73" t="str">
        <f t="shared" si="284"/>
        <v>*0.9</v>
      </c>
      <c r="AS1536" s="70" t="str">
        <f t="shared" si="285"/>
        <v>REZoning_Sol-Win</v>
      </c>
      <c r="AU1536" s="50" t="s">
        <v>2417</v>
      </c>
      <c r="AV1536" s="72" t="s">
        <v>874</v>
      </c>
      <c r="AW1536" s="58">
        <v>2050</v>
      </c>
      <c r="AX1536" s="73" t="str">
        <f t="shared" si="286"/>
        <v>*0.86</v>
      </c>
      <c r="AY1536" s="70" t="str">
        <f t="shared" si="287"/>
        <v>REZoning_Sol-Win</v>
      </c>
    </row>
    <row r="1537" spans="1:51">
      <c r="A1537" s="67" t="s">
        <v>70</v>
      </c>
      <c r="C1537" t="s">
        <v>2418</v>
      </c>
      <c r="D1537" s="68" t="s">
        <v>874</v>
      </c>
      <c r="E1537" s="52">
        <v>2035</v>
      </c>
      <c r="F1537" s="69" t="str">
        <f t="shared" si="277"/>
        <v>*0.94</v>
      </c>
      <c r="G1537" s="70" t="str">
        <f t="shared" si="288"/>
        <v>REZoning_Sol-Win</v>
      </c>
      <c r="I1537" t="s">
        <v>2418</v>
      </c>
      <c r="J1537" s="68" t="s">
        <v>874</v>
      </c>
      <c r="K1537" s="52">
        <v>2050</v>
      </c>
      <c r="L1537" s="62" t="str">
        <f t="shared" si="278"/>
        <v>*0.91</v>
      </c>
      <c r="M1537" s="70" t="str">
        <f t="shared" si="279"/>
        <v>REZoning_Sol-Win</v>
      </c>
      <c r="O1537" t="s">
        <v>2418</v>
      </c>
      <c r="P1537" t="s">
        <v>874</v>
      </c>
      <c r="Q1537">
        <v>2100</v>
      </c>
      <c r="R1537" t="s">
        <v>890</v>
      </c>
      <c r="S1537" t="s">
        <v>875</v>
      </c>
      <c r="AA1537" s="49" t="s">
        <v>2418</v>
      </c>
      <c r="AB1537" s="71" t="s">
        <v>874</v>
      </c>
      <c r="AC1537" s="55">
        <v>2035</v>
      </c>
      <c r="AD1537" s="70" t="str">
        <f t="shared" si="280"/>
        <v>*0.93</v>
      </c>
      <c r="AE1537" s="70" t="str">
        <f t="shared" si="281"/>
        <v>REZoning_Sol-Win</v>
      </c>
      <c r="AG1537" s="49" t="s">
        <v>2418</v>
      </c>
      <c r="AH1537" s="71" t="s">
        <v>874</v>
      </c>
      <c r="AI1537" s="55">
        <v>2050</v>
      </c>
      <c r="AJ1537" s="70" t="str">
        <f t="shared" si="282"/>
        <v>*0.9</v>
      </c>
      <c r="AK1537" s="70" t="str">
        <f t="shared" si="283"/>
        <v>REZoning_Sol-Win</v>
      </c>
      <c r="AO1537" s="50" t="s">
        <v>2418</v>
      </c>
      <c r="AP1537" s="72" t="s">
        <v>874</v>
      </c>
      <c r="AQ1537" s="58">
        <v>2035</v>
      </c>
      <c r="AR1537" s="73" t="str">
        <f t="shared" si="284"/>
        <v>*0.9</v>
      </c>
      <c r="AS1537" s="70" t="str">
        <f t="shared" si="285"/>
        <v>REZoning_Sol-Win</v>
      </c>
      <c r="AU1537" s="50" t="s">
        <v>2418</v>
      </c>
      <c r="AV1537" s="72" t="s">
        <v>874</v>
      </c>
      <c r="AW1537" s="58">
        <v>2050</v>
      </c>
      <c r="AX1537" s="73" t="str">
        <f t="shared" si="286"/>
        <v>*0.86</v>
      </c>
      <c r="AY1537" s="70" t="str">
        <f t="shared" si="287"/>
        <v>REZoning_Sol-Win</v>
      </c>
    </row>
    <row r="1538" spans="1:51">
      <c r="A1538" s="67" t="s">
        <v>70</v>
      </c>
      <c r="C1538" t="s">
        <v>2419</v>
      </c>
      <c r="D1538" s="68" t="s">
        <v>874</v>
      </c>
      <c r="E1538" s="52">
        <v>2035</v>
      </c>
      <c r="F1538" s="69" t="str">
        <f t="shared" si="277"/>
        <v>*0.94</v>
      </c>
      <c r="G1538" s="70" t="str">
        <f t="shared" si="288"/>
        <v>REZoning_Sol-Win</v>
      </c>
      <c r="I1538" t="s">
        <v>2419</v>
      </c>
      <c r="J1538" s="68" t="s">
        <v>874</v>
      </c>
      <c r="K1538" s="52">
        <v>2050</v>
      </c>
      <c r="L1538" s="62" t="str">
        <f t="shared" si="278"/>
        <v>*0.91</v>
      </c>
      <c r="M1538" s="70" t="str">
        <f t="shared" si="279"/>
        <v>REZoning_Sol-Win</v>
      </c>
      <c r="O1538" t="s">
        <v>2419</v>
      </c>
      <c r="P1538" t="s">
        <v>874</v>
      </c>
      <c r="Q1538">
        <v>2100</v>
      </c>
      <c r="R1538" t="s">
        <v>890</v>
      </c>
      <c r="S1538" t="s">
        <v>875</v>
      </c>
      <c r="AA1538" s="49" t="s">
        <v>2419</v>
      </c>
      <c r="AB1538" s="71" t="s">
        <v>874</v>
      </c>
      <c r="AC1538" s="55">
        <v>2035</v>
      </c>
      <c r="AD1538" s="70" t="str">
        <f t="shared" si="280"/>
        <v>*0.93</v>
      </c>
      <c r="AE1538" s="70" t="str">
        <f t="shared" si="281"/>
        <v>REZoning_Sol-Win</v>
      </c>
      <c r="AG1538" s="49" t="s">
        <v>2419</v>
      </c>
      <c r="AH1538" s="71" t="s">
        <v>874</v>
      </c>
      <c r="AI1538" s="55">
        <v>2050</v>
      </c>
      <c r="AJ1538" s="70" t="str">
        <f t="shared" si="282"/>
        <v>*0.9</v>
      </c>
      <c r="AK1538" s="70" t="str">
        <f t="shared" si="283"/>
        <v>REZoning_Sol-Win</v>
      </c>
      <c r="AO1538" s="50" t="s">
        <v>2419</v>
      </c>
      <c r="AP1538" s="72" t="s">
        <v>874</v>
      </c>
      <c r="AQ1538" s="58">
        <v>2035</v>
      </c>
      <c r="AR1538" s="73" t="str">
        <f t="shared" si="284"/>
        <v>*0.9</v>
      </c>
      <c r="AS1538" s="70" t="str">
        <f t="shared" si="285"/>
        <v>REZoning_Sol-Win</v>
      </c>
      <c r="AU1538" s="50" t="s">
        <v>2419</v>
      </c>
      <c r="AV1538" s="72" t="s">
        <v>874</v>
      </c>
      <c r="AW1538" s="58">
        <v>2050</v>
      </c>
      <c r="AX1538" s="73" t="str">
        <f t="shared" si="286"/>
        <v>*0.86</v>
      </c>
      <c r="AY1538" s="70" t="str">
        <f t="shared" si="287"/>
        <v>REZoning_Sol-Win</v>
      </c>
    </row>
    <row r="1539" spans="1:51">
      <c r="A1539" s="67" t="s">
        <v>70</v>
      </c>
      <c r="C1539" t="s">
        <v>2420</v>
      </c>
      <c r="D1539" s="68" t="s">
        <v>874</v>
      </c>
      <c r="E1539" s="52">
        <v>2035</v>
      </c>
      <c r="F1539" s="69" t="str">
        <f t="shared" si="277"/>
        <v>*0.94</v>
      </c>
      <c r="G1539" s="70" t="str">
        <f t="shared" si="288"/>
        <v>REZoning_Sol-Win</v>
      </c>
      <c r="I1539" t="s">
        <v>2420</v>
      </c>
      <c r="J1539" s="68" t="s">
        <v>874</v>
      </c>
      <c r="K1539" s="52">
        <v>2050</v>
      </c>
      <c r="L1539" s="62" t="str">
        <f t="shared" si="278"/>
        <v>*0.91</v>
      </c>
      <c r="M1539" s="70" t="str">
        <f t="shared" si="279"/>
        <v>REZoning_Sol-Win</v>
      </c>
      <c r="O1539" t="s">
        <v>2420</v>
      </c>
      <c r="P1539" t="s">
        <v>874</v>
      </c>
      <c r="Q1539">
        <v>2100</v>
      </c>
      <c r="R1539" t="s">
        <v>890</v>
      </c>
      <c r="S1539" t="s">
        <v>875</v>
      </c>
      <c r="AA1539" s="49" t="s">
        <v>2420</v>
      </c>
      <c r="AB1539" s="71" t="s">
        <v>874</v>
      </c>
      <c r="AC1539" s="55">
        <v>2035</v>
      </c>
      <c r="AD1539" s="70" t="str">
        <f t="shared" si="280"/>
        <v>*0.93</v>
      </c>
      <c r="AE1539" s="70" t="str">
        <f t="shared" si="281"/>
        <v>REZoning_Sol-Win</v>
      </c>
      <c r="AG1539" s="49" t="s">
        <v>2420</v>
      </c>
      <c r="AH1539" s="71" t="s">
        <v>874</v>
      </c>
      <c r="AI1539" s="55">
        <v>2050</v>
      </c>
      <c r="AJ1539" s="70" t="str">
        <f t="shared" si="282"/>
        <v>*0.9</v>
      </c>
      <c r="AK1539" s="70" t="str">
        <f t="shared" si="283"/>
        <v>REZoning_Sol-Win</v>
      </c>
      <c r="AO1539" s="50" t="s">
        <v>2420</v>
      </c>
      <c r="AP1539" s="72" t="s">
        <v>874</v>
      </c>
      <c r="AQ1539" s="58">
        <v>2035</v>
      </c>
      <c r="AR1539" s="73" t="str">
        <f t="shared" si="284"/>
        <v>*0.9</v>
      </c>
      <c r="AS1539" s="70" t="str">
        <f t="shared" si="285"/>
        <v>REZoning_Sol-Win</v>
      </c>
      <c r="AU1539" s="50" t="s">
        <v>2420</v>
      </c>
      <c r="AV1539" s="72" t="s">
        <v>874</v>
      </c>
      <c r="AW1539" s="58">
        <v>2050</v>
      </c>
      <c r="AX1539" s="73" t="str">
        <f t="shared" si="286"/>
        <v>*0.86</v>
      </c>
      <c r="AY1539" s="70" t="str">
        <f t="shared" si="287"/>
        <v>REZoning_Sol-Win</v>
      </c>
    </row>
    <row r="1540" spans="1:51">
      <c r="A1540" s="67" t="s">
        <v>70</v>
      </c>
      <c r="C1540" t="s">
        <v>2421</v>
      </c>
      <c r="D1540" s="68" t="s">
        <v>874</v>
      </c>
      <c r="E1540" s="52">
        <v>2035</v>
      </c>
      <c r="F1540" s="69" t="str">
        <f t="shared" si="277"/>
        <v>*0.94</v>
      </c>
      <c r="G1540" s="70" t="str">
        <f t="shared" si="288"/>
        <v>REZoning_Sol-Win</v>
      </c>
      <c r="I1540" t="s">
        <v>2421</v>
      </c>
      <c r="J1540" s="68" t="s">
        <v>874</v>
      </c>
      <c r="K1540" s="52">
        <v>2050</v>
      </c>
      <c r="L1540" s="62" t="str">
        <f t="shared" si="278"/>
        <v>*0.91</v>
      </c>
      <c r="M1540" s="70" t="str">
        <f t="shared" si="279"/>
        <v>REZoning_Sol-Win</v>
      </c>
      <c r="O1540" t="s">
        <v>2421</v>
      </c>
      <c r="P1540" t="s">
        <v>874</v>
      </c>
      <c r="Q1540">
        <v>2100</v>
      </c>
      <c r="R1540" t="s">
        <v>890</v>
      </c>
      <c r="S1540" t="s">
        <v>875</v>
      </c>
      <c r="AA1540" s="49" t="s">
        <v>2421</v>
      </c>
      <c r="AB1540" s="71" t="s">
        <v>874</v>
      </c>
      <c r="AC1540" s="55">
        <v>2035</v>
      </c>
      <c r="AD1540" s="70" t="str">
        <f t="shared" si="280"/>
        <v>*0.93</v>
      </c>
      <c r="AE1540" s="70" t="str">
        <f t="shared" si="281"/>
        <v>REZoning_Sol-Win</v>
      </c>
      <c r="AG1540" s="49" t="s">
        <v>2421</v>
      </c>
      <c r="AH1540" s="71" t="s">
        <v>874</v>
      </c>
      <c r="AI1540" s="55">
        <v>2050</v>
      </c>
      <c r="AJ1540" s="70" t="str">
        <f t="shared" si="282"/>
        <v>*0.9</v>
      </c>
      <c r="AK1540" s="70" t="str">
        <f t="shared" si="283"/>
        <v>REZoning_Sol-Win</v>
      </c>
      <c r="AO1540" s="50" t="s">
        <v>2421</v>
      </c>
      <c r="AP1540" s="72" t="s">
        <v>874</v>
      </c>
      <c r="AQ1540" s="58">
        <v>2035</v>
      </c>
      <c r="AR1540" s="73" t="str">
        <f t="shared" si="284"/>
        <v>*0.9</v>
      </c>
      <c r="AS1540" s="70" t="str">
        <f t="shared" si="285"/>
        <v>REZoning_Sol-Win</v>
      </c>
      <c r="AU1540" s="50" t="s">
        <v>2421</v>
      </c>
      <c r="AV1540" s="72" t="s">
        <v>874</v>
      </c>
      <c r="AW1540" s="58">
        <v>2050</v>
      </c>
      <c r="AX1540" s="73" t="str">
        <f t="shared" si="286"/>
        <v>*0.86</v>
      </c>
      <c r="AY1540" s="70" t="str">
        <f t="shared" si="287"/>
        <v>REZoning_Sol-Win</v>
      </c>
    </row>
    <row r="1541" spans="1:51">
      <c r="A1541" s="67" t="s">
        <v>70</v>
      </c>
      <c r="C1541" t="s">
        <v>2422</v>
      </c>
      <c r="D1541" s="68" t="s">
        <v>874</v>
      </c>
      <c r="E1541" s="52">
        <v>2035</v>
      </c>
      <c r="F1541" s="69" t="str">
        <f t="shared" ref="F1541:F1604" si="289">"*"&amp;IF(AND(A1541="EU",E1541=2035),0.95,IF(AND(A1541="EU",E1541=2050),0.93,IF(AND(A1541="USA",E1541=2035),0.96,IF(AND(A1541="USA",E1541=2050),0.94,IF(AND(A1541="Japan",E1541=2035),0.94,IF(AND(A1541="Japan",E1541=2050),0.92,IF(AND(A1541="Russia",E1541=2035),0.95,IF(AND(A1541="Russia",E1541=2050),0.93,IF(AND(A1541="China",E1541=2035),0.94,IF(AND(A1541="China",E1541=2050),0.92,IF(AND(A1541="India",E1541=2035),0.95,IF(AND(A1541="India",E1541=2050),0.92,IF(AND(A1541="Middle East",E1541=2035),0.94,IF(AND(A1541="Middle East",E1541=2050),0.9,IF(AND(A1541="Africa",E1541=2035),0.94,IF(AND(A1541="Africa",E1541=2050),0.91,IF(AND(A1541="Brazil",E1541=2035),0.95,IF(AND(A1541="Brazil",E1541=2050),0.92,""))))))))))))))))))</f>
        <v>*0.94</v>
      </c>
      <c r="G1541" s="70" t="str">
        <f t="shared" si="288"/>
        <v>REZoning_Sol-Win</v>
      </c>
      <c r="I1541" t="s">
        <v>2422</v>
      </c>
      <c r="J1541" s="68" t="s">
        <v>874</v>
      </c>
      <c r="K1541" s="52">
        <v>2050</v>
      </c>
      <c r="L1541" s="62" t="str">
        <f t="shared" ref="L1541:L1604" si="290">"*"&amp;IF(AND(A1541="EU",K1541=2035),0.95,IF(AND(A1541="EU",K1541=2050),0.93,IF(AND(A1541="USA",K1541=2035),0.96,IF(AND(A1541="USA",K1541=2050),0.94,IF(AND(A1541="Japan",K1541=2035),0.94,IF(AND(A1541="Japan",K1541=2050),0.92,IF(AND(A1541="Russia",K1541=2035),0.95,IF(AND(A1541="Russia",K1541=2050),0.93,IF(AND(A1541="China",K1541=2035),0.94,IF(AND(A1541="China",K1541=2050),0.92,IF(AND(A1541="India",K1541=2035),0.95,IF(AND(A1541="India",K1541=2050),0.92,IF(AND(A1541="Middle East",K1541=2035),0.94,IF(AND(A1541="Middle East",K1541=2050),0.9,IF(AND(A1541="Africa",K1541=2035),0.94,IF(AND(A1541="Africa",K1541=2050),0.91,IF(AND(A1541="Brazil",K1541=2035),0.95,IF(AND(A1541="Brazil",K1541=2050),0.92,""))))))))))))))))))</f>
        <v>*0.91</v>
      </c>
      <c r="M1541" s="70" t="str">
        <f t="shared" ref="M1541:M1604" si="291">M1540</f>
        <v>REZoning_Sol-Win</v>
      </c>
      <c r="O1541" t="s">
        <v>2422</v>
      </c>
      <c r="P1541" t="s">
        <v>874</v>
      </c>
      <c r="Q1541">
        <v>2100</v>
      </c>
      <c r="R1541" t="s">
        <v>890</v>
      </c>
      <c r="S1541" t="s">
        <v>875</v>
      </c>
      <c r="AA1541" s="49" t="s">
        <v>2422</v>
      </c>
      <c r="AB1541" s="71" t="s">
        <v>874</v>
      </c>
      <c r="AC1541" s="55">
        <v>2035</v>
      </c>
      <c r="AD1541" s="70" t="str">
        <f t="shared" ref="AD1541:AD1604" si="292">"*"&amp;IF(AND(A1541="EU",AC1541=2035),0.95,IF(AND(A1541="EU",AC1541=2050),0.93,IF(AND(A1541="USA",AC1541=2035),0.96,IF(AND(A1541="USA",AC1541=2050),0.93,IF(AND(A1541="Japan",AC1541=2035),0.94,IF(AND(A1541="Japan",AC1541=2050),0.92,IF(AND(A1541="Russia",AC1541=2035),0.95,IF(AND(A1541="Russia",AC1541=2050),0.91,IF(AND(A1541="China",AC1541=2035),0.93,IF(AND(A1541="China",AC1541=2050),0.92,IF(AND(A1541="India",AC1541=2035),0.94,IF(AND(A1541="India",AC1541=2050),0.91,IF(AND(A1541="Middle East",AC1541=2035),0.92,IF(AND(A1541="Middle East",AC1541=2050),0.89,IF(AND(A1541="Africa",AC1541=2035),0.93,IF(AND(A1541="Africa",AC1541=2050),0.9,IF(AND(A1541="Brazil",AC1541=2035),0.95,IF(AND(A1541="Brazil",AC1541=2050),0.92,""))))))))))))))))))</f>
        <v>*0.93</v>
      </c>
      <c r="AE1541" s="70" t="str">
        <f t="shared" ref="AE1541:AE1604" si="293">AE1540</f>
        <v>REZoning_Sol-Win</v>
      </c>
      <c r="AG1541" s="49" t="s">
        <v>2422</v>
      </c>
      <c r="AH1541" s="71" t="s">
        <v>874</v>
      </c>
      <c r="AI1541" s="55">
        <v>2050</v>
      </c>
      <c r="AJ1541" s="70" t="str">
        <f t="shared" ref="AJ1541:AJ1604" si="294">"*"&amp;IF(AND(A1541="EU",AI1541=2035),0.95,IF(AND(A1541="EU",AI1541=2050),0.93,IF(AND(A1541="USA",AI1541=2035),0.96,IF(AND(A1541="USA",AI1541=2050),0.93,IF(AND(A1541="Japan",AI1541=2035),0.94,IF(AND(A1541="Japan",AI1541=2050),0.92,IF(AND(A1541="Russia",AI1541=2035),0.95,IF(AND(A1541="Russia",AI1541=2050),0.91,IF(AND(A1541="China",AI1541=2035),0.93,IF(AND(A1541="China",AI1541=2050),0.92,IF(AND(A1541="India",AI1541=2035),0.94,IF(AND(A1541="India",AI1541=2050),0.91,IF(AND(A1541="Middle East",AI1541=2035),0.92,IF(AND(A1541="Middle East",AI1541=2050),0.89,IF(AND(A1541="Africa",AI1541=2035),0.93,IF(AND(A1541="Africa",AI1541=2050),0.9,IF(AND(A1541="Brazil",AI1541=2035),0.95,IF(AND(A1541="Brazil",AI1541=2050),0.92,""))))))))))))))))))</f>
        <v>*0.9</v>
      </c>
      <c r="AK1541" s="70" t="str">
        <f t="shared" ref="AK1541:AK1604" si="295">AK1540</f>
        <v>REZoning_Sol-Win</v>
      </c>
      <c r="AO1541" s="50" t="s">
        <v>2422</v>
      </c>
      <c r="AP1541" s="72" t="s">
        <v>874</v>
      </c>
      <c r="AQ1541" s="58">
        <v>2035</v>
      </c>
      <c r="AR1541" s="73" t="str">
        <f t="shared" ref="AR1541:AR1604" si="296">"*"&amp;IF(AND(A1541="EU",AQ1541=2035),0.93,IF(AND(A1541="EU",AQ1541=2050),0.9,IF(AND(A1541="USA",AQ1541=2035),0.92,IF(AND(A1541="USA",AQ1541=2050),0.89,IF(AND(A1541="Japan",AQ1541=2035),0.92,IF(AND(A1541="Japan",AQ1541=2050),0.89,IF(AND(A1541="Russia",AQ1541=2035),0.91,IF(AND(A1541="Russia",AQ1541=2050),0.86,IF(AND(A1541="China",AQ1541=2035),0.91,IF(AND(A1541="China",AQ1541=2050),0.87,IF(AND(A1541="India",AQ1541=2035),0.92,IF(AND(A1541="India",AQ1541=2050),0.87,IF(AND(A1541="Middle East",AQ1541=2035),0.89,IF(AND(A1541="Middle East",AQ1541=2050),0.84,IF(AND(A1541="Africa",AQ1541=2035),0.9,IF(AND(A1541="Africa",AQ1541=2050),0.86,IF(AND(A1541="Brazil",AQ1541=2035),0.93,IF(AND(A1541="Brazil",AQ1541=2050),0.89,""))))))))))))))))))</f>
        <v>*0.9</v>
      </c>
      <c r="AS1541" s="70" t="str">
        <f t="shared" ref="AS1541:AS1604" si="297">AS1540</f>
        <v>REZoning_Sol-Win</v>
      </c>
      <c r="AU1541" s="50" t="s">
        <v>2422</v>
      </c>
      <c r="AV1541" s="72" t="s">
        <v>874</v>
      </c>
      <c r="AW1541" s="58">
        <v>2050</v>
      </c>
      <c r="AX1541" s="73" t="str">
        <f t="shared" ref="AX1541:AX1604" si="298">"*"&amp;IF(AND(A1541="EU",AW1541=2035),0.93,IF(AND(A1541="EU",AW1541=2050),0.9,IF(AND(A1541="USA",AW1541=2035),0.92,IF(AND(A1541="USA",AW1541=2050),0.89,IF(AND(A1541="Japan",AW1541=2035),0.92,IF(AND(A1541="Japan",AW1541=2050),0.89,IF(AND(A1541="Russia",AW1541=2035),0.91,IF(AND(A1541="Russia",AW1541=2050),0.86,IF(AND(A1541="China",AW1541=2035),0.91,IF(AND(A1541="China",AW1541=2050),0.87,IF(AND(A1541="India",AW1541=2035),0.92,IF(AND(A1541="India",AW1541=2050),0.87,IF(AND(A1541="Middle East",AW1541=2035),0.89,IF(AND(A1541="Middle East",AW1541=2050),0.84,IF(AND(A1541="Africa",AW1541=2035),0.9,IF(AND(A1541="Africa",AW1541=2050),0.86,IF(AND(A1541="Brazil",AW1541=2035),0.93,IF(AND(A1541="Brazil",AW1541=2050),0.89,""))))))))))))))))))</f>
        <v>*0.86</v>
      </c>
      <c r="AY1541" s="70" t="str">
        <f t="shared" ref="AY1541:AY1604" si="299">AY1540</f>
        <v>REZoning_Sol-Win</v>
      </c>
    </row>
    <row r="1542" spans="1:51">
      <c r="A1542" s="67" t="s">
        <v>70</v>
      </c>
      <c r="C1542" t="s">
        <v>2423</v>
      </c>
      <c r="D1542" s="68" t="s">
        <v>874</v>
      </c>
      <c r="E1542" s="52">
        <v>2035</v>
      </c>
      <c r="F1542" s="69" t="str">
        <f t="shared" si="289"/>
        <v>*0.94</v>
      </c>
      <c r="G1542" s="70" t="str">
        <f t="shared" si="288"/>
        <v>REZoning_Sol-Win</v>
      </c>
      <c r="I1542" t="s">
        <v>2423</v>
      </c>
      <c r="J1542" s="68" t="s">
        <v>874</v>
      </c>
      <c r="K1542" s="52">
        <v>2050</v>
      </c>
      <c r="L1542" s="62" t="str">
        <f t="shared" si="290"/>
        <v>*0.91</v>
      </c>
      <c r="M1542" s="70" t="str">
        <f t="shared" si="291"/>
        <v>REZoning_Sol-Win</v>
      </c>
      <c r="O1542" t="s">
        <v>2423</v>
      </c>
      <c r="P1542" t="s">
        <v>874</v>
      </c>
      <c r="Q1542">
        <v>2100</v>
      </c>
      <c r="R1542" t="s">
        <v>890</v>
      </c>
      <c r="S1542" t="s">
        <v>875</v>
      </c>
      <c r="AA1542" s="49" t="s">
        <v>2423</v>
      </c>
      <c r="AB1542" s="71" t="s">
        <v>874</v>
      </c>
      <c r="AC1542" s="55">
        <v>2035</v>
      </c>
      <c r="AD1542" s="70" t="str">
        <f t="shared" si="292"/>
        <v>*0.93</v>
      </c>
      <c r="AE1542" s="70" t="str">
        <f t="shared" si="293"/>
        <v>REZoning_Sol-Win</v>
      </c>
      <c r="AG1542" s="49" t="s">
        <v>2423</v>
      </c>
      <c r="AH1542" s="71" t="s">
        <v>874</v>
      </c>
      <c r="AI1542" s="55">
        <v>2050</v>
      </c>
      <c r="AJ1542" s="70" t="str">
        <f t="shared" si="294"/>
        <v>*0.9</v>
      </c>
      <c r="AK1542" s="70" t="str">
        <f t="shared" si="295"/>
        <v>REZoning_Sol-Win</v>
      </c>
      <c r="AO1542" s="50" t="s">
        <v>2423</v>
      </c>
      <c r="AP1542" s="72" t="s">
        <v>874</v>
      </c>
      <c r="AQ1542" s="58">
        <v>2035</v>
      </c>
      <c r="AR1542" s="73" t="str">
        <f t="shared" si="296"/>
        <v>*0.9</v>
      </c>
      <c r="AS1542" s="70" t="str">
        <f t="shared" si="297"/>
        <v>REZoning_Sol-Win</v>
      </c>
      <c r="AU1542" s="50" t="s">
        <v>2423</v>
      </c>
      <c r="AV1542" s="72" t="s">
        <v>874</v>
      </c>
      <c r="AW1542" s="58">
        <v>2050</v>
      </c>
      <c r="AX1542" s="73" t="str">
        <f t="shared" si="298"/>
        <v>*0.86</v>
      </c>
      <c r="AY1542" s="70" t="str">
        <f t="shared" si="299"/>
        <v>REZoning_Sol-Win</v>
      </c>
    </row>
    <row r="1543" spans="1:51">
      <c r="A1543" s="67" t="s">
        <v>70</v>
      </c>
      <c r="C1543" t="s">
        <v>2424</v>
      </c>
      <c r="D1543" s="68" t="s">
        <v>874</v>
      </c>
      <c r="E1543" s="52">
        <v>2035</v>
      </c>
      <c r="F1543" s="69" t="str">
        <f t="shared" si="289"/>
        <v>*0.94</v>
      </c>
      <c r="G1543" s="70" t="str">
        <f t="shared" si="288"/>
        <v>REZoning_Sol-Win</v>
      </c>
      <c r="I1543" t="s">
        <v>2424</v>
      </c>
      <c r="J1543" s="68" t="s">
        <v>874</v>
      </c>
      <c r="K1543" s="52">
        <v>2050</v>
      </c>
      <c r="L1543" s="62" t="str">
        <f t="shared" si="290"/>
        <v>*0.91</v>
      </c>
      <c r="M1543" s="70" t="str">
        <f t="shared" si="291"/>
        <v>REZoning_Sol-Win</v>
      </c>
      <c r="O1543" t="s">
        <v>2424</v>
      </c>
      <c r="P1543" t="s">
        <v>874</v>
      </c>
      <c r="Q1543">
        <v>2100</v>
      </c>
      <c r="R1543" t="s">
        <v>890</v>
      </c>
      <c r="S1543" t="s">
        <v>875</v>
      </c>
      <c r="AA1543" s="49" t="s">
        <v>2424</v>
      </c>
      <c r="AB1543" s="71" t="s">
        <v>874</v>
      </c>
      <c r="AC1543" s="55">
        <v>2035</v>
      </c>
      <c r="AD1543" s="70" t="str">
        <f t="shared" si="292"/>
        <v>*0.93</v>
      </c>
      <c r="AE1543" s="70" t="str">
        <f t="shared" si="293"/>
        <v>REZoning_Sol-Win</v>
      </c>
      <c r="AG1543" s="49" t="s">
        <v>2424</v>
      </c>
      <c r="AH1543" s="71" t="s">
        <v>874</v>
      </c>
      <c r="AI1543" s="55">
        <v>2050</v>
      </c>
      <c r="AJ1543" s="70" t="str">
        <f t="shared" si="294"/>
        <v>*0.9</v>
      </c>
      <c r="AK1543" s="70" t="str">
        <f t="shared" si="295"/>
        <v>REZoning_Sol-Win</v>
      </c>
      <c r="AO1543" s="50" t="s">
        <v>2424</v>
      </c>
      <c r="AP1543" s="72" t="s">
        <v>874</v>
      </c>
      <c r="AQ1543" s="58">
        <v>2035</v>
      </c>
      <c r="AR1543" s="73" t="str">
        <f t="shared" si="296"/>
        <v>*0.9</v>
      </c>
      <c r="AS1543" s="70" t="str">
        <f t="shared" si="297"/>
        <v>REZoning_Sol-Win</v>
      </c>
      <c r="AU1543" s="50" t="s">
        <v>2424</v>
      </c>
      <c r="AV1543" s="72" t="s">
        <v>874</v>
      </c>
      <c r="AW1543" s="58">
        <v>2050</v>
      </c>
      <c r="AX1543" s="73" t="str">
        <f t="shared" si="298"/>
        <v>*0.86</v>
      </c>
      <c r="AY1543" s="70" t="str">
        <f t="shared" si="299"/>
        <v>REZoning_Sol-Win</v>
      </c>
    </row>
    <row r="1544" spans="1:51">
      <c r="A1544" s="67" t="s">
        <v>70</v>
      </c>
      <c r="C1544" t="s">
        <v>2425</v>
      </c>
      <c r="D1544" s="68" t="s">
        <v>874</v>
      </c>
      <c r="E1544" s="52">
        <v>2035</v>
      </c>
      <c r="F1544" s="69" t="str">
        <f t="shared" si="289"/>
        <v>*0.94</v>
      </c>
      <c r="G1544" s="70" t="str">
        <f t="shared" si="288"/>
        <v>REZoning_Sol-Win</v>
      </c>
      <c r="I1544" t="s">
        <v>2425</v>
      </c>
      <c r="J1544" s="68" t="s">
        <v>874</v>
      </c>
      <c r="K1544" s="52">
        <v>2050</v>
      </c>
      <c r="L1544" s="62" t="str">
        <f t="shared" si="290"/>
        <v>*0.91</v>
      </c>
      <c r="M1544" s="70" t="str">
        <f t="shared" si="291"/>
        <v>REZoning_Sol-Win</v>
      </c>
      <c r="O1544" t="s">
        <v>2425</v>
      </c>
      <c r="P1544" t="s">
        <v>874</v>
      </c>
      <c r="Q1544">
        <v>2100</v>
      </c>
      <c r="R1544" t="s">
        <v>890</v>
      </c>
      <c r="S1544" t="s">
        <v>875</v>
      </c>
      <c r="AA1544" s="49" t="s">
        <v>2425</v>
      </c>
      <c r="AB1544" s="71" t="s">
        <v>874</v>
      </c>
      <c r="AC1544" s="55">
        <v>2035</v>
      </c>
      <c r="AD1544" s="70" t="str">
        <f t="shared" si="292"/>
        <v>*0.93</v>
      </c>
      <c r="AE1544" s="70" t="str">
        <f t="shared" si="293"/>
        <v>REZoning_Sol-Win</v>
      </c>
      <c r="AG1544" s="49" t="s">
        <v>2425</v>
      </c>
      <c r="AH1544" s="71" t="s">
        <v>874</v>
      </c>
      <c r="AI1544" s="55">
        <v>2050</v>
      </c>
      <c r="AJ1544" s="70" t="str">
        <f t="shared" si="294"/>
        <v>*0.9</v>
      </c>
      <c r="AK1544" s="70" t="str">
        <f t="shared" si="295"/>
        <v>REZoning_Sol-Win</v>
      </c>
      <c r="AO1544" s="50" t="s">
        <v>2425</v>
      </c>
      <c r="AP1544" s="72" t="s">
        <v>874</v>
      </c>
      <c r="AQ1544" s="58">
        <v>2035</v>
      </c>
      <c r="AR1544" s="73" t="str">
        <f t="shared" si="296"/>
        <v>*0.9</v>
      </c>
      <c r="AS1544" s="70" t="str">
        <f t="shared" si="297"/>
        <v>REZoning_Sol-Win</v>
      </c>
      <c r="AU1544" s="50" t="s">
        <v>2425</v>
      </c>
      <c r="AV1544" s="72" t="s">
        <v>874</v>
      </c>
      <c r="AW1544" s="58">
        <v>2050</v>
      </c>
      <c r="AX1544" s="73" t="str">
        <f t="shared" si="298"/>
        <v>*0.86</v>
      </c>
      <c r="AY1544" s="70" t="str">
        <f t="shared" si="299"/>
        <v>REZoning_Sol-Win</v>
      </c>
    </row>
    <row r="1545" spans="1:51">
      <c r="A1545" s="67" t="s">
        <v>70</v>
      </c>
      <c r="C1545" t="s">
        <v>2426</v>
      </c>
      <c r="D1545" s="68" t="s">
        <v>874</v>
      </c>
      <c r="E1545" s="52">
        <v>2035</v>
      </c>
      <c r="F1545" s="69" t="str">
        <f t="shared" si="289"/>
        <v>*0.94</v>
      </c>
      <c r="G1545" s="70" t="str">
        <f t="shared" si="288"/>
        <v>REZoning_Sol-Win</v>
      </c>
      <c r="I1545" t="s">
        <v>2426</v>
      </c>
      <c r="J1545" s="68" t="s">
        <v>874</v>
      </c>
      <c r="K1545" s="52">
        <v>2050</v>
      </c>
      <c r="L1545" s="62" t="str">
        <f t="shared" si="290"/>
        <v>*0.91</v>
      </c>
      <c r="M1545" s="70" t="str">
        <f t="shared" si="291"/>
        <v>REZoning_Sol-Win</v>
      </c>
      <c r="O1545" t="s">
        <v>2426</v>
      </c>
      <c r="P1545" t="s">
        <v>874</v>
      </c>
      <c r="Q1545">
        <v>2100</v>
      </c>
      <c r="R1545" t="s">
        <v>890</v>
      </c>
      <c r="S1545" t="s">
        <v>875</v>
      </c>
      <c r="AA1545" s="49" t="s">
        <v>2426</v>
      </c>
      <c r="AB1545" s="71" t="s">
        <v>874</v>
      </c>
      <c r="AC1545" s="55">
        <v>2035</v>
      </c>
      <c r="AD1545" s="70" t="str">
        <f t="shared" si="292"/>
        <v>*0.93</v>
      </c>
      <c r="AE1545" s="70" t="str">
        <f t="shared" si="293"/>
        <v>REZoning_Sol-Win</v>
      </c>
      <c r="AG1545" s="49" t="s">
        <v>2426</v>
      </c>
      <c r="AH1545" s="71" t="s">
        <v>874</v>
      </c>
      <c r="AI1545" s="55">
        <v>2050</v>
      </c>
      <c r="AJ1545" s="70" t="str">
        <f t="shared" si="294"/>
        <v>*0.9</v>
      </c>
      <c r="AK1545" s="70" t="str">
        <f t="shared" si="295"/>
        <v>REZoning_Sol-Win</v>
      </c>
      <c r="AO1545" s="50" t="s">
        <v>2426</v>
      </c>
      <c r="AP1545" s="72" t="s">
        <v>874</v>
      </c>
      <c r="AQ1545" s="58">
        <v>2035</v>
      </c>
      <c r="AR1545" s="73" t="str">
        <f t="shared" si="296"/>
        <v>*0.9</v>
      </c>
      <c r="AS1545" s="70" t="str">
        <f t="shared" si="297"/>
        <v>REZoning_Sol-Win</v>
      </c>
      <c r="AU1545" s="50" t="s">
        <v>2426</v>
      </c>
      <c r="AV1545" s="72" t="s">
        <v>874</v>
      </c>
      <c r="AW1545" s="58">
        <v>2050</v>
      </c>
      <c r="AX1545" s="73" t="str">
        <f t="shared" si="298"/>
        <v>*0.86</v>
      </c>
      <c r="AY1545" s="70" t="str">
        <f t="shared" si="299"/>
        <v>REZoning_Sol-Win</v>
      </c>
    </row>
    <row r="1546" spans="1:51">
      <c r="A1546" s="67" t="s">
        <v>70</v>
      </c>
      <c r="C1546" t="s">
        <v>2427</v>
      </c>
      <c r="D1546" s="68" t="s">
        <v>874</v>
      </c>
      <c r="E1546" s="52">
        <v>2035</v>
      </c>
      <c r="F1546" s="69" t="str">
        <f t="shared" si="289"/>
        <v>*0.94</v>
      </c>
      <c r="G1546" s="70" t="str">
        <f t="shared" si="288"/>
        <v>REZoning_Sol-Win</v>
      </c>
      <c r="I1546" t="s">
        <v>2427</v>
      </c>
      <c r="J1546" s="68" t="s">
        <v>874</v>
      </c>
      <c r="K1546" s="52">
        <v>2050</v>
      </c>
      <c r="L1546" s="62" t="str">
        <f t="shared" si="290"/>
        <v>*0.91</v>
      </c>
      <c r="M1546" s="70" t="str">
        <f t="shared" si="291"/>
        <v>REZoning_Sol-Win</v>
      </c>
      <c r="O1546" t="s">
        <v>2427</v>
      </c>
      <c r="P1546" t="s">
        <v>874</v>
      </c>
      <c r="Q1546">
        <v>2100</v>
      </c>
      <c r="R1546" t="s">
        <v>890</v>
      </c>
      <c r="S1546" t="s">
        <v>875</v>
      </c>
      <c r="AA1546" s="49" t="s">
        <v>2427</v>
      </c>
      <c r="AB1546" s="71" t="s">
        <v>874</v>
      </c>
      <c r="AC1546" s="55">
        <v>2035</v>
      </c>
      <c r="AD1546" s="70" t="str">
        <f t="shared" si="292"/>
        <v>*0.93</v>
      </c>
      <c r="AE1546" s="70" t="str">
        <f t="shared" si="293"/>
        <v>REZoning_Sol-Win</v>
      </c>
      <c r="AG1546" s="49" t="s">
        <v>2427</v>
      </c>
      <c r="AH1546" s="71" t="s">
        <v>874</v>
      </c>
      <c r="AI1546" s="55">
        <v>2050</v>
      </c>
      <c r="AJ1546" s="70" t="str">
        <f t="shared" si="294"/>
        <v>*0.9</v>
      </c>
      <c r="AK1546" s="70" t="str">
        <f t="shared" si="295"/>
        <v>REZoning_Sol-Win</v>
      </c>
      <c r="AO1546" s="50" t="s">
        <v>2427</v>
      </c>
      <c r="AP1546" s="72" t="s">
        <v>874</v>
      </c>
      <c r="AQ1546" s="58">
        <v>2035</v>
      </c>
      <c r="AR1546" s="73" t="str">
        <f t="shared" si="296"/>
        <v>*0.9</v>
      </c>
      <c r="AS1546" s="70" t="str">
        <f t="shared" si="297"/>
        <v>REZoning_Sol-Win</v>
      </c>
      <c r="AU1546" s="50" t="s">
        <v>2427</v>
      </c>
      <c r="AV1546" s="72" t="s">
        <v>874</v>
      </c>
      <c r="AW1546" s="58">
        <v>2050</v>
      </c>
      <c r="AX1546" s="73" t="str">
        <f t="shared" si="298"/>
        <v>*0.86</v>
      </c>
      <c r="AY1546" s="70" t="str">
        <f t="shared" si="299"/>
        <v>REZoning_Sol-Win</v>
      </c>
    </row>
    <row r="1547" spans="1:51">
      <c r="A1547" s="67" t="s">
        <v>70</v>
      </c>
      <c r="C1547" t="s">
        <v>2428</v>
      </c>
      <c r="D1547" s="68" t="s">
        <v>874</v>
      </c>
      <c r="E1547" s="52">
        <v>2035</v>
      </c>
      <c r="F1547" s="69" t="str">
        <f t="shared" si="289"/>
        <v>*0.94</v>
      </c>
      <c r="G1547" s="70" t="str">
        <f t="shared" si="288"/>
        <v>REZoning_Sol-Win</v>
      </c>
      <c r="I1547" t="s">
        <v>2428</v>
      </c>
      <c r="J1547" s="68" t="s">
        <v>874</v>
      </c>
      <c r="K1547" s="52">
        <v>2050</v>
      </c>
      <c r="L1547" s="62" t="str">
        <f t="shared" si="290"/>
        <v>*0.91</v>
      </c>
      <c r="M1547" s="70" t="str">
        <f t="shared" si="291"/>
        <v>REZoning_Sol-Win</v>
      </c>
      <c r="O1547" t="s">
        <v>2428</v>
      </c>
      <c r="P1547" t="s">
        <v>874</v>
      </c>
      <c r="Q1547">
        <v>2100</v>
      </c>
      <c r="R1547" t="s">
        <v>890</v>
      </c>
      <c r="S1547" t="s">
        <v>875</v>
      </c>
      <c r="AA1547" s="49" t="s">
        <v>2428</v>
      </c>
      <c r="AB1547" s="71" t="s">
        <v>874</v>
      </c>
      <c r="AC1547" s="55">
        <v>2035</v>
      </c>
      <c r="AD1547" s="70" t="str">
        <f t="shared" si="292"/>
        <v>*0.93</v>
      </c>
      <c r="AE1547" s="70" t="str">
        <f t="shared" si="293"/>
        <v>REZoning_Sol-Win</v>
      </c>
      <c r="AG1547" s="49" t="s">
        <v>2428</v>
      </c>
      <c r="AH1547" s="71" t="s">
        <v>874</v>
      </c>
      <c r="AI1547" s="55">
        <v>2050</v>
      </c>
      <c r="AJ1547" s="70" t="str">
        <f t="shared" si="294"/>
        <v>*0.9</v>
      </c>
      <c r="AK1547" s="70" t="str">
        <f t="shared" si="295"/>
        <v>REZoning_Sol-Win</v>
      </c>
      <c r="AO1547" s="50" t="s">
        <v>2428</v>
      </c>
      <c r="AP1547" s="72" t="s">
        <v>874</v>
      </c>
      <c r="AQ1547" s="58">
        <v>2035</v>
      </c>
      <c r="AR1547" s="73" t="str">
        <f t="shared" si="296"/>
        <v>*0.9</v>
      </c>
      <c r="AS1547" s="70" t="str">
        <f t="shared" si="297"/>
        <v>REZoning_Sol-Win</v>
      </c>
      <c r="AU1547" s="50" t="s">
        <v>2428</v>
      </c>
      <c r="AV1547" s="72" t="s">
        <v>874</v>
      </c>
      <c r="AW1547" s="58">
        <v>2050</v>
      </c>
      <c r="AX1547" s="73" t="str">
        <f t="shared" si="298"/>
        <v>*0.86</v>
      </c>
      <c r="AY1547" s="70" t="str">
        <f t="shared" si="299"/>
        <v>REZoning_Sol-Win</v>
      </c>
    </row>
    <row r="1548" spans="1:51">
      <c r="A1548" s="67" t="s">
        <v>70</v>
      </c>
      <c r="C1548" t="s">
        <v>2429</v>
      </c>
      <c r="D1548" s="68" t="s">
        <v>874</v>
      </c>
      <c r="E1548" s="52">
        <v>2035</v>
      </c>
      <c r="F1548" s="69" t="str">
        <f t="shared" si="289"/>
        <v>*0.94</v>
      </c>
      <c r="G1548" s="70" t="str">
        <f t="shared" si="288"/>
        <v>REZoning_Sol-Win</v>
      </c>
      <c r="I1548" t="s">
        <v>2429</v>
      </c>
      <c r="J1548" s="68" t="s">
        <v>874</v>
      </c>
      <c r="K1548" s="52">
        <v>2050</v>
      </c>
      <c r="L1548" s="62" t="str">
        <f t="shared" si="290"/>
        <v>*0.91</v>
      </c>
      <c r="M1548" s="70" t="str">
        <f t="shared" si="291"/>
        <v>REZoning_Sol-Win</v>
      </c>
      <c r="O1548" t="s">
        <v>2429</v>
      </c>
      <c r="P1548" t="s">
        <v>874</v>
      </c>
      <c r="Q1548">
        <v>2100</v>
      </c>
      <c r="R1548" t="s">
        <v>890</v>
      </c>
      <c r="S1548" t="s">
        <v>875</v>
      </c>
      <c r="AA1548" s="49" t="s">
        <v>2429</v>
      </c>
      <c r="AB1548" s="71" t="s">
        <v>874</v>
      </c>
      <c r="AC1548" s="55">
        <v>2035</v>
      </c>
      <c r="AD1548" s="70" t="str">
        <f t="shared" si="292"/>
        <v>*0.93</v>
      </c>
      <c r="AE1548" s="70" t="str">
        <f t="shared" si="293"/>
        <v>REZoning_Sol-Win</v>
      </c>
      <c r="AG1548" s="49" t="s">
        <v>2429</v>
      </c>
      <c r="AH1548" s="71" t="s">
        <v>874</v>
      </c>
      <c r="AI1548" s="55">
        <v>2050</v>
      </c>
      <c r="AJ1548" s="70" t="str">
        <f t="shared" si="294"/>
        <v>*0.9</v>
      </c>
      <c r="AK1548" s="70" t="str">
        <f t="shared" si="295"/>
        <v>REZoning_Sol-Win</v>
      </c>
      <c r="AO1548" s="50" t="s">
        <v>2429</v>
      </c>
      <c r="AP1548" s="72" t="s">
        <v>874</v>
      </c>
      <c r="AQ1548" s="58">
        <v>2035</v>
      </c>
      <c r="AR1548" s="73" t="str">
        <f t="shared" si="296"/>
        <v>*0.9</v>
      </c>
      <c r="AS1548" s="70" t="str">
        <f t="shared" si="297"/>
        <v>REZoning_Sol-Win</v>
      </c>
      <c r="AU1548" s="50" t="s">
        <v>2429</v>
      </c>
      <c r="AV1548" s="72" t="s">
        <v>874</v>
      </c>
      <c r="AW1548" s="58">
        <v>2050</v>
      </c>
      <c r="AX1548" s="73" t="str">
        <f t="shared" si="298"/>
        <v>*0.86</v>
      </c>
      <c r="AY1548" s="70" t="str">
        <f t="shared" si="299"/>
        <v>REZoning_Sol-Win</v>
      </c>
    </row>
    <row r="1549" spans="1:51">
      <c r="A1549" s="67" t="s">
        <v>70</v>
      </c>
      <c r="C1549" t="s">
        <v>2430</v>
      </c>
      <c r="D1549" s="68" t="s">
        <v>874</v>
      </c>
      <c r="E1549" s="52">
        <v>2035</v>
      </c>
      <c r="F1549" s="69" t="str">
        <f t="shared" si="289"/>
        <v>*0.94</v>
      </c>
      <c r="G1549" s="70" t="str">
        <f t="shared" si="288"/>
        <v>REZoning_Sol-Win</v>
      </c>
      <c r="I1549" t="s">
        <v>2430</v>
      </c>
      <c r="J1549" s="68" t="s">
        <v>874</v>
      </c>
      <c r="K1549" s="52">
        <v>2050</v>
      </c>
      <c r="L1549" s="62" t="str">
        <f t="shared" si="290"/>
        <v>*0.91</v>
      </c>
      <c r="M1549" s="70" t="str">
        <f t="shared" si="291"/>
        <v>REZoning_Sol-Win</v>
      </c>
      <c r="O1549" t="s">
        <v>2430</v>
      </c>
      <c r="P1549" t="s">
        <v>874</v>
      </c>
      <c r="Q1549">
        <v>2100</v>
      </c>
      <c r="R1549" t="s">
        <v>890</v>
      </c>
      <c r="S1549" t="s">
        <v>875</v>
      </c>
      <c r="AA1549" s="49" t="s">
        <v>2430</v>
      </c>
      <c r="AB1549" s="71" t="s">
        <v>874</v>
      </c>
      <c r="AC1549" s="55">
        <v>2035</v>
      </c>
      <c r="AD1549" s="70" t="str">
        <f t="shared" si="292"/>
        <v>*0.93</v>
      </c>
      <c r="AE1549" s="70" t="str">
        <f t="shared" si="293"/>
        <v>REZoning_Sol-Win</v>
      </c>
      <c r="AG1549" s="49" t="s">
        <v>2430</v>
      </c>
      <c r="AH1549" s="71" t="s">
        <v>874</v>
      </c>
      <c r="AI1549" s="55">
        <v>2050</v>
      </c>
      <c r="AJ1549" s="70" t="str">
        <f t="shared" si="294"/>
        <v>*0.9</v>
      </c>
      <c r="AK1549" s="70" t="str">
        <f t="shared" si="295"/>
        <v>REZoning_Sol-Win</v>
      </c>
      <c r="AO1549" s="50" t="s">
        <v>2430</v>
      </c>
      <c r="AP1549" s="72" t="s">
        <v>874</v>
      </c>
      <c r="AQ1549" s="58">
        <v>2035</v>
      </c>
      <c r="AR1549" s="73" t="str">
        <f t="shared" si="296"/>
        <v>*0.9</v>
      </c>
      <c r="AS1549" s="70" t="str">
        <f t="shared" si="297"/>
        <v>REZoning_Sol-Win</v>
      </c>
      <c r="AU1549" s="50" t="s">
        <v>2430</v>
      </c>
      <c r="AV1549" s="72" t="s">
        <v>874</v>
      </c>
      <c r="AW1549" s="58">
        <v>2050</v>
      </c>
      <c r="AX1549" s="73" t="str">
        <f t="shared" si="298"/>
        <v>*0.86</v>
      </c>
      <c r="AY1549" s="70" t="str">
        <f t="shared" si="299"/>
        <v>REZoning_Sol-Win</v>
      </c>
    </row>
    <row r="1550" spans="1:51">
      <c r="A1550" s="67" t="s">
        <v>70</v>
      </c>
      <c r="C1550" t="s">
        <v>2431</v>
      </c>
      <c r="D1550" s="68" t="s">
        <v>874</v>
      </c>
      <c r="E1550" s="52">
        <v>2035</v>
      </c>
      <c r="F1550" s="69" t="str">
        <f t="shared" si="289"/>
        <v>*0.94</v>
      </c>
      <c r="G1550" s="70" t="str">
        <f t="shared" si="288"/>
        <v>REZoning_Sol-Win</v>
      </c>
      <c r="I1550" t="s">
        <v>2431</v>
      </c>
      <c r="J1550" s="68" t="s">
        <v>874</v>
      </c>
      <c r="K1550" s="52">
        <v>2050</v>
      </c>
      <c r="L1550" s="62" t="str">
        <f t="shared" si="290"/>
        <v>*0.91</v>
      </c>
      <c r="M1550" s="70" t="str">
        <f t="shared" si="291"/>
        <v>REZoning_Sol-Win</v>
      </c>
      <c r="O1550" t="s">
        <v>2431</v>
      </c>
      <c r="P1550" t="s">
        <v>874</v>
      </c>
      <c r="Q1550">
        <v>2100</v>
      </c>
      <c r="R1550" t="s">
        <v>890</v>
      </c>
      <c r="S1550" t="s">
        <v>875</v>
      </c>
      <c r="AA1550" s="49" t="s">
        <v>2431</v>
      </c>
      <c r="AB1550" s="71" t="s">
        <v>874</v>
      </c>
      <c r="AC1550" s="55">
        <v>2035</v>
      </c>
      <c r="AD1550" s="70" t="str">
        <f t="shared" si="292"/>
        <v>*0.93</v>
      </c>
      <c r="AE1550" s="70" t="str">
        <f t="shared" si="293"/>
        <v>REZoning_Sol-Win</v>
      </c>
      <c r="AG1550" s="49" t="s">
        <v>2431</v>
      </c>
      <c r="AH1550" s="71" t="s">
        <v>874</v>
      </c>
      <c r="AI1550" s="55">
        <v>2050</v>
      </c>
      <c r="AJ1550" s="70" t="str">
        <f t="shared" si="294"/>
        <v>*0.9</v>
      </c>
      <c r="AK1550" s="70" t="str">
        <f t="shared" si="295"/>
        <v>REZoning_Sol-Win</v>
      </c>
      <c r="AO1550" s="50" t="s">
        <v>2431</v>
      </c>
      <c r="AP1550" s="72" t="s">
        <v>874</v>
      </c>
      <c r="AQ1550" s="58">
        <v>2035</v>
      </c>
      <c r="AR1550" s="73" t="str">
        <f t="shared" si="296"/>
        <v>*0.9</v>
      </c>
      <c r="AS1550" s="70" t="str">
        <f t="shared" si="297"/>
        <v>REZoning_Sol-Win</v>
      </c>
      <c r="AU1550" s="50" t="s">
        <v>2431</v>
      </c>
      <c r="AV1550" s="72" t="s">
        <v>874</v>
      </c>
      <c r="AW1550" s="58">
        <v>2050</v>
      </c>
      <c r="AX1550" s="73" t="str">
        <f t="shared" si="298"/>
        <v>*0.86</v>
      </c>
      <c r="AY1550" s="70" t="str">
        <f t="shared" si="299"/>
        <v>REZoning_Sol-Win</v>
      </c>
    </row>
    <row r="1551" spans="1:51">
      <c r="A1551" s="67" t="s">
        <v>70</v>
      </c>
      <c r="C1551" t="s">
        <v>2432</v>
      </c>
      <c r="D1551" s="68" t="s">
        <v>874</v>
      </c>
      <c r="E1551" s="52">
        <v>2035</v>
      </c>
      <c r="F1551" s="69" t="str">
        <f t="shared" si="289"/>
        <v>*0.94</v>
      </c>
      <c r="G1551" s="70" t="str">
        <f t="shared" si="288"/>
        <v>REZoning_Sol-Win</v>
      </c>
      <c r="I1551" t="s">
        <v>2432</v>
      </c>
      <c r="J1551" s="68" t="s">
        <v>874</v>
      </c>
      <c r="K1551" s="52">
        <v>2050</v>
      </c>
      <c r="L1551" s="62" t="str">
        <f t="shared" si="290"/>
        <v>*0.91</v>
      </c>
      <c r="M1551" s="70" t="str">
        <f t="shared" si="291"/>
        <v>REZoning_Sol-Win</v>
      </c>
      <c r="O1551" t="s">
        <v>2432</v>
      </c>
      <c r="P1551" t="s">
        <v>874</v>
      </c>
      <c r="Q1551">
        <v>2100</v>
      </c>
      <c r="R1551" t="s">
        <v>890</v>
      </c>
      <c r="S1551" t="s">
        <v>875</v>
      </c>
      <c r="AA1551" s="49" t="s">
        <v>2432</v>
      </c>
      <c r="AB1551" s="71" t="s">
        <v>874</v>
      </c>
      <c r="AC1551" s="55">
        <v>2035</v>
      </c>
      <c r="AD1551" s="70" t="str">
        <f t="shared" si="292"/>
        <v>*0.93</v>
      </c>
      <c r="AE1551" s="70" t="str">
        <f t="shared" si="293"/>
        <v>REZoning_Sol-Win</v>
      </c>
      <c r="AG1551" s="49" t="s">
        <v>2432</v>
      </c>
      <c r="AH1551" s="71" t="s">
        <v>874</v>
      </c>
      <c r="AI1551" s="55">
        <v>2050</v>
      </c>
      <c r="AJ1551" s="70" t="str">
        <f t="shared" si="294"/>
        <v>*0.9</v>
      </c>
      <c r="AK1551" s="70" t="str">
        <f t="shared" si="295"/>
        <v>REZoning_Sol-Win</v>
      </c>
      <c r="AO1551" s="50" t="s">
        <v>2432</v>
      </c>
      <c r="AP1551" s="72" t="s">
        <v>874</v>
      </c>
      <c r="AQ1551" s="58">
        <v>2035</v>
      </c>
      <c r="AR1551" s="73" t="str">
        <f t="shared" si="296"/>
        <v>*0.9</v>
      </c>
      <c r="AS1551" s="70" t="str">
        <f t="shared" si="297"/>
        <v>REZoning_Sol-Win</v>
      </c>
      <c r="AU1551" s="50" t="s">
        <v>2432</v>
      </c>
      <c r="AV1551" s="72" t="s">
        <v>874</v>
      </c>
      <c r="AW1551" s="58">
        <v>2050</v>
      </c>
      <c r="AX1551" s="73" t="str">
        <f t="shared" si="298"/>
        <v>*0.86</v>
      </c>
      <c r="AY1551" s="70" t="str">
        <f t="shared" si="299"/>
        <v>REZoning_Sol-Win</v>
      </c>
    </row>
    <row r="1552" spans="1:51">
      <c r="A1552" s="67" t="s">
        <v>70</v>
      </c>
      <c r="C1552" t="s">
        <v>2433</v>
      </c>
      <c r="D1552" s="68" t="s">
        <v>874</v>
      </c>
      <c r="E1552" s="52">
        <v>2035</v>
      </c>
      <c r="F1552" s="69" t="str">
        <f t="shared" si="289"/>
        <v>*0.94</v>
      </c>
      <c r="G1552" s="70" t="str">
        <f t="shared" si="288"/>
        <v>REZoning_Sol-Win</v>
      </c>
      <c r="I1552" t="s">
        <v>2433</v>
      </c>
      <c r="J1552" s="68" t="s">
        <v>874</v>
      </c>
      <c r="K1552" s="52">
        <v>2050</v>
      </c>
      <c r="L1552" s="62" t="str">
        <f t="shared" si="290"/>
        <v>*0.91</v>
      </c>
      <c r="M1552" s="70" t="str">
        <f t="shared" si="291"/>
        <v>REZoning_Sol-Win</v>
      </c>
      <c r="O1552" t="s">
        <v>2433</v>
      </c>
      <c r="P1552" t="s">
        <v>874</v>
      </c>
      <c r="Q1552">
        <v>2100</v>
      </c>
      <c r="R1552" t="s">
        <v>890</v>
      </c>
      <c r="S1552" t="s">
        <v>875</v>
      </c>
      <c r="AA1552" s="49" t="s">
        <v>2433</v>
      </c>
      <c r="AB1552" s="71" t="s">
        <v>874</v>
      </c>
      <c r="AC1552" s="55">
        <v>2035</v>
      </c>
      <c r="AD1552" s="70" t="str">
        <f t="shared" si="292"/>
        <v>*0.93</v>
      </c>
      <c r="AE1552" s="70" t="str">
        <f t="shared" si="293"/>
        <v>REZoning_Sol-Win</v>
      </c>
      <c r="AG1552" s="49" t="s">
        <v>2433</v>
      </c>
      <c r="AH1552" s="71" t="s">
        <v>874</v>
      </c>
      <c r="AI1552" s="55">
        <v>2050</v>
      </c>
      <c r="AJ1552" s="70" t="str">
        <f t="shared" si="294"/>
        <v>*0.9</v>
      </c>
      <c r="AK1552" s="70" t="str">
        <f t="shared" si="295"/>
        <v>REZoning_Sol-Win</v>
      </c>
      <c r="AO1552" s="50" t="s">
        <v>2433</v>
      </c>
      <c r="AP1552" s="72" t="s">
        <v>874</v>
      </c>
      <c r="AQ1552" s="58">
        <v>2035</v>
      </c>
      <c r="AR1552" s="73" t="str">
        <f t="shared" si="296"/>
        <v>*0.9</v>
      </c>
      <c r="AS1552" s="70" t="str">
        <f t="shared" si="297"/>
        <v>REZoning_Sol-Win</v>
      </c>
      <c r="AU1552" s="50" t="s">
        <v>2433</v>
      </c>
      <c r="AV1552" s="72" t="s">
        <v>874</v>
      </c>
      <c r="AW1552" s="58">
        <v>2050</v>
      </c>
      <c r="AX1552" s="73" t="str">
        <f t="shared" si="298"/>
        <v>*0.86</v>
      </c>
      <c r="AY1552" s="70" t="str">
        <f t="shared" si="299"/>
        <v>REZoning_Sol-Win</v>
      </c>
    </row>
    <row r="1553" spans="1:51">
      <c r="A1553" s="67" t="s">
        <v>70</v>
      </c>
      <c r="C1553" t="s">
        <v>2434</v>
      </c>
      <c r="D1553" s="68" t="s">
        <v>874</v>
      </c>
      <c r="E1553" s="52">
        <v>2035</v>
      </c>
      <c r="F1553" s="69" t="str">
        <f t="shared" si="289"/>
        <v>*0.94</v>
      </c>
      <c r="G1553" s="70" t="str">
        <f t="shared" si="288"/>
        <v>REZoning_Sol-Win</v>
      </c>
      <c r="I1553" t="s">
        <v>2434</v>
      </c>
      <c r="J1553" s="68" t="s">
        <v>874</v>
      </c>
      <c r="K1553" s="52">
        <v>2050</v>
      </c>
      <c r="L1553" s="62" t="str">
        <f t="shared" si="290"/>
        <v>*0.91</v>
      </c>
      <c r="M1553" s="70" t="str">
        <f t="shared" si="291"/>
        <v>REZoning_Sol-Win</v>
      </c>
      <c r="O1553" t="s">
        <v>2434</v>
      </c>
      <c r="P1553" t="s">
        <v>874</v>
      </c>
      <c r="Q1553">
        <v>2100</v>
      </c>
      <c r="R1553" t="s">
        <v>890</v>
      </c>
      <c r="S1553" t="s">
        <v>875</v>
      </c>
      <c r="AA1553" s="49" t="s">
        <v>2434</v>
      </c>
      <c r="AB1553" s="71" t="s">
        <v>874</v>
      </c>
      <c r="AC1553" s="55">
        <v>2035</v>
      </c>
      <c r="AD1553" s="70" t="str">
        <f t="shared" si="292"/>
        <v>*0.93</v>
      </c>
      <c r="AE1553" s="70" t="str">
        <f t="shared" si="293"/>
        <v>REZoning_Sol-Win</v>
      </c>
      <c r="AG1553" s="49" t="s">
        <v>2434</v>
      </c>
      <c r="AH1553" s="71" t="s">
        <v>874</v>
      </c>
      <c r="AI1553" s="55">
        <v>2050</v>
      </c>
      <c r="AJ1553" s="70" t="str">
        <f t="shared" si="294"/>
        <v>*0.9</v>
      </c>
      <c r="AK1553" s="70" t="str">
        <f t="shared" si="295"/>
        <v>REZoning_Sol-Win</v>
      </c>
      <c r="AO1553" s="50" t="s">
        <v>2434</v>
      </c>
      <c r="AP1553" s="72" t="s">
        <v>874</v>
      </c>
      <c r="AQ1553" s="58">
        <v>2035</v>
      </c>
      <c r="AR1553" s="73" t="str">
        <f t="shared" si="296"/>
        <v>*0.9</v>
      </c>
      <c r="AS1553" s="70" t="str">
        <f t="shared" si="297"/>
        <v>REZoning_Sol-Win</v>
      </c>
      <c r="AU1553" s="50" t="s">
        <v>2434</v>
      </c>
      <c r="AV1553" s="72" t="s">
        <v>874</v>
      </c>
      <c r="AW1553" s="58">
        <v>2050</v>
      </c>
      <c r="AX1553" s="73" t="str">
        <f t="shared" si="298"/>
        <v>*0.86</v>
      </c>
      <c r="AY1553" s="70" t="str">
        <f t="shared" si="299"/>
        <v>REZoning_Sol-Win</v>
      </c>
    </row>
    <row r="1554" spans="1:51">
      <c r="A1554" s="67" t="s">
        <v>70</v>
      </c>
      <c r="C1554" t="s">
        <v>2435</v>
      </c>
      <c r="D1554" s="68" t="s">
        <v>874</v>
      </c>
      <c r="E1554" s="52">
        <v>2035</v>
      </c>
      <c r="F1554" s="69" t="str">
        <f t="shared" si="289"/>
        <v>*0.94</v>
      </c>
      <c r="G1554" s="70" t="str">
        <f t="shared" si="288"/>
        <v>REZoning_Sol-Win</v>
      </c>
      <c r="I1554" t="s">
        <v>2435</v>
      </c>
      <c r="J1554" s="68" t="s">
        <v>874</v>
      </c>
      <c r="K1554" s="52">
        <v>2050</v>
      </c>
      <c r="L1554" s="62" t="str">
        <f t="shared" si="290"/>
        <v>*0.91</v>
      </c>
      <c r="M1554" s="70" t="str">
        <f t="shared" si="291"/>
        <v>REZoning_Sol-Win</v>
      </c>
      <c r="O1554" t="s">
        <v>2435</v>
      </c>
      <c r="P1554" t="s">
        <v>874</v>
      </c>
      <c r="Q1554">
        <v>2100</v>
      </c>
      <c r="R1554" t="s">
        <v>890</v>
      </c>
      <c r="S1554" t="s">
        <v>875</v>
      </c>
      <c r="AA1554" s="49" t="s">
        <v>2435</v>
      </c>
      <c r="AB1554" s="71" t="s">
        <v>874</v>
      </c>
      <c r="AC1554" s="55">
        <v>2035</v>
      </c>
      <c r="AD1554" s="70" t="str">
        <f t="shared" si="292"/>
        <v>*0.93</v>
      </c>
      <c r="AE1554" s="70" t="str">
        <f t="shared" si="293"/>
        <v>REZoning_Sol-Win</v>
      </c>
      <c r="AG1554" s="49" t="s">
        <v>2435</v>
      </c>
      <c r="AH1554" s="71" t="s">
        <v>874</v>
      </c>
      <c r="AI1554" s="55">
        <v>2050</v>
      </c>
      <c r="AJ1554" s="70" t="str">
        <f t="shared" si="294"/>
        <v>*0.9</v>
      </c>
      <c r="AK1554" s="70" t="str">
        <f t="shared" si="295"/>
        <v>REZoning_Sol-Win</v>
      </c>
      <c r="AO1554" s="50" t="s">
        <v>2435</v>
      </c>
      <c r="AP1554" s="72" t="s">
        <v>874</v>
      </c>
      <c r="AQ1554" s="58">
        <v>2035</v>
      </c>
      <c r="AR1554" s="73" t="str">
        <f t="shared" si="296"/>
        <v>*0.9</v>
      </c>
      <c r="AS1554" s="70" t="str">
        <f t="shared" si="297"/>
        <v>REZoning_Sol-Win</v>
      </c>
      <c r="AU1554" s="50" t="s">
        <v>2435</v>
      </c>
      <c r="AV1554" s="72" t="s">
        <v>874</v>
      </c>
      <c r="AW1554" s="58">
        <v>2050</v>
      </c>
      <c r="AX1554" s="73" t="str">
        <f t="shared" si="298"/>
        <v>*0.86</v>
      </c>
      <c r="AY1554" s="70" t="str">
        <f t="shared" si="299"/>
        <v>REZoning_Sol-Win</v>
      </c>
    </row>
    <row r="1555" spans="1:51">
      <c r="A1555" s="67" t="s">
        <v>70</v>
      </c>
      <c r="C1555" t="s">
        <v>2436</v>
      </c>
      <c r="D1555" s="68" t="s">
        <v>874</v>
      </c>
      <c r="E1555" s="52">
        <v>2035</v>
      </c>
      <c r="F1555" s="69" t="str">
        <f t="shared" si="289"/>
        <v>*0.94</v>
      </c>
      <c r="G1555" s="70" t="str">
        <f t="shared" si="288"/>
        <v>REZoning_Sol-Win</v>
      </c>
      <c r="I1555" t="s">
        <v>2436</v>
      </c>
      <c r="J1555" s="68" t="s">
        <v>874</v>
      </c>
      <c r="K1555" s="52">
        <v>2050</v>
      </c>
      <c r="L1555" s="62" t="str">
        <f t="shared" si="290"/>
        <v>*0.91</v>
      </c>
      <c r="M1555" s="70" t="str">
        <f t="shared" si="291"/>
        <v>REZoning_Sol-Win</v>
      </c>
      <c r="O1555" t="s">
        <v>2436</v>
      </c>
      <c r="P1555" t="s">
        <v>874</v>
      </c>
      <c r="Q1555">
        <v>2100</v>
      </c>
      <c r="R1555" t="s">
        <v>890</v>
      </c>
      <c r="S1555" t="s">
        <v>875</v>
      </c>
      <c r="AA1555" s="49" t="s">
        <v>2436</v>
      </c>
      <c r="AB1555" s="71" t="s">
        <v>874</v>
      </c>
      <c r="AC1555" s="55">
        <v>2035</v>
      </c>
      <c r="AD1555" s="70" t="str">
        <f t="shared" si="292"/>
        <v>*0.93</v>
      </c>
      <c r="AE1555" s="70" t="str">
        <f t="shared" si="293"/>
        <v>REZoning_Sol-Win</v>
      </c>
      <c r="AG1555" s="49" t="s">
        <v>2436</v>
      </c>
      <c r="AH1555" s="71" t="s">
        <v>874</v>
      </c>
      <c r="AI1555" s="55">
        <v>2050</v>
      </c>
      <c r="AJ1555" s="70" t="str">
        <f t="shared" si="294"/>
        <v>*0.9</v>
      </c>
      <c r="AK1555" s="70" t="str">
        <f t="shared" si="295"/>
        <v>REZoning_Sol-Win</v>
      </c>
      <c r="AO1555" s="50" t="s">
        <v>2436</v>
      </c>
      <c r="AP1555" s="72" t="s">
        <v>874</v>
      </c>
      <c r="AQ1555" s="58">
        <v>2035</v>
      </c>
      <c r="AR1555" s="73" t="str">
        <f t="shared" si="296"/>
        <v>*0.9</v>
      </c>
      <c r="AS1555" s="70" t="str">
        <f t="shared" si="297"/>
        <v>REZoning_Sol-Win</v>
      </c>
      <c r="AU1555" s="50" t="s">
        <v>2436</v>
      </c>
      <c r="AV1555" s="72" t="s">
        <v>874</v>
      </c>
      <c r="AW1555" s="58">
        <v>2050</v>
      </c>
      <c r="AX1555" s="73" t="str">
        <f t="shared" si="298"/>
        <v>*0.86</v>
      </c>
      <c r="AY1555" s="70" t="str">
        <f t="shared" si="299"/>
        <v>REZoning_Sol-Win</v>
      </c>
    </row>
    <row r="1556" spans="1:51">
      <c r="A1556" s="67" t="s">
        <v>70</v>
      </c>
      <c r="C1556" t="s">
        <v>2437</v>
      </c>
      <c r="D1556" s="68" t="s">
        <v>874</v>
      </c>
      <c r="E1556" s="52">
        <v>2035</v>
      </c>
      <c r="F1556" s="69" t="str">
        <f t="shared" si="289"/>
        <v>*0.94</v>
      </c>
      <c r="G1556" s="70" t="str">
        <f t="shared" si="288"/>
        <v>REZoning_Sol-Win</v>
      </c>
      <c r="I1556" t="s">
        <v>2437</v>
      </c>
      <c r="J1556" s="68" t="s">
        <v>874</v>
      </c>
      <c r="K1556" s="52">
        <v>2050</v>
      </c>
      <c r="L1556" s="62" t="str">
        <f t="shared" si="290"/>
        <v>*0.91</v>
      </c>
      <c r="M1556" s="70" t="str">
        <f t="shared" si="291"/>
        <v>REZoning_Sol-Win</v>
      </c>
      <c r="O1556" t="s">
        <v>2437</v>
      </c>
      <c r="P1556" t="s">
        <v>874</v>
      </c>
      <c r="Q1556">
        <v>2100</v>
      </c>
      <c r="R1556" t="s">
        <v>890</v>
      </c>
      <c r="S1556" t="s">
        <v>875</v>
      </c>
      <c r="AA1556" s="49" t="s">
        <v>2437</v>
      </c>
      <c r="AB1556" s="71" t="s">
        <v>874</v>
      </c>
      <c r="AC1556" s="55">
        <v>2035</v>
      </c>
      <c r="AD1556" s="70" t="str">
        <f t="shared" si="292"/>
        <v>*0.93</v>
      </c>
      <c r="AE1556" s="70" t="str">
        <f t="shared" si="293"/>
        <v>REZoning_Sol-Win</v>
      </c>
      <c r="AG1556" s="49" t="s">
        <v>2437</v>
      </c>
      <c r="AH1556" s="71" t="s">
        <v>874</v>
      </c>
      <c r="AI1556" s="55">
        <v>2050</v>
      </c>
      <c r="AJ1556" s="70" t="str">
        <f t="shared" si="294"/>
        <v>*0.9</v>
      </c>
      <c r="AK1556" s="70" t="str">
        <f t="shared" si="295"/>
        <v>REZoning_Sol-Win</v>
      </c>
      <c r="AO1556" s="50" t="s">
        <v>2437</v>
      </c>
      <c r="AP1556" s="72" t="s">
        <v>874</v>
      </c>
      <c r="AQ1556" s="58">
        <v>2035</v>
      </c>
      <c r="AR1556" s="73" t="str">
        <f t="shared" si="296"/>
        <v>*0.9</v>
      </c>
      <c r="AS1556" s="70" t="str">
        <f t="shared" si="297"/>
        <v>REZoning_Sol-Win</v>
      </c>
      <c r="AU1556" s="50" t="s">
        <v>2437</v>
      </c>
      <c r="AV1556" s="72" t="s">
        <v>874</v>
      </c>
      <c r="AW1556" s="58">
        <v>2050</v>
      </c>
      <c r="AX1556" s="73" t="str">
        <f t="shared" si="298"/>
        <v>*0.86</v>
      </c>
      <c r="AY1556" s="70" t="str">
        <f t="shared" si="299"/>
        <v>REZoning_Sol-Win</v>
      </c>
    </row>
    <row r="1557" spans="1:51">
      <c r="A1557" s="67" t="s">
        <v>70</v>
      </c>
      <c r="C1557" t="s">
        <v>2438</v>
      </c>
      <c r="D1557" s="68" t="s">
        <v>874</v>
      </c>
      <c r="E1557" s="52">
        <v>2035</v>
      </c>
      <c r="F1557" s="69" t="str">
        <f t="shared" si="289"/>
        <v>*0.94</v>
      </c>
      <c r="G1557" s="70" t="str">
        <f t="shared" si="288"/>
        <v>REZoning_Sol-Win</v>
      </c>
      <c r="I1557" t="s">
        <v>2438</v>
      </c>
      <c r="J1557" s="68" t="s">
        <v>874</v>
      </c>
      <c r="K1557" s="52">
        <v>2050</v>
      </c>
      <c r="L1557" s="62" t="str">
        <f t="shared" si="290"/>
        <v>*0.91</v>
      </c>
      <c r="M1557" s="70" t="str">
        <f t="shared" si="291"/>
        <v>REZoning_Sol-Win</v>
      </c>
      <c r="O1557" t="s">
        <v>2438</v>
      </c>
      <c r="P1557" t="s">
        <v>874</v>
      </c>
      <c r="Q1557">
        <v>2100</v>
      </c>
      <c r="R1557" t="s">
        <v>890</v>
      </c>
      <c r="S1557" t="s">
        <v>875</v>
      </c>
      <c r="AA1557" s="49" t="s">
        <v>2438</v>
      </c>
      <c r="AB1557" s="71" t="s">
        <v>874</v>
      </c>
      <c r="AC1557" s="55">
        <v>2035</v>
      </c>
      <c r="AD1557" s="70" t="str">
        <f t="shared" si="292"/>
        <v>*0.93</v>
      </c>
      <c r="AE1557" s="70" t="str">
        <f t="shared" si="293"/>
        <v>REZoning_Sol-Win</v>
      </c>
      <c r="AG1557" s="49" t="s">
        <v>2438</v>
      </c>
      <c r="AH1557" s="71" t="s">
        <v>874</v>
      </c>
      <c r="AI1557" s="55">
        <v>2050</v>
      </c>
      <c r="AJ1557" s="70" t="str">
        <f t="shared" si="294"/>
        <v>*0.9</v>
      </c>
      <c r="AK1557" s="70" t="str">
        <f t="shared" si="295"/>
        <v>REZoning_Sol-Win</v>
      </c>
      <c r="AO1557" s="50" t="s">
        <v>2438</v>
      </c>
      <c r="AP1557" s="72" t="s">
        <v>874</v>
      </c>
      <c r="AQ1557" s="58">
        <v>2035</v>
      </c>
      <c r="AR1557" s="73" t="str">
        <f t="shared" si="296"/>
        <v>*0.9</v>
      </c>
      <c r="AS1557" s="70" t="str">
        <f t="shared" si="297"/>
        <v>REZoning_Sol-Win</v>
      </c>
      <c r="AU1557" s="50" t="s">
        <v>2438</v>
      </c>
      <c r="AV1557" s="72" t="s">
        <v>874</v>
      </c>
      <c r="AW1557" s="58">
        <v>2050</v>
      </c>
      <c r="AX1557" s="73" t="str">
        <f t="shared" si="298"/>
        <v>*0.86</v>
      </c>
      <c r="AY1557" s="70" t="str">
        <f t="shared" si="299"/>
        <v>REZoning_Sol-Win</v>
      </c>
    </row>
    <row r="1558" spans="1:51">
      <c r="A1558" s="67" t="s">
        <v>70</v>
      </c>
      <c r="C1558" t="s">
        <v>2439</v>
      </c>
      <c r="D1558" s="68" t="s">
        <v>874</v>
      </c>
      <c r="E1558" s="52">
        <v>2035</v>
      </c>
      <c r="F1558" s="69" t="str">
        <f t="shared" si="289"/>
        <v>*0.94</v>
      </c>
      <c r="G1558" s="70" t="str">
        <f t="shared" si="288"/>
        <v>REZoning_Sol-Win</v>
      </c>
      <c r="I1558" t="s">
        <v>2439</v>
      </c>
      <c r="J1558" s="68" t="s">
        <v>874</v>
      </c>
      <c r="K1558" s="52">
        <v>2050</v>
      </c>
      <c r="L1558" s="62" t="str">
        <f t="shared" si="290"/>
        <v>*0.91</v>
      </c>
      <c r="M1558" s="70" t="str">
        <f t="shared" si="291"/>
        <v>REZoning_Sol-Win</v>
      </c>
      <c r="O1558" t="s">
        <v>2439</v>
      </c>
      <c r="P1558" t="s">
        <v>874</v>
      </c>
      <c r="Q1558">
        <v>2100</v>
      </c>
      <c r="R1558" t="s">
        <v>890</v>
      </c>
      <c r="S1558" t="s">
        <v>875</v>
      </c>
      <c r="AA1558" s="49" t="s">
        <v>2439</v>
      </c>
      <c r="AB1558" s="71" t="s">
        <v>874</v>
      </c>
      <c r="AC1558" s="55">
        <v>2035</v>
      </c>
      <c r="AD1558" s="70" t="str">
        <f t="shared" si="292"/>
        <v>*0.93</v>
      </c>
      <c r="AE1558" s="70" t="str">
        <f t="shared" si="293"/>
        <v>REZoning_Sol-Win</v>
      </c>
      <c r="AG1558" s="49" t="s">
        <v>2439</v>
      </c>
      <c r="AH1558" s="71" t="s">
        <v>874</v>
      </c>
      <c r="AI1558" s="55">
        <v>2050</v>
      </c>
      <c r="AJ1558" s="70" t="str">
        <f t="shared" si="294"/>
        <v>*0.9</v>
      </c>
      <c r="AK1558" s="70" t="str">
        <f t="shared" si="295"/>
        <v>REZoning_Sol-Win</v>
      </c>
      <c r="AO1558" s="50" t="s">
        <v>2439</v>
      </c>
      <c r="AP1558" s="72" t="s">
        <v>874</v>
      </c>
      <c r="AQ1558" s="58">
        <v>2035</v>
      </c>
      <c r="AR1558" s="73" t="str">
        <f t="shared" si="296"/>
        <v>*0.9</v>
      </c>
      <c r="AS1558" s="70" t="str">
        <f t="shared" si="297"/>
        <v>REZoning_Sol-Win</v>
      </c>
      <c r="AU1558" s="50" t="s">
        <v>2439</v>
      </c>
      <c r="AV1558" s="72" t="s">
        <v>874</v>
      </c>
      <c r="AW1558" s="58">
        <v>2050</v>
      </c>
      <c r="AX1558" s="73" t="str">
        <f t="shared" si="298"/>
        <v>*0.86</v>
      </c>
      <c r="AY1558" s="70" t="str">
        <f t="shared" si="299"/>
        <v>REZoning_Sol-Win</v>
      </c>
    </row>
    <row r="1559" spans="1:51">
      <c r="A1559" s="67" t="s">
        <v>70</v>
      </c>
      <c r="C1559" t="s">
        <v>2440</v>
      </c>
      <c r="D1559" s="68" t="s">
        <v>874</v>
      </c>
      <c r="E1559" s="52">
        <v>2035</v>
      </c>
      <c r="F1559" s="69" t="str">
        <f t="shared" si="289"/>
        <v>*0.94</v>
      </c>
      <c r="G1559" s="70" t="str">
        <f t="shared" si="288"/>
        <v>REZoning_Sol-Win</v>
      </c>
      <c r="I1559" t="s">
        <v>2440</v>
      </c>
      <c r="J1559" s="68" t="s">
        <v>874</v>
      </c>
      <c r="K1559" s="52">
        <v>2050</v>
      </c>
      <c r="L1559" s="62" t="str">
        <f t="shared" si="290"/>
        <v>*0.91</v>
      </c>
      <c r="M1559" s="70" t="str">
        <f t="shared" si="291"/>
        <v>REZoning_Sol-Win</v>
      </c>
      <c r="O1559" t="s">
        <v>2440</v>
      </c>
      <c r="P1559" t="s">
        <v>874</v>
      </c>
      <c r="Q1559">
        <v>2100</v>
      </c>
      <c r="R1559" t="s">
        <v>890</v>
      </c>
      <c r="S1559" t="s">
        <v>875</v>
      </c>
      <c r="AA1559" s="49" t="s">
        <v>2440</v>
      </c>
      <c r="AB1559" s="71" t="s">
        <v>874</v>
      </c>
      <c r="AC1559" s="55">
        <v>2035</v>
      </c>
      <c r="AD1559" s="70" t="str">
        <f t="shared" si="292"/>
        <v>*0.93</v>
      </c>
      <c r="AE1559" s="70" t="str">
        <f t="shared" si="293"/>
        <v>REZoning_Sol-Win</v>
      </c>
      <c r="AG1559" s="49" t="s">
        <v>2440</v>
      </c>
      <c r="AH1559" s="71" t="s">
        <v>874</v>
      </c>
      <c r="AI1559" s="55">
        <v>2050</v>
      </c>
      <c r="AJ1559" s="70" t="str">
        <f t="shared" si="294"/>
        <v>*0.9</v>
      </c>
      <c r="AK1559" s="70" t="str">
        <f t="shared" si="295"/>
        <v>REZoning_Sol-Win</v>
      </c>
      <c r="AO1559" s="50" t="s">
        <v>2440</v>
      </c>
      <c r="AP1559" s="72" t="s">
        <v>874</v>
      </c>
      <c r="AQ1559" s="58">
        <v>2035</v>
      </c>
      <c r="AR1559" s="73" t="str">
        <f t="shared" si="296"/>
        <v>*0.9</v>
      </c>
      <c r="AS1559" s="70" t="str">
        <f t="shared" si="297"/>
        <v>REZoning_Sol-Win</v>
      </c>
      <c r="AU1559" s="50" t="s">
        <v>2440</v>
      </c>
      <c r="AV1559" s="72" t="s">
        <v>874</v>
      </c>
      <c r="AW1559" s="58">
        <v>2050</v>
      </c>
      <c r="AX1559" s="73" t="str">
        <f t="shared" si="298"/>
        <v>*0.86</v>
      </c>
      <c r="AY1559" s="70" t="str">
        <f t="shared" si="299"/>
        <v>REZoning_Sol-Win</v>
      </c>
    </row>
    <row r="1560" spans="1:51">
      <c r="A1560" s="67" t="s">
        <v>70</v>
      </c>
      <c r="C1560" t="s">
        <v>2441</v>
      </c>
      <c r="D1560" s="68" t="s">
        <v>874</v>
      </c>
      <c r="E1560" s="52">
        <v>2035</v>
      </c>
      <c r="F1560" s="69" t="str">
        <f t="shared" si="289"/>
        <v>*0.94</v>
      </c>
      <c r="G1560" s="70" t="str">
        <f t="shared" si="288"/>
        <v>REZoning_Sol-Win</v>
      </c>
      <c r="I1560" t="s">
        <v>2441</v>
      </c>
      <c r="J1560" s="68" t="s">
        <v>874</v>
      </c>
      <c r="K1560" s="52">
        <v>2050</v>
      </c>
      <c r="L1560" s="62" t="str">
        <f t="shared" si="290"/>
        <v>*0.91</v>
      </c>
      <c r="M1560" s="70" t="str">
        <f t="shared" si="291"/>
        <v>REZoning_Sol-Win</v>
      </c>
      <c r="O1560" t="s">
        <v>2441</v>
      </c>
      <c r="P1560" t="s">
        <v>874</v>
      </c>
      <c r="Q1560">
        <v>2100</v>
      </c>
      <c r="R1560" t="s">
        <v>890</v>
      </c>
      <c r="S1560" t="s">
        <v>875</v>
      </c>
      <c r="AA1560" s="49" t="s">
        <v>2441</v>
      </c>
      <c r="AB1560" s="71" t="s">
        <v>874</v>
      </c>
      <c r="AC1560" s="55">
        <v>2035</v>
      </c>
      <c r="AD1560" s="70" t="str">
        <f t="shared" si="292"/>
        <v>*0.93</v>
      </c>
      <c r="AE1560" s="70" t="str">
        <f t="shared" si="293"/>
        <v>REZoning_Sol-Win</v>
      </c>
      <c r="AG1560" s="49" t="s">
        <v>2441</v>
      </c>
      <c r="AH1560" s="71" t="s">
        <v>874</v>
      </c>
      <c r="AI1560" s="55">
        <v>2050</v>
      </c>
      <c r="AJ1560" s="70" t="str">
        <f t="shared" si="294"/>
        <v>*0.9</v>
      </c>
      <c r="AK1560" s="70" t="str">
        <f t="shared" si="295"/>
        <v>REZoning_Sol-Win</v>
      </c>
      <c r="AO1560" s="50" t="s">
        <v>2441</v>
      </c>
      <c r="AP1560" s="72" t="s">
        <v>874</v>
      </c>
      <c r="AQ1560" s="58">
        <v>2035</v>
      </c>
      <c r="AR1560" s="73" t="str">
        <f t="shared" si="296"/>
        <v>*0.9</v>
      </c>
      <c r="AS1560" s="70" t="str">
        <f t="shared" si="297"/>
        <v>REZoning_Sol-Win</v>
      </c>
      <c r="AU1560" s="50" t="s">
        <v>2441</v>
      </c>
      <c r="AV1560" s="72" t="s">
        <v>874</v>
      </c>
      <c r="AW1560" s="58">
        <v>2050</v>
      </c>
      <c r="AX1560" s="73" t="str">
        <f t="shared" si="298"/>
        <v>*0.86</v>
      </c>
      <c r="AY1560" s="70" t="str">
        <f t="shared" si="299"/>
        <v>REZoning_Sol-Win</v>
      </c>
    </row>
    <row r="1561" spans="1:51">
      <c r="A1561" s="67" t="s">
        <v>70</v>
      </c>
      <c r="C1561" t="s">
        <v>2442</v>
      </c>
      <c r="D1561" s="68" t="s">
        <v>874</v>
      </c>
      <c r="E1561" s="52">
        <v>2035</v>
      </c>
      <c r="F1561" s="69" t="str">
        <f t="shared" si="289"/>
        <v>*0.94</v>
      </c>
      <c r="G1561" s="70" t="str">
        <f t="shared" si="288"/>
        <v>REZoning_Sol-Win</v>
      </c>
      <c r="I1561" t="s">
        <v>2442</v>
      </c>
      <c r="J1561" s="68" t="s">
        <v>874</v>
      </c>
      <c r="K1561" s="52">
        <v>2050</v>
      </c>
      <c r="L1561" s="62" t="str">
        <f t="shared" si="290"/>
        <v>*0.91</v>
      </c>
      <c r="M1561" s="70" t="str">
        <f t="shared" si="291"/>
        <v>REZoning_Sol-Win</v>
      </c>
      <c r="O1561" t="s">
        <v>2442</v>
      </c>
      <c r="P1561" t="s">
        <v>874</v>
      </c>
      <c r="Q1561">
        <v>2100</v>
      </c>
      <c r="R1561" t="s">
        <v>890</v>
      </c>
      <c r="S1561" t="s">
        <v>875</v>
      </c>
      <c r="AA1561" s="49" t="s">
        <v>2442</v>
      </c>
      <c r="AB1561" s="71" t="s">
        <v>874</v>
      </c>
      <c r="AC1561" s="55">
        <v>2035</v>
      </c>
      <c r="AD1561" s="70" t="str">
        <f t="shared" si="292"/>
        <v>*0.93</v>
      </c>
      <c r="AE1561" s="70" t="str">
        <f t="shared" si="293"/>
        <v>REZoning_Sol-Win</v>
      </c>
      <c r="AG1561" s="49" t="s">
        <v>2442</v>
      </c>
      <c r="AH1561" s="71" t="s">
        <v>874</v>
      </c>
      <c r="AI1561" s="55">
        <v>2050</v>
      </c>
      <c r="AJ1561" s="70" t="str">
        <f t="shared" si="294"/>
        <v>*0.9</v>
      </c>
      <c r="AK1561" s="70" t="str">
        <f t="shared" si="295"/>
        <v>REZoning_Sol-Win</v>
      </c>
      <c r="AO1561" s="50" t="s">
        <v>2442</v>
      </c>
      <c r="AP1561" s="72" t="s">
        <v>874</v>
      </c>
      <c r="AQ1561" s="58">
        <v>2035</v>
      </c>
      <c r="AR1561" s="73" t="str">
        <f t="shared" si="296"/>
        <v>*0.9</v>
      </c>
      <c r="AS1561" s="70" t="str">
        <f t="shared" si="297"/>
        <v>REZoning_Sol-Win</v>
      </c>
      <c r="AU1561" s="50" t="s">
        <v>2442</v>
      </c>
      <c r="AV1561" s="72" t="s">
        <v>874</v>
      </c>
      <c r="AW1561" s="58">
        <v>2050</v>
      </c>
      <c r="AX1561" s="73" t="str">
        <f t="shared" si="298"/>
        <v>*0.86</v>
      </c>
      <c r="AY1561" s="70" t="str">
        <f t="shared" si="299"/>
        <v>REZoning_Sol-Win</v>
      </c>
    </row>
    <row r="1562" spans="1:51">
      <c r="A1562" s="67" t="s">
        <v>70</v>
      </c>
      <c r="C1562" t="s">
        <v>2443</v>
      </c>
      <c r="D1562" s="68" t="s">
        <v>874</v>
      </c>
      <c r="E1562" s="52">
        <v>2035</v>
      </c>
      <c r="F1562" s="69" t="str">
        <f t="shared" si="289"/>
        <v>*0.94</v>
      </c>
      <c r="G1562" s="70" t="str">
        <f t="shared" si="288"/>
        <v>REZoning_Sol-Win</v>
      </c>
      <c r="I1562" t="s">
        <v>2443</v>
      </c>
      <c r="J1562" s="68" t="s">
        <v>874</v>
      </c>
      <c r="K1562" s="52">
        <v>2050</v>
      </c>
      <c r="L1562" s="62" t="str">
        <f t="shared" si="290"/>
        <v>*0.91</v>
      </c>
      <c r="M1562" s="70" t="str">
        <f t="shared" si="291"/>
        <v>REZoning_Sol-Win</v>
      </c>
      <c r="O1562" t="s">
        <v>2443</v>
      </c>
      <c r="P1562" t="s">
        <v>874</v>
      </c>
      <c r="Q1562">
        <v>2100</v>
      </c>
      <c r="R1562" t="s">
        <v>890</v>
      </c>
      <c r="S1562" t="s">
        <v>875</v>
      </c>
      <c r="AA1562" s="49" t="s">
        <v>2443</v>
      </c>
      <c r="AB1562" s="71" t="s">
        <v>874</v>
      </c>
      <c r="AC1562" s="55">
        <v>2035</v>
      </c>
      <c r="AD1562" s="70" t="str">
        <f t="shared" si="292"/>
        <v>*0.93</v>
      </c>
      <c r="AE1562" s="70" t="str">
        <f t="shared" si="293"/>
        <v>REZoning_Sol-Win</v>
      </c>
      <c r="AG1562" s="49" t="s">
        <v>2443</v>
      </c>
      <c r="AH1562" s="71" t="s">
        <v>874</v>
      </c>
      <c r="AI1562" s="55">
        <v>2050</v>
      </c>
      <c r="AJ1562" s="70" t="str">
        <f t="shared" si="294"/>
        <v>*0.9</v>
      </c>
      <c r="AK1562" s="70" t="str">
        <f t="shared" si="295"/>
        <v>REZoning_Sol-Win</v>
      </c>
      <c r="AO1562" s="50" t="s">
        <v>2443</v>
      </c>
      <c r="AP1562" s="72" t="s">
        <v>874</v>
      </c>
      <c r="AQ1562" s="58">
        <v>2035</v>
      </c>
      <c r="AR1562" s="73" t="str">
        <f t="shared" si="296"/>
        <v>*0.9</v>
      </c>
      <c r="AS1562" s="70" t="str">
        <f t="shared" si="297"/>
        <v>REZoning_Sol-Win</v>
      </c>
      <c r="AU1562" s="50" t="s">
        <v>2443</v>
      </c>
      <c r="AV1562" s="72" t="s">
        <v>874</v>
      </c>
      <c r="AW1562" s="58">
        <v>2050</v>
      </c>
      <c r="AX1562" s="73" t="str">
        <f t="shared" si="298"/>
        <v>*0.86</v>
      </c>
      <c r="AY1562" s="70" t="str">
        <f t="shared" si="299"/>
        <v>REZoning_Sol-Win</v>
      </c>
    </row>
    <row r="1563" spans="1:51">
      <c r="A1563" s="67" t="s">
        <v>70</v>
      </c>
      <c r="C1563" t="s">
        <v>2444</v>
      </c>
      <c r="D1563" s="68" t="s">
        <v>874</v>
      </c>
      <c r="E1563" s="52">
        <v>2035</v>
      </c>
      <c r="F1563" s="69" t="str">
        <f t="shared" si="289"/>
        <v>*0.94</v>
      </c>
      <c r="G1563" s="70" t="str">
        <f t="shared" si="288"/>
        <v>REZoning_Sol-Win</v>
      </c>
      <c r="I1563" t="s">
        <v>2444</v>
      </c>
      <c r="J1563" s="68" t="s">
        <v>874</v>
      </c>
      <c r="K1563" s="52">
        <v>2050</v>
      </c>
      <c r="L1563" s="62" t="str">
        <f t="shared" si="290"/>
        <v>*0.91</v>
      </c>
      <c r="M1563" s="70" t="str">
        <f t="shared" si="291"/>
        <v>REZoning_Sol-Win</v>
      </c>
      <c r="O1563" t="s">
        <v>2444</v>
      </c>
      <c r="P1563" t="s">
        <v>874</v>
      </c>
      <c r="Q1563">
        <v>2100</v>
      </c>
      <c r="R1563" t="s">
        <v>890</v>
      </c>
      <c r="S1563" t="s">
        <v>875</v>
      </c>
      <c r="AA1563" s="49" t="s">
        <v>2444</v>
      </c>
      <c r="AB1563" s="71" t="s">
        <v>874</v>
      </c>
      <c r="AC1563" s="55">
        <v>2035</v>
      </c>
      <c r="AD1563" s="70" t="str">
        <f t="shared" si="292"/>
        <v>*0.93</v>
      </c>
      <c r="AE1563" s="70" t="str">
        <f t="shared" si="293"/>
        <v>REZoning_Sol-Win</v>
      </c>
      <c r="AG1563" s="49" t="s">
        <v>2444</v>
      </c>
      <c r="AH1563" s="71" t="s">
        <v>874</v>
      </c>
      <c r="AI1563" s="55">
        <v>2050</v>
      </c>
      <c r="AJ1563" s="70" t="str">
        <f t="shared" si="294"/>
        <v>*0.9</v>
      </c>
      <c r="AK1563" s="70" t="str">
        <f t="shared" si="295"/>
        <v>REZoning_Sol-Win</v>
      </c>
      <c r="AO1563" s="50" t="s">
        <v>2444</v>
      </c>
      <c r="AP1563" s="72" t="s">
        <v>874</v>
      </c>
      <c r="AQ1563" s="58">
        <v>2035</v>
      </c>
      <c r="AR1563" s="73" t="str">
        <f t="shared" si="296"/>
        <v>*0.9</v>
      </c>
      <c r="AS1563" s="70" t="str">
        <f t="shared" si="297"/>
        <v>REZoning_Sol-Win</v>
      </c>
      <c r="AU1563" s="50" t="s">
        <v>2444</v>
      </c>
      <c r="AV1563" s="72" t="s">
        <v>874</v>
      </c>
      <c r="AW1563" s="58">
        <v>2050</v>
      </c>
      <c r="AX1563" s="73" t="str">
        <f t="shared" si="298"/>
        <v>*0.86</v>
      </c>
      <c r="AY1563" s="70" t="str">
        <f t="shared" si="299"/>
        <v>REZoning_Sol-Win</v>
      </c>
    </row>
    <row r="1564" spans="1:51">
      <c r="A1564" s="67" t="s">
        <v>70</v>
      </c>
      <c r="C1564" t="s">
        <v>2445</v>
      </c>
      <c r="D1564" s="68" t="s">
        <v>874</v>
      </c>
      <c r="E1564" s="52">
        <v>2035</v>
      </c>
      <c r="F1564" s="69" t="str">
        <f t="shared" si="289"/>
        <v>*0.94</v>
      </c>
      <c r="G1564" s="70" t="str">
        <f t="shared" si="288"/>
        <v>REZoning_Sol-Win</v>
      </c>
      <c r="I1564" t="s">
        <v>2445</v>
      </c>
      <c r="J1564" s="68" t="s">
        <v>874</v>
      </c>
      <c r="K1564" s="52">
        <v>2050</v>
      </c>
      <c r="L1564" s="62" t="str">
        <f t="shared" si="290"/>
        <v>*0.91</v>
      </c>
      <c r="M1564" s="70" t="str">
        <f t="shared" si="291"/>
        <v>REZoning_Sol-Win</v>
      </c>
      <c r="O1564" t="s">
        <v>2445</v>
      </c>
      <c r="P1564" t="s">
        <v>874</v>
      </c>
      <c r="Q1564">
        <v>2100</v>
      </c>
      <c r="R1564" t="s">
        <v>890</v>
      </c>
      <c r="S1564" t="s">
        <v>875</v>
      </c>
      <c r="AA1564" s="49" t="s">
        <v>2445</v>
      </c>
      <c r="AB1564" s="71" t="s">
        <v>874</v>
      </c>
      <c r="AC1564" s="55">
        <v>2035</v>
      </c>
      <c r="AD1564" s="70" t="str">
        <f t="shared" si="292"/>
        <v>*0.93</v>
      </c>
      <c r="AE1564" s="70" t="str">
        <f t="shared" si="293"/>
        <v>REZoning_Sol-Win</v>
      </c>
      <c r="AG1564" s="49" t="s">
        <v>2445</v>
      </c>
      <c r="AH1564" s="71" t="s">
        <v>874</v>
      </c>
      <c r="AI1564" s="55">
        <v>2050</v>
      </c>
      <c r="AJ1564" s="70" t="str">
        <f t="shared" si="294"/>
        <v>*0.9</v>
      </c>
      <c r="AK1564" s="70" t="str">
        <f t="shared" si="295"/>
        <v>REZoning_Sol-Win</v>
      </c>
      <c r="AO1564" s="50" t="s">
        <v>2445</v>
      </c>
      <c r="AP1564" s="72" t="s">
        <v>874</v>
      </c>
      <c r="AQ1564" s="58">
        <v>2035</v>
      </c>
      <c r="AR1564" s="73" t="str">
        <f t="shared" si="296"/>
        <v>*0.9</v>
      </c>
      <c r="AS1564" s="70" t="str">
        <f t="shared" si="297"/>
        <v>REZoning_Sol-Win</v>
      </c>
      <c r="AU1564" s="50" t="s">
        <v>2445</v>
      </c>
      <c r="AV1564" s="72" t="s">
        <v>874</v>
      </c>
      <c r="AW1564" s="58">
        <v>2050</v>
      </c>
      <c r="AX1564" s="73" t="str">
        <f t="shared" si="298"/>
        <v>*0.86</v>
      </c>
      <c r="AY1564" s="70" t="str">
        <f t="shared" si="299"/>
        <v>REZoning_Sol-Win</v>
      </c>
    </row>
    <row r="1565" spans="1:51">
      <c r="A1565" s="67" t="s">
        <v>70</v>
      </c>
      <c r="C1565" t="s">
        <v>2446</v>
      </c>
      <c r="D1565" s="68" t="s">
        <v>874</v>
      </c>
      <c r="E1565" s="52">
        <v>2035</v>
      </c>
      <c r="F1565" s="69" t="str">
        <f t="shared" si="289"/>
        <v>*0.94</v>
      </c>
      <c r="G1565" s="70" t="str">
        <f t="shared" si="288"/>
        <v>REZoning_Sol-Win</v>
      </c>
      <c r="I1565" t="s">
        <v>2446</v>
      </c>
      <c r="J1565" s="68" t="s">
        <v>874</v>
      </c>
      <c r="K1565" s="52">
        <v>2050</v>
      </c>
      <c r="L1565" s="62" t="str">
        <f t="shared" si="290"/>
        <v>*0.91</v>
      </c>
      <c r="M1565" s="70" t="str">
        <f t="shared" si="291"/>
        <v>REZoning_Sol-Win</v>
      </c>
      <c r="O1565" t="s">
        <v>2446</v>
      </c>
      <c r="P1565" t="s">
        <v>874</v>
      </c>
      <c r="Q1565">
        <v>2100</v>
      </c>
      <c r="R1565" t="s">
        <v>890</v>
      </c>
      <c r="S1565" t="s">
        <v>875</v>
      </c>
      <c r="AA1565" s="49" t="s">
        <v>2446</v>
      </c>
      <c r="AB1565" s="71" t="s">
        <v>874</v>
      </c>
      <c r="AC1565" s="55">
        <v>2035</v>
      </c>
      <c r="AD1565" s="70" t="str">
        <f t="shared" si="292"/>
        <v>*0.93</v>
      </c>
      <c r="AE1565" s="70" t="str">
        <f t="shared" si="293"/>
        <v>REZoning_Sol-Win</v>
      </c>
      <c r="AG1565" s="49" t="s">
        <v>2446</v>
      </c>
      <c r="AH1565" s="71" t="s">
        <v>874</v>
      </c>
      <c r="AI1565" s="55">
        <v>2050</v>
      </c>
      <c r="AJ1565" s="70" t="str">
        <f t="shared" si="294"/>
        <v>*0.9</v>
      </c>
      <c r="AK1565" s="70" t="str">
        <f t="shared" si="295"/>
        <v>REZoning_Sol-Win</v>
      </c>
      <c r="AO1565" s="50" t="s">
        <v>2446</v>
      </c>
      <c r="AP1565" s="72" t="s">
        <v>874</v>
      </c>
      <c r="AQ1565" s="58">
        <v>2035</v>
      </c>
      <c r="AR1565" s="73" t="str">
        <f t="shared" si="296"/>
        <v>*0.9</v>
      </c>
      <c r="AS1565" s="70" t="str">
        <f t="shared" si="297"/>
        <v>REZoning_Sol-Win</v>
      </c>
      <c r="AU1565" s="50" t="s">
        <v>2446</v>
      </c>
      <c r="AV1565" s="72" t="s">
        <v>874</v>
      </c>
      <c r="AW1565" s="58">
        <v>2050</v>
      </c>
      <c r="AX1565" s="73" t="str">
        <f t="shared" si="298"/>
        <v>*0.86</v>
      </c>
      <c r="AY1565" s="70" t="str">
        <f t="shared" si="299"/>
        <v>REZoning_Sol-Win</v>
      </c>
    </row>
    <row r="1566" spans="1:51">
      <c r="A1566" s="67" t="s">
        <v>70</v>
      </c>
      <c r="C1566" t="s">
        <v>2447</v>
      </c>
      <c r="D1566" s="68" t="s">
        <v>874</v>
      </c>
      <c r="E1566" s="52">
        <v>2035</v>
      </c>
      <c r="F1566" s="69" t="str">
        <f t="shared" si="289"/>
        <v>*0.94</v>
      </c>
      <c r="G1566" s="70" t="str">
        <f t="shared" si="288"/>
        <v>REZoning_Sol-Win</v>
      </c>
      <c r="I1566" t="s">
        <v>2447</v>
      </c>
      <c r="J1566" s="68" t="s">
        <v>874</v>
      </c>
      <c r="K1566" s="52">
        <v>2050</v>
      </c>
      <c r="L1566" s="62" t="str">
        <f t="shared" si="290"/>
        <v>*0.91</v>
      </c>
      <c r="M1566" s="70" t="str">
        <f t="shared" si="291"/>
        <v>REZoning_Sol-Win</v>
      </c>
      <c r="O1566" t="s">
        <v>2447</v>
      </c>
      <c r="P1566" t="s">
        <v>874</v>
      </c>
      <c r="Q1566">
        <v>2100</v>
      </c>
      <c r="R1566" t="s">
        <v>890</v>
      </c>
      <c r="S1566" t="s">
        <v>875</v>
      </c>
      <c r="AA1566" s="49" t="s">
        <v>2447</v>
      </c>
      <c r="AB1566" s="71" t="s">
        <v>874</v>
      </c>
      <c r="AC1566" s="55">
        <v>2035</v>
      </c>
      <c r="AD1566" s="70" t="str">
        <f t="shared" si="292"/>
        <v>*0.93</v>
      </c>
      <c r="AE1566" s="70" t="str">
        <f t="shared" si="293"/>
        <v>REZoning_Sol-Win</v>
      </c>
      <c r="AG1566" s="49" t="s">
        <v>2447</v>
      </c>
      <c r="AH1566" s="71" t="s">
        <v>874</v>
      </c>
      <c r="AI1566" s="55">
        <v>2050</v>
      </c>
      <c r="AJ1566" s="70" t="str">
        <f t="shared" si="294"/>
        <v>*0.9</v>
      </c>
      <c r="AK1566" s="70" t="str">
        <f t="shared" si="295"/>
        <v>REZoning_Sol-Win</v>
      </c>
      <c r="AO1566" s="50" t="s">
        <v>2447</v>
      </c>
      <c r="AP1566" s="72" t="s">
        <v>874</v>
      </c>
      <c r="AQ1566" s="58">
        <v>2035</v>
      </c>
      <c r="AR1566" s="73" t="str">
        <f t="shared" si="296"/>
        <v>*0.9</v>
      </c>
      <c r="AS1566" s="70" t="str">
        <f t="shared" si="297"/>
        <v>REZoning_Sol-Win</v>
      </c>
      <c r="AU1566" s="50" t="s">
        <v>2447</v>
      </c>
      <c r="AV1566" s="72" t="s">
        <v>874</v>
      </c>
      <c r="AW1566" s="58">
        <v>2050</v>
      </c>
      <c r="AX1566" s="73" t="str">
        <f t="shared" si="298"/>
        <v>*0.86</v>
      </c>
      <c r="AY1566" s="70" t="str">
        <f t="shared" si="299"/>
        <v>REZoning_Sol-Win</v>
      </c>
    </row>
    <row r="1567" spans="1:51">
      <c r="A1567" s="67" t="s">
        <v>70</v>
      </c>
      <c r="C1567" t="s">
        <v>2448</v>
      </c>
      <c r="D1567" s="68" t="s">
        <v>874</v>
      </c>
      <c r="E1567" s="52">
        <v>2035</v>
      </c>
      <c r="F1567" s="69" t="str">
        <f t="shared" si="289"/>
        <v>*0.94</v>
      </c>
      <c r="G1567" s="70" t="str">
        <f t="shared" si="288"/>
        <v>REZoning_Sol-Win</v>
      </c>
      <c r="I1567" t="s">
        <v>2448</v>
      </c>
      <c r="J1567" s="68" t="s">
        <v>874</v>
      </c>
      <c r="K1567" s="52">
        <v>2050</v>
      </c>
      <c r="L1567" s="62" t="str">
        <f t="shared" si="290"/>
        <v>*0.91</v>
      </c>
      <c r="M1567" s="70" t="str">
        <f t="shared" si="291"/>
        <v>REZoning_Sol-Win</v>
      </c>
      <c r="O1567" t="s">
        <v>2448</v>
      </c>
      <c r="P1567" t="s">
        <v>874</v>
      </c>
      <c r="Q1567">
        <v>2100</v>
      </c>
      <c r="R1567" t="s">
        <v>890</v>
      </c>
      <c r="S1567" t="s">
        <v>875</v>
      </c>
      <c r="AA1567" s="49" t="s">
        <v>2448</v>
      </c>
      <c r="AB1567" s="71" t="s">
        <v>874</v>
      </c>
      <c r="AC1567" s="55">
        <v>2035</v>
      </c>
      <c r="AD1567" s="70" t="str">
        <f t="shared" si="292"/>
        <v>*0.93</v>
      </c>
      <c r="AE1567" s="70" t="str">
        <f t="shared" si="293"/>
        <v>REZoning_Sol-Win</v>
      </c>
      <c r="AG1567" s="49" t="s">
        <v>2448</v>
      </c>
      <c r="AH1567" s="71" t="s">
        <v>874</v>
      </c>
      <c r="AI1567" s="55">
        <v>2050</v>
      </c>
      <c r="AJ1567" s="70" t="str">
        <f t="shared" si="294"/>
        <v>*0.9</v>
      </c>
      <c r="AK1567" s="70" t="str">
        <f t="shared" si="295"/>
        <v>REZoning_Sol-Win</v>
      </c>
      <c r="AO1567" s="50" t="s">
        <v>2448</v>
      </c>
      <c r="AP1567" s="72" t="s">
        <v>874</v>
      </c>
      <c r="AQ1567" s="58">
        <v>2035</v>
      </c>
      <c r="AR1567" s="73" t="str">
        <f t="shared" si="296"/>
        <v>*0.9</v>
      </c>
      <c r="AS1567" s="70" t="str">
        <f t="shared" si="297"/>
        <v>REZoning_Sol-Win</v>
      </c>
      <c r="AU1567" s="50" t="s">
        <v>2448</v>
      </c>
      <c r="AV1567" s="72" t="s">
        <v>874</v>
      </c>
      <c r="AW1567" s="58">
        <v>2050</v>
      </c>
      <c r="AX1567" s="73" t="str">
        <f t="shared" si="298"/>
        <v>*0.86</v>
      </c>
      <c r="AY1567" s="70" t="str">
        <f t="shared" si="299"/>
        <v>REZoning_Sol-Win</v>
      </c>
    </row>
    <row r="1568" spans="1:51">
      <c r="A1568" s="67" t="s">
        <v>70</v>
      </c>
      <c r="C1568" t="s">
        <v>2449</v>
      </c>
      <c r="D1568" s="68" t="s">
        <v>874</v>
      </c>
      <c r="E1568" s="52">
        <v>2035</v>
      </c>
      <c r="F1568" s="69" t="str">
        <f t="shared" si="289"/>
        <v>*0.94</v>
      </c>
      <c r="G1568" s="70" t="str">
        <f t="shared" si="288"/>
        <v>REZoning_Sol-Win</v>
      </c>
      <c r="I1568" t="s">
        <v>2449</v>
      </c>
      <c r="J1568" s="68" t="s">
        <v>874</v>
      </c>
      <c r="K1568" s="52">
        <v>2050</v>
      </c>
      <c r="L1568" s="62" t="str">
        <f t="shared" si="290"/>
        <v>*0.91</v>
      </c>
      <c r="M1568" s="70" t="str">
        <f t="shared" si="291"/>
        <v>REZoning_Sol-Win</v>
      </c>
      <c r="O1568" t="s">
        <v>2449</v>
      </c>
      <c r="P1568" t="s">
        <v>874</v>
      </c>
      <c r="Q1568">
        <v>2100</v>
      </c>
      <c r="R1568" t="s">
        <v>890</v>
      </c>
      <c r="S1568" t="s">
        <v>875</v>
      </c>
      <c r="AA1568" s="49" t="s">
        <v>2449</v>
      </c>
      <c r="AB1568" s="71" t="s">
        <v>874</v>
      </c>
      <c r="AC1568" s="55">
        <v>2035</v>
      </c>
      <c r="AD1568" s="70" t="str">
        <f t="shared" si="292"/>
        <v>*0.93</v>
      </c>
      <c r="AE1568" s="70" t="str">
        <f t="shared" si="293"/>
        <v>REZoning_Sol-Win</v>
      </c>
      <c r="AG1568" s="49" t="s">
        <v>2449</v>
      </c>
      <c r="AH1568" s="71" t="s">
        <v>874</v>
      </c>
      <c r="AI1568" s="55">
        <v>2050</v>
      </c>
      <c r="AJ1568" s="70" t="str">
        <f t="shared" si="294"/>
        <v>*0.9</v>
      </c>
      <c r="AK1568" s="70" t="str">
        <f t="shared" si="295"/>
        <v>REZoning_Sol-Win</v>
      </c>
      <c r="AO1568" s="50" t="s">
        <v>2449</v>
      </c>
      <c r="AP1568" s="72" t="s">
        <v>874</v>
      </c>
      <c r="AQ1568" s="58">
        <v>2035</v>
      </c>
      <c r="AR1568" s="73" t="str">
        <f t="shared" si="296"/>
        <v>*0.9</v>
      </c>
      <c r="AS1568" s="70" t="str">
        <f t="shared" si="297"/>
        <v>REZoning_Sol-Win</v>
      </c>
      <c r="AU1568" s="50" t="s">
        <v>2449</v>
      </c>
      <c r="AV1568" s="72" t="s">
        <v>874</v>
      </c>
      <c r="AW1568" s="58">
        <v>2050</v>
      </c>
      <c r="AX1568" s="73" t="str">
        <f t="shared" si="298"/>
        <v>*0.86</v>
      </c>
      <c r="AY1568" s="70" t="str">
        <f t="shared" si="299"/>
        <v>REZoning_Sol-Win</v>
      </c>
    </row>
    <row r="1569" spans="1:51">
      <c r="A1569" s="67" t="s">
        <v>70</v>
      </c>
      <c r="C1569" t="s">
        <v>2450</v>
      </c>
      <c r="D1569" s="68" t="s">
        <v>874</v>
      </c>
      <c r="E1569" s="52">
        <v>2035</v>
      </c>
      <c r="F1569" s="69" t="str">
        <f t="shared" si="289"/>
        <v>*0.94</v>
      </c>
      <c r="G1569" s="70" t="str">
        <f t="shared" si="288"/>
        <v>REZoning_Sol-Win</v>
      </c>
      <c r="I1569" t="s">
        <v>2450</v>
      </c>
      <c r="J1569" s="68" t="s">
        <v>874</v>
      </c>
      <c r="K1569" s="52">
        <v>2050</v>
      </c>
      <c r="L1569" s="62" t="str">
        <f t="shared" si="290"/>
        <v>*0.91</v>
      </c>
      <c r="M1569" s="70" t="str">
        <f t="shared" si="291"/>
        <v>REZoning_Sol-Win</v>
      </c>
      <c r="O1569" t="s">
        <v>2450</v>
      </c>
      <c r="P1569" t="s">
        <v>874</v>
      </c>
      <c r="Q1569">
        <v>2100</v>
      </c>
      <c r="R1569" t="s">
        <v>890</v>
      </c>
      <c r="S1569" t="s">
        <v>875</v>
      </c>
      <c r="AA1569" s="49" t="s">
        <v>2450</v>
      </c>
      <c r="AB1569" s="71" t="s">
        <v>874</v>
      </c>
      <c r="AC1569" s="55">
        <v>2035</v>
      </c>
      <c r="AD1569" s="70" t="str">
        <f t="shared" si="292"/>
        <v>*0.93</v>
      </c>
      <c r="AE1569" s="70" t="str">
        <f t="shared" si="293"/>
        <v>REZoning_Sol-Win</v>
      </c>
      <c r="AG1569" s="49" t="s">
        <v>2450</v>
      </c>
      <c r="AH1569" s="71" t="s">
        <v>874</v>
      </c>
      <c r="AI1569" s="55">
        <v>2050</v>
      </c>
      <c r="AJ1569" s="70" t="str">
        <f t="shared" si="294"/>
        <v>*0.9</v>
      </c>
      <c r="AK1569" s="70" t="str">
        <f t="shared" si="295"/>
        <v>REZoning_Sol-Win</v>
      </c>
      <c r="AO1569" s="50" t="s">
        <v>2450</v>
      </c>
      <c r="AP1569" s="72" t="s">
        <v>874</v>
      </c>
      <c r="AQ1569" s="58">
        <v>2035</v>
      </c>
      <c r="AR1569" s="73" t="str">
        <f t="shared" si="296"/>
        <v>*0.9</v>
      </c>
      <c r="AS1569" s="70" t="str">
        <f t="shared" si="297"/>
        <v>REZoning_Sol-Win</v>
      </c>
      <c r="AU1569" s="50" t="s">
        <v>2450</v>
      </c>
      <c r="AV1569" s="72" t="s">
        <v>874</v>
      </c>
      <c r="AW1569" s="58">
        <v>2050</v>
      </c>
      <c r="AX1569" s="73" t="str">
        <f t="shared" si="298"/>
        <v>*0.86</v>
      </c>
      <c r="AY1569" s="70" t="str">
        <f t="shared" si="299"/>
        <v>REZoning_Sol-Win</v>
      </c>
    </row>
    <row r="1570" spans="1:51">
      <c r="A1570" s="67" t="s">
        <v>70</v>
      </c>
      <c r="C1570" t="s">
        <v>2451</v>
      </c>
      <c r="D1570" s="68" t="s">
        <v>874</v>
      </c>
      <c r="E1570" s="52">
        <v>2035</v>
      </c>
      <c r="F1570" s="69" t="str">
        <f t="shared" si="289"/>
        <v>*0.94</v>
      </c>
      <c r="G1570" s="70" t="str">
        <f t="shared" si="288"/>
        <v>REZoning_Sol-Win</v>
      </c>
      <c r="I1570" t="s">
        <v>2451</v>
      </c>
      <c r="J1570" s="68" t="s">
        <v>874</v>
      </c>
      <c r="K1570" s="52">
        <v>2050</v>
      </c>
      <c r="L1570" s="62" t="str">
        <f t="shared" si="290"/>
        <v>*0.91</v>
      </c>
      <c r="M1570" s="70" t="str">
        <f t="shared" si="291"/>
        <v>REZoning_Sol-Win</v>
      </c>
      <c r="O1570" t="s">
        <v>2451</v>
      </c>
      <c r="P1570" t="s">
        <v>874</v>
      </c>
      <c r="Q1570">
        <v>2100</v>
      </c>
      <c r="R1570" t="s">
        <v>890</v>
      </c>
      <c r="S1570" t="s">
        <v>875</v>
      </c>
      <c r="AA1570" s="49" t="s">
        <v>2451</v>
      </c>
      <c r="AB1570" s="71" t="s">
        <v>874</v>
      </c>
      <c r="AC1570" s="55">
        <v>2035</v>
      </c>
      <c r="AD1570" s="70" t="str">
        <f t="shared" si="292"/>
        <v>*0.93</v>
      </c>
      <c r="AE1570" s="70" t="str">
        <f t="shared" si="293"/>
        <v>REZoning_Sol-Win</v>
      </c>
      <c r="AG1570" s="49" t="s">
        <v>2451</v>
      </c>
      <c r="AH1570" s="71" t="s">
        <v>874</v>
      </c>
      <c r="AI1570" s="55">
        <v>2050</v>
      </c>
      <c r="AJ1570" s="70" t="str">
        <f t="shared" si="294"/>
        <v>*0.9</v>
      </c>
      <c r="AK1570" s="70" t="str">
        <f t="shared" si="295"/>
        <v>REZoning_Sol-Win</v>
      </c>
      <c r="AO1570" s="50" t="s">
        <v>2451</v>
      </c>
      <c r="AP1570" s="72" t="s">
        <v>874</v>
      </c>
      <c r="AQ1570" s="58">
        <v>2035</v>
      </c>
      <c r="AR1570" s="73" t="str">
        <f t="shared" si="296"/>
        <v>*0.9</v>
      </c>
      <c r="AS1570" s="70" t="str">
        <f t="shared" si="297"/>
        <v>REZoning_Sol-Win</v>
      </c>
      <c r="AU1570" s="50" t="s">
        <v>2451</v>
      </c>
      <c r="AV1570" s="72" t="s">
        <v>874</v>
      </c>
      <c r="AW1570" s="58">
        <v>2050</v>
      </c>
      <c r="AX1570" s="73" t="str">
        <f t="shared" si="298"/>
        <v>*0.86</v>
      </c>
      <c r="AY1570" s="70" t="str">
        <f t="shared" si="299"/>
        <v>REZoning_Sol-Win</v>
      </c>
    </row>
    <row r="1571" spans="1:51">
      <c r="A1571" s="67" t="s">
        <v>70</v>
      </c>
      <c r="C1571" t="s">
        <v>2452</v>
      </c>
      <c r="D1571" s="68" t="s">
        <v>874</v>
      </c>
      <c r="E1571" s="52">
        <v>2035</v>
      </c>
      <c r="F1571" s="69" t="str">
        <f t="shared" si="289"/>
        <v>*0.94</v>
      </c>
      <c r="G1571" s="70" t="str">
        <f t="shared" ref="G1571:G1634" si="300">G1570</f>
        <v>REZoning_Sol-Win</v>
      </c>
      <c r="I1571" t="s">
        <v>2452</v>
      </c>
      <c r="J1571" s="68" t="s">
        <v>874</v>
      </c>
      <c r="K1571" s="52">
        <v>2050</v>
      </c>
      <c r="L1571" s="62" t="str">
        <f t="shared" si="290"/>
        <v>*0.91</v>
      </c>
      <c r="M1571" s="70" t="str">
        <f t="shared" si="291"/>
        <v>REZoning_Sol-Win</v>
      </c>
      <c r="O1571" t="s">
        <v>2452</v>
      </c>
      <c r="P1571" t="s">
        <v>874</v>
      </c>
      <c r="Q1571">
        <v>2100</v>
      </c>
      <c r="R1571" t="s">
        <v>890</v>
      </c>
      <c r="S1571" t="s">
        <v>875</v>
      </c>
      <c r="AA1571" s="49" t="s">
        <v>2452</v>
      </c>
      <c r="AB1571" s="71" t="s">
        <v>874</v>
      </c>
      <c r="AC1571" s="55">
        <v>2035</v>
      </c>
      <c r="AD1571" s="70" t="str">
        <f t="shared" si="292"/>
        <v>*0.93</v>
      </c>
      <c r="AE1571" s="70" t="str">
        <f t="shared" si="293"/>
        <v>REZoning_Sol-Win</v>
      </c>
      <c r="AG1571" s="49" t="s">
        <v>2452</v>
      </c>
      <c r="AH1571" s="71" t="s">
        <v>874</v>
      </c>
      <c r="AI1571" s="55">
        <v>2050</v>
      </c>
      <c r="AJ1571" s="70" t="str">
        <f t="shared" si="294"/>
        <v>*0.9</v>
      </c>
      <c r="AK1571" s="70" t="str">
        <f t="shared" si="295"/>
        <v>REZoning_Sol-Win</v>
      </c>
      <c r="AO1571" s="50" t="s">
        <v>2452</v>
      </c>
      <c r="AP1571" s="72" t="s">
        <v>874</v>
      </c>
      <c r="AQ1571" s="58">
        <v>2035</v>
      </c>
      <c r="AR1571" s="73" t="str">
        <f t="shared" si="296"/>
        <v>*0.9</v>
      </c>
      <c r="AS1571" s="70" t="str">
        <f t="shared" si="297"/>
        <v>REZoning_Sol-Win</v>
      </c>
      <c r="AU1571" s="50" t="s">
        <v>2452</v>
      </c>
      <c r="AV1571" s="72" t="s">
        <v>874</v>
      </c>
      <c r="AW1571" s="58">
        <v>2050</v>
      </c>
      <c r="AX1571" s="73" t="str">
        <f t="shared" si="298"/>
        <v>*0.86</v>
      </c>
      <c r="AY1571" s="70" t="str">
        <f t="shared" si="299"/>
        <v>REZoning_Sol-Win</v>
      </c>
    </row>
    <row r="1572" spans="1:51">
      <c r="A1572" s="67" t="s">
        <v>70</v>
      </c>
      <c r="C1572" t="s">
        <v>2453</v>
      </c>
      <c r="D1572" s="68" t="s">
        <v>874</v>
      </c>
      <c r="E1572" s="52">
        <v>2035</v>
      </c>
      <c r="F1572" s="69" t="str">
        <f t="shared" si="289"/>
        <v>*0.94</v>
      </c>
      <c r="G1572" s="70" t="str">
        <f t="shared" si="300"/>
        <v>REZoning_Sol-Win</v>
      </c>
      <c r="I1572" t="s">
        <v>2453</v>
      </c>
      <c r="J1572" s="68" t="s">
        <v>874</v>
      </c>
      <c r="K1572" s="52">
        <v>2050</v>
      </c>
      <c r="L1572" s="62" t="str">
        <f t="shared" si="290"/>
        <v>*0.91</v>
      </c>
      <c r="M1572" s="70" t="str">
        <f t="shared" si="291"/>
        <v>REZoning_Sol-Win</v>
      </c>
      <c r="O1572" t="s">
        <v>2453</v>
      </c>
      <c r="P1572" t="s">
        <v>874</v>
      </c>
      <c r="Q1572">
        <v>2100</v>
      </c>
      <c r="R1572" t="s">
        <v>890</v>
      </c>
      <c r="S1572" t="s">
        <v>875</v>
      </c>
      <c r="AA1572" s="49" t="s">
        <v>2453</v>
      </c>
      <c r="AB1572" s="71" t="s">
        <v>874</v>
      </c>
      <c r="AC1572" s="55">
        <v>2035</v>
      </c>
      <c r="AD1572" s="70" t="str">
        <f t="shared" si="292"/>
        <v>*0.93</v>
      </c>
      <c r="AE1572" s="70" t="str">
        <f t="shared" si="293"/>
        <v>REZoning_Sol-Win</v>
      </c>
      <c r="AG1572" s="49" t="s">
        <v>2453</v>
      </c>
      <c r="AH1572" s="71" t="s">
        <v>874</v>
      </c>
      <c r="AI1572" s="55">
        <v>2050</v>
      </c>
      <c r="AJ1572" s="70" t="str">
        <f t="shared" si="294"/>
        <v>*0.9</v>
      </c>
      <c r="AK1572" s="70" t="str">
        <f t="shared" si="295"/>
        <v>REZoning_Sol-Win</v>
      </c>
      <c r="AO1572" s="50" t="s">
        <v>2453</v>
      </c>
      <c r="AP1572" s="72" t="s">
        <v>874</v>
      </c>
      <c r="AQ1572" s="58">
        <v>2035</v>
      </c>
      <c r="AR1572" s="73" t="str">
        <f t="shared" si="296"/>
        <v>*0.9</v>
      </c>
      <c r="AS1572" s="70" t="str">
        <f t="shared" si="297"/>
        <v>REZoning_Sol-Win</v>
      </c>
      <c r="AU1572" s="50" t="s">
        <v>2453</v>
      </c>
      <c r="AV1572" s="72" t="s">
        <v>874</v>
      </c>
      <c r="AW1572" s="58">
        <v>2050</v>
      </c>
      <c r="AX1572" s="73" t="str">
        <f t="shared" si="298"/>
        <v>*0.86</v>
      </c>
      <c r="AY1572" s="70" t="str">
        <f t="shared" si="299"/>
        <v>REZoning_Sol-Win</v>
      </c>
    </row>
    <row r="1573" spans="1:51">
      <c r="A1573" s="67" t="s">
        <v>70</v>
      </c>
      <c r="C1573" t="s">
        <v>2454</v>
      </c>
      <c r="D1573" s="68" t="s">
        <v>874</v>
      </c>
      <c r="E1573" s="52">
        <v>2035</v>
      </c>
      <c r="F1573" s="69" t="str">
        <f t="shared" si="289"/>
        <v>*0.94</v>
      </c>
      <c r="G1573" s="70" t="str">
        <f t="shared" si="300"/>
        <v>REZoning_Sol-Win</v>
      </c>
      <c r="I1573" t="s">
        <v>2454</v>
      </c>
      <c r="J1573" s="68" t="s">
        <v>874</v>
      </c>
      <c r="K1573" s="52">
        <v>2050</v>
      </c>
      <c r="L1573" s="62" t="str">
        <f t="shared" si="290"/>
        <v>*0.91</v>
      </c>
      <c r="M1573" s="70" t="str">
        <f t="shared" si="291"/>
        <v>REZoning_Sol-Win</v>
      </c>
      <c r="O1573" t="s">
        <v>2454</v>
      </c>
      <c r="P1573" t="s">
        <v>874</v>
      </c>
      <c r="Q1573">
        <v>2100</v>
      </c>
      <c r="R1573" t="s">
        <v>890</v>
      </c>
      <c r="S1573" t="s">
        <v>875</v>
      </c>
      <c r="AA1573" s="49" t="s">
        <v>2454</v>
      </c>
      <c r="AB1573" s="71" t="s">
        <v>874</v>
      </c>
      <c r="AC1573" s="55">
        <v>2035</v>
      </c>
      <c r="AD1573" s="70" t="str">
        <f t="shared" si="292"/>
        <v>*0.93</v>
      </c>
      <c r="AE1573" s="70" t="str">
        <f t="shared" si="293"/>
        <v>REZoning_Sol-Win</v>
      </c>
      <c r="AG1573" s="49" t="s">
        <v>2454</v>
      </c>
      <c r="AH1573" s="71" t="s">
        <v>874</v>
      </c>
      <c r="AI1573" s="55">
        <v>2050</v>
      </c>
      <c r="AJ1573" s="70" t="str">
        <f t="shared" si="294"/>
        <v>*0.9</v>
      </c>
      <c r="AK1573" s="70" t="str">
        <f t="shared" si="295"/>
        <v>REZoning_Sol-Win</v>
      </c>
      <c r="AO1573" s="50" t="s">
        <v>2454</v>
      </c>
      <c r="AP1573" s="72" t="s">
        <v>874</v>
      </c>
      <c r="AQ1573" s="58">
        <v>2035</v>
      </c>
      <c r="AR1573" s="73" t="str">
        <f t="shared" si="296"/>
        <v>*0.9</v>
      </c>
      <c r="AS1573" s="70" t="str">
        <f t="shared" si="297"/>
        <v>REZoning_Sol-Win</v>
      </c>
      <c r="AU1573" s="50" t="s">
        <v>2454</v>
      </c>
      <c r="AV1573" s="72" t="s">
        <v>874</v>
      </c>
      <c r="AW1573" s="58">
        <v>2050</v>
      </c>
      <c r="AX1573" s="73" t="str">
        <f t="shared" si="298"/>
        <v>*0.86</v>
      </c>
      <c r="AY1573" s="70" t="str">
        <f t="shared" si="299"/>
        <v>REZoning_Sol-Win</v>
      </c>
    </row>
    <row r="1574" spans="1:51">
      <c r="A1574" s="67" t="s">
        <v>70</v>
      </c>
      <c r="C1574" t="s">
        <v>2455</v>
      </c>
      <c r="D1574" s="68" t="s">
        <v>874</v>
      </c>
      <c r="E1574" s="52">
        <v>2035</v>
      </c>
      <c r="F1574" s="69" t="str">
        <f t="shared" si="289"/>
        <v>*0.94</v>
      </c>
      <c r="G1574" s="70" t="str">
        <f t="shared" si="300"/>
        <v>REZoning_Sol-Win</v>
      </c>
      <c r="I1574" t="s">
        <v>2455</v>
      </c>
      <c r="J1574" s="68" t="s">
        <v>874</v>
      </c>
      <c r="K1574" s="52">
        <v>2050</v>
      </c>
      <c r="L1574" s="62" t="str">
        <f t="shared" si="290"/>
        <v>*0.91</v>
      </c>
      <c r="M1574" s="70" t="str">
        <f t="shared" si="291"/>
        <v>REZoning_Sol-Win</v>
      </c>
      <c r="O1574" t="s">
        <v>2455</v>
      </c>
      <c r="P1574" t="s">
        <v>874</v>
      </c>
      <c r="Q1574">
        <v>2100</v>
      </c>
      <c r="R1574" t="s">
        <v>890</v>
      </c>
      <c r="S1574" t="s">
        <v>875</v>
      </c>
      <c r="AA1574" s="49" t="s">
        <v>2455</v>
      </c>
      <c r="AB1574" s="71" t="s">
        <v>874</v>
      </c>
      <c r="AC1574" s="55">
        <v>2035</v>
      </c>
      <c r="AD1574" s="70" t="str">
        <f t="shared" si="292"/>
        <v>*0.93</v>
      </c>
      <c r="AE1574" s="70" t="str">
        <f t="shared" si="293"/>
        <v>REZoning_Sol-Win</v>
      </c>
      <c r="AG1574" s="49" t="s">
        <v>2455</v>
      </c>
      <c r="AH1574" s="71" t="s">
        <v>874</v>
      </c>
      <c r="AI1574" s="55">
        <v>2050</v>
      </c>
      <c r="AJ1574" s="70" t="str">
        <f t="shared" si="294"/>
        <v>*0.9</v>
      </c>
      <c r="AK1574" s="70" t="str">
        <f t="shared" si="295"/>
        <v>REZoning_Sol-Win</v>
      </c>
      <c r="AO1574" s="50" t="s">
        <v>2455</v>
      </c>
      <c r="AP1574" s="72" t="s">
        <v>874</v>
      </c>
      <c r="AQ1574" s="58">
        <v>2035</v>
      </c>
      <c r="AR1574" s="73" t="str">
        <f t="shared" si="296"/>
        <v>*0.9</v>
      </c>
      <c r="AS1574" s="70" t="str">
        <f t="shared" si="297"/>
        <v>REZoning_Sol-Win</v>
      </c>
      <c r="AU1574" s="50" t="s">
        <v>2455</v>
      </c>
      <c r="AV1574" s="72" t="s">
        <v>874</v>
      </c>
      <c r="AW1574" s="58">
        <v>2050</v>
      </c>
      <c r="AX1574" s="73" t="str">
        <f t="shared" si="298"/>
        <v>*0.86</v>
      </c>
      <c r="AY1574" s="70" t="str">
        <f t="shared" si="299"/>
        <v>REZoning_Sol-Win</v>
      </c>
    </row>
    <row r="1575" spans="1:51">
      <c r="A1575" s="67" t="s">
        <v>70</v>
      </c>
      <c r="C1575" t="s">
        <v>2456</v>
      </c>
      <c r="D1575" s="68" t="s">
        <v>874</v>
      </c>
      <c r="E1575" s="52">
        <v>2035</v>
      </c>
      <c r="F1575" s="69" t="str">
        <f t="shared" si="289"/>
        <v>*0.94</v>
      </c>
      <c r="G1575" s="70" t="str">
        <f t="shared" si="300"/>
        <v>REZoning_Sol-Win</v>
      </c>
      <c r="I1575" t="s">
        <v>2456</v>
      </c>
      <c r="J1575" s="68" t="s">
        <v>874</v>
      </c>
      <c r="K1575" s="52">
        <v>2050</v>
      </c>
      <c r="L1575" s="62" t="str">
        <f t="shared" si="290"/>
        <v>*0.91</v>
      </c>
      <c r="M1575" s="70" t="str">
        <f t="shared" si="291"/>
        <v>REZoning_Sol-Win</v>
      </c>
      <c r="O1575" t="s">
        <v>2456</v>
      </c>
      <c r="P1575" t="s">
        <v>874</v>
      </c>
      <c r="Q1575">
        <v>2100</v>
      </c>
      <c r="R1575" t="s">
        <v>890</v>
      </c>
      <c r="S1575" t="s">
        <v>875</v>
      </c>
      <c r="AA1575" s="49" t="s">
        <v>2456</v>
      </c>
      <c r="AB1575" s="71" t="s">
        <v>874</v>
      </c>
      <c r="AC1575" s="55">
        <v>2035</v>
      </c>
      <c r="AD1575" s="70" t="str">
        <f t="shared" si="292"/>
        <v>*0.93</v>
      </c>
      <c r="AE1575" s="70" t="str">
        <f t="shared" si="293"/>
        <v>REZoning_Sol-Win</v>
      </c>
      <c r="AG1575" s="49" t="s">
        <v>2456</v>
      </c>
      <c r="AH1575" s="71" t="s">
        <v>874</v>
      </c>
      <c r="AI1575" s="55">
        <v>2050</v>
      </c>
      <c r="AJ1575" s="70" t="str">
        <f t="shared" si="294"/>
        <v>*0.9</v>
      </c>
      <c r="AK1575" s="70" t="str">
        <f t="shared" si="295"/>
        <v>REZoning_Sol-Win</v>
      </c>
      <c r="AO1575" s="50" t="s">
        <v>2456</v>
      </c>
      <c r="AP1575" s="72" t="s">
        <v>874</v>
      </c>
      <c r="AQ1575" s="58">
        <v>2035</v>
      </c>
      <c r="AR1575" s="73" t="str">
        <f t="shared" si="296"/>
        <v>*0.9</v>
      </c>
      <c r="AS1575" s="70" t="str">
        <f t="shared" si="297"/>
        <v>REZoning_Sol-Win</v>
      </c>
      <c r="AU1575" s="50" t="s">
        <v>2456</v>
      </c>
      <c r="AV1575" s="72" t="s">
        <v>874</v>
      </c>
      <c r="AW1575" s="58">
        <v>2050</v>
      </c>
      <c r="AX1575" s="73" t="str">
        <f t="shared" si="298"/>
        <v>*0.86</v>
      </c>
      <c r="AY1575" s="70" t="str">
        <f t="shared" si="299"/>
        <v>REZoning_Sol-Win</v>
      </c>
    </row>
    <row r="1576" spans="1:51">
      <c r="A1576" s="67" t="s">
        <v>70</v>
      </c>
      <c r="C1576" t="s">
        <v>2457</v>
      </c>
      <c r="D1576" s="68" t="s">
        <v>874</v>
      </c>
      <c r="E1576" s="52">
        <v>2035</v>
      </c>
      <c r="F1576" s="69" t="str">
        <f t="shared" si="289"/>
        <v>*0.94</v>
      </c>
      <c r="G1576" s="70" t="str">
        <f t="shared" si="300"/>
        <v>REZoning_Sol-Win</v>
      </c>
      <c r="I1576" t="s">
        <v>2457</v>
      </c>
      <c r="J1576" s="68" t="s">
        <v>874</v>
      </c>
      <c r="K1576" s="52">
        <v>2050</v>
      </c>
      <c r="L1576" s="62" t="str">
        <f t="shared" si="290"/>
        <v>*0.91</v>
      </c>
      <c r="M1576" s="70" t="str">
        <f t="shared" si="291"/>
        <v>REZoning_Sol-Win</v>
      </c>
      <c r="O1576" t="s">
        <v>2457</v>
      </c>
      <c r="P1576" t="s">
        <v>874</v>
      </c>
      <c r="Q1576">
        <v>2100</v>
      </c>
      <c r="R1576" t="s">
        <v>890</v>
      </c>
      <c r="S1576" t="s">
        <v>875</v>
      </c>
      <c r="AA1576" s="49" t="s">
        <v>2457</v>
      </c>
      <c r="AB1576" s="71" t="s">
        <v>874</v>
      </c>
      <c r="AC1576" s="55">
        <v>2035</v>
      </c>
      <c r="AD1576" s="70" t="str">
        <f t="shared" si="292"/>
        <v>*0.93</v>
      </c>
      <c r="AE1576" s="70" t="str">
        <f t="shared" si="293"/>
        <v>REZoning_Sol-Win</v>
      </c>
      <c r="AG1576" s="49" t="s">
        <v>2457</v>
      </c>
      <c r="AH1576" s="71" t="s">
        <v>874</v>
      </c>
      <c r="AI1576" s="55">
        <v>2050</v>
      </c>
      <c r="AJ1576" s="70" t="str">
        <f t="shared" si="294"/>
        <v>*0.9</v>
      </c>
      <c r="AK1576" s="70" t="str">
        <f t="shared" si="295"/>
        <v>REZoning_Sol-Win</v>
      </c>
      <c r="AO1576" s="50" t="s">
        <v>2457</v>
      </c>
      <c r="AP1576" s="72" t="s">
        <v>874</v>
      </c>
      <c r="AQ1576" s="58">
        <v>2035</v>
      </c>
      <c r="AR1576" s="73" t="str">
        <f t="shared" si="296"/>
        <v>*0.9</v>
      </c>
      <c r="AS1576" s="70" t="str">
        <f t="shared" si="297"/>
        <v>REZoning_Sol-Win</v>
      </c>
      <c r="AU1576" s="50" t="s">
        <v>2457</v>
      </c>
      <c r="AV1576" s="72" t="s">
        <v>874</v>
      </c>
      <c r="AW1576" s="58">
        <v>2050</v>
      </c>
      <c r="AX1576" s="73" t="str">
        <f t="shared" si="298"/>
        <v>*0.86</v>
      </c>
      <c r="AY1576" s="70" t="str">
        <f t="shared" si="299"/>
        <v>REZoning_Sol-Win</v>
      </c>
    </row>
    <row r="1577" spans="1:51">
      <c r="A1577" s="67" t="s">
        <v>70</v>
      </c>
      <c r="C1577" t="s">
        <v>2458</v>
      </c>
      <c r="D1577" s="68" t="s">
        <v>874</v>
      </c>
      <c r="E1577" s="52">
        <v>2035</v>
      </c>
      <c r="F1577" s="69" t="str">
        <f t="shared" si="289"/>
        <v>*0.94</v>
      </c>
      <c r="G1577" s="70" t="str">
        <f t="shared" si="300"/>
        <v>REZoning_Sol-Win</v>
      </c>
      <c r="I1577" t="s">
        <v>2458</v>
      </c>
      <c r="J1577" s="68" t="s">
        <v>874</v>
      </c>
      <c r="K1577" s="52">
        <v>2050</v>
      </c>
      <c r="L1577" s="62" t="str">
        <f t="shared" si="290"/>
        <v>*0.91</v>
      </c>
      <c r="M1577" s="70" t="str">
        <f t="shared" si="291"/>
        <v>REZoning_Sol-Win</v>
      </c>
      <c r="O1577" t="s">
        <v>2458</v>
      </c>
      <c r="P1577" t="s">
        <v>874</v>
      </c>
      <c r="Q1577">
        <v>2100</v>
      </c>
      <c r="R1577" t="s">
        <v>890</v>
      </c>
      <c r="S1577" t="s">
        <v>875</v>
      </c>
      <c r="AA1577" s="49" t="s">
        <v>2458</v>
      </c>
      <c r="AB1577" s="71" t="s">
        <v>874</v>
      </c>
      <c r="AC1577" s="55">
        <v>2035</v>
      </c>
      <c r="AD1577" s="70" t="str">
        <f t="shared" si="292"/>
        <v>*0.93</v>
      </c>
      <c r="AE1577" s="70" t="str">
        <f t="shared" si="293"/>
        <v>REZoning_Sol-Win</v>
      </c>
      <c r="AG1577" s="49" t="s">
        <v>2458</v>
      </c>
      <c r="AH1577" s="71" t="s">
        <v>874</v>
      </c>
      <c r="AI1577" s="55">
        <v>2050</v>
      </c>
      <c r="AJ1577" s="70" t="str">
        <f t="shared" si="294"/>
        <v>*0.9</v>
      </c>
      <c r="AK1577" s="70" t="str">
        <f t="shared" si="295"/>
        <v>REZoning_Sol-Win</v>
      </c>
      <c r="AO1577" s="50" t="s">
        <v>2458</v>
      </c>
      <c r="AP1577" s="72" t="s">
        <v>874</v>
      </c>
      <c r="AQ1577" s="58">
        <v>2035</v>
      </c>
      <c r="AR1577" s="73" t="str">
        <f t="shared" si="296"/>
        <v>*0.9</v>
      </c>
      <c r="AS1577" s="70" t="str">
        <f t="shared" si="297"/>
        <v>REZoning_Sol-Win</v>
      </c>
      <c r="AU1577" s="50" t="s">
        <v>2458</v>
      </c>
      <c r="AV1577" s="72" t="s">
        <v>874</v>
      </c>
      <c r="AW1577" s="58">
        <v>2050</v>
      </c>
      <c r="AX1577" s="73" t="str">
        <f t="shared" si="298"/>
        <v>*0.86</v>
      </c>
      <c r="AY1577" s="70" t="str">
        <f t="shared" si="299"/>
        <v>REZoning_Sol-Win</v>
      </c>
    </row>
    <row r="1578" spans="1:51">
      <c r="A1578" s="67" t="s">
        <v>70</v>
      </c>
      <c r="C1578" t="s">
        <v>2459</v>
      </c>
      <c r="D1578" s="68" t="s">
        <v>874</v>
      </c>
      <c r="E1578" s="52">
        <v>2035</v>
      </c>
      <c r="F1578" s="69" t="str">
        <f t="shared" si="289"/>
        <v>*0.94</v>
      </c>
      <c r="G1578" s="70" t="str">
        <f t="shared" si="300"/>
        <v>REZoning_Sol-Win</v>
      </c>
      <c r="I1578" t="s">
        <v>2459</v>
      </c>
      <c r="J1578" s="68" t="s">
        <v>874</v>
      </c>
      <c r="K1578" s="52">
        <v>2050</v>
      </c>
      <c r="L1578" s="62" t="str">
        <f t="shared" si="290"/>
        <v>*0.91</v>
      </c>
      <c r="M1578" s="70" t="str">
        <f t="shared" si="291"/>
        <v>REZoning_Sol-Win</v>
      </c>
      <c r="O1578" t="s">
        <v>2459</v>
      </c>
      <c r="P1578" t="s">
        <v>874</v>
      </c>
      <c r="Q1578">
        <v>2100</v>
      </c>
      <c r="R1578" t="s">
        <v>890</v>
      </c>
      <c r="S1578" t="s">
        <v>875</v>
      </c>
      <c r="AA1578" s="49" t="s">
        <v>2459</v>
      </c>
      <c r="AB1578" s="71" t="s">
        <v>874</v>
      </c>
      <c r="AC1578" s="55">
        <v>2035</v>
      </c>
      <c r="AD1578" s="70" t="str">
        <f t="shared" si="292"/>
        <v>*0.93</v>
      </c>
      <c r="AE1578" s="70" t="str">
        <f t="shared" si="293"/>
        <v>REZoning_Sol-Win</v>
      </c>
      <c r="AG1578" s="49" t="s">
        <v>2459</v>
      </c>
      <c r="AH1578" s="71" t="s">
        <v>874</v>
      </c>
      <c r="AI1578" s="55">
        <v>2050</v>
      </c>
      <c r="AJ1578" s="70" t="str">
        <f t="shared" si="294"/>
        <v>*0.9</v>
      </c>
      <c r="AK1578" s="70" t="str">
        <f t="shared" si="295"/>
        <v>REZoning_Sol-Win</v>
      </c>
      <c r="AO1578" s="50" t="s">
        <v>2459</v>
      </c>
      <c r="AP1578" s="72" t="s">
        <v>874</v>
      </c>
      <c r="AQ1578" s="58">
        <v>2035</v>
      </c>
      <c r="AR1578" s="73" t="str">
        <f t="shared" si="296"/>
        <v>*0.9</v>
      </c>
      <c r="AS1578" s="70" t="str">
        <f t="shared" si="297"/>
        <v>REZoning_Sol-Win</v>
      </c>
      <c r="AU1578" s="50" t="s">
        <v>2459</v>
      </c>
      <c r="AV1578" s="72" t="s">
        <v>874</v>
      </c>
      <c r="AW1578" s="58">
        <v>2050</v>
      </c>
      <c r="AX1578" s="73" t="str">
        <f t="shared" si="298"/>
        <v>*0.86</v>
      </c>
      <c r="AY1578" s="70" t="str">
        <f t="shared" si="299"/>
        <v>REZoning_Sol-Win</v>
      </c>
    </row>
    <row r="1579" spans="1:51">
      <c r="A1579" s="67" t="s">
        <v>70</v>
      </c>
      <c r="C1579" t="s">
        <v>2460</v>
      </c>
      <c r="D1579" s="68" t="s">
        <v>874</v>
      </c>
      <c r="E1579" s="52">
        <v>2035</v>
      </c>
      <c r="F1579" s="69" t="str">
        <f t="shared" si="289"/>
        <v>*0.94</v>
      </c>
      <c r="G1579" s="70" t="str">
        <f t="shared" si="300"/>
        <v>REZoning_Sol-Win</v>
      </c>
      <c r="I1579" t="s">
        <v>2460</v>
      </c>
      <c r="J1579" s="68" t="s">
        <v>874</v>
      </c>
      <c r="K1579" s="52">
        <v>2050</v>
      </c>
      <c r="L1579" s="62" t="str">
        <f t="shared" si="290"/>
        <v>*0.91</v>
      </c>
      <c r="M1579" s="70" t="str">
        <f t="shared" si="291"/>
        <v>REZoning_Sol-Win</v>
      </c>
      <c r="O1579" t="s">
        <v>2460</v>
      </c>
      <c r="P1579" t="s">
        <v>874</v>
      </c>
      <c r="Q1579">
        <v>2100</v>
      </c>
      <c r="R1579" t="s">
        <v>890</v>
      </c>
      <c r="S1579" t="s">
        <v>875</v>
      </c>
      <c r="AA1579" s="49" t="s">
        <v>2460</v>
      </c>
      <c r="AB1579" s="71" t="s">
        <v>874</v>
      </c>
      <c r="AC1579" s="55">
        <v>2035</v>
      </c>
      <c r="AD1579" s="70" t="str">
        <f t="shared" si="292"/>
        <v>*0.93</v>
      </c>
      <c r="AE1579" s="70" t="str">
        <f t="shared" si="293"/>
        <v>REZoning_Sol-Win</v>
      </c>
      <c r="AG1579" s="49" t="s">
        <v>2460</v>
      </c>
      <c r="AH1579" s="71" t="s">
        <v>874</v>
      </c>
      <c r="AI1579" s="55">
        <v>2050</v>
      </c>
      <c r="AJ1579" s="70" t="str">
        <f t="shared" si="294"/>
        <v>*0.9</v>
      </c>
      <c r="AK1579" s="70" t="str">
        <f t="shared" si="295"/>
        <v>REZoning_Sol-Win</v>
      </c>
      <c r="AO1579" s="50" t="s">
        <v>2460</v>
      </c>
      <c r="AP1579" s="72" t="s">
        <v>874</v>
      </c>
      <c r="AQ1579" s="58">
        <v>2035</v>
      </c>
      <c r="AR1579" s="73" t="str">
        <f t="shared" si="296"/>
        <v>*0.9</v>
      </c>
      <c r="AS1579" s="70" t="str">
        <f t="shared" si="297"/>
        <v>REZoning_Sol-Win</v>
      </c>
      <c r="AU1579" s="50" t="s">
        <v>2460</v>
      </c>
      <c r="AV1579" s="72" t="s">
        <v>874</v>
      </c>
      <c r="AW1579" s="58">
        <v>2050</v>
      </c>
      <c r="AX1579" s="73" t="str">
        <f t="shared" si="298"/>
        <v>*0.86</v>
      </c>
      <c r="AY1579" s="70" t="str">
        <f t="shared" si="299"/>
        <v>REZoning_Sol-Win</v>
      </c>
    </row>
    <row r="1580" spans="1:51">
      <c r="A1580" s="67" t="s">
        <v>70</v>
      </c>
      <c r="C1580" t="s">
        <v>2461</v>
      </c>
      <c r="D1580" s="68" t="s">
        <v>874</v>
      </c>
      <c r="E1580" s="52">
        <v>2035</v>
      </c>
      <c r="F1580" s="69" t="str">
        <f t="shared" si="289"/>
        <v>*0.94</v>
      </c>
      <c r="G1580" s="70" t="str">
        <f t="shared" si="300"/>
        <v>REZoning_Sol-Win</v>
      </c>
      <c r="I1580" t="s">
        <v>2461</v>
      </c>
      <c r="J1580" s="68" t="s">
        <v>874</v>
      </c>
      <c r="K1580" s="52">
        <v>2050</v>
      </c>
      <c r="L1580" s="62" t="str">
        <f t="shared" si="290"/>
        <v>*0.91</v>
      </c>
      <c r="M1580" s="70" t="str">
        <f t="shared" si="291"/>
        <v>REZoning_Sol-Win</v>
      </c>
      <c r="O1580" t="s">
        <v>2461</v>
      </c>
      <c r="P1580" t="s">
        <v>874</v>
      </c>
      <c r="Q1580">
        <v>2100</v>
      </c>
      <c r="R1580" t="s">
        <v>890</v>
      </c>
      <c r="S1580" t="s">
        <v>875</v>
      </c>
      <c r="AA1580" s="49" t="s">
        <v>2461</v>
      </c>
      <c r="AB1580" s="71" t="s">
        <v>874</v>
      </c>
      <c r="AC1580" s="55">
        <v>2035</v>
      </c>
      <c r="AD1580" s="70" t="str">
        <f t="shared" si="292"/>
        <v>*0.93</v>
      </c>
      <c r="AE1580" s="70" t="str">
        <f t="shared" si="293"/>
        <v>REZoning_Sol-Win</v>
      </c>
      <c r="AG1580" s="49" t="s">
        <v>2461</v>
      </c>
      <c r="AH1580" s="71" t="s">
        <v>874</v>
      </c>
      <c r="AI1580" s="55">
        <v>2050</v>
      </c>
      <c r="AJ1580" s="70" t="str">
        <f t="shared" si="294"/>
        <v>*0.9</v>
      </c>
      <c r="AK1580" s="70" t="str">
        <f t="shared" si="295"/>
        <v>REZoning_Sol-Win</v>
      </c>
      <c r="AO1580" s="50" t="s">
        <v>2461</v>
      </c>
      <c r="AP1580" s="72" t="s">
        <v>874</v>
      </c>
      <c r="AQ1580" s="58">
        <v>2035</v>
      </c>
      <c r="AR1580" s="73" t="str">
        <f t="shared" si="296"/>
        <v>*0.9</v>
      </c>
      <c r="AS1580" s="70" t="str">
        <f t="shared" si="297"/>
        <v>REZoning_Sol-Win</v>
      </c>
      <c r="AU1580" s="50" t="s">
        <v>2461</v>
      </c>
      <c r="AV1580" s="72" t="s">
        <v>874</v>
      </c>
      <c r="AW1580" s="58">
        <v>2050</v>
      </c>
      <c r="AX1580" s="73" t="str">
        <f t="shared" si="298"/>
        <v>*0.86</v>
      </c>
      <c r="AY1580" s="70" t="str">
        <f t="shared" si="299"/>
        <v>REZoning_Sol-Win</v>
      </c>
    </row>
    <row r="1581" spans="1:51">
      <c r="A1581" s="67" t="s">
        <v>70</v>
      </c>
      <c r="C1581" t="s">
        <v>2462</v>
      </c>
      <c r="D1581" s="68" t="s">
        <v>874</v>
      </c>
      <c r="E1581" s="52">
        <v>2035</v>
      </c>
      <c r="F1581" s="69" t="str">
        <f t="shared" si="289"/>
        <v>*0.94</v>
      </c>
      <c r="G1581" s="70" t="str">
        <f t="shared" si="300"/>
        <v>REZoning_Sol-Win</v>
      </c>
      <c r="I1581" t="s">
        <v>2462</v>
      </c>
      <c r="J1581" s="68" t="s">
        <v>874</v>
      </c>
      <c r="K1581" s="52">
        <v>2050</v>
      </c>
      <c r="L1581" s="62" t="str">
        <f t="shared" si="290"/>
        <v>*0.91</v>
      </c>
      <c r="M1581" s="70" t="str">
        <f t="shared" si="291"/>
        <v>REZoning_Sol-Win</v>
      </c>
      <c r="O1581" t="s">
        <v>2462</v>
      </c>
      <c r="P1581" t="s">
        <v>874</v>
      </c>
      <c r="Q1581">
        <v>2100</v>
      </c>
      <c r="R1581" t="s">
        <v>890</v>
      </c>
      <c r="S1581" t="s">
        <v>875</v>
      </c>
      <c r="AA1581" s="49" t="s">
        <v>2462</v>
      </c>
      <c r="AB1581" s="71" t="s">
        <v>874</v>
      </c>
      <c r="AC1581" s="55">
        <v>2035</v>
      </c>
      <c r="AD1581" s="70" t="str">
        <f t="shared" si="292"/>
        <v>*0.93</v>
      </c>
      <c r="AE1581" s="70" t="str">
        <f t="shared" si="293"/>
        <v>REZoning_Sol-Win</v>
      </c>
      <c r="AG1581" s="49" t="s">
        <v>2462</v>
      </c>
      <c r="AH1581" s="71" t="s">
        <v>874</v>
      </c>
      <c r="AI1581" s="55">
        <v>2050</v>
      </c>
      <c r="AJ1581" s="70" t="str">
        <f t="shared" si="294"/>
        <v>*0.9</v>
      </c>
      <c r="AK1581" s="70" t="str">
        <f t="shared" si="295"/>
        <v>REZoning_Sol-Win</v>
      </c>
      <c r="AO1581" s="50" t="s">
        <v>2462</v>
      </c>
      <c r="AP1581" s="72" t="s">
        <v>874</v>
      </c>
      <c r="AQ1581" s="58">
        <v>2035</v>
      </c>
      <c r="AR1581" s="73" t="str">
        <f t="shared" si="296"/>
        <v>*0.9</v>
      </c>
      <c r="AS1581" s="70" t="str">
        <f t="shared" si="297"/>
        <v>REZoning_Sol-Win</v>
      </c>
      <c r="AU1581" s="50" t="s">
        <v>2462</v>
      </c>
      <c r="AV1581" s="72" t="s">
        <v>874</v>
      </c>
      <c r="AW1581" s="58">
        <v>2050</v>
      </c>
      <c r="AX1581" s="73" t="str">
        <f t="shared" si="298"/>
        <v>*0.86</v>
      </c>
      <c r="AY1581" s="70" t="str">
        <f t="shared" si="299"/>
        <v>REZoning_Sol-Win</v>
      </c>
    </row>
    <row r="1582" spans="1:51">
      <c r="A1582" s="67" t="s">
        <v>70</v>
      </c>
      <c r="C1582" t="s">
        <v>2463</v>
      </c>
      <c r="D1582" s="68" t="s">
        <v>874</v>
      </c>
      <c r="E1582" s="52">
        <v>2035</v>
      </c>
      <c r="F1582" s="69" t="str">
        <f t="shared" si="289"/>
        <v>*0.94</v>
      </c>
      <c r="G1582" s="70" t="str">
        <f t="shared" si="300"/>
        <v>REZoning_Sol-Win</v>
      </c>
      <c r="I1582" t="s">
        <v>2463</v>
      </c>
      <c r="J1582" s="68" t="s">
        <v>874</v>
      </c>
      <c r="K1582" s="52">
        <v>2050</v>
      </c>
      <c r="L1582" s="62" t="str">
        <f t="shared" si="290"/>
        <v>*0.91</v>
      </c>
      <c r="M1582" s="70" t="str">
        <f t="shared" si="291"/>
        <v>REZoning_Sol-Win</v>
      </c>
      <c r="O1582" t="s">
        <v>2463</v>
      </c>
      <c r="P1582" t="s">
        <v>874</v>
      </c>
      <c r="Q1582">
        <v>2100</v>
      </c>
      <c r="R1582" t="s">
        <v>890</v>
      </c>
      <c r="S1582" t="s">
        <v>875</v>
      </c>
      <c r="AA1582" s="49" t="s">
        <v>2463</v>
      </c>
      <c r="AB1582" s="71" t="s">
        <v>874</v>
      </c>
      <c r="AC1582" s="55">
        <v>2035</v>
      </c>
      <c r="AD1582" s="70" t="str">
        <f t="shared" si="292"/>
        <v>*0.93</v>
      </c>
      <c r="AE1582" s="70" t="str">
        <f t="shared" si="293"/>
        <v>REZoning_Sol-Win</v>
      </c>
      <c r="AG1582" s="49" t="s">
        <v>2463</v>
      </c>
      <c r="AH1582" s="71" t="s">
        <v>874</v>
      </c>
      <c r="AI1582" s="55">
        <v>2050</v>
      </c>
      <c r="AJ1582" s="70" t="str">
        <f t="shared" si="294"/>
        <v>*0.9</v>
      </c>
      <c r="AK1582" s="70" t="str">
        <f t="shared" si="295"/>
        <v>REZoning_Sol-Win</v>
      </c>
      <c r="AO1582" s="50" t="s">
        <v>2463</v>
      </c>
      <c r="AP1582" s="72" t="s">
        <v>874</v>
      </c>
      <c r="AQ1582" s="58">
        <v>2035</v>
      </c>
      <c r="AR1582" s="73" t="str">
        <f t="shared" si="296"/>
        <v>*0.9</v>
      </c>
      <c r="AS1582" s="70" t="str">
        <f t="shared" si="297"/>
        <v>REZoning_Sol-Win</v>
      </c>
      <c r="AU1582" s="50" t="s">
        <v>2463</v>
      </c>
      <c r="AV1582" s="72" t="s">
        <v>874</v>
      </c>
      <c r="AW1582" s="58">
        <v>2050</v>
      </c>
      <c r="AX1582" s="73" t="str">
        <f t="shared" si="298"/>
        <v>*0.86</v>
      </c>
      <c r="AY1582" s="70" t="str">
        <f t="shared" si="299"/>
        <v>REZoning_Sol-Win</v>
      </c>
    </row>
    <row r="1583" spans="1:51">
      <c r="A1583" s="67" t="s">
        <v>70</v>
      </c>
      <c r="C1583" t="s">
        <v>2464</v>
      </c>
      <c r="D1583" s="68" t="s">
        <v>874</v>
      </c>
      <c r="E1583" s="52">
        <v>2035</v>
      </c>
      <c r="F1583" s="69" t="str">
        <f t="shared" si="289"/>
        <v>*0.94</v>
      </c>
      <c r="G1583" s="70" t="str">
        <f t="shared" si="300"/>
        <v>REZoning_Sol-Win</v>
      </c>
      <c r="I1583" t="s">
        <v>2464</v>
      </c>
      <c r="J1583" s="68" t="s">
        <v>874</v>
      </c>
      <c r="K1583" s="52">
        <v>2050</v>
      </c>
      <c r="L1583" s="62" t="str">
        <f t="shared" si="290"/>
        <v>*0.91</v>
      </c>
      <c r="M1583" s="70" t="str">
        <f t="shared" si="291"/>
        <v>REZoning_Sol-Win</v>
      </c>
      <c r="O1583" t="s">
        <v>2464</v>
      </c>
      <c r="P1583" t="s">
        <v>874</v>
      </c>
      <c r="Q1583">
        <v>2100</v>
      </c>
      <c r="R1583" t="s">
        <v>890</v>
      </c>
      <c r="S1583" t="s">
        <v>875</v>
      </c>
      <c r="AA1583" s="49" t="s">
        <v>2464</v>
      </c>
      <c r="AB1583" s="71" t="s">
        <v>874</v>
      </c>
      <c r="AC1583" s="55">
        <v>2035</v>
      </c>
      <c r="AD1583" s="70" t="str">
        <f t="shared" si="292"/>
        <v>*0.93</v>
      </c>
      <c r="AE1583" s="70" t="str">
        <f t="shared" si="293"/>
        <v>REZoning_Sol-Win</v>
      </c>
      <c r="AG1583" s="49" t="s">
        <v>2464</v>
      </c>
      <c r="AH1583" s="71" t="s">
        <v>874</v>
      </c>
      <c r="AI1583" s="55">
        <v>2050</v>
      </c>
      <c r="AJ1583" s="70" t="str">
        <f t="shared" si="294"/>
        <v>*0.9</v>
      </c>
      <c r="AK1583" s="70" t="str">
        <f t="shared" si="295"/>
        <v>REZoning_Sol-Win</v>
      </c>
      <c r="AO1583" s="50" t="s">
        <v>2464</v>
      </c>
      <c r="AP1583" s="72" t="s">
        <v>874</v>
      </c>
      <c r="AQ1583" s="58">
        <v>2035</v>
      </c>
      <c r="AR1583" s="73" t="str">
        <f t="shared" si="296"/>
        <v>*0.9</v>
      </c>
      <c r="AS1583" s="70" t="str">
        <f t="shared" si="297"/>
        <v>REZoning_Sol-Win</v>
      </c>
      <c r="AU1583" s="50" t="s">
        <v>2464</v>
      </c>
      <c r="AV1583" s="72" t="s">
        <v>874</v>
      </c>
      <c r="AW1583" s="58">
        <v>2050</v>
      </c>
      <c r="AX1583" s="73" t="str">
        <f t="shared" si="298"/>
        <v>*0.86</v>
      </c>
      <c r="AY1583" s="70" t="str">
        <f t="shared" si="299"/>
        <v>REZoning_Sol-Win</v>
      </c>
    </row>
    <row r="1584" spans="1:51">
      <c r="A1584" s="67" t="s">
        <v>70</v>
      </c>
      <c r="C1584" t="s">
        <v>2465</v>
      </c>
      <c r="D1584" s="68" t="s">
        <v>874</v>
      </c>
      <c r="E1584" s="52">
        <v>2035</v>
      </c>
      <c r="F1584" s="69" t="str">
        <f t="shared" si="289"/>
        <v>*0.94</v>
      </c>
      <c r="G1584" s="70" t="str">
        <f t="shared" si="300"/>
        <v>REZoning_Sol-Win</v>
      </c>
      <c r="I1584" t="s">
        <v>2465</v>
      </c>
      <c r="J1584" s="68" t="s">
        <v>874</v>
      </c>
      <c r="K1584" s="52">
        <v>2050</v>
      </c>
      <c r="L1584" s="62" t="str">
        <f t="shared" si="290"/>
        <v>*0.91</v>
      </c>
      <c r="M1584" s="70" t="str">
        <f t="shared" si="291"/>
        <v>REZoning_Sol-Win</v>
      </c>
      <c r="O1584" t="s">
        <v>2465</v>
      </c>
      <c r="P1584" t="s">
        <v>874</v>
      </c>
      <c r="Q1584">
        <v>2100</v>
      </c>
      <c r="R1584" t="s">
        <v>890</v>
      </c>
      <c r="S1584" t="s">
        <v>875</v>
      </c>
      <c r="AA1584" s="49" t="s">
        <v>2465</v>
      </c>
      <c r="AB1584" s="71" t="s">
        <v>874</v>
      </c>
      <c r="AC1584" s="55">
        <v>2035</v>
      </c>
      <c r="AD1584" s="70" t="str">
        <f t="shared" si="292"/>
        <v>*0.93</v>
      </c>
      <c r="AE1584" s="70" t="str">
        <f t="shared" si="293"/>
        <v>REZoning_Sol-Win</v>
      </c>
      <c r="AG1584" s="49" t="s">
        <v>2465</v>
      </c>
      <c r="AH1584" s="71" t="s">
        <v>874</v>
      </c>
      <c r="AI1584" s="55">
        <v>2050</v>
      </c>
      <c r="AJ1584" s="70" t="str">
        <f t="shared" si="294"/>
        <v>*0.9</v>
      </c>
      <c r="AK1584" s="70" t="str">
        <f t="shared" si="295"/>
        <v>REZoning_Sol-Win</v>
      </c>
      <c r="AO1584" s="50" t="s">
        <v>2465</v>
      </c>
      <c r="AP1584" s="72" t="s">
        <v>874</v>
      </c>
      <c r="AQ1584" s="58">
        <v>2035</v>
      </c>
      <c r="AR1584" s="73" t="str">
        <f t="shared" si="296"/>
        <v>*0.9</v>
      </c>
      <c r="AS1584" s="70" t="str">
        <f t="shared" si="297"/>
        <v>REZoning_Sol-Win</v>
      </c>
      <c r="AU1584" s="50" t="s">
        <v>2465</v>
      </c>
      <c r="AV1584" s="72" t="s">
        <v>874</v>
      </c>
      <c r="AW1584" s="58">
        <v>2050</v>
      </c>
      <c r="AX1584" s="73" t="str">
        <f t="shared" si="298"/>
        <v>*0.86</v>
      </c>
      <c r="AY1584" s="70" t="str">
        <f t="shared" si="299"/>
        <v>REZoning_Sol-Win</v>
      </c>
    </row>
    <row r="1585" spans="1:51">
      <c r="A1585" s="67" t="s">
        <v>70</v>
      </c>
      <c r="C1585" t="s">
        <v>2466</v>
      </c>
      <c r="D1585" s="68" t="s">
        <v>874</v>
      </c>
      <c r="E1585" s="52">
        <v>2035</v>
      </c>
      <c r="F1585" s="69" t="str">
        <f t="shared" si="289"/>
        <v>*0.94</v>
      </c>
      <c r="G1585" s="70" t="str">
        <f t="shared" si="300"/>
        <v>REZoning_Sol-Win</v>
      </c>
      <c r="I1585" t="s">
        <v>2466</v>
      </c>
      <c r="J1585" s="68" t="s">
        <v>874</v>
      </c>
      <c r="K1585" s="52">
        <v>2050</v>
      </c>
      <c r="L1585" s="62" t="str">
        <f t="shared" si="290"/>
        <v>*0.91</v>
      </c>
      <c r="M1585" s="70" t="str">
        <f t="shared" si="291"/>
        <v>REZoning_Sol-Win</v>
      </c>
      <c r="O1585" t="s">
        <v>2466</v>
      </c>
      <c r="P1585" t="s">
        <v>874</v>
      </c>
      <c r="Q1585">
        <v>2100</v>
      </c>
      <c r="R1585" t="s">
        <v>890</v>
      </c>
      <c r="S1585" t="s">
        <v>875</v>
      </c>
      <c r="AA1585" s="49" t="s">
        <v>2466</v>
      </c>
      <c r="AB1585" s="71" t="s">
        <v>874</v>
      </c>
      <c r="AC1585" s="55">
        <v>2035</v>
      </c>
      <c r="AD1585" s="70" t="str">
        <f t="shared" si="292"/>
        <v>*0.93</v>
      </c>
      <c r="AE1585" s="70" t="str">
        <f t="shared" si="293"/>
        <v>REZoning_Sol-Win</v>
      </c>
      <c r="AG1585" s="49" t="s">
        <v>2466</v>
      </c>
      <c r="AH1585" s="71" t="s">
        <v>874</v>
      </c>
      <c r="AI1585" s="55">
        <v>2050</v>
      </c>
      <c r="AJ1585" s="70" t="str">
        <f t="shared" si="294"/>
        <v>*0.9</v>
      </c>
      <c r="AK1585" s="70" t="str">
        <f t="shared" si="295"/>
        <v>REZoning_Sol-Win</v>
      </c>
      <c r="AO1585" s="50" t="s">
        <v>2466</v>
      </c>
      <c r="AP1585" s="72" t="s">
        <v>874</v>
      </c>
      <c r="AQ1585" s="58">
        <v>2035</v>
      </c>
      <c r="AR1585" s="73" t="str">
        <f t="shared" si="296"/>
        <v>*0.9</v>
      </c>
      <c r="AS1585" s="70" t="str">
        <f t="shared" si="297"/>
        <v>REZoning_Sol-Win</v>
      </c>
      <c r="AU1585" s="50" t="s">
        <v>2466</v>
      </c>
      <c r="AV1585" s="72" t="s">
        <v>874</v>
      </c>
      <c r="AW1585" s="58">
        <v>2050</v>
      </c>
      <c r="AX1585" s="73" t="str">
        <f t="shared" si="298"/>
        <v>*0.86</v>
      </c>
      <c r="AY1585" s="70" t="str">
        <f t="shared" si="299"/>
        <v>REZoning_Sol-Win</v>
      </c>
    </row>
    <row r="1586" spans="1:51">
      <c r="A1586" s="67" t="s">
        <v>70</v>
      </c>
      <c r="C1586" t="s">
        <v>2467</v>
      </c>
      <c r="D1586" s="68" t="s">
        <v>874</v>
      </c>
      <c r="E1586" s="52">
        <v>2035</v>
      </c>
      <c r="F1586" s="69" t="str">
        <f t="shared" si="289"/>
        <v>*0.94</v>
      </c>
      <c r="G1586" s="70" t="str">
        <f t="shared" si="300"/>
        <v>REZoning_Sol-Win</v>
      </c>
      <c r="I1586" t="s">
        <v>2467</v>
      </c>
      <c r="J1586" s="68" t="s">
        <v>874</v>
      </c>
      <c r="K1586" s="52">
        <v>2050</v>
      </c>
      <c r="L1586" s="62" t="str">
        <f t="shared" si="290"/>
        <v>*0.91</v>
      </c>
      <c r="M1586" s="70" t="str">
        <f t="shared" si="291"/>
        <v>REZoning_Sol-Win</v>
      </c>
      <c r="O1586" t="s">
        <v>2467</v>
      </c>
      <c r="P1586" t="s">
        <v>874</v>
      </c>
      <c r="Q1586">
        <v>2100</v>
      </c>
      <c r="R1586" t="s">
        <v>890</v>
      </c>
      <c r="S1586" t="s">
        <v>875</v>
      </c>
      <c r="AA1586" s="49" t="s">
        <v>2467</v>
      </c>
      <c r="AB1586" s="71" t="s">
        <v>874</v>
      </c>
      <c r="AC1586" s="55">
        <v>2035</v>
      </c>
      <c r="AD1586" s="70" t="str">
        <f t="shared" si="292"/>
        <v>*0.93</v>
      </c>
      <c r="AE1586" s="70" t="str">
        <f t="shared" si="293"/>
        <v>REZoning_Sol-Win</v>
      </c>
      <c r="AG1586" s="49" t="s">
        <v>2467</v>
      </c>
      <c r="AH1586" s="71" t="s">
        <v>874</v>
      </c>
      <c r="AI1586" s="55">
        <v>2050</v>
      </c>
      <c r="AJ1586" s="70" t="str">
        <f t="shared" si="294"/>
        <v>*0.9</v>
      </c>
      <c r="AK1586" s="70" t="str">
        <f t="shared" si="295"/>
        <v>REZoning_Sol-Win</v>
      </c>
      <c r="AO1586" s="50" t="s">
        <v>2467</v>
      </c>
      <c r="AP1586" s="72" t="s">
        <v>874</v>
      </c>
      <c r="AQ1586" s="58">
        <v>2035</v>
      </c>
      <c r="AR1586" s="73" t="str">
        <f t="shared" si="296"/>
        <v>*0.9</v>
      </c>
      <c r="AS1586" s="70" t="str">
        <f t="shared" si="297"/>
        <v>REZoning_Sol-Win</v>
      </c>
      <c r="AU1586" s="50" t="s">
        <v>2467</v>
      </c>
      <c r="AV1586" s="72" t="s">
        <v>874</v>
      </c>
      <c r="AW1586" s="58">
        <v>2050</v>
      </c>
      <c r="AX1586" s="73" t="str">
        <f t="shared" si="298"/>
        <v>*0.86</v>
      </c>
      <c r="AY1586" s="70" t="str">
        <f t="shared" si="299"/>
        <v>REZoning_Sol-Win</v>
      </c>
    </row>
    <row r="1587" spans="1:51">
      <c r="A1587" s="67" t="s">
        <v>70</v>
      </c>
      <c r="C1587" t="s">
        <v>2468</v>
      </c>
      <c r="D1587" s="68" t="s">
        <v>874</v>
      </c>
      <c r="E1587" s="52">
        <v>2035</v>
      </c>
      <c r="F1587" s="69" t="str">
        <f t="shared" si="289"/>
        <v>*0.94</v>
      </c>
      <c r="G1587" s="70" t="str">
        <f t="shared" si="300"/>
        <v>REZoning_Sol-Win</v>
      </c>
      <c r="I1587" t="s">
        <v>2468</v>
      </c>
      <c r="J1587" s="68" t="s">
        <v>874</v>
      </c>
      <c r="K1587" s="52">
        <v>2050</v>
      </c>
      <c r="L1587" s="62" t="str">
        <f t="shared" si="290"/>
        <v>*0.91</v>
      </c>
      <c r="M1587" s="70" t="str">
        <f t="shared" si="291"/>
        <v>REZoning_Sol-Win</v>
      </c>
      <c r="O1587" t="s">
        <v>2468</v>
      </c>
      <c r="P1587" t="s">
        <v>874</v>
      </c>
      <c r="Q1587">
        <v>2100</v>
      </c>
      <c r="R1587" t="s">
        <v>890</v>
      </c>
      <c r="S1587" t="s">
        <v>875</v>
      </c>
      <c r="AA1587" s="49" t="s">
        <v>2468</v>
      </c>
      <c r="AB1587" s="71" t="s">
        <v>874</v>
      </c>
      <c r="AC1587" s="55">
        <v>2035</v>
      </c>
      <c r="AD1587" s="70" t="str">
        <f t="shared" si="292"/>
        <v>*0.93</v>
      </c>
      <c r="AE1587" s="70" t="str">
        <f t="shared" si="293"/>
        <v>REZoning_Sol-Win</v>
      </c>
      <c r="AG1587" s="49" t="s">
        <v>2468</v>
      </c>
      <c r="AH1587" s="71" t="s">
        <v>874</v>
      </c>
      <c r="AI1587" s="55">
        <v>2050</v>
      </c>
      <c r="AJ1587" s="70" t="str">
        <f t="shared" si="294"/>
        <v>*0.9</v>
      </c>
      <c r="AK1587" s="70" t="str">
        <f t="shared" si="295"/>
        <v>REZoning_Sol-Win</v>
      </c>
      <c r="AO1587" s="50" t="s">
        <v>2468</v>
      </c>
      <c r="AP1587" s="72" t="s">
        <v>874</v>
      </c>
      <c r="AQ1587" s="58">
        <v>2035</v>
      </c>
      <c r="AR1587" s="73" t="str">
        <f t="shared" si="296"/>
        <v>*0.9</v>
      </c>
      <c r="AS1587" s="70" t="str">
        <f t="shared" si="297"/>
        <v>REZoning_Sol-Win</v>
      </c>
      <c r="AU1587" s="50" t="s">
        <v>2468</v>
      </c>
      <c r="AV1587" s="72" t="s">
        <v>874</v>
      </c>
      <c r="AW1587" s="58">
        <v>2050</v>
      </c>
      <c r="AX1587" s="73" t="str">
        <f t="shared" si="298"/>
        <v>*0.86</v>
      </c>
      <c r="AY1587" s="70" t="str">
        <f t="shared" si="299"/>
        <v>REZoning_Sol-Win</v>
      </c>
    </row>
    <row r="1588" spans="1:51">
      <c r="A1588" s="67" t="s">
        <v>70</v>
      </c>
      <c r="C1588" t="s">
        <v>2469</v>
      </c>
      <c r="D1588" s="68" t="s">
        <v>874</v>
      </c>
      <c r="E1588" s="52">
        <v>2035</v>
      </c>
      <c r="F1588" s="69" t="str">
        <f t="shared" si="289"/>
        <v>*0.94</v>
      </c>
      <c r="G1588" s="70" t="str">
        <f t="shared" si="300"/>
        <v>REZoning_Sol-Win</v>
      </c>
      <c r="I1588" t="s">
        <v>2469</v>
      </c>
      <c r="J1588" s="68" t="s">
        <v>874</v>
      </c>
      <c r="K1588" s="52">
        <v>2050</v>
      </c>
      <c r="L1588" s="62" t="str">
        <f t="shared" si="290"/>
        <v>*0.91</v>
      </c>
      <c r="M1588" s="70" t="str">
        <f t="shared" si="291"/>
        <v>REZoning_Sol-Win</v>
      </c>
      <c r="O1588" t="s">
        <v>2469</v>
      </c>
      <c r="P1588" t="s">
        <v>874</v>
      </c>
      <c r="Q1588">
        <v>2100</v>
      </c>
      <c r="R1588" t="s">
        <v>890</v>
      </c>
      <c r="S1588" t="s">
        <v>875</v>
      </c>
      <c r="AA1588" s="49" t="s">
        <v>2469</v>
      </c>
      <c r="AB1588" s="71" t="s">
        <v>874</v>
      </c>
      <c r="AC1588" s="55">
        <v>2035</v>
      </c>
      <c r="AD1588" s="70" t="str">
        <f t="shared" si="292"/>
        <v>*0.93</v>
      </c>
      <c r="AE1588" s="70" t="str">
        <f t="shared" si="293"/>
        <v>REZoning_Sol-Win</v>
      </c>
      <c r="AG1588" s="49" t="s">
        <v>2469</v>
      </c>
      <c r="AH1588" s="71" t="s">
        <v>874</v>
      </c>
      <c r="AI1588" s="55">
        <v>2050</v>
      </c>
      <c r="AJ1588" s="70" t="str">
        <f t="shared" si="294"/>
        <v>*0.9</v>
      </c>
      <c r="AK1588" s="70" t="str">
        <f t="shared" si="295"/>
        <v>REZoning_Sol-Win</v>
      </c>
      <c r="AO1588" s="50" t="s">
        <v>2469</v>
      </c>
      <c r="AP1588" s="72" t="s">
        <v>874</v>
      </c>
      <c r="AQ1588" s="58">
        <v>2035</v>
      </c>
      <c r="AR1588" s="73" t="str">
        <f t="shared" si="296"/>
        <v>*0.9</v>
      </c>
      <c r="AS1588" s="70" t="str">
        <f t="shared" si="297"/>
        <v>REZoning_Sol-Win</v>
      </c>
      <c r="AU1588" s="50" t="s">
        <v>2469</v>
      </c>
      <c r="AV1588" s="72" t="s">
        <v>874</v>
      </c>
      <c r="AW1588" s="58">
        <v>2050</v>
      </c>
      <c r="AX1588" s="73" t="str">
        <f t="shared" si="298"/>
        <v>*0.86</v>
      </c>
      <c r="AY1588" s="70" t="str">
        <f t="shared" si="299"/>
        <v>REZoning_Sol-Win</v>
      </c>
    </row>
    <row r="1589" spans="1:51">
      <c r="A1589" s="67" t="s">
        <v>70</v>
      </c>
      <c r="C1589" t="s">
        <v>2470</v>
      </c>
      <c r="D1589" s="68" t="s">
        <v>874</v>
      </c>
      <c r="E1589" s="52">
        <v>2035</v>
      </c>
      <c r="F1589" s="69" t="str">
        <f t="shared" si="289"/>
        <v>*0.94</v>
      </c>
      <c r="G1589" s="70" t="str">
        <f t="shared" si="300"/>
        <v>REZoning_Sol-Win</v>
      </c>
      <c r="I1589" t="s">
        <v>2470</v>
      </c>
      <c r="J1589" s="68" t="s">
        <v>874</v>
      </c>
      <c r="K1589" s="52">
        <v>2050</v>
      </c>
      <c r="L1589" s="62" t="str">
        <f t="shared" si="290"/>
        <v>*0.91</v>
      </c>
      <c r="M1589" s="70" t="str">
        <f t="shared" si="291"/>
        <v>REZoning_Sol-Win</v>
      </c>
      <c r="O1589" t="s">
        <v>2470</v>
      </c>
      <c r="P1589" t="s">
        <v>874</v>
      </c>
      <c r="Q1589">
        <v>2100</v>
      </c>
      <c r="R1589" t="s">
        <v>890</v>
      </c>
      <c r="S1589" t="s">
        <v>875</v>
      </c>
      <c r="AA1589" s="49" t="s">
        <v>2470</v>
      </c>
      <c r="AB1589" s="71" t="s">
        <v>874</v>
      </c>
      <c r="AC1589" s="55">
        <v>2035</v>
      </c>
      <c r="AD1589" s="70" t="str">
        <f t="shared" si="292"/>
        <v>*0.93</v>
      </c>
      <c r="AE1589" s="70" t="str">
        <f t="shared" si="293"/>
        <v>REZoning_Sol-Win</v>
      </c>
      <c r="AG1589" s="49" t="s">
        <v>2470</v>
      </c>
      <c r="AH1589" s="71" t="s">
        <v>874</v>
      </c>
      <c r="AI1589" s="55">
        <v>2050</v>
      </c>
      <c r="AJ1589" s="70" t="str">
        <f t="shared" si="294"/>
        <v>*0.9</v>
      </c>
      <c r="AK1589" s="70" t="str">
        <f t="shared" si="295"/>
        <v>REZoning_Sol-Win</v>
      </c>
      <c r="AO1589" s="50" t="s">
        <v>2470</v>
      </c>
      <c r="AP1589" s="72" t="s">
        <v>874</v>
      </c>
      <c r="AQ1589" s="58">
        <v>2035</v>
      </c>
      <c r="AR1589" s="73" t="str">
        <f t="shared" si="296"/>
        <v>*0.9</v>
      </c>
      <c r="AS1589" s="70" t="str">
        <f t="shared" si="297"/>
        <v>REZoning_Sol-Win</v>
      </c>
      <c r="AU1589" s="50" t="s">
        <v>2470</v>
      </c>
      <c r="AV1589" s="72" t="s">
        <v>874</v>
      </c>
      <c r="AW1589" s="58">
        <v>2050</v>
      </c>
      <c r="AX1589" s="73" t="str">
        <f t="shared" si="298"/>
        <v>*0.86</v>
      </c>
      <c r="AY1589" s="70" t="str">
        <f t="shared" si="299"/>
        <v>REZoning_Sol-Win</v>
      </c>
    </row>
    <row r="1590" spans="1:51">
      <c r="A1590" s="67" t="s">
        <v>70</v>
      </c>
      <c r="C1590" t="s">
        <v>2471</v>
      </c>
      <c r="D1590" s="68" t="s">
        <v>874</v>
      </c>
      <c r="E1590" s="52">
        <v>2035</v>
      </c>
      <c r="F1590" s="69" t="str">
        <f t="shared" si="289"/>
        <v>*0.94</v>
      </c>
      <c r="G1590" s="70" t="str">
        <f t="shared" si="300"/>
        <v>REZoning_Sol-Win</v>
      </c>
      <c r="I1590" t="s">
        <v>2471</v>
      </c>
      <c r="J1590" s="68" t="s">
        <v>874</v>
      </c>
      <c r="K1590" s="52">
        <v>2050</v>
      </c>
      <c r="L1590" s="62" t="str">
        <f t="shared" si="290"/>
        <v>*0.91</v>
      </c>
      <c r="M1590" s="70" t="str">
        <f t="shared" si="291"/>
        <v>REZoning_Sol-Win</v>
      </c>
      <c r="O1590" t="s">
        <v>2471</v>
      </c>
      <c r="P1590" t="s">
        <v>874</v>
      </c>
      <c r="Q1590">
        <v>2100</v>
      </c>
      <c r="R1590" t="s">
        <v>890</v>
      </c>
      <c r="S1590" t="s">
        <v>875</v>
      </c>
      <c r="AA1590" s="49" t="s">
        <v>2471</v>
      </c>
      <c r="AB1590" s="71" t="s">
        <v>874</v>
      </c>
      <c r="AC1590" s="55">
        <v>2035</v>
      </c>
      <c r="AD1590" s="70" t="str">
        <f t="shared" si="292"/>
        <v>*0.93</v>
      </c>
      <c r="AE1590" s="70" t="str">
        <f t="shared" si="293"/>
        <v>REZoning_Sol-Win</v>
      </c>
      <c r="AG1590" s="49" t="s">
        <v>2471</v>
      </c>
      <c r="AH1590" s="71" t="s">
        <v>874</v>
      </c>
      <c r="AI1590" s="55">
        <v>2050</v>
      </c>
      <c r="AJ1590" s="70" t="str">
        <f t="shared" si="294"/>
        <v>*0.9</v>
      </c>
      <c r="AK1590" s="70" t="str">
        <f t="shared" si="295"/>
        <v>REZoning_Sol-Win</v>
      </c>
      <c r="AO1590" s="50" t="s">
        <v>2471</v>
      </c>
      <c r="AP1590" s="72" t="s">
        <v>874</v>
      </c>
      <c r="AQ1590" s="58">
        <v>2035</v>
      </c>
      <c r="AR1590" s="73" t="str">
        <f t="shared" si="296"/>
        <v>*0.9</v>
      </c>
      <c r="AS1590" s="70" t="str">
        <f t="shared" si="297"/>
        <v>REZoning_Sol-Win</v>
      </c>
      <c r="AU1590" s="50" t="s">
        <v>2471</v>
      </c>
      <c r="AV1590" s="72" t="s">
        <v>874</v>
      </c>
      <c r="AW1590" s="58">
        <v>2050</v>
      </c>
      <c r="AX1590" s="73" t="str">
        <f t="shared" si="298"/>
        <v>*0.86</v>
      </c>
      <c r="AY1590" s="70" t="str">
        <f t="shared" si="299"/>
        <v>REZoning_Sol-Win</v>
      </c>
    </row>
    <row r="1591" spans="1:51">
      <c r="A1591" s="67" t="s">
        <v>70</v>
      </c>
      <c r="C1591" t="s">
        <v>2472</v>
      </c>
      <c r="D1591" s="68" t="s">
        <v>874</v>
      </c>
      <c r="E1591" s="52">
        <v>2035</v>
      </c>
      <c r="F1591" s="69" t="str">
        <f t="shared" si="289"/>
        <v>*0.94</v>
      </c>
      <c r="G1591" s="70" t="str">
        <f t="shared" si="300"/>
        <v>REZoning_Sol-Win</v>
      </c>
      <c r="I1591" t="s">
        <v>2472</v>
      </c>
      <c r="J1591" s="68" t="s">
        <v>874</v>
      </c>
      <c r="K1591" s="52">
        <v>2050</v>
      </c>
      <c r="L1591" s="62" t="str">
        <f t="shared" si="290"/>
        <v>*0.91</v>
      </c>
      <c r="M1591" s="70" t="str">
        <f t="shared" si="291"/>
        <v>REZoning_Sol-Win</v>
      </c>
      <c r="O1591" t="s">
        <v>2472</v>
      </c>
      <c r="P1591" t="s">
        <v>874</v>
      </c>
      <c r="Q1591">
        <v>2100</v>
      </c>
      <c r="R1591" t="s">
        <v>890</v>
      </c>
      <c r="S1591" t="s">
        <v>875</v>
      </c>
      <c r="AA1591" s="49" t="s">
        <v>2472</v>
      </c>
      <c r="AB1591" s="71" t="s">
        <v>874</v>
      </c>
      <c r="AC1591" s="55">
        <v>2035</v>
      </c>
      <c r="AD1591" s="70" t="str">
        <f t="shared" si="292"/>
        <v>*0.93</v>
      </c>
      <c r="AE1591" s="70" t="str">
        <f t="shared" si="293"/>
        <v>REZoning_Sol-Win</v>
      </c>
      <c r="AG1591" s="49" t="s">
        <v>2472</v>
      </c>
      <c r="AH1591" s="71" t="s">
        <v>874</v>
      </c>
      <c r="AI1591" s="55">
        <v>2050</v>
      </c>
      <c r="AJ1591" s="70" t="str">
        <f t="shared" si="294"/>
        <v>*0.9</v>
      </c>
      <c r="AK1591" s="70" t="str">
        <f t="shared" si="295"/>
        <v>REZoning_Sol-Win</v>
      </c>
      <c r="AO1591" s="50" t="s">
        <v>2472</v>
      </c>
      <c r="AP1591" s="72" t="s">
        <v>874</v>
      </c>
      <c r="AQ1591" s="58">
        <v>2035</v>
      </c>
      <c r="AR1591" s="73" t="str">
        <f t="shared" si="296"/>
        <v>*0.9</v>
      </c>
      <c r="AS1591" s="70" t="str">
        <f t="shared" si="297"/>
        <v>REZoning_Sol-Win</v>
      </c>
      <c r="AU1591" s="50" t="s">
        <v>2472</v>
      </c>
      <c r="AV1591" s="72" t="s">
        <v>874</v>
      </c>
      <c r="AW1591" s="58">
        <v>2050</v>
      </c>
      <c r="AX1591" s="73" t="str">
        <f t="shared" si="298"/>
        <v>*0.86</v>
      </c>
      <c r="AY1591" s="70" t="str">
        <f t="shared" si="299"/>
        <v>REZoning_Sol-Win</v>
      </c>
    </row>
    <row r="1592" spans="1:51">
      <c r="A1592" s="67" t="s">
        <v>70</v>
      </c>
      <c r="C1592" t="s">
        <v>2473</v>
      </c>
      <c r="D1592" s="68" t="s">
        <v>874</v>
      </c>
      <c r="E1592" s="52">
        <v>2035</v>
      </c>
      <c r="F1592" s="69" t="str">
        <f t="shared" si="289"/>
        <v>*0.94</v>
      </c>
      <c r="G1592" s="70" t="str">
        <f t="shared" si="300"/>
        <v>REZoning_Sol-Win</v>
      </c>
      <c r="I1592" t="s">
        <v>2473</v>
      </c>
      <c r="J1592" s="68" t="s">
        <v>874</v>
      </c>
      <c r="K1592" s="52">
        <v>2050</v>
      </c>
      <c r="L1592" s="62" t="str">
        <f t="shared" si="290"/>
        <v>*0.91</v>
      </c>
      <c r="M1592" s="70" t="str">
        <f t="shared" si="291"/>
        <v>REZoning_Sol-Win</v>
      </c>
      <c r="O1592" t="s">
        <v>2473</v>
      </c>
      <c r="P1592" t="s">
        <v>874</v>
      </c>
      <c r="Q1592">
        <v>2100</v>
      </c>
      <c r="R1592" t="s">
        <v>890</v>
      </c>
      <c r="S1592" t="s">
        <v>875</v>
      </c>
      <c r="AA1592" s="49" t="s">
        <v>2473</v>
      </c>
      <c r="AB1592" s="71" t="s">
        <v>874</v>
      </c>
      <c r="AC1592" s="55">
        <v>2035</v>
      </c>
      <c r="AD1592" s="70" t="str">
        <f t="shared" si="292"/>
        <v>*0.93</v>
      </c>
      <c r="AE1592" s="70" t="str">
        <f t="shared" si="293"/>
        <v>REZoning_Sol-Win</v>
      </c>
      <c r="AG1592" s="49" t="s">
        <v>2473</v>
      </c>
      <c r="AH1592" s="71" t="s">
        <v>874</v>
      </c>
      <c r="AI1592" s="55">
        <v>2050</v>
      </c>
      <c r="AJ1592" s="70" t="str">
        <f t="shared" si="294"/>
        <v>*0.9</v>
      </c>
      <c r="AK1592" s="70" t="str">
        <f t="shared" si="295"/>
        <v>REZoning_Sol-Win</v>
      </c>
      <c r="AO1592" s="50" t="s">
        <v>2473</v>
      </c>
      <c r="AP1592" s="72" t="s">
        <v>874</v>
      </c>
      <c r="AQ1592" s="58">
        <v>2035</v>
      </c>
      <c r="AR1592" s="73" t="str">
        <f t="shared" si="296"/>
        <v>*0.9</v>
      </c>
      <c r="AS1592" s="70" t="str">
        <f t="shared" si="297"/>
        <v>REZoning_Sol-Win</v>
      </c>
      <c r="AU1592" s="50" t="s">
        <v>2473</v>
      </c>
      <c r="AV1592" s="72" t="s">
        <v>874</v>
      </c>
      <c r="AW1592" s="58">
        <v>2050</v>
      </c>
      <c r="AX1592" s="73" t="str">
        <f t="shared" si="298"/>
        <v>*0.86</v>
      </c>
      <c r="AY1592" s="70" t="str">
        <f t="shared" si="299"/>
        <v>REZoning_Sol-Win</v>
      </c>
    </row>
    <row r="1593" spans="1:51">
      <c r="A1593" s="67" t="s">
        <v>70</v>
      </c>
      <c r="C1593" t="s">
        <v>2474</v>
      </c>
      <c r="D1593" s="68" t="s">
        <v>874</v>
      </c>
      <c r="E1593" s="52">
        <v>2035</v>
      </c>
      <c r="F1593" s="69" t="str">
        <f t="shared" si="289"/>
        <v>*0.94</v>
      </c>
      <c r="G1593" s="70" t="str">
        <f t="shared" si="300"/>
        <v>REZoning_Sol-Win</v>
      </c>
      <c r="I1593" t="s">
        <v>2474</v>
      </c>
      <c r="J1593" s="68" t="s">
        <v>874</v>
      </c>
      <c r="K1593" s="52">
        <v>2050</v>
      </c>
      <c r="L1593" s="62" t="str">
        <f t="shared" si="290"/>
        <v>*0.91</v>
      </c>
      <c r="M1593" s="70" t="str">
        <f t="shared" si="291"/>
        <v>REZoning_Sol-Win</v>
      </c>
      <c r="O1593" t="s">
        <v>2474</v>
      </c>
      <c r="P1593" t="s">
        <v>874</v>
      </c>
      <c r="Q1593">
        <v>2100</v>
      </c>
      <c r="R1593" t="s">
        <v>890</v>
      </c>
      <c r="S1593" t="s">
        <v>875</v>
      </c>
      <c r="AA1593" s="49" t="s">
        <v>2474</v>
      </c>
      <c r="AB1593" s="71" t="s">
        <v>874</v>
      </c>
      <c r="AC1593" s="55">
        <v>2035</v>
      </c>
      <c r="AD1593" s="70" t="str">
        <f t="shared" si="292"/>
        <v>*0.93</v>
      </c>
      <c r="AE1593" s="70" t="str">
        <f t="shared" si="293"/>
        <v>REZoning_Sol-Win</v>
      </c>
      <c r="AG1593" s="49" t="s">
        <v>2474</v>
      </c>
      <c r="AH1593" s="71" t="s">
        <v>874</v>
      </c>
      <c r="AI1593" s="55">
        <v>2050</v>
      </c>
      <c r="AJ1593" s="70" t="str">
        <f t="shared" si="294"/>
        <v>*0.9</v>
      </c>
      <c r="AK1593" s="70" t="str">
        <f t="shared" si="295"/>
        <v>REZoning_Sol-Win</v>
      </c>
      <c r="AO1593" s="50" t="s">
        <v>2474</v>
      </c>
      <c r="AP1593" s="72" t="s">
        <v>874</v>
      </c>
      <c r="AQ1593" s="58">
        <v>2035</v>
      </c>
      <c r="AR1593" s="73" t="str">
        <f t="shared" si="296"/>
        <v>*0.9</v>
      </c>
      <c r="AS1593" s="70" t="str">
        <f t="shared" si="297"/>
        <v>REZoning_Sol-Win</v>
      </c>
      <c r="AU1593" s="50" t="s">
        <v>2474</v>
      </c>
      <c r="AV1593" s="72" t="s">
        <v>874</v>
      </c>
      <c r="AW1593" s="58">
        <v>2050</v>
      </c>
      <c r="AX1593" s="73" t="str">
        <f t="shared" si="298"/>
        <v>*0.86</v>
      </c>
      <c r="AY1593" s="70" t="str">
        <f t="shared" si="299"/>
        <v>REZoning_Sol-Win</v>
      </c>
    </row>
    <row r="1594" spans="1:51">
      <c r="A1594" s="67" t="s">
        <v>70</v>
      </c>
      <c r="C1594" t="s">
        <v>2475</v>
      </c>
      <c r="D1594" s="68" t="s">
        <v>874</v>
      </c>
      <c r="E1594" s="52">
        <v>2035</v>
      </c>
      <c r="F1594" s="69" t="str">
        <f t="shared" si="289"/>
        <v>*0.94</v>
      </c>
      <c r="G1594" s="70" t="str">
        <f t="shared" si="300"/>
        <v>REZoning_Sol-Win</v>
      </c>
      <c r="I1594" t="s">
        <v>2475</v>
      </c>
      <c r="J1594" s="68" t="s">
        <v>874</v>
      </c>
      <c r="K1594" s="52">
        <v>2050</v>
      </c>
      <c r="L1594" s="62" t="str">
        <f t="shared" si="290"/>
        <v>*0.91</v>
      </c>
      <c r="M1594" s="70" t="str">
        <f t="shared" si="291"/>
        <v>REZoning_Sol-Win</v>
      </c>
      <c r="O1594" t="s">
        <v>2475</v>
      </c>
      <c r="P1594" t="s">
        <v>874</v>
      </c>
      <c r="Q1594">
        <v>2100</v>
      </c>
      <c r="R1594" t="s">
        <v>890</v>
      </c>
      <c r="S1594" t="s">
        <v>875</v>
      </c>
      <c r="AA1594" s="49" t="s">
        <v>2475</v>
      </c>
      <c r="AB1594" s="71" t="s">
        <v>874</v>
      </c>
      <c r="AC1594" s="55">
        <v>2035</v>
      </c>
      <c r="AD1594" s="70" t="str">
        <f t="shared" si="292"/>
        <v>*0.93</v>
      </c>
      <c r="AE1594" s="70" t="str">
        <f t="shared" si="293"/>
        <v>REZoning_Sol-Win</v>
      </c>
      <c r="AG1594" s="49" t="s">
        <v>2475</v>
      </c>
      <c r="AH1594" s="71" t="s">
        <v>874</v>
      </c>
      <c r="AI1594" s="55">
        <v>2050</v>
      </c>
      <c r="AJ1594" s="70" t="str">
        <f t="shared" si="294"/>
        <v>*0.9</v>
      </c>
      <c r="AK1594" s="70" t="str">
        <f t="shared" si="295"/>
        <v>REZoning_Sol-Win</v>
      </c>
      <c r="AO1594" s="50" t="s">
        <v>2475</v>
      </c>
      <c r="AP1594" s="72" t="s">
        <v>874</v>
      </c>
      <c r="AQ1594" s="58">
        <v>2035</v>
      </c>
      <c r="AR1594" s="73" t="str">
        <f t="shared" si="296"/>
        <v>*0.9</v>
      </c>
      <c r="AS1594" s="70" t="str">
        <f t="shared" si="297"/>
        <v>REZoning_Sol-Win</v>
      </c>
      <c r="AU1594" s="50" t="s">
        <v>2475</v>
      </c>
      <c r="AV1594" s="72" t="s">
        <v>874</v>
      </c>
      <c r="AW1594" s="58">
        <v>2050</v>
      </c>
      <c r="AX1594" s="73" t="str">
        <f t="shared" si="298"/>
        <v>*0.86</v>
      </c>
      <c r="AY1594" s="70" t="str">
        <f t="shared" si="299"/>
        <v>REZoning_Sol-Win</v>
      </c>
    </row>
    <row r="1595" spans="1:51">
      <c r="A1595" s="67" t="s">
        <v>70</v>
      </c>
      <c r="C1595" t="s">
        <v>2476</v>
      </c>
      <c r="D1595" s="68" t="s">
        <v>874</v>
      </c>
      <c r="E1595" s="52">
        <v>2035</v>
      </c>
      <c r="F1595" s="69" t="str">
        <f t="shared" si="289"/>
        <v>*0.94</v>
      </c>
      <c r="G1595" s="70" t="str">
        <f t="shared" si="300"/>
        <v>REZoning_Sol-Win</v>
      </c>
      <c r="I1595" t="s">
        <v>2476</v>
      </c>
      <c r="J1595" s="68" t="s">
        <v>874</v>
      </c>
      <c r="K1595" s="52">
        <v>2050</v>
      </c>
      <c r="L1595" s="62" t="str">
        <f t="shared" si="290"/>
        <v>*0.91</v>
      </c>
      <c r="M1595" s="70" t="str">
        <f t="shared" si="291"/>
        <v>REZoning_Sol-Win</v>
      </c>
      <c r="O1595" t="s">
        <v>2476</v>
      </c>
      <c r="P1595" t="s">
        <v>874</v>
      </c>
      <c r="Q1595">
        <v>2100</v>
      </c>
      <c r="R1595" t="s">
        <v>890</v>
      </c>
      <c r="S1595" t="s">
        <v>875</v>
      </c>
      <c r="AA1595" s="49" t="s">
        <v>2476</v>
      </c>
      <c r="AB1595" s="71" t="s">
        <v>874</v>
      </c>
      <c r="AC1595" s="55">
        <v>2035</v>
      </c>
      <c r="AD1595" s="70" t="str">
        <f t="shared" si="292"/>
        <v>*0.93</v>
      </c>
      <c r="AE1595" s="70" t="str">
        <f t="shared" si="293"/>
        <v>REZoning_Sol-Win</v>
      </c>
      <c r="AG1595" s="49" t="s">
        <v>2476</v>
      </c>
      <c r="AH1595" s="71" t="s">
        <v>874</v>
      </c>
      <c r="AI1595" s="55">
        <v>2050</v>
      </c>
      <c r="AJ1595" s="70" t="str">
        <f t="shared" si="294"/>
        <v>*0.9</v>
      </c>
      <c r="AK1595" s="70" t="str">
        <f t="shared" si="295"/>
        <v>REZoning_Sol-Win</v>
      </c>
      <c r="AO1595" s="50" t="s">
        <v>2476</v>
      </c>
      <c r="AP1595" s="72" t="s">
        <v>874</v>
      </c>
      <c r="AQ1595" s="58">
        <v>2035</v>
      </c>
      <c r="AR1595" s="73" t="str">
        <f t="shared" si="296"/>
        <v>*0.9</v>
      </c>
      <c r="AS1595" s="70" t="str">
        <f t="shared" si="297"/>
        <v>REZoning_Sol-Win</v>
      </c>
      <c r="AU1595" s="50" t="s">
        <v>2476</v>
      </c>
      <c r="AV1595" s="72" t="s">
        <v>874</v>
      </c>
      <c r="AW1595" s="58">
        <v>2050</v>
      </c>
      <c r="AX1595" s="73" t="str">
        <f t="shared" si="298"/>
        <v>*0.86</v>
      </c>
      <c r="AY1595" s="70" t="str">
        <f t="shared" si="299"/>
        <v>REZoning_Sol-Win</v>
      </c>
    </row>
    <row r="1596" spans="1:51">
      <c r="A1596" s="67" t="s">
        <v>70</v>
      </c>
      <c r="C1596" t="s">
        <v>2477</v>
      </c>
      <c r="D1596" s="68" t="s">
        <v>874</v>
      </c>
      <c r="E1596" s="52">
        <v>2035</v>
      </c>
      <c r="F1596" s="69" t="str">
        <f t="shared" si="289"/>
        <v>*0.94</v>
      </c>
      <c r="G1596" s="70" t="str">
        <f t="shared" si="300"/>
        <v>REZoning_Sol-Win</v>
      </c>
      <c r="I1596" t="s">
        <v>2477</v>
      </c>
      <c r="J1596" s="68" t="s">
        <v>874</v>
      </c>
      <c r="K1596" s="52">
        <v>2050</v>
      </c>
      <c r="L1596" s="62" t="str">
        <f t="shared" si="290"/>
        <v>*0.91</v>
      </c>
      <c r="M1596" s="70" t="str">
        <f t="shared" si="291"/>
        <v>REZoning_Sol-Win</v>
      </c>
      <c r="O1596" t="s">
        <v>2477</v>
      </c>
      <c r="P1596" t="s">
        <v>874</v>
      </c>
      <c r="Q1596">
        <v>2100</v>
      </c>
      <c r="R1596" t="s">
        <v>890</v>
      </c>
      <c r="S1596" t="s">
        <v>875</v>
      </c>
      <c r="AA1596" s="49" t="s">
        <v>2477</v>
      </c>
      <c r="AB1596" s="71" t="s">
        <v>874</v>
      </c>
      <c r="AC1596" s="55">
        <v>2035</v>
      </c>
      <c r="AD1596" s="70" t="str">
        <f t="shared" si="292"/>
        <v>*0.93</v>
      </c>
      <c r="AE1596" s="70" t="str">
        <f t="shared" si="293"/>
        <v>REZoning_Sol-Win</v>
      </c>
      <c r="AG1596" s="49" t="s">
        <v>2477</v>
      </c>
      <c r="AH1596" s="71" t="s">
        <v>874</v>
      </c>
      <c r="AI1596" s="55">
        <v>2050</v>
      </c>
      <c r="AJ1596" s="70" t="str">
        <f t="shared" si="294"/>
        <v>*0.9</v>
      </c>
      <c r="AK1596" s="70" t="str">
        <f t="shared" si="295"/>
        <v>REZoning_Sol-Win</v>
      </c>
      <c r="AO1596" s="50" t="s">
        <v>2477</v>
      </c>
      <c r="AP1596" s="72" t="s">
        <v>874</v>
      </c>
      <c r="AQ1596" s="58">
        <v>2035</v>
      </c>
      <c r="AR1596" s="73" t="str">
        <f t="shared" si="296"/>
        <v>*0.9</v>
      </c>
      <c r="AS1596" s="70" t="str">
        <f t="shared" si="297"/>
        <v>REZoning_Sol-Win</v>
      </c>
      <c r="AU1596" s="50" t="s">
        <v>2477</v>
      </c>
      <c r="AV1596" s="72" t="s">
        <v>874</v>
      </c>
      <c r="AW1596" s="58">
        <v>2050</v>
      </c>
      <c r="AX1596" s="73" t="str">
        <f t="shared" si="298"/>
        <v>*0.86</v>
      </c>
      <c r="AY1596" s="70" t="str">
        <f t="shared" si="299"/>
        <v>REZoning_Sol-Win</v>
      </c>
    </row>
    <row r="1597" spans="1:51">
      <c r="A1597" s="67" t="s">
        <v>70</v>
      </c>
      <c r="C1597" t="s">
        <v>2478</v>
      </c>
      <c r="D1597" s="68" t="s">
        <v>874</v>
      </c>
      <c r="E1597" s="52">
        <v>2035</v>
      </c>
      <c r="F1597" s="69" t="str">
        <f t="shared" si="289"/>
        <v>*0.94</v>
      </c>
      <c r="G1597" s="70" t="str">
        <f t="shared" si="300"/>
        <v>REZoning_Sol-Win</v>
      </c>
      <c r="I1597" t="s">
        <v>2478</v>
      </c>
      <c r="J1597" s="68" t="s">
        <v>874</v>
      </c>
      <c r="K1597" s="52">
        <v>2050</v>
      </c>
      <c r="L1597" s="62" t="str">
        <f t="shared" si="290"/>
        <v>*0.91</v>
      </c>
      <c r="M1597" s="70" t="str">
        <f t="shared" si="291"/>
        <v>REZoning_Sol-Win</v>
      </c>
      <c r="O1597" t="s">
        <v>2478</v>
      </c>
      <c r="P1597" t="s">
        <v>874</v>
      </c>
      <c r="Q1597">
        <v>2100</v>
      </c>
      <c r="R1597" t="s">
        <v>890</v>
      </c>
      <c r="S1597" t="s">
        <v>875</v>
      </c>
      <c r="AA1597" s="49" t="s">
        <v>2478</v>
      </c>
      <c r="AB1597" s="71" t="s">
        <v>874</v>
      </c>
      <c r="AC1597" s="55">
        <v>2035</v>
      </c>
      <c r="AD1597" s="70" t="str">
        <f t="shared" si="292"/>
        <v>*0.93</v>
      </c>
      <c r="AE1597" s="70" t="str">
        <f t="shared" si="293"/>
        <v>REZoning_Sol-Win</v>
      </c>
      <c r="AG1597" s="49" t="s">
        <v>2478</v>
      </c>
      <c r="AH1597" s="71" t="s">
        <v>874</v>
      </c>
      <c r="AI1597" s="55">
        <v>2050</v>
      </c>
      <c r="AJ1597" s="70" t="str">
        <f t="shared" si="294"/>
        <v>*0.9</v>
      </c>
      <c r="AK1597" s="70" t="str">
        <f t="shared" si="295"/>
        <v>REZoning_Sol-Win</v>
      </c>
      <c r="AO1597" s="50" t="s">
        <v>2478</v>
      </c>
      <c r="AP1597" s="72" t="s">
        <v>874</v>
      </c>
      <c r="AQ1597" s="58">
        <v>2035</v>
      </c>
      <c r="AR1597" s="73" t="str">
        <f t="shared" si="296"/>
        <v>*0.9</v>
      </c>
      <c r="AS1597" s="70" t="str">
        <f t="shared" si="297"/>
        <v>REZoning_Sol-Win</v>
      </c>
      <c r="AU1597" s="50" t="s">
        <v>2478</v>
      </c>
      <c r="AV1597" s="72" t="s">
        <v>874</v>
      </c>
      <c r="AW1597" s="58">
        <v>2050</v>
      </c>
      <c r="AX1597" s="73" t="str">
        <f t="shared" si="298"/>
        <v>*0.86</v>
      </c>
      <c r="AY1597" s="70" t="str">
        <f t="shared" si="299"/>
        <v>REZoning_Sol-Win</v>
      </c>
    </row>
    <row r="1598" spans="1:51">
      <c r="A1598" s="67" t="s">
        <v>70</v>
      </c>
      <c r="C1598" t="s">
        <v>2479</v>
      </c>
      <c r="D1598" s="68" t="s">
        <v>874</v>
      </c>
      <c r="E1598" s="52">
        <v>2035</v>
      </c>
      <c r="F1598" s="69" t="str">
        <f t="shared" si="289"/>
        <v>*0.94</v>
      </c>
      <c r="G1598" s="70" t="str">
        <f t="shared" si="300"/>
        <v>REZoning_Sol-Win</v>
      </c>
      <c r="I1598" t="s">
        <v>2479</v>
      </c>
      <c r="J1598" s="68" t="s">
        <v>874</v>
      </c>
      <c r="K1598" s="52">
        <v>2050</v>
      </c>
      <c r="L1598" s="62" t="str">
        <f t="shared" si="290"/>
        <v>*0.91</v>
      </c>
      <c r="M1598" s="70" t="str">
        <f t="shared" si="291"/>
        <v>REZoning_Sol-Win</v>
      </c>
      <c r="O1598" t="s">
        <v>2479</v>
      </c>
      <c r="P1598" t="s">
        <v>874</v>
      </c>
      <c r="Q1598">
        <v>2100</v>
      </c>
      <c r="R1598" t="s">
        <v>890</v>
      </c>
      <c r="S1598" t="s">
        <v>875</v>
      </c>
      <c r="AA1598" s="49" t="s">
        <v>2479</v>
      </c>
      <c r="AB1598" s="71" t="s">
        <v>874</v>
      </c>
      <c r="AC1598" s="55">
        <v>2035</v>
      </c>
      <c r="AD1598" s="70" t="str">
        <f t="shared" si="292"/>
        <v>*0.93</v>
      </c>
      <c r="AE1598" s="70" t="str">
        <f t="shared" si="293"/>
        <v>REZoning_Sol-Win</v>
      </c>
      <c r="AG1598" s="49" t="s">
        <v>2479</v>
      </c>
      <c r="AH1598" s="71" t="s">
        <v>874</v>
      </c>
      <c r="AI1598" s="55">
        <v>2050</v>
      </c>
      <c r="AJ1598" s="70" t="str">
        <f t="shared" si="294"/>
        <v>*0.9</v>
      </c>
      <c r="AK1598" s="70" t="str">
        <f t="shared" si="295"/>
        <v>REZoning_Sol-Win</v>
      </c>
      <c r="AO1598" s="50" t="s">
        <v>2479</v>
      </c>
      <c r="AP1598" s="72" t="s">
        <v>874</v>
      </c>
      <c r="AQ1598" s="58">
        <v>2035</v>
      </c>
      <c r="AR1598" s="73" t="str">
        <f t="shared" si="296"/>
        <v>*0.9</v>
      </c>
      <c r="AS1598" s="70" t="str">
        <f t="shared" si="297"/>
        <v>REZoning_Sol-Win</v>
      </c>
      <c r="AU1598" s="50" t="s">
        <v>2479</v>
      </c>
      <c r="AV1598" s="72" t="s">
        <v>874</v>
      </c>
      <c r="AW1598" s="58">
        <v>2050</v>
      </c>
      <c r="AX1598" s="73" t="str">
        <f t="shared" si="298"/>
        <v>*0.86</v>
      </c>
      <c r="AY1598" s="70" t="str">
        <f t="shared" si="299"/>
        <v>REZoning_Sol-Win</v>
      </c>
    </row>
    <row r="1599" spans="1:51">
      <c r="A1599" s="67" t="s">
        <v>70</v>
      </c>
      <c r="C1599" t="s">
        <v>2480</v>
      </c>
      <c r="D1599" s="68" t="s">
        <v>874</v>
      </c>
      <c r="E1599" s="52">
        <v>2035</v>
      </c>
      <c r="F1599" s="69" t="str">
        <f t="shared" si="289"/>
        <v>*0.94</v>
      </c>
      <c r="G1599" s="70" t="str">
        <f t="shared" si="300"/>
        <v>REZoning_Sol-Win</v>
      </c>
      <c r="I1599" t="s">
        <v>2480</v>
      </c>
      <c r="J1599" s="68" t="s">
        <v>874</v>
      </c>
      <c r="K1599" s="52">
        <v>2050</v>
      </c>
      <c r="L1599" s="62" t="str">
        <f t="shared" si="290"/>
        <v>*0.91</v>
      </c>
      <c r="M1599" s="70" t="str">
        <f t="shared" si="291"/>
        <v>REZoning_Sol-Win</v>
      </c>
      <c r="O1599" t="s">
        <v>2480</v>
      </c>
      <c r="P1599" t="s">
        <v>874</v>
      </c>
      <c r="Q1599">
        <v>2100</v>
      </c>
      <c r="R1599" t="s">
        <v>890</v>
      </c>
      <c r="S1599" t="s">
        <v>875</v>
      </c>
      <c r="AA1599" s="49" t="s">
        <v>2480</v>
      </c>
      <c r="AB1599" s="71" t="s">
        <v>874</v>
      </c>
      <c r="AC1599" s="55">
        <v>2035</v>
      </c>
      <c r="AD1599" s="70" t="str">
        <f t="shared" si="292"/>
        <v>*0.93</v>
      </c>
      <c r="AE1599" s="70" t="str">
        <f t="shared" si="293"/>
        <v>REZoning_Sol-Win</v>
      </c>
      <c r="AG1599" s="49" t="s">
        <v>2480</v>
      </c>
      <c r="AH1599" s="71" t="s">
        <v>874</v>
      </c>
      <c r="AI1599" s="55">
        <v>2050</v>
      </c>
      <c r="AJ1599" s="70" t="str">
        <f t="shared" si="294"/>
        <v>*0.9</v>
      </c>
      <c r="AK1599" s="70" t="str">
        <f t="shared" si="295"/>
        <v>REZoning_Sol-Win</v>
      </c>
      <c r="AO1599" s="50" t="s">
        <v>2480</v>
      </c>
      <c r="AP1599" s="72" t="s">
        <v>874</v>
      </c>
      <c r="AQ1599" s="58">
        <v>2035</v>
      </c>
      <c r="AR1599" s="73" t="str">
        <f t="shared" si="296"/>
        <v>*0.9</v>
      </c>
      <c r="AS1599" s="70" t="str">
        <f t="shared" si="297"/>
        <v>REZoning_Sol-Win</v>
      </c>
      <c r="AU1599" s="50" t="s">
        <v>2480</v>
      </c>
      <c r="AV1599" s="72" t="s">
        <v>874</v>
      </c>
      <c r="AW1599" s="58">
        <v>2050</v>
      </c>
      <c r="AX1599" s="73" t="str">
        <f t="shared" si="298"/>
        <v>*0.86</v>
      </c>
      <c r="AY1599" s="70" t="str">
        <f t="shared" si="299"/>
        <v>REZoning_Sol-Win</v>
      </c>
    </row>
    <row r="1600" spans="1:51">
      <c r="A1600" s="67" t="s">
        <v>70</v>
      </c>
      <c r="C1600" t="s">
        <v>2481</v>
      </c>
      <c r="D1600" s="68" t="s">
        <v>874</v>
      </c>
      <c r="E1600" s="52">
        <v>2035</v>
      </c>
      <c r="F1600" s="69" t="str">
        <f t="shared" si="289"/>
        <v>*0.94</v>
      </c>
      <c r="G1600" s="70" t="str">
        <f t="shared" si="300"/>
        <v>REZoning_Sol-Win</v>
      </c>
      <c r="I1600" t="s">
        <v>2481</v>
      </c>
      <c r="J1600" s="68" t="s">
        <v>874</v>
      </c>
      <c r="K1600" s="52">
        <v>2050</v>
      </c>
      <c r="L1600" s="62" t="str">
        <f t="shared" si="290"/>
        <v>*0.91</v>
      </c>
      <c r="M1600" s="70" t="str">
        <f t="shared" si="291"/>
        <v>REZoning_Sol-Win</v>
      </c>
      <c r="O1600" t="s">
        <v>2481</v>
      </c>
      <c r="P1600" t="s">
        <v>874</v>
      </c>
      <c r="Q1600">
        <v>2100</v>
      </c>
      <c r="R1600" t="s">
        <v>890</v>
      </c>
      <c r="S1600" t="s">
        <v>875</v>
      </c>
      <c r="AA1600" s="49" t="s">
        <v>2481</v>
      </c>
      <c r="AB1600" s="71" t="s">
        <v>874</v>
      </c>
      <c r="AC1600" s="55">
        <v>2035</v>
      </c>
      <c r="AD1600" s="70" t="str">
        <f t="shared" si="292"/>
        <v>*0.93</v>
      </c>
      <c r="AE1600" s="70" t="str">
        <f t="shared" si="293"/>
        <v>REZoning_Sol-Win</v>
      </c>
      <c r="AG1600" s="49" t="s">
        <v>2481</v>
      </c>
      <c r="AH1600" s="71" t="s">
        <v>874</v>
      </c>
      <c r="AI1600" s="55">
        <v>2050</v>
      </c>
      <c r="AJ1600" s="70" t="str">
        <f t="shared" si="294"/>
        <v>*0.9</v>
      </c>
      <c r="AK1600" s="70" t="str">
        <f t="shared" si="295"/>
        <v>REZoning_Sol-Win</v>
      </c>
      <c r="AO1600" s="50" t="s">
        <v>2481</v>
      </c>
      <c r="AP1600" s="72" t="s">
        <v>874</v>
      </c>
      <c r="AQ1600" s="58">
        <v>2035</v>
      </c>
      <c r="AR1600" s="73" t="str">
        <f t="shared" si="296"/>
        <v>*0.9</v>
      </c>
      <c r="AS1600" s="70" t="str">
        <f t="shared" si="297"/>
        <v>REZoning_Sol-Win</v>
      </c>
      <c r="AU1600" s="50" t="s">
        <v>2481</v>
      </c>
      <c r="AV1600" s="72" t="s">
        <v>874</v>
      </c>
      <c r="AW1600" s="58">
        <v>2050</v>
      </c>
      <c r="AX1600" s="73" t="str">
        <f t="shared" si="298"/>
        <v>*0.86</v>
      </c>
      <c r="AY1600" s="70" t="str">
        <f t="shared" si="299"/>
        <v>REZoning_Sol-Win</v>
      </c>
    </row>
    <row r="1601" spans="1:51">
      <c r="A1601" s="67" t="s">
        <v>70</v>
      </c>
      <c r="C1601" t="s">
        <v>2482</v>
      </c>
      <c r="D1601" s="68" t="s">
        <v>874</v>
      </c>
      <c r="E1601" s="52">
        <v>2035</v>
      </c>
      <c r="F1601" s="69" t="str">
        <f t="shared" si="289"/>
        <v>*0.94</v>
      </c>
      <c r="G1601" s="70" t="str">
        <f t="shared" si="300"/>
        <v>REZoning_Sol-Win</v>
      </c>
      <c r="I1601" t="s">
        <v>2482</v>
      </c>
      <c r="J1601" s="68" t="s">
        <v>874</v>
      </c>
      <c r="K1601" s="52">
        <v>2050</v>
      </c>
      <c r="L1601" s="62" t="str">
        <f t="shared" si="290"/>
        <v>*0.91</v>
      </c>
      <c r="M1601" s="70" t="str">
        <f t="shared" si="291"/>
        <v>REZoning_Sol-Win</v>
      </c>
      <c r="O1601" t="s">
        <v>2482</v>
      </c>
      <c r="P1601" t="s">
        <v>874</v>
      </c>
      <c r="Q1601">
        <v>2100</v>
      </c>
      <c r="R1601" t="s">
        <v>890</v>
      </c>
      <c r="S1601" t="s">
        <v>875</v>
      </c>
      <c r="AA1601" s="49" t="s">
        <v>2482</v>
      </c>
      <c r="AB1601" s="71" t="s">
        <v>874</v>
      </c>
      <c r="AC1601" s="55">
        <v>2035</v>
      </c>
      <c r="AD1601" s="70" t="str">
        <f t="shared" si="292"/>
        <v>*0.93</v>
      </c>
      <c r="AE1601" s="70" t="str">
        <f t="shared" si="293"/>
        <v>REZoning_Sol-Win</v>
      </c>
      <c r="AG1601" s="49" t="s">
        <v>2482</v>
      </c>
      <c r="AH1601" s="71" t="s">
        <v>874</v>
      </c>
      <c r="AI1601" s="55">
        <v>2050</v>
      </c>
      <c r="AJ1601" s="70" t="str">
        <f t="shared" si="294"/>
        <v>*0.9</v>
      </c>
      <c r="AK1601" s="70" t="str">
        <f t="shared" si="295"/>
        <v>REZoning_Sol-Win</v>
      </c>
      <c r="AO1601" s="50" t="s">
        <v>2482</v>
      </c>
      <c r="AP1601" s="72" t="s">
        <v>874</v>
      </c>
      <c r="AQ1601" s="58">
        <v>2035</v>
      </c>
      <c r="AR1601" s="73" t="str">
        <f t="shared" si="296"/>
        <v>*0.9</v>
      </c>
      <c r="AS1601" s="70" t="str">
        <f t="shared" si="297"/>
        <v>REZoning_Sol-Win</v>
      </c>
      <c r="AU1601" s="50" t="s">
        <v>2482</v>
      </c>
      <c r="AV1601" s="72" t="s">
        <v>874</v>
      </c>
      <c r="AW1601" s="58">
        <v>2050</v>
      </c>
      <c r="AX1601" s="73" t="str">
        <f t="shared" si="298"/>
        <v>*0.86</v>
      </c>
      <c r="AY1601" s="70" t="str">
        <f t="shared" si="299"/>
        <v>REZoning_Sol-Win</v>
      </c>
    </row>
    <row r="1602" spans="1:51">
      <c r="A1602" s="67" t="s">
        <v>70</v>
      </c>
      <c r="C1602" t="s">
        <v>2483</v>
      </c>
      <c r="D1602" s="68" t="s">
        <v>874</v>
      </c>
      <c r="E1602" s="52">
        <v>2035</v>
      </c>
      <c r="F1602" s="69" t="str">
        <f t="shared" si="289"/>
        <v>*0.94</v>
      </c>
      <c r="G1602" s="70" t="str">
        <f t="shared" si="300"/>
        <v>REZoning_Sol-Win</v>
      </c>
      <c r="I1602" t="s">
        <v>2483</v>
      </c>
      <c r="J1602" s="68" t="s">
        <v>874</v>
      </c>
      <c r="K1602" s="52">
        <v>2050</v>
      </c>
      <c r="L1602" s="62" t="str">
        <f t="shared" si="290"/>
        <v>*0.91</v>
      </c>
      <c r="M1602" s="70" t="str">
        <f t="shared" si="291"/>
        <v>REZoning_Sol-Win</v>
      </c>
      <c r="O1602" t="s">
        <v>2483</v>
      </c>
      <c r="P1602" t="s">
        <v>874</v>
      </c>
      <c r="Q1602">
        <v>2100</v>
      </c>
      <c r="R1602" t="s">
        <v>890</v>
      </c>
      <c r="S1602" t="s">
        <v>875</v>
      </c>
      <c r="AA1602" s="49" t="s">
        <v>2483</v>
      </c>
      <c r="AB1602" s="71" t="s">
        <v>874</v>
      </c>
      <c r="AC1602" s="55">
        <v>2035</v>
      </c>
      <c r="AD1602" s="70" t="str">
        <f t="shared" si="292"/>
        <v>*0.93</v>
      </c>
      <c r="AE1602" s="70" t="str">
        <f t="shared" si="293"/>
        <v>REZoning_Sol-Win</v>
      </c>
      <c r="AG1602" s="49" t="s">
        <v>2483</v>
      </c>
      <c r="AH1602" s="71" t="s">
        <v>874</v>
      </c>
      <c r="AI1602" s="55">
        <v>2050</v>
      </c>
      <c r="AJ1602" s="70" t="str">
        <f t="shared" si="294"/>
        <v>*0.9</v>
      </c>
      <c r="AK1602" s="70" t="str">
        <f t="shared" si="295"/>
        <v>REZoning_Sol-Win</v>
      </c>
      <c r="AO1602" s="50" t="s">
        <v>2483</v>
      </c>
      <c r="AP1602" s="72" t="s">
        <v>874</v>
      </c>
      <c r="AQ1602" s="58">
        <v>2035</v>
      </c>
      <c r="AR1602" s="73" t="str">
        <f t="shared" si="296"/>
        <v>*0.9</v>
      </c>
      <c r="AS1602" s="70" t="str">
        <f t="shared" si="297"/>
        <v>REZoning_Sol-Win</v>
      </c>
      <c r="AU1602" s="50" t="s">
        <v>2483</v>
      </c>
      <c r="AV1602" s="72" t="s">
        <v>874</v>
      </c>
      <c r="AW1602" s="58">
        <v>2050</v>
      </c>
      <c r="AX1602" s="73" t="str">
        <f t="shared" si="298"/>
        <v>*0.86</v>
      </c>
      <c r="AY1602" s="70" t="str">
        <f t="shared" si="299"/>
        <v>REZoning_Sol-Win</v>
      </c>
    </row>
    <row r="1603" spans="1:51">
      <c r="A1603" s="67" t="s">
        <v>70</v>
      </c>
      <c r="C1603" t="s">
        <v>2484</v>
      </c>
      <c r="D1603" s="68" t="s">
        <v>874</v>
      </c>
      <c r="E1603" s="52">
        <v>2035</v>
      </c>
      <c r="F1603" s="69" t="str">
        <f t="shared" si="289"/>
        <v>*0.94</v>
      </c>
      <c r="G1603" s="70" t="str">
        <f t="shared" si="300"/>
        <v>REZoning_Sol-Win</v>
      </c>
      <c r="I1603" t="s">
        <v>2484</v>
      </c>
      <c r="J1603" s="68" t="s">
        <v>874</v>
      </c>
      <c r="K1603" s="52">
        <v>2050</v>
      </c>
      <c r="L1603" s="62" t="str">
        <f t="shared" si="290"/>
        <v>*0.91</v>
      </c>
      <c r="M1603" s="70" t="str">
        <f t="shared" si="291"/>
        <v>REZoning_Sol-Win</v>
      </c>
      <c r="O1603" t="s">
        <v>2484</v>
      </c>
      <c r="P1603" t="s">
        <v>874</v>
      </c>
      <c r="Q1603">
        <v>2100</v>
      </c>
      <c r="R1603" t="s">
        <v>890</v>
      </c>
      <c r="S1603" t="s">
        <v>875</v>
      </c>
      <c r="AA1603" s="49" t="s">
        <v>2484</v>
      </c>
      <c r="AB1603" s="71" t="s">
        <v>874</v>
      </c>
      <c r="AC1603" s="55">
        <v>2035</v>
      </c>
      <c r="AD1603" s="70" t="str">
        <f t="shared" si="292"/>
        <v>*0.93</v>
      </c>
      <c r="AE1603" s="70" t="str">
        <f t="shared" si="293"/>
        <v>REZoning_Sol-Win</v>
      </c>
      <c r="AG1603" s="49" t="s">
        <v>2484</v>
      </c>
      <c r="AH1603" s="71" t="s">
        <v>874</v>
      </c>
      <c r="AI1603" s="55">
        <v>2050</v>
      </c>
      <c r="AJ1603" s="70" t="str">
        <f t="shared" si="294"/>
        <v>*0.9</v>
      </c>
      <c r="AK1603" s="70" t="str">
        <f t="shared" si="295"/>
        <v>REZoning_Sol-Win</v>
      </c>
      <c r="AO1603" s="50" t="s">
        <v>2484</v>
      </c>
      <c r="AP1603" s="72" t="s">
        <v>874</v>
      </c>
      <c r="AQ1603" s="58">
        <v>2035</v>
      </c>
      <c r="AR1603" s="73" t="str">
        <f t="shared" si="296"/>
        <v>*0.9</v>
      </c>
      <c r="AS1603" s="70" t="str">
        <f t="shared" si="297"/>
        <v>REZoning_Sol-Win</v>
      </c>
      <c r="AU1603" s="50" t="s">
        <v>2484</v>
      </c>
      <c r="AV1603" s="72" t="s">
        <v>874</v>
      </c>
      <c r="AW1603" s="58">
        <v>2050</v>
      </c>
      <c r="AX1603" s="73" t="str">
        <f t="shared" si="298"/>
        <v>*0.86</v>
      </c>
      <c r="AY1603" s="70" t="str">
        <f t="shared" si="299"/>
        <v>REZoning_Sol-Win</v>
      </c>
    </row>
    <row r="1604" spans="1:51">
      <c r="A1604" s="67" t="s">
        <v>70</v>
      </c>
      <c r="C1604" t="s">
        <v>2485</v>
      </c>
      <c r="D1604" s="68" t="s">
        <v>874</v>
      </c>
      <c r="E1604" s="52">
        <v>2035</v>
      </c>
      <c r="F1604" s="69" t="str">
        <f t="shared" si="289"/>
        <v>*0.94</v>
      </c>
      <c r="G1604" s="70" t="str">
        <f t="shared" si="300"/>
        <v>REZoning_Sol-Win</v>
      </c>
      <c r="I1604" t="s">
        <v>2485</v>
      </c>
      <c r="J1604" s="68" t="s">
        <v>874</v>
      </c>
      <c r="K1604" s="52">
        <v>2050</v>
      </c>
      <c r="L1604" s="62" t="str">
        <f t="shared" si="290"/>
        <v>*0.91</v>
      </c>
      <c r="M1604" s="70" t="str">
        <f t="shared" si="291"/>
        <v>REZoning_Sol-Win</v>
      </c>
      <c r="O1604" t="s">
        <v>2485</v>
      </c>
      <c r="P1604" t="s">
        <v>874</v>
      </c>
      <c r="Q1604">
        <v>2100</v>
      </c>
      <c r="R1604" t="s">
        <v>890</v>
      </c>
      <c r="S1604" t="s">
        <v>875</v>
      </c>
      <c r="AA1604" s="49" t="s">
        <v>2485</v>
      </c>
      <c r="AB1604" s="71" t="s">
        <v>874</v>
      </c>
      <c r="AC1604" s="55">
        <v>2035</v>
      </c>
      <c r="AD1604" s="70" t="str">
        <f t="shared" si="292"/>
        <v>*0.93</v>
      </c>
      <c r="AE1604" s="70" t="str">
        <f t="shared" si="293"/>
        <v>REZoning_Sol-Win</v>
      </c>
      <c r="AG1604" s="49" t="s">
        <v>2485</v>
      </c>
      <c r="AH1604" s="71" t="s">
        <v>874</v>
      </c>
      <c r="AI1604" s="55">
        <v>2050</v>
      </c>
      <c r="AJ1604" s="70" t="str">
        <f t="shared" si="294"/>
        <v>*0.9</v>
      </c>
      <c r="AK1604" s="70" t="str">
        <f t="shared" si="295"/>
        <v>REZoning_Sol-Win</v>
      </c>
      <c r="AO1604" s="50" t="s">
        <v>2485</v>
      </c>
      <c r="AP1604" s="72" t="s">
        <v>874</v>
      </c>
      <c r="AQ1604" s="58">
        <v>2035</v>
      </c>
      <c r="AR1604" s="73" t="str">
        <f t="shared" si="296"/>
        <v>*0.9</v>
      </c>
      <c r="AS1604" s="70" t="str">
        <f t="shared" si="297"/>
        <v>REZoning_Sol-Win</v>
      </c>
      <c r="AU1604" s="50" t="s">
        <v>2485</v>
      </c>
      <c r="AV1604" s="72" t="s">
        <v>874</v>
      </c>
      <c r="AW1604" s="58">
        <v>2050</v>
      </c>
      <c r="AX1604" s="73" t="str">
        <f t="shared" si="298"/>
        <v>*0.86</v>
      </c>
      <c r="AY1604" s="70" t="str">
        <f t="shared" si="299"/>
        <v>REZoning_Sol-Win</v>
      </c>
    </row>
    <row r="1605" spans="1:51">
      <c r="A1605" s="67" t="s">
        <v>70</v>
      </c>
      <c r="C1605" t="s">
        <v>2486</v>
      </c>
      <c r="D1605" s="68" t="s">
        <v>874</v>
      </c>
      <c r="E1605" s="52">
        <v>2035</v>
      </c>
      <c r="F1605" s="69" t="str">
        <f t="shared" ref="F1605:F1668" si="301">"*"&amp;IF(AND(A1605="EU",E1605=2035),0.95,IF(AND(A1605="EU",E1605=2050),0.93,IF(AND(A1605="USA",E1605=2035),0.96,IF(AND(A1605="USA",E1605=2050),0.94,IF(AND(A1605="Japan",E1605=2035),0.94,IF(AND(A1605="Japan",E1605=2050),0.92,IF(AND(A1605="Russia",E1605=2035),0.95,IF(AND(A1605="Russia",E1605=2050),0.93,IF(AND(A1605="China",E1605=2035),0.94,IF(AND(A1605="China",E1605=2050),0.92,IF(AND(A1605="India",E1605=2035),0.95,IF(AND(A1605="India",E1605=2050),0.92,IF(AND(A1605="Middle East",E1605=2035),0.94,IF(AND(A1605="Middle East",E1605=2050),0.9,IF(AND(A1605="Africa",E1605=2035),0.94,IF(AND(A1605="Africa",E1605=2050),0.91,IF(AND(A1605="Brazil",E1605=2035),0.95,IF(AND(A1605="Brazil",E1605=2050),0.92,""))))))))))))))))))</f>
        <v>*0.94</v>
      </c>
      <c r="G1605" s="70" t="str">
        <f t="shared" si="300"/>
        <v>REZoning_Sol-Win</v>
      </c>
      <c r="I1605" t="s">
        <v>2486</v>
      </c>
      <c r="J1605" s="68" t="s">
        <v>874</v>
      </c>
      <c r="K1605" s="52">
        <v>2050</v>
      </c>
      <c r="L1605" s="62" t="str">
        <f t="shared" ref="L1605:L1668" si="302">"*"&amp;IF(AND(A1605="EU",K1605=2035),0.95,IF(AND(A1605="EU",K1605=2050),0.93,IF(AND(A1605="USA",K1605=2035),0.96,IF(AND(A1605="USA",K1605=2050),0.94,IF(AND(A1605="Japan",K1605=2035),0.94,IF(AND(A1605="Japan",K1605=2050),0.92,IF(AND(A1605="Russia",K1605=2035),0.95,IF(AND(A1605="Russia",K1605=2050),0.93,IF(AND(A1605="China",K1605=2035),0.94,IF(AND(A1605="China",K1605=2050),0.92,IF(AND(A1605="India",K1605=2035),0.95,IF(AND(A1605="India",K1605=2050),0.92,IF(AND(A1605="Middle East",K1605=2035),0.94,IF(AND(A1605="Middle East",K1605=2050),0.9,IF(AND(A1605="Africa",K1605=2035),0.94,IF(AND(A1605="Africa",K1605=2050),0.91,IF(AND(A1605="Brazil",K1605=2035),0.95,IF(AND(A1605="Brazil",K1605=2050),0.92,""))))))))))))))))))</f>
        <v>*0.91</v>
      </c>
      <c r="M1605" s="70" t="str">
        <f t="shared" ref="M1605:M1668" si="303">M1604</f>
        <v>REZoning_Sol-Win</v>
      </c>
      <c r="O1605" t="s">
        <v>2486</v>
      </c>
      <c r="P1605" t="s">
        <v>874</v>
      </c>
      <c r="Q1605">
        <v>2100</v>
      </c>
      <c r="R1605" t="s">
        <v>890</v>
      </c>
      <c r="S1605" t="s">
        <v>875</v>
      </c>
      <c r="AA1605" s="49" t="s">
        <v>2486</v>
      </c>
      <c r="AB1605" s="71" t="s">
        <v>874</v>
      </c>
      <c r="AC1605" s="55">
        <v>2035</v>
      </c>
      <c r="AD1605" s="70" t="str">
        <f t="shared" ref="AD1605:AD1668" si="304">"*"&amp;IF(AND(A1605="EU",AC1605=2035),0.95,IF(AND(A1605="EU",AC1605=2050),0.93,IF(AND(A1605="USA",AC1605=2035),0.96,IF(AND(A1605="USA",AC1605=2050),0.93,IF(AND(A1605="Japan",AC1605=2035),0.94,IF(AND(A1605="Japan",AC1605=2050),0.92,IF(AND(A1605="Russia",AC1605=2035),0.95,IF(AND(A1605="Russia",AC1605=2050),0.91,IF(AND(A1605="China",AC1605=2035),0.93,IF(AND(A1605="China",AC1605=2050),0.92,IF(AND(A1605="India",AC1605=2035),0.94,IF(AND(A1605="India",AC1605=2050),0.91,IF(AND(A1605="Middle East",AC1605=2035),0.92,IF(AND(A1605="Middle East",AC1605=2050),0.89,IF(AND(A1605="Africa",AC1605=2035),0.93,IF(AND(A1605="Africa",AC1605=2050),0.9,IF(AND(A1605="Brazil",AC1605=2035),0.95,IF(AND(A1605="Brazil",AC1605=2050),0.92,""))))))))))))))))))</f>
        <v>*0.93</v>
      </c>
      <c r="AE1605" s="70" t="str">
        <f t="shared" ref="AE1605:AE1668" si="305">AE1604</f>
        <v>REZoning_Sol-Win</v>
      </c>
      <c r="AG1605" s="49" t="s">
        <v>2486</v>
      </c>
      <c r="AH1605" s="71" t="s">
        <v>874</v>
      </c>
      <c r="AI1605" s="55">
        <v>2050</v>
      </c>
      <c r="AJ1605" s="70" t="str">
        <f t="shared" ref="AJ1605:AJ1668" si="306">"*"&amp;IF(AND(A1605="EU",AI1605=2035),0.95,IF(AND(A1605="EU",AI1605=2050),0.93,IF(AND(A1605="USA",AI1605=2035),0.96,IF(AND(A1605="USA",AI1605=2050),0.93,IF(AND(A1605="Japan",AI1605=2035),0.94,IF(AND(A1605="Japan",AI1605=2050),0.92,IF(AND(A1605="Russia",AI1605=2035),0.95,IF(AND(A1605="Russia",AI1605=2050),0.91,IF(AND(A1605="China",AI1605=2035),0.93,IF(AND(A1605="China",AI1605=2050),0.92,IF(AND(A1605="India",AI1605=2035),0.94,IF(AND(A1605="India",AI1605=2050),0.91,IF(AND(A1605="Middle East",AI1605=2035),0.92,IF(AND(A1605="Middle East",AI1605=2050),0.89,IF(AND(A1605="Africa",AI1605=2035),0.93,IF(AND(A1605="Africa",AI1605=2050),0.9,IF(AND(A1605="Brazil",AI1605=2035),0.95,IF(AND(A1605="Brazil",AI1605=2050),0.92,""))))))))))))))))))</f>
        <v>*0.9</v>
      </c>
      <c r="AK1605" s="70" t="str">
        <f t="shared" ref="AK1605:AK1668" si="307">AK1604</f>
        <v>REZoning_Sol-Win</v>
      </c>
      <c r="AO1605" s="50" t="s">
        <v>2486</v>
      </c>
      <c r="AP1605" s="72" t="s">
        <v>874</v>
      </c>
      <c r="AQ1605" s="58">
        <v>2035</v>
      </c>
      <c r="AR1605" s="73" t="str">
        <f t="shared" ref="AR1605:AR1668" si="308">"*"&amp;IF(AND(A1605="EU",AQ1605=2035),0.93,IF(AND(A1605="EU",AQ1605=2050),0.9,IF(AND(A1605="USA",AQ1605=2035),0.92,IF(AND(A1605="USA",AQ1605=2050),0.89,IF(AND(A1605="Japan",AQ1605=2035),0.92,IF(AND(A1605="Japan",AQ1605=2050),0.89,IF(AND(A1605="Russia",AQ1605=2035),0.91,IF(AND(A1605="Russia",AQ1605=2050),0.86,IF(AND(A1605="China",AQ1605=2035),0.91,IF(AND(A1605="China",AQ1605=2050),0.87,IF(AND(A1605="India",AQ1605=2035),0.92,IF(AND(A1605="India",AQ1605=2050),0.87,IF(AND(A1605="Middle East",AQ1605=2035),0.89,IF(AND(A1605="Middle East",AQ1605=2050),0.84,IF(AND(A1605="Africa",AQ1605=2035),0.9,IF(AND(A1605="Africa",AQ1605=2050),0.86,IF(AND(A1605="Brazil",AQ1605=2035),0.93,IF(AND(A1605="Brazil",AQ1605=2050),0.89,""))))))))))))))))))</f>
        <v>*0.9</v>
      </c>
      <c r="AS1605" s="70" t="str">
        <f t="shared" ref="AS1605:AS1668" si="309">AS1604</f>
        <v>REZoning_Sol-Win</v>
      </c>
      <c r="AU1605" s="50" t="s">
        <v>2486</v>
      </c>
      <c r="AV1605" s="72" t="s">
        <v>874</v>
      </c>
      <c r="AW1605" s="58">
        <v>2050</v>
      </c>
      <c r="AX1605" s="73" t="str">
        <f t="shared" ref="AX1605:AX1668" si="310">"*"&amp;IF(AND(A1605="EU",AW1605=2035),0.93,IF(AND(A1605="EU",AW1605=2050),0.9,IF(AND(A1605="USA",AW1605=2035),0.92,IF(AND(A1605="USA",AW1605=2050),0.89,IF(AND(A1605="Japan",AW1605=2035),0.92,IF(AND(A1605="Japan",AW1605=2050),0.89,IF(AND(A1605="Russia",AW1605=2035),0.91,IF(AND(A1605="Russia",AW1605=2050),0.86,IF(AND(A1605="China",AW1605=2035),0.91,IF(AND(A1605="China",AW1605=2050),0.87,IF(AND(A1605="India",AW1605=2035),0.92,IF(AND(A1605="India",AW1605=2050),0.87,IF(AND(A1605="Middle East",AW1605=2035),0.89,IF(AND(A1605="Middle East",AW1605=2050),0.84,IF(AND(A1605="Africa",AW1605=2035),0.9,IF(AND(A1605="Africa",AW1605=2050),0.86,IF(AND(A1605="Brazil",AW1605=2035),0.93,IF(AND(A1605="Brazil",AW1605=2050),0.89,""))))))))))))))))))</f>
        <v>*0.86</v>
      </c>
      <c r="AY1605" s="70" t="str">
        <f t="shared" ref="AY1605:AY1668" si="311">AY1604</f>
        <v>REZoning_Sol-Win</v>
      </c>
    </row>
    <row r="1606" spans="1:51">
      <c r="A1606" s="67" t="s">
        <v>70</v>
      </c>
      <c r="C1606" t="s">
        <v>2487</v>
      </c>
      <c r="D1606" s="68" t="s">
        <v>874</v>
      </c>
      <c r="E1606" s="52">
        <v>2035</v>
      </c>
      <c r="F1606" s="69" t="str">
        <f t="shared" si="301"/>
        <v>*0.94</v>
      </c>
      <c r="G1606" s="70" t="str">
        <f t="shared" si="300"/>
        <v>REZoning_Sol-Win</v>
      </c>
      <c r="I1606" t="s">
        <v>2487</v>
      </c>
      <c r="J1606" s="68" t="s">
        <v>874</v>
      </c>
      <c r="K1606" s="52">
        <v>2050</v>
      </c>
      <c r="L1606" s="62" t="str">
        <f t="shared" si="302"/>
        <v>*0.91</v>
      </c>
      <c r="M1606" s="70" t="str">
        <f t="shared" si="303"/>
        <v>REZoning_Sol-Win</v>
      </c>
      <c r="O1606" t="s">
        <v>2487</v>
      </c>
      <c r="P1606" t="s">
        <v>874</v>
      </c>
      <c r="Q1606">
        <v>2100</v>
      </c>
      <c r="R1606" t="s">
        <v>890</v>
      </c>
      <c r="S1606" t="s">
        <v>875</v>
      </c>
      <c r="AA1606" s="49" t="s">
        <v>2487</v>
      </c>
      <c r="AB1606" s="71" t="s">
        <v>874</v>
      </c>
      <c r="AC1606" s="55">
        <v>2035</v>
      </c>
      <c r="AD1606" s="70" t="str">
        <f t="shared" si="304"/>
        <v>*0.93</v>
      </c>
      <c r="AE1606" s="70" t="str">
        <f t="shared" si="305"/>
        <v>REZoning_Sol-Win</v>
      </c>
      <c r="AG1606" s="49" t="s">
        <v>2487</v>
      </c>
      <c r="AH1606" s="71" t="s">
        <v>874</v>
      </c>
      <c r="AI1606" s="55">
        <v>2050</v>
      </c>
      <c r="AJ1606" s="70" t="str">
        <f t="shared" si="306"/>
        <v>*0.9</v>
      </c>
      <c r="AK1606" s="70" t="str">
        <f t="shared" si="307"/>
        <v>REZoning_Sol-Win</v>
      </c>
      <c r="AO1606" s="50" t="s">
        <v>2487</v>
      </c>
      <c r="AP1606" s="72" t="s">
        <v>874</v>
      </c>
      <c r="AQ1606" s="58">
        <v>2035</v>
      </c>
      <c r="AR1606" s="73" t="str">
        <f t="shared" si="308"/>
        <v>*0.9</v>
      </c>
      <c r="AS1606" s="70" t="str">
        <f t="shared" si="309"/>
        <v>REZoning_Sol-Win</v>
      </c>
      <c r="AU1606" s="50" t="s">
        <v>2487</v>
      </c>
      <c r="AV1606" s="72" t="s">
        <v>874</v>
      </c>
      <c r="AW1606" s="58">
        <v>2050</v>
      </c>
      <c r="AX1606" s="73" t="str">
        <f t="shared" si="310"/>
        <v>*0.86</v>
      </c>
      <c r="AY1606" s="70" t="str">
        <f t="shared" si="311"/>
        <v>REZoning_Sol-Win</v>
      </c>
    </row>
    <row r="1607" spans="1:51">
      <c r="A1607" s="67" t="s">
        <v>70</v>
      </c>
      <c r="C1607" t="s">
        <v>2488</v>
      </c>
      <c r="D1607" s="68" t="s">
        <v>874</v>
      </c>
      <c r="E1607" s="52">
        <v>2035</v>
      </c>
      <c r="F1607" s="69" t="str">
        <f t="shared" si="301"/>
        <v>*0.94</v>
      </c>
      <c r="G1607" s="70" t="str">
        <f t="shared" si="300"/>
        <v>REZoning_Sol-Win</v>
      </c>
      <c r="I1607" t="s">
        <v>2488</v>
      </c>
      <c r="J1607" s="68" t="s">
        <v>874</v>
      </c>
      <c r="K1607" s="52">
        <v>2050</v>
      </c>
      <c r="L1607" s="62" t="str">
        <f t="shared" si="302"/>
        <v>*0.91</v>
      </c>
      <c r="M1607" s="70" t="str">
        <f t="shared" si="303"/>
        <v>REZoning_Sol-Win</v>
      </c>
      <c r="O1607" t="s">
        <v>2488</v>
      </c>
      <c r="P1607" t="s">
        <v>874</v>
      </c>
      <c r="Q1607">
        <v>2100</v>
      </c>
      <c r="R1607" t="s">
        <v>890</v>
      </c>
      <c r="S1607" t="s">
        <v>875</v>
      </c>
      <c r="AA1607" s="49" t="s">
        <v>2488</v>
      </c>
      <c r="AB1607" s="71" t="s">
        <v>874</v>
      </c>
      <c r="AC1607" s="55">
        <v>2035</v>
      </c>
      <c r="AD1607" s="70" t="str">
        <f t="shared" si="304"/>
        <v>*0.93</v>
      </c>
      <c r="AE1607" s="70" t="str">
        <f t="shared" si="305"/>
        <v>REZoning_Sol-Win</v>
      </c>
      <c r="AG1607" s="49" t="s">
        <v>2488</v>
      </c>
      <c r="AH1607" s="71" t="s">
        <v>874</v>
      </c>
      <c r="AI1607" s="55">
        <v>2050</v>
      </c>
      <c r="AJ1607" s="70" t="str">
        <f t="shared" si="306"/>
        <v>*0.9</v>
      </c>
      <c r="AK1607" s="70" t="str">
        <f t="shared" si="307"/>
        <v>REZoning_Sol-Win</v>
      </c>
      <c r="AO1607" s="50" t="s">
        <v>2488</v>
      </c>
      <c r="AP1607" s="72" t="s">
        <v>874</v>
      </c>
      <c r="AQ1607" s="58">
        <v>2035</v>
      </c>
      <c r="AR1607" s="73" t="str">
        <f t="shared" si="308"/>
        <v>*0.9</v>
      </c>
      <c r="AS1607" s="70" t="str">
        <f t="shared" si="309"/>
        <v>REZoning_Sol-Win</v>
      </c>
      <c r="AU1607" s="50" t="s">
        <v>2488</v>
      </c>
      <c r="AV1607" s="72" t="s">
        <v>874</v>
      </c>
      <c r="AW1607" s="58">
        <v>2050</v>
      </c>
      <c r="AX1607" s="73" t="str">
        <f t="shared" si="310"/>
        <v>*0.86</v>
      </c>
      <c r="AY1607" s="70" t="str">
        <f t="shared" si="311"/>
        <v>REZoning_Sol-Win</v>
      </c>
    </row>
    <row r="1608" spans="1:51">
      <c r="A1608" s="67" t="s">
        <v>70</v>
      </c>
      <c r="C1608" t="s">
        <v>2489</v>
      </c>
      <c r="D1608" s="68" t="s">
        <v>874</v>
      </c>
      <c r="E1608" s="52">
        <v>2035</v>
      </c>
      <c r="F1608" s="69" t="str">
        <f t="shared" si="301"/>
        <v>*0.94</v>
      </c>
      <c r="G1608" s="70" t="str">
        <f t="shared" si="300"/>
        <v>REZoning_Sol-Win</v>
      </c>
      <c r="I1608" t="s">
        <v>2489</v>
      </c>
      <c r="J1608" s="68" t="s">
        <v>874</v>
      </c>
      <c r="K1608" s="52">
        <v>2050</v>
      </c>
      <c r="L1608" s="62" t="str">
        <f t="shared" si="302"/>
        <v>*0.91</v>
      </c>
      <c r="M1608" s="70" t="str">
        <f t="shared" si="303"/>
        <v>REZoning_Sol-Win</v>
      </c>
      <c r="O1608" t="s">
        <v>2489</v>
      </c>
      <c r="P1608" t="s">
        <v>874</v>
      </c>
      <c r="Q1608">
        <v>2100</v>
      </c>
      <c r="R1608" t="s">
        <v>890</v>
      </c>
      <c r="S1608" t="s">
        <v>875</v>
      </c>
      <c r="AA1608" s="49" t="s">
        <v>2489</v>
      </c>
      <c r="AB1608" s="71" t="s">
        <v>874</v>
      </c>
      <c r="AC1608" s="55">
        <v>2035</v>
      </c>
      <c r="AD1608" s="70" t="str">
        <f t="shared" si="304"/>
        <v>*0.93</v>
      </c>
      <c r="AE1608" s="70" t="str">
        <f t="shared" si="305"/>
        <v>REZoning_Sol-Win</v>
      </c>
      <c r="AG1608" s="49" t="s">
        <v>2489</v>
      </c>
      <c r="AH1608" s="71" t="s">
        <v>874</v>
      </c>
      <c r="AI1608" s="55">
        <v>2050</v>
      </c>
      <c r="AJ1608" s="70" t="str">
        <f t="shared" si="306"/>
        <v>*0.9</v>
      </c>
      <c r="AK1608" s="70" t="str">
        <f t="shared" si="307"/>
        <v>REZoning_Sol-Win</v>
      </c>
      <c r="AO1608" s="50" t="s">
        <v>2489</v>
      </c>
      <c r="AP1608" s="72" t="s">
        <v>874</v>
      </c>
      <c r="AQ1608" s="58">
        <v>2035</v>
      </c>
      <c r="AR1608" s="73" t="str">
        <f t="shared" si="308"/>
        <v>*0.9</v>
      </c>
      <c r="AS1608" s="70" t="str">
        <f t="shared" si="309"/>
        <v>REZoning_Sol-Win</v>
      </c>
      <c r="AU1608" s="50" t="s">
        <v>2489</v>
      </c>
      <c r="AV1608" s="72" t="s">
        <v>874</v>
      </c>
      <c r="AW1608" s="58">
        <v>2050</v>
      </c>
      <c r="AX1608" s="73" t="str">
        <f t="shared" si="310"/>
        <v>*0.86</v>
      </c>
      <c r="AY1608" s="70" t="str">
        <f t="shared" si="311"/>
        <v>REZoning_Sol-Win</v>
      </c>
    </row>
    <row r="1609" spans="1:51">
      <c r="A1609" s="67" t="s">
        <v>70</v>
      </c>
      <c r="C1609" t="s">
        <v>2490</v>
      </c>
      <c r="D1609" s="68" t="s">
        <v>874</v>
      </c>
      <c r="E1609" s="52">
        <v>2035</v>
      </c>
      <c r="F1609" s="69" t="str">
        <f t="shared" si="301"/>
        <v>*0.94</v>
      </c>
      <c r="G1609" s="70" t="str">
        <f t="shared" si="300"/>
        <v>REZoning_Sol-Win</v>
      </c>
      <c r="I1609" t="s">
        <v>2490</v>
      </c>
      <c r="J1609" s="68" t="s">
        <v>874</v>
      </c>
      <c r="K1609" s="52">
        <v>2050</v>
      </c>
      <c r="L1609" s="62" t="str">
        <f t="shared" si="302"/>
        <v>*0.91</v>
      </c>
      <c r="M1609" s="70" t="str">
        <f t="shared" si="303"/>
        <v>REZoning_Sol-Win</v>
      </c>
      <c r="O1609" t="s">
        <v>2490</v>
      </c>
      <c r="P1609" t="s">
        <v>874</v>
      </c>
      <c r="Q1609">
        <v>2100</v>
      </c>
      <c r="R1609" t="s">
        <v>890</v>
      </c>
      <c r="S1609" t="s">
        <v>875</v>
      </c>
      <c r="AA1609" s="49" t="s">
        <v>2490</v>
      </c>
      <c r="AB1609" s="71" t="s">
        <v>874</v>
      </c>
      <c r="AC1609" s="55">
        <v>2035</v>
      </c>
      <c r="AD1609" s="70" t="str">
        <f t="shared" si="304"/>
        <v>*0.93</v>
      </c>
      <c r="AE1609" s="70" t="str">
        <f t="shared" si="305"/>
        <v>REZoning_Sol-Win</v>
      </c>
      <c r="AG1609" s="49" t="s">
        <v>2490</v>
      </c>
      <c r="AH1609" s="71" t="s">
        <v>874</v>
      </c>
      <c r="AI1609" s="55">
        <v>2050</v>
      </c>
      <c r="AJ1609" s="70" t="str">
        <f t="shared" si="306"/>
        <v>*0.9</v>
      </c>
      <c r="AK1609" s="70" t="str">
        <f t="shared" si="307"/>
        <v>REZoning_Sol-Win</v>
      </c>
      <c r="AO1609" s="50" t="s">
        <v>2490</v>
      </c>
      <c r="AP1609" s="72" t="s">
        <v>874</v>
      </c>
      <c r="AQ1609" s="58">
        <v>2035</v>
      </c>
      <c r="AR1609" s="73" t="str">
        <f t="shared" si="308"/>
        <v>*0.9</v>
      </c>
      <c r="AS1609" s="70" t="str">
        <f t="shared" si="309"/>
        <v>REZoning_Sol-Win</v>
      </c>
      <c r="AU1609" s="50" t="s">
        <v>2490</v>
      </c>
      <c r="AV1609" s="72" t="s">
        <v>874</v>
      </c>
      <c r="AW1609" s="58">
        <v>2050</v>
      </c>
      <c r="AX1609" s="73" t="str">
        <f t="shared" si="310"/>
        <v>*0.86</v>
      </c>
      <c r="AY1609" s="70" t="str">
        <f t="shared" si="311"/>
        <v>REZoning_Sol-Win</v>
      </c>
    </row>
    <row r="1610" spans="1:51">
      <c r="A1610" s="67" t="s">
        <v>70</v>
      </c>
      <c r="C1610" t="s">
        <v>2491</v>
      </c>
      <c r="D1610" s="68" t="s">
        <v>874</v>
      </c>
      <c r="E1610" s="52">
        <v>2035</v>
      </c>
      <c r="F1610" s="69" t="str">
        <f t="shared" si="301"/>
        <v>*0.94</v>
      </c>
      <c r="G1610" s="70" t="str">
        <f t="shared" si="300"/>
        <v>REZoning_Sol-Win</v>
      </c>
      <c r="I1610" t="s">
        <v>2491</v>
      </c>
      <c r="J1610" s="68" t="s">
        <v>874</v>
      </c>
      <c r="K1610" s="52">
        <v>2050</v>
      </c>
      <c r="L1610" s="62" t="str">
        <f t="shared" si="302"/>
        <v>*0.91</v>
      </c>
      <c r="M1610" s="70" t="str">
        <f t="shared" si="303"/>
        <v>REZoning_Sol-Win</v>
      </c>
      <c r="O1610" t="s">
        <v>2491</v>
      </c>
      <c r="P1610" t="s">
        <v>874</v>
      </c>
      <c r="Q1610">
        <v>2100</v>
      </c>
      <c r="R1610" t="s">
        <v>890</v>
      </c>
      <c r="S1610" t="s">
        <v>875</v>
      </c>
      <c r="AA1610" s="49" t="s">
        <v>2491</v>
      </c>
      <c r="AB1610" s="71" t="s">
        <v>874</v>
      </c>
      <c r="AC1610" s="55">
        <v>2035</v>
      </c>
      <c r="AD1610" s="70" t="str">
        <f t="shared" si="304"/>
        <v>*0.93</v>
      </c>
      <c r="AE1610" s="70" t="str">
        <f t="shared" si="305"/>
        <v>REZoning_Sol-Win</v>
      </c>
      <c r="AG1610" s="49" t="s">
        <v>2491</v>
      </c>
      <c r="AH1610" s="71" t="s">
        <v>874</v>
      </c>
      <c r="AI1610" s="55">
        <v>2050</v>
      </c>
      <c r="AJ1610" s="70" t="str">
        <f t="shared" si="306"/>
        <v>*0.9</v>
      </c>
      <c r="AK1610" s="70" t="str">
        <f t="shared" si="307"/>
        <v>REZoning_Sol-Win</v>
      </c>
      <c r="AO1610" s="50" t="s">
        <v>2491</v>
      </c>
      <c r="AP1610" s="72" t="s">
        <v>874</v>
      </c>
      <c r="AQ1610" s="58">
        <v>2035</v>
      </c>
      <c r="AR1610" s="73" t="str">
        <f t="shared" si="308"/>
        <v>*0.9</v>
      </c>
      <c r="AS1610" s="70" t="str">
        <f t="shared" si="309"/>
        <v>REZoning_Sol-Win</v>
      </c>
      <c r="AU1610" s="50" t="s">
        <v>2491</v>
      </c>
      <c r="AV1610" s="72" t="s">
        <v>874</v>
      </c>
      <c r="AW1610" s="58">
        <v>2050</v>
      </c>
      <c r="AX1610" s="73" t="str">
        <f t="shared" si="310"/>
        <v>*0.86</v>
      </c>
      <c r="AY1610" s="70" t="str">
        <f t="shared" si="311"/>
        <v>REZoning_Sol-Win</v>
      </c>
    </row>
    <row r="1611" spans="1:51">
      <c r="A1611" s="67" t="s">
        <v>70</v>
      </c>
      <c r="C1611" t="s">
        <v>2492</v>
      </c>
      <c r="D1611" s="68" t="s">
        <v>874</v>
      </c>
      <c r="E1611" s="52">
        <v>2035</v>
      </c>
      <c r="F1611" s="69" t="str">
        <f t="shared" si="301"/>
        <v>*0.94</v>
      </c>
      <c r="G1611" s="70" t="str">
        <f t="shared" si="300"/>
        <v>REZoning_Sol-Win</v>
      </c>
      <c r="I1611" t="s">
        <v>2492</v>
      </c>
      <c r="J1611" s="68" t="s">
        <v>874</v>
      </c>
      <c r="K1611" s="52">
        <v>2050</v>
      </c>
      <c r="L1611" s="62" t="str">
        <f t="shared" si="302"/>
        <v>*0.91</v>
      </c>
      <c r="M1611" s="70" t="str">
        <f t="shared" si="303"/>
        <v>REZoning_Sol-Win</v>
      </c>
      <c r="O1611" t="s">
        <v>2492</v>
      </c>
      <c r="P1611" t="s">
        <v>874</v>
      </c>
      <c r="Q1611">
        <v>2100</v>
      </c>
      <c r="R1611" t="s">
        <v>890</v>
      </c>
      <c r="S1611" t="s">
        <v>875</v>
      </c>
      <c r="AA1611" s="49" t="s">
        <v>2492</v>
      </c>
      <c r="AB1611" s="71" t="s">
        <v>874</v>
      </c>
      <c r="AC1611" s="55">
        <v>2035</v>
      </c>
      <c r="AD1611" s="70" t="str">
        <f t="shared" si="304"/>
        <v>*0.93</v>
      </c>
      <c r="AE1611" s="70" t="str">
        <f t="shared" si="305"/>
        <v>REZoning_Sol-Win</v>
      </c>
      <c r="AG1611" s="49" t="s">
        <v>2492</v>
      </c>
      <c r="AH1611" s="71" t="s">
        <v>874</v>
      </c>
      <c r="AI1611" s="55">
        <v>2050</v>
      </c>
      <c r="AJ1611" s="70" t="str">
        <f t="shared" si="306"/>
        <v>*0.9</v>
      </c>
      <c r="AK1611" s="70" t="str">
        <f t="shared" si="307"/>
        <v>REZoning_Sol-Win</v>
      </c>
      <c r="AO1611" s="50" t="s">
        <v>2492</v>
      </c>
      <c r="AP1611" s="72" t="s">
        <v>874</v>
      </c>
      <c r="AQ1611" s="58">
        <v>2035</v>
      </c>
      <c r="AR1611" s="73" t="str">
        <f t="shared" si="308"/>
        <v>*0.9</v>
      </c>
      <c r="AS1611" s="70" t="str">
        <f t="shared" si="309"/>
        <v>REZoning_Sol-Win</v>
      </c>
      <c r="AU1611" s="50" t="s">
        <v>2492</v>
      </c>
      <c r="AV1611" s="72" t="s">
        <v>874</v>
      </c>
      <c r="AW1611" s="58">
        <v>2050</v>
      </c>
      <c r="AX1611" s="73" t="str">
        <f t="shared" si="310"/>
        <v>*0.86</v>
      </c>
      <c r="AY1611" s="70" t="str">
        <f t="shared" si="311"/>
        <v>REZoning_Sol-Win</v>
      </c>
    </row>
    <row r="1612" spans="1:51">
      <c r="A1612" s="67" t="s">
        <v>70</v>
      </c>
      <c r="C1612" t="s">
        <v>2493</v>
      </c>
      <c r="D1612" s="68" t="s">
        <v>874</v>
      </c>
      <c r="E1612" s="52">
        <v>2035</v>
      </c>
      <c r="F1612" s="69" t="str">
        <f t="shared" si="301"/>
        <v>*0.94</v>
      </c>
      <c r="G1612" s="70" t="str">
        <f t="shared" si="300"/>
        <v>REZoning_Sol-Win</v>
      </c>
      <c r="I1612" t="s">
        <v>2493</v>
      </c>
      <c r="J1612" s="68" t="s">
        <v>874</v>
      </c>
      <c r="K1612" s="52">
        <v>2050</v>
      </c>
      <c r="L1612" s="62" t="str">
        <f t="shared" si="302"/>
        <v>*0.91</v>
      </c>
      <c r="M1612" s="70" t="str">
        <f t="shared" si="303"/>
        <v>REZoning_Sol-Win</v>
      </c>
      <c r="O1612" t="s">
        <v>2493</v>
      </c>
      <c r="P1612" t="s">
        <v>874</v>
      </c>
      <c r="Q1612">
        <v>2100</v>
      </c>
      <c r="R1612" t="s">
        <v>890</v>
      </c>
      <c r="S1612" t="s">
        <v>875</v>
      </c>
      <c r="AA1612" s="49" t="s">
        <v>2493</v>
      </c>
      <c r="AB1612" s="71" t="s">
        <v>874</v>
      </c>
      <c r="AC1612" s="55">
        <v>2035</v>
      </c>
      <c r="AD1612" s="70" t="str">
        <f t="shared" si="304"/>
        <v>*0.93</v>
      </c>
      <c r="AE1612" s="70" t="str">
        <f t="shared" si="305"/>
        <v>REZoning_Sol-Win</v>
      </c>
      <c r="AG1612" s="49" t="s">
        <v>2493</v>
      </c>
      <c r="AH1612" s="71" t="s">
        <v>874</v>
      </c>
      <c r="AI1612" s="55">
        <v>2050</v>
      </c>
      <c r="AJ1612" s="70" t="str">
        <f t="shared" si="306"/>
        <v>*0.9</v>
      </c>
      <c r="AK1612" s="70" t="str">
        <f t="shared" si="307"/>
        <v>REZoning_Sol-Win</v>
      </c>
      <c r="AO1612" s="50" t="s">
        <v>2493</v>
      </c>
      <c r="AP1612" s="72" t="s">
        <v>874</v>
      </c>
      <c r="AQ1612" s="58">
        <v>2035</v>
      </c>
      <c r="AR1612" s="73" t="str">
        <f t="shared" si="308"/>
        <v>*0.9</v>
      </c>
      <c r="AS1612" s="70" t="str">
        <f t="shared" si="309"/>
        <v>REZoning_Sol-Win</v>
      </c>
      <c r="AU1612" s="50" t="s">
        <v>2493</v>
      </c>
      <c r="AV1612" s="72" t="s">
        <v>874</v>
      </c>
      <c r="AW1612" s="58">
        <v>2050</v>
      </c>
      <c r="AX1612" s="73" t="str">
        <f t="shared" si="310"/>
        <v>*0.86</v>
      </c>
      <c r="AY1612" s="70" t="str">
        <f t="shared" si="311"/>
        <v>REZoning_Sol-Win</v>
      </c>
    </row>
    <row r="1613" spans="1:51">
      <c r="A1613" s="67" t="s">
        <v>70</v>
      </c>
      <c r="C1613" t="s">
        <v>2494</v>
      </c>
      <c r="D1613" s="68" t="s">
        <v>874</v>
      </c>
      <c r="E1613" s="52">
        <v>2035</v>
      </c>
      <c r="F1613" s="69" t="str">
        <f t="shared" si="301"/>
        <v>*0.94</v>
      </c>
      <c r="G1613" s="70" t="str">
        <f t="shared" si="300"/>
        <v>REZoning_Sol-Win</v>
      </c>
      <c r="I1613" t="s">
        <v>2494</v>
      </c>
      <c r="J1613" s="68" t="s">
        <v>874</v>
      </c>
      <c r="K1613" s="52">
        <v>2050</v>
      </c>
      <c r="L1613" s="62" t="str">
        <f t="shared" si="302"/>
        <v>*0.91</v>
      </c>
      <c r="M1613" s="70" t="str">
        <f t="shared" si="303"/>
        <v>REZoning_Sol-Win</v>
      </c>
      <c r="O1613" t="s">
        <v>2494</v>
      </c>
      <c r="P1613" t="s">
        <v>874</v>
      </c>
      <c r="Q1613">
        <v>2100</v>
      </c>
      <c r="R1613" t="s">
        <v>890</v>
      </c>
      <c r="S1613" t="s">
        <v>875</v>
      </c>
      <c r="AA1613" s="49" t="s">
        <v>2494</v>
      </c>
      <c r="AB1613" s="71" t="s">
        <v>874</v>
      </c>
      <c r="AC1613" s="55">
        <v>2035</v>
      </c>
      <c r="AD1613" s="70" t="str">
        <f t="shared" si="304"/>
        <v>*0.93</v>
      </c>
      <c r="AE1613" s="70" t="str">
        <f t="shared" si="305"/>
        <v>REZoning_Sol-Win</v>
      </c>
      <c r="AG1613" s="49" t="s">
        <v>2494</v>
      </c>
      <c r="AH1613" s="71" t="s">
        <v>874</v>
      </c>
      <c r="AI1613" s="55">
        <v>2050</v>
      </c>
      <c r="AJ1613" s="70" t="str">
        <f t="shared" si="306"/>
        <v>*0.9</v>
      </c>
      <c r="AK1613" s="70" t="str">
        <f t="shared" si="307"/>
        <v>REZoning_Sol-Win</v>
      </c>
      <c r="AO1613" s="50" t="s">
        <v>2494</v>
      </c>
      <c r="AP1613" s="72" t="s">
        <v>874</v>
      </c>
      <c r="AQ1613" s="58">
        <v>2035</v>
      </c>
      <c r="AR1613" s="73" t="str">
        <f t="shared" si="308"/>
        <v>*0.9</v>
      </c>
      <c r="AS1613" s="70" t="str">
        <f t="shared" si="309"/>
        <v>REZoning_Sol-Win</v>
      </c>
      <c r="AU1613" s="50" t="s">
        <v>2494</v>
      </c>
      <c r="AV1613" s="72" t="s">
        <v>874</v>
      </c>
      <c r="AW1613" s="58">
        <v>2050</v>
      </c>
      <c r="AX1613" s="73" t="str">
        <f t="shared" si="310"/>
        <v>*0.86</v>
      </c>
      <c r="AY1613" s="70" t="str">
        <f t="shared" si="311"/>
        <v>REZoning_Sol-Win</v>
      </c>
    </row>
    <row r="1614" spans="1:51">
      <c r="A1614" s="67" t="s">
        <v>70</v>
      </c>
      <c r="C1614" t="s">
        <v>2495</v>
      </c>
      <c r="D1614" s="68" t="s">
        <v>874</v>
      </c>
      <c r="E1614" s="52">
        <v>2035</v>
      </c>
      <c r="F1614" s="69" t="str">
        <f t="shared" si="301"/>
        <v>*0.94</v>
      </c>
      <c r="G1614" s="70" t="str">
        <f t="shared" si="300"/>
        <v>REZoning_Sol-Win</v>
      </c>
      <c r="I1614" t="s">
        <v>2495</v>
      </c>
      <c r="J1614" s="68" t="s">
        <v>874</v>
      </c>
      <c r="K1614" s="52">
        <v>2050</v>
      </c>
      <c r="L1614" s="62" t="str">
        <f t="shared" si="302"/>
        <v>*0.91</v>
      </c>
      <c r="M1614" s="70" t="str">
        <f t="shared" si="303"/>
        <v>REZoning_Sol-Win</v>
      </c>
      <c r="O1614" t="s">
        <v>2495</v>
      </c>
      <c r="P1614" t="s">
        <v>874</v>
      </c>
      <c r="Q1614">
        <v>2100</v>
      </c>
      <c r="R1614" t="s">
        <v>890</v>
      </c>
      <c r="S1614" t="s">
        <v>875</v>
      </c>
      <c r="AA1614" s="49" t="s">
        <v>2495</v>
      </c>
      <c r="AB1614" s="71" t="s">
        <v>874</v>
      </c>
      <c r="AC1614" s="55">
        <v>2035</v>
      </c>
      <c r="AD1614" s="70" t="str">
        <f t="shared" si="304"/>
        <v>*0.93</v>
      </c>
      <c r="AE1614" s="70" t="str">
        <f t="shared" si="305"/>
        <v>REZoning_Sol-Win</v>
      </c>
      <c r="AG1614" s="49" t="s">
        <v>2495</v>
      </c>
      <c r="AH1614" s="71" t="s">
        <v>874</v>
      </c>
      <c r="AI1614" s="55">
        <v>2050</v>
      </c>
      <c r="AJ1614" s="70" t="str">
        <f t="shared" si="306"/>
        <v>*0.9</v>
      </c>
      <c r="AK1614" s="70" t="str">
        <f t="shared" si="307"/>
        <v>REZoning_Sol-Win</v>
      </c>
      <c r="AO1614" s="50" t="s">
        <v>2495</v>
      </c>
      <c r="AP1614" s="72" t="s">
        <v>874</v>
      </c>
      <c r="AQ1614" s="58">
        <v>2035</v>
      </c>
      <c r="AR1614" s="73" t="str">
        <f t="shared" si="308"/>
        <v>*0.9</v>
      </c>
      <c r="AS1614" s="70" t="str">
        <f t="shared" si="309"/>
        <v>REZoning_Sol-Win</v>
      </c>
      <c r="AU1614" s="50" t="s">
        <v>2495</v>
      </c>
      <c r="AV1614" s="72" t="s">
        <v>874</v>
      </c>
      <c r="AW1614" s="58">
        <v>2050</v>
      </c>
      <c r="AX1614" s="73" t="str">
        <f t="shared" si="310"/>
        <v>*0.86</v>
      </c>
      <c r="AY1614" s="70" t="str">
        <f t="shared" si="311"/>
        <v>REZoning_Sol-Win</v>
      </c>
    </row>
    <row r="1615" spans="1:51">
      <c r="A1615" s="67" t="s">
        <v>70</v>
      </c>
      <c r="C1615" t="s">
        <v>2496</v>
      </c>
      <c r="D1615" s="68" t="s">
        <v>874</v>
      </c>
      <c r="E1615" s="52">
        <v>2035</v>
      </c>
      <c r="F1615" s="69" t="str">
        <f t="shared" si="301"/>
        <v>*0.94</v>
      </c>
      <c r="G1615" s="70" t="str">
        <f t="shared" si="300"/>
        <v>REZoning_Sol-Win</v>
      </c>
      <c r="I1615" t="s">
        <v>2496</v>
      </c>
      <c r="J1615" s="68" t="s">
        <v>874</v>
      </c>
      <c r="K1615" s="52">
        <v>2050</v>
      </c>
      <c r="L1615" s="62" t="str">
        <f t="shared" si="302"/>
        <v>*0.91</v>
      </c>
      <c r="M1615" s="70" t="str">
        <f t="shared" si="303"/>
        <v>REZoning_Sol-Win</v>
      </c>
      <c r="O1615" t="s">
        <v>2496</v>
      </c>
      <c r="P1615" t="s">
        <v>874</v>
      </c>
      <c r="Q1615">
        <v>2100</v>
      </c>
      <c r="R1615" t="s">
        <v>890</v>
      </c>
      <c r="S1615" t="s">
        <v>875</v>
      </c>
      <c r="AA1615" s="49" t="s">
        <v>2496</v>
      </c>
      <c r="AB1615" s="71" t="s">
        <v>874</v>
      </c>
      <c r="AC1615" s="55">
        <v>2035</v>
      </c>
      <c r="AD1615" s="70" t="str">
        <f t="shared" si="304"/>
        <v>*0.93</v>
      </c>
      <c r="AE1615" s="70" t="str">
        <f t="shared" si="305"/>
        <v>REZoning_Sol-Win</v>
      </c>
      <c r="AG1615" s="49" t="s">
        <v>2496</v>
      </c>
      <c r="AH1615" s="71" t="s">
        <v>874</v>
      </c>
      <c r="AI1615" s="55">
        <v>2050</v>
      </c>
      <c r="AJ1615" s="70" t="str">
        <f t="shared" si="306"/>
        <v>*0.9</v>
      </c>
      <c r="AK1615" s="70" t="str">
        <f t="shared" si="307"/>
        <v>REZoning_Sol-Win</v>
      </c>
      <c r="AO1615" s="50" t="s">
        <v>2496</v>
      </c>
      <c r="AP1615" s="72" t="s">
        <v>874</v>
      </c>
      <c r="AQ1615" s="58">
        <v>2035</v>
      </c>
      <c r="AR1615" s="73" t="str">
        <f t="shared" si="308"/>
        <v>*0.9</v>
      </c>
      <c r="AS1615" s="70" t="str">
        <f t="shared" si="309"/>
        <v>REZoning_Sol-Win</v>
      </c>
      <c r="AU1615" s="50" t="s">
        <v>2496</v>
      </c>
      <c r="AV1615" s="72" t="s">
        <v>874</v>
      </c>
      <c r="AW1615" s="58">
        <v>2050</v>
      </c>
      <c r="AX1615" s="73" t="str">
        <f t="shared" si="310"/>
        <v>*0.86</v>
      </c>
      <c r="AY1615" s="70" t="str">
        <f t="shared" si="311"/>
        <v>REZoning_Sol-Win</v>
      </c>
    </row>
    <row r="1616" spans="1:51">
      <c r="A1616" s="67" t="s">
        <v>70</v>
      </c>
      <c r="C1616" t="s">
        <v>2497</v>
      </c>
      <c r="D1616" s="68" t="s">
        <v>874</v>
      </c>
      <c r="E1616" s="52">
        <v>2035</v>
      </c>
      <c r="F1616" s="69" t="str">
        <f t="shared" si="301"/>
        <v>*0.94</v>
      </c>
      <c r="G1616" s="70" t="str">
        <f t="shared" si="300"/>
        <v>REZoning_Sol-Win</v>
      </c>
      <c r="I1616" t="s">
        <v>2497</v>
      </c>
      <c r="J1616" s="68" t="s">
        <v>874</v>
      </c>
      <c r="K1616" s="52">
        <v>2050</v>
      </c>
      <c r="L1616" s="62" t="str">
        <f t="shared" si="302"/>
        <v>*0.91</v>
      </c>
      <c r="M1616" s="70" t="str">
        <f t="shared" si="303"/>
        <v>REZoning_Sol-Win</v>
      </c>
      <c r="O1616" t="s">
        <v>2497</v>
      </c>
      <c r="P1616" t="s">
        <v>874</v>
      </c>
      <c r="Q1616">
        <v>2100</v>
      </c>
      <c r="R1616" t="s">
        <v>890</v>
      </c>
      <c r="S1616" t="s">
        <v>875</v>
      </c>
      <c r="AA1616" s="49" t="s">
        <v>2497</v>
      </c>
      <c r="AB1616" s="71" t="s">
        <v>874</v>
      </c>
      <c r="AC1616" s="55">
        <v>2035</v>
      </c>
      <c r="AD1616" s="70" t="str">
        <f t="shared" si="304"/>
        <v>*0.93</v>
      </c>
      <c r="AE1616" s="70" t="str">
        <f t="shared" si="305"/>
        <v>REZoning_Sol-Win</v>
      </c>
      <c r="AG1616" s="49" t="s">
        <v>2497</v>
      </c>
      <c r="AH1616" s="71" t="s">
        <v>874</v>
      </c>
      <c r="AI1616" s="55">
        <v>2050</v>
      </c>
      <c r="AJ1616" s="70" t="str">
        <f t="shared" si="306"/>
        <v>*0.9</v>
      </c>
      <c r="AK1616" s="70" t="str">
        <f t="shared" si="307"/>
        <v>REZoning_Sol-Win</v>
      </c>
      <c r="AO1616" s="50" t="s">
        <v>2497</v>
      </c>
      <c r="AP1616" s="72" t="s">
        <v>874</v>
      </c>
      <c r="AQ1616" s="58">
        <v>2035</v>
      </c>
      <c r="AR1616" s="73" t="str">
        <f t="shared" si="308"/>
        <v>*0.9</v>
      </c>
      <c r="AS1616" s="70" t="str">
        <f t="shared" si="309"/>
        <v>REZoning_Sol-Win</v>
      </c>
      <c r="AU1616" s="50" t="s">
        <v>2497</v>
      </c>
      <c r="AV1616" s="72" t="s">
        <v>874</v>
      </c>
      <c r="AW1616" s="58">
        <v>2050</v>
      </c>
      <c r="AX1616" s="73" t="str">
        <f t="shared" si="310"/>
        <v>*0.86</v>
      </c>
      <c r="AY1616" s="70" t="str">
        <f t="shared" si="311"/>
        <v>REZoning_Sol-Win</v>
      </c>
    </row>
    <row r="1617" spans="1:51">
      <c r="A1617" s="67" t="s">
        <v>70</v>
      </c>
      <c r="C1617" t="s">
        <v>2498</v>
      </c>
      <c r="D1617" s="68" t="s">
        <v>874</v>
      </c>
      <c r="E1617" s="52">
        <v>2035</v>
      </c>
      <c r="F1617" s="69" t="str">
        <f t="shared" si="301"/>
        <v>*0.94</v>
      </c>
      <c r="G1617" s="70" t="str">
        <f t="shared" si="300"/>
        <v>REZoning_Sol-Win</v>
      </c>
      <c r="I1617" t="s">
        <v>2498</v>
      </c>
      <c r="J1617" s="68" t="s">
        <v>874</v>
      </c>
      <c r="K1617" s="52">
        <v>2050</v>
      </c>
      <c r="L1617" s="62" t="str">
        <f t="shared" si="302"/>
        <v>*0.91</v>
      </c>
      <c r="M1617" s="70" t="str">
        <f t="shared" si="303"/>
        <v>REZoning_Sol-Win</v>
      </c>
      <c r="O1617" t="s">
        <v>2498</v>
      </c>
      <c r="P1617" t="s">
        <v>874</v>
      </c>
      <c r="Q1617">
        <v>2100</v>
      </c>
      <c r="R1617" t="s">
        <v>890</v>
      </c>
      <c r="S1617" t="s">
        <v>875</v>
      </c>
      <c r="AA1617" s="49" t="s">
        <v>2498</v>
      </c>
      <c r="AB1617" s="71" t="s">
        <v>874</v>
      </c>
      <c r="AC1617" s="55">
        <v>2035</v>
      </c>
      <c r="AD1617" s="70" t="str">
        <f t="shared" si="304"/>
        <v>*0.93</v>
      </c>
      <c r="AE1617" s="70" t="str">
        <f t="shared" si="305"/>
        <v>REZoning_Sol-Win</v>
      </c>
      <c r="AG1617" s="49" t="s">
        <v>2498</v>
      </c>
      <c r="AH1617" s="71" t="s">
        <v>874</v>
      </c>
      <c r="AI1617" s="55">
        <v>2050</v>
      </c>
      <c r="AJ1617" s="70" t="str">
        <f t="shared" si="306"/>
        <v>*0.9</v>
      </c>
      <c r="AK1617" s="70" t="str">
        <f t="shared" si="307"/>
        <v>REZoning_Sol-Win</v>
      </c>
      <c r="AO1617" s="50" t="s">
        <v>2498</v>
      </c>
      <c r="AP1617" s="72" t="s">
        <v>874</v>
      </c>
      <c r="AQ1617" s="58">
        <v>2035</v>
      </c>
      <c r="AR1617" s="73" t="str">
        <f t="shared" si="308"/>
        <v>*0.9</v>
      </c>
      <c r="AS1617" s="70" t="str">
        <f t="shared" si="309"/>
        <v>REZoning_Sol-Win</v>
      </c>
      <c r="AU1617" s="50" t="s">
        <v>2498</v>
      </c>
      <c r="AV1617" s="72" t="s">
        <v>874</v>
      </c>
      <c r="AW1617" s="58">
        <v>2050</v>
      </c>
      <c r="AX1617" s="73" t="str">
        <f t="shared" si="310"/>
        <v>*0.86</v>
      </c>
      <c r="AY1617" s="70" t="str">
        <f t="shared" si="311"/>
        <v>REZoning_Sol-Win</v>
      </c>
    </row>
    <row r="1618" spans="1:51">
      <c r="A1618" s="67" t="s">
        <v>70</v>
      </c>
      <c r="C1618" t="s">
        <v>2499</v>
      </c>
      <c r="D1618" s="68" t="s">
        <v>874</v>
      </c>
      <c r="E1618" s="52">
        <v>2035</v>
      </c>
      <c r="F1618" s="69" t="str">
        <f t="shared" si="301"/>
        <v>*0.94</v>
      </c>
      <c r="G1618" s="70" t="str">
        <f t="shared" si="300"/>
        <v>REZoning_Sol-Win</v>
      </c>
      <c r="I1618" t="s">
        <v>2499</v>
      </c>
      <c r="J1618" s="68" t="s">
        <v>874</v>
      </c>
      <c r="K1618" s="52">
        <v>2050</v>
      </c>
      <c r="L1618" s="62" t="str">
        <f t="shared" si="302"/>
        <v>*0.91</v>
      </c>
      <c r="M1618" s="70" t="str">
        <f t="shared" si="303"/>
        <v>REZoning_Sol-Win</v>
      </c>
      <c r="O1618" t="s">
        <v>2499</v>
      </c>
      <c r="P1618" t="s">
        <v>874</v>
      </c>
      <c r="Q1618">
        <v>2100</v>
      </c>
      <c r="R1618" t="s">
        <v>890</v>
      </c>
      <c r="S1618" t="s">
        <v>875</v>
      </c>
      <c r="AA1618" s="49" t="s">
        <v>2499</v>
      </c>
      <c r="AB1618" s="71" t="s">
        <v>874</v>
      </c>
      <c r="AC1618" s="55">
        <v>2035</v>
      </c>
      <c r="AD1618" s="70" t="str">
        <f t="shared" si="304"/>
        <v>*0.93</v>
      </c>
      <c r="AE1618" s="70" t="str">
        <f t="shared" si="305"/>
        <v>REZoning_Sol-Win</v>
      </c>
      <c r="AG1618" s="49" t="s">
        <v>2499</v>
      </c>
      <c r="AH1618" s="71" t="s">
        <v>874</v>
      </c>
      <c r="AI1618" s="55">
        <v>2050</v>
      </c>
      <c r="AJ1618" s="70" t="str">
        <f t="shared" si="306"/>
        <v>*0.9</v>
      </c>
      <c r="AK1618" s="70" t="str">
        <f t="shared" si="307"/>
        <v>REZoning_Sol-Win</v>
      </c>
      <c r="AO1618" s="50" t="s">
        <v>2499</v>
      </c>
      <c r="AP1618" s="72" t="s">
        <v>874</v>
      </c>
      <c r="AQ1618" s="58">
        <v>2035</v>
      </c>
      <c r="AR1618" s="73" t="str">
        <f t="shared" si="308"/>
        <v>*0.9</v>
      </c>
      <c r="AS1618" s="70" t="str">
        <f t="shared" si="309"/>
        <v>REZoning_Sol-Win</v>
      </c>
      <c r="AU1618" s="50" t="s">
        <v>2499</v>
      </c>
      <c r="AV1618" s="72" t="s">
        <v>874</v>
      </c>
      <c r="AW1618" s="58">
        <v>2050</v>
      </c>
      <c r="AX1618" s="73" t="str">
        <f t="shared" si="310"/>
        <v>*0.86</v>
      </c>
      <c r="AY1618" s="70" t="str">
        <f t="shared" si="311"/>
        <v>REZoning_Sol-Win</v>
      </c>
    </row>
    <row r="1619" spans="1:51">
      <c r="A1619" s="67" t="s">
        <v>87</v>
      </c>
      <c r="C1619" t="s">
        <v>2500</v>
      </c>
      <c r="D1619" s="68" t="s">
        <v>874</v>
      </c>
      <c r="E1619" s="52">
        <v>2035</v>
      </c>
      <c r="F1619" s="69" t="str">
        <f t="shared" si="301"/>
        <v>*0.95</v>
      </c>
      <c r="G1619" s="70" t="str">
        <f t="shared" si="300"/>
        <v>REZoning_Sol-Win</v>
      </c>
      <c r="I1619" t="s">
        <v>2500</v>
      </c>
      <c r="J1619" s="68" t="s">
        <v>874</v>
      </c>
      <c r="K1619" s="52">
        <v>2050</v>
      </c>
      <c r="L1619" s="62" t="str">
        <f t="shared" si="302"/>
        <v>*0.92</v>
      </c>
      <c r="M1619" s="70" t="str">
        <f t="shared" si="303"/>
        <v>REZoning_Sol-Win</v>
      </c>
      <c r="O1619" t="s">
        <v>2500</v>
      </c>
      <c r="P1619" t="s">
        <v>874</v>
      </c>
      <c r="Q1619">
        <v>2100</v>
      </c>
      <c r="R1619" t="s">
        <v>881</v>
      </c>
      <c r="S1619" t="s">
        <v>875</v>
      </c>
      <c r="AA1619" s="49" t="s">
        <v>2500</v>
      </c>
      <c r="AB1619" s="71" t="s">
        <v>874</v>
      </c>
      <c r="AC1619" s="55">
        <v>2035</v>
      </c>
      <c r="AD1619" s="70" t="str">
        <f t="shared" si="304"/>
        <v>*0.95</v>
      </c>
      <c r="AE1619" s="70" t="str">
        <f t="shared" si="305"/>
        <v>REZoning_Sol-Win</v>
      </c>
      <c r="AG1619" s="49" t="s">
        <v>2500</v>
      </c>
      <c r="AH1619" s="71" t="s">
        <v>874</v>
      </c>
      <c r="AI1619" s="55">
        <v>2050</v>
      </c>
      <c r="AJ1619" s="70" t="str">
        <f t="shared" si="306"/>
        <v>*0.92</v>
      </c>
      <c r="AK1619" s="70" t="str">
        <f t="shared" si="307"/>
        <v>REZoning_Sol-Win</v>
      </c>
      <c r="AO1619" s="50" t="s">
        <v>2500</v>
      </c>
      <c r="AP1619" s="72" t="s">
        <v>874</v>
      </c>
      <c r="AQ1619" s="58">
        <v>2035</v>
      </c>
      <c r="AR1619" s="73" t="str">
        <f t="shared" si="308"/>
        <v>*0.93</v>
      </c>
      <c r="AS1619" s="70" t="str">
        <f t="shared" si="309"/>
        <v>REZoning_Sol-Win</v>
      </c>
      <c r="AU1619" s="50" t="s">
        <v>2500</v>
      </c>
      <c r="AV1619" s="72" t="s">
        <v>874</v>
      </c>
      <c r="AW1619" s="58">
        <v>2050</v>
      </c>
      <c r="AX1619" s="73" t="str">
        <f t="shared" si="310"/>
        <v>*0.89</v>
      </c>
      <c r="AY1619" s="70" t="str">
        <f t="shared" si="311"/>
        <v>REZoning_Sol-Win</v>
      </c>
    </row>
    <row r="1620" spans="1:51">
      <c r="A1620" s="67" t="s">
        <v>87</v>
      </c>
      <c r="C1620" t="s">
        <v>2501</v>
      </c>
      <c r="D1620" s="68" t="s">
        <v>874</v>
      </c>
      <c r="E1620" s="52">
        <v>2035</v>
      </c>
      <c r="F1620" s="69" t="str">
        <f t="shared" si="301"/>
        <v>*0.95</v>
      </c>
      <c r="G1620" s="70" t="str">
        <f t="shared" si="300"/>
        <v>REZoning_Sol-Win</v>
      </c>
      <c r="I1620" t="s">
        <v>2501</v>
      </c>
      <c r="J1620" s="68" t="s">
        <v>874</v>
      </c>
      <c r="K1620" s="52">
        <v>2050</v>
      </c>
      <c r="L1620" s="62" t="str">
        <f t="shared" si="302"/>
        <v>*0.92</v>
      </c>
      <c r="M1620" s="70" t="str">
        <f t="shared" si="303"/>
        <v>REZoning_Sol-Win</v>
      </c>
      <c r="O1620" t="s">
        <v>2501</v>
      </c>
      <c r="P1620" t="s">
        <v>874</v>
      </c>
      <c r="Q1620">
        <v>2100</v>
      </c>
      <c r="R1620" t="s">
        <v>881</v>
      </c>
      <c r="S1620" t="s">
        <v>875</v>
      </c>
      <c r="AA1620" s="49" t="s">
        <v>2501</v>
      </c>
      <c r="AB1620" s="71" t="s">
        <v>874</v>
      </c>
      <c r="AC1620" s="55">
        <v>2035</v>
      </c>
      <c r="AD1620" s="70" t="str">
        <f t="shared" si="304"/>
        <v>*0.95</v>
      </c>
      <c r="AE1620" s="70" t="str">
        <f t="shared" si="305"/>
        <v>REZoning_Sol-Win</v>
      </c>
      <c r="AG1620" s="49" t="s">
        <v>2501</v>
      </c>
      <c r="AH1620" s="71" t="s">
        <v>874</v>
      </c>
      <c r="AI1620" s="55">
        <v>2050</v>
      </c>
      <c r="AJ1620" s="70" t="str">
        <f t="shared" si="306"/>
        <v>*0.92</v>
      </c>
      <c r="AK1620" s="70" t="str">
        <f t="shared" si="307"/>
        <v>REZoning_Sol-Win</v>
      </c>
      <c r="AO1620" s="50" t="s">
        <v>2501</v>
      </c>
      <c r="AP1620" s="72" t="s">
        <v>874</v>
      </c>
      <c r="AQ1620" s="58">
        <v>2035</v>
      </c>
      <c r="AR1620" s="73" t="str">
        <f t="shared" si="308"/>
        <v>*0.93</v>
      </c>
      <c r="AS1620" s="70" t="str">
        <f t="shared" si="309"/>
        <v>REZoning_Sol-Win</v>
      </c>
      <c r="AU1620" s="50" t="s">
        <v>2501</v>
      </c>
      <c r="AV1620" s="72" t="s">
        <v>874</v>
      </c>
      <c r="AW1620" s="58">
        <v>2050</v>
      </c>
      <c r="AX1620" s="73" t="str">
        <f t="shared" si="310"/>
        <v>*0.89</v>
      </c>
      <c r="AY1620" s="70" t="str">
        <f t="shared" si="311"/>
        <v>REZoning_Sol-Win</v>
      </c>
    </row>
    <row r="1621" spans="1:51">
      <c r="A1621" s="67" t="s">
        <v>87</v>
      </c>
      <c r="C1621" t="s">
        <v>2502</v>
      </c>
      <c r="D1621" s="68" t="s">
        <v>874</v>
      </c>
      <c r="E1621" s="52">
        <v>2035</v>
      </c>
      <c r="F1621" s="69" t="str">
        <f t="shared" si="301"/>
        <v>*0.95</v>
      </c>
      <c r="G1621" s="70" t="str">
        <f t="shared" si="300"/>
        <v>REZoning_Sol-Win</v>
      </c>
      <c r="I1621" t="s">
        <v>2502</v>
      </c>
      <c r="J1621" s="68" t="s">
        <v>874</v>
      </c>
      <c r="K1621" s="52">
        <v>2050</v>
      </c>
      <c r="L1621" s="62" t="str">
        <f t="shared" si="302"/>
        <v>*0.92</v>
      </c>
      <c r="M1621" s="70" t="str">
        <f t="shared" si="303"/>
        <v>REZoning_Sol-Win</v>
      </c>
      <c r="O1621" t="s">
        <v>2502</v>
      </c>
      <c r="P1621" t="s">
        <v>874</v>
      </c>
      <c r="Q1621">
        <v>2100</v>
      </c>
      <c r="R1621" t="s">
        <v>881</v>
      </c>
      <c r="S1621" t="s">
        <v>875</v>
      </c>
      <c r="AA1621" s="49" t="s">
        <v>2502</v>
      </c>
      <c r="AB1621" s="71" t="s">
        <v>874</v>
      </c>
      <c r="AC1621" s="55">
        <v>2035</v>
      </c>
      <c r="AD1621" s="70" t="str">
        <f t="shared" si="304"/>
        <v>*0.95</v>
      </c>
      <c r="AE1621" s="70" t="str">
        <f t="shared" si="305"/>
        <v>REZoning_Sol-Win</v>
      </c>
      <c r="AG1621" s="49" t="s">
        <v>2502</v>
      </c>
      <c r="AH1621" s="71" t="s">
        <v>874</v>
      </c>
      <c r="AI1621" s="55">
        <v>2050</v>
      </c>
      <c r="AJ1621" s="70" t="str">
        <f t="shared" si="306"/>
        <v>*0.92</v>
      </c>
      <c r="AK1621" s="70" t="str">
        <f t="shared" si="307"/>
        <v>REZoning_Sol-Win</v>
      </c>
      <c r="AO1621" s="50" t="s">
        <v>2502</v>
      </c>
      <c r="AP1621" s="72" t="s">
        <v>874</v>
      </c>
      <c r="AQ1621" s="58">
        <v>2035</v>
      </c>
      <c r="AR1621" s="73" t="str">
        <f t="shared" si="308"/>
        <v>*0.93</v>
      </c>
      <c r="AS1621" s="70" t="str">
        <f t="shared" si="309"/>
        <v>REZoning_Sol-Win</v>
      </c>
      <c r="AU1621" s="50" t="s">
        <v>2502</v>
      </c>
      <c r="AV1621" s="72" t="s">
        <v>874</v>
      </c>
      <c r="AW1621" s="58">
        <v>2050</v>
      </c>
      <c r="AX1621" s="73" t="str">
        <f t="shared" si="310"/>
        <v>*0.89</v>
      </c>
      <c r="AY1621" s="70" t="str">
        <f t="shared" si="311"/>
        <v>REZoning_Sol-Win</v>
      </c>
    </row>
    <row r="1622" spans="1:51">
      <c r="A1622" s="67" t="s">
        <v>87</v>
      </c>
      <c r="C1622" t="s">
        <v>2503</v>
      </c>
      <c r="D1622" s="68" t="s">
        <v>874</v>
      </c>
      <c r="E1622" s="52">
        <v>2035</v>
      </c>
      <c r="F1622" s="69" t="str">
        <f t="shared" si="301"/>
        <v>*0.95</v>
      </c>
      <c r="G1622" s="70" t="str">
        <f t="shared" si="300"/>
        <v>REZoning_Sol-Win</v>
      </c>
      <c r="I1622" t="s">
        <v>2503</v>
      </c>
      <c r="J1622" s="68" t="s">
        <v>874</v>
      </c>
      <c r="K1622" s="52">
        <v>2050</v>
      </c>
      <c r="L1622" s="62" t="str">
        <f t="shared" si="302"/>
        <v>*0.92</v>
      </c>
      <c r="M1622" s="70" t="str">
        <f t="shared" si="303"/>
        <v>REZoning_Sol-Win</v>
      </c>
      <c r="O1622" t="s">
        <v>2503</v>
      </c>
      <c r="P1622" t="s">
        <v>874</v>
      </c>
      <c r="Q1622">
        <v>2100</v>
      </c>
      <c r="R1622" t="s">
        <v>881</v>
      </c>
      <c r="S1622" t="s">
        <v>875</v>
      </c>
      <c r="AA1622" s="49" t="s">
        <v>2503</v>
      </c>
      <c r="AB1622" s="71" t="s">
        <v>874</v>
      </c>
      <c r="AC1622" s="55">
        <v>2035</v>
      </c>
      <c r="AD1622" s="70" t="str">
        <f t="shared" si="304"/>
        <v>*0.95</v>
      </c>
      <c r="AE1622" s="70" t="str">
        <f t="shared" si="305"/>
        <v>REZoning_Sol-Win</v>
      </c>
      <c r="AG1622" s="49" t="s">
        <v>2503</v>
      </c>
      <c r="AH1622" s="71" t="s">
        <v>874</v>
      </c>
      <c r="AI1622" s="55">
        <v>2050</v>
      </c>
      <c r="AJ1622" s="70" t="str">
        <f t="shared" si="306"/>
        <v>*0.92</v>
      </c>
      <c r="AK1622" s="70" t="str">
        <f t="shared" si="307"/>
        <v>REZoning_Sol-Win</v>
      </c>
      <c r="AO1622" s="50" t="s">
        <v>2503</v>
      </c>
      <c r="AP1622" s="72" t="s">
        <v>874</v>
      </c>
      <c r="AQ1622" s="58">
        <v>2035</v>
      </c>
      <c r="AR1622" s="73" t="str">
        <f t="shared" si="308"/>
        <v>*0.93</v>
      </c>
      <c r="AS1622" s="70" t="str">
        <f t="shared" si="309"/>
        <v>REZoning_Sol-Win</v>
      </c>
      <c r="AU1622" s="50" t="s">
        <v>2503</v>
      </c>
      <c r="AV1622" s="72" t="s">
        <v>874</v>
      </c>
      <c r="AW1622" s="58">
        <v>2050</v>
      </c>
      <c r="AX1622" s="73" t="str">
        <f t="shared" si="310"/>
        <v>*0.89</v>
      </c>
      <c r="AY1622" s="70" t="str">
        <f t="shared" si="311"/>
        <v>REZoning_Sol-Win</v>
      </c>
    </row>
    <row r="1623" spans="1:51">
      <c r="A1623" s="67" t="s">
        <v>87</v>
      </c>
      <c r="C1623" t="s">
        <v>2504</v>
      </c>
      <c r="D1623" s="68" t="s">
        <v>874</v>
      </c>
      <c r="E1623" s="52">
        <v>2035</v>
      </c>
      <c r="F1623" s="69" t="str">
        <f t="shared" si="301"/>
        <v>*0.95</v>
      </c>
      <c r="G1623" s="70" t="str">
        <f t="shared" si="300"/>
        <v>REZoning_Sol-Win</v>
      </c>
      <c r="I1623" t="s">
        <v>2504</v>
      </c>
      <c r="J1623" s="68" t="s">
        <v>874</v>
      </c>
      <c r="K1623" s="52">
        <v>2050</v>
      </c>
      <c r="L1623" s="62" t="str">
        <f t="shared" si="302"/>
        <v>*0.92</v>
      </c>
      <c r="M1623" s="70" t="str">
        <f t="shared" si="303"/>
        <v>REZoning_Sol-Win</v>
      </c>
      <c r="O1623" t="s">
        <v>2504</v>
      </c>
      <c r="P1623" t="s">
        <v>874</v>
      </c>
      <c r="Q1623">
        <v>2100</v>
      </c>
      <c r="R1623" t="s">
        <v>881</v>
      </c>
      <c r="S1623" t="s">
        <v>875</v>
      </c>
      <c r="AA1623" s="49" t="s">
        <v>2504</v>
      </c>
      <c r="AB1623" s="71" t="s">
        <v>874</v>
      </c>
      <c r="AC1623" s="55">
        <v>2035</v>
      </c>
      <c r="AD1623" s="70" t="str">
        <f t="shared" si="304"/>
        <v>*0.95</v>
      </c>
      <c r="AE1623" s="70" t="str">
        <f t="shared" si="305"/>
        <v>REZoning_Sol-Win</v>
      </c>
      <c r="AG1623" s="49" t="s">
        <v>2504</v>
      </c>
      <c r="AH1623" s="71" t="s">
        <v>874</v>
      </c>
      <c r="AI1623" s="55">
        <v>2050</v>
      </c>
      <c r="AJ1623" s="70" t="str">
        <f t="shared" si="306"/>
        <v>*0.92</v>
      </c>
      <c r="AK1623" s="70" t="str">
        <f t="shared" si="307"/>
        <v>REZoning_Sol-Win</v>
      </c>
      <c r="AO1623" s="50" t="s">
        <v>2504</v>
      </c>
      <c r="AP1623" s="72" t="s">
        <v>874</v>
      </c>
      <c r="AQ1623" s="58">
        <v>2035</v>
      </c>
      <c r="AR1623" s="73" t="str">
        <f t="shared" si="308"/>
        <v>*0.93</v>
      </c>
      <c r="AS1623" s="70" t="str">
        <f t="shared" si="309"/>
        <v>REZoning_Sol-Win</v>
      </c>
      <c r="AU1623" s="50" t="s">
        <v>2504</v>
      </c>
      <c r="AV1623" s="72" t="s">
        <v>874</v>
      </c>
      <c r="AW1623" s="58">
        <v>2050</v>
      </c>
      <c r="AX1623" s="73" t="str">
        <f t="shared" si="310"/>
        <v>*0.89</v>
      </c>
      <c r="AY1623" s="70" t="str">
        <f t="shared" si="311"/>
        <v>REZoning_Sol-Win</v>
      </c>
    </row>
    <row r="1624" spans="1:51">
      <c r="A1624" s="67" t="s">
        <v>87</v>
      </c>
      <c r="C1624" t="s">
        <v>2505</v>
      </c>
      <c r="D1624" s="68" t="s">
        <v>874</v>
      </c>
      <c r="E1624" s="52">
        <v>2035</v>
      </c>
      <c r="F1624" s="69" t="str">
        <f t="shared" si="301"/>
        <v>*0.95</v>
      </c>
      <c r="G1624" s="70" t="str">
        <f t="shared" si="300"/>
        <v>REZoning_Sol-Win</v>
      </c>
      <c r="I1624" t="s">
        <v>2505</v>
      </c>
      <c r="J1624" s="68" t="s">
        <v>874</v>
      </c>
      <c r="K1624" s="52">
        <v>2050</v>
      </c>
      <c r="L1624" s="62" t="str">
        <f t="shared" si="302"/>
        <v>*0.92</v>
      </c>
      <c r="M1624" s="70" t="str">
        <f t="shared" si="303"/>
        <v>REZoning_Sol-Win</v>
      </c>
      <c r="O1624" t="s">
        <v>2505</v>
      </c>
      <c r="P1624" t="s">
        <v>874</v>
      </c>
      <c r="Q1624">
        <v>2100</v>
      </c>
      <c r="R1624" t="s">
        <v>881</v>
      </c>
      <c r="S1624" t="s">
        <v>875</v>
      </c>
      <c r="AA1624" s="49" t="s">
        <v>2505</v>
      </c>
      <c r="AB1624" s="71" t="s">
        <v>874</v>
      </c>
      <c r="AC1624" s="55">
        <v>2035</v>
      </c>
      <c r="AD1624" s="70" t="str">
        <f t="shared" si="304"/>
        <v>*0.95</v>
      </c>
      <c r="AE1624" s="70" t="str">
        <f t="shared" si="305"/>
        <v>REZoning_Sol-Win</v>
      </c>
      <c r="AG1624" s="49" t="s">
        <v>2505</v>
      </c>
      <c r="AH1624" s="71" t="s">
        <v>874</v>
      </c>
      <c r="AI1624" s="55">
        <v>2050</v>
      </c>
      <c r="AJ1624" s="70" t="str">
        <f t="shared" si="306"/>
        <v>*0.92</v>
      </c>
      <c r="AK1624" s="70" t="str">
        <f t="shared" si="307"/>
        <v>REZoning_Sol-Win</v>
      </c>
      <c r="AO1624" s="50" t="s">
        <v>2505</v>
      </c>
      <c r="AP1624" s="72" t="s">
        <v>874</v>
      </c>
      <c r="AQ1624" s="58">
        <v>2035</v>
      </c>
      <c r="AR1624" s="73" t="str">
        <f t="shared" si="308"/>
        <v>*0.93</v>
      </c>
      <c r="AS1624" s="70" t="str">
        <f t="shared" si="309"/>
        <v>REZoning_Sol-Win</v>
      </c>
      <c r="AU1624" s="50" t="s">
        <v>2505</v>
      </c>
      <c r="AV1624" s="72" t="s">
        <v>874</v>
      </c>
      <c r="AW1624" s="58">
        <v>2050</v>
      </c>
      <c r="AX1624" s="73" t="str">
        <f t="shared" si="310"/>
        <v>*0.89</v>
      </c>
      <c r="AY1624" s="70" t="str">
        <f t="shared" si="311"/>
        <v>REZoning_Sol-Win</v>
      </c>
    </row>
    <row r="1625" spans="1:51">
      <c r="A1625" s="67" t="s">
        <v>87</v>
      </c>
      <c r="C1625" t="s">
        <v>2506</v>
      </c>
      <c r="D1625" s="68" t="s">
        <v>874</v>
      </c>
      <c r="E1625" s="52">
        <v>2035</v>
      </c>
      <c r="F1625" s="69" t="str">
        <f t="shared" si="301"/>
        <v>*0.95</v>
      </c>
      <c r="G1625" s="70" t="str">
        <f t="shared" si="300"/>
        <v>REZoning_Sol-Win</v>
      </c>
      <c r="I1625" t="s">
        <v>2506</v>
      </c>
      <c r="J1625" s="68" t="s">
        <v>874</v>
      </c>
      <c r="K1625" s="52">
        <v>2050</v>
      </c>
      <c r="L1625" s="62" t="str">
        <f t="shared" si="302"/>
        <v>*0.92</v>
      </c>
      <c r="M1625" s="70" t="str">
        <f t="shared" si="303"/>
        <v>REZoning_Sol-Win</v>
      </c>
      <c r="O1625" t="s">
        <v>2506</v>
      </c>
      <c r="P1625" t="s">
        <v>874</v>
      </c>
      <c r="Q1625">
        <v>2100</v>
      </c>
      <c r="R1625" t="s">
        <v>881</v>
      </c>
      <c r="S1625" t="s">
        <v>875</v>
      </c>
      <c r="AA1625" s="49" t="s">
        <v>2506</v>
      </c>
      <c r="AB1625" s="71" t="s">
        <v>874</v>
      </c>
      <c r="AC1625" s="55">
        <v>2035</v>
      </c>
      <c r="AD1625" s="70" t="str">
        <f t="shared" si="304"/>
        <v>*0.95</v>
      </c>
      <c r="AE1625" s="70" t="str">
        <f t="shared" si="305"/>
        <v>REZoning_Sol-Win</v>
      </c>
      <c r="AG1625" s="49" t="s">
        <v>2506</v>
      </c>
      <c r="AH1625" s="71" t="s">
        <v>874</v>
      </c>
      <c r="AI1625" s="55">
        <v>2050</v>
      </c>
      <c r="AJ1625" s="70" t="str">
        <f t="shared" si="306"/>
        <v>*0.92</v>
      </c>
      <c r="AK1625" s="70" t="str">
        <f t="shared" si="307"/>
        <v>REZoning_Sol-Win</v>
      </c>
      <c r="AO1625" s="50" t="s">
        <v>2506</v>
      </c>
      <c r="AP1625" s="72" t="s">
        <v>874</v>
      </c>
      <c r="AQ1625" s="58">
        <v>2035</v>
      </c>
      <c r="AR1625" s="73" t="str">
        <f t="shared" si="308"/>
        <v>*0.93</v>
      </c>
      <c r="AS1625" s="70" t="str">
        <f t="shared" si="309"/>
        <v>REZoning_Sol-Win</v>
      </c>
      <c r="AU1625" s="50" t="s">
        <v>2506</v>
      </c>
      <c r="AV1625" s="72" t="s">
        <v>874</v>
      </c>
      <c r="AW1625" s="58">
        <v>2050</v>
      </c>
      <c r="AX1625" s="73" t="str">
        <f t="shared" si="310"/>
        <v>*0.89</v>
      </c>
      <c r="AY1625" s="70" t="str">
        <f t="shared" si="311"/>
        <v>REZoning_Sol-Win</v>
      </c>
    </row>
    <row r="1626" spans="1:51">
      <c r="A1626" s="67" t="s">
        <v>78</v>
      </c>
      <c r="C1626" t="s">
        <v>2507</v>
      </c>
      <c r="D1626" s="68" t="s">
        <v>874</v>
      </c>
      <c r="E1626" s="52">
        <v>2035</v>
      </c>
      <c r="F1626" s="69" t="str">
        <f t="shared" si="301"/>
        <v>*0.95</v>
      </c>
      <c r="G1626" s="70" t="str">
        <f t="shared" si="300"/>
        <v>REZoning_Sol-Win</v>
      </c>
      <c r="I1626" t="s">
        <v>2507</v>
      </c>
      <c r="J1626" s="68" t="s">
        <v>874</v>
      </c>
      <c r="K1626" s="52">
        <v>2050</v>
      </c>
      <c r="L1626" s="62" t="str">
        <f t="shared" si="302"/>
        <v>*0.93</v>
      </c>
      <c r="M1626" s="70" t="str">
        <f t="shared" si="303"/>
        <v>REZoning_Sol-Win</v>
      </c>
      <c r="O1626" t="s">
        <v>2507</v>
      </c>
      <c r="P1626" t="s">
        <v>874</v>
      </c>
      <c r="Q1626">
        <v>2100</v>
      </c>
      <c r="R1626" t="s">
        <v>904</v>
      </c>
      <c r="S1626" t="s">
        <v>875</v>
      </c>
      <c r="AA1626" s="49" t="s">
        <v>2507</v>
      </c>
      <c r="AB1626" s="71" t="s">
        <v>874</v>
      </c>
      <c r="AC1626" s="55">
        <v>2035</v>
      </c>
      <c r="AD1626" s="70" t="str">
        <f t="shared" si="304"/>
        <v>*0.95</v>
      </c>
      <c r="AE1626" s="70" t="str">
        <f t="shared" si="305"/>
        <v>REZoning_Sol-Win</v>
      </c>
      <c r="AG1626" s="49" t="s">
        <v>2507</v>
      </c>
      <c r="AH1626" s="71" t="s">
        <v>874</v>
      </c>
      <c r="AI1626" s="55">
        <v>2050</v>
      </c>
      <c r="AJ1626" s="70" t="str">
        <f t="shared" si="306"/>
        <v>*0.93</v>
      </c>
      <c r="AK1626" s="70" t="str">
        <f t="shared" si="307"/>
        <v>REZoning_Sol-Win</v>
      </c>
      <c r="AO1626" s="50" t="s">
        <v>2507</v>
      </c>
      <c r="AP1626" s="72" t="s">
        <v>874</v>
      </c>
      <c r="AQ1626" s="58">
        <v>2035</v>
      </c>
      <c r="AR1626" s="73" t="str">
        <f t="shared" si="308"/>
        <v>*0.93</v>
      </c>
      <c r="AS1626" s="70" t="str">
        <f t="shared" si="309"/>
        <v>REZoning_Sol-Win</v>
      </c>
      <c r="AU1626" s="50" t="s">
        <v>2507</v>
      </c>
      <c r="AV1626" s="72" t="s">
        <v>874</v>
      </c>
      <c r="AW1626" s="58">
        <v>2050</v>
      </c>
      <c r="AX1626" s="73" t="str">
        <f t="shared" si="310"/>
        <v>*0.9</v>
      </c>
      <c r="AY1626" s="70" t="str">
        <f t="shared" si="311"/>
        <v>REZoning_Sol-Win</v>
      </c>
    </row>
    <row r="1627" spans="1:51">
      <c r="A1627" s="67" t="s">
        <v>78</v>
      </c>
      <c r="C1627" t="s">
        <v>2508</v>
      </c>
      <c r="D1627" s="68" t="s">
        <v>874</v>
      </c>
      <c r="E1627" s="52">
        <v>2035</v>
      </c>
      <c r="F1627" s="69" t="str">
        <f t="shared" si="301"/>
        <v>*0.95</v>
      </c>
      <c r="G1627" s="70" t="str">
        <f t="shared" si="300"/>
        <v>REZoning_Sol-Win</v>
      </c>
      <c r="I1627" t="s">
        <v>2508</v>
      </c>
      <c r="J1627" s="68" t="s">
        <v>874</v>
      </c>
      <c r="K1627" s="52">
        <v>2050</v>
      </c>
      <c r="L1627" s="62" t="str">
        <f t="shared" si="302"/>
        <v>*0.93</v>
      </c>
      <c r="M1627" s="70" t="str">
        <f t="shared" si="303"/>
        <v>REZoning_Sol-Win</v>
      </c>
      <c r="O1627" t="s">
        <v>2508</v>
      </c>
      <c r="P1627" t="s">
        <v>874</v>
      </c>
      <c r="Q1627">
        <v>2100</v>
      </c>
      <c r="R1627" t="s">
        <v>904</v>
      </c>
      <c r="S1627" t="s">
        <v>875</v>
      </c>
      <c r="AA1627" s="49" t="s">
        <v>2508</v>
      </c>
      <c r="AB1627" s="71" t="s">
        <v>874</v>
      </c>
      <c r="AC1627" s="55">
        <v>2035</v>
      </c>
      <c r="AD1627" s="70" t="str">
        <f t="shared" si="304"/>
        <v>*0.95</v>
      </c>
      <c r="AE1627" s="70" t="str">
        <f t="shared" si="305"/>
        <v>REZoning_Sol-Win</v>
      </c>
      <c r="AG1627" s="49" t="s">
        <v>2508</v>
      </c>
      <c r="AH1627" s="71" t="s">
        <v>874</v>
      </c>
      <c r="AI1627" s="55">
        <v>2050</v>
      </c>
      <c r="AJ1627" s="70" t="str">
        <f t="shared" si="306"/>
        <v>*0.93</v>
      </c>
      <c r="AK1627" s="70" t="str">
        <f t="shared" si="307"/>
        <v>REZoning_Sol-Win</v>
      </c>
      <c r="AO1627" s="50" t="s">
        <v>2508</v>
      </c>
      <c r="AP1627" s="72" t="s">
        <v>874</v>
      </c>
      <c r="AQ1627" s="58">
        <v>2035</v>
      </c>
      <c r="AR1627" s="73" t="str">
        <f t="shared" si="308"/>
        <v>*0.93</v>
      </c>
      <c r="AS1627" s="70" t="str">
        <f t="shared" si="309"/>
        <v>REZoning_Sol-Win</v>
      </c>
      <c r="AU1627" s="50" t="s">
        <v>2508</v>
      </c>
      <c r="AV1627" s="72" t="s">
        <v>874</v>
      </c>
      <c r="AW1627" s="58">
        <v>2050</v>
      </c>
      <c r="AX1627" s="73" t="str">
        <f t="shared" si="310"/>
        <v>*0.9</v>
      </c>
      <c r="AY1627" s="70" t="str">
        <f t="shared" si="311"/>
        <v>REZoning_Sol-Win</v>
      </c>
    </row>
    <row r="1628" spans="1:51">
      <c r="A1628" s="67" t="s">
        <v>78</v>
      </c>
      <c r="C1628" t="s">
        <v>2509</v>
      </c>
      <c r="D1628" s="68" t="s">
        <v>874</v>
      </c>
      <c r="E1628" s="52">
        <v>2035</v>
      </c>
      <c r="F1628" s="69" t="str">
        <f t="shared" si="301"/>
        <v>*0.95</v>
      </c>
      <c r="G1628" s="70" t="str">
        <f t="shared" si="300"/>
        <v>REZoning_Sol-Win</v>
      </c>
      <c r="I1628" t="s">
        <v>2509</v>
      </c>
      <c r="J1628" s="68" t="s">
        <v>874</v>
      </c>
      <c r="K1628" s="52">
        <v>2050</v>
      </c>
      <c r="L1628" s="62" t="str">
        <f t="shared" si="302"/>
        <v>*0.93</v>
      </c>
      <c r="M1628" s="70" t="str">
        <f t="shared" si="303"/>
        <v>REZoning_Sol-Win</v>
      </c>
      <c r="O1628" t="s">
        <v>2509</v>
      </c>
      <c r="P1628" t="s">
        <v>874</v>
      </c>
      <c r="Q1628">
        <v>2100</v>
      </c>
      <c r="R1628" t="s">
        <v>904</v>
      </c>
      <c r="S1628" t="s">
        <v>875</v>
      </c>
      <c r="AA1628" s="49" t="s">
        <v>2509</v>
      </c>
      <c r="AB1628" s="71" t="s">
        <v>874</v>
      </c>
      <c r="AC1628" s="55">
        <v>2035</v>
      </c>
      <c r="AD1628" s="70" t="str">
        <f t="shared" si="304"/>
        <v>*0.95</v>
      </c>
      <c r="AE1628" s="70" t="str">
        <f t="shared" si="305"/>
        <v>REZoning_Sol-Win</v>
      </c>
      <c r="AG1628" s="49" t="s">
        <v>2509</v>
      </c>
      <c r="AH1628" s="71" t="s">
        <v>874</v>
      </c>
      <c r="AI1628" s="55">
        <v>2050</v>
      </c>
      <c r="AJ1628" s="70" t="str">
        <f t="shared" si="306"/>
        <v>*0.93</v>
      </c>
      <c r="AK1628" s="70" t="str">
        <f t="shared" si="307"/>
        <v>REZoning_Sol-Win</v>
      </c>
      <c r="AO1628" s="50" t="s">
        <v>2509</v>
      </c>
      <c r="AP1628" s="72" t="s">
        <v>874</v>
      </c>
      <c r="AQ1628" s="58">
        <v>2035</v>
      </c>
      <c r="AR1628" s="73" t="str">
        <f t="shared" si="308"/>
        <v>*0.93</v>
      </c>
      <c r="AS1628" s="70" t="str">
        <f t="shared" si="309"/>
        <v>REZoning_Sol-Win</v>
      </c>
      <c r="AU1628" s="50" t="s">
        <v>2509</v>
      </c>
      <c r="AV1628" s="72" t="s">
        <v>874</v>
      </c>
      <c r="AW1628" s="58">
        <v>2050</v>
      </c>
      <c r="AX1628" s="73" t="str">
        <f t="shared" si="310"/>
        <v>*0.9</v>
      </c>
      <c r="AY1628" s="70" t="str">
        <f t="shared" si="311"/>
        <v>REZoning_Sol-Win</v>
      </c>
    </row>
    <row r="1629" spans="1:51">
      <c r="A1629" s="67" t="s">
        <v>78</v>
      </c>
      <c r="C1629" t="s">
        <v>2510</v>
      </c>
      <c r="D1629" s="68" t="s">
        <v>874</v>
      </c>
      <c r="E1629" s="52">
        <v>2035</v>
      </c>
      <c r="F1629" s="69" t="str">
        <f t="shared" si="301"/>
        <v>*0.95</v>
      </c>
      <c r="G1629" s="70" t="str">
        <f t="shared" si="300"/>
        <v>REZoning_Sol-Win</v>
      </c>
      <c r="I1629" t="s">
        <v>2510</v>
      </c>
      <c r="J1629" s="68" t="s">
        <v>874</v>
      </c>
      <c r="K1629" s="52">
        <v>2050</v>
      </c>
      <c r="L1629" s="62" t="str">
        <f t="shared" si="302"/>
        <v>*0.93</v>
      </c>
      <c r="M1629" s="70" t="str">
        <f t="shared" si="303"/>
        <v>REZoning_Sol-Win</v>
      </c>
      <c r="O1629" t="s">
        <v>2510</v>
      </c>
      <c r="P1629" t="s">
        <v>874</v>
      </c>
      <c r="Q1629">
        <v>2100</v>
      </c>
      <c r="R1629" t="s">
        <v>904</v>
      </c>
      <c r="S1629" t="s">
        <v>875</v>
      </c>
      <c r="AA1629" s="49" t="s">
        <v>2510</v>
      </c>
      <c r="AB1629" s="71" t="s">
        <v>874</v>
      </c>
      <c r="AC1629" s="55">
        <v>2035</v>
      </c>
      <c r="AD1629" s="70" t="str">
        <f t="shared" si="304"/>
        <v>*0.95</v>
      </c>
      <c r="AE1629" s="70" t="str">
        <f t="shared" si="305"/>
        <v>REZoning_Sol-Win</v>
      </c>
      <c r="AG1629" s="49" t="s">
        <v>2510</v>
      </c>
      <c r="AH1629" s="71" t="s">
        <v>874</v>
      </c>
      <c r="AI1629" s="55">
        <v>2050</v>
      </c>
      <c r="AJ1629" s="70" t="str">
        <f t="shared" si="306"/>
        <v>*0.93</v>
      </c>
      <c r="AK1629" s="70" t="str">
        <f t="shared" si="307"/>
        <v>REZoning_Sol-Win</v>
      </c>
      <c r="AO1629" s="50" t="s">
        <v>2510</v>
      </c>
      <c r="AP1629" s="72" t="s">
        <v>874</v>
      </c>
      <c r="AQ1629" s="58">
        <v>2035</v>
      </c>
      <c r="AR1629" s="73" t="str">
        <f t="shared" si="308"/>
        <v>*0.93</v>
      </c>
      <c r="AS1629" s="70" t="str">
        <f t="shared" si="309"/>
        <v>REZoning_Sol-Win</v>
      </c>
      <c r="AU1629" s="50" t="s">
        <v>2510</v>
      </c>
      <c r="AV1629" s="72" t="s">
        <v>874</v>
      </c>
      <c r="AW1629" s="58">
        <v>2050</v>
      </c>
      <c r="AX1629" s="73" t="str">
        <f t="shared" si="310"/>
        <v>*0.9</v>
      </c>
      <c r="AY1629" s="70" t="str">
        <f t="shared" si="311"/>
        <v>REZoning_Sol-Win</v>
      </c>
    </row>
    <row r="1630" spans="1:51">
      <c r="A1630" s="67" t="s">
        <v>78</v>
      </c>
      <c r="C1630" t="s">
        <v>2511</v>
      </c>
      <c r="D1630" s="68" t="s">
        <v>874</v>
      </c>
      <c r="E1630" s="52">
        <v>2035</v>
      </c>
      <c r="F1630" s="69" t="str">
        <f t="shared" si="301"/>
        <v>*0.95</v>
      </c>
      <c r="G1630" s="70" t="str">
        <f t="shared" si="300"/>
        <v>REZoning_Sol-Win</v>
      </c>
      <c r="I1630" t="s">
        <v>2511</v>
      </c>
      <c r="J1630" s="68" t="s">
        <v>874</v>
      </c>
      <c r="K1630" s="52">
        <v>2050</v>
      </c>
      <c r="L1630" s="62" t="str">
        <f t="shared" si="302"/>
        <v>*0.93</v>
      </c>
      <c r="M1630" s="70" t="str">
        <f t="shared" si="303"/>
        <v>REZoning_Sol-Win</v>
      </c>
      <c r="O1630" t="s">
        <v>2511</v>
      </c>
      <c r="P1630" t="s">
        <v>874</v>
      </c>
      <c r="Q1630">
        <v>2100</v>
      </c>
      <c r="R1630" t="s">
        <v>904</v>
      </c>
      <c r="S1630" t="s">
        <v>875</v>
      </c>
      <c r="AA1630" s="49" t="s">
        <v>2511</v>
      </c>
      <c r="AB1630" s="71" t="s">
        <v>874</v>
      </c>
      <c r="AC1630" s="55">
        <v>2035</v>
      </c>
      <c r="AD1630" s="70" t="str">
        <f t="shared" si="304"/>
        <v>*0.95</v>
      </c>
      <c r="AE1630" s="70" t="str">
        <f t="shared" si="305"/>
        <v>REZoning_Sol-Win</v>
      </c>
      <c r="AG1630" s="49" t="s">
        <v>2511</v>
      </c>
      <c r="AH1630" s="71" t="s">
        <v>874</v>
      </c>
      <c r="AI1630" s="55">
        <v>2050</v>
      </c>
      <c r="AJ1630" s="70" t="str">
        <f t="shared" si="306"/>
        <v>*0.93</v>
      </c>
      <c r="AK1630" s="70" t="str">
        <f t="shared" si="307"/>
        <v>REZoning_Sol-Win</v>
      </c>
      <c r="AO1630" s="50" t="s">
        <v>2511</v>
      </c>
      <c r="AP1630" s="72" t="s">
        <v>874</v>
      </c>
      <c r="AQ1630" s="58">
        <v>2035</v>
      </c>
      <c r="AR1630" s="73" t="str">
        <f t="shared" si="308"/>
        <v>*0.93</v>
      </c>
      <c r="AS1630" s="70" t="str">
        <f t="shared" si="309"/>
        <v>REZoning_Sol-Win</v>
      </c>
      <c r="AU1630" s="50" t="s">
        <v>2511</v>
      </c>
      <c r="AV1630" s="72" t="s">
        <v>874</v>
      </c>
      <c r="AW1630" s="58">
        <v>2050</v>
      </c>
      <c r="AX1630" s="73" t="str">
        <f t="shared" si="310"/>
        <v>*0.9</v>
      </c>
      <c r="AY1630" s="70" t="str">
        <f t="shared" si="311"/>
        <v>REZoning_Sol-Win</v>
      </c>
    </row>
    <row r="1631" spans="1:51">
      <c r="A1631" s="67" t="s">
        <v>78</v>
      </c>
      <c r="C1631" t="s">
        <v>2512</v>
      </c>
      <c r="D1631" s="68" t="s">
        <v>874</v>
      </c>
      <c r="E1631" s="52">
        <v>2035</v>
      </c>
      <c r="F1631" s="69" t="str">
        <f t="shared" si="301"/>
        <v>*0.95</v>
      </c>
      <c r="G1631" s="70" t="str">
        <f t="shared" si="300"/>
        <v>REZoning_Sol-Win</v>
      </c>
      <c r="I1631" t="s">
        <v>2512</v>
      </c>
      <c r="J1631" s="68" t="s">
        <v>874</v>
      </c>
      <c r="K1631" s="52">
        <v>2050</v>
      </c>
      <c r="L1631" s="62" t="str">
        <f t="shared" si="302"/>
        <v>*0.93</v>
      </c>
      <c r="M1631" s="70" t="str">
        <f t="shared" si="303"/>
        <v>REZoning_Sol-Win</v>
      </c>
      <c r="O1631" t="s">
        <v>2512</v>
      </c>
      <c r="P1631" t="s">
        <v>874</v>
      </c>
      <c r="Q1631">
        <v>2100</v>
      </c>
      <c r="R1631" t="s">
        <v>904</v>
      </c>
      <c r="S1631" t="s">
        <v>875</v>
      </c>
      <c r="AA1631" s="49" t="s">
        <v>2512</v>
      </c>
      <c r="AB1631" s="71" t="s">
        <v>874</v>
      </c>
      <c r="AC1631" s="55">
        <v>2035</v>
      </c>
      <c r="AD1631" s="70" t="str">
        <f t="shared" si="304"/>
        <v>*0.95</v>
      </c>
      <c r="AE1631" s="70" t="str">
        <f t="shared" si="305"/>
        <v>REZoning_Sol-Win</v>
      </c>
      <c r="AG1631" s="49" t="s">
        <v>2512</v>
      </c>
      <c r="AH1631" s="71" t="s">
        <v>874</v>
      </c>
      <c r="AI1631" s="55">
        <v>2050</v>
      </c>
      <c r="AJ1631" s="70" t="str">
        <f t="shared" si="306"/>
        <v>*0.93</v>
      </c>
      <c r="AK1631" s="70" t="str">
        <f t="shared" si="307"/>
        <v>REZoning_Sol-Win</v>
      </c>
      <c r="AO1631" s="50" t="s">
        <v>2512</v>
      </c>
      <c r="AP1631" s="72" t="s">
        <v>874</v>
      </c>
      <c r="AQ1631" s="58">
        <v>2035</v>
      </c>
      <c r="AR1631" s="73" t="str">
        <f t="shared" si="308"/>
        <v>*0.93</v>
      </c>
      <c r="AS1631" s="70" t="str">
        <f t="shared" si="309"/>
        <v>REZoning_Sol-Win</v>
      </c>
      <c r="AU1631" s="50" t="s">
        <v>2512</v>
      </c>
      <c r="AV1631" s="72" t="s">
        <v>874</v>
      </c>
      <c r="AW1631" s="58">
        <v>2050</v>
      </c>
      <c r="AX1631" s="73" t="str">
        <f t="shared" si="310"/>
        <v>*0.9</v>
      </c>
      <c r="AY1631" s="70" t="str">
        <f t="shared" si="311"/>
        <v>REZoning_Sol-Win</v>
      </c>
    </row>
    <row r="1632" spans="1:51">
      <c r="A1632" s="67" t="s">
        <v>78</v>
      </c>
      <c r="C1632" t="s">
        <v>2513</v>
      </c>
      <c r="D1632" s="68" t="s">
        <v>874</v>
      </c>
      <c r="E1632" s="52">
        <v>2035</v>
      </c>
      <c r="F1632" s="69" t="str">
        <f t="shared" si="301"/>
        <v>*0.95</v>
      </c>
      <c r="G1632" s="70" t="str">
        <f t="shared" si="300"/>
        <v>REZoning_Sol-Win</v>
      </c>
      <c r="I1632" t="s">
        <v>2513</v>
      </c>
      <c r="J1632" s="68" t="s">
        <v>874</v>
      </c>
      <c r="K1632" s="52">
        <v>2050</v>
      </c>
      <c r="L1632" s="62" t="str">
        <f t="shared" si="302"/>
        <v>*0.93</v>
      </c>
      <c r="M1632" s="70" t="str">
        <f t="shared" si="303"/>
        <v>REZoning_Sol-Win</v>
      </c>
      <c r="O1632" t="s">
        <v>2513</v>
      </c>
      <c r="P1632" t="s">
        <v>874</v>
      </c>
      <c r="Q1632">
        <v>2100</v>
      </c>
      <c r="R1632" t="s">
        <v>904</v>
      </c>
      <c r="S1632" t="s">
        <v>875</v>
      </c>
      <c r="AA1632" s="49" t="s">
        <v>2513</v>
      </c>
      <c r="AB1632" s="71" t="s">
        <v>874</v>
      </c>
      <c r="AC1632" s="55">
        <v>2035</v>
      </c>
      <c r="AD1632" s="70" t="str">
        <f t="shared" si="304"/>
        <v>*0.95</v>
      </c>
      <c r="AE1632" s="70" t="str">
        <f t="shared" si="305"/>
        <v>REZoning_Sol-Win</v>
      </c>
      <c r="AG1632" s="49" t="s">
        <v>2513</v>
      </c>
      <c r="AH1632" s="71" t="s">
        <v>874</v>
      </c>
      <c r="AI1632" s="55">
        <v>2050</v>
      </c>
      <c r="AJ1632" s="70" t="str">
        <f t="shared" si="306"/>
        <v>*0.93</v>
      </c>
      <c r="AK1632" s="70" t="str">
        <f t="shared" si="307"/>
        <v>REZoning_Sol-Win</v>
      </c>
      <c r="AO1632" s="50" t="s">
        <v>2513</v>
      </c>
      <c r="AP1632" s="72" t="s">
        <v>874</v>
      </c>
      <c r="AQ1632" s="58">
        <v>2035</v>
      </c>
      <c r="AR1632" s="73" t="str">
        <f t="shared" si="308"/>
        <v>*0.93</v>
      </c>
      <c r="AS1632" s="70" t="str">
        <f t="shared" si="309"/>
        <v>REZoning_Sol-Win</v>
      </c>
      <c r="AU1632" s="50" t="s">
        <v>2513</v>
      </c>
      <c r="AV1632" s="72" t="s">
        <v>874</v>
      </c>
      <c r="AW1632" s="58">
        <v>2050</v>
      </c>
      <c r="AX1632" s="73" t="str">
        <f t="shared" si="310"/>
        <v>*0.9</v>
      </c>
      <c r="AY1632" s="70" t="str">
        <f t="shared" si="311"/>
        <v>REZoning_Sol-Win</v>
      </c>
    </row>
    <row r="1633" spans="1:51">
      <c r="A1633" s="67" t="s">
        <v>78</v>
      </c>
      <c r="C1633" t="s">
        <v>2514</v>
      </c>
      <c r="D1633" s="68" t="s">
        <v>874</v>
      </c>
      <c r="E1633" s="52">
        <v>2035</v>
      </c>
      <c r="F1633" s="69" t="str">
        <f t="shared" si="301"/>
        <v>*0.95</v>
      </c>
      <c r="G1633" s="70" t="str">
        <f t="shared" si="300"/>
        <v>REZoning_Sol-Win</v>
      </c>
      <c r="I1633" t="s">
        <v>2514</v>
      </c>
      <c r="J1633" s="68" t="s">
        <v>874</v>
      </c>
      <c r="K1633" s="52">
        <v>2050</v>
      </c>
      <c r="L1633" s="62" t="str">
        <f t="shared" si="302"/>
        <v>*0.93</v>
      </c>
      <c r="M1633" s="70" t="str">
        <f t="shared" si="303"/>
        <v>REZoning_Sol-Win</v>
      </c>
      <c r="O1633" t="s">
        <v>2514</v>
      </c>
      <c r="P1633" t="s">
        <v>874</v>
      </c>
      <c r="Q1633">
        <v>2100</v>
      </c>
      <c r="R1633" t="s">
        <v>904</v>
      </c>
      <c r="S1633" t="s">
        <v>875</v>
      </c>
      <c r="AA1633" s="49" t="s">
        <v>2514</v>
      </c>
      <c r="AB1633" s="71" t="s">
        <v>874</v>
      </c>
      <c r="AC1633" s="55">
        <v>2035</v>
      </c>
      <c r="AD1633" s="70" t="str">
        <f t="shared" si="304"/>
        <v>*0.95</v>
      </c>
      <c r="AE1633" s="70" t="str">
        <f t="shared" si="305"/>
        <v>REZoning_Sol-Win</v>
      </c>
      <c r="AG1633" s="49" t="s">
        <v>2514</v>
      </c>
      <c r="AH1633" s="71" t="s">
        <v>874</v>
      </c>
      <c r="AI1633" s="55">
        <v>2050</v>
      </c>
      <c r="AJ1633" s="70" t="str">
        <f t="shared" si="306"/>
        <v>*0.93</v>
      </c>
      <c r="AK1633" s="70" t="str">
        <f t="shared" si="307"/>
        <v>REZoning_Sol-Win</v>
      </c>
      <c r="AO1633" s="50" t="s">
        <v>2514</v>
      </c>
      <c r="AP1633" s="72" t="s">
        <v>874</v>
      </c>
      <c r="AQ1633" s="58">
        <v>2035</v>
      </c>
      <c r="AR1633" s="73" t="str">
        <f t="shared" si="308"/>
        <v>*0.93</v>
      </c>
      <c r="AS1633" s="70" t="str">
        <f t="shared" si="309"/>
        <v>REZoning_Sol-Win</v>
      </c>
      <c r="AU1633" s="50" t="s">
        <v>2514</v>
      </c>
      <c r="AV1633" s="72" t="s">
        <v>874</v>
      </c>
      <c r="AW1633" s="58">
        <v>2050</v>
      </c>
      <c r="AX1633" s="73" t="str">
        <f t="shared" si="310"/>
        <v>*0.9</v>
      </c>
      <c r="AY1633" s="70" t="str">
        <f t="shared" si="311"/>
        <v>REZoning_Sol-Win</v>
      </c>
    </row>
    <row r="1634" spans="1:51">
      <c r="A1634" s="67" t="s">
        <v>78</v>
      </c>
      <c r="C1634" t="s">
        <v>2515</v>
      </c>
      <c r="D1634" s="68" t="s">
        <v>874</v>
      </c>
      <c r="E1634" s="52">
        <v>2035</v>
      </c>
      <c r="F1634" s="69" t="str">
        <f t="shared" si="301"/>
        <v>*0.95</v>
      </c>
      <c r="G1634" s="70" t="str">
        <f t="shared" si="300"/>
        <v>REZoning_Sol-Win</v>
      </c>
      <c r="I1634" t="s">
        <v>2515</v>
      </c>
      <c r="J1634" s="68" t="s">
        <v>874</v>
      </c>
      <c r="K1634" s="52">
        <v>2050</v>
      </c>
      <c r="L1634" s="62" t="str">
        <f t="shared" si="302"/>
        <v>*0.93</v>
      </c>
      <c r="M1634" s="70" t="str">
        <f t="shared" si="303"/>
        <v>REZoning_Sol-Win</v>
      </c>
      <c r="O1634" t="s">
        <v>2515</v>
      </c>
      <c r="P1634" t="s">
        <v>874</v>
      </c>
      <c r="Q1634">
        <v>2100</v>
      </c>
      <c r="R1634" t="s">
        <v>904</v>
      </c>
      <c r="S1634" t="s">
        <v>875</v>
      </c>
      <c r="AA1634" s="49" t="s">
        <v>2515</v>
      </c>
      <c r="AB1634" s="71" t="s">
        <v>874</v>
      </c>
      <c r="AC1634" s="55">
        <v>2035</v>
      </c>
      <c r="AD1634" s="70" t="str">
        <f t="shared" si="304"/>
        <v>*0.95</v>
      </c>
      <c r="AE1634" s="70" t="str">
        <f t="shared" si="305"/>
        <v>REZoning_Sol-Win</v>
      </c>
      <c r="AG1634" s="49" t="s">
        <v>2515</v>
      </c>
      <c r="AH1634" s="71" t="s">
        <v>874</v>
      </c>
      <c r="AI1634" s="55">
        <v>2050</v>
      </c>
      <c r="AJ1634" s="70" t="str">
        <f t="shared" si="306"/>
        <v>*0.93</v>
      </c>
      <c r="AK1634" s="70" t="str">
        <f t="shared" si="307"/>
        <v>REZoning_Sol-Win</v>
      </c>
      <c r="AO1634" s="50" t="s">
        <v>2515</v>
      </c>
      <c r="AP1634" s="72" t="s">
        <v>874</v>
      </c>
      <c r="AQ1634" s="58">
        <v>2035</v>
      </c>
      <c r="AR1634" s="73" t="str">
        <f t="shared" si="308"/>
        <v>*0.93</v>
      </c>
      <c r="AS1634" s="70" t="str">
        <f t="shared" si="309"/>
        <v>REZoning_Sol-Win</v>
      </c>
      <c r="AU1634" s="50" t="s">
        <v>2515</v>
      </c>
      <c r="AV1634" s="72" t="s">
        <v>874</v>
      </c>
      <c r="AW1634" s="58">
        <v>2050</v>
      </c>
      <c r="AX1634" s="73" t="str">
        <f t="shared" si="310"/>
        <v>*0.9</v>
      </c>
      <c r="AY1634" s="70" t="str">
        <f t="shared" si="311"/>
        <v>REZoning_Sol-Win</v>
      </c>
    </row>
    <row r="1635" spans="1:51">
      <c r="A1635" s="67" t="s">
        <v>78</v>
      </c>
      <c r="C1635" t="s">
        <v>2516</v>
      </c>
      <c r="D1635" s="68" t="s">
        <v>874</v>
      </c>
      <c r="E1635" s="52">
        <v>2035</v>
      </c>
      <c r="F1635" s="69" t="str">
        <f t="shared" si="301"/>
        <v>*0.95</v>
      </c>
      <c r="G1635" s="70" t="str">
        <f t="shared" ref="G1635:G1698" si="312">G1634</f>
        <v>REZoning_Sol-Win</v>
      </c>
      <c r="I1635" t="s">
        <v>2516</v>
      </c>
      <c r="J1635" s="68" t="s">
        <v>874</v>
      </c>
      <c r="K1635" s="52">
        <v>2050</v>
      </c>
      <c r="L1635" s="62" t="str">
        <f t="shared" si="302"/>
        <v>*0.93</v>
      </c>
      <c r="M1635" s="70" t="str">
        <f t="shared" si="303"/>
        <v>REZoning_Sol-Win</v>
      </c>
      <c r="O1635" t="s">
        <v>2516</v>
      </c>
      <c r="P1635" t="s">
        <v>874</v>
      </c>
      <c r="Q1635">
        <v>2100</v>
      </c>
      <c r="R1635" t="s">
        <v>904</v>
      </c>
      <c r="S1635" t="s">
        <v>875</v>
      </c>
      <c r="AA1635" s="49" t="s">
        <v>2516</v>
      </c>
      <c r="AB1635" s="71" t="s">
        <v>874</v>
      </c>
      <c r="AC1635" s="55">
        <v>2035</v>
      </c>
      <c r="AD1635" s="70" t="str">
        <f t="shared" si="304"/>
        <v>*0.95</v>
      </c>
      <c r="AE1635" s="70" t="str">
        <f t="shared" si="305"/>
        <v>REZoning_Sol-Win</v>
      </c>
      <c r="AG1635" s="49" t="s">
        <v>2516</v>
      </c>
      <c r="AH1635" s="71" t="s">
        <v>874</v>
      </c>
      <c r="AI1635" s="55">
        <v>2050</v>
      </c>
      <c r="AJ1635" s="70" t="str">
        <f t="shared" si="306"/>
        <v>*0.93</v>
      </c>
      <c r="AK1635" s="70" t="str">
        <f t="shared" si="307"/>
        <v>REZoning_Sol-Win</v>
      </c>
      <c r="AO1635" s="50" t="s">
        <v>2516</v>
      </c>
      <c r="AP1635" s="72" t="s">
        <v>874</v>
      </c>
      <c r="AQ1635" s="58">
        <v>2035</v>
      </c>
      <c r="AR1635" s="73" t="str">
        <f t="shared" si="308"/>
        <v>*0.93</v>
      </c>
      <c r="AS1635" s="70" t="str">
        <f t="shared" si="309"/>
        <v>REZoning_Sol-Win</v>
      </c>
      <c r="AU1635" s="50" t="s">
        <v>2516</v>
      </c>
      <c r="AV1635" s="72" t="s">
        <v>874</v>
      </c>
      <c r="AW1635" s="58">
        <v>2050</v>
      </c>
      <c r="AX1635" s="73" t="str">
        <f t="shared" si="310"/>
        <v>*0.9</v>
      </c>
      <c r="AY1635" s="70" t="str">
        <f t="shared" si="311"/>
        <v>REZoning_Sol-Win</v>
      </c>
    </row>
    <row r="1636" spans="1:51">
      <c r="A1636" s="67" t="s">
        <v>78</v>
      </c>
      <c r="C1636" t="s">
        <v>2517</v>
      </c>
      <c r="D1636" s="68" t="s">
        <v>874</v>
      </c>
      <c r="E1636" s="52">
        <v>2035</v>
      </c>
      <c r="F1636" s="69" t="str">
        <f t="shared" si="301"/>
        <v>*0.95</v>
      </c>
      <c r="G1636" s="70" t="str">
        <f t="shared" si="312"/>
        <v>REZoning_Sol-Win</v>
      </c>
      <c r="I1636" t="s">
        <v>2517</v>
      </c>
      <c r="J1636" s="68" t="s">
        <v>874</v>
      </c>
      <c r="K1636" s="52">
        <v>2050</v>
      </c>
      <c r="L1636" s="62" t="str">
        <f t="shared" si="302"/>
        <v>*0.93</v>
      </c>
      <c r="M1636" s="70" t="str">
        <f t="shared" si="303"/>
        <v>REZoning_Sol-Win</v>
      </c>
      <c r="O1636" t="s">
        <v>2517</v>
      </c>
      <c r="P1636" t="s">
        <v>874</v>
      </c>
      <c r="Q1636">
        <v>2100</v>
      </c>
      <c r="R1636" t="s">
        <v>904</v>
      </c>
      <c r="S1636" t="s">
        <v>875</v>
      </c>
      <c r="AA1636" s="49" t="s">
        <v>2517</v>
      </c>
      <c r="AB1636" s="71" t="s">
        <v>874</v>
      </c>
      <c r="AC1636" s="55">
        <v>2035</v>
      </c>
      <c r="AD1636" s="70" t="str">
        <f t="shared" si="304"/>
        <v>*0.95</v>
      </c>
      <c r="AE1636" s="70" t="str">
        <f t="shared" si="305"/>
        <v>REZoning_Sol-Win</v>
      </c>
      <c r="AG1636" s="49" t="s">
        <v>2517</v>
      </c>
      <c r="AH1636" s="71" t="s">
        <v>874</v>
      </c>
      <c r="AI1636" s="55">
        <v>2050</v>
      </c>
      <c r="AJ1636" s="70" t="str">
        <f t="shared" si="306"/>
        <v>*0.93</v>
      </c>
      <c r="AK1636" s="70" t="str">
        <f t="shared" si="307"/>
        <v>REZoning_Sol-Win</v>
      </c>
      <c r="AO1636" s="50" t="s">
        <v>2517</v>
      </c>
      <c r="AP1636" s="72" t="s">
        <v>874</v>
      </c>
      <c r="AQ1636" s="58">
        <v>2035</v>
      </c>
      <c r="AR1636" s="73" t="str">
        <f t="shared" si="308"/>
        <v>*0.93</v>
      </c>
      <c r="AS1636" s="70" t="str">
        <f t="shared" si="309"/>
        <v>REZoning_Sol-Win</v>
      </c>
      <c r="AU1636" s="50" t="s">
        <v>2517</v>
      </c>
      <c r="AV1636" s="72" t="s">
        <v>874</v>
      </c>
      <c r="AW1636" s="58">
        <v>2050</v>
      </c>
      <c r="AX1636" s="73" t="str">
        <f t="shared" si="310"/>
        <v>*0.9</v>
      </c>
      <c r="AY1636" s="70" t="str">
        <f t="shared" si="311"/>
        <v>REZoning_Sol-Win</v>
      </c>
    </row>
    <row r="1637" spans="1:51">
      <c r="A1637" s="67" t="s">
        <v>78</v>
      </c>
      <c r="C1637" t="s">
        <v>2518</v>
      </c>
      <c r="D1637" s="68" t="s">
        <v>874</v>
      </c>
      <c r="E1637" s="52">
        <v>2035</v>
      </c>
      <c r="F1637" s="69" t="str">
        <f t="shared" si="301"/>
        <v>*0.95</v>
      </c>
      <c r="G1637" s="70" t="str">
        <f t="shared" si="312"/>
        <v>REZoning_Sol-Win</v>
      </c>
      <c r="I1637" t="s">
        <v>2518</v>
      </c>
      <c r="J1637" s="68" t="s">
        <v>874</v>
      </c>
      <c r="K1637" s="52">
        <v>2050</v>
      </c>
      <c r="L1637" s="62" t="str">
        <f t="shared" si="302"/>
        <v>*0.93</v>
      </c>
      <c r="M1637" s="70" t="str">
        <f t="shared" si="303"/>
        <v>REZoning_Sol-Win</v>
      </c>
      <c r="O1637" t="s">
        <v>2518</v>
      </c>
      <c r="P1637" t="s">
        <v>874</v>
      </c>
      <c r="Q1637">
        <v>2100</v>
      </c>
      <c r="R1637" t="s">
        <v>904</v>
      </c>
      <c r="S1637" t="s">
        <v>875</v>
      </c>
      <c r="AA1637" s="49" t="s">
        <v>2518</v>
      </c>
      <c r="AB1637" s="71" t="s">
        <v>874</v>
      </c>
      <c r="AC1637" s="55">
        <v>2035</v>
      </c>
      <c r="AD1637" s="70" t="str">
        <f t="shared" si="304"/>
        <v>*0.95</v>
      </c>
      <c r="AE1637" s="70" t="str">
        <f t="shared" si="305"/>
        <v>REZoning_Sol-Win</v>
      </c>
      <c r="AG1637" s="49" t="s">
        <v>2518</v>
      </c>
      <c r="AH1637" s="71" t="s">
        <v>874</v>
      </c>
      <c r="AI1637" s="55">
        <v>2050</v>
      </c>
      <c r="AJ1637" s="70" t="str">
        <f t="shared" si="306"/>
        <v>*0.93</v>
      </c>
      <c r="AK1637" s="70" t="str">
        <f t="shared" si="307"/>
        <v>REZoning_Sol-Win</v>
      </c>
      <c r="AO1637" s="50" t="s">
        <v>2518</v>
      </c>
      <c r="AP1637" s="72" t="s">
        <v>874</v>
      </c>
      <c r="AQ1637" s="58">
        <v>2035</v>
      </c>
      <c r="AR1637" s="73" t="str">
        <f t="shared" si="308"/>
        <v>*0.93</v>
      </c>
      <c r="AS1637" s="70" t="str">
        <f t="shared" si="309"/>
        <v>REZoning_Sol-Win</v>
      </c>
      <c r="AU1637" s="50" t="s">
        <v>2518</v>
      </c>
      <c r="AV1637" s="72" t="s">
        <v>874</v>
      </c>
      <c r="AW1637" s="58">
        <v>2050</v>
      </c>
      <c r="AX1637" s="73" t="str">
        <f t="shared" si="310"/>
        <v>*0.9</v>
      </c>
      <c r="AY1637" s="70" t="str">
        <f t="shared" si="311"/>
        <v>REZoning_Sol-Win</v>
      </c>
    </row>
    <row r="1638" spans="1:51">
      <c r="A1638" s="67" t="s">
        <v>78</v>
      </c>
      <c r="C1638" t="s">
        <v>2519</v>
      </c>
      <c r="D1638" s="68" t="s">
        <v>874</v>
      </c>
      <c r="E1638" s="52">
        <v>2035</v>
      </c>
      <c r="F1638" s="69" t="str">
        <f t="shared" si="301"/>
        <v>*0.95</v>
      </c>
      <c r="G1638" s="70" t="str">
        <f t="shared" si="312"/>
        <v>REZoning_Sol-Win</v>
      </c>
      <c r="I1638" t="s">
        <v>2519</v>
      </c>
      <c r="J1638" s="68" t="s">
        <v>874</v>
      </c>
      <c r="K1638" s="52">
        <v>2050</v>
      </c>
      <c r="L1638" s="62" t="str">
        <f t="shared" si="302"/>
        <v>*0.93</v>
      </c>
      <c r="M1638" s="70" t="str">
        <f t="shared" si="303"/>
        <v>REZoning_Sol-Win</v>
      </c>
      <c r="O1638" t="s">
        <v>2519</v>
      </c>
      <c r="P1638" t="s">
        <v>874</v>
      </c>
      <c r="Q1638">
        <v>2100</v>
      </c>
      <c r="R1638" t="s">
        <v>904</v>
      </c>
      <c r="S1638" t="s">
        <v>875</v>
      </c>
      <c r="AA1638" s="49" t="s">
        <v>2519</v>
      </c>
      <c r="AB1638" s="71" t="s">
        <v>874</v>
      </c>
      <c r="AC1638" s="55">
        <v>2035</v>
      </c>
      <c r="AD1638" s="70" t="str">
        <f t="shared" si="304"/>
        <v>*0.95</v>
      </c>
      <c r="AE1638" s="70" t="str">
        <f t="shared" si="305"/>
        <v>REZoning_Sol-Win</v>
      </c>
      <c r="AG1638" s="49" t="s">
        <v>2519</v>
      </c>
      <c r="AH1638" s="71" t="s">
        <v>874</v>
      </c>
      <c r="AI1638" s="55">
        <v>2050</v>
      </c>
      <c r="AJ1638" s="70" t="str">
        <f t="shared" si="306"/>
        <v>*0.93</v>
      </c>
      <c r="AK1638" s="70" t="str">
        <f t="shared" si="307"/>
        <v>REZoning_Sol-Win</v>
      </c>
      <c r="AO1638" s="50" t="s">
        <v>2519</v>
      </c>
      <c r="AP1638" s="72" t="s">
        <v>874</v>
      </c>
      <c r="AQ1638" s="58">
        <v>2035</v>
      </c>
      <c r="AR1638" s="73" t="str">
        <f t="shared" si="308"/>
        <v>*0.93</v>
      </c>
      <c r="AS1638" s="70" t="str">
        <f t="shared" si="309"/>
        <v>REZoning_Sol-Win</v>
      </c>
      <c r="AU1638" s="50" t="s">
        <v>2519</v>
      </c>
      <c r="AV1638" s="72" t="s">
        <v>874</v>
      </c>
      <c r="AW1638" s="58">
        <v>2050</v>
      </c>
      <c r="AX1638" s="73" t="str">
        <f t="shared" si="310"/>
        <v>*0.9</v>
      </c>
      <c r="AY1638" s="70" t="str">
        <f t="shared" si="311"/>
        <v>REZoning_Sol-Win</v>
      </c>
    </row>
    <row r="1639" spans="1:51">
      <c r="A1639" s="67" t="s">
        <v>78</v>
      </c>
      <c r="C1639" t="s">
        <v>2520</v>
      </c>
      <c r="D1639" s="68" t="s">
        <v>874</v>
      </c>
      <c r="E1639" s="52">
        <v>2035</v>
      </c>
      <c r="F1639" s="69" t="str">
        <f t="shared" si="301"/>
        <v>*0.95</v>
      </c>
      <c r="G1639" s="70" t="str">
        <f t="shared" si="312"/>
        <v>REZoning_Sol-Win</v>
      </c>
      <c r="I1639" t="s">
        <v>2520</v>
      </c>
      <c r="J1639" s="68" t="s">
        <v>874</v>
      </c>
      <c r="K1639" s="52">
        <v>2050</v>
      </c>
      <c r="L1639" s="62" t="str">
        <f t="shared" si="302"/>
        <v>*0.93</v>
      </c>
      <c r="M1639" s="70" t="str">
        <f t="shared" si="303"/>
        <v>REZoning_Sol-Win</v>
      </c>
      <c r="O1639" t="s">
        <v>2520</v>
      </c>
      <c r="P1639" t="s">
        <v>874</v>
      </c>
      <c r="Q1639">
        <v>2100</v>
      </c>
      <c r="R1639" t="s">
        <v>904</v>
      </c>
      <c r="S1639" t="s">
        <v>875</v>
      </c>
      <c r="AA1639" s="49" t="s">
        <v>2520</v>
      </c>
      <c r="AB1639" s="71" t="s">
        <v>874</v>
      </c>
      <c r="AC1639" s="55">
        <v>2035</v>
      </c>
      <c r="AD1639" s="70" t="str">
        <f t="shared" si="304"/>
        <v>*0.95</v>
      </c>
      <c r="AE1639" s="70" t="str">
        <f t="shared" si="305"/>
        <v>REZoning_Sol-Win</v>
      </c>
      <c r="AG1639" s="49" t="s">
        <v>2520</v>
      </c>
      <c r="AH1639" s="71" t="s">
        <v>874</v>
      </c>
      <c r="AI1639" s="55">
        <v>2050</v>
      </c>
      <c r="AJ1639" s="70" t="str">
        <f t="shared" si="306"/>
        <v>*0.93</v>
      </c>
      <c r="AK1639" s="70" t="str">
        <f t="shared" si="307"/>
        <v>REZoning_Sol-Win</v>
      </c>
      <c r="AO1639" s="50" t="s">
        <v>2520</v>
      </c>
      <c r="AP1639" s="72" t="s">
        <v>874</v>
      </c>
      <c r="AQ1639" s="58">
        <v>2035</v>
      </c>
      <c r="AR1639" s="73" t="str">
        <f t="shared" si="308"/>
        <v>*0.93</v>
      </c>
      <c r="AS1639" s="70" t="str">
        <f t="shared" si="309"/>
        <v>REZoning_Sol-Win</v>
      </c>
      <c r="AU1639" s="50" t="s">
        <v>2520</v>
      </c>
      <c r="AV1639" s="72" t="s">
        <v>874</v>
      </c>
      <c r="AW1639" s="58">
        <v>2050</v>
      </c>
      <c r="AX1639" s="73" t="str">
        <f t="shared" si="310"/>
        <v>*0.9</v>
      </c>
      <c r="AY1639" s="70" t="str">
        <f t="shared" si="311"/>
        <v>REZoning_Sol-Win</v>
      </c>
    </row>
    <row r="1640" spans="1:51">
      <c r="A1640" s="67" t="s">
        <v>78</v>
      </c>
      <c r="C1640" t="s">
        <v>2521</v>
      </c>
      <c r="D1640" s="68" t="s">
        <v>874</v>
      </c>
      <c r="E1640" s="52">
        <v>2035</v>
      </c>
      <c r="F1640" s="69" t="str">
        <f t="shared" si="301"/>
        <v>*0.95</v>
      </c>
      <c r="G1640" s="70" t="str">
        <f t="shared" si="312"/>
        <v>REZoning_Sol-Win</v>
      </c>
      <c r="I1640" t="s">
        <v>2521</v>
      </c>
      <c r="J1640" s="68" t="s">
        <v>874</v>
      </c>
      <c r="K1640" s="52">
        <v>2050</v>
      </c>
      <c r="L1640" s="62" t="str">
        <f t="shared" si="302"/>
        <v>*0.93</v>
      </c>
      <c r="M1640" s="70" t="str">
        <f t="shared" si="303"/>
        <v>REZoning_Sol-Win</v>
      </c>
      <c r="O1640" t="s">
        <v>2521</v>
      </c>
      <c r="P1640" t="s">
        <v>874</v>
      </c>
      <c r="Q1640">
        <v>2100</v>
      </c>
      <c r="R1640" t="s">
        <v>904</v>
      </c>
      <c r="S1640" t="s">
        <v>875</v>
      </c>
      <c r="AA1640" s="49" t="s">
        <v>2521</v>
      </c>
      <c r="AB1640" s="71" t="s">
        <v>874</v>
      </c>
      <c r="AC1640" s="55">
        <v>2035</v>
      </c>
      <c r="AD1640" s="70" t="str">
        <f t="shared" si="304"/>
        <v>*0.95</v>
      </c>
      <c r="AE1640" s="70" t="str">
        <f t="shared" si="305"/>
        <v>REZoning_Sol-Win</v>
      </c>
      <c r="AG1640" s="49" t="s">
        <v>2521</v>
      </c>
      <c r="AH1640" s="71" t="s">
        <v>874</v>
      </c>
      <c r="AI1640" s="55">
        <v>2050</v>
      </c>
      <c r="AJ1640" s="70" t="str">
        <f t="shared" si="306"/>
        <v>*0.93</v>
      </c>
      <c r="AK1640" s="70" t="str">
        <f t="shared" si="307"/>
        <v>REZoning_Sol-Win</v>
      </c>
      <c r="AO1640" s="50" t="s">
        <v>2521</v>
      </c>
      <c r="AP1640" s="72" t="s">
        <v>874</v>
      </c>
      <c r="AQ1640" s="58">
        <v>2035</v>
      </c>
      <c r="AR1640" s="73" t="str">
        <f t="shared" si="308"/>
        <v>*0.93</v>
      </c>
      <c r="AS1640" s="70" t="str">
        <f t="shared" si="309"/>
        <v>REZoning_Sol-Win</v>
      </c>
      <c r="AU1640" s="50" t="s">
        <v>2521</v>
      </c>
      <c r="AV1640" s="72" t="s">
        <v>874</v>
      </c>
      <c r="AW1640" s="58">
        <v>2050</v>
      </c>
      <c r="AX1640" s="73" t="str">
        <f t="shared" si="310"/>
        <v>*0.9</v>
      </c>
      <c r="AY1640" s="70" t="str">
        <f t="shared" si="311"/>
        <v>REZoning_Sol-Win</v>
      </c>
    </row>
    <row r="1641" spans="1:51">
      <c r="A1641" s="67" t="s">
        <v>78</v>
      </c>
      <c r="C1641" t="s">
        <v>2522</v>
      </c>
      <c r="D1641" s="68" t="s">
        <v>874</v>
      </c>
      <c r="E1641" s="52">
        <v>2035</v>
      </c>
      <c r="F1641" s="69" t="str">
        <f t="shared" si="301"/>
        <v>*0.95</v>
      </c>
      <c r="G1641" s="70" t="str">
        <f t="shared" si="312"/>
        <v>REZoning_Sol-Win</v>
      </c>
      <c r="I1641" t="s">
        <v>2522</v>
      </c>
      <c r="J1641" s="68" t="s">
        <v>874</v>
      </c>
      <c r="K1641" s="52">
        <v>2050</v>
      </c>
      <c r="L1641" s="62" t="str">
        <f t="shared" si="302"/>
        <v>*0.93</v>
      </c>
      <c r="M1641" s="70" t="str">
        <f t="shared" si="303"/>
        <v>REZoning_Sol-Win</v>
      </c>
      <c r="O1641" t="s">
        <v>2522</v>
      </c>
      <c r="P1641" t="s">
        <v>874</v>
      </c>
      <c r="Q1641">
        <v>2100</v>
      </c>
      <c r="R1641" t="s">
        <v>904</v>
      </c>
      <c r="S1641" t="s">
        <v>875</v>
      </c>
      <c r="AA1641" s="49" t="s">
        <v>2522</v>
      </c>
      <c r="AB1641" s="71" t="s">
        <v>874</v>
      </c>
      <c r="AC1641" s="55">
        <v>2035</v>
      </c>
      <c r="AD1641" s="70" t="str">
        <f t="shared" si="304"/>
        <v>*0.95</v>
      </c>
      <c r="AE1641" s="70" t="str">
        <f t="shared" si="305"/>
        <v>REZoning_Sol-Win</v>
      </c>
      <c r="AG1641" s="49" t="s">
        <v>2522</v>
      </c>
      <c r="AH1641" s="71" t="s">
        <v>874</v>
      </c>
      <c r="AI1641" s="55">
        <v>2050</v>
      </c>
      <c r="AJ1641" s="70" t="str">
        <f t="shared" si="306"/>
        <v>*0.93</v>
      </c>
      <c r="AK1641" s="70" t="str">
        <f t="shared" si="307"/>
        <v>REZoning_Sol-Win</v>
      </c>
      <c r="AO1641" s="50" t="s">
        <v>2522</v>
      </c>
      <c r="AP1641" s="72" t="s">
        <v>874</v>
      </c>
      <c r="AQ1641" s="58">
        <v>2035</v>
      </c>
      <c r="AR1641" s="73" t="str">
        <f t="shared" si="308"/>
        <v>*0.93</v>
      </c>
      <c r="AS1641" s="70" t="str">
        <f t="shared" si="309"/>
        <v>REZoning_Sol-Win</v>
      </c>
      <c r="AU1641" s="50" t="s">
        <v>2522</v>
      </c>
      <c r="AV1641" s="72" t="s">
        <v>874</v>
      </c>
      <c r="AW1641" s="58">
        <v>2050</v>
      </c>
      <c r="AX1641" s="73" t="str">
        <f t="shared" si="310"/>
        <v>*0.9</v>
      </c>
      <c r="AY1641" s="70" t="str">
        <f t="shared" si="311"/>
        <v>REZoning_Sol-Win</v>
      </c>
    </row>
    <row r="1642" spans="1:51">
      <c r="A1642" s="67" t="s">
        <v>78</v>
      </c>
      <c r="C1642" t="s">
        <v>2523</v>
      </c>
      <c r="D1642" s="68" t="s">
        <v>874</v>
      </c>
      <c r="E1642" s="52">
        <v>2035</v>
      </c>
      <c r="F1642" s="69" t="str">
        <f t="shared" si="301"/>
        <v>*0.95</v>
      </c>
      <c r="G1642" s="70" t="str">
        <f t="shared" si="312"/>
        <v>REZoning_Sol-Win</v>
      </c>
      <c r="I1642" t="s">
        <v>2523</v>
      </c>
      <c r="J1642" s="68" t="s">
        <v>874</v>
      </c>
      <c r="K1642" s="52">
        <v>2050</v>
      </c>
      <c r="L1642" s="62" t="str">
        <f t="shared" si="302"/>
        <v>*0.93</v>
      </c>
      <c r="M1642" s="70" t="str">
        <f t="shared" si="303"/>
        <v>REZoning_Sol-Win</v>
      </c>
      <c r="O1642" t="s">
        <v>2523</v>
      </c>
      <c r="P1642" t="s">
        <v>874</v>
      </c>
      <c r="Q1642">
        <v>2100</v>
      </c>
      <c r="R1642" t="s">
        <v>904</v>
      </c>
      <c r="S1642" t="s">
        <v>875</v>
      </c>
      <c r="AA1642" s="49" t="s">
        <v>2523</v>
      </c>
      <c r="AB1642" s="71" t="s">
        <v>874</v>
      </c>
      <c r="AC1642" s="55">
        <v>2035</v>
      </c>
      <c r="AD1642" s="70" t="str">
        <f t="shared" si="304"/>
        <v>*0.95</v>
      </c>
      <c r="AE1642" s="70" t="str">
        <f t="shared" si="305"/>
        <v>REZoning_Sol-Win</v>
      </c>
      <c r="AG1642" s="49" t="s">
        <v>2523</v>
      </c>
      <c r="AH1642" s="71" t="s">
        <v>874</v>
      </c>
      <c r="AI1642" s="55">
        <v>2050</v>
      </c>
      <c r="AJ1642" s="70" t="str">
        <f t="shared" si="306"/>
        <v>*0.93</v>
      </c>
      <c r="AK1642" s="70" t="str">
        <f t="shared" si="307"/>
        <v>REZoning_Sol-Win</v>
      </c>
      <c r="AO1642" s="50" t="s">
        <v>2523</v>
      </c>
      <c r="AP1642" s="72" t="s">
        <v>874</v>
      </c>
      <c r="AQ1642" s="58">
        <v>2035</v>
      </c>
      <c r="AR1642" s="73" t="str">
        <f t="shared" si="308"/>
        <v>*0.93</v>
      </c>
      <c r="AS1642" s="70" t="str">
        <f t="shared" si="309"/>
        <v>REZoning_Sol-Win</v>
      </c>
      <c r="AU1642" s="50" t="s">
        <v>2523</v>
      </c>
      <c r="AV1642" s="72" t="s">
        <v>874</v>
      </c>
      <c r="AW1642" s="58">
        <v>2050</v>
      </c>
      <c r="AX1642" s="73" t="str">
        <f t="shared" si="310"/>
        <v>*0.9</v>
      </c>
      <c r="AY1642" s="70" t="str">
        <f t="shared" si="311"/>
        <v>REZoning_Sol-Win</v>
      </c>
    </row>
    <row r="1643" spans="1:51">
      <c r="A1643" s="67" t="s">
        <v>78</v>
      </c>
      <c r="C1643" t="s">
        <v>2524</v>
      </c>
      <c r="D1643" s="68" t="s">
        <v>874</v>
      </c>
      <c r="E1643" s="52">
        <v>2035</v>
      </c>
      <c r="F1643" s="69" t="str">
        <f t="shared" si="301"/>
        <v>*0.95</v>
      </c>
      <c r="G1643" s="70" t="str">
        <f t="shared" si="312"/>
        <v>REZoning_Sol-Win</v>
      </c>
      <c r="I1643" t="s">
        <v>2524</v>
      </c>
      <c r="J1643" s="68" t="s">
        <v>874</v>
      </c>
      <c r="K1643" s="52">
        <v>2050</v>
      </c>
      <c r="L1643" s="62" t="str">
        <f t="shared" si="302"/>
        <v>*0.93</v>
      </c>
      <c r="M1643" s="70" t="str">
        <f t="shared" si="303"/>
        <v>REZoning_Sol-Win</v>
      </c>
      <c r="O1643" t="s">
        <v>2524</v>
      </c>
      <c r="P1643" t="s">
        <v>874</v>
      </c>
      <c r="Q1643">
        <v>2100</v>
      </c>
      <c r="R1643" t="s">
        <v>904</v>
      </c>
      <c r="S1643" t="s">
        <v>875</v>
      </c>
      <c r="AA1643" s="49" t="s">
        <v>2524</v>
      </c>
      <c r="AB1643" s="71" t="s">
        <v>874</v>
      </c>
      <c r="AC1643" s="55">
        <v>2035</v>
      </c>
      <c r="AD1643" s="70" t="str">
        <f t="shared" si="304"/>
        <v>*0.95</v>
      </c>
      <c r="AE1643" s="70" t="str">
        <f t="shared" si="305"/>
        <v>REZoning_Sol-Win</v>
      </c>
      <c r="AG1643" s="49" t="s">
        <v>2524</v>
      </c>
      <c r="AH1643" s="71" t="s">
        <v>874</v>
      </c>
      <c r="AI1643" s="55">
        <v>2050</v>
      </c>
      <c r="AJ1643" s="70" t="str">
        <f t="shared" si="306"/>
        <v>*0.93</v>
      </c>
      <c r="AK1643" s="70" t="str">
        <f t="shared" si="307"/>
        <v>REZoning_Sol-Win</v>
      </c>
      <c r="AO1643" s="50" t="s">
        <v>2524</v>
      </c>
      <c r="AP1643" s="72" t="s">
        <v>874</v>
      </c>
      <c r="AQ1643" s="58">
        <v>2035</v>
      </c>
      <c r="AR1643" s="73" t="str">
        <f t="shared" si="308"/>
        <v>*0.93</v>
      </c>
      <c r="AS1643" s="70" t="str">
        <f t="shared" si="309"/>
        <v>REZoning_Sol-Win</v>
      </c>
      <c r="AU1643" s="50" t="s">
        <v>2524</v>
      </c>
      <c r="AV1643" s="72" t="s">
        <v>874</v>
      </c>
      <c r="AW1643" s="58">
        <v>2050</v>
      </c>
      <c r="AX1643" s="73" t="str">
        <f t="shared" si="310"/>
        <v>*0.9</v>
      </c>
      <c r="AY1643" s="70" t="str">
        <f t="shared" si="311"/>
        <v>REZoning_Sol-Win</v>
      </c>
    </row>
    <row r="1644" spans="1:51">
      <c r="A1644" s="67" t="s">
        <v>78</v>
      </c>
      <c r="C1644" t="s">
        <v>2525</v>
      </c>
      <c r="D1644" s="68" t="s">
        <v>874</v>
      </c>
      <c r="E1644" s="52">
        <v>2035</v>
      </c>
      <c r="F1644" s="69" t="str">
        <f t="shared" si="301"/>
        <v>*0.95</v>
      </c>
      <c r="G1644" s="70" t="str">
        <f t="shared" si="312"/>
        <v>REZoning_Sol-Win</v>
      </c>
      <c r="I1644" t="s">
        <v>2525</v>
      </c>
      <c r="J1644" s="68" t="s">
        <v>874</v>
      </c>
      <c r="K1644" s="52">
        <v>2050</v>
      </c>
      <c r="L1644" s="62" t="str">
        <f t="shared" si="302"/>
        <v>*0.93</v>
      </c>
      <c r="M1644" s="70" t="str">
        <f t="shared" si="303"/>
        <v>REZoning_Sol-Win</v>
      </c>
      <c r="O1644" t="s">
        <v>2525</v>
      </c>
      <c r="P1644" t="s">
        <v>874</v>
      </c>
      <c r="Q1644">
        <v>2100</v>
      </c>
      <c r="R1644" t="s">
        <v>904</v>
      </c>
      <c r="S1644" t="s">
        <v>875</v>
      </c>
      <c r="AA1644" s="49" t="s">
        <v>2525</v>
      </c>
      <c r="AB1644" s="71" t="s">
        <v>874</v>
      </c>
      <c r="AC1644" s="55">
        <v>2035</v>
      </c>
      <c r="AD1644" s="70" t="str">
        <f t="shared" si="304"/>
        <v>*0.95</v>
      </c>
      <c r="AE1644" s="70" t="str">
        <f t="shared" si="305"/>
        <v>REZoning_Sol-Win</v>
      </c>
      <c r="AG1644" s="49" t="s">
        <v>2525</v>
      </c>
      <c r="AH1644" s="71" t="s">
        <v>874</v>
      </c>
      <c r="AI1644" s="55">
        <v>2050</v>
      </c>
      <c r="AJ1644" s="70" t="str">
        <f t="shared" si="306"/>
        <v>*0.93</v>
      </c>
      <c r="AK1644" s="70" t="str">
        <f t="shared" si="307"/>
        <v>REZoning_Sol-Win</v>
      </c>
      <c r="AO1644" s="50" t="s">
        <v>2525</v>
      </c>
      <c r="AP1644" s="72" t="s">
        <v>874</v>
      </c>
      <c r="AQ1644" s="58">
        <v>2035</v>
      </c>
      <c r="AR1644" s="73" t="str">
        <f t="shared" si="308"/>
        <v>*0.93</v>
      </c>
      <c r="AS1644" s="70" t="str">
        <f t="shared" si="309"/>
        <v>REZoning_Sol-Win</v>
      </c>
      <c r="AU1644" s="50" t="s">
        <v>2525</v>
      </c>
      <c r="AV1644" s="72" t="s">
        <v>874</v>
      </c>
      <c r="AW1644" s="58">
        <v>2050</v>
      </c>
      <c r="AX1644" s="73" t="str">
        <f t="shared" si="310"/>
        <v>*0.9</v>
      </c>
      <c r="AY1644" s="70" t="str">
        <f t="shared" si="311"/>
        <v>REZoning_Sol-Win</v>
      </c>
    </row>
    <row r="1645" spans="1:51">
      <c r="A1645" s="67" t="s">
        <v>62</v>
      </c>
      <c r="C1645" t="s">
        <v>2526</v>
      </c>
      <c r="D1645" s="68" t="s">
        <v>874</v>
      </c>
      <c r="E1645" s="52">
        <v>2035</v>
      </c>
      <c r="F1645" s="69" t="str">
        <f t="shared" si="301"/>
        <v>*0.95</v>
      </c>
      <c r="G1645" s="70" t="str">
        <f t="shared" si="312"/>
        <v>REZoning_Sol-Win</v>
      </c>
      <c r="I1645" t="s">
        <v>2526</v>
      </c>
      <c r="J1645" s="68" t="s">
        <v>874</v>
      </c>
      <c r="K1645" s="52">
        <v>2050</v>
      </c>
      <c r="L1645" s="62" t="str">
        <f t="shared" si="302"/>
        <v>*0.92</v>
      </c>
      <c r="M1645" s="70" t="str">
        <f t="shared" si="303"/>
        <v>REZoning_Sol-Win</v>
      </c>
      <c r="O1645" t="s">
        <v>2526</v>
      </c>
      <c r="P1645" t="s">
        <v>874</v>
      </c>
      <c r="Q1645">
        <v>2100</v>
      </c>
      <c r="R1645" t="s">
        <v>881</v>
      </c>
      <c r="S1645" t="s">
        <v>875</v>
      </c>
      <c r="AA1645" s="49" t="s">
        <v>2526</v>
      </c>
      <c r="AB1645" s="71" t="s">
        <v>874</v>
      </c>
      <c r="AC1645" s="55">
        <v>2035</v>
      </c>
      <c r="AD1645" s="70" t="str">
        <f t="shared" si="304"/>
        <v>*0.94</v>
      </c>
      <c r="AE1645" s="70" t="str">
        <f t="shared" si="305"/>
        <v>REZoning_Sol-Win</v>
      </c>
      <c r="AG1645" s="49" t="s">
        <v>2526</v>
      </c>
      <c r="AH1645" s="71" t="s">
        <v>874</v>
      </c>
      <c r="AI1645" s="55">
        <v>2050</v>
      </c>
      <c r="AJ1645" s="70" t="str">
        <f t="shared" si="306"/>
        <v>*0.91</v>
      </c>
      <c r="AK1645" s="70" t="str">
        <f t="shared" si="307"/>
        <v>REZoning_Sol-Win</v>
      </c>
      <c r="AO1645" s="50" t="s">
        <v>2526</v>
      </c>
      <c r="AP1645" s="72" t="s">
        <v>874</v>
      </c>
      <c r="AQ1645" s="58">
        <v>2035</v>
      </c>
      <c r="AR1645" s="73" t="str">
        <f t="shared" si="308"/>
        <v>*0.92</v>
      </c>
      <c r="AS1645" s="70" t="str">
        <f t="shared" si="309"/>
        <v>REZoning_Sol-Win</v>
      </c>
      <c r="AU1645" s="50" t="s">
        <v>2526</v>
      </c>
      <c r="AV1645" s="72" t="s">
        <v>874</v>
      </c>
      <c r="AW1645" s="58">
        <v>2050</v>
      </c>
      <c r="AX1645" s="73" t="str">
        <f t="shared" si="310"/>
        <v>*0.87</v>
      </c>
      <c r="AY1645" s="70" t="str">
        <f t="shared" si="311"/>
        <v>REZoning_Sol-Win</v>
      </c>
    </row>
    <row r="1646" spans="1:51">
      <c r="A1646" s="67" t="s">
        <v>83</v>
      </c>
      <c r="C1646" t="s">
        <v>2527</v>
      </c>
      <c r="D1646" s="68" t="s">
        <v>874</v>
      </c>
      <c r="E1646" s="52">
        <v>2035</v>
      </c>
      <c r="F1646" s="69" t="str">
        <f t="shared" si="301"/>
        <v>*0.94</v>
      </c>
      <c r="G1646" s="70" t="str">
        <f t="shared" si="312"/>
        <v>REZoning_Sol-Win</v>
      </c>
      <c r="I1646" t="s">
        <v>2527</v>
      </c>
      <c r="J1646" s="68" t="s">
        <v>874</v>
      </c>
      <c r="K1646" s="52">
        <v>2050</v>
      </c>
      <c r="L1646" s="62" t="str">
        <f t="shared" si="302"/>
        <v>*0.9</v>
      </c>
      <c r="M1646" s="70" t="str">
        <f t="shared" si="303"/>
        <v>REZoning_Sol-Win</v>
      </c>
      <c r="O1646" t="s">
        <v>2527</v>
      </c>
      <c r="P1646" t="s">
        <v>874</v>
      </c>
      <c r="Q1646">
        <v>2100</v>
      </c>
      <c r="R1646" t="s">
        <v>926</v>
      </c>
      <c r="S1646" t="s">
        <v>875</v>
      </c>
      <c r="AA1646" s="49" t="s">
        <v>2527</v>
      </c>
      <c r="AB1646" s="71" t="s">
        <v>874</v>
      </c>
      <c r="AC1646" s="55">
        <v>2035</v>
      </c>
      <c r="AD1646" s="70" t="str">
        <f t="shared" si="304"/>
        <v>*0.92</v>
      </c>
      <c r="AE1646" s="70" t="str">
        <f t="shared" si="305"/>
        <v>REZoning_Sol-Win</v>
      </c>
      <c r="AG1646" s="49" t="s">
        <v>2527</v>
      </c>
      <c r="AH1646" s="71" t="s">
        <v>874</v>
      </c>
      <c r="AI1646" s="55">
        <v>2050</v>
      </c>
      <c r="AJ1646" s="70" t="str">
        <f t="shared" si="306"/>
        <v>*0.89</v>
      </c>
      <c r="AK1646" s="70" t="str">
        <f t="shared" si="307"/>
        <v>REZoning_Sol-Win</v>
      </c>
      <c r="AO1646" s="50" t="s">
        <v>2527</v>
      </c>
      <c r="AP1646" s="72" t="s">
        <v>874</v>
      </c>
      <c r="AQ1646" s="58">
        <v>2035</v>
      </c>
      <c r="AR1646" s="73" t="str">
        <f t="shared" si="308"/>
        <v>*0.89</v>
      </c>
      <c r="AS1646" s="70" t="str">
        <f t="shared" si="309"/>
        <v>REZoning_Sol-Win</v>
      </c>
      <c r="AU1646" s="50" t="s">
        <v>2527</v>
      </c>
      <c r="AV1646" s="72" t="s">
        <v>874</v>
      </c>
      <c r="AW1646" s="58">
        <v>2050</v>
      </c>
      <c r="AX1646" s="73" t="str">
        <f t="shared" si="310"/>
        <v>*0.84</v>
      </c>
      <c r="AY1646" s="70" t="str">
        <f t="shared" si="311"/>
        <v>REZoning_Sol-Win</v>
      </c>
    </row>
    <row r="1647" spans="1:51">
      <c r="A1647" s="67" t="s">
        <v>83</v>
      </c>
      <c r="C1647" t="s">
        <v>2528</v>
      </c>
      <c r="D1647" s="68" t="s">
        <v>874</v>
      </c>
      <c r="E1647" s="52">
        <v>2035</v>
      </c>
      <c r="F1647" s="69" t="str">
        <f t="shared" si="301"/>
        <v>*0.94</v>
      </c>
      <c r="G1647" s="70" t="str">
        <f t="shared" si="312"/>
        <v>REZoning_Sol-Win</v>
      </c>
      <c r="I1647" t="s">
        <v>2528</v>
      </c>
      <c r="J1647" s="68" t="s">
        <v>874</v>
      </c>
      <c r="K1647" s="52">
        <v>2050</v>
      </c>
      <c r="L1647" s="62" t="str">
        <f t="shared" si="302"/>
        <v>*0.9</v>
      </c>
      <c r="M1647" s="70" t="str">
        <f t="shared" si="303"/>
        <v>REZoning_Sol-Win</v>
      </c>
      <c r="O1647" t="s">
        <v>2528</v>
      </c>
      <c r="P1647" t="s">
        <v>874</v>
      </c>
      <c r="Q1647">
        <v>2100</v>
      </c>
      <c r="R1647" t="s">
        <v>926</v>
      </c>
      <c r="S1647" t="s">
        <v>875</v>
      </c>
      <c r="AA1647" s="49" t="s">
        <v>2528</v>
      </c>
      <c r="AB1647" s="71" t="s">
        <v>874</v>
      </c>
      <c r="AC1647" s="55">
        <v>2035</v>
      </c>
      <c r="AD1647" s="70" t="str">
        <f t="shared" si="304"/>
        <v>*0.92</v>
      </c>
      <c r="AE1647" s="70" t="str">
        <f t="shared" si="305"/>
        <v>REZoning_Sol-Win</v>
      </c>
      <c r="AG1647" s="49" t="s">
        <v>2528</v>
      </c>
      <c r="AH1647" s="71" t="s">
        <v>874</v>
      </c>
      <c r="AI1647" s="55">
        <v>2050</v>
      </c>
      <c r="AJ1647" s="70" t="str">
        <f t="shared" si="306"/>
        <v>*0.89</v>
      </c>
      <c r="AK1647" s="70" t="str">
        <f t="shared" si="307"/>
        <v>REZoning_Sol-Win</v>
      </c>
      <c r="AO1647" s="50" t="s">
        <v>2528</v>
      </c>
      <c r="AP1647" s="72" t="s">
        <v>874</v>
      </c>
      <c r="AQ1647" s="58">
        <v>2035</v>
      </c>
      <c r="AR1647" s="73" t="str">
        <f t="shared" si="308"/>
        <v>*0.89</v>
      </c>
      <c r="AS1647" s="70" t="str">
        <f t="shared" si="309"/>
        <v>REZoning_Sol-Win</v>
      </c>
      <c r="AU1647" s="50" t="s">
        <v>2528</v>
      </c>
      <c r="AV1647" s="72" t="s">
        <v>874</v>
      </c>
      <c r="AW1647" s="58">
        <v>2050</v>
      </c>
      <c r="AX1647" s="73" t="str">
        <f t="shared" si="310"/>
        <v>*0.84</v>
      </c>
      <c r="AY1647" s="70" t="str">
        <f t="shared" si="311"/>
        <v>REZoning_Sol-Win</v>
      </c>
    </row>
    <row r="1648" spans="1:51">
      <c r="A1648" s="67" t="s">
        <v>83</v>
      </c>
      <c r="C1648" t="s">
        <v>2529</v>
      </c>
      <c r="D1648" s="68" t="s">
        <v>874</v>
      </c>
      <c r="E1648" s="52">
        <v>2035</v>
      </c>
      <c r="F1648" s="69" t="str">
        <f t="shared" si="301"/>
        <v>*0.94</v>
      </c>
      <c r="G1648" s="70" t="str">
        <f t="shared" si="312"/>
        <v>REZoning_Sol-Win</v>
      </c>
      <c r="I1648" t="s">
        <v>2529</v>
      </c>
      <c r="J1648" s="68" t="s">
        <v>874</v>
      </c>
      <c r="K1648" s="52">
        <v>2050</v>
      </c>
      <c r="L1648" s="62" t="str">
        <f t="shared" si="302"/>
        <v>*0.9</v>
      </c>
      <c r="M1648" s="70" t="str">
        <f t="shared" si="303"/>
        <v>REZoning_Sol-Win</v>
      </c>
      <c r="O1648" t="s">
        <v>2529</v>
      </c>
      <c r="P1648" t="s">
        <v>874</v>
      </c>
      <c r="Q1648">
        <v>2100</v>
      </c>
      <c r="R1648" t="s">
        <v>926</v>
      </c>
      <c r="S1648" t="s">
        <v>875</v>
      </c>
      <c r="AA1648" s="49" t="s">
        <v>2529</v>
      </c>
      <c r="AB1648" s="71" t="s">
        <v>874</v>
      </c>
      <c r="AC1648" s="55">
        <v>2035</v>
      </c>
      <c r="AD1648" s="70" t="str">
        <f t="shared" si="304"/>
        <v>*0.92</v>
      </c>
      <c r="AE1648" s="70" t="str">
        <f t="shared" si="305"/>
        <v>REZoning_Sol-Win</v>
      </c>
      <c r="AG1648" s="49" t="s">
        <v>2529</v>
      </c>
      <c r="AH1648" s="71" t="s">
        <v>874</v>
      </c>
      <c r="AI1648" s="55">
        <v>2050</v>
      </c>
      <c r="AJ1648" s="70" t="str">
        <f t="shared" si="306"/>
        <v>*0.89</v>
      </c>
      <c r="AK1648" s="70" t="str">
        <f t="shared" si="307"/>
        <v>REZoning_Sol-Win</v>
      </c>
      <c r="AO1648" s="50" t="s">
        <v>2529</v>
      </c>
      <c r="AP1648" s="72" t="s">
        <v>874</v>
      </c>
      <c r="AQ1648" s="58">
        <v>2035</v>
      </c>
      <c r="AR1648" s="73" t="str">
        <f t="shared" si="308"/>
        <v>*0.89</v>
      </c>
      <c r="AS1648" s="70" t="str">
        <f t="shared" si="309"/>
        <v>REZoning_Sol-Win</v>
      </c>
      <c r="AU1648" s="50" t="s">
        <v>2529</v>
      </c>
      <c r="AV1648" s="72" t="s">
        <v>874</v>
      </c>
      <c r="AW1648" s="58">
        <v>2050</v>
      </c>
      <c r="AX1648" s="73" t="str">
        <f t="shared" si="310"/>
        <v>*0.84</v>
      </c>
      <c r="AY1648" s="70" t="str">
        <f t="shared" si="311"/>
        <v>REZoning_Sol-Win</v>
      </c>
    </row>
    <row r="1649" spans="1:51">
      <c r="A1649" s="67" t="s">
        <v>83</v>
      </c>
      <c r="C1649" t="s">
        <v>2530</v>
      </c>
      <c r="D1649" s="68" t="s">
        <v>874</v>
      </c>
      <c r="E1649" s="52">
        <v>2035</v>
      </c>
      <c r="F1649" s="69" t="str">
        <f t="shared" si="301"/>
        <v>*0.94</v>
      </c>
      <c r="G1649" s="70" t="str">
        <f t="shared" si="312"/>
        <v>REZoning_Sol-Win</v>
      </c>
      <c r="I1649" t="s">
        <v>2530</v>
      </c>
      <c r="J1649" s="68" t="s">
        <v>874</v>
      </c>
      <c r="K1649" s="52">
        <v>2050</v>
      </c>
      <c r="L1649" s="62" t="str">
        <f t="shared" si="302"/>
        <v>*0.9</v>
      </c>
      <c r="M1649" s="70" t="str">
        <f t="shared" si="303"/>
        <v>REZoning_Sol-Win</v>
      </c>
      <c r="O1649" t="s">
        <v>2530</v>
      </c>
      <c r="P1649" t="s">
        <v>874</v>
      </c>
      <c r="Q1649">
        <v>2100</v>
      </c>
      <c r="R1649" t="s">
        <v>926</v>
      </c>
      <c r="S1649" t="s">
        <v>875</v>
      </c>
      <c r="AA1649" s="49" t="s">
        <v>2530</v>
      </c>
      <c r="AB1649" s="71" t="s">
        <v>874</v>
      </c>
      <c r="AC1649" s="55">
        <v>2035</v>
      </c>
      <c r="AD1649" s="70" t="str">
        <f t="shared" si="304"/>
        <v>*0.92</v>
      </c>
      <c r="AE1649" s="70" t="str">
        <f t="shared" si="305"/>
        <v>REZoning_Sol-Win</v>
      </c>
      <c r="AG1649" s="49" t="s">
        <v>2530</v>
      </c>
      <c r="AH1649" s="71" t="s">
        <v>874</v>
      </c>
      <c r="AI1649" s="55">
        <v>2050</v>
      </c>
      <c r="AJ1649" s="70" t="str">
        <f t="shared" si="306"/>
        <v>*0.89</v>
      </c>
      <c r="AK1649" s="70" t="str">
        <f t="shared" si="307"/>
        <v>REZoning_Sol-Win</v>
      </c>
      <c r="AO1649" s="50" t="s">
        <v>2530</v>
      </c>
      <c r="AP1649" s="72" t="s">
        <v>874</v>
      </c>
      <c r="AQ1649" s="58">
        <v>2035</v>
      </c>
      <c r="AR1649" s="73" t="str">
        <f t="shared" si="308"/>
        <v>*0.89</v>
      </c>
      <c r="AS1649" s="70" t="str">
        <f t="shared" si="309"/>
        <v>REZoning_Sol-Win</v>
      </c>
      <c r="AU1649" s="50" t="s">
        <v>2530</v>
      </c>
      <c r="AV1649" s="72" t="s">
        <v>874</v>
      </c>
      <c r="AW1649" s="58">
        <v>2050</v>
      </c>
      <c r="AX1649" s="73" t="str">
        <f t="shared" si="310"/>
        <v>*0.84</v>
      </c>
      <c r="AY1649" s="70" t="str">
        <f t="shared" si="311"/>
        <v>REZoning_Sol-Win</v>
      </c>
    </row>
    <row r="1650" spans="1:51">
      <c r="A1650" s="67" t="s">
        <v>83</v>
      </c>
      <c r="C1650" t="s">
        <v>2531</v>
      </c>
      <c r="D1650" s="68" t="s">
        <v>874</v>
      </c>
      <c r="E1650" s="52">
        <v>2035</v>
      </c>
      <c r="F1650" s="69" t="str">
        <f t="shared" si="301"/>
        <v>*0.94</v>
      </c>
      <c r="G1650" s="70" t="str">
        <f t="shared" si="312"/>
        <v>REZoning_Sol-Win</v>
      </c>
      <c r="I1650" t="s">
        <v>2531</v>
      </c>
      <c r="J1650" s="68" t="s">
        <v>874</v>
      </c>
      <c r="K1650" s="52">
        <v>2050</v>
      </c>
      <c r="L1650" s="62" t="str">
        <f t="shared" si="302"/>
        <v>*0.9</v>
      </c>
      <c r="M1650" s="70" t="str">
        <f t="shared" si="303"/>
        <v>REZoning_Sol-Win</v>
      </c>
      <c r="O1650" t="s">
        <v>2531</v>
      </c>
      <c r="P1650" t="s">
        <v>874</v>
      </c>
      <c r="Q1650">
        <v>2100</v>
      </c>
      <c r="R1650" t="s">
        <v>926</v>
      </c>
      <c r="S1650" t="s">
        <v>875</v>
      </c>
      <c r="AA1650" s="49" t="s">
        <v>2531</v>
      </c>
      <c r="AB1650" s="71" t="s">
        <v>874</v>
      </c>
      <c r="AC1650" s="55">
        <v>2035</v>
      </c>
      <c r="AD1650" s="70" t="str">
        <f t="shared" si="304"/>
        <v>*0.92</v>
      </c>
      <c r="AE1650" s="70" t="str">
        <f t="shared" si="305"/>
        <v>REZoning_Sol-Win</v>
      </c>
      <c r="AG1650" s="49" t="s">
        <v>2531</v>
      </c>
      <c r="AH1650" s="71" t="s">
        <v>874</v>
      </c>
      <c r="AI1650" s="55">
        <v>2050</v>
      </c>
      <c r="AJ1650" s="70" t="str">
        <f t="shared" si="306"/>
        <v>*0.89</v>
      </c>
      <c r="AK1650" s="70" t="str">
        <f t="shared" si="307"/>
        <v>REZoning_Sol-Win</v>
      </c>
      <c r="AO1650" s="50" t="s">
        <v>2531</v>
      </c>
      <c r="AP1650" s="72" t="s">
        <v>874</v>
      </c>
      <c r="AQ1650" s="58">
        <v>2035</v>
      </c>
      <c r="AR1650" s="73" t="str">
        <f t="shared" si="308"/>
        <v>*0.89</v>
      </c>
      <c r="AS1650" s="70" t="str">
        <f t="shared" si="309"/>
        <v>REZoning_Sol-Win</v>
      </c>
      <c r="AU1650" s="50" t="s">
        <v>2531</v>
      </c>
      <c r="AV1650" s="72" t="s">
        <v>874</v>
      </c>
      <c r="AW1650" s="58">
        <v>2050</v>
      </c>
      <c r="AX1650" s="73" t="str">
        <f t="shared" si="310"/>
        <v>*0.84</v>
      </c>
      <c r="AY1650" s="70" t="str">
        <f t="shared" si="311"/>
        <v>REZoning_Sol-Win</v>
      </c>
    </row>
    <row r="1651" spans="1:51">
      <c r="A1651" s="67" t="s">
        <v>83</v>
      </c>
      <c r="C1651" t="s">
        <v>2532</v>
      </c>
      <c r="D1651" s="68" t="s">
        <v>874</v>
      </c>
      <c r="E1651" s="52">
        <v>2035</v>
      </c>
      <c r="F1651" s="69" t="str">
        <f t="shared" si="301"/>
        <v>*0.94</v>
      </c>
      <c r="G1651" s="70" t="str">
        <f t="shared" si="312"/>
        <v>REZoning_Sol-Win</v>
      </c>
      <c r="I1651" t="s">
        <v>2532</v>
      </c>
      <c r="J1651" s="68" t="s">
        <v>874</v>
      </c>
      <c r="K1651" s="52">
        <v>2050</v>
      </c>
      <c r="L1651" s="62" t="str">
        <f t="shared" si="302"/>
        <v>*0.9</v>
      </c>
      <c r="M1651" s="70" t="str">
        <f t="shared" si="303"/>
        <v>REZoning_Sol-Win</v>
      </c>
      <c r="O1651" t="s">
        <v>2532</v>
      </c>
      <c r="P1651" t="s">
        <v>874</v>
      </c>
      <c r="Q1651">
        <v>2100</v>
      </c>
      <c r="R1651" t="s">
        <v>926</v>
      </c>
      <c r="S1651" t="s">
        <v>875</v>
      </c>
      <c r="AA1651" s="49" t="s">
        <v>2532</v>
      </c>
      <c r="AB1651" s="71" t="s">
        <v>874</v>
      </c>
      <c r="AC1651" s="55">
        <v>2035</v>
      </c>
      <c r="AD1651" s="70" t="str">
        <f t="shared" si="304"/>
        <v>*0.92</v>
      </c>
      <c r="AE1651" s="70" t="str">
        <f t="shared" si="305"/>
        <v>REZoning_Sol-Win</v>
      </c>
      <c r="AG1651" s="49" t="s">
        <v>2532</v>
      </c>
      <c r="AH1651" s="71" t="s">
        <v>874</v>
      </c>
      <c r="AI1651" s="55">
        <v>2050</v>
      </c>
      <c r="AJ1651" s="70" t="str">
        <f t="shared" si="306"/>
        <v>*0.89</v>
      </c>
      <c r="AK1651" s="70" t="str">
        <f t="shared" si="307"/>
        <v>REZoning_Sol-Win</v>
      </c>
      <c r="AO1651" s="50" t="s">
        <v>2532</v>
      </c>
      <c r="AP1651" s="72" t="s">
        <v>874</v>
      </c>
      <c r="AQ1651" s="58">
        <v>2035</v>
      </c>
      <c r="AR1651" s="73" t="str">
        <f t="shared" si="308"/>
        <v>*0.89</v>
      </c>
      <c r="AS1651" s="70" t="str">
        <f t="shared" si="309"/>
        <v>REZoning_Sol-Win</v>
      </c>
      <c r="AU1651" s="50" t="s">
        <v>2532</v>
      </c>
      <c r="AV1651" s="72" t="s">
        <v>874</v>
      </c>
      <c r="AW1651" s="58">
        <v>2050</v>
      </c>
      <c r="AX1651" s="73" t="str">
        <f t="shared" si="310"/>
        <v>*0.84</v>
      </c>
      <c r="AY1651" s="70" t="str">
        <f t="shared" si="311"/>
        <v>REZoning_Sol-Win</v>
      </c>
    </row>
    <row r="1652" spans="1:51">
      <c r="A1652" s="67" t="s">
        <v>83</v>
      </c>
      <c r="C1652" t="s">
        <v>2533</v>
      </c>
      <c r="D1652" s="68" t="s">
        <v>874</v>
      </c>
      <c r="E1652" s="52">
        <v>2035</v>
      </c>
      <c r="F1652" s="69" t="str">
        <f t="shared" si="301"/>
        <v>*0.94</v>
      </c>
      <c r="G1652" s="70" t="str">
        <f t="shared" si="312"/>
        <v>REZoning_Sol-Win</v>
      </c>
      <c r="I1652" t="s">
        <v>2533</v>
      </c>
      <c r="J1652" s="68" t="s">
        <v>874</v>
      </c>
      <c r="K1652" s="52">
        <v>2050</v>
      </c>
      <c r="L1652" s="62" t="str">
        <f t="shared" si="302"/>
        <v>*0.9</v>
      </c>
      <c r="M1652" s="70" t="str">
        <f t="shared" si="303"/>
        <v>REZoning_Sol-Win</v>
      </c>
      <c r="O1652" t="s">
        <v>2533</v>
      </c>
      <c r="P1652" t="s">
        <v>874</v>
      </c>
      <c r="Q1652">
        <v>2100</v>
      </c>
      <c r="R1652" t="s">
        <v>926</v>
      </c>
      <c r="S1652" t="s">
        <v>875</v>
      </c>
      <c r="AA1652" s="49" t="s">
        <v>2533</v>
      </c>
      <c r="AB1652" s="71" t="s">
        <v>874</v>
      </c>
      <c r="AC1652" s="55">
        <v>2035</v>
      </c>
      <c r="AD1652" s="70" t="str">
        <f t="shared" si="304"/>
        <v>*0.92</v>
      </c>
      <c r="AE1652" s="70" t="str">
        <f t="shared" si="305"/>
        <v>REZoning_Sol-Win</v>
      </c>
      <c r="AG1652" s="49" t="s">
        <v>2533</v>
      </c>
      <c r="AH1652" s="71" t="s">
        <v>874</v>
      </c>
      <c r="AI1652" s="55">
        <v>2050</v>
      </c>
      <c r="AJ1652" s="70" t="str">
        <f t="shared" si="306"/>
        <v>*0.89</v>
      </c>
      <c r="AK1652" s="70" t="str">
        <f t="shared" si="307"/>
        <v>REZoning_Sol-Win</v>
      </c>
      <c r="AO1652" s="50" t="s">
        <v>2533</v>
      </c>
      <c r="AP1652" s="72" t="s">
        <v>874</v>
      </c>
      <c r="AQ1652" s="58">
        <v>2035</v>
      </c>
      <c r="AR1652" s="73" t="str">
        <f t="shared" si="308"/>
        <v>*0.89</v>
      </c>
      <c r="AS1652" s="70" t="str">
        <f t="shared" si="309"/>
        <v>REZoning_Sol-Win</v>
      </c>
      <c r="AU1652" s="50" t="s">
        <v>2533</v>
      </c>
      <c r="AV1652" s="72" t="s">
        <v>874</v>
      </c>
      <c r="AW1652" s="58">
        <v>2050</v>
      </c>
      <c r="AX1652" s="73" t="str">
        <f t="shared" si="310"/>
        <v>*0.84</v>
      </c>
      <c r="AY1652" s="70" t="str">
        <f t="shared" si="311"/>
        <v>REZoning_Sol-Win</v>
      </c>
    </row>
    <row r="1653" spans="1:51">
      <c r="A1653" s="67" t="s">
        <v>83</v>
      </c>
      <c r="C1653" t="s">
        <v>2534</v>
      </c>
      <c r="D1653" s="68" t="s">
        <v>874</v>
      </c>
      <c r="E1653" s="52">
        <v>2035</v>
      </c>
      <c r="F1653" s="69" t="str">
        <f t="shared" si="301"/>
        <v>*0.94</v>
      </c>
      <c r="G1653" s="70" t="str">
        <f t="shared" si="312"/>
        <v>REZoning_Sol-Win</v>
      </c>
      <c r="I1653" t="s">
        <v>2534</v>
      </c>
      <c r="J1653" s="68" t="s">
        <v>874</v>
      </c>
      <c r="K1653" s="52">
        <v>2050</v>
      </c>
      <c r="L1653" s="62" t="str">
        <f t="shared" si="302"/>
        <v>*0.9</v>
      </c>
      <c r="M1653" s="70" t="str">
        <f t="shared" si="303"/>
        <v>REZoning_Sol-Win</v>
      </c>
      <c r="O1653" t="s">
        <v>2534</v>
      </c>
      <c r="P1653" t="s">
        <v>874</v>
      </c>
      <c r="Q1653">
        <v>2100</v>
      </c>
      <c r="R1653" t="s">
        <v>926</v>
      </c>
      <c r="S1653" t="s">
        <v>875</v>
      </c>
      <c r="AA1653" s="49" t="s">
        <v>2534</v>
      </c>
      <c r="AB1653" s="71" t="s">
        <v>874</v>
      </c>
      <c r="AC1653" s="55">
        <v>2035</v>
      </c>
      <c r="AD1653" s="70" t="str">
        <f t="shared" si="304"/>
        <v>*0.92</v>
      </c>
      <c r="AE1653" s="70" t="str">
        <f t="shared" si="305"/>
        <v>REZoning_Sol-Win</v>
      </c>
      <c r="AG1653" s="49" t="s">
        <v>2534</v>
      </c>
      <c r="AH1653" s="71" t="s">
        <v>874</v>
      </c>
      <c r="AI1653" s="55">
        <v>2050</v>
      </c>
      <c r="AJ1653" s="70" t="str">
        <f t="shared" si="306"/>
        <v>*0.89</v>
      </c>
      <c r="AK1653" s="70" t="str">
        <f t="shared" si="307"/>
        <v>REZoning_Sol-Win</v>
      </c>
      <c r="AO1653" s="50" t="s">
        <v>2534</v>
      </c>
      <c r="AP1653" s="72" t="s">
        <v>874</v>
      </c>
      <c r="AQ1653" s="58">
        <v>2035</v>
      </c>
      <c r="AR1653" s="73" t="str">
        <f t="shared" si="308"/>
        <v>*0.89</v>
      </c>
      <c r="AS1653" s="70" t="str">
        <f t="shared" si="309"/>
        <v>REZoning_Sol-Win</v>
      </c>
      <c r="AU1653" s="50" t="s">
        <v>2534</v>
      </c>
      <c r="AV1653" s="72" t="s">
        <v>874</v>
      </c>
      <c r="AW1653" s="58">
        <v>2050</v>
      </c>
      <c r="AX1653" s="73" t="str">
        <f t="shared" si="310"/>
        <v>*0.84</v>
      </c>
      <c r="AY1653" s="70" t="str">
        <f t="shared" si="311"/>
        <v>REZoning_Sol-Win</v>
      </c>
    </row>
    <row r="1654" spans="1:51">
      <c r="A1654" s="67" t="s">
        <v>83</v>
      </c>
      <c r="C1654" t="s">
        <v>2535</v>
      </c>
      <c r="D1654" s="68" t="s">
        <v>874</v>
      </c>
      <c r="E1654" s="52">
        <v>2035</v>
      </c>
      <c r="F1654" s="69" t="str">
        <f t="shared" si="301"/>
        <v>*0.94</v>
      </c>
      <c r="G1654" s="70" t="str">
        <f t="shared" si="312"/>
        <v>REZoning_Sol-Win</v>
      </c>
      <c r="I1654" t="s">
        <v>2535</v>
      </c>
      <c r="J1654" s="68" t="s">
        <v>874</v>
      </c>
      <c r="K1654" s="52">
        <v>2050</v>
      </c>
      <c r="L1654" s="62" t="str">
        <f t="shared" si="302"/>
        <v>*0.9</v>
      </c>
      <c r="M1654" s="70" t="str">
        <f t="shared" si="303"/>
        <v>REZoning_Sol-Win</v>
      </c>
      <c r="O1654" t="s">
        <v>2535</v>
      </c>
      <c r="P1654" t="s">
        <v>874</v>
      </c>
      <c r="Q1654">
        <v>2100</v>
      </c>
      <c r="R1654" t="s">
        <v>926</v>
      </c>
      <c r="S1654" t="s">
        <v>875</v>
      </c>
      <c r="AA1654" s="49" t="s">
        <v>2535</v>
      </c>
      <c r="AB1654" s="71" t="s">
        <v>874</v>
      </c>
      <c r="AC1654" s="55">
        <v>2035</v>
      </c>
      <c r="AD1654" s="70" t="str">
        <f t="shared" si="304"/>
        <v>*0.92</v>
      </c>
      <c r="AE1654" s="70" t="str">
        <f t="shared" si="305"/>
        <v>REZoning_Sol-Win</v>
      </c>
      <c r="AG1654" s="49" t="s">
        <v>2535</v>
      </c>
      <c r="AH1654" s="71" t="s">
        <v>874</v>
      </c>
      <c r="AI1654" s="55">
        <v>2050</v>
      </c>
      <c r="AJ1654" s="70" t="str">
        <f t="shared" si="306"/>
        <v>*0.89</v>
      </c>
      <c r="AK1654" s="70" t="str">
        <f t="shared" si="307"/>
        <v>REZoning_Sol-Win</v>
      </c>
      <c r="AO1654" s="50" t="s">
        <v>2535</v>
      </c>
      <c r="AP1654" s="72" t="s">
        <v>874</v>
      </c>
      <c r="AQ1654" s="58">
        <v>2035</v>
      </c>
      <c r="AR1654" s="73" t="str">
        <f t="shared" si="308"/>
        <v>*0.89</v>
      </c>
      <c r="AS1654" s="70" t="str">
        <f t="shared" si="309"/>
        <v>REZoning_Sol-Win</v>
      </c>
      <c r="AU1654" s="50" t="s">
        <v>2535</v>
      </c>
      <c r="AV1654" s="72" t="s">
        <v>874</v>
      </c>
      <c r="AW1654" s="58">
        <v>2050</v>
      </c>
      <c r="AX1654" s="73" t="str">
        <f t="shared" si="310"/>
        <v>*0.84</v>
      </c>
      <c r="AY1654" s="70" t="str">
        <f t="shared" si="311"/>
        <v>REZoning_Sol-Win</v>
      </c>
    </row>
    <row r="1655" spans="1:51">
      <c r="A1655" s="67" t="s">
        <v>83</v>
      </c>
      <c r="C1655" t="s">
        <v>2536</v>
      </c>
      <c r="D1655" s="68" t="s">
        <v>874</v>
      </c>
      <c r="E1655" s="52">
        <v>2035</v>
      </c>
      <c r="F1655" s="69" t="str">
        <f t="shared" si="301"/>
        <v>*0.94</v>
      </c>
      <c r="G1655" s="70" t="str">
        <f t="shared" si="312"/>
        <v>REZoning_Sol-Win</v>
      </c>
      <c r="I1655" t="s">
        <v>2536</v>
      </c>
      <c r="J1655" s="68" t="s">
        <v>874</v>
      </c>
      <c r="K1655" s="52">
        <v>2050</v>
      </c>
      <c r="L1655" s="62" t="str">
        <f t="shared" si="302"/>
        <v>*0.9</v>
      </c>
      <c r="M1655" s="70" t="str">
        <f t="shared" si="303"/>
        <v>REZoning_Sol-Win</v>
      </c>
      <c r="O1655" t="s">
        <v>2536</v>
      </c>
      <c r="P1655" t="s">
        <v>874</v>
      </c>
      <c r="Q1655">
        <v>2100</v>
      </c>
      <c r="R1655" t="s">
        <v>926</v>
      </c>
      <c r="S1655" t="s">
        <v>875</v>
      </c>
      <c r="AA1655" s="49" t="s">
        <v>2536</v>
      </c>
      <c r="AB1655" s="71" t="s">
        <v>874</v>
      </c>
      <c r="AC1655" s="55">
        <v>2035</v>
      </c>
      <c r="AD1655" s="70" t="str">
        <f t="shared" si="304"/>
        <v>*0.92</v>
      </c>
      <c r="AE1655" s="70" t="str">
        <f t="shared" si="305"/>
        <v>REZoning_Sol-Win</v>
      </c>
      <c r="AG1655" s="49" t="s">
        <v>2536</v>
      </c>
      <c r="AH1655" s="71" t="s">
        <v>874</v>
      </c>
      <c r="AI1655" s="55">
        <v>2050</v>
      </c>
      <c r="AJ1655" s="70" t="str">
        <f t="shared" si="306"/>
        <v>*0.89</v>
      </c>
      <c r="AK1655" s="70" t="str">
        <f t="shared" si="307"/>
        <v>REZoning_Sol-Win</v>
      </c>
      <c r="AO1655" s="50" t="s">
        <v>2536</v>
      </c>
      <c r="AP1655" s="72" t="s">
        <v>874</v>
      </c>
      <c r="AQ1655" s="58">
        <v>2035</v>
      </c>
      <c r="AR1655" s="73" t="str">
        <f t="shared" si="308"/>
        <v>*0.89</v>
      </c>
      <c r="AS1655" s="70" t="str">
        <f t="shared" si="309"/>
        <v>REZoning_Sol-Win</v>
      </c>
      <c r="AU1655" s="50" t="s">
        <v>2536</v>
      </c>
      <c r="AV1655" s="72" t="s">
        <v>874</v>
      </c>
      <c r="AW1655" s="58">
        <v>2050</v>
      </c>
      <c r="AX1655" s="73" t="str">
        <f t="shared" si="310"/>
        <v>*0.84</v>
      </c>
      <c r="AY1655" s="70" t="str">
        <f t="shared" si="311"/>
        <v>REZoning_Sol-Win</v>
      </c>
    </row>
    <row r="1656" spans="1:51">
      <c r="A1656" s="67" t="s">
        <v>83</v>
      </c>
      <c r="C1656" t="s">
        <v>2537</v>
      </c>
      <c r="D1656" s="68" t="s">
        <v>874</v>
      </c>
      <c r="E1656" s="52">
        <v>2035</v>
      </c>
      <c r="F1656" s="69" t="str">
        <f t="shared" si="301"/>
        <v>*0.94</v>
      </c>
      <c r="G1656" s="70" t="str">
        <f t="shared" si="312"/>
        <v>REZoning_Sol-Win</v>
      </c>
      <c r="I1656" t="s">
        <v>2537</v>
      </c>
      <c r="J1656" s="68" t="s">
        <v>874</v>
      </c>
      <c r="K1656" s="52">
        <v>2050</v>
      </c>
      <c r="L1656" s="62" t="str">
        <f t="shared" si="302"/>
        <v>*0.9</v>
      </c>
      <c r="M1656" s="70" t="str">
        <f t="shared" si="303"/>
        <v>REZoning_Sol-Win</v>
      </c>
      <c r="O1656" t="s">
        <v>2537</v>
      </c>
      <c r="P1656" t="s">
        <v>874</v>
      </c>
      <c r="Q1656">
        <v>2100</v>
      </c>
      <c r="R1656" t="s">
        <v>926</v>
      </c>
      <c r="S1656" t="s">
        <v>875</v>
      </c>
      <c r="AA1656" s="49" t="s">
        <v>2537</v>
      </c>
      <c r="AB1656" s="71" t="s">
        <v>874</v>
      </c>
      <c r="AC1656" s="55">
        <v>2035</v>
      </c>
      <c r="AD1656" s="70" t="str">
        <f t="shared" si="304"/>
        <v>*0.92</v>
      </c>
      <c r="AE1656" s="70" t="str">
        <f t="shared" si="305"/>
        <v>REZoning_Sol-Win</v>
      </c>
      <c r="AG1656" s="49" t="s">
        <v>2537</v>
      </c>
      <c r="AH1656" s="71" t="s">
        <v>874</v>
      </c>
      <c r="AI1656" s="55">
        <v>2050</v>
      </c>
      <c r="AJ1656" s="70" t="str">
        <f t="shared" si="306"/>
        <v>*0.89</v>
      </c>
      <c r="AK1656" s="70" t="str">
        <f t="shared" si="307"/>
        <v>REZoning_Sol-Win</v>
      </c>
      <c r="AO1656" s="50" t="s">
        <v>2537</v>
      </c>
      <c r="AP1656" s="72" t="s">
        <v>874</v>
      </c>
      <c r="AQ1656" s="58">
        <v>2035</v>
      </c>
      <c r="AR1656" s="73" t="str">
        <f t="shared" si="308"/>
        <v>*0.89</v>
      </c>
      <c r="AS1656" s="70" t="str">
        <f t="shared" si="309"/>
        <v>REZoning_Sol-Win</v>
      </c>
      <c r="AU1656" s="50" t="s">
        <v>2537</v>
      </c>
      <c r="AV1656" s="72" t="s">
        <v>874</v>
      </c>
      <c r="AW1656" s="58">
        <v>2050</v>
      </c>
      <c r="AX1656" s="73" t="str">
        <f t="shared" si="310"/>
        <v>*0.84</v>
      </c>
      <c r="AY1656" s="70" t="str">
        <f t="shared" si="311"/>
        <v>REZoning_Sol-Win</v>
      </c>
    </row>
    <row r="1657" spans="1:51">
      <c r="A1657" s="67" t="s">
        <v>83</v>
      </c>
      <c r="C1657" t="s">
        <v>2538</v>
      </c>
      <c r="D1657" s="68" t="s">
        <v>874</v>
      </c>
      <c r="E1657" s="52">
        <v>2035</v>
      </c>
      <c r="F1657" s="69" t="str">
        <f t="shared" si="301"/>
        <v>*0.94</v>
      </c>
      <c r="G1657" s="70" t="str">
        <f t="shared" si="312"/>
        <v>REZoning_Sol-Win</v>
      </c>
      <c r="I1657" t="s">
        <v>2538</v>
      </c>
      <c r="J1657" s="68" t="s">
        <v>874</v>
      </c>
      <c r="K1657" s="52">
        <v>2050</v>
      </c>
      <c r="L1657" s="62" t="str">
        <f t="shared" si="302"/>
        <v>*0.9</v>
      </c>
      <c r="M1657" s="70" t="str">
        <f t="shared" si="303"/>
        <v>REZoning_Sol-Win</v>
      </c>
      <c r="O1657" t="s">
        <v>2538</v>
      </c>
      <c r="P1657" t="s">
        <v>874</v>
      </c>
      <c r="Q1657">
        <v>2100</v>
      </c>
      <c r="R1657" t="s">
        <v>926</v>
      </c>
      <c r="S1657" t="s">
        <v>875</v>
      </c>
      <c r="AA1657" s="49" t="s">
        <v>2538</v>
      </c>
      <c r="AB1657" s="71" t="s">
        <v>874</v>
      </c>
      <c r="AC1657" s="55">
        <v>2035</v>
      </c>
      <c r="AD1657" s="70" t="str">
        <f t="shared" si="304"/>
        <v>*0.92</v>
      </c>
      <c r="AE1657" s="70" t="str">
        <f t="shared" si="305"/>
        <v>REZoning_Sol-Win</v>
      </c>
      <c r="AG1657" s="49" t="s">
        <v>2538</v>
      </c>
      <c r="AH1657" s="71" t="s">
        <v>874</v>
      </c>
      <c r="AI1657" s="55">
        <v>2050</v>
      </c>
      <c r="AJ1657" s="70" t="str">
        <f t="shared" si="306"/>
        <v>*0.89</v>
      </c>
      <c r="AK1657" s="70" t="str">
        <f t="shared" si="307"/>
        <v>REZoning_Sol-Win</v>
      </c>
      <c r="AO1657" s="50" t="s">
        <v>2538</v>
      </c>
      <c r="AP1657" s="72" t="s">
        <v>874</v>
      </c>
      <c r="AQ1657" s="58">
        <v>2035</v>
      </c>
      <c r="AR1657" s="73" t="str">
        <f t="shared" si="308"/>
        <v>*0.89</v>
      </c>
      <c r="AS1657" s="70" t="str">
        <f t="shared" si="309"/>
        <v>REZoning_Sol-Win</v>
      </c>
      <c r="AU1657" s="50" t="s">
        <v>2538</v>
      </c>
      <c r="AV1657" s="72" t="s">
        <v>874</v>
      </c>
      <c r="AW1657" s="58">
        <v>2050</v>
      </c>
      <c r="AX1657" s="73" t="str">
        <f t="shared" si="310"/>
        <v>*0.84</v>
      </c>
      <c r="AY1657" s="70" t="str">
        <f t="shared" si="311"/>
        <v>REZoning_Sol-Win</v>
      </c>
    </row>
    <row r="1658" spans="1:51">
      <c r="A1658" s="67" t="s">
        <v>83</v>
      </c>
      <c r="C1658" t="s">
        <v>2539</v>
      </c>
      <c r="D1658" s="68" t="s">
        <v>874</v>
      </c>
      <c r="E1658" s="52">
        <v>2035</v>
      </c>
      <c r="F1658" s="69" t="str">
        <f t="shared" si="301"/>
        <v>*0.94</v>
      </c>
      <c r="G1658" s="70" t="str">
        <f t="shared" si="312"/>
        <v>REZoning_Sol-Win</v>
      </c>
      <c r="I1658" t="s">
        <v>2539</v>
      </c>
      <c r="J1658" s="68" t="s">
        <v>874</v>
      </c>
      <c r="K1658" s="52">
        <v>2050</v>
      </c>
      <c r="L1658" s="62" t="str">
        <f t="shared" si="302"/>
        <v>*0.9</v>
      </c>
      <c r="M1658" s="70" t="str">
        <f t="shared" si="303"/>
        <v>REZoning_Sol-Win</v>
      </c>
      <c r="O1658" t="s">
        <v>2539</v>
      </c>
      <c r="P1658" t="s">
        <v>874</v>
      </c>
      <c r="Q1658">
        <v>2100</v>
      </c>
      <c r="R1658" t="s">
        <v>926</v>
      </c>
      <c r="S1658" t="s">
        <v>875</v>
      </c>
      <c r="AA1658" s="49" t="s">
        <v>2539</v>
      </c>
      <c r="AB1658" s="71" t="s">
        <v>874</v>
      </c>
      <c r="AC1658" s="55">
        <v>2035</v>
      </c>
      <c r="AD1658" s="70" t="str">
        <f t="shared" si="304"/>
        <v>*0.92</v>
      </c>
      <c r="AE1658" s="70" t="str">
        <f t="shared" si="305"/>
        <v>REZoning_Sol-Win</v>
      </c>
      <c r="AG1658" s="49" t="s">
        <v>2539</v>
      </c>
      <c r="AH1658" s="71" t="s">
        <v>874</v>
      </c>
      <c r="AI1658" s="55">
        <v>2050</v>
      </c>
      <c r="AJ1658" s="70" t="str">
        <f t="shared" si="306"/>
        <v>*0.89</v>
      </c>
      <c r="AK1658" s="70" t="str">
        <f t="shared" si="307"/>
        <v>REZoning_Sol-Win</v>
      </c>
      <c r="AO1658" s="50" t="s">
        <v>2539</v>
      </c>
      <c r="AP1658" s="72" t="s">
        <v>874</v>
      </c>
      <c r="AQ1658" s="58">
        <v>2035</v>
      </c>
      <c r="AR1658" s="73" t="str">
        <f t="shared" si="308"/>
        <v>*0.89</v>
      </c>
      <c r="AS1658" s="70" t="str">
        <f t="shared" si="309"/>
        <v>REZoning_Sol-Win</v>
      </c>
      <c r="AU1658" s="50" t="s">
        <v>2539</v>
      </c>
      <c r="AV1658" s="72" t="s">
        <v>874</v>
      </c>
      <c r="AW1658" s="58">
        <v>2050</v>
      </c>
      <c r="AX1658" s="73" t="str">
        <f t="shared" si="310"/>
        <v>*0.84</v>
      </c>
      <c r="AY1658" s="70" t="str">
        <f t="shared" si="311"/>
        <v>REZoning_Sol-Win</v>
      </c>
    </row>
    <row r="1659" spans="1:51">
      <c r="A1659" s="67" t="s">
        <v>83</v>
      </c>
      <c r="C1659" t="s">
        <v>2540</v>
      </c>
      <c r="D1659" s="68" t="s">
        <v>874</v>
      </c>
      <c r="E1659" s="52">
        <v>2035</v>
      </c>
      <c r="F1659" s="69" t="str">
        <f t="shared" si="301"/>
        <v>*0.94</v>
      </c>
      <c r="G1659" s="70" t="str">
        <f t="shared" si="312"/>
        <v>REZoning_Sol-Win</v>
      </c>
      <c r="I1659" t="s">
        <v>2540</v>
      </c>
      <c r="J1659" s="68" t="s">
        <v>874</v>
      </c>
      <c r="K1659" s="52">
        <v>2050</v>
      </c>
      <c r="L1659" s="62" t="str">
        <f t="shared" si="302"/>
        <v>*0.9</v>
      </c>
      <c r="M1659" s="70" t="str">
        <f t="shared" si="303"/>
        <v>REZoning_Sol-Win</v>
      </c>
      <c r="O1659" t="s">
        <v>2540</v>
      </c>
      <c r="P1659" t="s">
        <v>874</v>
      </c>
      <c r="Q1659">
        <v>2100</v>
      </c>
      <c r="R1659" t="s">
        <v>926</v>
      </c>
      <c r="S1659" t="s">
        <v>875</v>
      </c>
      <c r="AA1659" s="49" t="s">
        <v>2540</v>
      </c>
      <c r="AB1659" s="71" t="s">
        <v>874</v>
      </c>
      <c r="AC1659" s="55">
        <v>2035</v>
      </c>
      <c r="AD1659" s="70" t="str">
        <f t="shared" si="304"/>
        <v>*0.92</v>
      </c>
      <c r="AE1659" s="70" t="str">
        <f t="shared" si="305"/>
        <v>REZoning_Sol-Win</v>
      </c>
      <c r="AG1659" s="49" t="s">
        <v>2540</v>
      </c>
      <c r="AH1659" s="71" t="s">
        <v>874</v>
      </c>
      <c r="AI1659" s="55">
        <v>2050</v>
      </c>
      <c r="AJ1659" s="70" t="str">
        <f t="shared" si="306"/>
        <v>*0.89</v>
      </c>
      <c r="AK1659" s="70" t="str">
        <f t="shared" si="307"/>
        <v>REZoning_Sol-Win</v>
      </c>
      <c r="AO1659" s="50" t="s">
        <v>2540</v>
      </c>
      <c r="AP1659" s="72" t="s">
        <v>874</v>
      </c>
      <c r="AQ1659" s="58">
        <v>2035</v>
      </c>
      <c r="AR1659" s="73" t="str">
        <f t="shared" si="308"/>
        <v>*0.89</v>
      </c>
      <c r="AS1659" s="70" t="str">
        <f t="shared" si="309"/>
        <v>REZoning_Sol-Win</v>
      </c>
      <c r="AU1659" s="50" t="s">
        <v>2540</v>
      </c>
      <c r="AV1659" s="72" t="s">
        <v>874</v>
      </c>
      <c r="AW1659" s="58">
        <v>2050</v>
      </c>
      <c r="AX1659" s="73" t="str">
        <f t="shared" si="310"/>
        <v>*0.84</v>
      </c>
      <c r="AY1659" s="70" t="str">
        <f t="shared" si="311"/>
        <v>REZoning_Sol-Win</v>
      </c>
    </row>
    <row r="1660" spans="1:51">
      <c r="A1660" s="67" t="s">
        <v>62</v>
      </c>
      <c r="C1660" t="s">
        <v>2541</v>
      </c>
      <c r="D1660" s="68" t="s">
        <v>874</v>
      </c>
      <c r="E1660" s="52">
        <v>2035</v>
      </c>
      <c r="F1660" s="69" t="str">
        <f t="shared" si="301"/>
        <v>*0.95</v>
      </c>
      <c r="G1660" s="70" t="str">
        <f t="shared" si="312"/>
        <v>REZoning_Sol-Win</v>
      </c>
      <c r="I1660" t="s">
        <v>2541</v>
      </c>
      <c r="J1660" s="68" t="s">
        <v>874</v>
      </c>
      <c r="K1660" s="52">
        <v>2050</v>
      </c>
      <c r="L1660" s="62" t="str">
        <f t="shared" si="302"/>
        <v>*0.92</v>
      </c>
      <c r="M1660" s="70" t="str">
        <f t="shared" si="303"/>
        <v>REZoning_Sol-Win</v>
      </c>
      <c r="O1660" t="s">
        <v>2541</v>
      </c>
      <c r="P1660" t="s">
        <v>874</v>
      </c>
      <c r="Q1660">
        <v>2100</v>
      </c>
      <c r="R1660" t="s">
        <v>881</v>
      </c>
      <c r="S1660" t="s">
        <v>875</v>
      </c>
      <c r="AA1660" s="49" t="s">
        <v>2541</v>
      </c>
      <c r="AB1660" s="71" t="s">
        <v>874</v>
      </c>
      <c r="AC1660" s="55">
        <v>2035</v>
      </c>
      <c r="AD1660" s="70" t="str">
        <f t="shared" si="304"/>
        <v>*0.94</v>
      </c>
      <c r="AE1660" s="70" t="str">
        <f t="shared" si="305"/>
        <v>REZoning_Sol-Win</v>
      </c>
      <c r="AG1660" s="49" t="s">
        <v>2541</v>
      </c>
      <c r="AH1660" s="71" t="s">
        <v>874</v>
      </c>
      <c r="AI1660" s="55">
        <v>2050</v>
      </c>
      <c r="AJ1660" s="70" t="str">
        <f t="shared" si="306"/>
        <v>*0.91</v>
      </c>
      <c r="AK1660" s="70" t="str">
        <f t="shared" si="307"/>
        <v>REZoning_Sol-Win</v>
      </c>
      <c r="AO1660" s="50" t="s">
        <v>2541</v>
      </c>
      <c r="AP1660" s="72" t="s">
        <v>874</v>
      </c>
      <c r="AQ1660" s="58">
        <v>2035</v>
      </c>
      <c r="AR1660" s="73" t="str">
        <f t="shared" si="308"/>
        <v>*0.92</v>
      </c>
      <c r="AS1660" s="70" t="str">
        <f t="shared" si="309"/>
        <v>REZoning_Sol-Win</v>
      </c>
      <c r="AU1660" s="50" t="s">
        <v>2541</v>
      </c>
      <c r="AV1660" s="72" t="s">
        <v>874</v>
      </c>
      <c r="AW1660" s="58">
        <v>2050</v>
      </c>
      <c r="AX1660" s="73" t="str">
        <f t="shared" si="310"/>
        <v>*0.87</v>
      </c>
      <c r="AY1660" s="70" t="str">
        <f t="shared" si="311"/>
        <v>REZoning_Sol-Win</v>
      </c>
    </row>
    <row r="1661" spans="1:51">
      <c r="A1661" s="67" t="s">
        <v>62</v>
      </c>
      <c r="C1661" t="s">
        <v>2542</v>
      </c>
      <c r="D1661" s="68" t="s">
        <v>874</v>
      </c>
      <c r="E1661" s="52">
        <v>2035</v>
      </c>
      <c r="F1661" s="69" t="str">
        <f t="shared" si="301"/>
        <v>*0.95</v>
      </c>
      <c r="G1661" s="70" t="str">
        <f t="shared" si="312"/>
        <v>REZoning_Sol-Win</v>
      </c>
      <c r="I1661" t="s">
        <v>2542</v>
      </c>
      <c r="J1661" s="68" t="s">
        <v>874</v>
      </c>
      <c r="K1661" s="52">
        <v>2050</v>
      </c>
      <c r="L1661" s="62" t="str">
        <f t="shared" si="302"/>
        <v>*0.92</v>
      </c>
      <c r="M1661" s="70" t="str">
        <f t="shared" si="303"/>
        <v>REZoning_Sol-Win</v>
      </c>
      <c r="O1661" t="s">
        <v>2542</v>
      </c>
      <c r="P1661" t="s">
        <v>874</v>
      </c>
      <c r="Q1661">
        <v>2100</v>
      </c>
      <c r="R1661" t="s">
        <v>881</v>
      </c>
      <c r="S1661" t="s">
        <v>875</v>
      </c>
      <c r="AA1661" s="49" t="s">
        <v>2542</v>
      </c>
      <c r="AB1661" s="71" t="s">
        <v>874</v>
      </c>
      <c r="AC1661" s="55">
        <v>2035</v>
      </c>
      <c r="AD1661" s="70" t="str">
        <f t="shared" si="304"/>
        <v>*0.94</v>
      </c>
      <c r="AE1661" s="70" t="str">
        <f t="shared" si="305"/>
        <v>REZoning_Sol-Win</v>
      </c>
      <c r="AG1661" s="49" t="s">
        <v>2542</v>
      </c>
      <c r="AH1661" s="71" t="s">
        <v>874</v>
      </c>
      <c r="AI1661" s="55">
        <v>2050</v>
      </c>
      <c r="AJ1661" s="70" t="str">
        <f t="shared" si="306"/>
        <v>*0.91</v>
      </c>
      <c r="AK1661" s="70" t="str">
        <f t="shared" si="307"/>
        <v>REZoning_Sol-Win</v>
      </c>
      <c r="AO1661" s="50" t="s">
        <v>2542</v>
      </c>
      <c r="AP1661" s="72" t="s">
        <v>874</v>
      </c>
      <c r="AQ1661" s="58">
        <v>2035</v>
      </c>
      <c r="AR1661" s="73" t="str">
        <f t="shared" si="308"/>
        <v>*0.92</v>
      </c>
      <c r="AS1661" s="70" t="str">
        <f t="shared" si="309"/>
        <v>REZoning_Sol-Win</v>
      </c>
      <c r="AU1661" s="50" t="s">
        <v>2542</v>
      </c>
      <c r="AV1661" s="72" t="s">
        <v>874</v>
      </c>
      <c r="AW1661" s="58">
        <v>2050</v>
      </c>
      <c r="AX1661" s="73" t="str">
        <f t="shared" si="310"/>
        <v>*0.87</v>
      </c>
      <c r="AY1661" s="70" t="str">
        <f t="shared" si="311"/>
        <v>REZoning_Sol-Win</v>
      </c>
    </row>
    <row r="1662" spans="1:51">
      <c r="A1662" s="67" t="s">
        <v>62</v>
      </c>
      <c r="C1662" t="s">
        <v>2543</v>
      </c>
      <c r="D1662" s="68" t="s">
        <v>874</v>
      </c>
      <c r="E1662" s="52">
        <v>2035</v>
      </c>
      <c r="F1662" s="69" t="str">
        <f t="shared" si="301"/>
        <v>*0.95</v>
      </c>
      <c r="G1662" s="70" t="str">
        <f t="shared" si="312"/>
        <v>REZoning_Sol-Win</v>
      </c>
      <c r="I1662" t="s">
        <v>2543</v>
      </c>
      <c r="J1662" s="68" t="s">
        <v>874</v>
      </c>
      <c r="K1662" s="52">
        <v>2050</v>
      </c>
      <c r="L1662" s="62" t="str">
        <f t="shared" si="302"/>
        <v>*0.92</v>
      </c>
      <c r="M1662" s="70" t="str">
        <f t="shared" si="303"/>
        <v>REZoning_Sol-Win</v>
      </c>
      <c r="O1662" t="s">
        <v>2543</v>
      </c>
      <c r="P1662" t="s">
        <v>874</v>
      </c>
      <c r="Q1662">
        <v>2100</v>
      </c>
      <c r="R1662" t="s">
        <v>881</v>
      </c>
      <c r="S1662" t="s">
        <v>875</v>
      </c>
      <c r="AA1662" s="49" t="s">
        <v>2543</v>
      </c>
      <c r="AB1662" s="71" t="s">
        <v>874</v>
      </c>
      <c r="AC1662" s="55">
        <v>2035</v>
      </c>
      <c r="AD1662" s="70" t="str">
        <f t="shared" si="304"/>
        <v>*0.94</v>
      </c>
      <c r="AE1662" s="70" t="str">
        <f t="shared" si="305"/>
        <v>REZoning_Sol-Win</v>
      </c>
      <c r="AG1662" s="49" t="s">
        <v>2543</v>
      </c>
      <c r="AH1662" s="71" t="s">
        <v>874</v>
      </c>
      <c r="AI1662" s="55">
        <v>2050</v>
      </c>
      <c r="AJ1662" s="70" t="str">
        <f t="shared" si="306"/>
        <v>*0.91</v>
      </c>
      <c r="AK1662" s="70" t="str">
        <f t="shared" si="307"/>
        <v>REZoning_Sol-Win</v>
      </c>
      <c r="AO1662" s="50" t="s">
        <v>2543</v>
      </c>
      <c r="AP1662" s="72" t="s">
        <v>874</v>
      </c>
      <c r="AQ1662" s="58">
        <v>2035</v>
      </c>
      <c r="AR1662" s="73" t="str">
        <f t="shared" si="308"/>
        <v>*0.92</v>
      </c>
      <c r="AS1662" s="70" t="str">
        <f t="shared" si="309"/>
        <v>REZoning_Sol-Win</v>
      </c>
      <c r="AU1662" s="50" t="s">
        <v>2543</v>
      </c>
      <c r="AV1662" s="72" t="s">
        <v>874</v>
      </c>
      <c r="AW1662" s="58">
        <v>2050</v>
      </c>
      <c r="AX1662" s="73" t="str">
        <f t="shared" si="310"/>
        <v>*0.87</v>
      </c>
      <c r="AY1662" s="70" t="str">
        <f t="shared" si="311"/>
        <v>REZoning_Sol-Win</v>
      </c>
    </row>
    <row r="1663" spans="1:51">
      <c r="A1663" s="67" t="s">
        <v>62</v>
      </c>
      <c r="C1663" t="s">
        <v>2544</v>
      </c>
      <c r="D1663" s="68" t="s">
        <v>874</v>
      </c>
      <c r="E1663" s="52">
        <v>2035</v>
      </c>
      <c r="F1663" s="69" t="str">
        <f t="shared" si="301"/>
        <v>*0.95</v>
      </c>
      <c r="G1663" s="70" t="str">
        <f t="shared" si="312"/>
        <v>REZoning_Sol-Win</v>
      </c>
      <c r="I1663" t="s">
        <v>2544</v>
      </c>
      <c r="J1663" s="68" t="s">
        <v>874</v>
      </c>
      <c r="K1663" s="52">
        <v>2050</v>
      </c>
      <c r="L1663" s="62" t="str">
        <f t="shared" si="302"/>
        <v>*0.92</v>
      </c>
      <c r="M1663" s="70" t="str">
        <f t="shared" si="303"/>
        <v>REZoning_Sol-Win</v>
      </c>
      <c r="O1663" t="s">
        <v>2544</v>
      </c>
      <c r="P1663" t="s">
        <v>874</v>
      </c>
      <c r="Q1663">
        <v>2100</v>
      </c>
      <c r="R1663" t="s">
        <v>881</v>
      </c>
      <c r="S1663" t="s">
        <v>875</v>
      </c>
      <c r="AA1663" s="49" t="s">
        <v>2544</v>
      </c>
      <c r="AB1663" s="71" t="s">
        <v>874</v>
      </c>
      <c r="AC1663" s="55">
        <v>2035</v>
      </c>
      <c r="AD1663" s="70" t="str">
        <f t="shared" si="304"/>
        <v>*0.94</v>
      </c>
      <c r="AE1663" s="70" t="str">
        <f t="shared" si="305"/>
        <v>REZoning_Sol-Win</v>
      </c>
      <c r="AG1663" s="49" t="s">
        <v>2544</v>
      </c>
      <c r="AH1663" s="71" t="s">
        <v>874</v>
      </c>
      <c r="AI1663" s="55">
        <v>2050</v>
      </c>
      <c r="AJ1663" s="70" t="str">
        <f t="shared" si="306"/>
        <v>*0.91</v>
      </c>
      <c r="AK1663" s="70" t="str">
        <f t="shared" si="307"/>
        <v>REZoning_Sol-Win</v>
      </c>
      <c r="AO1663" s="50" t="s">
        <v>2544</v>
      </c>
      <c r="AP1663" s="72" t="s">
        <v>874</v>
      </c>
      <c r="AQ1663" s="58">
        <v>2035</v>
      </c>
      <c r="AR1663" s="73" t="str">
        <f t="shared" si="308"/>
        <v>*0.92</v>
      </c>
      <c r="AS1663" s="70" t="str">
        <f t="shared" si="309"/>
        <v>REZoning_Sol-Win</v>
      </c>
      <c r="AU1663" s="50" t="s">
        <v>2544</v>
      </c>
      <c r="AV1663" s="72" t="s">
        <v>874</v>
      </c>
      <c r="AW1663" s="58">
        <v>2050</v>
      </c>
      <c r="AX1663" s="73" t="str">
        <f t="shared" si="310"/>
        <v>*0.87</v>
      </c>
      <c r="AY1663" s="70" t="str">
        <f t="shared" si="311"/>
        <v>REZoning_Sol-Win</v>
      </c>
    </row>
    <row r="1664" spans="1:51">
      <c r="A1664" s="67" t="s">
        <v>62</v>
      </c>
      <c r="C1664" t="s">
        <v>2545</v>
      </c>
      <c r="D1664" s="68" t="s">
        <v>874</v>
      </c>
      <c r="E1664" s="52">
        <v>2035</v>
      </c>
      <c r="F1664" s="69" t="str">
        <f t="shared" si="301"/>
        <v>*0.95</v>
      </c>
      <c r="G1664" s="70" t="str">
        <f t="shared" si="312"/>
        <v>REZoning_Sol-Win</v>
      </c>
      <c r="I1664" t="s">
        <v>2545</v>
      </c>
      <c r="J1664" s="68" t="s">
        <v>874</v>
      </c>
      <c r="K1664" s="52">
        <v>2050</v>
      </c>
      <c r="L1664" s="62" t="str">
        <f t="shared" si="302"/>
        <v>*0.92</v>
      </c>
      <c r="M1664" s="70" t="str">
        <f t="shared" si="303"/>
        <v>REZoning_Sol-Win</v>
      </c>
      <c r="O1664" t="s">
        <v>2545</v>
      </c>
      <c r="P1664" t="s">
        <v>874</v>
      </c>
      <c r="Q1664">
        <v>2100</v>
      </c>
      <c r="R1664" t="s">
        <v>881</v>
      </c>
      <c r="S1664" t="s">
        <v>875</v>
      </c>
      <c r="AA1664" s="49" t="s">
        <v>2545</v>
      </c>
      <c r="AB1664" s="71" t="s">
        <v>874</v>
      </c>
      <c r="AC1664" s="55">
        <v>2035</v>
      </c>
      <c r="AD1664" s="70" t="str">
        <f t="shared" si="304"/>
        <v>*0.94</v>
      </c>
      <c r="AE1664" s="70" t="str">
        <f t="shared" si="305"/>
        <v>REZoning_Sol-Win</v>
      </c>
      <c r="AG1664" s="49" t="s">
        <v>2545</v>
      </c>
      <c r="AH1664" s="71" t="s">
        <v>874</v>
      </c>
      <c r="AI1664" s="55">
        <v>2050</v>
      </c>
      <c r="AJ1664" s="70" t="str">
        <f t="shared" si="306"/>
        <v>*0.91</v>
      </c>
      <c r="AK1664" s="70" t="str">
        <f t="shared" si="307"/>
        <v>REZoning_Sol-Win</v>
      </c>
      <c r="AO1664" s="50" t="s">
        <v>2545</v>
      </c>
      <c r="AP1664" s="72" t="s">
        <v>874</v>
      </c>
      <c r="AQ1664" s="58">
        <v>2035</v>
      </c>
      <c r="AR1664" s="73" t="str">
        <f t="shared" si="308"/>
        <v>*0.92</v>
      </c>
      <c r="AS1664" s="70" t="str">
        <f t="shared" si="309"/>
        <v>REZoning_Sol-Win</v>
      </c>
      <c r="AU1664" s="50" t="s">
        <v>2545</v>
      </c>
      <c r="AV1664" s="72" t="s">
        <v>874</v>
      </c>
      <c r="AW1664" s="58">
        <v>2050</v>
      </c>
      <c r="AX1664" s="73" t="str">
        <f t="shared" si="310"/>
        <v>*0.87</v>
      </c>
      <c r="AY1664" s="70" t="str">
        <f t="shared" si="311"/>
        <v>REZoning_Sol-Win</v>
      </c>
    </row>
    <row r="1665" spans="1:51">
      <c r="A1665" s="67" t="s">
        <v>62</v>
      </c>
      <c r="C1665" t="s">
        <v>2546</v>
      </c>
      <c r="D1665" s="68" t="s">
        <v>874</v>
      </c>
      <c r="E1665" s="52">
        <v>2035</v>
      </c>
      <c r="F1665" s="69" t="str">
        <f t="shared" si="301"/>
        <v>*0.95</v>
      </c>
      <c r="G1665" s="70" t="str">
        <f t="shared" si="312"/>
        <v>REZoning_Sol-Win</v>
      </c>
      <c r="I1665" t="s">
        <v>2546</v>
      </c>
      <c r="J1665" s="68" t="s">
        <v>874</v>
      </c>
      <c r="K1665" s="52">
        <v>2050</v>
      </c>
      <c r="L1665" s="62" t="str">
        <f t="shared" si="302"/>
        <v>*0.92</v>
      </c>
      <c r="M1665" s="70" t="str">
        <f t="shared" si="303"/>
        <v>REZoning_Sol-Win</v>
      </c>
      <c r="O1665" t="s">
        <v>2546</v>
      </c>
      <c r="P1665" t="s">
        <v>874</v>
      </c>
      <c r="Q1665">
        <v>2100</v>
      </c>
      <c r="R1665" t="s">
        <v>881</v>
      </c>
      <c r="S1665" t="s">
        <v>875</v>
      </c>
      <c r="AA1665" s="49" t="s">
        <v>2546</v>
      </c>
      <c r="AB1665" s="71" t="s">
        <v>874</v>
      </c>
      <c r="AC1665" s="55">
        <v>2035</v>
      </c>
      <c r="AD1665" s="70" t="str">
        <f t="shared" si="304"/>
        <v>*0.94</v>
      </c>
      <c r="AE1665" s="70" t="str">
        <f t="shared" si="305"/>
        <v>REZoning_Sol-Win</v>
      </c>
      <c r="AG1665" s="49" t="s">
        <v>2546</v>
      </c>
      <c r="AH1665" s="71" t="s">
        <v>874</v>
      </c>
      <c r="AI1665" s="55">
        <v>2050</v>
      </c>
      <c r="AJ1665" s="70" t="str">
        <f t="shared" si="306"/>
        <v>*0.91</v>
      </c>
      <c r="AK1665" s="70" t="str">
        <f t="shared" si="307"/>
        <v>REZoning_Sol-Win</v>
      </c>
      <c r="AO1665" s="50" t="s">
        <v>2546</v>
      </c>
      <c r="AP1665" s="72" t="s">
        <v>874</v>
      </c>
      <c r="AQ1665" s="58">
        <v>2035</v>
      </c>
      <c r="AR1665" s="73" t="str">
        <f t="shared" si="308"/>
        <v>*0.92</v>
      </c>
      <c r="AS1665" s="70" t="str">
        <f t="shared" si="309"/>
        <v>REZoning_Sol-Win</v>
      </c>
      <c r="AU1665" s="50" t="s">
        <v>2546</v>
      </c>
      <c r="AV1665" s="72" t="s">
        <v>874</v>
      </c>
      <c r="AW1665" s="58">
        <v>2050</v>
      </c>
      <c r="AX1665" s="73" t="str">
        <f t="shared" si="310"/>
        <v>*0.87</v>
      </c>
      <c r="AY1665" s="70" t="str">
        <f t="shared" si="311"/>
        <v>REZoning_Sol-Win</v>
      </c>
    </row>
    <row r="1666" spans="1:51">
      <c r="A1666" s="67" t="s">
        <v>62</v>
      </c>
      <c r="C1666" t="s">
        <v>2547</v>
      </c>
      <c r="D1666" s="68" t="s">
        <v>874</v>
      </c>
      <c r="E1666" s="52">
        <v>2035</v>
      </c>
      <c r="F1666" s="69" t="str">
        <f t="shared" si="301"/>
        <v>*0.95</v>
      </c>
      <c r="G1666" s="70" t="str">
        <f t="shared" si="312"/>
        <v>REZoning_Sol-Win</v>
      </c>
      <c r="I1666" t="s">
        <v>2547</v>
      </c>
      <c r="J1666" s="68" t="s">
        <v>874</v>
      </c>
      <c r="K1666" s="52">
        <v>2050</v>
      </c>
      <c r="L1666" s="62" t="str">
        <f t="shared" si="302"/>
        <v>*0.92</v>
      </c>
      <c r="M1666" s="70" t="str">
        <f t="shared" si="303"/>
        <v>REZoning_Sol-Win</v>
      </c>
      <c r="O1666" t="s">
        <v>2547</v>
      </c>
      <c r="P1666" t="s">
        <v>874</v>
      </c>
      <c r="Q1666">
        <v>2100</v>
      </c>
      <c r="R1666" t="s">
        <v>881</v>
      </c>
      <c r="S1666" t="s">
        <v>875</v>
      </c>
      <c r="AA1666" s="49" t="s">
        <v>2547</v>
      </c>
      <c r="AB1666" s="71" t="s">
        <v>874</v>
      </c>
      <c r="AC1666" s="55">
        <v>2035</v>
      </c>
      <c r="AD1666" s="70" t="str">
        <f t="shared" si="304"/>
        <v>*0.94</v>
      </c>
      <c r="AE1666" s="70" t="str">
        <f t="shared" si="305"/>
        <v>REZoning_Sol-Win</v>
      </c>
      <c r="AG1666" s="49" t="s">
        <v>2547</v>
      </c>
      <c r="AH1666" s="71" t="s">
        <v>874</v>
      </c>
      <c r="AI1666" s="55">
        <v>2050</v>
      </c>
      <c r="AJ1666" s="70" t="str">
        <f t="shared" si="306"/>
        <v>*0.91</v>
      </c>
      <c r="AK1666" s="70" t="str">
        <f t="shared" si="307"/>
        <v>REZoning_Sol-Win</v>
      </c>
      <c r="AO1666" s="50" t="s">
        <v>2547</v>
      </c>
      <c r="AP1666" s="72" t="s">
        <v>874</v>
      </c>
      <c r="AQ1666" s="58">
        <v>2035</v>
      </c>
      <c r="AR1666" s="73" t="str">
        <f t="shared" si="308"/>
        <v>*0.92</v>
      </c>
      <c r="AS1666" s="70" t="str">
        <f t="shared" si="309"/>
        <v>REZoning_Sol-Win</v>
      </c>
      <c r="AU1666" s="50" t="s">
        <v>2547</v>
      </c>
      <c r="AV1666" s="72" t="s">
        <v>874</v>
      </c>
      <c r="AW1666" s="58">
        <v>2050</v>
      </c>
      <c r="AX1666" s="73" t="str">
        <f t="shared" si="310"/>
        <v>*0.87</v>
      </c>
      <c r="AY1666" s="70" t="str">
        <f t="shared" si="311"/>
        <v>REZoning_Sol-Win</v>
      </c>
    </row>
    <row r="1667" spans="1:51">
      <c r="A1667" s="67" t="s">
        <v>62</v>
      </c>
      <c r="C1667" t="s">
        <v>2548</v>
      </c>
      <c r="D1667" s="68" t="s">
        <v>874</v>
      </c>
      <c r="E1667" s="52">
        <v>2035</v>
      </c>
      <c r="F1667" s="69" t="str">
        <f t="shared" si="301"/>
        <v>*0.95</v>
      </c>
      <c r="G1667" s="70" t="str">
        <f t="shared" si="312"/>
        <v>REZoning_Sol-Win</v>
      </c>
      <c r="I1667" t="s">
        <v>2548</v>
      </c>
      <c r="J1667" s="68" t="s">
        <v>874</v>
      </c>
      <c r="K1667" s="52">
        <v>2050</v>
      </c>
      <c r="L1667" s="62" t="str">
        <f t="shared" si="302"/>
        <v>*0.92</v>
      </c>
      <c r="M1667" s="70" t="str">
        <f t="shared" si="303"/>
        <v>REZoning_Sol-Win</v>
      </c>
      <c r="O1667" t="s">
        <v>2548</v>
      </c>
      <c r="P1667" t="s">
        <v>874</v>
      </c>
      <c r="Q1667">
        <v>2100</v>
      </c>
      <c r="R1667" t="s">
        <v>881</v>
      </c>
      <c r="S1667" t="s">
        <v>875</v>
      </c>
      <c r="AA1667" s="49" t="s">
        <v>2548</v>
      </c>
      <c r="AB1667" s="71" t="s">
        <v>874</v>
      </c>
      <c r="AC1667" s="55">
        <v>2035</v>
      </c>
      <c r="AD1667" s="70" t="str">
        <f t="shared" si="304"/>
        <v>*0.94</v>
      </c>
      <c r="AE1667" s="70" t="str">
        <f t="shared" si="305"/>
        <v>REZoning_Sol-Win</v>
      </c>
      <c r="AG1667" s="49" t="s">
        <v>2548</v>
      </c>
      <c r="AH1667" s="71" t="s">
        <v>874</v>
      </c>
      <c r="AI1667" s="55">
        <v>2050</v>
      </c>
      <c r="AJ1667" s="70" t="str">
        <f t="shared" si="306"/>
        <v>*0.91</v>
      </c>
      <c r="AK1667" s="70" t="str">
        <f t="shared" si="307"/>
        <v>REZoning_Sol-Win</v>
      </c>
      <c r="AO1667" s="50" t="s">
        <v>2548</v>
      </c>
      <c r="AP1667" s="72" t="s">
        <v>874</v>
      </c>
      <c r="AQ1667" s="58">
        <v>2035</v>
      </c>
      <c r="AR1667" s="73" t="str">
        <f t="shared" si="308"/>
        <v>*0.92</v>
      </c>
      <c r="AS1667" s="70" t="str">
        <f t="shared" si="309"/>
        <v>REZoning_Sol-Win</v>
      </c>
      <c r="AU1667" s="50" t="s">
        <v>2548</v>
      </c>
      <c r="AV1667" s="72" t="s">
        <v>874</v>
      </c>
      <c r="AW1667" s="58">
        <v>2050</v>
      </c>
      <c r="AX1667" s="73" t="str">
        <f t="shared" si="310"/>
        <v>*0.87</v>
      </c>
      <c r="AY1667" s="70" t="str">
        <f t="shared" si="311"/>
        <v>REZoning_Sol-Win</v>
      </c>
    </row>
    <row r="1668" spans="1:51">
      <c r="A1668" s="67" t="s">
        <v>62</v>
      </c>
      <c r="C1668" t="s">
        <v>2549</v>
      </c>
      <c r="D1668" s="68" t="s">
        <v>874</v>
      </c>
      <c r="E1668" s="52">
        <v>2035</v>
      </c>
      <c r="F1668" s="69" t="str">
        <f t="shared" si="301"/>
        <v>*0.95</v>
      </c>
      <c r="G1668" s="70" t="str">
        <f t="shared" si="312"/>
        <v>REZoning_Sol-Win</v>
      </c>
      <c r="I1668" t="s">
        <v>2549</v>
      </c>
      <c r="J1668" s="68" t="s">
        <v>874</v>
      </c>
      <c r="K1668" s="52">
        <v>2050</v>
      </c>
      <c r="L1668" s="62" t="str">
        <f t="shared" si="302"/>
        <v>*0.92</v>
      </c>
      <c r="M1668" s="70" t="str">
        <f t="shared" si="303"/>
        <v>REZoning_Sol-Win</v>
      </c>
      <c r="O1668" t="s">
        <v>2549</v>
      </c>
      <c r="P1668" t="s">
        <v>874</v>
      </c>
      <c r="Q1668">
        <v>2100</v>
      </c>
      <c r="R1668" t="s">
        <v>881</v>
      </c>
      <c r="S1668" t="s">
        <v>875</v>
      </c>
      <c r="AA1668" s="49" t="s">
        <v>2549</v>
      </c>
      <c r="AB1668" s="71" t="s">
        <v>874</v>
      </c>
      <c r="AC1668" s="55">
        <v>2035</v>
      </c>
      <c r="AD1668" s="70" t="str">
        <f t="shared" si="304"/>
        <v>*0.94</v>
      </c>
      <c r="AE1668" s="70" t="str">
        <f t="shared" si="305"/>
        <v>REZoning_Sol-Win</v>
      </c>
      <c r="AG1668" s="49" t="s">
        <v>2549</v>
      </c>
      <c r="AH1668" s="71" t="s">
        <v>874</v>
      </c>
      <c r="AI1668" s="55">
        <v>2050</v>
      </c>
      <c r="AJ1668" s="70" t="str">
        <f t="shared" si="306"/>
        <v>*0.91</v>
      </c>
      <c r="AK1668" s="70" t="str">
        <f t="shared" si="307"/>
        <v>REZoning_Sol-Win</v>
      </c>
      <c r="AO1668" s="50" t="s">
        <v>2549</v>
      </c>
      <c r="AP1668" s="72" t="s">
        <v>874</v>
      </c>
      <c r="AQ1668" s="58">
        <v>2035</v>
      </c>
      <c r="AR1668" s="73" t="str">
        <f t="shared" si="308"/>
        <v>*0.92</v>
      </c>
      <c r="AS1668" s="70" t="str">
        <f t="shared" si="309"/>
        <v>REZoning_Sol-Win</v>
      </c>
      <c r="AU1668" s="50" t="s">
        <v>2549</v>
      </c>
      <c r="AV1668" s="72" t="s">
        <v>874</v>
      </c>
      <c r="AW1668" s="58">
        <v>2050</v>
      </c>
      <c r="AX1668" s="73" t="str">
        <f t="shared" si="310"/>
        <v>*0.87</v>
      </c>
      <c r="AY1668" s="70" t="str">
        <f t="shared" si="311"/>
        <v>REZoning_Sol-Win</v>
      </c>
    </row>
    <row r="1669" spans="1:51">
      <c r="A1669" s="67" t="s">
        <v>62</v>
      </c>
      <c r="C1669" t="s">
        <v>2550</v>
      </c>
      <c r="D1669" s="68" t="s">
        <v>874</v>
      </c>
      <c r="E1669" s="52">
        <v>2035</v>
      </c>
      <c r="F1669" s="69" t="str">
        <f t="shared" ref="F1669:F1732" si="313">"*"&amp;IF(AND(A1669="EU",E1669=2035),0.95,IF(AND(A1669="EU",E1669=2050),0.93,IF(AND(A1669="USA",E1669=2035),0.96,IF(AND(A1669="USA",E1669=2050),0.94,IF(AND(A1669="Japan",E1669=2035),0.94,IF(AND(A1669="Japan",E1669=2050),0.92,IF(AND(A1669="Russia",E1669=2035),0.95,IF(AND(A1669="Russia",E1669=2050),0.93,IF(AND(A1669="China",E1669=2035),0.94,IF(AND(A1669="China",E1669=2050),0.92,IF(AND(A1669="India",E1669=2035),0.95,IF(AND(A1669="India",E1669=2050),0.92,IF(AND(A1669="Middle East",E1669=2035),0.94,IF(AND(A1669="Middle East",E1669=2050),0.9,IF(AND(A1669="Africa",E1669=2035),0.94,IF(AND(A1669="Africa",E1669=2050),0.91,IF(AND(A1669="Brazil",E1669=2035),0.95,IF(AND(A1669="Brazil",E1669=2050),0.92,""))))))))))))))))))</f>
        <v>*0.95</v>
      </c>
      <c r="G1669" s="70" t="str">
        <f t="shared" si="312"/>
        <v>REZoning_Sol-Win</v>
      </c>
      <c r="I1669" t="s">
        <v>2550</v>
      </c>
      <c r="J1669" s="68" t="s">
        <v>874</v>
      </c>
      <c r="K1669" s="52">
        <v>2050</v>
      </c>
      <c r="L1669" s="62" t="str">
        <f t="shared" ref="L1669:L1732" si="314">"*"&amp;IF(AND(A1669="EU",K1669=2035),0.95,IF(AND(A1669="EU",K1669=2050),0.93,IF(AND(A1669="USA",K1669=2035),0.96,IF(AND(A1669="USA",K1669=2050),0.94,IF(AND(A1669="Japan",K1669=2035),0.94,IF(AND(A1669="Japan",K1669=2050),0.92,IF(AND(A1669="Russia",K1669=2035),0.95,IF(AND(A1669="Russia",K1669=2050),0.93,IF(AND(A1669="China",K1669=2035),0.94,IF(AND(A1669="China",K1669=2050),0.92,IF(AND(A1669="India",K1669=2035),0.95,IF(AND(A1669="India",K1669=2050),0.92,IF(AND(A1669="Middle East",K1669=2035),0.94,IF(AND(A1669="Middle East",K1669=2050),0.9,IF(AND(A1669="Africa",K1669=2035),0.94,IF(AND(A1669="Africa",K1669=2050),0.91,IF(AND(A1669="Brazil",K1669=2035),0.95,IF(AND(A1669="Brazil",K1669=2050),0.92,""))))))))))))))))))</f>
        <v>*0.92</v>
      </c>
      <c r="M1669" s="70" t="str">
        <f t="shared" ref="M1669:M1732" si="315">M1668</f>
        <v>REZoning_Sol-Win</v>
      </c>
      <c r="O1669" t="s">
        <v>2550</v>
      </c>
      <c r="P1669" t="s">
        <v>874</v>
      </c>
      <c r="Q1669">
        <v>2100</v>
      </c>
      <c r="R1669" t="s">
        <v>881</v>
      </c>
      <c r="S1669" t="s">
        <v>875</v>
      </c>
      <c r="AA1669" s="49" t="s">
        <v>2550</v>
      </c>
      <c r="AB1669" s="71" t="s">
        <v>874</v>
      </c>
      <c r="AC1669" s="55">
        <v>2035</v>
      </c>
      <c r="AD1669" s="70" t="str">
        <f t="shared" ref="AD1669:AD1732" si="316">"*"&amp;IF(AND(A1669="EU",AC1669=2035),0.95,IF(AND(A1669="EU",AC1669=2050),0.93,IF(AND(A1669="USA",AC1669=2035),0.96,IF(AND(A1669="USA",AC1669=2050),0.93,IF(AND(A1669="Japan",AC1669=2035),0.94,IF(AND(A1669="Japan",AC1669=2050),0.92,IF(AND(A1669="Russia",AC1669=2035),0.95,IF(AND(A1669="Russia",AC1669=2050),0.91,IF(AND(A1669="China",AC1669=2035),0.93,IF(AND(A1669="China",AC1669=2050),0.92,IF(AND(A1669="India",AC1669=2035),0.94,IF(AND(A1669="India",AC1669=2050),0.91,IF(AND(A1669="Middle East",AC1669=2035),0.92,IF(AND(A1669="Middle East",AC1669=2050),0.89,IF(AND(A1669="Africa",AC1669=2035),0.93,IF(AND(A1669="Africa",AC1669=2050),0.9,IF(AND(A1669="Brazil",AC1669=2035),0.95,IF(AND(A1669="Brazil",AC1669=2050),0.92,""))))))))))))))))))</f>
        <v>*0.94</v>
      </c>
      <c r="AE1669" s="70" t="str">
        <f t="shared" ref="AE1669:AE1732" si="317">AE1668</f>
        <v>REZoning_Sol-Win</v>
      </c>
      <c r="AG1669" s="49" t="s">
        <v>2550</v>
      </c>
      <c r="AH1669" s="71" t="s">
        <v>874</v>
      </c>
      <c r="AI1669" s="55">
        <v>2050</v>
      </c>
      <c r="AJ1669" s="70" t="str">
        <f t="shared" ref="AJ1669:AJ1732" si="318">"*"&amp;IF(AND(A1669="EU",AI1669=2035),0.95,IF(AND(A1669="EU",AI1669=2050),0.93,IF(AND(A1669="USA",AI1669=2035),0.96,IF(AND(A1669="USA",AI1669=2050),0.93,IF(AND(A1669="Japan",AI1669=2035),0.94,IF(AND(A1669="Japan",AI1669=2050),0.92,IF(AND(A1669="Russia",AI1669=2035),0.95,IF(AND(A1669="Russia",AI1669=2050),0.91,IF(AND(A1669="China",AI1669=2035),0.93,IF(AND(A1669="China",AI1669=2050),0.92,IF(AND(A1669="India",AI1669=2035),0.94,IF(AND(A1669="India",AI1669=2050),0.91,IF(AND(A1669="Middle East",AI1669=2035),0.92,IF(AND(A1669="Middle East",AI1669=2050),0.89,IF(AND(A1669="Africa",AI1669=2035),0.93,IF(AND(A1669="Africa",AI1669=2050),0.9,IF(AND(A1669="Brazil",AI1669=2035),0.95,IF(AND(A1669="Brazil",AI1669=2050),0.92,""))))))))))))))))))</f>
        <v>*0.91</v>
      </c>
      <c r="AK1669" s="70" t="str">
        <f t="shared" ref="AK1669:AK1732" si="319">AK1668</f>
        <v>REZoning_Sol-Win</v>
      </c>
      <c r="AO1669" s="50" t="s">
        <v>2550</v>
      </c>
      <c r="AP1669" s="72" t="s">
        <v>874</v>
      </c>
      <c r="AQ1669" s="58">
        <v>2035</v>
      </c>
      <c r="AR1669" s="73" t="str">
        <f t="shared" ref="AR1669:AR1732" si="320">"*"&amp;IF(AND(A1669="EU",AQ1669=2035),0.93,IF(AND(A1669="EU",AQ1669=2050),0.9,IF(AND(A1669="USA",AQ1669=2035),0.92,IF(AND(A1669="USA",AQ1669=2050),0.89,IF(AND(A1669="Japan",AQ1669=2035),0.92,IF(AND(A1669="Japan",AQ1669=2050),0.89,IF(AND(A1669="Russia",AQ1669=2035),0.91,IF(AND(A1669="Russia",AQ1669=2050),0.86,IF(AND(A1669="China",AQ1669=2035),0.91,IF(AND(A1669="China",AQ1669=2050),0.87,IF(AND(A1669="India",AQ1669=2035),0.92,IF(AND(A1669="India",AQ1669=2050),0.87,IF(AND(A1669="Middle East",AQ1669=2035),0.89,IF(AND(A1669="Middle East",AQ1669=2050),0.84,IF(AND(A1669="Africa",AQ1669=2035),0.9,IF(AND(A1669="Africa",AQ1669=2050),0.86,IF(AND(A1669="Brazil",AQ1669=2035),0.93,IF(AND(A1669="Brazil",AQ1669=2050),0.89,""))))))))))))))))))</f>
        <v>*0.92</v>
      </c>
      <c r="AS1669" s="70" t="str">
        <f t="shared" ref="AS1669:AS1732" si="321">AS1668</f>
        <v>REZoning_Sol-Win</v>
      </c>
      <c r="AU1669" s="50" t="s">
        <v>2550</v>
      </c>
      <c r="AV1669" s="72" t="s">
        <v>874</v>
      </c>
      <c r="AW1669" s="58">
        <v>2050</v>
      </c>
      <c r="AX1669" s="73" t="str">
        <f t="shared" ref="AX1669:AX1732" si="322">"*"&amp;IF(AND(A1669="EU",AW1669=2035),0.93,IF(AND(A1669="EU",AW1669=2050),0.9,IF(AND(A1669="USA",AW1669=2035),0.92,IF(AND(A1669="USA",AW1669=2050),0.89,IF(AND(A1669="Japan",AW1669=2035),0.92,IF(AND(A1669="Japan",AW1669=2050),0.89,IF(AND(A1669="Russia",AW1669=2035),0.91,IF(AND(A1669="Russia",AW1669=2050),0.86,IF(AND(A1669="China",AW1669=2035),0.91,IF(AND(A1669="China",AW1669=2050),0.87,IF(AND(A1669="India",AW1669=2035),0.92,IF(AND(A1669="India",AW1669=2050),0.87,IF(AND(A1669="Middle East",AW1669=2035),0.89,IF(AND(A1669="Middle East",AW1669=2050),0.84,IF(AND(A1669="Africa",AW1669=2035),0.9,IF(AND(A1669="Africa",AW1669=2050),0.86,IF(AND(A1669="Brazil",AW1669=2035),0.93,IF(AND(A1669="Brazil",AW1669=2050),0.89,""))))))))))))))))))</f>
        <v>*0.87</v>
      </c>
      <c r="AY1669" s="70" t="str">
        <f t="shared" ref="AY1669:AY1732" si="323">AY1668</f>
        <v>REZoning_Sol-Win</v>
      </c>
    </row>
    <row r="1670" spans="1:51">
      <c r="A1670" s="67" t="s">
        <v>62</v>
      </c>
      <c r="C1670" t="s">
        <v>2551</v>
      </c>
      <c r="D1670" s="68" t="s">
        <v>874</v>
      </c>
      <c r="E1670" s="52">
        <v>2035</v>
      </c>
      <c r="F1670" s="69" t="str">
        <f t="shared" si="313"/>
        <v>*0.95</v>
      </c>
      <c r="G1670" s="70" t="str">
        <f t="shared" si="312"/>
        <v>REZoning_Sol-Win</v>
      </c>
      <c r="I1670" t="s">
        <v>2551</v>
      </c>
      <c r="J1670" s="68" t="s">
        <v>874</v>
      </c>
      <c r="K1670" s="52">
        <v>2050</v>
      </c>
      <c r="L1670" s="62" t="str">
        <f t="shared" si="314"/>
        <v>*0.92</v>
      </c>
      <c r="M1670" s="70" t="str">
        <f t="shared" si="315"/>
        <v>REZoning_Sol-Win</v>
      </c>
      <c r="O1670" t="s">
        <v>2551</v>
      </c>
      <c r="P1670" t="s">
        <v>874</v>
      </c>
      <c r="Q1670">
        <v>2100</v>
      </c>
      <c r="R1670" t="s">
        <v>881</v>
      </c>
      <c r="S1670" t="s">
        <v>875</v>
      </c>
      <c r="AA1670" s="49" t="s">
        <v>2551</v>
      </c>
      <c r="AB1670" s="71" t="s">
        <v>874</v>
      </c>
      <c r="AC1670" s="55">
        <v>2035</v>
      </c>
      <c r="AD1670" s="70" t="str">
        <f t="shared" si="316"/>
        <v>*0.94</v>
      </c>
      <c r="AE1670" s="70" t="str">
        <f t="shared" si="317"/>
        <v>REZoning_Sol-Win</v>
      </c>
      <c r="AG1670" s="49" t="s">
        <v>2551</v>
      </c>
      <c r="AH1670" s="71" t="s">
        <v>874</v>
      </c>
      <c r="AI1670" s="55">
        <v>2050</v>
      </c>
      <c r="AJ1670" s="70" t="str">
        <f t="shared" si="318"/>
        <v>*0.91</v>
      </c>
      <c r="AK1670" s="70" t="str">
        <f t="shared" si="319"/>
        <v>REZoning_Sol-Win</v>
      </c>
      <c r="AO1670" s="50" t="s">
        <v>2551</v>
      </c>
      <c r="AP1670" s="72" t="s">
        <v>874</v>
      </c>
      <c r="AQ1670" s="58">
        <v>2035</v>
      </c>
      <c r="AR1670" s="73" t="str">
        <f t="shared" si="320"/>
        <v>*0.92</v>
      </c>
      <c r="AS1670" s="70" t="str">
        <f t="shared" si="321"/>
        <v>REZoning_Sol-Win</v>
      </c>
      <c r="AU1670" s="50" t="s">
        <v>2551</v>
      </c>
      <c r="AV1670" s="72" t="s">
        <v>874</v>
      </c>
      <c r="AW1670" s="58">
        <v>2050</v>
      </c>
      <c r="AX1670" s="73" t="str">
        <f t="shared" si="322"/>
        <v>*0.87</v>
      </c>
      <c r="AY1670" s="70" t="str">
        <f t="shared" si="323"/>
        <v>REZoning_Sol-Win</v>
      </c>
    </row>
    <row r="1671" spans="1:51">
      <c r="A1671" s="67" t="s">
        <v>62</v>
      </c>
      <c r="C1671" t="s">
        <v>2552</v>
      </c>
      <c r="D1671" s="68" t="s">
        <v>874</v>
      </c>
      <c r="E1671" s="52">
        <v>2035</v>
      </c>
      <c r="F1671" s="69" t="str">
        <f t="shared" si="313"/>
        <v>*0.95</v>
      </c>
      <c r="G1671" s="70" t="str">
        <f t="shared" si="312"/>
        <v>REZoning_Sol-Win</v>
      </c>
      <c r="I1671" t="s">
        <v>2552</v>
      </c>
      <c r="J1671" s="68" t="s">
        <v>874</v>
      </c>
      <c r="K1671" s="52">
        <v>2050</v>
      </c>
      <c r="L1671" s="62" t="str">
        <f t="shared" si="314"/>
        <v>*0.92</v>
      </c>
      <c r="M1671" s="70" t="str">
        <f t="shared" si="315"/>
        <v>REZoning_Sol-Win</v>
      </c>
      <c r="O1671" t="s">
        <v>2552</v>
      </c>
      <c r="P1671" t="s">
        <v>874</v>
      </c>
      <c r="Q1671">
        <v>2100</v>
      </c>
      <c r="R1671" t="s">
        <v>881</v>
      </c>
      <c r="S1671" t="s">
        <v>875</v>
      </c>
      <c r="AA1671" s="49" t="s">
        <v>2552</v>
      </c>
      <c r="AB1671" s="71" t="s">
        <v>874</v>
      </c>
      <c r="AC1671" s="55">
        <v>2035</v>
      </c>
      <c r="AD1671" s="70" t="str">
        <f t="shared" si="316"/>
        <v>*0.94</v>
      </c>
      <c r="AE1671" s="70" t="str">
        <f t="shared" si="317"/>
        <v>REZoning_Sol-Win</v>
      </c>
      <c r="AG1671" s="49" t="s">
        <v>2552</v>
      </c>
      <c r="AH1671" s="71" t="s">
        <v>874</v>
      </c>
      <c r="AI1671" s="55">
        <v>2050</v>
      </c>
      <c r="AJ1671" s="70" t="str">
        <f t="shared" si="318"/>
        <v>*0.91</v>
      </c>
      <c r="AK1671" s="70" t="str">
        <f t="shared" si="319"/>
        <v>REZoning_Sol-Win</v>
      </c>
      <c r="AO1671" s="50" t="s">
        <v>2552</v>
      </c>
      <c r="AP1671" s="72" t="s">
        <v>874</v>
      </c>
      <c r="AQ1671" s="58">
        <v>2035</v>
      </c>
      <c r="AR1671" s="73" t="str">
        <f t="shared" si="320"/>
        <v>*0.92</v>
      </c>
      <c r="AS1671" s="70" t="str">
        <f t="shared" si="321"/>
        <v>REZoning_Sol-Win</v>
      </c>
      <c r="AU1671" s="50" t="s">
        <v>2552</v>
      </c>
      <c r="AV1671" s="72" t="s">
        <v>874</v>
      </c>
      <c r="AW1671" s="58">
        <v>2050</v>
      </c>
      <c r="AX1671" s="73" t="str">
        <f t="shared" si="322"/>
        <v>*0.87</v>
      </c>
      <c r="AY1671" s="70" t="str">
        <f t="shared" si="323"/>
        <v>REZoning_Sol-Win</v>
      </c>
    </row>
    <row r="1672" spans="1:51">
      <c r="A1672" s="67" t="s">
        <v>62</v>
      </c>
      <c r="C1672" t="s">
        <v>2553</v>
      </c>
      <c r="D1672" s="68" t="s">
        <v>874</v>
      </c>
      <c r="E1672" s="52">
        <v>2035</v>
      </c>
      <c r="F1672" s="69" t="str">
        <f t="shared" si="313"/>
        <v>*0.95</v>
      </c>
      <c r="G1672" s="70" t="str">
        <f t="shared" si="312"/>
        <v>REZoning_Sol-Win</v>
      </c>
      <c r="I1672" t="s">
        <v>2553</v>
      </c>
      <c r="J1672" s="68" t="s">
        <v>874</v>
      </c>
      <c r="K1672" s="52">
        <v>2050</v>
      </c>
      <c r="L1672" s="62" t="str">
        <f t="shared" si="314"/>
        <v>*0.92</v>
      </c>
      <c r="M1672" s="70" t="str">
        <f t="shared" si="315"/>
        <v>REZoning_Sol-Win</v>
      </c>
      <c r="O1672" t="s">
        <v>2553</v>
      </c>
      <c r="P1672" t="s">
        <v>874</v>
      </c>
      <c r="Q1672">
        <v>2100</v>
      </c>
      <c r="R1672" t="s">
        <v>881</v>
      </c>
      <c r="S1672" t="s">
        <v>875</v>
      </c>
      <c r="AA1672" s="49" t="s">
        <v>2553</v>
      </c>
      <c r="AB1672" s="71" t="s">
        <v>874</v>
      </c>
      <c r="AC1672" s="55">
        <v>2035</v>
      </c>
      <c r="AD1672" s="70" t="str">
        <f t="shared" si="316"/>
        <v>*0.94</v>
      </c>
      <c r="AE1672" s="70" t="str">
        <f t="shared" si="317"/>
        <v>REZoning_Sol-Win</v>
      </c>
      <c r="AG1672" s="49" t="s">
        <v>2553</v>
      </c>
      <c r="AH1672" s="71" t="s">
        <v>874</v>
      </c>
      <c r="AI1672" s="55">
        <v>2050</v>
      </c>
      <c r="AJ1672" s="70" t="str">
        <f t="shared" si="318"/>
        <v>*0.91</v>
      </c>
      <c r="AK1672" s="70" t="str">
        <f t="shared" si="319"/>
        <v>REZoning_Sol-Win</v>
      </c>
      <c r="AO1672" s="50" t="s">
        <v>2553</v>
      </c>
      <c r="AP1672" s="72" t="s">
        <v>874</v>
      </c>
      <c r="AQ1672" s="58">
        <v>2035</v>
      </c>
      <c r="AR1672" s="73" t="str">
        <f t="shared" si="320"/>
        <v>*0.92</v>
      </c>
      <c r="AS1672" s="70" t="str">
        <f t="shared" si="321"/>
        <v>REZoning_Sol-Win</v>
      </c>
      <c r="AU1672" s="50" t="s">
        <v>2553</v>
      </c>
      <c r="AV1672" s="72" t="s">
        <v>874</v>
      </c>
      <c r="AW1672" s="58">
        <v>2050</v>
      </c>
      <c r="AX1672" s="73" t="str">
        <f t="shared" si="322"/>
        <v>*0.87</v>
      </c>
      <c r="AY1672" s="70" t="str">
        <f t="shared" si="323"/>
        <v>REZoning_Sol-Win</v>
      </c>
    </row>
    <row r="1673" spans="1:51">
      <c r="A1673" s="67" t="s">
        <v>62</v>
      </c>
      <c r="C1673" t="s">
        <v>2554</v>
      </c>
      <c r="D1673" s="68" t="s">
        <v>874</v>
      </c>
      <c r="E1673" s="52">
        <v>2035</v>
      </c>
      <c r="F1673" s="69" t="str">
        <f t="shared" si="313"/>
        <v>*0.95</v>
      </c>
      <c r="G1673" s="70" t="str">
        <f t="shared" si="312"/>
        <v>REZoning_Sol-Win</v>
      </c>
      <c r="I1673" t="s">
        <v>2554</v>
      </c>
      <c r="J1673" s="68" t="s">
        <v>874</v>
      </c>
      <c r="K1673" s="52">
        <v>2050</v>
      </c>
      <c r="L1673" s="62" t="str">
        <f t="shared" si="314"/>
        <v>*0.92</v>
      </c>
      <c r="M1673" s="70" t="str">
        <f t="shared" si="315"/>
        <v>REZoning_Sol-Win</v>
      </c>
      <c r="O1673" t="s">
        <v>2554</v>
      </c>
      <c r="P1673" t="s">
        <v>874</v>
      </c>
      <c r="Q1673">
        <v>2100</v>
      </c>
      <c r="R1673" t="s">
        <v>881</v>
      </c>
      <c r="S1673" t="s">
        <v>875</v>
      </c>
      <c r="AA1673" s="49" t="s">
        <v>2554</v>
      </c>
      <c r="AB1673" s="71" t="s">
        <v>874</v>
      </c>
      <c r="AC1673" s="55">
        <v>2035</v>
      </c>
      <c r="AD1673" s="70" t="str">
        <f t="shared" si="316"/>
        <v>*0.94</v>
      </c>
      <c r="AE1673" s="70" t="str">
        <f t="shared" si="317"/>
        <v>REZoning_Sol-Win</v>
      </c>
      <c r="AG1673" s="49" t="s">
        <v>2554</v>
      </c>
      <c r="AH1673" s="71" t="s">
        <v>874</v>
      </c>
      <c r="AI1673" s="55">
        <v>2050</v>
      </c>
      <c r="AJ1673" s="70" t="str">
        <f t="shared" si="318"/>
        <v>*0.91</v>
      </c>
      <c r="AK1673" s="70" t="str">
        <f t="shared" si="319"/>
        <v>REZoning_Sol-Win</v>
      </c>
      <c r="AO1673" s="50" t="s">
        <v>2554</v>
      </c>
      <c r="AP1673" s="72" t="s">
        <v>874</v>
      </c>
      <c r="AQ1673" s="58">
        <v>2035</v>
      </c>
      <c r="AR1673" s="73" t="str">
        <f t="shared" si="320"/>
        <v>*0.92</v>
      </c>
      <c r="AS1673" s="70" t="str">
        <f t="shared" si="321"/>
        <v>REZoning_Sol-Win</v>
      </c>
      <c r="AU1673" s="50" t="s">
        <v>2554</v>
      </c>
      <c r="AV1673" s="72" t="s">
        <v>874</v>
      </c>
      <c r="AW1673" s="58">
        <v>2050</v>
      </c>
      <c r="AX1673" s="73" t="str">
        <f t="shared" si="322"/>
        <v>*0.87</v>
      </c>
      <c r="AY1673" s="70" t="str">
        <f t="shared" si="323"/>
        <v>REZoning_Sol-Win</v>
      </c>
    </row>
    <row r="1674" spans="1:51">
      <c r="A1674" s="67" t="s">
        <v>62</v>
      </c>
      <c r="C1674" t="s">
        <v>2555</v>
      </c>
      <c r="D1674" s="68" t="s">
        <v>874</v>
      </c>
      <c r="E1674" s="52">
        <v>2035</v>
      </c>
      <c r="F1674" s="69" t="str">
        <f t="shared" si="313"/>
        <v>*0.95</v>
      </c>
      <c r="G1674" s="70" t="str">
        <f t="shared" si="312"/>
        <v>REZoning_Sol-Win</v>
      </c>
      <c r="I1674" t="s">
        <v>2555</v>
      </c>
      <c r="J1674" s="68" t="s">
        <v>874</v>
      </c>
      <c r="K1674" s="52">
        <v>2050</v>
      </c>
      <c r="L1674" s="62" t="str">
        <f t="shared" si="314"/>
        <v>*0.92</v>
      </c>
      <c r="M1674" s="70" t="str">
        <f t="shared" si="315"/>
        <v>REZoning_Sol-Win</v>
      </c>
      <c r="O1674" t="s">
        <v>2555</v>
      </c>
      <c r="P1674" t="s">
        <v>874</v>
      </c>
      <c r="Q1674">
        <v>2100</v>
      </c>
      <c r="R1674" t="s">
        <v>881</v>
      </c>
      <c r="S1674" t="s">
        <v>875</v>
      </c>
      <c r="AA1674" s="49" t="s">
        <v>2555</v>
      </c>
      <c r="AB1674" s="71" t="s">
        <v>874</v>
      </c>
      <c r="AC1674" s="55">
        <v>2035</v>
      </c>
      <c r="AD1674" s="70" t="str">
        <f t="shared" si="316"/>
        <v>*0.94</v>
      </c>
      <c r="AE1674" s="70" t="str">
        <f t="shared" si="317"/>
        <v>REZoning_Sol-Win</v>
      </c>
      <c r="AG1674" s="49" t="s">
        <v>2555</v>
      </c>
      <c r="AH1674" s="71" t="s">
        <v>874</v>
      </c>
      <c r="AI1674" s="55">
        <v>2050</v>
      </c>
      <c r="AJ1674" s="70" t="str">
        <f t="shared" si="318"/>
        <v>*0.91</v>
      </c>
      <c r="AK1674" s="70" t="str">
        <f t="shared" si="319"/>
        <v>REZoning_Sol-Win</v>
      </c>
      <c r="AO1674" s="50" t="s">
        <v>2555</v>
      </c>
      <c r="AP1674" s="72" t="s">
        <v>874</v>
      </c>
      <c r="AQ1674" s="58">
        <v>2035</v>
      </c>
      <c r="AR1674" s="73" t="str">
        <f t="shared" si="320"/>
        <v>*0.92</v>
      </c>
      <c r="AS1674" s="70" t="str">
        <f t="shared" si="321"/>
        <v>REZoning_Sol-Win</v>
      </c>
      <c r="AU1674" s="50" t="s">
        <v>2555</v>
      </c>
      <c r="AV1674" s="72" t="s">
        <v>874</v>
      </c>
      <c r="AW1674" s="58">
        <v>2050</v>
      </c>
      <c r="AX1674" s="73" t="str">
        <f t="shared" si="322"/>
        <v>*0.87</v>
      </c>
      <c r="AY1674" s="70" t="str">
        <f t="shared" si="323"/>
        <v>REZoning_Sol-Win</v>
      </c>
    </row>
    <row r="1675" spans="1:51">
      <c r="A1675" s="67" t="s">
        <v>62</v>
      </c>
      <c r="C1675" t="s">
        <v>2556</v>
      </c>
      <c r="D1675" s="68" t="s">
        <v>874</v>
      </c>
      <c r="E1675" s="52">
        <v>2035</v>
      </c>
      <c r="F1675" s="69" t="str">
        <f t="shared" si="313"/>
        <v>*0.95</v>
      </c>
      <c r="G1675" s="70" t="str">
        <f t="shared" si="312"/>
        <v>REZoning_Sol-Win</v>
      </c>
      <c r="I1675" t="s">
        <v>2556</v>
      </c>
      <c r="J1675" s="68" t="s">
        <v>874</v>
      </c>
      <c r="K1675" s="52">
        <v>2050</v>
      </c>
      <c r="L1675" s="62" t="str">
        <f t="shared" si="314"/>
        <v>*0.92</v>
      </c>
      <c r="M1675" s="70" t="str">
        <f t="shared" si="315"/>
        <v>REZoning_Sol-Win</v>
      </c>
      <c r="O1675" t="s">
        <v>2556</v>
      </c>
      <c r="P1675" t="s">
        <v>874</v>
      </c>
      <c r="Q1675">
        <v>2100</v>
      </c>
      <c r="R1675" t="s">
        <v>881</v>
      </c>
      <c r="S1675" t="s">
        <v>875</v>
      </c>
      <c r="AA1675" s="49" t="s">
        <v>2556</v>
      </c>
      <c r="AB1675" s="71" t="s">
        <v>874</v>
      </c>
      <c r="AC1675" s="55">
        <v>2035</v>
      </c>
      <c r="AD1675" s="70" t="str">
        <f t="shared" si="316"/>
        <v>*0.94</v>
      </c>
      <c r="AE1675" s="70" t="str">
        <f t="shared" si="317"/>
        <v>REZoning_Sol-Win</v>
      </c>
      <c r="AG1675" s="49" t="s">
        <v>2556</v>
      </c>
      <c r="AH1675" s="71" t="s">
        <v>874</v>
      </c>
      <c r="AI1675" s="55">
        <v>2050</v>
      </c>
      <c r="AJ1675" s="70" t="str">
        <f t="shared" si="318"/>
        <v>*0.91</v>
      </c>
      <c r="AK1675" s="70" t="str">
        <f t="shared" si="319"/>
        <v>REZoning_Sol-Win</v>
      </c>
      <c r="AO1675" s="50" t="s">
        <v>2556</v>
      </c>
      <c r="AP1675" s="72" t="s">
        <v>874</v>
      </c>
      <c r="AQ1675" s="58">
        <v>2035</v>
      </c>
      <c r="AR1675" s="73" t="str">
        <f t="shared" si="320"/>
        <v>*0.92</v>
      </c>
      <c r="AS1675" s="70" t="str">
        <f t="shared" si="321"/>
        <v>REZoning_Sol-Win</v>
      </c>
      <c r="AU1675" s="50" t="s">
        <v>2556</v>
      </c>
      <c r="AV1675" s="72" t="s">
        <v>874</v>
      </c>
      <c r="AW1675" s="58">
        <v>2050</v>
      </c>
      <c r="AX1675" s="73" t="str">
        <f t="shared" si="322"/>
        <v>*0.87</v>
      </c>
      <c r="AY1675" s="70" t="str">
        <f t="shared" si="323"/>
        <v>REZoning_Sol-Win</v>
      </c>
    </row>
    <row r="1676" spans="1:51">
      <c r="A1676" s="67" t="s">
        <v>62</v>
      </c>
      <c r="C1676" t="s">
        <v>2557</v>
      </c>
      <c r="D1676" s="68" t="s">
        <v>874</v>
      </c>
      <c r="E1676" s="52">
        <v>2035</v>
      </c>
      <c r="F1676" s="69" t="str">
        <f t="shared" si="313"/>
        <v>*0.95</v>
      </c>
      <c r="G1676" s="70" t="str">
        <f t="shared" si="312"/>
        <v>REZoning_Sol-Win</v>
      </c>
      <c r="I1676" t="s">
        <v>2557</v>
      </c>
      <c r="J1676" s="68" t="s">
        <v>874</v>
      </c>
      <c r="K1676" s="52">
        <v>2050</v>
      </c>
      <c r="L1676" s="62" t="str">
        <f t="shared" si="314"/>
        <v>*0.92</v>
      </c>
      <c r="M1676" s="70" t="str">
        <f t="shared" si="315"/>
        <v>REZoning_Sol-Win</v>
      </c>
      <c r="O1676" t="s">
        <v>2557</v>
      </c>
      <c r="P1676" t="s">
        <v>874</v>
      </c>
      <c r="Q1676">
        <v>2100</v>
      </c>
      <c r="R1676" t="s">
        <v>881</v>
      </c>
      <c r="S1676" t="s">
        <v>875</v>
      </c>
      <c r="AA1676" s="49" t="s">
        <v>2557</v>
      </c>
      <c r="AB1676" s="71" t="s">
        <v>874</v>
      </c>
      <c r="AC1676" s="55">
        <v>2035</v>
      </c>
      <c r="AD1676" s="70" t="str">
        <f t="shared" si="316"/>
        <v>*0.94</v>
      </c>
      <c r="AE1676" s="70" t="str">
        <f t="shared" si="317"/>
        <v>REZoning_Sol-Win</v>
      </c>
      <c r="AG1676" s="49" t="s">
        <v>2557</v>
      </c>
      <c r="AH1676" s="71" t="s">
        <v>874</v>
      </c>
      <c r="AI1676" s="55">
        <v>2050</v>
      </c>
      <c r="AJ1676" s="70" t="str">
        <f t="shared" si="318"/>
        <v>*0.91</v>
      </c>
      <c r="AK1676" s="70" t="str">
        <f t="shared" si="319"/>
        <v>REZoning_Sol-Win</v>
      </c>
      <c r="AO1676" s="50" t="s">
        <v>2557</v>
      </c>
      <c r="AP1676" s="72" t="s">
        <v>874</v>
      </c>
      <c r="AQ1676" s="58">
        <v>2035</v>
      </c>
      <c r="AR1676" s="73" t="str">
        <f t="shared" si="320"/>
        <v>*0.92</v>
      </c>
      <c r="AS1676" s="70" t="str">
        <f t="shared" si="321"/>
        <v>REZoning_Sol-Win</v>
      </c>
      <c r="AU1676" s="50" t="s">
        <v>2557</v>
      </c>
      <c r="AV1676" s="72" t="s">
        <v>874</v>
      </c>
      <c r="AW1676" s="58">
        <v>2050</v>
      </c>
      <c r="AX1676" s="73" t="str">
        <f t="shared" si="322"/>
        <v>*0.87</v>
      </c>
      <c r="AY1676" s="70" t="str">
        <f t="shared" si="323"/>
        <v>REZoning_Sol-Win</v>
      </c>
    </row>
    <row r="1677" spans="1:51">
      <c r="A1677" s="67" t="s">
        <v>62</v>
      </c>
      <c r="C1677" t="s">
        <v>2558</v>
      </c>
      <c r="D1677" s="68" t="s">
        <v>874</v>
      </c>
      <c r="E1677" s="52">
        <v>2035</v>
      </c>
      <c r="F1677" s="69" t="str">
        <f t="shared" si="313"/>
        <v>*0.95</v>
      </c>
      <c r="G1677" s="70" t="str">
        <f t="shared" si="312"/>
        <v>REZoning_Sol-Win</v>
      </c>
      <c r="I1677" t="s">
        <v>2558</v>
      </c>
      <c r="J1677" s="68" t="s">
        <v>874</v>
      </c>
      <c r="K1677" s="52">
        <v>2050</v>
      </c>
      <c r="L1677" s="62" t="str">
        <f t="shared" si="314"/>
        <v>*0.92</v>
      </c>
      <c r="M1677" s="70" t="str">
        <f t="shared" si="315"/>
        <v>REZoning_Sol-Win</v>
      </c>
      <c r="O1677" t="s">
        <v>2558</v>
      </c>
      <c r="P1677" t="s">
        <v>874</v>
      </c>
      <c r="Q1677">
        <v>2100</v>
      </c>
      <c r="R1677" t="s">
        <v>881</v>
      </c>
      <c r="S1677" t="s">
        <v>875</v>
      </c>
      <c r="AA1677" s="49" t="s">
        <v>2558</v>
      </c>
      <c r="AB1677" s="71" t="s">
        <v>874</v>
      </c>
      <c r="AC1677" s="55">
        <v>2035</v>
      </c>
      <c r="AD1677" s="70" t="str">
        <f t="shared" si="316"/>
        <v>*0.94</v>
      </c>
      <c r="AE1677" s="70" t="str">
        <f t="shared" si="317"/>
        <v>REZoning_Sol-Win</v>
      </c>
      <c r="AG1677" s="49" t="s">
        <v>2558</v>
      </c>
      <c r="AH1677" s="71" t="s">
        <v>874</v>
      </c>
      <c r="AI1677" s="55">
        <v>2050</v>
      </c>
      <c r="AJ1677" s="70" t="str">
        <f t="shared" si="318"/>
        <v>*0.91</v>
      </c>
      <c r="AK1677" s="70" t="str">
        <f t="shared" si="319"/>
        <v>REZoning_Sol-Win</v>
      </c>
      <c r="AO1677" s="50" t="s">
        <v>2558</v>
      </c>
      <c r="AP1677" s="72" t="s">
        <v>874</v>
      </c>
      <c r="AQ1677" s="58">
        <v>2035</v>
      </c>
      <c r="AR1677" s="73" t="str">
        <f t="shared" si="320"/>
        <v>*0.92</v>
      </c>
      <c r="AS1677" s="70" t="str">
        <f t="shared" si="321"/>
        <v>REZoning_Sol-Win</v>
      </c>
      <c r="AU1677" s="50" t="s">
        <v>2558</v>
      </c>
      <c r="AV1677" s="72" t="s">
        <v>874</v>
      </c>
      <c r="AW1677" s="58">
        <v>2050</v>
      </c>
      <c r="AX1677" s="73" t="str">
        <f t="shared" si="322"/>
        <v>*0.87</v>
      </c>
      <c r="AY1677" s="70" t="str">
        <f t="shared" si="323"/>
        <v>REZoning_Sol-Win</v>
      </c>
    </row>
    <row r="1678" spans="1:51">
      <c r="A1678" s="67" t="s">
        <v>62</v>
      </c>
      <c r="C1678" t="s">
        <v>2559</v>
      </c>
      <c r="D1678" s="68" t="s">
        <v>874</v>
      </c>
      <c r="E1678" s="52">
        <v>2035</v>
      </c>
      <c r="F1678" s="69" t="str">
        <f t="shared" si="313"/>
        <v>*0.95</v>
      </c>
      <c r="G1678" s="70" t="str">
        <f t="shared" si="312"/>
        <v>REZoning_Sol-Win</v>
      </c>
      <c r="I1678" t="s">
        <v>2559</v>
      </c>
      <c r="J1678" s="68" t="s">
        <v>874</v>
      </c>
      <c r="K1678" s="52">
        <v>2050</v>
      </c>
      <c r="L1678" s="62" t="str">
        <f t="shared" si="314"/>
        <v>*0.92</v>
      </c>
      <c r="M1678" s="70" t="str">
        <f t="shared" si="315"/>
        <v>REZoning_Sol-Win</v>
      </c>
      <c r="O1678" t="s">
        <v>2559</v>
      </c>
      <c r="P1678" t="s">
        <v>874</v>
      </c>
      <c r="Q1678">
        <v>2100</v>
      </c>
      <c r="R1678" t="s">
        <v>881</v>
      </c>
      <c r="S1678" t="s">
        <v>875</v>
      </c>
      <c r="AA1678" s="49" t="s">
        <v>2559</v>
      </c>
      <c r="AB1678" s="71" t="s">
        <v>874</v>
      </c>
      <c r="AC1678" s="55">
        <v>2035</v>
      </c>
      <c r="AD1678" s="70" t="str">
        <f t="shared" si="316"/>
        <v>*0.94</v>
      </c>
      <c r="AE1678" s="70" t="str">
        <f t="shared" si="317"/>
        <v>REZoning_Sol-Win</v>
      </c>
      <c r="AG1678" s="49" t="s">
        <v>2559</v>
      </c>
      <c r="AH1678" s="71" t="s">
        <v>874</v>
      </c>
      <c r="AI1678" s="55">
        <v>2050</v>
      </c>
      <c r="AJ1678" s="70" t="str">
        <f t="shared" si="318"/>
        <v>*0.91</v>
      </c>
      <c r="AK1678" s="70" t="str">
        <f t="shared" si="319"/>
        <v>REZoning_Sol-Win</v>
      </c>
      <c r="AO1678" s="50" t="s">
        <v>2559</v>
      </c>
      <c r="AP1678" s="72" t="s">
        <v>874</v>
      </c>
      <c r="AQ1678" s="58">
        <v>2035</v>
      </c>
      <c r="AR1678" s="73" t="str">
        <f t="shared" si="320"/>
        <v>*0.92</v>
      </c>
      <c r="AS1678" s="70" t="str">
        <f t="shared" si="321"/>
        <v>REZoning_Sol-Win</v>
      </c>
      <c r="AU1678" s="50" t="s">
        <v>2559</v>
      </c>
      <c r="AV1678" s="72" t="s">
        <v>874</v>
      </c>
      <c r="AW1678" s="58">
        <v>2050</v>
      </c>
      <c r="AX1678" s="73" t="str">
        <f t="shared" si="322"/>
        <v>*0.87</v>
      </c>
      <c r="AY1678" s="70" t="str">
        <f t="shared" si="323"/>
        <v>REZoning_Sol-Win</v>
      </c>
    </row>
    <row r="1679" spans="1:51">
      <c r="A1679" s="67" t="s">
        <v>62</v>
      </c>
      <c r="C1679" t="s">
        <v>2560</v>
      </c>
      <c r="D1679" s="68" t="s">
        <v>874</v>
      </c>
      <c r="E1679" s="52">
        <v>2035</v>
      </c>
      <c r="F1679" s="69" t="str">
        <f t="shared" si="313"/>
        <v>*0.95</v>
      </c>
      <c r="G1679" s="70" t="str">
        <f t="shared" si="312"/>
        <v>REZoning_Sol-Win</v>
      </c>
      <c r="I1679" t="s">
        <v>2560</v>
      </c>
      <c r="J1679" s="68" t="s">
        <v>874</v>
      </c>
      <c r="K1679" s="52">
        <v>2050</v>
      </c>
      <c r="L1679" s="62" t="str">
        <f t="shared" si="314"/>
        <v>*0.92</v>
      </c>
      <c r="M1679" s="70" t="str">
        <f t="shared" si="315"/>
        <v>REZoning_Sol-Win</v>
      </c>
      <c r="O1679" t="s">
        <v>2560</v>
      </c>
      <c r="P1679" t="s">
        <v>874</v>
      </c>
      <c r="Q1679">
        <v>2100</v>
      </c>
      <c r="R1679" t="s">
        <v>881</v>
      </c>
      <c r="S1679" t="s">
        <v>875</v>
      </c>
      <c r="AA1679" s="49" t="s">
        <v>2560</v>
      </c>
      <c r="AB1679" s="71" t="s">
        <v>874</v>
      </c>
      <c r="AC1679" s="55">
        <v>2035</v>
      </c>
      <c r="AD1679" s="70" t="str">
        <f t="shared" si="316"/>
        <v>*0.94</v>
      </c>
      <c r="AE1679" s="70" t="str">
        <f t="shared" si="317"/>
        <v>REZoning_Sol-Win</v>
      </c>
      <c r="AG1679" s="49" t="s">
        <v>2560</v>
      </c>
      <c r="AH1679" s="71" t="s">
        <v>874</v>
      </c>
      <c r="AI1679" s="55">
        <v>2050</v>
      </c>
      <c r="AJ1679" s="70" t="str">
        <f t="shared" si="318"/>
        <v>*0.91</v>
      </c>
      <c r="AK1679" s="70" t="str">
        <f t="shared" si="319"/>
        <v>REZoning_Sol-Win</v>
      </c>
      <c r="AO1679" s="50" t="s">
        <v>2560</v>
      </c>
      <c r="AP1679" s="72" t="s">
        <v>874</v>
      </c>
      <c r="AQ1679" s="58">
        <v>2035</v>
      </c>
      <c r="AR1679" s="73" t="str">
        <f t="shared" si="320"/>
        <v>*0.92</v>
      </c>
      <c r="AS1679" s="70" t="str">
        <f t="shared" si="321"/>
        <v>REZoning_Sol-Win</v>
      </c>
      <c r="AU1679" s="50" t="s">
        <v>2560</v>
      </c>
      <c r="AV1679" s="72" t="s">
        <v>874</v>
      </c>
      <c r="AW1679" s="58">
        <v>2050</v>
      </c>
      <c r="AX1679" s="73" t="str">
        <f t="shared" si="322"/>
        <v>*0.87</v>
      </c>
      <c r="AY1679" s="70" t="str">
        <f t="shared" si="323"/>
        <v>REZoning_Sol-Win</v>
      </c>
    </row>
    <row r="1680" spans="1:51">
      <c r="A1680" s="67" t="s">
        <v>62</v>
      </c>
      <c r="C1680" t="s">
        <v>2561</v>
      </c>
      <c r="D1680" s="68" t="s">
        <v>874</v>
      </c>
      <c r="E1680" s="52">
        <v>2035</v>
      </c>
      <c r="F1680" s="69" t="str">
        <f t="shared" si="313"/>
        <v>*0.95</v>
      </c>
      <c r="G1680" s="70" t="str">
        <f t="shared" si="312"/>
        <v>REZoning_Sol-Win</v>
      </c>
      <c r="I1680" t="s">
        <v>2561</v>
      </c>
      <c r="J1680" s="68" t="s">
        <v>874</v>
      </c>
      <c r="K1680" s="52">
        <v>2050</v>
      </c>
      <c r="L1680" s="62" t="str">
        <f t="shared" si="314"/>
        <v>*0.92</v>
      </c>
      <c r="M1680" s="70" t="str">
        <f t="shared" si="315"/>
        <v>REZoning_Sol-Win</v>
      </c>
      <c r="O1680" t="s">
        <v>2561</v>
      </c>
      <c r="P1680" t="s">
        <v>874</v>
      </c>
      <c r="Q1680">
        <v>2100</v>
      </c>
      <c r="R1680" t="s">
        <v>881</v>
      </c>
      <c r="S1680" t="s">
        <v>875</v>
      </c>
      <c r="AA1680" s="49" t="s">
        <v>2561</v>
      </c>
      <c r="AB1680" s="71" t="s">
        <v>874</v>
      </c>
      <c r="AC1680" s="55">
        <v>2035</v>
      </c>
      <c r="AD1680" s="70" t="str">
        <f t="shared" si="316"/>
        <v>*0.94</v>
      </c>
      <c r="AE1680" s="70" t="str">
        <f t="shared" si="317"/>
        <v>REZoning_Sol-Win</v>
      </c>
      <c r="AG1680" s="49" t="s">
        <v>2561</v>
      </c>
      <c r="AH1680" s="71" t="s">
        <v>874</v>
      </c>
      <c r="AI1680" s="55">
        <v>2050</v>
      </c>
      <c r="AJ1680" s="70" t="str">
        <f t="shared" si="318"/>
        <v>*0.91</v>
      </c>
      <c r="AK1680" s="70" t="str">
        <f t="shared" si="319"/>
        <v>REZoning_Sol-Win</v>
      </c>
      <c r="AO1680" s="50" t="s">
        <v>2561</v>
      </c>
      <c r="AP1680" s="72" t="s">
        <v>874</v>
      </c>
      <c r="AQ1680" s="58">
        <v>2035</v>
      </c>
      <c r="AR1680" s="73" t="str">
        <f t="shared" si="320"/>
        <v>*0.92</v>
      </c>
      <c r="AS1680" s="70" t="str">
        <f t="shared" si="321"/>
        <v>REZoning_Sol-Win</v>
      </c>
      <c r="AU1680" s="50" t="s">
        <v>2561</v>
      </c>
      <c r="AV1680" s="72" t="s">
        <v>874</v>
      </c>
      <c r="AW1680" s="58">
        <v>2050</v>
      </c>
      <c r="AX1680" s="73" t="str">
        <f t="shared" si="322"/>
        <v>*0.87</v>
      </c>
      <c r="AY1680" s="70" t="str">
        <f t="shared" si="323"/>
        <v>REZoning_Sol-Win</v>
      </c>
    </row>
    <row r="1681" spans="1:51">
      <c r="A1681" s="67" t="s">
        <v>62</v>
      </c>
      <c r="C1681" t="s">
        <v>2562</v>
      </c>
      <c r="D1681" s="68" t="s">
        <v>874</v>
      </c>
      <c r="E1681" s="52">
        <v>2035</v>
      </c>
      <c r="F1681" s="69" t="str">
        <f t="shared" si="313"/>
        <v>*0.95</v>
      </c>
      <c r="G1681" s="70" t="str">
        <f t="shared" si="312"/>
        <v>REZoning_Sol-Win</v>
      </c>
      <c r="I1681" t="s">
        <v>2562</v>
      </c>
      <c r="J1681" s="68" t="s">
        <v>874</v>
      </c>
      <c r="K1681" s="52">
        <v>2050</v>
      </c>
      <c r="L1681" s="62" t="str">
        <f t="shared" si="314"/>
        <v>*0.92</v>
      </c>
      <c r="M1681" s="70" t="str">
        <f t="shared" si="315"/>
        <v>REZoning_Sol-Win</v>
      </c>
      <c r="O1681" t="s">
        <v>2562</v>
      </c>
      <c r="P1681" t="s">
        <v>874</v>
      </c>
      <c r="Q1681">
        <v>2100</v>
      </c>
      <c r="R1681" t="s">
        <v>881</v>
      </c>
      <c r="S1681" t="s">
        <v>875</v>
      </c>
      <c r="AA1681" s="49" t="s">
        <v>2562</v>
      </c>
      <c r="AB1681" s="71" t="s">
        <v>874</v>
      </c>
      <c r="AC1681" s="55">
        <v>2035</v>
      </c>
      <c r="AD1681" s="70" t="str">
        <f t="shared" si="316"/>
        <v>*0.94</v>
      </c>
      <c r="AE1681" s="70" t="str">
        <f t="shared" si="317"/>
        <v>REZoning_Sol-Win</v>
      </c>
      <c r="AG1681" s="49" t="s">
        <v>2562</v>
      </c>
      <c r="AH1681" s="71" t="s">
        <v>874</v>
      </c>
      <c r="AI1681" s="55">
        <v>2050</v>
      </c>
      <c r="AJ1681" s="70" t="str">
        <f t="shared" si="318"/>
        <v>*0.91</v>
      </c>
      <c r="AK1681" s="70" t="str">
        <f t="shared" si="319"/>
        <v>REZoning_Sol-Win</v>
      </c>
      <c r="AO1681" s="50" t="s">
        <v>2562</v>
      </c>
      <c r="AP1681" s="72" t="s">
        <v>874</v>
      </c>
      <c r="AQ1681" s="58">
        <v>2035</v>
      </c>
      <c r="AR1681" s="73" t="str">
        <f t="shared" si="320"/>
        <v>*0.92</v>
      </c>
      <c r="AS1681" s="70" t="str">
        <f t="shared" si="321"/>
        <v>REZoning_Sol-Win</v>
      </c>
      <c r="AU1681" s="50" t="s">
        <v>2562</v>
      </c>
      <c r="AV1681" s="72" t="s">
        <v>874</v>
      </c>
      <c r="AW1681" s="58">
        <v>2050</v>
      </c>
      <c r="AX1681" s="73" t="str">
        <f t="shared" si="322"/>
        <v>*0.87</v>
      </c>
      <c r="AY1681" s="70" t="str">
        <f t="shared" si="323"/>
        <v>REZoning_Sol-Win</v>
      </c>
    </row>
    <row r="1682" spans="1:51">
      <c r="A1682" s="67" t="s">
        <v>62</v>
      </c>
      <c r="C1682" t="s">
        <v>2563</v>
      </c>
      <c r="D1682" s="68" t="s">
        <v>874</v>
      </c>
      <c r="E1682" s="52">
        <v>2035</v>
      </c>
      <c r="F1682" s="69" t="str">
        <f t="shared" si="313"/>
        <v>*0.95</v>
      </c>
      <c r="G1682" s="70" t="str">
        <f t="shared" si="312"/>
        <v>REZoning_Sol-Win</v>
      </c>
      <c r="I1682" t="s">
        <v>2563</v>
      </c>
      <c r="J1682" s="68" t="s">
        <v>874</v>
      </c>
      <c r="K1682" s="52">
        <v>2050</v>
      </c>
      <c r="L1682" s="62" t="str">
        <f t="shared" si="314"/>
        <v>*0.92</v>
      </c>
      <c r="M1682" s="70" t="str">
        <f t="shared" si="315"/>
        <v>REZoning_Sol-Win</v>
      </c>
      <c r="O1682" t="s">
        <v>2563</v>
      </c>
      <c r="P1682" t="s">
        <v>874</v>
      </c>
      <c r="Q1682">
        <v>2100</v>
      </c>
      <c r="R1682" t="s">
        <v>881</v>
      </c>
      <c r="S1682" t="s">
        <v>875</v>
      </c>
      <c r="AA1682" s="49" t="s">
        <v>2563</v>
      </c>
      <c r="AB1682" s="71" t="s">
        <v>874</v>
      </c>
      <c r="AC1682" s="55">
        <v>2035</v>
      </c>
      <c r="AD1682" s="70" t="str">
        <f t="shared" si="316"/>
        <v>*0.94</v>
      </c>
      <c r="AE1682" s="70" t="str">
        <f t="shared" si="317"/>
        <v>REZoning_Sol-Win</v>
      </c>
      <c r="AG1682" s="49" t="s">
        <v>2563</v>
      </c>
      <c r="AH1682" s="71" t="s">
        <v>874</v>
      </c>
      <c r="AI1682" s="55">
        <v>2050</v>
      </c>
      <c r="AJ1682" s="70" t="str">
        <f t="shared" si="318"/>
        <v>*0.91</v>
      </c>
      <c r="AK1682" s="70" t="str">
        <f t="shared" si="319"/>
        <v>REZoning_Sol-Win</v>
      </c>
      <c r="AO1682" s="50" t="s">
        <v>2563</v>
      </c>
      <c r="AP1682" s="72" t="s">
        <v>874</v>
      </c>
      <c r="AQ1682" s="58">
        <v>2035</v>
      </c>
      <c r="AR1682" s="73" t="str">
        <f t="shared" si="320"/>
        <v>*0.92</v>
      </c>
      <c r="AS1682" s="70" t="str">
        <f t="shared" si="321"/>
        <v>REZoning_Sol-Win</v>
      </c>
      <c r="AU1682" s="50" t="s">
        <v>2563</v>
      </c>
      <c r="AV1682" s="72" t="s">
        <v>874</v>
      </c>
      <c r="AW1682" s="58">
        <v>2050</v>
      </c>
      <c r="AX1682" s="73" t="str">
        <f t="shared" si="322"/>
        <v>*0.87</v>
      </c>
      <c r="AY1682" s="70" t="str">
        <f t="shared" si="323"/>
        <v>REZoning_Sol-Win</v>
      </c>
    </row>
    <row r="1683" spans="1:51">
      <c r="A1683" s="67" t="s">
        <v>62</v>
      </c>
      <c r="C1683" t="s">
        <v>2564</v>
      </c>
      <c r="D1683" s="68" t="s">
        <v>874</v>
      </c>
      <c r="E1683" s="52">
        <v>2035</v>
      </c>
      <c r="F1683" s="69" t="str">
        <f t="shared" si="313"/>
        <v>*0.95</v>
      </c>
      <c r="G1683" s="70" t="str">
        <f t="shared" si="312"/>
        <v>REZoning_Sol-Win</v>
      </c>
      <c r="I1683" t="s">
        <v>2564</v>
      </c>
      <c r="J1683" s="68" t="s">
        <v>874</v>
      </c>
      <c r="K1683" s="52">
        <v>2050</v>
      </c>
      <c r="L1683" s="62" t="str">
        <f t="shared" si="314"/>
        <v>*0.92</v>
      </c>
      <c r="M1683" s="70" t="str">
        <f t="shared" si="315"/>
        <v>REZoning_Sol-Win</v>
      </c>
      <c r="O1683" t="s">
        <v>2564</v>
      </c>
      <c r="P1683" t="s">
        <v>874</v>
      </c>
      <c r="Q1683">
        <v>2100</v>
      </c>
      <c r="R1683" t="s">
        <v>881</v>
      </c>
      <c r="S1683" t="s">
        <v>875</v>
      </c>
      <c r="AA1683" s="49" t="s">
        <v>2564</v>
      </c>
      <c r="AB1683" s="71" t="s">
        <v>874</v>
      </c>
      <c r="AC1683" s="55">
        <v>2035</v>
      </c>
      <c r="AD1683" s="70" t="str">
        <f t="shared" si="316"/>
        <v>*0.94</v>
      </c>
      <c r="AE1683" s="70" t="str">
        <f t="shared" si="317"/>
        <v>REZoning_Sol-Win</v>
      </c>
      <c r="AG1683" s="49" t="s">
        <v>2564</v>
      </c>
      <c r="AH1683" s="71" t="s">
        <v>874</v>
      </c>
      <c r="AI1683" s="55">
        <v>2050</v>
      </c>
      <c r="AJ1683" s="70" t="str">
        <f t="shared" si="318"/>
        <v>*0.91</v>
      </c>
      <c r="AK1683" s="70" t="str">
        <f t="shared" si="319"/>
        <v>REZoning_Sol-Win</v>
      </c>
      <c r="AO1683" s="50" t="s">
        <v>2564</v>
      </c>
      <c r="AP1683" s="72" t="s">
        <v>874</v>
      </c>
      <c r="AQ1683" s="58">
        <v>2035</v>
      </c>
      <c r="AR1683" s="73" t="str">
        <f t="shared" si="320"/>
        <v>*0.92</v>
      </c>
      <c r="AS1683" s="70" t="str">
        <f t="shared" si="321"/>
        <v>REZoning_Sol-Win</v>
      </c>
      <c r="AU1683" s="50" t="s">
        <v>2564</v>
      </c>
      <c r="AV1683" s="72" t="s">
        <v>874</v>
      </c>
      <c r="AW1683" s="58">
        <v>2050</v>
      </c>
      <c r="AX1683" s="73" t="str">
        <f t="shared" si="322"/>
        <v>*0.87</v>
      </c>
      <c r="AY1683" s="70" t="str">
        <f t="shared" si="323"/>
        <v>REZoning_Sol-Win</v>
      </c>
    </row>
    <row r="1684" spans="1:51">
      <c r="A1684" s="67" t="s">
        <v>62</v>
      </c>
      <c r="C1684" t="s">
        <v>2565</v>
      </c>
      <c r="D1684" s="68" t="s">
        <v>874</v>
      </c>
      <c r="E1684" s="52">
        <v>2035</v>
      </c>
      <c r="F1684" s="69" t="str">
        <f t="shared" si="313"/>
        <v>*0.95</v>
      </c>
      <c r="G1684" s="70" t="str">
        <f t="shared" si="312"/>
        <v>REZoning_Sol-Win</v>
      </c>
      <c r="I1684" t="s">
        <v>2565</v>
      </c>
      <c r="J1684" s="68" t="s">
        <v>874</v>
      </c>
      <c r="K1684" s="52">
        <v>2050</v>
      </c>
      <c r="L1684" s="62" t="str">
        <f t="shared" si="314"/>
        <v>*0.92</v>
      </c>
      <c r="M1684" s="70" t="str">
        <f t="shared" si="315"/>
        <v>REZoning_Sol-Win</v>
      </c>
      <c r="O1684" t="s">
        <v>2565</v>
      </c>
      <c r="P1684" t="s">
        <v>874</v>
      </c>
      <c r="Q1684">
        <v>2100</v>
      </c>
      <c r="R1684" t="s">
        <v>881</v>
      </c>
      <c r="S1684" t="s">
        <v>875</v>
      </c>
      <c r="AA1684" s="49" t="s">
        <v>2565</v>
      </c>
      <c r="AB1684" s="71" t="s">
        <v>874</v>
      </c>
      <c r="AC1684" s="55">
        <v>2035</v>
      </c>
      <c r="AD1684" s="70" t="str">
        <f t="shared" si="316"/>
        <v>*0.94</v>
      </c>
      <c r="AE1684" s="70" t="str">
        <f t="shared" si="317"/>
        <v>REZoning_Sol-Win</v>
      </c>
      <c r="AG1684" s="49" t="s">
        <v>2565</v>
      </c>
      <c r="AH1684" s="71" t="s">
        <v>874</v>
      </c>
      <c r="AI1684" s="55">
        <v>2050</v>
      </c>
      <c r="AJ1684" s="70" t="str">
        <f t="shared" si="318"/>
        <v>*0.91</v>
      </c>
      <c r="AK1684" s="70" t="str">
        <f t="shared" si="319"/>
        <v>REZoning_Sol-Win</v>
      </c>
      <c r="AO1684" s="50" t="s">
        <v>2565</v>
      </c>
      <c r="AP1684" s="72" t="s">
        <v>874</v>
      </c>
      <c r="AQ1684" s="58">
        <v>2035</v>
      </c>
      <c r="AR1684" s="73" t="str">
        <f t="shared" si="320"/>
        <v>*0.92</v>
      </c>
      <c r="AS1684" s="70" t="str">
        <f t="shared" si="321"/>
        <v>REZoning_Sol-Win</v>
      </c>
      <c r="AU1684" s="50" t="s">
        <v>2565</v>
      </c>
      <c r="AV1684" s="72" t="s">
        <v>874</v>
      </c>
      <c r="AW1684" s="58">
        <v>2050</v>
      </c>
      <c r="AX1684" s="73" t="str">
        <f t="shared" si="322"/>
        <v>*0.87</v>
      </c>
      <c r="AY1684" s="70" t="str">
        <f t="shared" si="323"/>
        <v>REZoning_Sol-Win</v>
      </c>
    </row>
    <row r="1685" spans="1:51">
      <c r="A1685" s="67" t="s">
        <v>62</v>
      </c>
      <c r="C1685" t="s">
        <v>2566</v>
      </c>
      <c r="D1685" s="68" t="s">
        <v>874</v>
      </c>
      <c r="E1685" s="52">
        <v>2035</v>
      </c>
      <c r="F1685" s="69" t="str">
        <f t="shared" si="313"/>
        <v>*0.95</v>
      </c>
      <c r="G1685" s="70" t="str">
        <f t="shared" si="312"/>
        <v>REZoning_Sol-Win</v>
      </c>
      <c r="I1685" t="s">
        <v>2566</v>
      </c>
      <c r="J1685" s="68" t="s">
        <v>874</v>
      </c>
      <c r="K1685" s="52">
        <v>2050</v>
      </c>
      <c r="L1685" s="62" t="str">
        <f t="shared" si="314"/>
        <v>*0.92</v>
      </c>
      <c r="M1685" s="70" t="str">
        <f t="shared" si="315"/>
        <v>REZoning_Sol-Win</v>
      </c>
      <c r="O1685" t="s">
        <v>2566</v>
      </c>
      <c r="P1685" t="s">
        <v>874</v>
      </c>
      <c r="Q1685">
        <v>2100</v>
      </c>
      <c r="R1685" t="s">
        <v>881</v>
      </c>
      <c r="S1685" t="s">
        <v>875</v>
      </c>
      <c r="AA1685" s="49" t="s">
        <v>2566</v>
      </c>
      <c r="AB1685" s="71" t="s">
        <v>874</v>
      </c>
      <c r="AC1685" s="55">
        <v>2035</v>
      </c>
      <c r="AD1685" s="70" t="str">
        <f t="shared" si="316"/>
        <v>*0.94</v>
      </c>
      <c r="AE1685" s="70" t="str">
        <f t="shared" si="317"/>
        <v>REZoning_Sol-Win</v>
      </c>
      <c r="AG1685" s="49" t="s">
        <v>2566</v>
      </c>
      <c r="AH1685" s="71" t="s">
        <v>874</v>
      </c>
      <c r="AI1685" s="55">
        <v>2050</v>
      </c>
      <c r="AJ1685" s="70" t="str">
        <f t="shared" si="318"/>
        <v>*0.91</v>
      </c>
      <c r="AK1685" s="70" t="str">
        <f t="shared" si="319"/>
        <v>REZoning_Sol-Win</v>
      </c>
      <c r="AO1685" s="50" t="s">
        <v>2566</v>
      </c>
      <c r="AP1685" s="72" t="s">
        <v>874</v>
      </c>
      <c r="AQ1685" s="58">
        <v>2035</v>
      </c>
      <c r="AR1685" s="73" t="str">
        <f t="shared" si="320"/>
        <v>*0.92</v>
      </c>
      <c r="AS1685" s="70" t="str">
        <f t="shared" si="321"/>
        <v>REZoning_Sol-Win</v>
      </c>
      <c r="AU1685" s="50" t="s">
        <v>2566</v>
      </c>
      <c r="AV1685" s="72" t="s">
        <v>874</v>
      </c>
      <c r="AW1685" s="58">
        <v>2050</v>
      </c>
      <c r="AX1685" s="73" t="str">
        <f t="shared" si="322"/>
        <v>*0.87</v>
      </c>
      <c r="AY1685" s="70" t="str">
        <f t="shared" si="323"/>
        <v>REZoning_Sol-Win</v>
      </c>
    </row>
    <row r="1686" spans="1:51">
      <c r="A1686" s="67" t="s">
        <v>62</v>
      </c>
      <c r="C1686" t="s">
        <v>2567</v>
      </c>
      <c r="D1686" s="68" t="s">
        <v>874</v>
      </c>
      <c r="E1686" s="52">
        <v>2035</v>
      </c>
      <c r="F1686" s="69" t="str">
        <f t="shared" si="313"/>
        <v>*0.95</v>
      </c>
      <c r="G1686" s="70" t="str">
        <f t="shared" si="312"/>
        <v>REZoning_Sol-Win</v>
      </c>
      <c r="I1686" t="s">
        <v>2567</v>
      </c>
      <c r="J1686" s="68" t="s">
        <v>874</v>
      </c>
      <c r="K1686" s="52">
        <v>2050</v>
      </c>
      <c r="L1686" s="62" t="str">
        <f t="shared" si="314"/>
        <v>*0.92</v>
      </c>
      <c r="M1686" s="70" t="str">
        <f t="shared" si="315"/>
        <v>REZoning_Sol-Win</v>
      </c>
      <c r="O1686" t="s">
        <v>2567</v>
      </c>
      <c r="P1686" t="s">
        <v>874</v>
      </c>
      <c r="Q1686">
        <v>2100</v>
      </c>
      <c r="R1686" t="s">
        <v>881</v>
      </c>
      <c r="S1686" t="s">
        <v>875</v>
      </c>
      <c r="AA1686" s="49" t="s">
        <v>2567</v>
      </c>
      <c r="AB1686" s="71" t="s">
        <v>874</v>
      </c>
      <c r="AC1686" s="55">
        <v>2035</v>
      </c>
      <c r="AD1686" s="70" t="str">
        <f t="shared" si="316"/>
        <v>*0.94</v>
      </c>
      <c r="AE1686" s="70" t="str">
        <f t="shared" si="317"/>
        <v>REZoning_Sol-Win</v>
      </c>
      <c r="AG1686" s="49" t="s">
        <v>2567</v>
      </c>
      <c r="AH1686" s="71" t="s">
        <v>874</v>
      </c>
      <c r="AI1686" s="55">
        <v>2050</v>
      </c>
      <c r="AJ1686" s="70" t="str">
        <f t="shared" si="318"/>
        <v>*0.91</v>
      </c>
      <c r="AK1686" s="70" t="str">
        <f t="shared" si="319"/>
        <v>REZoning_Sol-Win</v>
      </c>
      <c r="AO1686" s="50" t="s">
        <v>2567</v>
      </c>
      <c r="AP1686" s="72" t="s">
        <v>874</v>
      </c>
      <c r="AQ1686" s="58">
        <v>2035</v>
      </c>
      <c r="AR1686" s="73" t="str">
        <f t="shared" si="320"/>
        <v>*0.92</v>
      </c>
      <c r="AS1686" s="70" t="str">
        <f t="shared" si="321"/>
        <v>REZoning_Sol-Win</v>
      </c>
      <c r="AU1686" s="50" t="s">
        <v>2567</v>
      </c>
      <c r="AV1686" s="72" t="s">
        <v>874</v>
      </c>
      <c r="AW1686" s="58">
        <v>2050</v>
      </c>
      <c r="AX1686" s="73" t="str">
        <f t="shared" si="322"/>
        <v>*0.87</v>
      </c>
      <c r="AY1686" s="70" t="str">
        <f t="shared" si="323"/>
        <v>REZoning_Sol-Win</v>
      </c>
    </row>
    <row r="1687" spans="1:51">
      <c r="A1687" s="67" t="s">
        <v>62</v>
      </c>
      <c r="C1687" t="s">
        <v>2568</v>
      </c>
      <c r="D1687" s="68" t="s">
        <v>874</v>
      </c>
      <c r="E1687" s="52">
        <v>2035</v>
      </c>
      <c r="F1687" s="69" t="str">
        <f t="shared" si="313"/>
        <v>*0.95</v>
      </c>
      <c r="G1687" s="70" t="str">
        <f t="shared" si="312"/>
        <v>REZoning_Sol-Win</v>
      </c>
      <c r="I1687" t="s">
        <v>2568</v>
      </c>
      <c r="J1687" s="68" t="s">
        <v>874</v>
      </c>
      <c r="K1687" s="52">
        <v>2050</v>
      </c>
      <c r="L1687" s="62" t="str">
        <f t="shared" si="314"/>
        <v>*0.92</v>
      </c>
      <c r="M1687" s="70" t="str">
        <f t="shared" si="315"/>
        <v>REZoning_Sol-Win</v>
      </c>
      <c r="O1687" t="s">
        <v>2568</v>
      </c>
      <c r="P1687" t="s">
        <v>874</v>
      </c>
      <c r="Q1687">
        <v>2100</v>
      </c>
      <c r="R1687" t="s">
        <v>881</v>
      </c>
      <c r="S1687" t="s">
        <v>875</v>
      </c>
      <c r="AA1687" s="49" t="s">
        <v>2568</v>
      </c>
      <c r="AB1687" s="71" t="s">
        <v>874</v>
      </c>
      <c r="AC1687" s="55">
        <v>2035</v>
      </c>
      <c r="AD1687" s="70" t="str">
        <f t="shared" si="316"/>
        <v>*0.94</v>
      </c>
      <c r="AE1687" s="70" t="str">
        <f t="shared" si="317"/>
        <v>REZoning_Sol-Win</v>
      </c>
      <c r="AG1687" s="49" t="s">
        <v>2568</v>
      </c>
      <c r="AH1687" s="71" t="s">
        <v>874</v>
      </c>
      <c r="AI1687" s="55">
        <v>2050</v>
      </c>
      <c r="AJ1687" s="70" t="str">
        <f t="shared" si="318"/>
        <v>*0.91</v>
      </c>
      <c r="AK1687" s="70" t="str">
        <f t="shared" si="319"/>
        <v>REZoning_Sol-Win</v>
      </c>
      <c r="AO1687" s="50" t="s">
        <v>2568</v>
      </c>
      <c r="AP1687" s="72" t="s">
        <v>874</v>
      </c>
      <c r="AQ1687" s="58">
        <v>2035</v>
      </c>
      <c r="AR1687" s="73" t="str">
        <f t="shared" si="320"/>
        <v>*0.92</v>
      </c>
      <c r="AS1687" s="70" t="str">
        <f t="shared" si="321"/>
        <v>REZoning_Sol-Win</v>
      </c>
      <c r="AU1687" s="50" t="s">
        <v>2568</v>
      </c>
      <c r="AV1687" s="72" t="s">
        <v>874</v>
      </c>
      <c r="AW1687" s="58">
        <v>2050</v>
      </c>
      <c r="AX1687" s="73" t="str">
        <f t="shared" si="322"/>
        <v>*0.87</v>
      </c>
      <c r="AY1687" s="70" t="str">
        <f t="shared" si="323"/>
        <v>REZoning_Sol-Win</v>
      </c>
    </row>
    <row r="1688" spans="1:51">
      <c r="A1688" s="67" t="s">
        <v>62</v>
      </c>
      <c r="C1688" t="s">
        <v>2569</v>
      </c>
      <c r="D1688" s="68" t="s">
        <v>874</v>
      </c>
      <c r="E1688" s="52">
        <v>2035</v>
      </c>
      <c r="F1688" s="69" t="str">
        <f t="shared" si="313"/>
        <v>*0.95</v>
      </c>
      <c r="G1688" s="70" t="str">
        <f t="shared" si="312"/>
        <v>REZoning_Sol-Win</v>
      </c>
      <c r="I1688" t="s">
        <v>2569</v>
      </c>
      <c r="J1688" s="68" t="s">
        <v>874</v>
      </c>
      <c r="K1688" s="52">
        <v>2050</v>
      </c>
      <c r="L1688" s="62" t="str">
        <f t="shared" si="314"/>
        <v>*0.92</v>
      </c>
      <c r="M1688" s="70" t="str">
        <f t="shared" si="315"/>
        <v>REZoning_Sol-Win</v>
      </c>
      <c r="O1688" t="s">
        <v>2569</v>
      </c>
      <c r="P1688" t="s">
        <v>874</v>
      </c>
      <c r="Q1688">
        <v>2100</v>
      </c>
      <c r="R1688" t="s">
        <v>881</v>
      </c>
      <c r="S1688" t="s">
        <v>875</v>
      </c>
      <c r="AA1688" s="49" t="s">
        <v>2569</v>
      </c>
      <c r="AB1688" s="71" t="s">
        <v>874</v>
      </c>
      <c r="AC1688" s="55">
        <v>2035</v>
      </c>
      <c r="AD1688" s="70" t="str">
        <f t="shared" si="316"/>
        <v>*0.94</v>
      </c>
      <c r="AE1688" s="70" t="str">
        <f t="shared" si="317"/>
        <v>REZoning_Sol-Win</v>
      </c>
      <c r="AG1688" s="49" t="s">
        <v>2569</v>
      </c>
      <c r="AH1688" s="71" t="s">
        <v>874</v>
      </c>
      <c r="AI1688" s="55">
        <v>2050</v>
      </c>
      <c r="AJ1688" s="70" t="str">
        <f t="shared" si="318"/>
        <v>*0.91</v>
      </c>
      <c r="AK1688" s="70" t="str">
        <f t="shared" si="319"/>
        <v>REZoning_Sol-Win</v>
      </c>
      <c r="AO1688" s="50" t="s">
        <v>2569</v>
      </c>
      <c r="AP1688" s="72" t="s">
        <v>874</v>
      </c>
      <c r="AQ1688" s="58">
        <v>2035</v>
      </c>
      <c r="AR1688" s="73" t="str">
        <f t="shared" si="320"/>
        <v>*0.92</v>
      </c>
      <c r="AS1688" s="70" t="str">
        <f t="shared" si="321"/>
        <v>REZoning_Sol-Win</v>
      </c>
      <c r="AU1688" s="50" t="s">
        <v>2569</v>
      </c>
      <c r="AV1688" s="72" t="s">
        <v>874</v>
      </c>
      <c r="AW1688" s="58">
        <v>2050</v>
      </c>
      <c r="AX1688" s="73" t="str">
        <f t="shared" si="322"/>
        <v>*0.87</v>
      </c>
      <c r="AY1688" s="70" t="str">
        <f t="shared" si="323"/>
        <v>REZoning_Sol-Win</v>
      </c>
    </row>
    <row r="1689" spans="1:51">
      <c r="A1689" s="67" t="s">
        <v>62</v>
      </c>
      <c r="C1689" t="s">
        <v>2570</v>
      </c>
      <c r="D1689" s="68" t="s">
        <v>874</v>
      </c>
      <c r="E1689" s="52">
        <v>2035</v>
      </c>
      <c r="F1689" s="69" t="str">
        <f t="shared" si="313"/>
        <v>*0.95</v>
      </c>
      <c r="G1689" s="70" t="str">
        <f t="shared" si="312"/>
        <v>REZoning_Sol-Win</v>
      </c>
      <c r="I1689" t="s">
        <v>2570</v>
      </c>
      <c r="J1689" s="68" t="s">
        <v>874</v>
      </c>
      <c r="K1689" s="52">
        <v>2050</v>
      </c>
      <c r="L1689" s="62" t="str">
        <f t="shared" si="314"/>
        <v>*0.92</v>
      </c>
      <c r="M1689" s="70" t="str">
        <f t="shared" si="315"/>
        <v>REZoning_Sol-Win</v>
      </c>
      <c r="O1689" t="s">
        <v>2570</v>
      </c>
      <c r="P1689" t="s">
        <v>874</v>
      </c>
      <c r="Q1689">
        <v>2100</v>
      </c>
      <c r="R1689" t="s">
        <v>881</v>
      </c>
      <c r="S1689" t="s">
        <v>875</v>
      </c>
      <c r="AA1689" s="49" t="s">
        <v>2570</v>
      </c>
      <c r="AB1689" s="71" t="s">
        <v>874</v>
      </c>
      <c r="AC1689" s="55">
        <v>2035</v>
      </c>
      <c r="AD1689" s="70" t="str">
        <f t="shared" si="316"/>
        <v>*0.94</v>
      </c>
      <c r="AE1689" s="70" t="str">
        <f t="shared" si="317"/>
        <v>REZoning_Sol-Win</v>
      </c>
      <c r="AG1689" s="49" t="s">
        <v>2570</v>
      </c>
      <c r="AH1689" s="71" t="s">
        <v>874</v>
      </c>
      <c r="AI1689" s="55">
        <v>2050</v>
      </c>
      <c r="AJ1689" s="70" t="str">
        <f t="shared" si="318"/>
        <v>*0.91</v>
      </c>
      <c r="AK1689" s="70" t="str">
        <f t="shared" si="319"/>
        <v>REZoning_Sol-Win</v>
      </c>
      <c r="AO1689" s="50" t="s">
        <v>2570</v>
      </c>
      <c r="AP1689" s="72" t="s">
        <v>874</v>
      </c>
      <c r="AQ1689" s="58">
        <v>2035</v>
      </c>
      <c r="AR1689" s="73" t="str">
        <f t="shared" si="320"/>
        <v>*0.92</v>
      </c>
      <c r="AS1689" s="70" t="str">
        <f t="shared" si="321"/>
        <v>REZoning_Sol-Win</v>
      </c>
      <c r="AU1689" s="50" t="s">
        <v>2570</v>
      </c>
      <c r="AV1689" s="72" t="s">
        <v>874</v>
      </c>
      <c r="AW1689" s="58">
        <v>2050</v>
      </c>
      <c r="AX1689" s="73" t="str">
        <f t="shared" si="322"/>
        <v>*0.87</v>
      </c>
      <c r="AY1689" s="70" t="str">
        <f t="shared" si="323"/>
        <v>REZoning_Sol-Win</v>
      </c>
    </row>
    <row r="1690" spans="1:51">
      <c r="A1690" s="67" t="s">
        <v>62</v>
      </c>
      <c r="C1690" t="s">
        <v>2571</v>
      </c>
      <c r="D1690" s="68" t="s">
        <v>874</v>
      </c>
      <c r="E1690" s="52">
        <v>2035</v>
      </c>
      <c r="F1690" s="69" t="str">
        <f t="shared" si="313"/>
        <v>*0.95</v>
      </c>
      <c r="G1690" s="70" t="str">
        <f t="shared" si="312"/>
        <v>REZoning_Sol-Win</v>
      </c>
      <c r="I1690" t="s">
        <v>2571</v>
      </c>
      <c r="J1690" s="68" t="s">
        <v>874</v>
      </c>
      <c r="K1690" s="52">
        <v>2050</v>
      </c>
      <c r="L1690" s="62" t="str">
        <f t="shared" si="314"/>
        <v>*0.92</v>
      </c>
      <c r="M1690" s="70" t="str">
        <f t="shared" si="315"/>
        <v>REZoning_Sol-Win</v>
      </c>
      <c r="O1690" t="s">
        <v>2571</v>
      </c>
      <c r="P1690" t="s">
        <v>874</v>
      </c>
      <c r="Q1690">
        <v>2100</v>
      </c>
      <c r="R1690" t="s">
        <v>881</v>
      </c>
      <c r="S1690" t="s">
        <v>875</v>
      </c>
      <c r="AA1690" s="49" t="s">
        <v>2571</v>
      </c>
      <c r="AB1690" s="71" t="s">
        <v>874</v>
      </c>
      <c r="AC1690" s="55">
        <v>2035</v>
      </c>
      <c r="AD1690" s="70" t="str">
        <f t="shared" si="316"/>
        <v>*0.94</v>
      </c>
      <c r="AE1690" s="70" t="str">
        <f t="shared" si="317"/>
        <v>REZoning_Sol-Win</v>
      </c>
      <c r="AG1690" s="49" t="s">
        <v>2571</v>
      </c>
      <c r="AH1690" s="71" t="s">
        <v>874</v>
      </c>
      <c r="AI1690" s="55">
        <v>2050</v>
      </c>
      <c r="AJ1690" s="70" t="str">
        <f t="shared" si="318"/>
        <v>*0.91</v>
      </c>
      <c r="AK1690" s="70" t="str">
        <f t="shared" si="319"/>
        <v>REZoning_Sol-Win</v>
      </c>
      <c r="AO1690" s="50" t="s">
        <v>2571</v>
      </c>
      <c r="AP1690" s="72" t="s">
        <v>874</v>
      </c>
      <c r="AQ1690" s="58">
        <v>2035</v>
      </c>
      <c r="AR1690" s="73" t="str">
        <f t="shared" si="320"/>
        <v>*0.92</v>
      </c>
      <c r="AS1690" s="70" t="str">
        <f t="shared" si="321"/>
        <v>REZoning_Sol-Win</v>
      </c>
      <c r="AU1690" s="50" t="s">
        <v>2571</v>
      </c>
      <c r="AV1690" s="72" t="s">
        <v>874</v>
      </c>
      <c r="AW1690" s="58">
        <v>2050</v>
      </c>
      <c r="AX1690" s="73" t="str">
        <f t="shared" si="322"/>
        <v>*0.87</v>
      </c>
      <c r="AY1690" s="70" t="str">
        <f t="shared" si="323"/>
        <v>REZoning_Sol-Win</v>
      </c>
    </row>
    <row r="1691" spans="1:51">
      <c r="A1691" s="67" t="s">
        <v>62</v>
      </c>
      <c r="C1691" t="s">
        <v>2572</v>
      </c>
      <c r="D1691" s="68" t="s">
        <v>874</v>
      </c>
      <c r="E1691" s="52">
        <v>2035</v>
      </c>
      <c r="F1691" s="69" t="str">
        <f t="shared" si="313"/>
        <v>*0.95</v>
      </c>
      <c r="G1691" s="70" t="str">
        <f t="shared" si="312"/>
        <v>REZoning_Sol-Win</v>
      </c>
      <c r="I1691" t="s">
        <v>2572</v>
      </c>
      <c r="J1691" s="68" t="s">
        <v>874</v>
      </c>
      <c r="K1691" s="52">
        <v>2050</v>
      </c>
      <c r="L1691" s="62" t="str">
        <f t="shared" si="314"/>
        <v>*0.92</v>
      </c>
      <c r="M1691" s="70" t="str">
        <f t="shared" si="315"/>
        <v>REZoning_Sol-Win</v>
      </c>
      <c r="O1691" t="s">
        <v>2572</v>
      </c>
      <c r="P1691" t="s">
        <v>874</v>
      </c>
      <c r="Q1691">
        <v>2100</v>
      </c>
      <c r="R1691" t="s">
        <v>881</v>
      </c>
      <c r="S1691" t="s">
        <v>875</v>
      </c>
      <c r="AA1691" s="49" t="s">
        <v>2572</v>
      </c>
      <c r="AB1691" s="71" t="s">
        <v>874</v>
      </c>
      <c r="AC1691" s="55">
        <v>2035</v>
      </c>
      <c r="AD1691" s="70" t="str">
        <f t="shared" si="316"/>
        <v>*0.94</v>
      </c>
      <c r="AE1691" s="70" t="str">
        <f t="shared" si="317"/>
        <v>REZoning_Sol-Win</v>
      </c>
      <c r="AG1691" s="49" t="s">
        <v>2572</v>
      </c>
      <c r="AH1691" s="71" t="s">
        <v>874</v>
      </c>
      <c r="AI1691" s="55">
        <v>2050</v>
      </c>
      <c r="AJ1691" s="70" t="str">
        <f t="shared" si="318"/>
        <v>*0.91</v>
      </c>
      <c r="AK1691" s="70" t="str">
        <f t="shared" si="319"/>
        <v>REZoning_Sol-Win</v>
      </c>
      <c r="AO1691" s="50" t="s">
        <v>2572</v>
      </c>
      <c r="AP1691" s="72" t="s">
        <v>874</v>
      </c>
      <c r="AQ1691" s="58">
        <v>2035</v>
      </c>
      <c r="AR1691" s="73" t="str">
        <f t="shared" si="320"/>
        <v>*0.92</v>
      </c>
      <c r="AS1691" s="70" t="str">
        <f t="shared" si="321"/>
        <v>REZoning_Sol-Win</v>
      </c>
      <c r="AU1691" s="50" t="s">
        <v>2572</v>
      </c>
      <c r="AV1691" s="72" t="s">
        <v>874</v>
      </c>
      <c r="AW1691" s="58">
        <v>2050</v>
      </c>
      <c r="AX1691" s="73" t="str">
        <f t="shared" si="322"/>
        <v>*0.87</v>
      </c>
      <c r="AY1691" s="70" t="str">
        <f t="shared" si="323"/>
        <v>REZoning_Sol-Win</v>
      </c>
    </row>
    <row r="1692" spans="1:51">
      <c r="A1692" s="67" t="s">
        <v>62</v>
      </c>
      <c r="C1692" t="s">
        <v>2573</v>
      </c>
      <c r="D1692" s="68" t="s">
        <v>874</v>
      </c>
      <c r="E1692" s="52">
        <v>2035</v>
      </c>
      <c r="F1692" s="69" t="str">
        <f t="shared" si="313"/>
        <v>*0.95</v>
      </c>
      <c r="G1692" s="70" t="str">
        <f t="shared" si="312"/>
        <v>REZoning_Sol-Win</v>
      </c>
      <c r="I1692" t="s">
        <v>2573</v>
      </c>
      <c r="J1692" s="68" t="s">
        <v>874</v>
      </c>
      <c r="K1692" s="52">
        <v>2050</v>
      </c>
      <c r="L1692" s="62" t="str">
        <f t="shared" si="314"/>
        <v>*0.92</v>
      </c>
      <c r="M1692" s="70" t="str">
        <f t="shared" si="315"/>
        <v>REZoning_Sol-Win</v>
      </c>
      <c r="O1692" t="s">
        <v>2573</v>
      </c>
      <c r="P1692" t="s">
        <v>874</v>
      </c>
      <c r="Q1692">
        <v>2100</v>
      </c>
      <c r="R1692" t="s">
        <v>881</v>
      </c>
      <c r="S1692" t="s">
        <v>875</v>
      </c>
      <c r="AA1692" s="49" t="s">
        <v>2573</v>
      </c>
      <c r="AB1692" s="71" t="s">
        <v>874</v>
      </c>
      <c r="AC1692" s="55">
        <v>2035</v>
      </c>
      <c r="AD1692" s="70" t="str">
        <f t="shared" si="316"/>
        <v>*0.94</v>
      </c>
      <c r="AE1692" s="70" t="str">
        <f t="shared" si="317"/>
        <v>REZoning_Sol-Win</v>
      </c>
      <c r="AG1692" s="49" t="s">
        <v>2573</v>
      </c>
      <c r="AH1692" s="71" t="s">
        <v>874</v>
      </c>
      <c r="AI1692" s="55">
        <v>2050</v>
      </c>
      <c r="AJ1692" s="70" t="str">
        <f t="shared" si="318"/>
        <v>*0.91</v>
      </c>
      <c r="AK1692" s="70" t="str">
        <f t="shared" si="319"/>
        <v>REZoning_Sol-Win</v>
      </c>
      <c r="AO1692" s="50" t="s">
        <v>2573</v>
      </c>
      <c r="AP1692" s="72" t="s">
        <v>874</v>
      </c>
      <c r="AQ1692" s="58">
        <v>2035</v>
      </c>
      <c r="AR1692" s="73" t="str">
        <f t="shared" si="320"/>
        <v>*0.92</v>
      </c>
      <c r="AS1692" s="70" t="str">
        <f t="shared" si="321"/>
        <v>REZoning_Sol-Win</v>
      </c>
      <c r="AU1692" s="50" t="s">
        <v>2573</v>
      </c>
      <c r="AV1692" s="72" t="s">
        <v>874</v>
      </c>
      <c r="AW1692" s="58">
        <v>2050</v>
      </c>
      <c r="AX1692" s="73" t="str">
        <f t="shared" si="322"/>
        <v>*0.87</v>
      </c>
      <c r="AY1692" s="70" t="str">
        <f t="shared" si="323"/>
        <v>REZoning_Sol-Win</v>
      </c>
    </row>
    <row r="1693" spans="1:51">
      <c r="A1693" s="67" t="s">
        <v>62</v>
      </c>
      <c r="C1693" t="s">
        <v>2574</v>
      </c>
      <c r="D1693" s="68" t="s">
        <v>874</v>
      </c>
      <c r="E1693" s="52">
        <v>2035</v>
      </c>
      <c r="F1693" s="69" t="str">
        <f t="shared" si="313"/>
        <v>*0.95</v>
      </c>
      <c r="G1693" s="70" t="str">
        <f t="shared" si="312"/>
        <v>REZoning_Sol-Win</v>
      </c>
      <c r="I1693" t="s">
        <v>2574</v>
      </c>
      <c r="J1693" s="68" t="s">
        <v>874</v>
      </c>
      <c r="K1693" s="52">
        <v>2050</v>
      </c>
      <c r="L1693" s="62" t="str">
        <f t="shared" si="314"/>
        <v>*0.92</v>
      </c>
      <c r="M1693" s="70" t="str">
        <f t="shared" si="315"/>
        <v>REZoning_Sol-Win</v>
      </c>
      <c r="O1693" t="s">
        <v>2574</v>
      </c>
      <c r="P1693" t="s">
        <v>874</v>
      </c>
      <c r="Q1693">
        <v>2100</v>
      </c>
      <c r="R1693" t="s">
        <v>881</v>
      </c>
      <c r="S1693" t="s">
        <v>875</v>
      </c>
      <c r="AA1693" s="49" t="s">
        <v>2574</v>
      </c>
      <c r="AB1693" s="71" t="s">
        <v>874</v>
      </c>
      <c r="AC1693" s="55">
        <v>2035</v>
      </c>
      <c r="AD1693" s="70" t="str">
        <f t="shared" si="316"/>
        <v>*0.94</v>
      </c>
      <c r="AE1693" s="70" t="str">
        <f t="shared" si="317"/>
        <v>REZoning_Sol-Win</v>
      </c>
      <c r="AG1693" s="49" t="s">
        <v>2574</v>
      </c>
      <c r="AH1693" s="71" t="s">
        <v>874</v>
      </c>
      <c r="AI1693" s="55">
        <v>2050</v>
      </c>
      <c r="AJ1693" s="70" t="str">
        <f t="shared" si="318"/>
        <v>*0.91</v>
      </c>
      <c r="AK1693" s="70" t="str">
        <f t="shared" si="319"/>
        <v>REZoning_Sol-Win</v>
      </c>
      <c r="AO1693" s="50" t="s">
        <v>2574</v>
      </c>
      <c r="AP1693" s="72" t="s">
        <v>874</v>
      </c>
      <c r="AQ1693" s="58">
        <v>2035</v>
      </c>
      <c r="AR1693" s="73" t="str">
        <f t="shared" si="320"/>
        <v>*0.92</v>
      </c>
      <c r="AS1693" s="70" t="str">
        <f t="shared" si="321"/>
        <v>REZoning_Sol-Win</v>
      </c>
      <c r="AU1693" s="50" t="s">
        <v>2574</v>
      </c>
      <c r="AV1693" s="72" t="s">
        <v>874</v>
      </c>
      <c r="AW1693" s="58">
        <v>2050</v>
      </c>
      <c r="AX1693" s="73" t="str">
        <f t="shared" si="322"/>
        <v>*0.87</v>
      </c>
      <c r="AY1693" s="70" t="str">
        <f t="shared" si="323"/>
        <v>REZoning_Sol-Win</v>
      </c>
    </row>
    <row r="1694" spans="1:51">
      <c r="A1694" s="67" t="s">
        <v>62</v>
      </c>
      <c r="C1694" t="s">
        <v>2575</v>
      </c>
      <c r="D1694" s="68" t="s">
        <v>874</v>
      </c>
      <c r="E1694" s="52">
        <v>2035</v>
      </c>
      <c r="F1694" s="69" t="str">
        <f t="shared" si="313"/>
        <v>*0.95</v>
      </c>
      <c r="G1694" s="70" t="str">
        <f t="shared" si="312"/>
        <v>REZoning_Sol-Win</v>
      </c>
      <c r="I1694" t="s">
        <v>2575</v>
      </c>
      <c r="J1694" s="68" t="s">
        <v>874</v>
      </c>
      <c r="K1694" s="52">
        <v>2050</v>
      </c>
      <c r="L1694" s="62" t="str">
        <f t="shared" si="314"/>
        <v>*0.92</v>
      </c>
      <c r="M1694" s="70" t="str">
        <f t="shared" si="315"/>
        <v>REZoning_Sol-Win</v>
      </c>
      <c r="O1694" t="s">
        <v>2575</v>
      </c>
      <c r="P1694" t="s">
        <v>874</v>
      </c>
      <c r="Q1694">
        <v>2100</v>
      </c>
      <c r="R1694" t="s">
        <v>881</v>
      </c>
      <c r="S1694" t="s">
        <v>875</v>
      </c>
      <c r="AA1694" s="49" t="s">
        <v>2575</v>
      </c>
      <c r="AB1694" s="71" t="s">
        <v>874</v>
      </c>
      <c r="AC1694" s="55">
        <v>2035</v>
      </c>
      <c r="AD1694" s="70" t="str">
        <f t="shared" si="316"/>
        <v>*0.94</v>
      </c>
      <c r="AE1694" s="70" t="str">
        <f t="shared" si="317"/>
        <v>REZoning_Sol-Win</v>
      </c>
      <c r="AG1694" s="49" t="s">
        <v>2575</v>
      </c>
      <c r="AH1694" s="71" t="s">
        <v>874</v>
      </c>
      <c r="AI1694" s="55">
        <v>2050</v>
      </c>
      <c r="AJ1694" s="70" t="str">
        <f t="shared" si="318"/>
        <v>*0.91</v>
      </c>
      <c r="AK1694" s="70" t="str">
        <f t="shared" si="319"/>
        <v>REZoning_Sol-Win</v>
      </c>
      <c r="AO1694" s="50" t="s">
        <v>2575</v>
      </c>
      <c r="AP1694" s="72" t="s">
        <v>874</v>
      </c>
      <c r="AQ1694" s="58">
        <v>2035</v>
      </c>
      <c r="AR1694" s="73" t="str">
        <f t="shared" si="320"/>
        <v>*0.92</v>
      </c>
      <c r="AS1694" s="70" t="str">
        <f t="shared" si="321"/>
        <v>REZoning_Sol-Win</v>
      </c>
      <c r="AU1694" s="50" t="s">
        <v>2575</v>
      </c>
      <c r="AV1694" s="72" t="s">
        <v>874</v>
      </c>
      <c r="AW1694" s="58">
        <v>2050</v>
      </c>
      <c r="AX1694" s="73" t="str">
        <f t="shared" si="322"/>
        <v>*0.87</v>
      </c>
      <c r="AY1694" s="70" t="str">
        <f t="shared" si="323"/>
        <v>REZoning_Sol-Win</v>
      </c>
    </row>
    <row r="1695" spans="1:51">
      <c r="A1695" s="67" t="s">
        <v>62</v>
      </c>
      <c r="C1695" t="s">
        <v>2576</v>
      </c>
      <c r="D1695" s="68" t="s">
        <v>874</v>
      </c>
      <c r="E1695" s="52">
        <v>2035</v>
      </c>
      <c r="F1695" s="69" t="str">
        <f t="shared" si="313"/>
        <v>*0.95</v>
      </c>
      <c r="G1695" s="70" t="str">
        <f t="shared" si="312"/>
        <v>REZoning_Sol-Win</v>
      </c>
      <c r="I1695" t="s">
        <v>2576</v>
      </c>
      <c r="J1695" s="68" t="s">
        <v>874</v>
      </c>
      <c r="K1695" s="52">
        <v>2050</v>
      </c>
      <c r="L1695" s="62" t="str">
        <f t="shared" si="314"/>
        <v>*0.92</v>
      </c>
      <c r="M1695" s="70" t="str">
        <f t="shared" si="315"/>
        <v>REZoning_Sol-Win</v>
      </c>
      <c r="O1695" t="s">
        <v>2576</v>
      </c>
      <c r="P1695" t="s">
        <v>874</v>
      </c>
      <c r="Q1695">
        <v>2100</v>
      </c>
      <c r="R1695" t="s">
        <v>881</v>
      </c>
      <c r="S1695" t="s">
        <v>875</v>
      </c>
      <c r="AA1695" s="49" t="s">
        <v>2576</v>
      </c>
      <c r="AB1695" s="71" t="s">
        <v>874</v>
      </c>
      <c r="AC1695" s="55">
        <v>2035</v>
      </c>
      <c r="AD1695" s="70" t="str">
        <f t="shared" si="316"/>
        <v>*0.94</v>
      </c>
      <c r="AE1695" s="70" t="str">
        <f t="shared" si="317"/>
        <v>REZoning_Sol-Win</v>
      </c>
      <c r="AG1695" s="49" t="s">
        <v>2576</v>
      </c>
      <c r="AH1695" s="71" t="s">
        <v>874</v>
      </c>
      <c r="AI1695" s="55">
        <v>2050</v>
      </c>
      <c r="AJ1695" s="70" t="str">
        <f t="shared" si="318"/>
        <v>*0.91</v>
      </c>
      <c r="AK1695" s="70" t="str">
        <f t="shared" si="319"/>
        <v>REZoning_Sol-Win</v>
      </c>
      <c r="AO1695" s="50" t="s">
        <v>2576</v>
      </c>
      <c r="AP1695" s="72" t="s">
        <v>874</v>
      </c>
      <c r="AQ1695" s="58">
        <v>2035</v>
      </c>
      <c r="AR1695" s="73" t="str">
        <f t="shared" si="320"/>
        <v>*0.92</v>
      </c>
      <c r="AS1695" s="70" t="str">
        <f t="shared" si="321"/>
        <v>REZoning_Sol-Win</v>
      </c>
      <c r="AU1695" s="50" t="s">
        <v>2576</v>
      </c>
      <c r="AV1695" s="72" t="s">
        <v>874</v>
      </c>
      <c r="AW1695" s="58">
        <v>2050</v>
      </c>
      <c r="AX1695" s="73" t="str">
        <f t="shared" si="322"/>
        <v>*0.87</v>
      </c>
      <c r="AY1695" s="70" t="str">
        <f t="shared" si="323"/>
        <v>REZoning_Sol-Win</v>
      </c>
    </row>
    <row r="1696" spans="1:51">
      <c r="A1696" s="67" t="s">
        <v>62</v>
      </c>
      <c r="C1696" t="s">
        <v>2577</v>
      </c>
      <c r="D1696" s="68" t="s">
        <v>874</v>
      </c>
      <c r="E1696" s="52">
        <v>2035</v>
      </c>
      <c r="F1696" s="69" t="str">
        <f t="shared" si="313"/>
        <v>*0.95</v>
      </c>
      <c r="G1696" s="70" t="str">
        <f t="shared" si="312"/>
        <v>REZoning_Sol-Win</v>
      </c>
      <c r="I1696" t="s">
        <v>2577</v>
      </c>
      <c r="J1696" s="68" t="s">
        <v>874</v>
      </c>
      <c r="K1696" s="52">
        <v>2050</v>
      </c>
      <c r="L1696" s="62" t="str">
        <f t="shared" si="314"/>
        <v>*0.92</v>
      </c>
      <c r="M1696" s="70" t="str">
        <f t="shared" si="315"/>
        <v>REZoning_Sol-Win</v>
      </c>
      <c r="O1696" t="s">
        <v>2577</v>
      </c>
      <c r="P1696" t="s">
        <v>874</v>
      </c>
      <c r="Q1696">
        <v>2100</v>
      </c>
      <c r="R1696" t="s">
        <v>881</v>
      </c>
      <c r="S1696" t="s">
        <v>875</v>
      </c>
      <c r="AA1696" s="49" t="s">
        <v>2577</v>
      </c>
      <c r="AB1696" s="71" t="s">
        <v>874</v>
      </c>
      <c r="AC1696" s="55">
        <v>2035</v>
      </c>
      <c r="AD1696" s="70" t="str">
        <f t="shared" si="316"/>
        <v>*0.94</v>
      </c>
      <c r="AE1696" s="70" t="str">
        <f t="shared" si="317"/>
        <v>REZoning_Sol-Win</v>
      </c>
      <c r="AG1696" s="49" t="s">
        <v>2577</v>
      </c>
      <c r="AH1696" s="71" t="s">
        <v>874</v>
      </c>
      <c r="AI1696" s="55">
        <v>2050</v>
      </c>
      <c r="AJ1696" s="70" t="str">
        <f t="shared" si="318"/>
        <v>*0.91</v>
      </c>
      <c r="AK1696" s="70" t="str">
        <f t="shared" si="319"/>
        <v>REZoning_Sol-Win</v>
      </c>
      <c r="AO1696" s="50" t="s">
        <v>2577</v>
      </c>
      <c r="AP1696" s="72" t="s">
        <v>874</v>
      </c>
      <c r="AQ1696" s="58">
        <v>2035</v>
      </c>
      <c r="AR1696" s="73" t="str">
        <f t="shared" si="320"/>
        <v>*0.92</v>
      </c>
      <c r="AS1696" s="70" t="str">
        <f t="shared" si="321"/>
        <v>REZoning_Sol-Win</v>
      </c>
      <c r="AU1696" s="50" t="s">
        <v>2577</v>
      </c>
      <c r="AV1696" s="72" t="s">
        <v>874</v>
      </c>
      <c r="AW1696" s="58">
        <v>2050</v>
      </c>
      <c r="AX1696" s="73" t="str">
        <f t="shared" si="322"/>
        <v>*0.87</v>
      </c>
      <c r="AY1696" s="70" t="str">
        <f t="shared" si="323"/>
        <v>REZoning_Sol-Win</v>
      </c>
    </row>
    <row r="1697" spans="1:51">
      <c r="A1697" s="67" t="s">
        <v>62</v>
      </c>
      <c r="C1697" t="s">
        <v>2578</v>
      </c>
      <c r="D1697" s="68" t="s">
        <v>874</v>
      </c>
      <c r="E1697" s="52">
        <v>2035</v>
      </c>
      <c r="F1697" s="69" t="str">
        <f t="shared" si="313"/>
        <v>*0.95</v>
      </c>
      <c r="G1697" s="70" t="str">
        <f t="shared" si="312"/>
        <v>REZoning_Sol-Win</v>
      </c>
      <c r="I1697" t="s">
        <v>2578</v>
      </c>
      <c r="J1697" s="68" t="s">
        <v>874</v>
      </c>
      <c r="K1697" s="52">
        <v>2050</v>
      </c>
      <c r="L1697" s="62" t="str">
        <f t="shared" si="314"/>
        <v>*0.92</v>
      </c>
      <c r="M1697" s="70" t="str">
        <f t="shared" si="315"/>
        <v>REZoning_Sol-Win</v>
      </c>
      <c r="O1697" t="s">
        <v>2578</v>
      </c>
      <c r="P1697" t="s">
        <v>874</v>
      </c>
      <c r="Q1697">
        <v>2100</v>
      </c>
      <c r="R1697" t="s">
        <v>881</v>
      </c>
      <c r="S1697" t="s">
        <v>875</v>
      </c>
      <c r="AA1697" s="49" t="s">
        <v>2578</v>
      </c>
      <c r="AB1697" s="71" t="s">
        <v>874</v>
      </c>
      <c r="AC1697" s="55">
        <v>2035</v>
      </c>
      <c r="AD1697" s="70" t="str">
        <f t="shared" si="316"/>
        <v>*0.94</v>
      </c>
      <c r="AE1697" s="70" t="str">
        <f t="shared" si="317"/>
        <v>REZoning_Sol-Win</v>
      </c>
      <c r="AG1697" s="49" t="s">
        <v>2578</v>
      </c>
      <c r="AH1697" s="71" t="s">
        <v>874</v>
      </c>
      <c r="AI1697" s="55">
        <v>2050</v>
      </c>
      <c r="AJ1697" s="70" t="str">
        <f t="shared" si="318"/>
        <v>*0.91</v>
      </c>
      <c r="AK1697" s="70" t="str">
        <f t="shared" si="319"/>
        <v>REZoning_Sol-Win</v>
      </c>
      <c r="AO1697" s="50" t="s">
        <v>2578</v>
      </c>
      <c r="AP1697" s="72" t="s">
        <v>874</v>
      </c>
      <c r="AQ1697" s="58">
        <v>2035</v>
      </c>
      <c r="AR1697" s="73" t="str">
        <f t="shared" si="320"/>
        <v>*0.92</v>
      </c>
      <c r="AS1697" s="70" t="str">
        <f t="shared" si="321"/>
        <v>REZoning_Sol-Win</v>
      </c>
      <c r="AU1697" s="50" t="s">
        <v>2578</v>
      </c>
      <c r="AV1697" s="72" t="s">
        <v>874</v>
      </c>
      <c r="AW1697" s="58">
        <v>2050</v>
      </c>
      <c r="AX1697" s="73" t="str">
        <f t="shared" si="322"/>
        <v>*0.87</v>
      </c>
      <c r="AY1697" s="70" t="str">
        <f t="shared" si="323"/>
        <v>REZoning_Sol-Win</v>
      </c>
    </row>
    <row r="1698" spans="1:51">
      <c r="A1698" s="67" t="s">
        <v>62</v>
      </c>
      <c r="C1698" t="s">
        <v>2579</v>
      </c>
      <c r="D1698" s="68" t="s">
        <v>874</v>
      </c>
      <c r="E1698" s="52">
        <v>2035</v>
      </c>
      <c r="F1698" s="69" t="str">
        <f t="shared" si="313"/>
        <v>*0.95</v>
      </c>
      <c r="G1698" s="70" t="str">
        <f t="shared" si="312"/>
        <v>REZoning_Sol-Win</v>
      </c>
      <c r="I1698" t="s">
        <v>2579</v>
      </c>
      <c r="J1698" s="68" t="s">
        <v>874</v>
      </c>
      <c r="K1698" s="52">
        <v>2050</v>
      </c>
      <c r="L1698" s="62" t="str">
        <f t="shared" si="314"/>
        <v>*0.92</v>
      </c>
      <c r="M1698" s="70" t="str">
        <f t="shared" si="315"/>
        <v>REZoning_Sol-Win</v>
      </c>
      <c r="O1698" t="s">
        <v>2579</v>
      </c>
      <c r="P1698" t="s">
        <v>874</v>
      </c>
      <c r="Q1698">
        <v>2100</v>
      </c>
      <c r="R1698" t="s">
        <v>881</v>
      </c>
      <c r="S1698" t="s">
        <v>875</v>
      </c>
      <c r="AA1698" s="49" t="s">
        <v>2579</v>
      </c>
      <c r="AB1698" s="71" t="s">
        <v>874</v>
      </c>
      <c r="AC1698" s="55">
        <v>2035</v>
      </c>
      <c r="AD1698" s="70" t="str">
        <f t="shared" si="316"/>
        <v>*0.94</v>
      </c>
      <c r="AE1698" s="70" t="str">
        <f t="shared" si="317"/>
        <v>REZoning_Sol-Win</v>
      </c>
      <c r="AG1698" s="49" t="s">
        <v>2579</v>
      </c>
      <c r="AH1698" s="71" t="s">
        <v>874</v>
      </c>
      <c r="AI1698" s="55">
        <v>2050</v>
      </c>
      <c r="AJ1698" s="70" t="str">
        <f t="shared" si="318"/>
        <v>*0.91</v>
      </c>
      <c r="AK1698" s="70" t="str">
        <f t="shared" si="319"/>
        <v>REZoning_Sol-Win</v>
      </c>
      <c r="AO1698" s="50" t="s">
        <v>2579</v>
      </c>
      <c r="AP1698" s="72" t="s">
        <v>874</v>
      </c>
      <c r="AQ1698" s="58">
        <v>2035</v>
      </c>
      <c r="AR1698" s="73" t="str">
        <f t="shared" si="320"/>
        <v>*0.92</v>
      </c>
      <c r="AS1698" s="70" t="str">
        <f t="shared" si="321"/>
        <v>REZoning_Sol-Win</v>
      </c>
      <c r="AU1698" s="50" t="s">
        <v>2579</v>
      </c>
      <c r="AV1698" s="72" t="s">
        <v>874</v>
      </c>
      <c r="AW1698" s="58">
        <v>2050</v>
      </c>
      <c r="AX1698" s="73" t="str">
        <f t="shared" si="322"/>
        <v>*0.87</v>
      </c>
      <c r="AY1698" s="70" t="str">
        <f t="shared" si="323"/>
        <v>REZoning_Sol-Win</v>
      </c>
    </row>
    <row r="1699" spans="1:51">
      <c r="A1699" s="67" t="s">
        <v>62</v>
      </c>
      <c r="C1699" t="s">
        <v>2580</v>
      </c>
      <c r="D1699" s="68" t="s">
        <v>874</v>
      </c>
      <c r="E1699" s="52">
        <v>2035</v>
      </c>
      <c r="F1699" s="69" t="str">
        <f t="shared" si="313"/>
        <v>*0.95</v>
      </c>
      <c r="G1699" s="70" t="str">
        <f t="shared" ref="G1699:G1762" si="324">G1698</f>
        <v>REZoning_Sol-Win</v>
      </c>
      <c r="I1699" t="s">
        <v>2580</v>
      </c>
      <c r="J1699" s="68" t="s">
        <v>874</v>
      </c>
      <c r="K1699" s="52">
        <v>2050</v>
      </c>
      <c r="L1699" s="62" t="str">
        <f t="shared" si="314"/>
        <v>*0.92</v>
      </c>
      <c r="M1699" s="70" t="str">
        <f t="shared" si="315"/>
        <v>REZoning_Sol-Win</v>
      </c>
      <c r="O1699" t="s">
        <v>2580</v>
      </c>
      <c r="P1699" t="s">
        <v>874</v>
      </c>
      <c r="Q1699">
        <v>2100</v>
      </c>
      <c r="R1699" t="s">
        <v>881</v>
      </c>
      <c r="S1699" t="s">
        <v>875</v>
      </c>
      <c r="AA1699" s="49" t="s">
        <v>2580</v>
      </c>
      <c r="AB1699" s="71" t="s">
        <v>874</v>
      </c>
      <c r="AC1699" s="55">
        <v>2035</v>
      </c>
      <c r="AD1699" s="70" t="str">
        <f t="shared" si="316"/>
        <v>*0.94</v>
      </c>
      <c r="AE1699" s="70" t="str">
        <f t="shared" si="317"/>
        <v>REZoning_Sol-Win</v>
      </c>
      <c r="AG1699" s="49" t="s">
        <v>2580</v>
      </c>
      <c r="AH1699" s="71" t="s">
        <v>874</v>
      </c>
      <c r="AI1699" s="55">
        <v>2050</v>
      </c>
      <c r="AJ1699" s="70" t="str">
        <f t="shared" si="318"/>
        <v>*0.91</v>
      </c>
      <c r="AK1699" s="70" t="str">
        <f t="shared" si="319"/>
        <v>REZoning_Sol-Win</v>
      </c>
      <c r="AO1699" s="50" t="s">
        <v>2580</v>
      </c>
      <c r="AP1699" s="72" t="s">
        <v>874</v>
      </c>
      <c r="AQ1699" s="58">
        <v>2035</v>
      </c>
      <c r="AR1699" s="73" t="str">
        <f t="shared" si="320"/>
        <v>*0.92</v>
      </c>
      <c r="AS1699" s="70" t="str">
        <f t="shared" si="321"/>
        <v>REZoning_Sol-Win</v>
      </c>
      <c r="AU1699" s="50" t="s">
        <v>2580</v>
      </c>
      <c r="AV1699" s="72" t="s">
        <v>874</v>
      </c>
      <c r="AW1699" s="58">
        <v>2050</v>
      </c>
      <c r="AX1699" s="73" t="str">
        <f t="shared" si="322"/>
        <v>*0.87</v>
      </c>
      <c r="AY1699" s="70" t="str">
        <f t="shared" si="323"/>
        <v>REZoning_Sol-Win</v>
      </c>
    </row>
    <row r="1700" spans="1:51">
      <c r="A1700" s="67" t="s">
        <v>62</v>
      </c>
      <c r="C1700" t="s">
        <v>2581</v>
      </c>
      <c r="D1700" s="68" t="s">
        <v>874</v>
      </c>
      <c r="E1700" s="52">
        <v>2035</v>
      </c>
      <c r="F1700" s="69" t="str">
        <f t="shared" si="313"/>
        <v>*0.95</v>
      </c>
      <c r="G1700" s="70" t="str">
        <f t="shared" si="324"/>
        <v>REZoning_Sol-Win</v>
      </c>
      <c r="I1700" t="s">
        <v>2581</v>
      </c>
      <c r="J1700" s="68" t="s">
        <v>874</v>
      </c>
      <c r="K1700" s="52">
        <v>2050</v>
      </c>
      <c r="L1700" s="62" t="str">
        <f t="shared" si="314"/>
        <v>*0.92</v>
      </c>
      <c r="M1700" s="70" t="str">
        <f t="shared" si="315"/>
        <v>REZoning_Sol-Win</v>
      </c>
      <c r="O1700" t="s">
        <v>2581</v>
      </c>
      <c r="P1700" t="s">
        <v>874</v>
      </c>
      <c r="Q1700">
        <v>2100</v>
      </c>
      <c r="R1700" t="s">
        <v>881</v>
      </c>
      <c r="S1700" t="s">
        <v>875</v>
      </c>
      <c r="AA1700" s="49" t="s">
        <v>2581</v>
      </c>
      <c r="AB1700" s="71" t="s">
        <v>874</v>
      </c>
      <c r="AC1700" s="55">
        <v>2035</v>
      </c>
      <c r="AD1700" s="70" t="str">
        <f t="shared" si="316"/>
        <v>*0.94</v>
      </c>
      <c r="AE1700" s="70" t="str">
        <f t="shared" si="317"/>
        <v>REZoning_Sol-Win</v>
      </c>
      <c r="AG1700" s="49" t="s">
        <v>2581</v>
      </c>
      <c r="AH1700" s="71" t="s">
        <v>874</v>
      </c>
      <c r="AI1700" s="55">
        <v>2050</v>
      </c>
      <c r="AJ1700" s="70" t="str">
        <f t="shared" si="318"/>
        <v>*0.91</v>
      </c>
      <c r="AK1700" s="70" t="str">
        <f t="shared" si="319"/>
        <v>REZoning_Sol-Win</v>
      </c>
      <c r="AO1700" s="50" t="s">
        <v>2581</v>
      </c>
      <c r="AP1700" s="72" t="s">
        <v>874</v>
      </c>
      <c r="AQ1700" s="58">
        <v>2035</v>
      </c>
      <c r="AR1700" s="73" t="str">
        <f t="shared" si="320"/>
        <v>*0.92</v>
      </c>
      <c r="AS1700" s="70" t="str">
        <f t="shared" si="321"/>
        <v>REZoning_Sol-Win</v>
      </c>
      <c r="AU1700" s="50" t="s">
        <v>2581</v>
      </c>
      <c r="AV1700" s="72" t="s">
        <v>874</v>
      </c>
      <c r="AW1700" s="58">
        <v>2050</v>
      </c>
      <c r="AX1700" s="73" t="str">
        <f t="shared" si="322"/>
        <v>*0.87</v>
      </c>
      <c r="AY1700" s="70" t="str">
        <f t="shared" si="323"/>
        <v>REZoning_Sol-Win</v>
      </c>
    </row>
    <row r="1701" spans="1:51">
      <c r="A1701" s="67" t="s">
        <v>62</v>
      </c>
      <c r="C1701" t="s">
        <v>2582</v>
      </c>
      <c r="D1701" s="68" t="s">
        <v>874</v>
      </c>
      <c r="E1701" s="52">
        <v>2035</v>
      </c>
      <c r="F1701" s="69" t="str">
        <f t="shared" si="313"/>
        <v>*0.95</v>
      </c>
      <c r="G1701" s="70" t="str">
        <f t="shared" si="324"/>
        <v>REZoning_Sol-Win</v>
      </c>
      <c r="I1701" t="s">
        <v>2582</v>
      </c>
      <c r="J1701" s="68" t="s">
        <v>874</v>
      </c>
      <c r="K1701" s="52">
        <v>2050</v>
      </c>
      <c r="L1701" s="62" t="str">
        <f t="shared" si="314"/>
        <v>*0.92</v>
      </c>
      <c r="M1701" s="70" t="str">
        <f t="shared" si="315"/>
        <v>REZoning_Sol-Win</v>
      </c>
      <c r="O1701" t="s">
        <v>2582</v>
      </c>
      <c r="P1701" t="s">
        <v>874</v>
      </c>
      <c r="Q1701">
        <v>2100</v>
      </c>
      <c r="R1701" t="s">
        <v>881</v>
      </c>
      <c r="S1701" t="s">
        <v>875</v>
      </c>
      <c r="AA1701" s="49" t="s">
        <v>2582</v>
      </c>
      <c r="AB1701" s="71" t="s">
        <v>874</v>
      </c>
      <c r="AC1701" s="55">
        <v>2035</v>
      </c>
      <c r="AD1701" s="70" t="str">
        <f t="shared" si="316"/>
        <v>*0.94</v>
      </c>
      <c r="AE1701" s="70" t="str">
        <f t="shared" si="317"/>
        <v>REZoning_Sol-Win</v>
      </c>
      <c r="AG1701" s="49" t="s">
        <v>2582</v>
      </c>
      <c r="AH1701" s="71" t="s">
        <v>874</v>
      </c>
      <c r="AI1701" s="55">
        <v>2050</v>
      </c>
      <c r="AJ1701" s="70" t="str">
        <f t="shared" si="318"/>
        <v>*0.91</v>
      </c>
      <c r="AK1701" s="70" t="str">
        <f t="shared" si="319"/>
        <v>REZoning_Sol-Win</v>
      </c>
      <c r="AO1701" s="50" t="s">
        <v>2582</v>
      </c>
      <c r="AP1701" s="72" t="s">
        <v>874</v>
      </c>
      <c r="AQ1701" s="58">
        <v>2035</v>
      </c>
      <c r="AR1701" s="73" t="str">
        <f t="shared" si="320"/>
        <v>*0.92</v>
      </c>
      <c r="AS1701" s="70" t="str">
        <f t="shared" si="321"/>
        <v>REZoning_Sol-Win</v>
      </c>
      <c r="AU1701" s="50" t="s">
        <v>2582</v>
      </c>
      <c r="AV1701" s="72" t="s">
        <v>874</v>
      </c>
      <c r="AW1701" s="58">
        <v>2050</v>
      </c>
      <c r="AX1701" s="73" t="str">
        <f t="shared" si="322"/>
        <v>*0.87</v>
      </c>
      <c r="AY1701" s="70" t="str">
        <f t="shared" si="323"/>
        <v>REZoning_Sol-Win</v>
      </c>
    </row>
    <row r="1702" spans="1:51">
      <c r="A1702" s="67" t="s">
        <v>62</v>
      </c>
      <c r="C1702" t="s">
        <v>2583</v>
      </c>
      <c r="D1702" s="68" t="s">
        <v>874</v>
      </c>
      <c r="E1702" s="52">
        <v>2035</v>
      </c>
      <c r="F1702" s="69" t="str">
        <f t="shared" si="313"/>
        <v>*0.95</v>
      </c>
      <c r="G1702" s="70" t="str">
        <f t="shared" si="324"/>
        <v>REZoning_Sol-Win</v>
      </c>
      <c r="I1702" t="s">
        <v>2583</v>
      </c>
      <c r="J1702" s="68" t="s">
        <v>874</v>
      </c>
      <c r="K1702" s="52">
        <v>2050</v>
      </c>
      <c r="L1702" s="62" t="str">
        <f t="shared" si="314"/>
        <v>*0.92</v>
      </c>
      <c r="M1702" s="70" t="str">
        <f t="shared" si="315"/>
        <v>REZoning_Sol-Win</v>
      </c>
      <c r="O1702" t="s">
        <v>2583</v>
      </c>
      <c r="P1702" t="s">
        <v>874</v>
      </c>
      <c r="Q1702">
        <v>2100</v>
      </c>
      <c r="R1702" t="s">
        <v>881</v>
      </c>
      <c r="S1702" t="s">
        <v>875</v>
      </c>
      <c r="AA1702" s="49" t="s">
        <v>2583</v>
      </c>
      <c r="AB1702" s="71" t="s">
        <v>874</v>
      </c>
      <c r="AC1702" s="55">
        <v>2035</v>
      </c>
      <c r="AD1702" s="70" t="str">
        <f t="shared" si="316"/>
        <v>*0.94</v>
      </c>
      <c r="AE1702" s="70" t="str">
        <f t="shared" si="317"/>
        <v>REZoning_Sol-Win</v>
      </c>
      <c r="AG1702" s="49" t="s">
        <v>2583</v>
      </c>
      <c r="AH1702" s="71" t="s">
        <v>874</v>
      </c>
      <c r="AI1702" s="55">
        <v>2050</v>
      </c>
      <c r="AJ1702" s="70" t="str">
        <f t="shared" si="318"/>
        <v>*0.91</v>
      </c>
      <c r="AK1702" s="70" t="str">
        <f t="shared" si="319"/>
        <v>REZoning_Sol-Win</v>
      </c>
      <c r="AO1702" s="50" t="s">
        <v>2583</v>
      </c>
      <c r="AP1702" s="72" t="s">
        <v>874</v>
      </c>
      <c r="AQ1702" s="58">
        <v>2035</v>
      </c>
      <c r="AR1702" s="73" t="str">
        <f t="shared" si="320"/>
        <v>*0.92</v>
      </c>
      <c r="AS1702" s="70" t="str">
        <f t="shared" si="321"/>
        <v>REZoning_Sol-Win</v>
      </c>
      <c r="AU1702" s="50" t="s">
        <v>2583</v>
      </c>
      <c r="AV1702" s="72" t="s">
        <v>874</v>
      </c>
      <c r="AW1702" s="58">
        <v>2050</v>
      </c>
      <c r="AX1702" s="73" t="str">
        <f t="shared" si="322"/>
        <v>*0.87</v>
      </c>
      <c r="AY1702" s="70" t="str">
        <f t="shared" si="323"/>
        <v>REZoning_Sol-Win</v>
      </c>
    </row>
    <row r="1703" spans="1:51">
      <c r="A1703" s="67" t="s">
        <v>62</v>
      </c>
      <c r="C1703" t="s">
        <v>2584</v>
      </c>
      <c r="D1703" s="68" t="s">
        <v>874</v>
      </c>
      <c r="E1703" s="52">
        <v>2035</v>
      </c>
      <c r="F1703" s="69" t="str">
        <f t="shared" si="313"/>
        <v>*0.95</v>
      </c>
      <c r="G1703" s="70" t="str">
        <f t="shared" si="324"/>
        <v>REZoning_Sol-Win</v>
      </c>
      <c r="I1703" t="s">
        <v>2584</v>
      </c>
      <c r="J1703" s="68" t="s">
        <v>874</v>
      </c>
      <c r="K1703" s="52">
        <v>2050</v>
      </c>
      <c r="L1703" s="62" t="str">
        <f t="shared" si="314"/>
        <v>*0.92</v>
      </c>
      <c r="M1703" s="70" t="str">
        <f t="shared" si="315"/>
        <v>REZoning_Sol-Win</v>
      </c>
      <c r="O1703" t="s">
        <v>2584</v>
      </c>
      <c r="P1703" t="s">
        <v>874</v>
      </c>
      <c r="Q1703">
        <v>2100</v>
      </c>
      <c r="R1703" t="s">
        <v>881</v>
      </c>
      <c r="S1703" t="s">
        <v>875</v>
      </c>
      <c r="AA1703" s="49" t="s">
        <v>2584</v>
      </c>
      <c r="AB1703" s="71" t="s">
        <v>874</v>
      </c>
      <c r="AC1703" s="55">
        <v>2035</v>
      </c>
      <c r="AD1703" s="70" t="str">
        <f t="shared" si="316"/>
        <v>*0.94</v>
      </c>
      <c r="AE1703" s="70" t="str">
        <f t="shared" si="317"/>
        <v>REZoning_Sol-Win</v>
      </c>
      <c r="AG1703" s="49" t="s">
        <v>2584</v>
      </c>
      <c r="AH1703" s="71" t="s">
        <v>874</v>
      </c>
      <c r="AI1703" s="55">
        <v>2050</v>
      </c>
      <c r="AJ1703" s="70" t="str">
        <f t="shared" si="318"/>
        <v>*0.91</v>
      </c>
      <c r="AK1703" s="70" t="str">
        <f t="shared" si="319"/>
        <v>REZoning_Sol-Win</v>
      </c>
      <c r="AO1703" s="50" t="s">
        <v>2584</v>
      </c>
      <c r="AP1703" s="72" t="s">
        <v>874</v>
      </c>
      <c r="AQ1703" s="58">
        <v>2035</v>
      </c>
      <c r="AR1703" s="73" t="str">
        <f t="shared" si="320"/>
        <v>*0.92</v>
      </c>
      <c r="AS1703" s="70" t="str">
        <f t="shared" si="321"/>
        <v>REZoning_Sol-Win</v>
      </c>
      <c r="AU1703" s="50" t="s">
        <v>2584</v>
      </c>
      <c r="AV1703" s="72" t="s">
        <v>874</v>
      </c>
      <c r="AW1703" s="58">
        <v>2050</v>
      </c>
      <c r="AX1703" s="73" t="str">
        <f t="shared" si="322"/>
        <v>*0.87</v>
      </c>
      <c r="AY1703" s="70" t="str">
        <f t="shared" si="323"/>
        <v>REZoning_Sol-Win</v>
      </c>
    </row>
    <row r="1704" spans="1:51">
      <c r="A1704" s="67" t="s">
        <v>62</v>
      </c>
      <c r="C1704" t="s">
        <v>2585</v>
      </c>
      <c r="D1704" s="68" t="s">
        <v>874</v>
      </c>
      <c r="E1704" s="52">
        <v>2035</v>
      </c>
      <c r="F1704" s="69" t="str">
        <f t="shared" si="313"/>
        <v>*0.95</v>
      </c>
      <c r="G1704" s="70" t="str">
        <f t="shared" si="324"/>
        <v>REZoning_Sol-Win</v>
      </c>
      <c r="I1704" t="s">
        <v>2585</v>
      </c>
      <c r="J1704" s="68" t="s">
        <v>874</v>
      </c>
      <c r="K1704" s="52">
        <v>2050</v>
      </c>
      <c r="L1704" s="62" t="str">
        <f t="shared" si="314"/>
        <v>*0.92</v>
      </c>
      <c r="M1704" s="70" t="str">
        <f t="shared" si="315"/>
        <v>REZoning_Sol-Win</v>
      </c>
      <c r="O1704" t="s">
        <v>2585</v>
      </c>
      <c r="P1704" t="s">
        <v>874</v>
      </c>
      <c r="Q1704">
        <v>2100</v>
      </c>
      <c r="R1704" t="s">
        <v>881</v>
      </c>
      <c r="S1704" t="s">
        <v>875</v>
      </c>
      <c r="AA1704" s="49" t="s">
        <v>2585</v>
      </c>
      <c r="AB1704" s="71" t="s">
        <v>874</v>
      </c>
      <c r="AC1704" s="55">
        <v>2035</v>
      </c>
      <c r="AD1704" s="70" t="str">
        <f t="shared" si="316"/>
        <v>*0.94</v>
      </c>
      <c r="AE1704" s="70" t="str">
        <f t="shared" si="317"/>
        <v>REZoning_Sol-Win</v>
      </c>
      <c r="AG1704" s="49" t="s">
        <v>2585</v>
      </c>
      <c r="AH1704" s="71" t="s">
        <v>874</v>
      </c>
      <c r="AI1704" s="55">
        <v>2050</v>
      </c>
      <c r="AJ1704" s="70" t="str">
        <f t="shared" si="318"/>
        <v>*0.91</v>
      </c>
      <c r="AK1704" s="70" t="str">
        <f t="shared" si="319"/>
        <v>REZoning_Sol-Win</v>
      </c>
      <c r="AO1704" s="50" t="s">
        <v>2585</v>
      </c>
      <c r="AP1704" s="72" t="s">
        <v>874</v>
      </c>
      <c r="AQ1704" s="58">
        <v>2035</v>
      </c>
      <c r="AR1704" s="73" t="str">
        <f t="shared" si="320"/>
        <v>*0.92</v>
      </c>
      <c r="AS1704" s="70" t="str">
        <f t="shared" si="321"/>
        <v>REZoning_Sol-Win</v>
      </c>
      <c r="AU1704" s="50" t="s">
        <v>2585</v>
      </c>
      <c r="AV1704" s="72" t="s">
        <v>874</v>
      </c>
      <c r="AW1704" s="58">
        <v>2050</v>
      </c>
      <c r="AX1704" s="73" t="str">
        <f t="shared" si="322"/>
        <v>*0.87</v>
      </c>
      <c r="AY1704" s="70" t="str">
        <f t="shared" si="323"/>
        <v>REZoning_Sol-Win</v>
      </c>
    </row>
    <row r="1705" spans="1:51">
      <c r="A1705" s="67" t="s">
        <v>62</v>
      </c>
      <c r="C1705" t="s">
        <v>2586</v>
      </c>
      <c r="D1705" s="68" t="s">
        <v>874</v>
      </c>
      <c r="E1705" s="52">
        <v>2035</v>
      </c>
      <c r="F1705" s="69" t="str">
        <f t="shared" si="313"/>
        <v>*0.95</v>
      </c>
      <c r="G1705" s="70" t="str">
        <f t="shared" si="324"/>
        <v>REZoning_Sol-Win</v>
      </c>
      <c r="I1705" t="s">
        <v>2586</v>
      </c>
      <c r="J1705" s="68" t="s">
        <v>874</v>
      </c>
      <c r="K1705" s="52">
        <v>2050</v>
      </c>
      <c r="L1705" s="62" t="str">
        <f t="shared" si="314"/>
        <v>*0.92</v>
      </c>
      <c r="M1705" s="70" t="str">
        <f t="shared" si="315"/>
        <v>REZoning_Sol-Win</v>
      </c>
      <c r="O1705" t="s">
        <v>2586</v>
      </c>
      <c r="P1705" t="s">
        <v>874</v>
      </c>
      <c r="Q1705">
        <v>2100</v>
      </c>
      <c r="R1705" t="s">
        <v>881</v>
      </c>
      <c r="S1705" t="s">
        <v>875</v>
      </c>
      <c r="AA1705" s="49" t="s">
        <v>2586</v>
      </c>
      <c r="AB1705" s="71" t="s">
        <v>874</v>
      </c>
      <c r="AC1705" s="55">
        <v>2035</v>
      </c>
      <c r="AD1705" s="70" t="str">
        <f t="shared" si="316"/>
        <v>*0.94</v>
      </c>
      <c r="AE1705" s="70" t="str">
        <f t="shared" si="317"/>
        <v>REZoning_Sol-Win</v>
      </c>
      <c r="AG1705" s="49" t="s">
        <v>2586</v>
      </c>
      <c r="AH1705" s="71" t="s">
        <v>874</v>
      </c>
      <c r="AI1705" s="55">
        <v>2050</v>
      </c>
      <c r="AJ1705" s="70" t="str">
        <f t="shared" si="318"/>
        <v>*0.91</v>
      </c>
      <c r="AK1705" s="70" t="str">
        <f t="shared" si="319"/>
        <v>REZoning_Sol-Win</v>
      </c>
      <c r="AO1705" s="50" t="s">
        <v>2586</v>
      </c>
      <c r="AP1705" s="72" t="s">
        <v>874</v>
      </c>
      <c r="AQ1705" s="58">
        <v>2035</v>
      </c>
      <c r="AR1705" s="73" t="str">
        <f t="shared" si="320"/>
        <v>*0.92</v>
      </c>
      <c r="AS1705" s="70" t="str">
        <f t="shared" si="321"/>
        <v>REZoning_Sol-Win</v>
      </c>
      <c r="AU1705" s="50" t="s">
        <v>2586</v>
      </c>
      <c r="AV1705" s="72" t="s">
        <v>874</v>
      </c>
      <c r="AW1705" s="58">
        <v>2050</v>
      </c>
      <c r="AX1705" s="73" t="str">
        <f t="shared" si="322"/>
        <v>*0.87</v>
      </c>
      <c r="AY1705" s="70" t="str">
        <f t="shared" si="323"/>
        <v>REZoning_Sol-Win</v>
      </c>
    </row>
    <row r="1706" spans="1:51">
      <c r="A1706" s="67" t="s">
        <v>62</v>
      </c>
      <c r="C1706" t="s">
        <v>2587</v>
      </c>
      <c r="D1706" s="68" t="s">
        <v>874</v>
      </c>
      <c r="E1706" s="52">
        <v>2035</v>
      </c>
      <c r="F1706" s="69" t="str">
        <f t="shared" si="313"/>
        <v>*0.95</v>
      </c>
      <c r="G1706" s="70" t="str">
        <f t="shared" si="324"/>
        <v>REZoning_Sol-Win</v>
      </c>
      <c r="I1706" t="s">
        <v>2587</v>
      </c>
      <c r="J1706" s="68" t="s">
        <v>874</v>
      </c>
      <c r="K1706" s="52">
        <v>2050</v>
      </c>
      <c r="L1706" s="62" t="str">
        <f t="shared" si="314"/>
        <v>*0.92</v>
      </c>
      <c r="M1706" s="70" t="str">
        <f t="shared" si="315"/>
        <v>REZoning_Sol-Win</v>
      </c>
      <c r="O1706" t="s">
        <v>2587</v>
      </c>
      <c r="P1706" t="s">
        <v>874</v>
      </c>
      <c r="Q1706">
        <v>2100</v>
      </c>
      <c r="R1706" t="s">
        <v>881</v>
      </c>
      <c r="S1706" t="s">
        <v>875</v>
      </c>
      <c r="AA1706" s="49" t="s">
        <v>2587</v>
      </c>
      <c r="AB1706" s="71" t="s">
        <v>874</v>
      </c>
      <c r="AC1706" s="55">
        <v>2035</v>
      </c>
      <c r="AD1706" s="70" t="str">
        <f t="shared" si="316"/>
        <v>*0.94</v>
      </c>
      <c r="AE1706" s="70" t="str">
        <f t="shared" si="317"/>
        <v>REZoning_Sol-Win</v>
      </c>
      <c r="AG1706" s="49" t="s">
        <v>2587</v>
      </c>
      <c r="AH1706" s="71" t="s">
        <v>874</v>
      </c>
      <c r="AI1706" s="55">
        <v>2050</v>
      </c>
      <c r="AJ1706" s="70" t="str">
        <f t="shared" si="318"/>
        <v>*0.91</v>
      </c>
      <c r="AK1706" s="70" t="str">
        <f t="shared" si="319"/>
        <v>REZoning_Sol-Win</v>
      </c>
      <c r="AO1706" s="50" t="s">
        <v>2587</v>
      </c>
      <c r="AP1706" s="72" t="s">
        <v>874</v>
      </c>
      <c r="AQ1706" s="58">
        <v>2035</v>
      </c>
      <c r="AR1706" s="73" t="str">
        <f t="shared" si="320"/>
        <v>*0.92</v>
      </c>
      <c r="AS1706" s="70" t="str">
        <f t="shared" si="321"/>
        <v>REZoning_Sol-Win</v>
      </c>
      <c r="AU1706" s="50" t="s">
        <v>2587</v>
      </c>
      <c r="AV1706" s="72" t="s">
        <v>874</v>
      </c>
      <c r="AW1706" s="58">
        <v>2050</v>
      </c>
      <c r="AX1706" s="73" t="str">
        <f t="shared" si="322"/>
        <v>*0.87</v>
      </c>
      <c r="AY1706" s="70" t="str">
        <f t="shared" si="323"/>
        <v>REZoning_Sol-Win</v>
      </c>
    </row>
    <row r="1707" spans="1:51">
      <c r="A1707" s="67" t="s">
        <v>62</v>
      </c>
      <c r="C1707" t="s">
        <v>2588</v>
      </c>
      <c r="D1707" s="68" t="s">
        <v>874</v>
      </c>
      <c r="E1707" s="52">
        <v>2035</v>
      </c>
      <c r="F1707" s="69" t="str">
        <f t="shared" si="313"/>
        <v>*0.95</v>
      </c>
      <c r="G1707" s="70" t="str">
        <f t="shared" si="324"/>
        <v>REZoning_Sol-Win</v>
      </c>
      <c r="I1707" t="s">
        <v>2588</v>
      </c>
      <c r="J1707" s="68" t="s">
        <v>874</v>
      </c>
      <c r="K1707" s="52">
        <v>2050</v>
      </c>
      <c r="L1707" s="62" t="str">
        <f t="shared" si="314"/>
        <v>*0.92</v>
      </c>
      <c r="M1707" s="70" t="str">
        <f t="shared" si="315"/>
        <v>REZoning_Sol-Win</v>
      </c>
      <c r="O1707" t="s">
        <v>2588</v>
      </c>
      <c r="P1707" t="s">
        <v>874</v>
      </c>
      <c r="Q1707">
        <v>2100</v>
      </c>
      <c r="R1707" t="s">
        <v>881</v>
      </c>
      <c r="S1707" t="s">
        <v>875</v>
      </c>
      <c r="AA1707" s="49" t="s">
        <v>2588</v>
      </c>
      <c r="AB1707" s="71" t="s">
        <v>874</v>
      </c>
      <c r="AC1707" s="55">
        <v>2035</v>
      </c>
      <c r="AD1707" s="70" t="str">
        <f t="shared" si="316"/>
        <v>*0.94</v>
      </c>
      <c r="AE1707" s="70" t="str">
        <f t="shared" si="317"/>
        <v>REZoning_Sol-Win</v>
      </c>
      <c r="AG1707" s="49" t="s">
        <v>2588</v>
      </c>
      <c r="AH1707" s="71" t="s">
        <v>874</v>
      </c>
      <c r="AI1707" s="55">
        <v>2050</v>
      </c>
      <c r="AJ1707" s="70" t="str">
        <f t="shared" si="318"/>
        <v>*0.91</v>
      </c>
      <c r="AK1707" s="70" t="str">
        <f t="shared" si="319"/>
        <v>REZoning_Sol-Win</v>
      </c>
      <c r="AO1707" s="50" t="s">
        <v>2588</v>
      </c>
      <c r="AP1707" s="72" t="s">
        <v>874</v>
      </c>
      <c r="AQ1707" s="58">
        <v>2035</v>
      </c>
      <c r="AR1707" s="73" t="str">
        <f t="shared" si="320"/>
        <v>*0.92</v>
      </c>
      <c r="AS1707" s="70" t="str">
        <f t="shared" si="321"/>
        <v>REZoning_Sol-Win</v>
      </c>
      <c r="AU1707" s="50" t="s">
        <v>2588</v>
      </c>
      <c r="AV1707" s="72" t="s">
        <v>874</v>
      </c>
      <c r="AW1707" s="58">
        <v>2050</v>
      </c>
      <c r="AX1707" s="73" t="str">
        <f t="shared" si="322"/>
        <v>*0.87</v>
      </c>
      <c r="AY1707" s="70" t="str">
        <f t="shared" si="323"/>
        <v>REZoning_Sol-Win</v>
      </c>
    </row>
    <row r="1708" spans="1:51">
      <c r="A1708" s="67" t="s">
        <v>62</v>
      </c>
      <c r="C1708" t="s">
        <v>2589</v>
      </c>
      <c r="D1708" s="68" t="s">
        <v>874</v>
      </c>
      <c r="E1708" s="52">
        <v>2035</v>
      </c>
      <c r="F1708" s="69" t="str">
        <f t="shared" si="313"/>
        <v>*0.95</v>
      </c>
      <c r="G1708" s="70" t="str">
        <f t="shared" si="324"/>
        <v>REZoning_Sol-Win</v>
      </c>
      <c r="I1708" t="s">
        <v>2589</v>
      </c>
      <c r="J1708" s="68" t="s">
        <v>874</v>
      </c>
      <c r="K1708" s="52">
        <v>2050</v>
      </c>
      <c r="L1708" s="62" t="str">
        <f t="shared" si="314"/>
        <v>*0.92</v>
      </c>
      <c r="M1708" s="70" t="str">
        <f t="shared" si="315"/>
        <v>REZoning_Sol-Win</v>
      </c>
      <c r="O1708" t="s">
        <v>2589</v>
      </c>
      <c r="P1708" t="s">
        <v>874</v>
      </c>
      <c r="Q1708">
        <v>2100</v>
      </c>
      <c r="R1708" t="s">
        <v>881</v>
      </c>
      <c r="S1708" t="s">
        <v>875</v>
      </c>
      <c r="AA1708" s="49" t="s">
        <v>2589</v>
      </c>
      <c r="AB1708" s="71" t="s">
        <v>874</v>
      </c>
      <c r="AC1708" s="55">
        <v>2035</v>
      </c>
      <c r="AD1708" s="70" t="str">
        <f t="shared" si="316"/>
        <v>*0.94</v>
      </c>
      <c r="AE1708" s="70" t="str">
        <f t="shared" si="317"/>
        <v>REZoning_Sol-Win</v>
      </c>
      <c r="AG1708" s="49" t="s">
        <v>2589</v>
      </c>
      <c r="AH1708" s="71" t="s">
        <v>874</v>
      </c>
      <c r="AI1708" s="55">
        <v>2050</v>
      </c>
      <c r="AJ1708" s="70" t="str">
        <f t="shared" si="318"/>
        <v>*0.91</v>
      </c>
      <c r="AK1708" s="70" t="str">
        <f t="shared" si="319"/>
        <v>REZoning_Sol-Win</v>
      </c>
      <c r="AO1708" s="50" t="s">
        <v>2589</v>
      </c>
      <c r="AP1708" s="72" t="s">
        <v>874</v>
      </c>
      <c r="AQ1708" s="58">
        <v>2035</v>
      </c>
      <c r="AR1708" s="73" t="str">
        <f t="shared" si="320"/>
        <v>*0.92</v>
      </c>
      <c r="AS1708" s="70" t="str">
        <f t="shared" si="321"/>
        <v>REZoning_Sol-Win</v>
      </c>
      <c r="AU1708" s="50" t="s">
        <v>2589</v>
      </c>
      <c r="AV1708" s="72" t="s">
        <v>874</v>
      </c>
      <c r="AW1708" s="58">
        <v>2050</v>
      </c>
      <c r="AX1708" s="73" t="str">
        <f t="shared" si="322"/>
        <v>*0.87</v>
      </c>
      <c r="AY1708" s="70" t="str">
        <f t="shared" si="323"/>
        <v>REZoning_Sol-Win</v>
      </c>
    </row>
    <row r="1709" spans="1:51">
      <c r="A1709" s="67" t="s">
        <v>62</v>
      </c>
      <c r="C1709" t="s">
        <v>2590</v>
      </c>
      <c r="D1709" s="68" t="s">
        <v>874</v>
      </c>
      <c r="E1709" s="52">
        <v>2035</v>
      </c>
      <c r="F1709" s="69" t="str">
        <f t="shared" si="313"/>
        <v>*0.95</v>
      </c>
      <c r="G1709" s="70" t="str">
        <f t="shared" si="324"/>
        <v>REZoning_Sol-Win</v>
      </c>
      <c r="I1709" t="s">
        <v>2590</v>
      </c>
      <c r="J1709" s="68" t="s">
        <v>874</v>
      </c>
      <c r="K1709" s="52">
        <v>2050</v>
      </c>
      <c r="L1709" s="62" t="str">
        <f t="shared" si="314"/>
        <v>*0.92</v>
      </c>
      <c r="M1709" s="70" t="str">
        <f t="shared" si="315"/>
        <v>REZoning_Sol-Win</v>
      </c>
      <c r="O1709" t="s">
        <v>2590</v>
      </c>
      <c r="P1709" t="s">
        <v>874</v>
      </c>
      <c r="Q1709">
        <v>2100</v>
      </c>
      <c r="R1709" t="s">
        <v>881</v>
      </c>
      <c r="S1709" t="s">
        <v>875</v>
      </c>
      <c r="AA1709" s="49" t="s">
        <v>2590</v>
      </c>
      <c r="AB1709" s="71" t="s">
        <v>874</v>
      </c>
      <c r="AC1709" s="55">
        <v>2035</v>
      </c>
      <c r="AD1709" s="70" t="str">
        <f t="shared" si="316"/>
        <v>*0.94</v>
      </c>
      <c r="AE1709" s="70" t="str">
        <f t="shared" si="317"/>
        <v>REZoning_Sol-Win</v>
      </c>
      <c r="AG1709" s="49" t="s">
        <v>2590</v>
      </c>
      <c r="AH1709" s="71" t="s">
        <v>874</v>
      </c>
      <c r="AI1709" s="55">
        <v>2050</v>
      </c>
      <c r="AJ1709" s="70" t="str">
        <f t="shared" si="318"/>
        <v>*0.91</v>
      </c>
      <c r="AK1709" s="70" t="str">
        <f t="shared" si="319"/>
        <v>REZoning_Sol-Win</v>
      </c>
      <c r="AO1709" s="50" t="s">
        <v>2590</v>
      </c>
      <c r="AP1709" s="72" t="s">
        <v>874</v>
      </c>
      <c r="AQ1709" s="58">
        <v>2035</v>
      </c>
      <c r="AR1709" s="73" t="str">
        <f t="shared" si="320"/>
        <v>*0.92</v>
      </c>
      <c r="AS1709" s="70" t="str">
        <f t="shared" si="321"/>
        <v>REZoning_Sol-Win</v>
      </c>
      <c r="AU1709" s="50" t="s">
        <v>2590</v>
      </c>
      <c r="AV1709" s="72" t="s">
        <v>874</v>
      </c>
      <c r="AW1709" s="58">
        <v>2050</v>
      </c>
      <c r="AX1709" s="73" t="str">
        <f t="shared" si="322"/>
        <v>*0.87</v>
      </c>
      <c r="AY1709" s="70" t="str">
        <f t="shared" si="323"/>
        <v>REZoning_Sol-Win</v>
      </c>
    </row>
    <row r="1710" spans="1:51">
      <c r="A1710" s="67" t="s">
        <v>62</v>
      </c>
      <c r="C1710" t="s">
        <v>2591</v>
      </c>
      <c r="D1710" s="68" t="s">
        <v>874</v>
      </c>
      <c r="E1710" s="52">
        <v>2035</v>
      </c>
      <c r="F1710" s="69" t="str">
        <f t="shared" si="313"/>
        <v>*0.95</v>
      </c>
      <c r="G1710" s="70" t="str">
        <f t="shared" si="324"/>
        <v>REZoning_Sol-Win</v>
      </c>
      <c r="I1710" t="s">
        <v>2591</v>
      </c>
      <c r="J1710" s="68" t="s">
        <v>874</v>
      </c>
      <c r="K1710" s="52">
        <v>2050</v>
      </c>
      <c r="L1710" s="62" t="str">
        <f t="shared" si="314"/>
        <v>*0.92</v>
      </c>
      <c r="M1710" s="70" t="str">
        <f t="shared" si="315"/>
        <v>REZoning_Sol-Win</v>
      </c>
      <c r="O1710" t="s">
        <v>2591</v>
      </c>
      <c r="P1710" t="s">
        <v>874</v>
      </c>
      <c r="Q1710">
        <v>2100</v>
      </c>
      <c r="R1710" t="s">
        <v>881</v>
      </c>
      <c r="S1710" t="s">
        <v>875</v>
      </c>
      <c r="AA1710" s="49" t="s">
        <v>2591</v>
      </c>
      <c r="AB1710" s="71" t="s">
        <v>874</v>
      </c>
      <c r="AC1710" s="55">
        <v>2035</v>
      </c>
      <c r="AD1710" s="70" t="str">
        <f t="shared" si="316"/>
        <v>*0.94</v>
      </c>
      <c r="AE1710" s="70" t="str">
        <f t="shared" si="317"/>
        <v>REZoning_Sol-Win</v>
      </c>
      <c r="AG1710" s="49" t="s">
        <v>2591</v>
      </c>
      <c r="AH1710" s="71" t="s">
        <v>874</v>
      </c>
      <c r="AI1710" s="55">
        <v>2050</v>
      </c>
      <c r="AJ1710" s="70" t="str">
        <f t="shared" si="318"/>
        <v>*0.91</v>
      </c>
      <c r="AK1710" s="70" t="str">
        <f t="shared" si="319"/>
        <v>REZoning_Sol-Win</v>
      </c>
      <c r="AO1710" s="50" t="s">
        <v>2591</v>
      </c>
      <c r="AP1710" s="72" t="s">
        <v>874</v>
      </c>
      <c r="AQ1710" s="58">
        <v>2035</v>
      </c>
      <c r="AR1710" s="73" t="str">
        <f t="shared" si="320"/>
        <v>*0.92</v>
      </c>
      <c r="AS1710" s="70" t="str">
        <f t="shared" si="321"/>
        <v>REZoning_Sol-Win</v>
      </c>
      <c r="AU1710" s="50" t="s">
        <v>2591</v>
      </c>
      <c r="AV1710" s="72" t="s">
        <v>874</v>
      </c>
      <c r="AW1710" s="58">
        <v>2050</v>
      </c>
      <c r="AX1710" s="73" t="str">
        <f t="shared" si="322"/>
        <v>*0.87</v>
      </c>
      <c r="AY1710" s="70" t="str">
        <f t="shared" si="323"/>
        <v>REZoning_Sol-Win</v>
      </c>
    </row>
    <row r="1711" spans="1:51">
      <c r="A1711" s="67" t="s">
        <v>62</v>
      </c>
      <c r="C1711" t="s">
        <v>2592</v>
      </c>
      <c r="D1711" s="68" t="s">
        <v>874</v>
      </c>
      <c r="E1711" s="52">
        <v>2035</v>
      </c>
      <c r="F1711" s="69" t="str">
        <f t="shared" si="313"/>
        <v>*0.95</v>
      </c>
      <c r="G1711" s="70" t="str">
        <f t="shared" si="324"/>
        <v>REZoning_Sol-Win</v>
      </c>
      <c r="I1711" t="s">
        <v>2592</v>
      </c>
      <c r="J1711" s="68" t="s">
        <v>874</v>
      </c>
      <c r="K1711" s="52">
        <v>2050</v>
      </c>
      <c r="L1711" s="62" t="str">
        <f t="shared" si="314"/>
        <v>*0.92</v>
      </c>
      <c r="M1711" s="70" t="str">
        <f t="shared" si="315"/>
        <v>REZoning_Sol-Win</v>
      </c>
      <c r="O1711" t="s">
        <v>2592</v>
      </c>
      <c r="P1711" t="s">
        <v>874</v>
      </c>
      <c r="Q1711">
        <v>2100</v>
      </c>
      <c r="R1711" t="s">
        <v>881</v>
      </c>
      <c r="S1711" t="s">
        <v>875</v>
      </c>
      <c r="AA1711" s="49" t="s">
        <v>2592</v>
      </c>
      <c r="AB1711" s="71" t="s">
        <v>874</v>
      </c>
      <c r="AC1711" s="55">
        <v>2035</v>
      </c>
      <c r="AD1711" s="70" t="str">
        <f t="shared" si="316"/>
        <v>*0.94</v>
      </c>
      <c r="AE1711" s="70" t="str">
        <f t="shared" si="317"/>
        <v>REZoning_Sol-Win</v>
      </c>
      <c r="AG1711" s="49" t="s">
        <v>2592</v>
      </c>
      <c r="AH1711" s="71" t="s">
        <v>874</v>
      </c>
      <c r="AI1711" s="55">
        <v>2050</v>
      </c>
      <c r="AJ1711" s="70" t="str">
        <f t="shared" si="318"/>
        <v>*0.91</v>
      </c>
      <c r="AK1711" s="70" t="str">
        <f t="shared" si="319"/>
        <v>REZoning_Sol-Win</v>
      </c>
      <c r="AO1711" s="50" t="s">
        <v>2592</v>
      </c>
      <c r="AP1711" s="72" t="s">
        <v>874</v>
      </c>
      <c r="AQ1711" s="58">
        <v>2035</v>
      </c>
      <c r="AR1711" s="73" t="str">
        <f t="shared" si="320"/>
        <v>*0.92</v>
      </c>
      <c r="AS1711" s="70" t="str">
        <f t="shared" si="321"/>
        <v>REZoning_Sol-Win</v>
      </c>
      <c r="AU1711" s="50" t="s">
        <v>2592</v>
      </c>
      <c r="AV1711" s="72" t="s">
        <v>874</v>
      </c>
      <c r="AW1711" s="58">
        <v>2050</v>
      </c>
      <c r="AX1711" s="73" t="str">
        <f t="shared" si="322"/>
        <v>*0.87</v>
      </c>
      <c r="AY1711" s="70" t="str">
        <f t="shared" si="323"/>
        <v>REZoning_Sol-Win</v>
      </c>
    </row>
    <row r="1712" spans="1:51">
      <c r="A1712" s="67" t="s">
        <v>62</v>
      </c>
      <c r="C1712" t="s">
        <v>2593</v>
      </c>
      <c r="D1712" s="68" t="s">
        <v>874</v>
      </c>
      <c r="E1712" s="52">
        <v>2035</v>
      </c>
      <c r="F1712" s="69" t="str">
        <f t="shared" si="313"/>
        <v>*0.95</v>
      </c>
      <c r="G1712" s="70" t="str">
        <f t="shared" si="324"/>
        <v>REZoning_Sol-Win</v>
      </c>
      <c r="I1712" t="s">
        <v>2593</v>
      </c>
      <c r="J1712" s="68" t="s">
        <v>874</v>
      </c>
      <c r="K1712" s="52">
        <v>2050</v>
      </c>
      <c r="L1712" s="62" t="str">
        <f t="shared" si="314"/>
        <v>*0.92</v>
      </c>
      <c r="M1712" s="70" t="str">
        <f t="shared" si="315"/>
        <v>REZoning_Sol-Win</v>
      </c>
      <c r="O1712" t="s">
        <v>2593</v>
      </c>
      <c r="P1712" t="s">
        <v>874</v>
      </c>
      <c r="Q1712">
        <v>2100</v>
      </c>
      <c r="R1712" t="s">
        <v>881</v>
      </c>
      <c r="S1712" t="s">
        <v>875</v>
      </c>
      <c r="AA1712" s="49" t="s">
        <v>2593</v>
      </c>
      <c r="AB1712" s="71" t="s">
        <v>874</v>
      </c>
      <c r="AC1712" s="55">
        <v>2035</v>
      </c>
      <c r="AD1712" s="70" t="str">
        <f t="shared" si="316"/>
        <v>*0.94</v>
      </c>
      <c r="AE1712" s="70" t="str">
        <f t="shared" si="317"/>
        <v>REZoning_Sol-Win</v>
      </c>
      <c r="AG1712" s="49" t="s">
        <v>2593</v>
      </c>
      <c r="AH1712" s="71" t="s">
        <v>874</v>
      </c>
      <c r="AI1712" s="55">
        <v>2050</v>
      </c>
      <c r="AJ1712" s="70" t="str">
        <f t="shared" si="318"/>
        <v>*0.91</v>
      </c>
      <c r="AK1712" s="70" t="str">
        <f t="shared" si="319"/>
        <v>REZoning_Sol-Win</v>
      </c>
      <c r="AO1712" s="50" t="s">
        <v>2593</v>
      </c>
      <c r="AP1712" s="72" t="s">
        <v>874</v>
      </c>
      <c r="AQ1712" s="58">
        <v>2035</v>
      </c>
      <c r="AR1712" s="73" t="str">
        <f t="shared" si="320"/>
        <v>*0.92</v>
      </c>
      <c r="AS1712" s="70" t="str">
        <f t="shared" si="321"/>
        <v>REZoning_Sol-Win</v>
      </c>
      <c r="AU1712" s="50" t="s">
        <v>2593</v>
      </c>
      <c r="AV1712" s="72" t="s">
        <v>874</v>
      </c>
      <c r="AW1712" s="58">
        <v>2050</v>
      </c>
      <c r="AX1712" s="73" t="str">
        <f t="shared" si="322"/>
        <v>*0.87</v>
      </c>
      <c r="AY1712" s="70" t="str">
        <f t="shared" si="323"/>
        <v>REZoning_Sol-Win</v>
      </c>
    </row>
    <row r="1713" spans="1:51">
      <c r="A1713" s="67" t="s">
        <v>62</v>
      </c>
      <c r="C1713" t="s">
        <v>2594</v>
      </c>
      <c r="D1713" s="68" t="s">
        <v>874</v>
      </c>
      <c r="E1713" s="52">
        <v>2035</v>
      </c>
      <c r="F1713" s="69" t="str">
        <f t="shared" si="313"/>
        <v>*0.95</v>
      </c>
      <c r="G1713" s="70" t="str">
        <f t="shared" si="324"/>
        <v>REZoning_Sol-Win</v>
      </c>
      <c r="I1713" t="s">
        <v>2594</v>
      </c>
      <c r="J1713" s="68" t="s">
        <v>874</v>
      </c>
      <c r="K1713" s="52">
        <v>2050</v>
      </c>
      <c r="L1713" s="62" t="str">
        <f t="shared" si="314"/>
        <v>*0.92</v>
      </c>
      <c r="M1713" s="70" t="str">
        <f t="shared" si="315"/>
        <v>REZoning_Sol-Win</v>
      </c>
      <c r="O1713" t="s">
        <v>2594</v>
      </c>
      <c r="P1713" t="s">
        <v>874</v>
      </c>
      <c r="Q1713">
        <v>2100</v>
      </c>
      <c r="R1713" t="s">
        <v>881</v>
      </c>
      <c r="S1713" t="s">
        <v>875</v>
      </c>
      <c r="AA1713" s="49" t="s">
        <v>2594</v>
      </c>
      <c r="AB1713" s="71" t="s">
        <v>874</v>
      </c>
      <c r="AC1713" s="55">
        <v>2035</v>
      </c>
      <c r="AD1713" s="70" t="str">
        <f t="shared" si="316"/>
        <v>*0.94</v>
      </c>
      <c r="AE1713" s="70" t="str">
        <f t="shared" si="317"/>
        <v>REZoning_Sol-Win</v>
      </c>
      <c r="AG1713" s="49" t="s">
        <v>2594</v>
      </c>
      <c r="AH1713" s="71" t="s">
        <v>874</v>
      </c>
      <c r="AI1713" s="55">
        <v>2050</v>
      </c>
      <c r="AJ1713" s="70" t="str">
        <f t="shared" si="318"/>
        <v>*0.91</v>
      </c>
      <c r="AK1713" s="70" t="str">
        <f t="shared" si="319"/>
        <v>REZoning_Sol-Win</v>
      </c>
      <c r="AO1713" s="50" t="s">
        <v>2594</v>
      </c>
      <c r="AP1713" s="72" t="s">
        <v>874</v>
      </c>
      <c r="AQ1713" s="58">
        <v>2035</v>
      </c>
      <c r="AR1713" s="73" t="str">
        <f t="shared" si="320"/>
        <v>*0.92</v>
      </c>
      <c r="AS1713" s="70" t="str">
        <f t="shared" si="321"/>
        <v>REZoning_Sol-Win</v>
      </c>
      <c r="AU1713" s="50" t="s">
        <v>2594</v>
      </c>
      <c r="AV1713" s="72" t="s">
        <v>874</v>
      </c>
      <c r="AW1713" s="58">
        <v>2050</v>
      </c>
      <c r="AX1713" s="73" t="str">
        <f t="shared" si="322"/>
        <v>*0.87</v>
      </c>
      <c r="AY1713" s="70" t="str">
        <f t="shared" si="323"/>
        <v>REZoning_Sol-Win</v>
      </c>
    </row>
    <row r="1714" spans="1:51">
      <c r="A1714" s="67" t="s">
        <v>87</v>
      </c>
      <c r="C1714" t="s">
        <v>2595</v>
      </c>
      <c r="D1714" s="68" t="s">
        <v>874</v>
      </c>
      <c r="E1714" s="52">
        <v>2035</v>
      </c>
      <c r="F1714" s="69" t="str">
        <f t="shared" si="313"/>
        <v>*0.95</v>
      </c>
      <c r="G1714" s="70" t="str">
        <f t="shared" si="324"/>
        <v>REZoning_Sol-Win</v>
      </c>
      <c r="I1714" t="s">
        <v>2595</v>
      </c>
      <c r="J1714" s="68" t="s">
        <v>874</v>
      </c>
      <c r="K1714" s="52">
        <v>2050</v>
      </c>
      <c r="L1714" s="62" t="str">
        <f t="shared" si="314"/>
        <v>*0.92</v>
      </c>
      <c r="M1714" s="70" t="str">
        <f t="shared" si="315"/>
        <v>REZoning_Sol-Win</v>
      </c>
      <c r="O1714" t="s">
        <v>2595</v>
      </c>
      <c r="P1714" t="s">
        <v>874</v>
      </c>
      <c r="Q1714">
        <v>2100</v>
      </c>
      <c r="R1714" t="s">
        <v>881</v>
      </c>
      <c r="S1714" t="s">
        <v>875</v>
      </c>
      <c r="AA1714" s="49" t="s">
        <v>2595</v>
      </c>
      <c r="AB1714" s="71" t="s">
        <v>874</v>
      </c>
      <c r="AC1714" s="55">
        <v>2035</v>
      </c>
      <c r="AD1714" s="70" t="str">
        <f t="shared" si="316"/>
        <v>*0.95</v>
      </c>
      <c r="AE1714" s="70" t="str">
        <f t="shared" si="317"/>
        <v>REZoning_Sol-Win</v>
      </c>
      <c r="AG1714" s="49" t="s">
        <v>2595</v>
      </c>
      <c r="AH1714" s="71" t="s">
        <v>874</v>
      </c>
      <c r="AI1714" s="55">
        <v>2050</v>
      </c>
      <c r="AJ1714" s="70" t="str">
        <f t="shared" si="318"/>
        <v>*0.92</v>
      </c>
      <c r="AK1714" s="70" t="str">
        <f t="shared" si="319"/>
        <v>REZoning_Sol-Win</v>
      </c>
      <c r="AO1714" s="50" t="s">
        <v>2595</v>
      </c>
      <c r="AP1714" s="72" t="s">
        <v>874</v>
      </c>
      <c r="AQ1714" s="58">
        <v>2035</v>
      </c>
      <c r="AR1714" s="73" t="str">
        <f t="shared" si="320"/>
        <v>*0.93</v>
      </c>
      <c r="AS1714" s="70" t="str">
        <f t="shared" si="321"/>
        <v>REZoning_Sol-Win</v>
      </c>
      <c r="AU1714" s="50" t="s">
        <v>2595</v>
      </c>
      <c r="AV1714" s="72" t="s">
        <v>874</v>
      </c>
      <c r="AW1714" s="58">
        <v>2050</v>
      </c>
      <c r="AX1714" s="73" t="str">
        <f t="shared" si="322"/>
        <v>*0.89</v>
      </c>
      <c r="AY1714" s="70" t="str">
        <f t="shared" si="323"/>
        <v>REZoning_Sol-Win</v>
      </c>
    </row>
    <row r="1715" spans="1:51">
      <c r="A1715" s="67" t="s">
        <v>87</v>
      </c>
      <c r="C1715" t="s">
        <v>2596</v>
      </c>
      <c r="D1715" s="68" t="s">
        <v>874</v>
      </c>
      <c r="E1715" s="52">
        <v>2035</v>
      </c>
      <c r="F1715" s="69" t="str">
        <f t="shared" si="313"/>
        <v>*0.95</v>
      </c>
      <c r="G1715" s="70" t="str">
        <f t="shared" si="324"/>
        <v>REZoning_Sol-Win</v>
      </c>
      <c r="I1715" t="s">
        <v>2596</v>
      </c>
      <c r="J1715" s="68" t="s">
        <v>874</v>
      </c>
      <c r="K1715" s="52">
        <v>2050</v>
      </c>
      <c r="L1715" s="62" t="str">
        <f t="shared" si="314"/>
        <v>*0.92</v>
      </c>
      <c r="M1715" s="70" t="str">
        <f t="shared" si="315"/>
        <v>REZoning_Sol-Win</v>
      </c>
      <c r="O1715" t="s">
        <v>2596</v>
      </c>
      <c r="P1715" t="s">
        <v>874</v>
      </c>
      <c r="Q1715">
        <v>2100</v>
      </c>
      <c r="R1715" t="s">
        <v>881</v>
      </c>
      <c r="S1715" t="s">
        <v>875</v>
      </c>
      <c r="AA1715" s="49" t="s">
        <v>2596</v>
      </c>
      <c r="AB1715" s="71" t="s">
        <v>874</v>
      </c>
      <c r="AC1715" s="55">
        <v>2035</v>
      </c>
      <c r="AD1715" s="70" t="str">
        <f t="shared" si="316"/>
        <v>*0.95</v>
      </c>
      <c r="AE1715" s="70" t="str">
        <f t="shared" si="317"/>
        <v>REZoning_Sol-Win</v>
      </c>
      <c r="AG1715" s="49" t="s">
        <v>2596</v>
      </c>
      <c r="AH1715" s="71" t="s">
        <v>874</v>
      </c>
      <c r="AI1715" s="55">
        <v>2050</v>
      </c>
      <c r="AJ1715" s="70" t="str">
        <f t="shared" si="318"/>
        <v>*0.92</v>
      </c>
      <c r="AK1715" s="70" t="str">
        <f t="shared" si="319"/>
        <v>REZoning_Sol-Win</v>
      </c>
      <c r="AO1715" s="50" t="s">
        <v>2596</v>
      </c>
      <c r="AP1715" s="72" t="s">
        <v>874</v>
      </c>
      <c r="AQ1715" s="58">
        <v>2035</v>
      </c>
      <c r="AR1715" s="73" t="str">
        <f t="shared" si="320"/>
        <v>*0.93</v>
      </c>
      <c r="AS1715" s="70" t="str">
        <f t="shared" si="321"/>
        <v>REZoning_Sol-Win</v>
      </c>
      <c r="AU1715" s="50" t="s">
        <v>2596</v>
      </c>
      <c r="AV1715" s="72" t="s">
        <v>874</v>
      </c>
      <c r="AW1715" s="58">
        <v>2050</v>
      </c>
      <c r="AX1715" s="73" t="str">
        <f t="shared" si="322"/>
        <v>*0.89</v>
      </c>
      <c r="AY1715" s="70" t="str">
        <f t="shared" si="323"/>
        <v>REZoning_Sol-Win</v>
      </c>
    </row>
    <row r="1716" spans="1:51">
      <c r="A1716" s="67" t="s">
        <v>87</v>
      </c>
      <c r="C1716" t="s">
        <v>2597</v>
      </c>
      <c r="D1716" s="68" t="s">
        <v>874</v>
      </c>
      <c r="E1716" s="52">
        <v>2035</v>
      </c>
      <c r="F1716" s="69" t="str">
        <f t="shared" si="313"/>
        <v>*0.95</v>
      </c>
      <c r="G1716" s="70" t="str">
        <f t="shared" si="324"/>
        <v>REZoning_Sol-Win</v>
      </c>
      <c r="I1716" t="s">
        <v>2597</v>
      </c>
      <c r="J1716" s="68" t="s">
        <v>874</v>
      </c>
      <c r="K1716" s="52">
        <v>2050</v>
      </c>
      <c r="L1716" s="62" t="str">
        <f t="shared" si="314"/>
        <v>*0.92</v>
      </c>
      <c r="M1716" s="70" t="str">
        <f t="shared" si="315"/>
        <v>REZoning_Sol-Win</v>
      </c>
      <c r="O1716" t="s">
        <v>2597</v>
      </c>
      <c r="P1716" t="s">
        <v>874</v>
      </c>
      <c r="Q1716">
        <v>2100</v>
      </c>
      <c r="R1716" t="s">
        <v>881</v>
      </c>
      <c r="S1716" t="s">
        <v>875</v>
      </c>
      <c r="AA1716" s="49" t="s">
        <v>2597</v>
      </c>
      <c r="AB1716" s="71" t="s">
        <v>874</v>
      </c>
      <c r="AC1716" s="55">
        <v>2035</v>
      </c>
      <c r="AD1716" s="70" t="str">
        <f t="shared" si="316"/>
        <v>*0.95</v>
      </c>
      <c r="AE1716" s="70" t="str">
        <f t="shared" si="317"/>
        <v>REZoning_Sol-Win</v>
      </c>
      <c r="AG1716" s="49" t="s">
        <v>2597</v>
      </c>
      <c r="AH1716" s="71" t="s">
        <v>874</v>
      </c>
      <c r="AI1716" s="55">
        <v>2050</v>
      </c>
      <c r="AJ1716" s="70" t="str">
        <f t="shared" si="318"/>
        <v>*0.92</v>
      </c>
      <c r="AK1716" s="70" t="str">
        <f t="shared" si="319"/>
        <v>REZoning_Sol-Win</v>
      </c>
      <c r="AO1716" s="50" t="s">
        <v>2597</v>
      </c>
      <c r="AP1716" s="72" t="s">
        <v>874</v>
      </c>
      <c r="AQ1716" s="58">
        <v>2035</v>
      </c>
      <c r="AR1716" s="73" t="str">
        <f t="shared" si="320"/>
        <v>*0.93</v>
      </c>
      <c r="AS1716" s="70" t="str">
        <f t="shared" si="321"/>
        <v>REZoning_Sol-Win</v>
      </c>
      <c r="AU1716" s="50" t="s">
        <v>2597</v>
      </c>
      <c r="AV1716" s="72" t="s">
        <v>874</v>
      </c>
      <c r="AW1716" s="58">
        <v>2050</v>
      </c>
      <c r="AX1716" s="73" t="str">
        <f t="shared" si="322"/>
        <v>*0.89</v>
      </c>
      <c r="AY1716" s="70" t="str">
        <f t="shared" si="323"/>
        <v>REZoning_Sol-Win</v>
      </c>
    </row>
    <row r="1717" spans="1:51">
      <c r="A1717" s="67" t="s">
        <v>87</v>
      </c>
      <c r="C1717" t="s">
        <v>2598</v>
      </c>
      <c r="D1717" s="68" t="s">
        <v>874</v>
      </c>
      <c r="E1717" s="52">
        <v>2035</v>
      </c>
      <c r="F1717" s="69" t="str">
        <f t="shared" si="313"/>
        <v>*0.95</v>
      </c>
      <c r="G1717" s="70" t="str">
        <f t="shared" si="324"/>
        <v>REZoning_Sol-Win</v>
      </c>
      <c r="I1717" t="s">
        <v>2598</v>
      </c>
      <c r="J1717" s="68" t="s">
        <v>874</v>
      </c>
      <c r="K1717" s="52">
        <v>2050</v>
      </c>
      <c r="L1717" s="62" t="str">
        <f t="shared" si="314"/>
        <v>*0.92</v>
      </c>
      <c r="M1717" s="70" t="str">
        <f t="shared" si="315"/>
        <v>REZoning_Sol-Win</v>
      </c>
      <c r="O1717" t="s">
        <v>2598</v>
      </c>
      <c r="P1717" t="s">
        <v>874</v>
      </c>
      <c r="Q1717">
        <v>2100</v>
      </c>
      <c r="R1717" t="s">
        <v>881</v>
      </c>
      <c r="S1717" t="s">
        <v>875</v>
      </c>
      <c r="AA1717" s="49" t="s">
        <v>2598</v>
      </c>
      <c r="AB1717" s="71" t="s">
        <v>874</v>
      </c>
      <c r="AC1717" s="55">
        <v>2035</v>
      </c>
      <c r="AD1717" s="70" t="str">
        <f t="shared" si="316"/>
        <v>*0.95</v>
      </c>
      <c r="AE1717" s="70" t="str">
        <f t="shared" si="317"/>
        <v>REZoning_Sol-Win</v>
      </c>
      <c r="AG1717" s="49" t="s">
        <v>2598</v>
      </c>
      <c r="AH1717" s="71" t="s">
        <v>874</v>
      </c>
      <c r="AI1717" s="55">
        <v>2050</v>
      </c>
      <c r="AJ1717" s="70" t="str">
        <f t="shared" si="318"/>
        <v>*0.92</v>
      </c>
      <c r="AK1717" s="70" t="str">
        <f t="shared" si="319"/>
        <v>REZoning_Sol-Win</v>
      </c>
      <c r="AO1717" s="50" t="s">
        <v>2598</v>
      </c>
      <c r="AP1717" s="72" t="s">
        <v>874</v>
      </c>
      <c r="AQ1717" s="58">
        <v>2035</v>
      </c>
      <c r="AR1717" s="73" t="str">
        <f t="shared" si="320"/>
        <v>*0.93</v>
      </c>
      <c r="AS1717" s="70" t="str">
        <f t="shared" si="321"/>
        <v>REZoning_Sol-Win</v>
      </c>
      <c r="AU1717" s="50" t="s">
        <v>2598</v>
      </c>
      <c r="AV1717" s="72" t="s">
        <v>874</v>
      </c>
      <c r="AW1717" s="58">
        <v>2050</v>
      </c>
      <c r="AX1717" s="73" t="str">
        <f t="shared" si="322"/>
        <v>*0.89</v>
      </c>
      <c r="AY1717" s="70" t="str">
        <f t="shared" si="323"/>
        <v>REZoning_Sol-Win</v>
      </c>
    </row>
    <row r="1718" spans="1:51">
      <c r="A1718" s="67" t="s">
        <v>87</v>
      </c>
      <c r="C1718" t="s">
        <v>2599</v>
      </c>
      <c r="D1718" s="68" t="s">
        <v>874</v>
      </c>
      <c r="E1718" s="52">
        <v>2035</v>
      </c>
      <c r="F1718" s="69" t="str">
        <f t="shared" si="313"/>
        <v>*0.95</v>
      </c>
      <c r="G1718" s="70" t="str">
        <f t="shared" si="324"/>
        <v>REZoning_Sol-Win</v>
      </c>
      <c r="I1718" t="s">
        <v>2599</v>
      </c>
      <c r="J1718" s="68" t="s">
        <v>874</v>
      </c>
      <c r="K1718" s="52">
        <v>2050</v>
      </c>
      <c r="L1718" s="62" t="str">
        <f t="shared" si="314"/>
        <v>*0.92</v>
      </c>
      <c r="M1718" s="70" t="str">
        <f t="shared" si="315"/>
        <v>REZoning_Sol-Win</v>
      </c>
      <c r="O1718" t="s">
        <v>2599</v>
      </c>
      <c r="P1718" t="s">
        <v>874</v>
      </c>
      <c r="Q1718">
        <v>2100</v>
      </c>
      <c r="R1718" t="s">
        <v>881</v>
      </c>
      <c r="S1718" t="s">
        <v>875</v>
      </c>
      <c r="AA1718" s="49" t="s">
        <v>2599</v>
      </c>
      <c r="AB1718" s="71" t="s">
        <v>874</v>
      </c>
      <c r="AC1718" s="55">
        <v>2035</v>
      </c>
      <c r="AD1718" s="70" t="str">
        <f t="shared" si="316"/>
        <v>*0.95</v>
      </c>
      <c r="AE1718" s="70" t="str">
        <f t="shared" si="317"/>
        <v>REZoning_Sol-Win</v>
      </c>
      <c r="AG1718" s="49" t="s">
        <v>2599</v>
      </c>
      <c r="AH1718" s="71" t="s">
        <v>874</v>
      </c>
      <c r="AI1718" s="55">
        <v>2050</v>
      </c>
      <c r="AJ1718" s="70" t="str">
        <f t="shared" si="318"/>
        <v>*0.92</v>
      </c>
      <c r="AK1718" s="70" t="str">
        <f t="shared" si="319"/>
        <v>REZoning_Sol-Win</v>
      </c>
      <c r="AO1718" s="50" t="s">
        <v>2599</v>
      </c>
      <c r="AP1718" s="72" t="s">
        <v>874</v>
      </c>
      <c r="AQ1718" s="58">
        <v>2035</v>
      </c>
      <c r="AR1718" s="73" t="str">
        <f t="shared" si="320"/>
        <v>*0.93</v>
      </c>
      <c r="AS1718" s="70" t="str">
        <f t="shared" si="321"/>
        <v>REZoning_Sol-Win</v>
      </c>
      <c r="AU1718" s="50" t="s">
        <v>2599</v>
      </c>
      <c r="AV1718" s="72" t="s">
        <v>874</v>
      </c>
      <c r="AW1718" s="58">
        <v>2050</v>
      </c>
      <c r="AX1718" s="73" t="str">
        <f t="shared" si="322"/>
        <v>*0.89</v>
      </c>
      <c r="AY1718" s="70" t="str">
        <f t="shared" si="323"/>
        <v>REZoning_Sol-Win</v>
      </c>
    </row>
    <row r="1719" spans="1:51">
      <c r="A1719" s="67" t="s">
        <v>87</v>
      </c>
      <c r="C1719" t="s">
        <v>2600</v>
      </c>
      <c r="D1719" s="68" t="s">
        <v>874</v>
      </c>
      <c r="E1719" s="52">
        <v>2035</v>
      </c>
      <c r="F1719" s="69" t="str">
        <f t="shared" si="313"/>
        <v>*0.95</v>
      </c>
      <c r="G1719" s="70" t="str">
        <f t="shared" si="324"/>
        <v>REZoning_Sol-Win</v>
      </c>
      <c r="I1719" t="s">
        <v>2600</v>
      </c>
      <c r="J1719" s="68" t="s">
        <v>874</v>
      </c>
      <c r="K1719" s="52">
        <v>2050</v>
      </c>
      <c r="L1719" s="62" t="str">
        <f t="shared" si="314"/>
        <v>*0.92</v>
      </c>
      <c r="M1719" s="70" t="str">
        <f t="shared" si="315"/>
        <v>REZoning_Sol-Win</v>
      </c>
      <c r="O1719" t="s">
        <v>2600</v>
      </c>
      <c r="P1719" t="s">
        <v>874</v>
      </c>
      <c r="Q1719">
        <v>2100</v>
      </c>
      <c r="R1719" t="s">
        <v>881</v>
      </c>
      <c r="S1719" t="s">
        <v>875</v>
      </c>
      <c r="AA1719" s="49" t="s">
        <v>2600</v>
      </c>
      <c r="AB1719" s="71" t="s">
        <v>874</v>
      </c>
      <c r="AC1719" s="55">
        <v>2035</v>
      </c>
      <c r="AD1719" s="70" t="str">
        <f t="shared" si="316"/>
        <v>*0.95</v>
      </c>
      <c r="AE1719" s="70" t="str">
        <f t="shared" si="317"/>
        <v>REZoning_Sol-Win</v>
      </c>
      <c r="AG1719" s="49" t="s">
        <v>2600</v>
      </c>
      <c r="AH1719" s="71" t="s">
        <v>874</v>
      </c>
      <c r="AI1719" s="55">
        <v>2050</v>
      </c>
      <c r="AJ1719" s="70" t="str">
        <f t="shared" si="318"/>
        <v>*0.92</v>
      </c>
      <c r="AK1719" s="70" t="str">
        <f t="shared" si="319"/>
        <v>REZoning_Sol-Win</v>
      </c>
      <c r="AO1719" s="50" t="s">
        <v>2600</v>
      </c>
      <c r="AP1719" s="72" t="s">
        <v>874</v>
      </c>
      <c r="AQ1719" s="58">
        <v>2035</v>
      </c>
      <c r="AR1719" s="73" t="str">
        <f t="shared" si="320"/>
        <v>*0.93</v>
      </c>
      <c r="AS1719" s="70" t="str">
        <f t="shared" si="321"/>
        <v>REZoning_Sol-Win</v>
      </c>
      <c r="AU1719" s="50" t="s">
        <v>2600</v>
      </c>
      <c r="AV1719" s="72" t="s">
        <v>874</v>
      </c>
      <c r="AW1719" s="58">
        <v>2050</v>
      </c>
      <c r="AX1719" s="73" t="str">
        <f t="shared" si="322"/>
        <v>*0.89</v>
      </c>
      <c r="AY1719" s="70" t="str">
        <f t="shared" si="323"/>
        <v>REZoning_Sol-Win</v>
      </c>
    </row>
    <row r="1720" spans="1:51">
      <c r="A1720" s="67" t="s">
        <v>87</v>
      </c>
      <c r="C1720" t="s">
        <v>2601</v>
      </c>
      <c r="D1720" s="68" t="s">
        <v>874</v>
      </c>
      <c r="E1720" s="52">
        <v>2035</v>
      </c>
      <c r="F1720" s="69" t="str">
        <f t="shared" si="313"/>
        <v>*0.95</v>
      </c>
      <c r="G1720" s="70" t="str">
        <f t="shared" si="324"/>
        <v>REZoning_Sol-Win</v>
      </c>
      <c r="I1720" t="s">
        <v>2601</v>
      </c>
      <c r="J1720" s="68" t="s">
        <v>874</v>
      </c>
      <c r="K1720" s="52">
        <v>2050</v>
      </c>
      <c r="L1720" s="62" t="str">
        <f t="shared" si="314"/>
        <v>*0.92</v>
      </c>
      <c r="M1720" s="70" t="str">
        <f t="shared" si="315"/>
        <v>REZoning_Sol-Win</v>
      </c>
      <c r="O1720" t="s">
        <v>2601</v>
      </c>
      <c r="P1720" t="s">
        <v>874</v>
      </c>
      <c r="Q1720">
        <v>2100</v>
      </c>
      <c r="R1720" t="s">
        <v>881</v>
      </c>
      <c r="S1720" t="s">
        <v>875</v>
      </c>
      <c r="AA1720" s="49" t="s">
        <v>2601</v>
      </c>
      <c r="AB1720" s="71" t="s">
        <v>874</v>
      </c>
      <c r="AC1720" s="55">
        <v>2035</v>
      </c>
      <c r="AD1720" s="70" t="str">
        <f t="shared" si="316"/>
        <v>*0.95</v>
      </c>
      <c r="AE1720" s="70" t="str">
        <f t="shared" si="317"/>
        <v>REZoning_Sol-Win</v>
      </c>
      <c r="AG1720" s="49" t="s">
        <v>2601</v>
      </c>
      <c r="AH1720" s="71" t="s">
        <v>874</v>
      </c>
      <c r="AI1720" s="55">
        <v>2050</v>
      </c>
      <c r="AJ1720" s="70" t="str">
        <f t="shared" si="318"/>
        <v>*0.92</v>
      </c>
      <c r="AK1720" s="70" t="str">
        <f t="shared" si="319"/>
        <v>REZoning_Sol-Win</v>
      </c>
      <c r="AO1720" s="50" t="s">
        <v>2601</v>
      </c>
      <c r="AP1720" s="72" t="s">
        <v>874</v>
      </c>
      <c r="AQ1720" s="58">
        <v>2035</v>
      </c>
      <c r="AR1720" s="73" t="str">
        <f t="shared" si="320"/>
        <v>*0.93</v>
      </c>
      <c r="AS1720" s="70" t="str">
        <f t="shared" si="321"/>
        <v>REZoning_Sol-Win</v>
      </c>
      <c r="AU1720" s="50" t="s">
        <v>2601</v>
      </c>
      <c r="AV1720" s="72" t="s">
        <v>874</v>
      </c>
      <c r="AW1720" s="58">
        <v>2050</v>
      </c>
      <c r="AX1720" s="73" t="str">
        <f t="shared" si="322"/>
        <v>*0.89</v>
      </c>
      <c r="AY1720" s="70" t="str">
        <f t="shared" si="323"/>
        <v>REZoning_Sol-Win</v>
      </c>
    </row>
    <row r="1721" spans="1:51">
      <c r="A1721" s="67" t="s">
        <v>87</v>
      </c>
      <c r="C1721" t="s">
        <v>2602</v>
      </c>
      <c r="D1721" s="68" t="s">
        <v>874</v>
      </c>
      <c r="E1721" s="52">
        <v>2035</v>
      </c>
      <c r="F1721" s="69" t="str">
        <f t="shared" si="313"/>
        <v>*0.95</v>
      </c>
      <c r="G1721" s="70" t="str">
        <f t="shared" si="324"/>
        <v>REZoning_Sol-Win</v>
      </c>
      <c r="I1721" t="s">
        <v>2602</v>
      </c>
      <c r="J1721" s="68" t="s">
        <v>874</v>
      </c>
      <c r="K1721" s="52">
        <v>2050</v>
      </c>
      <c r="L1721" s="62" t="str">
        <f t="shared" si="314"/>
        <v>*0.92</v>
      </c>
      <c r="M1721" s="70" t="str">
        <f t="shared" si="315"/>
        <v>REZoning_Sol-Win</v>
      </c>
      <c r="O1721" t="s">
        <v>2602</v>
      </c>
      <c r="P1721" t="s">
        <v>874</v>
      </c>
      <c r="Q1721">
        <v>2100</v>
      </c>
      <c r="R1721" t="s">
        <v>881</v>
      </c>
      <c r="S1721" t="s">
        <v>875</v>
      </c>
      <c r="AA1721" s="49" t="s">
        <v>2602</v>
      </c>
      <c r="AB1721" s="71" t="s">
        <v>874</v>
      </c>
      <c r="AC1721" s="55">
        <v>2035</v>
      </c>
      <c r="AD1721" s="70" t="str">
        <f t="shared" si="316"/>
        <v>*0.95</v>
      </c>
      <c r="AE1721" s="70" t="str">
        <f t="shared" si="317"/>
        <v>REZoning_Sol-Win</v>
      </c>
      <c r="AG1721" s="49" t="s">
        <v>2602</v>
      </c>
      <c r="AH1721" s="71" t="s">
        <v>874</v>
      </c>
      <c r="AI1721" s="55">
        <v>2050</v>
      </c>
      <c r="AJ1721" s="70" t="str">
        <f t="shared" si="318"/>
        <v>*0.92</v>
      </c>
      <c r="AK1721" s="70" t="str">
        <f t="shared" si="319"/>
        <v>REZoning_Sol-Win</v>
      </c>
      <c r="AO1721" s="50" t="s">
        <v>2602</v>
      </c>
      <c r="AP1721" s="72" t="s">
        <v>874</v>
      </c>
      <c r="AQ1721" s="58">
        <v>2035</v>
      </c>
      <c r="AR1721" s="73" t="str">
        <f t="shared" si="320"/>
        <v>*0.93</v>
      </c>
      <c r="AS1721" s="70" t="str">
        <f t="shared" si="321"/>
        <v>REZoning_Sol-Win</v>
      </c>
      <c r="AU1721" s="50" t="s">
        <v>2602</v>
      </c>
      <c r="AV1721" s="72" t="s">
        <v>874</v>
      </c>
      <c r="AW1721" s="58">
        <v>2050</v>
      </c>
      <c r="AX1721" s="73" t="str">
        <f t="shared" si="322"/>
        <v>*0.89</v>
      </c>
      <c r="AY1721" s="70" t="str">
        <f t="shared" si="323"/>
        <v>REZoning_Sol-Win</v>
      </c>
    </row>
    <row r="1722" spans="1:51">
      <c r="A1722" s="67" t="s">
        <v>87</v>
      </c>
      <c r="C1722" t="s">
        <v>2603</v>
      </c>
      <c r="D1722" s="68" t="s">
        <v>874</v>
      </c>
      <c r="E1722" s="52">
        <v>2035</v>
      </c>
      <c r="F1722" s="69" t="str">
        <f t="shared" si="313"/>
        <v>*0.95</v>
      </c>
      <c r="G1722" s="70" t="str">
        <f t="shared" si="324"/>
        <v>REZoning_Sol-Win</v>
      </c>
      <c r="I1722" t="s">
        <v>2603</v>
      </c>
      <c r="J1722" s="68" t="s">
        <v>874</v>
      </c>
      <c r="K1722" s="52">
        <v>2050</v>
      </c>
      <c r="L1722" s="62" t="str">
        <f t="shared" si="314"/>
        <v>*0.92</v>
      </c>
      <c r="M1722" s="70" t="str">
        <f t="shared" si="315"/>
        <v>REZoning_Sol-Win</v>
      </c>
      <c r="O1722" t="s">
        <v>2603</v>
      </c>
      <c r="P1722" t="s">
        <v>874</v>
      </c>
      <c r="Q1722">
        <v>2100</v>
      </c>
      <c r="R1722" t="s">
        <v>881</v>
      </c>
      <c r="S1722" t="s">
        <v>875</v>
      </c>
      <c r="AA1722" s="49" t="s">
        <v>2603</v>
      </c>
      <c r="AB1722" s="71" t="s">
        <v>874</v>
      </c>
      <c r="AC1722" s="55">
        <v>2035</v>
      </c>
      <c r="AD1722" s="70" t="str">
        <f t="shared" si="316"/>
        <v>*0.95</v>
      </c>
      <c r="AE1722" s="70" t="str">
        <f t="shared" si="317"/>
        <v>REZoning_Sol-Win</v>
      </c>
      <c r="AG1722" s="49" t="s">
        <v>2603</v>
      </c>
      <c r="AH1722" s="71" t="s">
        <v>874</v>
      </c>
      <c r="AI1722" s="55">
        <v>2050</v>
      </c>
      <c r="AJ1722" s="70" t="str">
        <f t="shared" si="318"/>
        <v>*0.92</v>
      </c>
      <c r="AK1722" s="70" t="str">
        <f t="shared" si="319"/>
        <v>REZoning_Sol-Win</v>
      </c>
      <c r="AO1722" s="50" t="s">
        <v>2603</v>
      </c>
      <c r="AP1722" s="72" t="s">
        <v>874</v>
      </c>
      <c r="AQ1722" s="58">
        <v>2035</v>
      </c>
      <c r="AR1722" s="73" t="str">
        <f t="shared" si="320"/>
        <v>*0.93</v>
      </c>
      <c r="AS1722" s="70" t="str">
        <f t="shared" si="321"/>
        <v>REZoning_Sol-Win</v>
      </c>
      <c r="AU1722" s="50" t="s">
        <v>2603</v>
      </c>
      <c r="AV1722" s="72" t="s">
        <v>874</v>
      </c>
      <c r="AW1722" s="58">
        <v>2050</v>
      </c>
      <c r="AX1722" s="73" t="str">
        <f t="shared" si="322"/>
        <v>*0.89</v>
      </c>
      <c r="AY1722" s="70" t="str">
        <f t="shared" si="323"/>
        <v>REZoning_Sol-Win</v>
      </c>
    </row>
    <row r="1723" spans="1:51">
      <c r="A1723" s="67" t="s">
        <v>87</v>
      </c>
      <c r="C1723" t="s">
        <v>2604</v>
      </c>
      <c r="D1723" s="68" t="s">
        <v>874</v>
      </c>
      <c r="E1723" s="52">
        <v>2035</v>
      </c>
      <c r="F1723" s="69" t="str">
        <f t="shared" si="313"/>
        <v>*0.95</v>
      </c>
      <c r="G1723" s="70" t="str">
        <f t="shared" si="324"/>
        <v>REZoning_Sol-Win</v>
      </c>
      <c r="I1723" t="s">
        <v>2604</v>
      </c>
      <c r="J1723" s="68" t="s">
        <v>874</v>
      </c>
      <c r="K1723" s="52">
        <v>2050</v>
      </c>
      <c r="L1723" s="62" t="str">
        <f t="shared" si="314"/>
        <v>*0.92</v>
      </c>
      <c r="M1723" s="70" t="str">
        <f t="shared" si="315"/>
        <v>REZoning_Sol-Win</v>
      </c>
      <c r="O1723" t="s">
        <v>2604</v>
      </c>
      <c r="P1723" t="s">
        <v>874</v>
      </c>
      <c r="Q1723">
        <v>2100</v>
      </c>
      <c r="R1723" t="s">
        <v>881</v>
      </c>
      <c r="S1723" t="s">
        <v>875</v>
      </c>
      <c r="AA1723" s="49" t="s">
        <v>2604</v>
      </c>
      <c r="AB1723" s="71" t="s">
        <v>874</v>
      </c>
      <c r="AC1723" s="55">
        <v>2035</v>
      </c>
      <c r="AD1723" s="70" t="str">
        <f t="shared" si="316"/>
        <v>*0.95</v>
      </c>
      <c r="AE1723" s="70" t="str">
        <f t="shared" si="317"/>
        <v>REZoning_Sol-Win</v>
      </c>
      <c r="AG1723" s="49" t="s">
        <v>2604</v>
      </c>
      <c r="AH1723" s="71" t="s">
        <v>874</v>
      </c>
      <c r="AI1723" s="55">
        <v>2050</v>
      </c>
      <c r="AJ1723" s="70" t="str">
        <f t="shared" si="318"/>
        <v>*0.92</v>
      </c>
      <c r="AK1723" s="70" t="str">
        <f t="shared" si="319"/>
        <v>REZoning_Sol-Win</v>
      </c>
      <c r="AO1723" s="50" t="s">
        <v>2604</v>
      </c>
      <c r="AP1723" s="72" t="s">
        <v>874</v>
      </c>
      <c r="AQ1723" s="58">
        <v>2035</v>
      </c>
      <c r="AR1723" s="73" t="str">
        <f t="shared" si="320"/>
        <v>*0.93</v>
      </c>
      <c r="AS1723" s="70" t="str">
        <f t="shared" si="321"/>
        <v>REZoning_Sol-Win</v>
      </c>
      <c r="AU1723" s="50" t="s">
        <v>2604</v>
      </c>
      <c r="AV1723" s="72" t="s">
        <v>874</v>
      </c>
      <c r="AW1723" s="58">
        <v>2050</v>
      </c>
      <c r="AX1723" s="73" t="str">
        <f t="shared" si="322"/>
        <v>*0.89</v>
      </c>
      <c r="AY1723" s="70" t="str">
        <f t="shared" si="323"/>
        <v>REZoning_Sol-Win</v>
      </c>
    </row>
    <row r="1724" spans="1:51">
      <c r="A1724" s="67" t="s">
        <v>87</v>
      </c>
      <c r="C1724" t="s">
        <v>2605</v>
      </c>
      <c r="D1724" s="68" t="s">
        <v>874</v>
      </c>
      <c r="E1724" s="52">
        <v>2035</v>
      </c>
      <c r="F1724" s="69" t="str">
        <f t="shared" si="313"/>
        <v>*0.95</v>
      </c>
      <c r="G1724" s="70" t="str">
        <f t="shared" si="324"/>
        <v>REZoning_Sol-Win</v>
      </c>
      <c r="I1724" t="s">
        <v>2605</v>
      </c>
      <c r="J1724" s="68" t="s">
        <v>874</v>
      </c>
      <c r="K1724" s="52">
        <v>2050</v>
      </c>
      <c r="L1724" s="62" t="str">
        <f t="shared" si="314"/>
        <v>*0.92</v>
      </c>
      <c r="M1724" s="70" t="str">
        <f t="shared" si="315"/>
        <v>REZoning_Sol-Win</v>
      </c>
      <c r="O1724" t="s">
        <v>2605</v>
      </c>
      <c r="P1724" t="s">
        <v>874</v>
      </c>
      <c r="Q1724">
        <v>2100</v>
      </c>
      <c r="R1724" t="s">
        <v>881</v>
      </c>
      <c r="S1724" t="s">
        <v>875</v>
      </c>
      <c r="AA1724" s="49" t="s">
        <v>2605</v>
      </c>
      <c r="AB1724" s="71" t="s">
        <v>874</v>
      </c>
      <c r="AC1724" s="55">
        <v>2035</v>
      </c>
      <c r="AD1724" s="70" t="str">
        <f t="shared" si="316"/>
        <v>*0.95</v>
      </c>
      <c r="AE1724" s="70" t="str">
        <f t="shared" si="317"/>
        <v>REZoning_Sol-Win</v>
      </c>
      <c r="AG1724" s="49" t="s">
        <v>2605</v>
      </c>
      <c r="AH1724" s="71" t="s">
        <v>874</v>
      </c>
      <c r="AI1724" s="55">
        <v>2050</v>
      </c>
      <c r="AJ1724" s="70" t="str">
        <f t="shared" si="318"/>
        <v>*0.92</v>
      </c>
      <c r="AK1724" s="70" t="str">
        <f t="shared" si="319"/>
        <v>REZoning_Sol-Win</v>
      </c>
      <c r="AO1724" s="50" t="s">
        <v>2605</v>
      </c>
      <c r="AP1724" s="72" t="s">
        <v>874</v>
      </c>
      <c r="AQ1724" s="58">
        <v>2035</v>
      </c>
      <c r="AR1724" s="73" t="str">
        <f t="shared" si="320"/>
        <v>*0.93</v>
      </c>
      <c r="AS1724" s="70" t="str">
        <f t="shared" si="321"/>
        <v>REZoning_Sol-Win</v>
      </c>
      <c r="AU1724" s="50" t="s">
        <v>2605</v>
      </c>
      <c r="AV1724" s="72" t="s">
        <v>874</v>
      </c>
      <c r="AW1724" s="58">
        <v>2050</v>
      </c>
      <c r="AX1724" s="73" t="str">
        <f t="shared" si="322"/>
        <v>*0.89</v>
      </c>
      <c r="AY1724" s="70" t="str">
        <f t="shared" si="323"/>
        <v>REZoning_Sol-Win</v>
      </c>
    </row>
    <row r="1725" spans="1:51">
      <c r="A1725" s="67" t="s">
        <v>87</v>
      </c>
      <c r="C1725" t="s">
        <v>2606</v>
      </c>
      <c r="D1725" s="68" t="s">
        <v>874</v>
      </c>
      <c r="E1725" s="52">
        <v>2035</v>
      </c>
      <c r="F1725" s="69" t="str">
        <f t="shared" si="313"/>
        <v>*0.95</v>
      </c>
      <c r="G1725" s="70" t="str">
        <f t="shared" si="324"/>
        <v>REZoning_Sol-Win</v>
      </c>
      <c r="I1725" t="s">
        <v>2606</v>
      </c>
      <c r="J1725" s="68" t="s">
        <v>874</v>
      </c>
      <c r="K1725" s="52">
        <v>2050</v>
      </c>
      <c r="L1725" s="62" t="str">
        <f t="shared" si="314"/>
        <v>*0.92</v>
      </c>
      <c r="M1725" s="70" t="str">
        <f t="shared" si="315"/>
        <v>REZoning_Sol-Win</v>
      </c>
      <c r="O1725" t="s">
        <v>2606</v>
      </c>
      <c r="P1725" t="s">
        <v>874</v>
      </c>
      <c r="Q1725">
        <v>2100</v>
      </c>
      <c r="R1725" t="s">
        <v>881</v>
      </c>
      <c r="S1725" t="s">
        <v>875</v>
      </c>
      <c r="AA1725" s="49" t="s">
        <v>2606</v>
      </c>
      <c r="AB1725" s="71" t="s">
        <v>874</v>
      </c>
      <c r="AC1725" s="55">
        <v>2035</v>
      </c>
      <c r="AD1725" s="70" t="str">
        <f t="shared" si="316"/>
        <v>*0.95</v>
      </c>
      <c r="AE1725" s="70" t="str">
        <f t="shared" si="317"/>
        <v>REZoning_Sol-Win</v>
      </c>
      <c r="AG1725" s="49" t="s">
        <v>2606</v>
      </c>
      <c r="AH1725" s="71" t="s">
        <v>874</v>
      </c>
      <c r="AI1725" s="55">
        <v>2050</v>
      </c>
      <c r="AJ1725" s="70" t="str">
        <f t="shared" si="318"/>
        <v>*0.92</v>
      </c>
      <c r="AK1725" s="70" t="str">
        <f t="shared" si="319"/>
        <v>REZoning_Sol-Win</v>
      </c>
      <c r="AO1725" s="50" t="s">
        <v>2606</v>
      </c>
      <c r="AP1725" s="72" t="s">
        <v>874</v>
      </c>
      <c r="AQ1725" s="58">
        <v>2035</v>
      </c>
      <c r="AR1725" s="73" t="str">
        <f t="shared" si="320"/>
        <v>*0.93</v>
      </c>
      <c r="AS1725" s="70" t="str">
        <f t="shared" si="321"/>
        <v>REZoning_Sol-Win</v>
      </c>
      <c r="AU1725" s="50" t="s">
        <v>2606</v>
      </c>
      <c r="AV1725" s="72" t="s">
        <v>874</v>
      </c>
      <c r="AW1725" s="58">
        <v>2050</v>
      </c>
      <c r="AX1725" s="73" t="str">
        <f t="shared" si="322"/>
        <v>*0.89</v>
      </c>
      <c r="AY1725" s="70" t="str">
        <f t="shared" si="323"/>
        <v>REZoning_Sol-Win</v>
      </c>
    </row>
    <row r="1726" spans="1:51">
      <c r="A1726" s="67" t="s">
        <v>87</v>
      </c>
      <c r="C1726" t="s">
        <v>2607</v>
      </c>
      <c r="D1726" s="68" t="s">
        <v>874</v>
      </c>
      <c r="E1726" s="52">
        <v>2035</v>
      </c>
      <c r="F1726" s="69" t="str">
        <f t="shared" si="313"/>
        <v>*0.95</v>
      </c>
      <c r="G1726" s="70" t="str">
        <f t="shared" si="324"/>
        <v>REZoning_Sol-Win</v>
      </c>
      <c r="I1726" t="s">
        <v>2607</v>
      </c>
      <c r="J1726" s="68" t="s">
        <v>874</v>
      </c>
      <c r="K1726" s="52">
        <v>2050</v>
      </c>
      <c r="L1726" s="62" t="str">
        <f t="shared" si="314"/>
        <v>*0.92</v>
      </c>
      <c r="M1726" s="70" t="str">
        <f t="shared" si="315"/>
        <v>REZoning_Sol-Win</v>
      </c>
      <c r="O1726" t="s">
        <v>2607</v>
      </c>
      <c r="P1726" t="s">
        <v>874</v>
      </c>
      <c r="Q1726">
        <v>2100</v>
      </c>
      <c r="R1726" t="s">
        <v>881</v>
      </c>
      <c r="S1726" t="s">
        <v>875</v>
      </c>
      <c r="AA1726" s="49" t="s">
        <v>2607</v>
      </c>
      <c r="AB1726" s="71" t="s">
        <v>874</v>
      </c>
      <c r="AC1726" s="55">
        <v>2035</v>
      </c>
      <c r="AD1726" s="70" t="str">
        <f t="shared" si="316"/>
        <v>*0.95</v>
      </c>
      <c r="AE1726" s="70" t="str">
        <f t="shared" si="317"/>
        <v>REZoning_Sol-Win</v>
      </c>
      <c r="AG1726" s="49" t="s">
        <v>2607</v>
      </c>
      <c r="AH1726" s="71" t="s">
        <v>874</v>
      </c>
      <c r="AI1726" s="55">
        <v>2050</v>
      </c>
      <c r="AJ1726" s="70" t="str">
        <f t="shared" si="318"/>
        <v>*0.92</v>
      </c>
      <c r="AK1726" s="70" t="str">
        <f t="shared" si="319"/>
        <v>REZoning_Sol-Win</v>
      </c>
      <c r="AO1726" s="50" t="s">
        <v>2607</v>
      </c>
      <c r="AP1726" s="72" t="s">
        <v>874</v>
      </c>
      <c r="AQ1726" s="58">
        <v>2035</v>
      </c>
      <c r="AR1726" s="73" t="str">
        <f t="shared" si="320"/>
        <v>*0.93</v>
      </c>
      <c r="AS1726" s="70" t="str">
        <f t="shared" si="321"/>
        <v>REZoning_Sol-Win</v>
      </c>
      <c r="AU1726" s="50" t="s">
        <v>2607</v>
      </c>
      <c r="AV1726" s="72" t="s">
        <v>874</v>
      </c>
      <c r="AW1726" s="58">
        <v>2050</v>
      </c>
      <c r="AX1726" s="73" t="str">
        <f t="shared" si="322"/>
        <v>*0.89</v>
      </c>
      <c r="AY1726" s="70" t="str">
        <f t="shared" si="323"/>
        <v>REZoning_Sol-Win</v>
      </c>
    </row>
    <row r="1727" spans="1:51">
      <c r="A1727" s="67" t="s">
        <v>87</v>
      </c>
      <c r="C1727" t="s">
        <v>2608</v>
      </c>
      <c r="D1727" s="68" t="s">
        <v>874</v>
      </c>
      <c r="E1727" s="52">
        <v>2035</v>
      </c>
      <c r="F1727" s="69" t="str">
        <f t="shared" si="313"/>
        <v>*0.95</v>
      </c>
      <c r="G1727" s="70" t="str">
        <f t="shared" si="324"/>
        <v>REZoning_Sol-Win</v>
      </c>
      <c r="I1727" t="s">
        <v>2608</v>
      </c>
      <c r="J1727" s="68" t="s">
        <v>874</v>
      </c>
      <c r="K1727" s="52">
        <v>2050</v>
      </c>
      <c r="L1727" s="62" t="str">
        <f t="shared" si="314"/>
        <v>*0.92</v>
      </c>
      <c r="M1727" s="70" t="str">
        <f t="shared" si="315"/>
        <v>REZoning_Sol-Win</v>
      </c>
      <c r="O1727" t="s">
        <v>2608</v>
      </c>
      <c r="P1727" t="s">
        <v>874</v>
      </c>
      <c r="Q1727">
        <v>2100</v>
      </c>
      <c r="R1727" t="s">
        <v>881</v>
      </c>
      <c r="S1727" t="s">
        <v>875</v>
      </c>
      <c r="AA1727" s="49" t="s">
        <v>2608</v>
      </c>
      <c r="AB1727" s="71" t="s">
        <v>874</v>
      </c>
      <c r="AC1727" s="55">
        <v>2035</v>
      </c>
      <c r="AD1727" s="70" t="str">
        <f t="shared" si="316"/>
        <v>*0.95</v>
      </c>
      <c r="AE1727" s="70" t="str">
        <f t="shared" si="317"/>
        <v>REZoning_Sol-Win</v>
      </c>
      <c r="AG1727" s="49" t="s">
        <v>2608</v>
      </c>
      <c r="AH1727" s="71" t="s">
        <v>874</v>
      </c>
      <c r="AI1727" s="55">
        <v>2050</v>
      </c>
      <c r="AJ1727" s="70" t="str">
        <f t="shared" si="318"/>
        <v>*0.92</v>
      </c>
      <c r="AK1727" s="70" t="str">
        <f t="shared" si="319"/>
        <v>REZoning_Sol-Win</v>
      </c>
      <c r="AO1727" s="50" t="s">
        <v>2608</v>
      </c>
      <c r="AP1727" s="72" t="s">
        <v>874</v>
      </c>
      <c r="AQ1727" s="58">
        <v>2035</v>
      </c>
      <c r="AR1727" s="73" t="str">
        <f t="shared" si="320"/>
        <v>*0.93</v>
      </c>
      <c r="AS1727" s="70" t="str">
        <f t="shared" si="321"/>
        <v>REZoning_Sol-Win</v>
      </c>
      <c r="AU1727" s="50" t="s">
        <v>2608</v>
      </c>
      <c r="AV1727" s="72" t="s">
        <v>874</v>
      </c>
      <c r="AW1727" s="58">
        <v>2050</v>
      </c>
      <c r="AX1727" s="73" t="str">
        <f t="shared" si="322"/>
        <v>*0.89</v>
      </c>
      <c r="AY1727" s="70" t="str">
        <f t="shared" si="323"/>
        <v>REZoning_Sol-Win</v>
      </c>
    </row>
    <row r="1728" spans="1:51">
      <c r="A1728" s="67" t="s">
        <v>87</v>
      </c>
      <c r="C1728" t="s">
        <v>2609</v>
      </c>
      <c r="D1728" s="68" t="s">
        <v>874</v>
      </c>
      <c r="E1728" s="52">
        <v>2035</v>
      </c>
      <c r="F1728" s="69" t="str">
        <f t="shared" si="313"/>
        <v>*0.95</v>
      </c>
      <c r="G1728" s="70" t="str">
        <f t="shared" si="324"/>
        <v>REZoning_Sol-Win</v>
      </c>
      <c r="I1728" t="s">
        <v>2609</v>
      </c>
      <c r="J1728" s="68" t="s">
        <v>874</v>
      </c>
      <c r="K1728" s="52">
        <v>2050</v>
      </c>
      <c r="L1728" s="62" t="str">
        <f t="shared" si="314"/>
        <v>*0.92</v>
      </c>
      <c r="M1728" s="70" t="str">
        <f t="shared" si="315"/>
        <v>REZoning_Sol-Win</v>
      </c>
      <c r="O1728" t="s">
        <v>2609</v>
      </c>
      <c r="P1728" t="s">
        <v>874</v>
      </c>
      <c r="Q1728">
        <v>2100</v>
      </c>
      <c r="R1728" t="s">
        <v>881</v>
      </c>
      <c r="S1728" t="s">
        <v>875</v>
      </c>
      <c r="AA1728" s="49" t="s">
        <v>2609</v>
      </c>
      <c r="AB1728" s="71" t="s">
        <v>874</v>
      </c>
      <c r="AC1728" s="55">
        <v>2035</v>
      </c>
      <c r="AD1728" s="70" t="str">
        <f t="shared" si="316"/>
        <v>*0.95</v>
      </c>
      <c r="AE1728" s="70" t="str">
        <f t="shared" si="317"/>
        <v>REZoning_Sol-Win</v>
      </c>
      <c r="AG1728" s="49" t="s">
        <v>2609</v>
      </c>
      <c r="AH1728" s="71" t="s">
        <v>874</v>
      </c>
      <c r="AI1728" s="55">
        <v>2050</v>
      </c>
      <c r="AJ1728" s="70" t="str">
        <f t="shared" si="318"/>
        <v>*0.92</v>
      </c>
      <c r="AK1728" s="70" t="str">
        <f t="shared" si="319"/>
        <v>REZoning_Sol-Win</v>
      </c>
      <c r="AO1728" s="50" t="s">
        <v>2609</v>
      </c>
      <c r="AP1728" s="72" t="s">
        <v>874</v>
      </c>
      <c r="AQ1728" s="58">
        <v>2035</v>
      </c>
      <c r="AR1728" s="73" t="str">
        <f t="shared" si="320"/>
        <v>*0.93</v>
      </c>
      <c r="AS1728" s="70" t="str">
        <f t="shared" si="321"/>
        <v>REZoning_Sol-Win</v>
      </c>
      <c r="AU1728" s="50" t="s">
        <v>2609</v>
      </c>
      <c r="AV1728" s="72" t="s">
        <v>874</v>
      </c>
      <c r="AW1728" s="58">
        <v>2050</v>
      </c>
      <c r="AX1728" s="73" t="str">
        <f t="shared" si="322"/>
        <v>*0.89</v>
      </c>
      <c r="AY1728" s="70" t="str">
        <f t="shared" si="323"/>
        <v>REZoning_Sol-Win</v>
      </c>
    </row>
    <row r="1729" spans="1:51">
      <c r="A1729" s="67" t="s">
        <v>87</v>
      </c>
      <c r="C1729" t="s">
        <v>2610</v>
      </c>
      <c r="D1729" s="68" t="s">
        <v>874</v>
      </c>
      <c r="E1729" s="52">
        <v>2035</v>
      </c>
      <c r="F1729" s="69" t="str">
        <f t="shared" si="313"/>
        <v>*0.95</v>
      </c>
      <c r="G1729" s="70" t="str">
        <f t="shared" si="324"/>
        <v>REZoning_Sol-Win</v>
      </c>
      <c r="I1729" t="s">
        <v>2610</v>
      </c>
      <c r="J1729" s="68" t="s">
        <v>874</v>
      </c>
      <c r="K1729" s="52">
        <v>2050</v>
      </c>
      <c r="L1729" s="62" t="str">
        <f t="shared" si="314"/>
        <v>*0.92</v>
      </c>
      <c r="M1729" s="70" t="str">
        <f t="shared" si="315"/>
        <v>REZoning_Sol-Win</v>
      </c>
      <c r="O1729" t="s">
        <v>2610</v>
      </c>
      <c r="P1729" t="s">
        <v>874</v>
      </c>
      <c r="Q1729">
        <v>2100</v>
      </c>
      <c r="R1729" t="s">
        <v>881</v>
      </c>
      <c r="S1729" t="s">
        <v>875</v>
      </c>
      <c r="AA1729" s="49" t="s">
        <v>2610</v>
      </c>
      <c r="AB1729" s="71" t="s">
        <v>874</v>
      </c>
      <c r="AC1729" s="55">
        <v>2035</v>
      </c>
      <c r="AD1729" s="70" t="str">
        <f t="shared" si="316"/>
        <v>*0.95</v>
      </c>
      <c r="AE1729" s="70" t="str">
        <f t="shared" si="317"/>
        <v>REZoning_Sol-Win</v>
      </c>
      <c r="AG1729" s="49" t="s">
        <v>2610</v>
      </c>
      <c r="AH1729" s="71" t="s">
        <v>874</v>
      </c>
      <c r="AI1729" s="55">
        <v>2050</v>
      </c>
      <c r="AJ1729" s="70" t="str">
        <f t="shared" si="318"/>
        <v>*0.92</v>
      </c>
      <c r="AK1729" s="70" t="str">
        <f t="shared" si="319"/>
        <v>REZoning_Sol-Win</v>
      </c>
      <c r="AO1729" s="50" t="s">
        <v>2610</v>
      </c>
      <c r="AP1729" s="72" t="s">
        <v>874</v>
      </c>
      <c r="AQ1729" s="58">
        <v>2035</v>
      </c>
      <c r="AR1729" s="73" t="str">
        <f t="shared" si="320"/>
        <v>*0.93</v>
      </c>
      <c r="AS1729" s="70" t="str">
        <f t="shared" si="321"/>
        <v>REZoning_Sol-Win</v>
      </c>
      <c r="AU1729" s="50" t="s">
        <v>2610</v>
      </c>
      <c r="AV1729" s="72" t="s">
        <v>874</v>
      </c>
      <c r="AW1729" s="58">
        <v>2050</v>
      </c>
      <c r="AX1729" s="73" t="str">
        <f t="shared" si="322"/>
        <v>*0.89</v>
      </c>
      <c r="AY1729" s="70" t="str">
        <f t="shared" si="323"/>
        <v>REZoning_Sol-Win</v>
      </c>
    </row>
    <row r="1730" spans="1:51">
      <c r="A1730" s="67" t="s">
        <v>87</v>
      </c>
      <c r="C1730" t="s">
        <v>2611</v>
      </c>
      <c r="D1730" s="68" t="s">
        <v>874</v>
      </c>
      <c r="E1730" s="52">
        <v>2035</v>
      </c>
      <c r="F1730" s="69" t="str">
        <f t="shared" si="313"/>
        <v>*0.95</v>
      </c>
      <c r="G1730" s="70" t="str">
        <f t="shared" si="324"/>
        <v>REZoning_Sol-Win</v>
      </c>
      <c r="I1730" t="s">
        <v>2611</v>
      </c>
      <c r="J1730" s="68" t="s">
        <v>874</v>
      </c>
      <c r="K1730" s="52">
        <v>2050</v>
      </c>
      <c r="L1730" s="62" t="str">
        <f t="shared" si="314"/>
        <v>*0.92</v>
      </c>
      <c r="M1730" s="70" t="str">
        <f t="shared" si="315"/>
        <v>REZoning_Sol-Win</v>
      </c>
      <c r="O1730" t="s">
        <v>2611</v>
      </c>
      <c r="P1730" t="s">
        <v>874</v>
      </c>
      <c r="Q1730">
        <v>2100</v>
      </c>
      <c r="R1730" t="s">
        <v>881</v>
      </c>
      <c r="S1730" t="s">
        <v>875</v>
      </c>
      <c r="AA1730" s="49" t="s">
        <v>2611</v>
      </c>
      <c r="AB1730" s="71" t="s">
        <v>874</v>
      </c>
      <c r="AC1730" s="55">
        <v>2035</v>
      </c>
      <c r="AD1730" s="70" t="str">
        <f t="shared" si="316"/>
        <v>*0.95</v>
      </c>
      <c r="AE1730" s="70" t="str">
        <f t="shared" si="317"/>
        <v>REZoning_Sol-Win</v>
      </c>
      <c r="AG1730" s="49" t="s">
        <v>2611</v>
      </c>
      <c r="AH1730" s="71" t="s">
        <v>874</v>
      </c>
      <c r="AI1730" s="55">
        <v>2050</v>
      </c>
      <c r="AJ1730" s="70" t="str">
        <f t="shared" si="318"/>
        <v>*0.92</v>
      </c>
      <c r="AK1730" s="70" t="str">
        <f t="shared" si="319"/>
        <v>REZoning_Sol-Win</v>
      </c>
      <c r="AO1730" s="50" t="s">
        <v>2611</v>
      </c>
      <c r="AP1730" s="72" t="s">
        <v>874</v>
      </c>
      <c r="AQ1730" s="58">
        <v>2035</v>
      </c>
      <c r="AR1730" s="73" t="str">
        <f t="shared" si="320"/>
        <v>*0.93</v>
      </c>
      <c r="AS1730" s="70" t="str">
        <f t="shared" si="321"/>
        <v>REZoning_Sol-Win</v>
      </c>
      <c r="AU1730" s="50" t="s">
        <v>2611</v>
      </c>
      <c r="AV1730" s="72" t="s">
        <v>874</v>
      </c>
      <c r="AW1730" s="58">
        <v>2050</v>
      </c>
      <c r="AX1730" s="73" t="str">
        <f t="shared" si="322"/>
        <v>*0.89</v>
      </c>
      <c r="AY1730" s="70" t="str">
        <f t="shared" si="323"/>
        <v>REZoning_Sol-Win</v>
      </c>
    </row>
    <row r="1731" spans="1:51">
      <c r="A1731" s="67" t="s">
        <v>87</v>
      </c>
      <c r="C1731" t="s">
        <v>2612</v>
      </c>
      <c r="D1731" s="68" t="s">
        <v>874</v>
      </c>
      <c r="E1731" s="52">
        <v>2035</v>
      </c>
      <c r="F1731" s="69" t="str">
        <f t="shared" si="313"/>
        <v>*0.95</v>
      </c>
      <c r="G1731" s="70" t="str">
        <f t="shared" si="324"/>
        <v>REZoning_Sol-Win</v>
      </c>
      <c r="I1731" t="s">
        <v>2612</v>
      </c>
      <c r="J1731" s="68" t="s">
        <v>874</v>
      </c>
      <c r="K1731" s="52">
        <v>2050</v>
      </c>
      <c r="L1731" s="62" t="str">
        <f t="shared" si="314"/>
        <v>*0.92</v>
      </c>
      <c r="M1731" s="70" t="str">
        <f t="shared" si="315"/>
        <v>REZoning_Sol-Win</v>
      </c>
      <c r="O1731" t="s">
        <v>2612</v>
      </c>
      <c r="P1731" t="s">
        <v>874</v>
      </c>
      <c r="Q1731">
        <v>2100</v>
      </c>
      <c r="R1731" t="s">
        <v>881</v>
      </c>
      <c r="S1731" t="s">
        <v>875</v>
      </c>
      <c r="AA1731" s="49" t="s">
        <v>2612</v>
      </c>
      <c r="AB1731" s="71" t="s">
        <v>874</v>
      </c>
      <c r="AC1731" s="55">
        <v>2035</v>
      </c>
      <c r="AD1731" s="70" t="str">
        <f t="shared" si="316"/>
        <v>*0.95</v>
      </c>
      <c r="AE1731" s="70" t="str">
        <f t="shared" si="317"/>
        <v>REZoning_Sol-Win</v>
      </c>
      <c r="AG1731" s="49" t="s">
        <v>2612</v>
      </c>
      <c r="AH1731" s="71" t="s">
        <v>874</v>
      </c>
      <c r="AI1731" s="55">
        <v>2050</v>
      </c>
      <c r="AJ1731" s="70" t="str">
        <f t="shared" si="318"/>
        <v>*0.92</v>
      </c>
      <c r="AK1731" s="70" t="str">
        <f t="shared" si="319"/>
        <v>REZoning_Sol-Win</v>
      </c>
      <c r="AO1731" s="50" t="s">
        <v>2612</v>
      </c>
      <c r="AP1731" s="72" t="s">
        <v>874</v>
      </c>
      <c r="AQ1731" s="58">
        <v>2035</v>
      </c>
      <c r="AR1731" s="73" t="str">
        <f t="shared" si="320"/>
        <v>*0.93</v>
      </c>
      <c r="AS1731" s="70" t="str">
        <f t="shared" si="321"/>
        <v>REZoning_Sol-Win</v>
      </c>
      <c r="AU1731" s="50" t="s">
        <v>2612</v>
      </c>
      <c r="AV1731" s="72" t="s">
        <v>874</v>
      </c>
      <c r="AW1731" s="58">
        <v>2050</v>
      </c>
      <c r="AX1731" s="73" t="str">
        <f t="shared" si="322"/>
        <v>*0.89</v>
      </c>
      <c r="AY1731" s="70" t="str">
        <f t="shared" si="323"/>
        <v>REZoning_Sol-Win</v>
      </c>
    </row>
    <row r="1732" spans="1:51">
      <c r="A1732" s="67" t="s">
        <v>87</v>
      </c>
      <c r="C1732" t="s">
        <v>2613</v>
      </c>
      <c r="D1732" s="68" t="s">
        <v>874</v>
      </c>
      <c r="E1732" s="52">
        <v>2035</v>
      </c>
      <c r="F1732" s="69" t="str">
        <f t="shared" si="313"/>
        <v>*0.95</v>
      </c>
      <c r="G1732" s="70" t="str">
        <f t="shared" si="324"/>
        <v>REZoning_Sol-Win</v>
      </c>
      <c r="I1732" t="s">
        <v>2613</v>
      </c>
      <c r="J1732" s="68" t="s">
        <v>874</v>
      </c>
      <c r="K1732" s="52">
        <v>2050</v>
      </c>
      <c r="L1732" s="62" t="str">
        <f t="shared" si="314"/>
        <v>*0.92</v>
      </c>
      <c r="M1732" s="70" t="str">
        <f t="shared" si="315"/>
        <v>REZoning_Sol-Win</v>
      </c>
      <c r="O1732" t="s">
        <v>2613</v>
      </c>
      <c r="P1732" t="s">
        <v>874</v>
      </c>
      <c r="Q1732">
        <v>2100</v>
      </c>
      <c r="R1732" t="s">
        <v>881</v>
      </c>
      <c r="S1732" t="s">
        <v>875</v>
      </c>
      <c r="AA1732" s="49" t="s">
        <v>2613</v>
      </c>
      <c r="AB1732" s="71" t="s">
        <v>874</v>
      </c>
      <c r="AC1732" s="55">
        <v>2035</v>
      </c>
      <c r="AD1732" s="70" t="str">
        <f t="shared" si="316"/>
        <v>*0.95</v>
      </c>
      <c r="AE1732" s="70" t="str">
        <f t="shared" si="317"/>
        <v>REZoning_Sol-Win</v>
      </c>
      <c r="AG1732" s="49" t="s">
        <v>2613</v>
      </c>
      <c r="AH1732" s="71" t="s">
        <v>874</v>
      </c>
      <c r="AI1732" s="55">
        <v>2050</v>
      </c>
      <c r="AJ1732" s="70" t="str">
        <f t="shared" si="318"/>
        <v>*0.92</v>
      </c>
      <c r="AK1732" s="70" t="str">
        <f t="shared" si="319"/>
        <v>REZoning_Sol-Win</v>
      </c>
      <c r="AO1732" s="50" t="s">
        <v>2613</v>
      </c>
      <c r="AP1732" s="72" t="s">
        <v>874</v>
      </c>
      <c r="AQ1732" s="58">
        <v>2035</v>
      </c>
      <c r="AR1732" s="73" t="str">
        <f t="shared" si="320"/>
        <v>*0.93</v>
      </c>
      <c r="AS1732" s="70" t="str">
        <f t="shared" si="321"/>
        <v>REZoning_Sol-Win</v>
      </c>
      <c r="AU1732" s="50" t="s">
        <v>2613</v>
      </c>
      <c r="AV1732" s="72" t="s">
        <v>874</v>
      </c>
      <c r="AW1732" s="58">
        <v>2050</v>
      </c>
      <c r="AX1732" s="73" t="str">
        <f t="shared" si="322"/>
        <v>*0.89</v>
      </c>
      <c r="AY1732" s="70" t="str">
        <f t="shared" si="323"/>
        <v>REZoning_Sol-Win</v>
      </c>
    </row>
    <row r="1733" spans="1:51">
      <c r="A1733" s="67" t="s">
        <v>87</v>
      </c>
      <c r="C1733" t="s">
        <v>2614</v>
      </c>
      <c r="D1733" s="68" t="s">
        <v>874</v>
      </c>
      <c r="E1733" s="52">
        <v>2035</v>
      </c>
      <c r="F1733" s="69" t="str">
        <f t="shared" ref="F1733:F1796" si="325">"*"&amp;IF(AND(A1733="EU",E1733=2035),0.95,IF(AND(A1733="EU",E1733=2050),0.93,IF(AND(A1733="USA",E1733=2035),0.96,IF(AND(A1733="USA",E1733=2050),0.94,IF(AND(A1733="Japan",E1733=2035),0.94,IF(AND(A1733="Japan",E1733=2050),0.92,IF(AND(A1733="Russia",E1733=2035),0.95,IF(AND(A1733="Russia",E1733=2050),0.93,IF(AND(A1733="China",E1733=2035),0.94,IF(AND(A1733="China",E1733=2050),0.92,IF(AND(A1733="India",E1733=2035),0.95,IF(AND(A1733="India",E1733=2050),0.92,IF(AND(A1733="Middle East",E1733=2035),0.94,IF(AND(A1733="Middle East",E1733=2050),0.9,IF(AND(A1733="Africa",E1733=2035),0.94,IF(AND(A1733="Africa",E1733=2050),0.91,IF(AND(A1733="Brazil",E1733=2035),0.95,IF(AND(A1733="Brazil",E1733=2050),0.92,""))))))))))))))))))</f>
        <v>*0.95</v>
      </c>
      <c r="G1733" s="70" t="str">
        <f t="shared" si="324"/>
        <v>REZoning_Sol-Win</v>
      </c>
      <c r="I1733" t="s">
        <v>2614</v>
      </c>
      <c r="J1733" s="68" t="s">
        <v>874</v>
      </c>
      <c r="K1733" s="52">
        <v>2050</v>
      </c>
      <c r="L1733" s="62" t="str">
        <f t="shared" ref="L1733:L1796" si="326">"*"&amp;IF(AND(A1733="EU",K1733=2035),0.95,IF(AND(A1733="EU",K1733=2050),0.93,IF(AND(A1733="USA",K1733=2035),0.96,IF(AND(A1733="USA",K1733=2050),0.94,IF(AND(A1733="Japan",K1733=2035),0.94,IF(AND(A1733="Japan",K1733=2050),0.92,IF(AND(A1733="Russia",K1733=2035),0.95,IF(AND(A1733="Russia",K1733=2050),0.93,IF(AND(A1733="China",K1733=2035),0.94,IF(AND(A1733="China",K1733=2050),0.92,IF(AND(A1733="India",K1733=2035),0.95,IF(AND(A1733="India",K1733=2050),0.92,IF(AND(A1733="Middle East",K1733=2035),0.94,IF(AND(A1733="Middle East",K1733=2050),0.9,IF(AND(A1733="Africa",K1733=2035),0.94,IF(AND(A1733="Africa",K1733=2050),0.91,IF(AND(A1733="Brazil",K1733=2035),0.95,IF(AND(A1733="Brazil",K1733=2050),0.92,""))))))))))))))))))</f>
        <v>*0.92</v>
      </c>
      <c r="M1733" s="70" t="str">
        <f t="shared" ref="M1733:M1796" si="327">M1732</f>
        <v>REZoning_Sol-Win</v>
      </c>
      <c r="O1733" t="s">
        <v>2614</v>
      </c>
      <c r="P1733" t="s">
        <v>874</v>
      </c>
      <c r="Q1733">
        <v>2100</v>
      </c>
      <c r="R1733" t="s">
        <v>881</v>
      </c>
      <c r="S1733" t="s">
        <v>875</v>
      </c>
      <c r="AA1733" s="49" t="s">
        <v>2614</v>
      </c>
      <c r="AB1733" s="71" t="s">
        <v>874</v>
      </c>
      <c r="AC1733" s="55">
        <v>2035</v>
      </c>
      <c r="AD1733" s="70" t="str">
        <f t="shared" ref="AD1733:AD1796" si="328">"*"&amp;IF(AND(A1733="EU",AC1733=2035),0.95,IF(AND(A1733="EU",AC1733=2050),0.93,IF(AND(A1733="USA",AC1733=2035),0.96,IF(AND(A1733="USA",AC1733=2050),0.93,IF(AND(A1733="Japan",AC1733=2035),0.94,IF(AND(A1733="Japan",AC1733=2050),0.92,IF(AND(A1733="Russia",AC1733=2035),0.95,IF(AND(A1733="Russia",AC1733=2050),0.91,IF(AND(A1733="China",AC1733=2035),0.93,IF(AND(A1733="China",AC1733=2050),0.92,IF(AND(A1733="India",AC1733=2035),0.94,IF(AND(A1733="India",AC1733=2050),0.91,IF(AND(A1733="Middle East",AC1733=2035),0.92,IF(AND(A1733="Middle East",AC1733=2050),0.89,IF(AND(A1733="Africa",AC1733=2035),0.93,IF(AND(A1733="Africa",AC1733=2050),0.9,IF(AND(A1733="Brazil",AC1733=2035),0.95,IF(AND(A1733="Brazil",AC1733=2050),0.92,""))))))))))))))))))</f>
        <v>*0.95</v>
      </c>
      <c r="AE1733" s="70" t="str">
        <f t="shared" ref="AE1733:AE1796" si="329">AE1732</f>
        <v>REZoning_Sol-Win</v>
      </c>
      <c r="AG1733" s="49" t="s">
        <v>2614</v>
      </c>
      <c r="AH1733" s="71" t="s">
        <v>874</v>
      </c>
      <c r="AI1733" s="55">
        <v>2050</v>
      </c>
      <c r="AJ1733" s="70" t="str">
        <f t="shared" ref="AJ1733:AJ1796" si="330">"*"&amp;IF(AND(A1733="EU",AI1733=2035),0.95,IF(AND(A1733="EU",AI1733=2050),0.93,IF(AND(A1733="USA",AI1733=2035),0.96,IF(AND(A1733="USA",AI1733=2050),0.93,IF(AND(A1733="Japan",AI1733=2035),0.94,IF(AND(A1733="Japan",AI1733=2050),0.92,IF(AND(A1733="Russia",AI1733=2035),0.95,IF(AND(A1733="Russia",AI1733=2050),0.91,IF(AND(A1733="China",AI1733=2035),0.93,IF(AND(A1733="China",AI1733=2050),0.92,IF(AND(A1733="India",AI1733=2035),0.94,IF(AND(A1733="India",AI1733=2050),0.91,IF(AND(A1733="Middle East",AI1733=2035),0.92,IF(AND(A1733="Middle East",AI1733=2050),0.89,IF(AND(A1733="Africa",AI1733=2035),0.93,IF(AND(A1733="Africa",AI1733=2050),0.9,IF(AND(A1733="Brazil",AI1733=2035),0.95,IF(AND(A1733="Brazil",AI1733=2050),0.92,""))))))))))))))))))</f>
        <v>*0.92</v>
      </c>
      <c r="AK1733" s="70" t="str">
        <f t="shared" ref="AK1733:AK1796" si="331">AK1732</f>
        <v>REZoning_Sol-Win</v>
      </c>
      <c r="AO1733" s="50" t="s">
        <v>2614</v>
      </c>
      <c r="AP1733" s="72" t="s">
        <v>874</v>
      </c>
      <c r="AQ1733" s="58">
        <v>2035</v>
      </c>
      <c r="AR1733" s="73" t="str">
        <f t="shared" ref="AR1733:AR1796" si="332">"*"&amp;IF(AND(A1733="EU",AQ1733=2035),0.93,IF(AND(A1733="EU",AQ1733=2050),0.9,IF(AND(A1733="USA",AQ1733=2035),0.92,IF(AND(A1733="USA",AQ1733=2050),0.89,IF(AND(A1733="Japan",AQ1733=2035),0.92,IF(AND(A1733="Japan",AQ1733=2050),0.89,IF(AND(A1733="Russia",AQ1733=2035),0.91,IF(AND(A1733="Russia",AQ1733=2050),0.86,IF(AND(A1733="China",AQ1733=2035),0.91,IF(AND(A1733="China",AQ1733=2050),0.87,IF(AND(A1733="India",AQ1733=2035),0.92,IF(AND(A1733="India",AQ1733=2050),0.87,IF(AND(A1733="Middle East",AQ1733=2035),0.89,IF(AND(A1733="Middle East",AQ1733=2050),0.84,IF(AND(A1733="Africa",AQ1733=2035),0.9,IF(AND(A1733="Africa",AQ1733=2050),0.86,IF(AND(A1733="Brazil",AQ1733=2035),0.93,IF(AND(A1733="Brazil",AQ1733=2050),0.89,""))))))))))))))))))</f>
        <v>*0.93</v>
      </c>
      <c r="AS1733" s="70" t="str">
        <f t="shared" ref="AS1733:AS1796" si="333">AS1732</f>
        <v>REZoning_Sol-Win</v>
      </c>
      <c r="AU1733" s="50" t="s">
        <v>2614</v>
      </c>
      <c r="AV1733" s="72" t="s">
        <v>874</v>
      </c>
      <c r="AW1733" s="58">
        <v>2050</v>
      </c>
      <c r="AX1733" s="73" t="str">
        <f t="shared" ref="AX1733:AX1796" si="334">"*"&amp;IF(AND(A1733="EU",AW1733=2035),0.93,IF(AND(A1733="EU",AW1733=2050),0.9,IF(AND(A1733="USA",AW1733=2035),0.92,IF(AND(A1733="USA",AW1733=2050),0.89,IF(AND(A1733="Japan",AW1733=2035),0.92,IF(AND(A1733="Japan",AW1733=2050),0.89,IF(AND(A1733="Russia",AW1733=2035),0.91,IF(AND(A1733="Russia",AW1733=2050),0.86,IF(AND(A1733="China",AW1733=2035),0.91,IF(AND(A1733="China",AW1733=2050),0.87,IF(AND(A1733="India",AW1733=2035),0.92,IF(AND(A1733="India",AW1733=2050),0.87,IF(AND(A1733="Middle East",AW1733=2035),0.89,IF(AND(A1733="Middle East",AW1733=2050),0.84,IF(AND(A1733="Africa",AW1733=2035),0.9,IF(AND(A1733="Africa",AW1733=2050),0.86,IF(AND(A1733="Brazil",AW1733=2035),0.93,IF(AND(A1733="Brazil",AW1733=2050),0.89,""))))))))))))))))))</f>
        <v>*0.89</v>
      </c>
      <c r="AY1733" s="70" t="str">
        <f t="shared" ref="AY1733:AY1796" si="335">AY1732</f>
        <v>REZoning_Sol-Win</v>
      </c>
    </row>
    <row r="1734" spans="1:51">
      <c r="A1734" s="67" t="s">
        <v>87</v>
      </c>
      <c r="C1734" t="s">
        <v>2615</v>
      </c>
      <c r="D1734" s="68" t="s">
        <v>874</v>
      </c>
      <c r="E1734" s="52">
        <v>2035</v>
      </c>
      <c r="F1734" s="69" t="str">
        <f t="shared" si="325"/>
        <v>*0.95</v>
      </c>
      <c r="G1734" s="70" t="str">
        <f t="shared" si="324"/>
        <v>REZoning_Sol-Win</v>
      </c>
      <c r="I1734" t="s">
        <v>2615</v>
      </c>
      <c r="J1734" s="68" t="s">
        <v>874</v>
      </c>
      <c r="K1734" s="52">
        <v>2050</v>
      </c>
      <c r="L1734" s="62" t="str">
        <f t="shared" si="326"/>
        <v>*0.92</v>
      </c>
      <c r="M1734" s="70" t="str">
        <f t="shared" si="327"/>
        <v>REZoning_Sol-Win</v>
      </c>
      <c r="O1734" t="s">
        <v>2615</v>
      </c>
      <c r="P1734" t="s">
        <v>874</v>
      </c>
      <c r="Q1734">
        <v>2100</v>
      </c>
      <c r="R1734" t="s">
        <v>881</v>
      </c>
      <c r="S1734" t="s">
        <v>875</v>
      </c>
      <c r="AA1734" s="49" t="s">
        <v>2615</v>
      </c>
      <c r="AB1734" s="71" t="s">
        <v>874</v>
      </c>
      <c r="AC1734" s="55">
        <v>2035</v>
      </c>
      <c r="AD1734" s="70" t="str">
        <f t="shared" si="328"/>
        <v>*0.95</v>
      </c>
      <c r="AE1734" s="70" t="str">
        <f t="shared" si="329"/>
        <v>REZoning_Sol-Win</v>
      </c>
      <c r="AG1734" s="49" t="s">
        <v>2615</v>
      </c>
      <c r="AH1734" s="71" t="s">
        <v>874</v>
      </c>
      <c r="AI1734" s="55">
        <v>2050</v>
      </c>
      <c r="AJ1734" s="70" t="str">
        <f t="shared" si="330"/>
        <v>*0.92</v>
      </c>
      <c r="AK1734" s="70" t="str">
        <f t="shared" si="331"/>
        <v>REZoning_Sol-Win</v>
      </c>
      <c r="AO1734" s="50" t="s">
        <v>2615</v>
      </c>
      <c r="AP1734" s="72" t="s">
        <v>874</v>
      </c>
      <c r="AQ1734" s="58">
        <v>2035</v>
      </c>
      <c r="AR1734" s="73" t="str">
        <f t="shared" si="332"/>
        <v>*0.93</v>
      </c>
      <c r="AS1734" s="70" t="str">
        <f t="shared" si="333"/>
        <v>REZoning_Sol-Win</v>
      </c>
      <c r="AU1734" s="50" t="s">
        <v>2615</v>
      </c>
      <c r="AV1734" s="72" t="s">
        <v>874</v>
      </c>
      <c r="AW1734" s="58">
        <v>2050</v>
      </c>
      <c r="AX1734" s="73" t="str">
        <f t="shared" si="334"/>
        <v>*0.89</v>
      </c>
      <c r="AY1734" s="70" t="str">
        <f t="shared" si="335"/>
        <v>REZoning_Sol-Win</v>
      </c>
    </row>
    <row r="1735" spans="1:51">
      <c r="A1735" s="67" t="s">
        <v>87</v>
      </c>
      <c r="C1735" t="s">
        <v>2616</v>
      </c>
      <c r="D1735" s="68" t="s">
        <v>874</v>
      </c>
      <c r="E1735" s="52">
        <v>2035</v>
      </c>
      <c r="F1735" s="69" t="str">
        <f t="shared" si="325"/>
        <v>*0.95</v>
      </c>
      <c r="G1735" s="70" t="str">
        <f t="shared" si="324"/>
        <v>REZoning_Sol-Win</v>
      </c>
      <c r="I1735" t="s">
        <v>2616</v>
      </c>
      <c r="J1735" s="68" t="s">
        <v>874</v>
      </c>
      <c r="K1735" s="52">
        <v>2050</v>
      </c>
      <c r="L1735" s="62" t="str">
        <f t="shared" si="326"/>
        <v>*0.92</v>
      </c>
      <c r="M1735" s="70" t="str">
        <f t="shared" si="327"/>
        <v>REZoning_Sol-Win</v>
      </c>
      <c r="O1735" t="s">
        <v>2616</v>
      </c>
      <c r="P1735" t="s">
        <v>874</v>
      </c>
      <c r="Q1735">
        <v>2100</v>
      </c>
      <c r="R1735" t="s">
        <v>881</v>
      </c>
      <c r="S1735" t="s">
        <v>875</v>
      </c>
      <c r="AA1735" s="49" t="s">
        <v>2616</v>
      </c>
      <c r="AB1735" s="71" t="s">
        <v>874</v>
      </c>
      <c r="AC1735" s="55">
        <v>2035</v>
      </c>
      <c r="AD1735" s="70" t="str">
        <f t="shared" si="328"/>
        <v>*0.95</v>
      </c>
      <c r="AE1735" s="70" t="str">
        <f t="shared" si="329"/>
        <v>REZoning_Sol-Win</v>
      </c>
      <c r="AG1735" s="49" t="s">
        <v>2616</v>
      </c>
      <c r="AH1735" s="71" t="s">
        <v>874</v>
      </c>
      <c r="AI1735" s="55">
        <v>2050</v>
      </c>
      <c r="AJ1735" s="70" t="str">
        <f t="shared" si="330"/>
        <v>*0.92</v>
      </c>
      <c r="AK1735" s="70" t="str">
        <f t="shared" si="331"/>
        <v>REZoning_Sol-Win</v>
      </c>
      <c r="AO1735" s="50" t="s">
        <v>2616</v>
      </c>
      <c r="AP1735" s="72" t="s">
        <v>874</v>
      </c>
      <c r="AQ1735" s="58">
        <v>2035</v>
      </c>
      <c r="AR1735" s="73" t="str">
        <f t="shared" si="332"/>
        <v>*0.93</v>
      </c>
      <c r="AS1735" s="70" t="str">
        <f t="shared" si="333"/>
        <v>REZoning_Sol-Win</v>
      </c>
      <c r="AU1735" s="50" t="s">
        <v>2616</v>
      </c>
      <c r="AV1735" s="72" t="s">
        <v>874</v>
      </c>
      <c r="AW1735" s="58">
        <v>2050</v>
      </c>
      <c r="AX1735" s="73" t="str">
        <f t="shared" si="334"/>
        <v>*0.89</v>
      </c>
      <c r="AY1735" s="70" t="str">
        <f t="shared" si="335"/>
        <v>REZoning_Sol-Win</v>
      </c>
    </row>
    <row r="1736" spans="1:51">
      <c r="A1736" s="67" t="s">
        <v>87</v>
      </c>
      <c r="C1736" t="s">
        <v>2617</v>
      </c>
      <c r="D1736" s="68" t="s">
        <v>874</v>
      </c>
      <c r="E1736" s="52">
        <v>2035</v>
      </c>
      <c r="F1736" s="69" t="str">
        <f t="shared" si="325"/>
        <v>*0.95</v>
      </c>
      <c r="G1736" s="70" t="str">
        <f t="shared" si="324"/>
        <v>REZoning_Sol-Win</v>
      </c>
      <c r="I1736" t="s">
        <v>2617</v>
      </c>
      <c r="J1736" s="68" t="s">
        <v>874</v>
      </c>
      <c r="K1736" s="52">
        <v>2050</v>
      </c>
      <c r="L1736" s="62" t="str">
        <f t="shared" si="326"/>
        <v>*0.92</v>
      </c>
      <c r="M1736" s="70" t="str">
        <f t="shared" si="327"/>
        <v>REZoning_Sol-Win</v>
      </c>
      <c r="O1736" t="s">
        <v>2617</v>
      </c>
      <c r="P1736" t="s">
        <v>874</v>
      </c>
      <c r="Q1736">
        <v>2100</v>
      </c>
      <c r="R1736" t="s">
        <v>881</v>
      </c>
      <c r="S1736" t="s">
        <v>875</v>
      </c>
      <c r="AA1736" s="49" t="s">
        <v>2617</v>
      </c>
      <c r="AB1736" s="71" t="s">
        <v>874</v>
      </c>
      <c r="AC1736" s="55">
        <v>2035</v>
      </c>
      <c r="AD1736" s="70" t="str">
        <f t="shared" si="328"/>
        <v>*0.95</v>
      </c>
      <c r="AE1736" s="70" t="str">
        <f t="shared" si="329"/>
        <v>REZoning_Sol-Win</v>
      </c>
      <c r="AG1736" s="49" t="s">
        <v>2617</v>
      </c>
      <c r="AH1736" s="71" t="s">
        <v>874</v>
      </c>
      <c r="AI1736" s="55">
        <v>2050</v>
      </c>
      <c r="AJ1736" s="70" t="str">
        <f t="shared" si="330"/>
        <v>*0.92</v>
      </c>
      <c r="AK1736" s="70" t="str">
        <f t="shared" si="331"/>
        <v>REZoning_Sol-Win</v>
      </c>
      <c r="AO1736" s="50" t="s">
        <v>2617</v>
      </c>
      <c r="AP1736" s="72" t="s">
        <v>874</v>
      </c>
      <c r="AQ1736" s="58">
        <v>2035</v>
      </c>
      <c r="AR1736" s="73" t="str">
        <f t="shared" si="332"/>
        <v>*0.93</v>
      </c>
      <c r="AS1736" s="70" t="str">
        <f t="shared" si="333"/>
        <v>REZoning_Sol-Win</v>
      </c>
      <c r="AU1736" s="50" t="s">
        <v>2617</v>
      </c>
      <c r="AV1736" s="72" t="s">
        <v>874</v>
      </c>
      <c r="AW1736" s="58">
        <v>2050</v>
      </c>
      <c r="AX1736" s="73" t="str">
        <f t="shared" si="334"/>
        <v>*0.89</v>
      </c>
      <c r="AY1736" s="70" t="str">
        <f t="shared" si="335"/>
        <v>REZoning_Sol-Win</v>
      </c>
    </row>
    <row r="1737" spans="1:51">
      <c r="A1737" s="67" t="s">
        <v>87</v>
      </c>
      <c r="C1737" t="s">
        <v>2618</v>
      </c>
      <c r="D1737" s="68" t="s">
        <v>874</v>
      </c>
      <c r="E1737" s="52">
        <v>2035</v>
      </c>
      <c r="F1737" s="69" t="str">
        <f t="shared" si="325"/>
        <v>*0.95</v>
      </c>
      <c r="G1737" s="70" t="str">
        <f t="shared" si="324"/>
        <v>REZoning_Sol-Win</v>
      </c>
      <c r="I1737" t="s">
        <v>2618</v>
      </c>
      <c r="J1737" s="68" t="s">
        <v>874</v>
      </c>
      <c r="K1737" s="52">
        <v>2050</v>
      </c>
      <c r="L1737" s="62" t="str">
        <f t="shared" si="326"/>
        <v>*0.92</v>
      </c>
      <c r="M1737" s="70" t="str">
        <f t="shared" si="327"/>
        <v>REZoning_Sol-Win</v>
      </c>
      <c r="O1737" t="s">
        <v>2618</v>
      </c>
      <c r="P1737" t="s">
        <v>874</v>
      </c>
      <c r="Q1737">
        <v>2100</v>
      </c>
      <c r="R1737" t="s">
        <v>881</v>
      </c>
      <c r="S1737" t="s">
        <v>875</v>
      </c>
      <c r="AA1737" s="49" t="s">
        <v>2618</v>
      </c>
      <c r="AB1737" s="71" t="s">
        <v>874</v>
      </c>
      <c r="AC1737" s="55">
        <v>2035</v>
      </c>
      <c r="AD1737" s="70" t="str">
        <f t="shared" si="328"/>
        <v>*0.95</v>
      </c>
      <c r="AE1737" s="70" t="str">
        <f t="shared" si="329"/>
        <v>REZoning_Sol-Win</v>
      </c>
      <c r="AG1737" s="49" t="s">
        <v>2618</v>
      </c>
      <c r="AH1737" s="71" t="s">
        <v>874</v>
      </c>
      <c r="AI1737" s="55">
        <v>2050</v>
      </c>
      <c r="AJ1737" s="70" t="str">
        <f t="shared" si="330"/>
        <v>*0.92</v>
      </c>
      <c r="AK1737" s="70" t="str">
        <f t="shared" si="331"/>
        <v>REZoning_Sol-Win</v>
      </c>
      <c r="AO1737" s="50" t="s">
        <v>2618</v>
      </c>
      <c r="AP1737" s="72" t="s">
        <v>874</v>
      </c>
      <c r="AQ1737" s="58">
        <v>2035</v>
      </c>
      <c r="AR1737" s="73" t="str">
        <f t="shared" si="332"/>
        <v>*0.93</v>
      </c>
      <c r="AS1737" s="70" t="str">
        <f t="shared" si="333"/>
        <v>REZoning_Sol-Win</v>
      </c>
      <c r="AU1737" s="50" t="s">
        <v>2618</v>
      </c>
      <c r="AV1737" s="72" t="s">
        <v>874</v>
      </c>
      <c r="AW1737" s="58">
        <v>2050</v>
      </c>
      <c r="AX1737" s="73" t="str">
        <f t="shared" si="334"/>
        <v>*0.89</v>
      </c>
      <c r="AY1737" s="70" t="str">
        <f t="shared" si="335"/>
        <v>REZoning_Sol-Win</v>
      </c>
    </row>
    <row r="1738" spans="1:51">
      <c r="A1738" s="67" t="s">
        <v>87</v>
      </c>
      <c r="C1738" t="s">
        <v>2619</v>
      </c>
      <c r="D1738" s="68" t="s">
        <v>874</v>
      </c>
      <c r="E1738" s="52">
        <v>2035</v>
      </c>
      <c r="F1738" s="69" t="str">
        <f t="shared" si="325"/>
        <v>*0.95</v>
      </c>
      <c r="G1738" s="70" t="str">
        <f t="shared" si="324"/>
        <v>REZoning_Sol-Win</v>
      </c>
      <c r="I1738" t="s">
        <v>2619</v>
      </c>
      <c r="J1738" s="68" t="s">
        <v>874</v>
      </c>
      <c r="K1738" s="52">
        <v>2050</v>
      </c>
      <c r="L1738" s="62" t="str">
        <f t="shared" si="326"/>
        <v>*0.92</v>
      </c>
      <c r="M1738" s="70" t="str">
        <f t="shared" si="327"/>
        <v>REZoning_Sol-Win</v>
      </c>
      <c r="O1738" t="s">
        <v>2619</v>
      </c>
      <c r="P1738" t="s">
        <v>874</v>
      </c>
      <c r="Q1738">
        <v>2100</v>
      </c>
      <c r="R1738" t="s">
        <v>881</v>
      </c>
      <c r="S1738" t="s">
        <v>875</v>
      </c>
      <c r="AA1738" s="49" t="s">
        <v>2619</v>
      </c>
      <c r="AB1738" s="71" t="s">
        <v>874</v>
      </c>
      <c r="AC1738" s="55">
        <v>2035</v>
      </c>
      <c r="AD1738" s="70" t="str">
        <f t="shared" si="328"/>
        <v>*0.95</v>
      </c>
      <c r="AE1738" s="70" t="str">
        <f t="shared" si="329"/>
        <v>REZoning_Sol-Win</v>
      </c>
      <c r="AG1738" s="49" t="s">
        <v>2619</v>
      </c>
      <c r="AH1738" s="71" t="s">
        <v>874</v>
      </c>
      <c r="AI1738" s="55">
        <v>2050</v>
      </c>
      <c r="AJ1738" s="70" t="str">
        <f t="shared" si="330"/>
        <v>*0.92</v>
      </c>
      <c r="AK1738" s="70" t="str">
        <f t="shared" si="331"/>
        <v>REZoning_Sol-Win</v>
      </c>
      <c r="AO1738" s="50" t="s">
        <v>2619</v>
      </c>
      <c r="AP1738" s="72" t="s">
        <v>874</v>
      </c>
      <c r="AQ1738" s="58">
        <v>2035</v>
      </c>
      <c r="AR1738" s="73" t="str">
        <f t="shared" si="332"/>
        <v>*0.93</v>
      </c>
      <c r="AS1738" s="70" t="str">
        <f t="shared" si="333"/>
        <v>REZoning_Sol-Win</v>
      </c>
      <c r="AU1738" s="50" t="s">
        <v>2619</v>
      </c>
      <c r="AV1738" s="72" t="s">
        <v>874</v>
      </c>
      <c r="AW1738" s="58">
        <v>2050</v>
      </c>
      <c r="AX1738" s="73" t="str">
        <f t="shared" si="334"/>
        <v>*0.89</v>
      </c>
      <c r="AY1738" s="70" t="str">
        <f t="shared" si="335"/>
        <v>REZoning_Sol-Win</v>
      </c>
    </row>
    <row r="1739" spans="1:51">
      <c r="A1739" s="67" t="s">
        <v>87</v>
      </c>
      <c r="C1739" t="s">
        <v>2620</v>
      </c>
      <c r="D1739" s="68" t="s">
        <v>874</v>
      </c>
      <c r="E1739" s="52">
        <v>2035</v>
      </c>
      <c r="F1739" s="69" t="str">
        <f t="shared" si="325"/>
        <v>*0.95</v>
      </c>
      <c r="G1739" s="70" t="str">
        <f t="shared" si="324"/>
        <v>REZoning_Sol-Win</v>
      </c>
      <c r="I1739" t="s">
        <v>2620</v>
      </c>
      <c r="J1739" s="68" t="s">
        <v>874</v>
      </c>
      <c r="K1739" s="52">
        <v>2050</v>
      </c>
      <c r="L1739" s="62" t="str">
        <f t="shared" si="326"/>
        <v>*0.92</v>
      </c>
      <c r="M1739" s="70" t="str">
        <f t="shared" si="327"/>
        <v>REZoning_Sol-Win</v>
      </c>
      <c r="O1739" t="s">
        <v>2620</v>
      </c>
      <c r="P1739" t="s">
        <v>874</v>
      </c>
      <c r="Q1739">
        <v>2100</v>
      </c>
      <c r="R1739" t="s">
        <v>881</v>
      </c>
      <c r="S1739" t="s">
        <v>875</v>
      </c>
      <c r="AA1739" s="49" t="s">
        <v>2620</v>
      </c>
      <c r="AB1739" s="71" t="s">
        <v>874</v>
      </c>
      <c r="AC1739" s="55">
        <v>2035</v>
      </c>
      <c r="AD1739" s="70" t="str">
        <f t="shared" si="328"/>
        <v>*0.95</v>
      </c>
      <c r="AE1739" s="70" t="str">
        <f t="shared" si="329"/>
        <v>REZoning_Sol-Win</v>
      </c>
      <c r="AG1739" s="49" t="s">
        <v>2620</v>
      </c>
      <c r="AH1739" s="71" t="s">
        <v>874</v>
      </c>
      <c r="AI1739" s="55">
        <v>2050</v>
      </c>
      <c r="AJ1739" s="70" t="str">
        <f t="shared" si="330"/>
        <v>*0.92</v>
      </c>
      <c r="AK1739" s="70" t="str">
        <f t="shared" si="331"/>
        <v>REZoning_Sol-Win</v>
      </c>
      <c r="AO1739" s="50" t="s">
        <v>2620</v>
      </c>
      <c r="AP1739" s="72" t="s">
        <v>874</v>
      </c>
      <c r="AQ1739" s="58">
        <v>2035</v>
      </c>
      <c r="AR1739" s="73" t="str">
        <f t="shared" si="332"/>
        <v>*0.93</v>
      </c>
      <c r="AS1739" s="70" t="str">
        <f t="shared" si="333"/>
        <v>REZoning_Sol-Win</v>
      </c>
      <c r="AU1739" s="50" t="s">
        <v>2620</v>
      </c>
      <c r="AV1739" s="72" t="s">
        <v>874</v>
      </c>
      <c r="AW1739" s="58">
        <v>2050</v>
      </c>
      <c r="AX1739" s="73" t="str">
        <f t="shared" si="334"/>
        <v>*0.89</v>
      </c>
      <c r="AY1739" s="70" t="str">
        <f t="shared" si="335"/>
        <v>REZoning_Sol-Win</v>
      </c>
    </row>
    <row r="1740" spans="1:51">
      <c r="A1740" s="67" t="s">
        <v>87</v>
      </c>
      <c r="C1740" t="s">
        <v>2621</v>
      </c>
      <c r="D1740" s="68" t="s">
        <v>874</v>
      </c>
      <c r="E1740" s="52">
        <v>2035</v>
      </c>
      <c r="F1740" s="69" t="str">
        <f t="shared" si="325"/>
        <v>*0.95</v>
      </c>
      <c r="G1740" s="70" t="str">
        <f t="shared" si="324"/>
        <v>REZoning_Sol-Win</v>
      </c>
      <c r="I1740" t="s">
        <v>2621</v>
      </c>
      <c r="J1740" s="68" t="s">
        <v>874</v>
      </c>
      <c r="K1740" s="52">
        <v>2050</v>
      </c>
      <c r="L1740" s="62" t="str">
        <f t="shared" si="326"/>
        <v>*0.92</v>
      </c>
      <c r="M1740" s="70" t="str">
        <f t="shared" si="327"/>
        <v>REZoning_Sol-Win</v>
      </c>
      <c r="O1740" t="s">
        <v>2621</v>
      </c>
      <c r="P1740" t="s">
        <v>874</v>
      </c>
      <c r="Q1740">
        <v>2100</v>
      </c>
      <c r="R1740" t="s">
        <v>881</v>
      </c>
      <c r="S1740" t="s">
        <v>875</v>
      </c>
      <c r="AA1740" s="49" t="s">
        <v>2621</v>
      </c>
      <c r="AB1740" s="71" t="s">
        <v>874</v>
      </c>
      <c r="AC1740" s="55">
        <v>2035</v>
      </c>
      <c r="AD1740" s="70" t="str">
        <f t="shared" si="328"/>
        <v>*0.95</v>
      </c>
      <c r="AE1740" s="70" t="str">
        <f t="shared" si="329"/>
        <v>REZoning_Sol-Win</v>
      </c>
      <c r="AG1740" s="49" t="s">
        <v>2621</v>
      </c>
      <c r="AH1740" s="71" t="s">
        <v>874</v>
      </c>
      <c r="AI1740" s="55">
        <v>2050</v>
      </c>
      <c r="AJ1740" s="70" t="str">
        <f t="shared" si="330"/>
        <v>*0.92</v>
      </c>
      <c r="AK1740" s="70" t="str">
        <f t="shared" si="331"/>
        <v>REZoning_Sol-Win</v>
      </c>
      <c r="AO1740" s="50" t="s">
        <v>2621</v>
      </c>
      <c r="AP1740" s="72" t="s">
        <v>874</v>
      </c>
      <c r="AQ1740" s="58">
        <v>2035</v>
      </c>
      <c r="AR1740" s="73" t="str">
        <f t="shared" si="332"/>
        <v>*0.93</v>
      </c>
      <c r="AS1740" s="70" t="str">
        <f t="shared" si="333"/>
        <v>REZoning_Sol-Win</v>
      </c>
      <c r="AU1740" s="50" t="s">
        <v>2621</v>
      </c>
      <c r="AV1740" s="72" t="s">
        <v>874</v>
      </c>
      <c r="AW1740" s="58">
        <v>2050</v>
      </c>
      <c r="AX1740" s="73" t="str">
        <f t="shared" si="334"/>
        <v>*0.89</v>
      </c>
      <c r="AY1740" s="70" t="str">
        <f t="shared" si="335"/>
        <v>REZoning_Sol-Win</v>
      </c>
    </row>
    <row r="1741" spans="1:51">
      <c r="A1741" s="67" t="s">
        <v>87</v>
      </c>
      <c r="C1741" t="s">
        <v>2622</v>
      </c>
      <c r="D1741" s="68" t="s">
        <v>874</v>
      </c>
      <c r="E1741" s="52">
        <v>2035</v>
      </c>
      <c r="F1741" s="69" t="str">
        <f t="shared" si="325"/>
        <v>*0.95</v>
      </c>
      <c r="G1741" s="70" t="str">
        <f t="shared" si="324"/>
        <v>REZoning_Sol-Win</v>
      </c>
      <c r="I1741" t="s">
        <v>2622</v>
      </c>
      <c r="J1741" s="68" t="s">
        <v>874</v>
      </c>
      <c r="K1741" s="52">
        <v>2050</v>
      </c>
      <c r="L1741" s="62" t="str">
        <f t="shared" si="326"/>
        <v>*0.92</v>
      </c>
      <c r="M1741" s="70" t="str">
        <f t="shared" si="327"/>
        <v>REZoning_Sol-Win</v>
      </c>
      <c r="O1741" t="s">
        <v>2622</v>
      </c>
      <c r="P1741" t="s">
        <v>874</v>
      </c>
      <c r="Q1741">
        <v>2100</v>
      </c>
      <c r="R1741" t="s">
        <v>881</v>
      </c>
      <c r="S1741" t="s">
        <v>875</v>
      </c>
      <c r="AA1741" s="49" t="s">
        <v>2622</v>
      </c>
      <c r="AB1741" s="71" t="s">
        <v>874</v>
      </c>
      <c r="AC1741" s="55">
        <v>2035</v>
      </c>
      <c r="AD1741" s="70" t="str">
        <f t="shared" si="328"/>
        <v>*0.95</v>
      </c>
      <c r="AE1741" s="70" t="str">
        <f t="shared" si="329"/>
        <v>REZoning_Sol-Win</v>
      </c>
      <c r="AG1741" s="49" t="s">
        <v>2622</v>
      </c>
      <c r="AH1741" s="71" t="s">
        <v>874</v>
      </c>
      <c r="AI1741" s="55">
        <v>2050</v>
      </c>
      <c r="AJ1741" s="70" t="str">
        <f t="shared" si="330"/>
        <v>*0.92</v>
      </c>
      <c r="AK1741" s="70" t="str">
        <f t="shared" si="331"/>
        <v>REZoning_Sol-Win</v>
      </c>
      <c r="AO1741" s="50" t="s">
        <v>2622</v>
      </c>
      <c r="AP1741" s="72" t="s">
        <v>874</v>
      </c>
      <c r="AQ1741" s="58">
        <v>2035</v>
      </c>
      <c r="AR1741" s="73" t="str">
        <f t="shared" si="332"/>
        <v>*0.93</v>
      </c>
      <c r="AS1741" s="70" t="str">
        <f t="shared" si="333"/>
        <v>REZoning_Sol-Win</v>
      </c>
      <c r="AU1741" s="50" t="s">
        <v>2622</v>
      </c>
      <c r="AV1741" s="72" t="s">
        <v>874</v>
      </c>
      <c r="AW1741" s="58">
        <v>2050</v>
      </c>
      <c r="AX1741" s="73" t="str">
        <f t="shared" si="334"/>
        <v>*0.89</v>
      </c>
      <c r="AY1741" s="70" t="str">
        <f t="shared" si="335"/>
        <v>REZoning_Sol-Win</v>
      </c>
    </row>
    <row r="1742" spans="1:51">
      <c r="A1742" s="67" t="s">
        <v>87</v>
      </c>
      <c r="C1742" t="s">
        <v>2623</v>
      </c>
      <c r="D1742" s="68" t="s">
        <v>874</v>
      </c>
      <c r="E1742" s="52">
        <v>2035</v>
      </c>
      <c r="F1742" s="69" t="str">
        <f t="shared" si="325"/>
        <v>*0.95</v>
      </c>
      <c r="G1742" s="70" t="str">
        <f t="shared" si="324"/>
        <v>REZoning_Sol-Win</v>
      </c>
      <c r="I1742" t="s">
        <v>2623</v>
      </c>
      <c r="J1742" s="68" t="s">
        <v>874</v>
      </c>
      <c r="K1742" s="52">
        <v>2050</v>
      </c>
      <c r="L1742" s="62" t="str">
        <f t="shared" si="326"/>
        <v>*0.92</v>
      </c>
      <c r="M1742" s="70" t="str">
        <f t="shared" si="327"/>
        <v>REZoning_Sol-Win</v>
      </c>
      <c r="O1742" t="s">
        <v>2623</v>
      </c>
      <c r="P1742" t="s">
        <v>874</v>
      </c>
      <c r="Q1742">
        <v>2100</v>
      </c>
      <c r="R1742" t="s">
        <v>881</v>
      </c>
      <c r="S1742" t="s">
        <v>875</v>
      </c>
      <c r="AA1742" s="49" t="s">
        <v>2623</v>
      </c>
      <c r="AB1742" s="71" t="s">
        <v>874</v>
      </c>
      <c r="AC1742" s="55">
        <v>2035</v>
      </c>
      <c r="AD1742" s="70" t="str">
        <f t="shared" si="328"/>
        <v>*0.95</v>
      </c>
      <c r="AE1742" s="70" t="str">
        <f t="shared" si="329"/>
        <v>REZoning_Sol-Win</v>
      </c>
      <c r="AG1742" s="49" t="s">
        <v>2623</v>
      </c>
      <c r="AH1742" s="71" t="s">
        <v>874</v>
      </c>
      <c r="AI1742" s="55">
        <v>2050</v>
      </c>
      <c r="AJ1742" s="70" t="str">
        <f t="shared" si="330"/>
        <v>*0.92</v>
      </c>
      <c r="AK1742" s="70" t="str">
        <f t="shared" si="331"/>
        <v>REZoning_Sol-Win</v>
      </c>
      <c r="AO1742" s="50" t="s">
        <v>2623</v>
      </c>
      <c r="AP1742" s="72" t="s">
        <v>874</v>
      </c>
      <c r="AQ1742" s="58">
        <v>2035</v>
      </c>
      <c r="AR1742" s="73" t="str">
        <f t="shared" si="332"/>
        <v>*0.93</v>
      </c>
      <c r="AS1742" s="70" t="str">
        <f t="shared" si="333"/>
        <v>REZoning_Sol-Win</v>
      </c>
      <c r="AU1742" s="50" t="s">
        <v>2623</v>
      </c>
      <c r="AV1742" s="72" t="s">
        <v>874</v>
      </c>
      <c r="AW1742" s="58">
        <v>2050</v>
      </c>
      <c r="AX1742" s="73" t="str">
        <f t="shared" si="334"/>
        <v>*0.89</v>
      </c>
      <c r="AY1742" s="70" t="str">
        <f t="shared" si="335"/>
        <v>REZoning_Sol-Win</v>
      </c>
    </row>
    <row r="1743" spans="1:51">
      <c r="A1743" s="67" t="s">
        <v>87</v>
      </c>
      <c r="C1743" t="s">
        <v>2624</v>
      </c>
      <c r="D1743" s="68" t="s">
        <v>874</v>
      </c>
      <c r="E1743" s="52">
        <v>2035</v>
      </c>
      <c r="F1743" s="69" t="str">
        <f t="shared" si="325"/>
        <v>*0.95</v>
      </c>
      <c r="G1743" s="70" t="str">
        <f t="shared" si="324"/>
        <v>REZoning_Sol-Win</v>
      </c>
      <c r="I1743" t="s">
        <v>2624</v>
      </c>
      <c r="J1743" s="68" t="s">
        <v>874</v>
      </c>
      <c r="K1743" s="52">
        <v>2050</v>
      </c>
      <c r="L1743" s="62" t="str">
        <f t="shared" si="326"/>
        <v>*0.92</v>
      </c>
      <c r="M1743" s="70" t="str">
        <f t="shared" si="327"/>
        <v>REZoning_Sol-Win</v>
      </c>
      <c r="O1743" t="s">
        <v>2624</v>
      </c>
      <c r="P1743" t="s">
        <v>874</v>
      </c>
      <c r="Q1743">
        <v>2100</v>
      </c>
      <c r="R1743" t="s">
        <v>881</v>
      </c>
      <c r="S1743" t="s">
        <v>875</v>
      </c>
      <c r="AA1743" s="49" t="s">
        <v>2624</v>
      </c>
      <c r="AB1743" s="71" t="s">
        <v>874</v>
      </c>
      <c r="AC1743" s="55">
        <v>2035</v>
      </c>
      <c r="AD1743" s="70" t="str">
        <f t="shared" si="328"/>
        <v>*0.95</v>
      </c>
      <c r="AE1743" s="70" t="str">
        <f t="shared" si="329"/>
        <v>REZoning_Sol-Win</v>
      </c>
      <c r="AG1743" s="49" t="s">
        <v>2624</v>
      </c>
      <c r="AH1743" s="71" t="s">
        <v>874</v>
      </c>
      <c r="AI1743" s="55">
        <v>2050</v>
      </c>
      <c r="AJ1743" s="70" t="str">
        <f t="shared" si="330"/>
        <v>*0.92</v>
      </c>
      <c r="AK1743" s="70" t="str">
        <f t="shared" si="331"/>
        <v>REZoning_Sol-Win</v>
      </c>
      <c r="AO1743" s="50" t="s">
        <v>2624</v>
      </c>
      <c r="AP1743" s="72" t="s">
        <v>874</v>
      </c>
      <c r="AQ1743" s="58">
        <v>2035</v>
      </c>
      <c r="AR1743" s="73" t="str">
        <f t="shared" si="332"/>
        <v>*0.93</v>
      </c>
      <c r="AS1743" s="70" t="str">
        <f t="shared" si="333"/>
        <v>REZoning_Sol-Win</v>
      </c>
      <c r="AU1743" s="50" t="s">
        <v>2624</v>
      </c>
      <c r="AV1743" s="72" t="s">
        <v>874</v>
      </c>
      <c r="AW1743" s="58">
        <v>2050</v>
      </c>
      <c r="AX1743" s="73" t="str">
        <f t="shared" si="334"/>
        <v>*0.89</v>
      </c>
      <c r="AY1743" s="70" t="str">
        <f t="shared" si="335"/>
        <v>REZoning_Sol-Win</v>
      </c>
    </row>
    <row r="1744" spans="1:51">
      <c r="A1744" s="67" t="s">
        <v>87</v>
      </c>
      <c r="C1744" t="s">
        <v>2625</v>
      </c>
      <c r="D1744" s="68" t="s">
        <v>874</v>
      </c>
      <c r="E1744" s="52">
        <v>2035</v>
      </c>
      <c r="F1744" s="69" t="str">
        <f t="shared" si="325"/>
        <v>*0.95</v>
      </c>
      <c r="G1744" s="70" t="str">
        <f t="shared" si="324"/>
        <v>REZoning_Sol-Win</v>
      </c>
      <c r="I1744" t="s">
        <v>2625</v>
      </c>
      <c r="J1744" s="68" t="s">
        <v>874</v>
      </c>
      <c r="K1744" s="52">
        <v>2050</v>
      </c>
      <c r="L1744" s="62" t="str">
        <f t="shared" si="326"/>
        <v>*0.92</v>
      </c>
      <c r="M1744" s="70" t="str">
        <f t="shared" si="327"/>
        <v>REZoning_Sol-Win</v>
      </c>
      <c r="O1744" t="s">
        <v>2625</v>
      </c>
      <c r="P1744" t="s">
        <v>874</v>
      </c>
      <c r="Q1744">
        <v>2100</v>
      </c>
      <c r="R1744" t="s">
        <v>881</v>
      </c>
      <c r="S1744" t="s">
        <v>875</v>
      </c>
      <c r="AA1744" s="49" t="s">
        <v>2625</v>
      </c>
      <c r="AB1744" s="71" t="s">
        <v>874</v>
      </c>
      <c r="AC1744" s="55">
        <v>2035</v>
      </c>
      <c r="AD1744" s="70" t="str">
        <f t="shared" si="328"/>
        <v>*0.95</v>
      </c>
      <c r="AE1744" s="70" t="str">
        <f t="shared" si="329"/>
        <v>REZoning_Sol-Win</v>
      </c>
      <c r="AG1744" s="49" t="s">
        <v>2625</v>
      </c>
      <c r="AH1744" s="71" t="s">
        <v>874</v>
      </c>
      <c r="AI1744" s="55">
        <v>2050</v>
      </c>
      <c r="AJ1744" s="70" t="str">
        <f t="shared" si="330"/>
        <v>*0.92</v>
      </c>
      <c r="AK1744" s="70" t="str">
        <f t="shared" si="331"/>
        <v>REZoning_Sol-Win</v>
      </c>
      <c r="AO1744" s="50" t="s">
        <v>2625</v>
      </c>
      <c r="AP1744" s="72" t="s">
        <v>874</v>
      </c>
      <c r="AQ1744" s="58">
        <v>2035</v>
      </c>
      <c r="AR1744" s="73" t="str">
        <f t="shared" si="332"/>
        <v>*0.93</v>
      </c>
      <c r="AS1744" s="70" t="str">
        <f t="shared" si="333"/>
        <v>REZoning_Sol-Win</v>
      </c>
      <c r="AU1744" s="50" t="s">
        <v>2625</v>
      </c>
      <c r="AV1744" s="72" t="s">
        <v>874</v>
      </c>
      <c r="AW1744" s="58">
        <v>2050</v>
      </c>
      <c r="AX1744" s="73" t="str">
        <f t="shared" si="334"/>
        <v>*0.89</v>
      </c>
      <c r="AY1744" s="70" t="str">
        <f t="shared" si="335"/>
        <v>REZoning_Sol-Win</v>
      </c>
    </row>
    <row r="1745" spans="1:51">
      <c r="A1745" s="67" t="s">
        <v>87</v>
      </c>
      <c r="C1745" t="s">
        <v>2626</v>
      </c>
      <c r="D1745" s="68" t="s">
        <v>874</v>
      </c>
      <c r="E1745" s="52">
        <v>2035</v>
      </c>
      <c r="F1745" s="69" t="str">
        <f t="shared" si="325"/>
        <v>*0.95</v>
      </c>
      <c r="G1745" s="70" t="str">
        <f t="shared" si="324"/>
        <v>REZoning_Sol-Win</v>
      </c>
      <c r="I1745" t="s">
        <v>2626</v>
      </c>
      <c r="J1745" s="68" t="s">
        <v>874</v>
      </c>
      <c r="K1745" s="52">
        <v>2050</v>
      </c>
      <c r="L1745" s="62" t="str">
        <f t="shared" si="326"/>
        <v>*0.92</v>
      </c>
      <c r="M1745" s="70" t="str">
        <f t="shared" si="327"/>
        <v>REZoning_Sol-Win</v>
      </c>
      <c r="O1745" t="s">
        <v>2626</v>
      </c>
      <c r="P1745" t="s">
        <v>874</v>
      </c>
      <c r="Q1745">
        <v>2100</v>
      </c>
      <c r="R1745" t="s">
        <v>881</v>
      </c>
      <c r="S1745" t="s">
        <v>875</v>
      </c>
      <c r="AA1745" s="49" t="s">
        <v>2626</v>
      </c>
      <c r="AB1745" s="71" t="s">
        <v>874</v>
      </c>
      <c r="AC1745" s="55">
        <v>2035</v>
      </c>
      <c r="AD1745" s="70" t="str">
        <f t="shared" si="328"/>
        <v>*0.95</v>
      </c>
      <c r="AE1745" s="70" t="str">
        <f t="shared" si="329"/>
        <v>REZoning_Sol-Win</v>
      </c>
      <c r="AG1745" s="49" t="s">
        <v>2626</v>
      </c>
      <c r="AH1745" s="71" t="s">
        <v>874</v>
      </c>
      <c r="AI1745" s="55">
        <v>2050</v>
      </c>
      <c r="AJ1745" s="70" t="str">
        <f t="shared" si="330"/>
        <v>*0.92</v>
      </c>
      <c r="AK1745" s="70" t="str">
        <f t="shared" si="331"/>
        <v>REZoning_Sol-Win</v>
      </c>
      <c r="AO1745" s="50" t="s">
        <v>2626</v>
      </c>
      <c r="AP1745" s="72" t="s">
        <v>874</v>
      </c>
      <c r="AQ1745" s="58">
        <v>2035</v>
      </c>
      <c r="AR1745" s="73" t="str">
        <f t="shared" si="332"/>
        <v>*0.93</v>
      </c>
      <c r="AS1745" s="70" t="str">
        <f t="shared" si="333"/>
        <v>REZoning_Sol-Win</v>
      </c>
      <c r="AU1745" s="50" t="s">
        <v>2626</v>
      </c>
      <c r="AV1745" s="72" t="s">
        <v>874</v>
      </c>
      <c r="AW1745" s="58">
        <v>2050</v>
      </c>
      <c r="AX1745" s="73" t="str">
        <f t="shared" si="334"/>
        <v>*0.89</v>
      </c>
      <c r="AY1745" s="70" t="str">
        <f t="shared" si="335"/>
        <v>REZoning_Sol-Win</v>
      </c>
    </row>
    <row r="1746" spans="1:51">
      <c r="A1746" s="67" t="s">
        <v>87</v>
      </c>
      <c r="C1746" t="s">
        <v>2627</v>
      </c>
      <c r="D1746" s="68" t="s">
        <v>874</v>
      </c>
      <c r="E1746" s="52">
        <v>2035</v>
      </c>
      <c r="F1746" s="69" t="str">
        <f t="shared" si="325"/>
        <v>*0.95</v>
      </c>
      <c r="G1746" s="70" t="str">
        <f t="shared" si="324"/>
        <v>REZoning_Sol-Win</v>
      </c>
      <c r="I1746" t="s">
        <v>2627</v>
      </c>
      <c r="J1746" s="68" t="s">
        <v>874</v>
      </c>
      <c r="K1746" s="52">
        <v>2050</v>
      </c>
      <c r="L1746" s="62" t="str">
        <f t="shared" si="326"/>
        <v>*0.92</v>
      </c>
      <c r="M1746" s="70" t="str">
        <f t="shared" si="327"/>
        <v>REZoning_Sol-Win</v>
      </c>
      <c r="O1746" t="s">
        <v>2627</v>
      </c>
      <c r="P1746" t="s">
        <v>874</v>
      </c>
      <c r="Q1746">
        <v>2100</v>
      </c>
      <c r="R1746" t="s">
        <v>881</v>
      </c>
      <c r="S1746" t="s">
        <v>875</v>
      </c>
      <c r="AA1746" s="49" t="s">
        <v>2627</v>
      </c>
      <c r="AB1746" s="71" t="s">
        <v>874</v>
      </c>
      <c r="AC1746" s="55">
        <v>2035</v>
      </c>
      <c r="AD1746" s="70" t="str">
        <f t="shared" si="328"/>
        <v>*0.95</v>
      </c>
      <c r="AE1746" s="70" t="str">
        <f t="shared" si="329"/>
        <v>REZoning_Sol-Win</v>
      </c>
      <c r="AG1746" s="49" t="s">
        <v>2627</v>
      </c>
      <c r="AH1746" s="71" t="s">
        <v>874</v>
      </c>
      <c r="AI1746" s="55">
        <v>2050</v>
      </c>
      <c r="AJ1746" s="70" t="str">
        <f t="shared" si="330"/>
        <v>*0.92</v>
      </c>
      <c r="AK1746" s="70" t="str">
        <f t="shared" si="331"/>
        <v>REZoning_Sol-Win</v>
      </c>
      <c r="AO1746" s="50" t="s">
        <v>2627</v>
      </c>
      <c r="AP1746" s="72" t="s">
        <v>874</v>
      </c>
      <c r="AQ1746" s="58">
        <v>2035</v>
      </c>
      <c r="AR1746" s="73" t="str">
        <f t="shared" si="332"/>
        <v>*0.93</v>
      </c>
      <c r="AS1746" s="70" t="str">
        <f t="shared" si="333"/>
        <v>REZoning_Sol-Win</v>
      </c>
      <c r="AU1746" s="50" t="s">
        <v>2627</v>
      </c>
      <c r="AV1746" s="72" t="s">
        <v>874</v>
      </c>
      <c r="AW1746" s="58">
        <v>2050</v>
      </c>
      <c r="AX1746" s="73" t="str">
        <f t="shared" si="334"/>
        <v>*0.89</v>
      </c>
      <c r="AY1746" s="70" t="str">
        <f t="shared" si="335"/>
        <v>REZoning_Sol-Win</v>
      </c>
    </row>
    <row r="1747" spans="1:51">
      <c r="A1747" s="67" t="s">
        <v>87</v>
      </c>
      <c r="C1747" t="s">
        <v>2628</v>
      </c>
      <c r="D1747" s="68" t="s">
        <v>874</v>
      </c>
      <c r="E1747" s="52">
        <v>2035</v>
      </c>
      <c r="F1747" s="69" t="str">
        <f t="shared" si="325"/>
        <v>*0.95</v>
      </c>
      <c r="G1747" s="70" t="str">
        <f t="shared" si="324"/>
        <v>REZoning_Sol-Win</v>
      </c>
      <c r="I1747" t="s">
        <v>2628</v>
      </c>
      <c r="J1747" s="68" t="s">
        <v>874</v>
      </c>
      <c r="K1747" s="52">
        <v>2050</v>
      </c>
      <c r="L1747" s="62" t="str">
        <f t="shared" si="326"/>
        <v>*0.92</v>
      </c>
      <c r="M1747" s="70" t="str">
        <f t="shared" si="327"/>
        <v>REZoning_Sol-Win</v>
      </c>
      <c r="O1747" t="s">
        <v>2628</v>
      </c>
      <c r="P1747" t="s">
        <v>874</v>
      </c>
      <c r="Q1747">
        <v>2100</v>
      </c>
      <c r="R1747" t="s">
        <v>881</v>
      </c>
      <c r="S1747" t="s">
        <v>875</v>
      </c>
      <c r="AA1747" s="49" t="s">
        <v>2628</v>
      </c>
      <c r="AB1747" s="71" t="s">
        <v>874</v>
      </c>
      <c r="AC1747" s="55">
        <v>2035</v>
      </c>
      <c r="AD1747" s="70" t="str">
        <f t="shared" si="328"/>
        <v>*0.95</v>
      </c>
      <c r="AE1747" s="70" t="str">
        <f t="shared" si="329"/>
        <v>REZoning_Sol-Win</v>
      </c>
      <c r="AG1747" s="49" t="s">
        <v>2628</v>
      </c>
      <c r="AH1747" s="71" t="s">
        <v>874</v>
      </c>
      <c r="AI1747" s="55">
        <v>2050</v>
      </c>
      <c r="AJ1747" s="70" t="str">
        <f t="shared" si="330"/>
        <v>*0.92</v>
      </c>
      <c r="AK1747" s="70" t="str">
        <f t="shared" si="331"/>
        <v>REZoning_Sol-Win</v>
      </c>
      <c r="AO1747" s="50" t="s">
        <v>2628</v>
      </c>
      <c r="AP1747" s="72" t="s">
        <v>874</v>
      </c>
      <c r="AQ1747" s="58">
        <v>2035</v>
      </c>
      <c r="AR1747" s="73" t="str">
        <f t="shared" si="332"/>
        <v>*0.93</v>
      </c>
      <c r="AS1747" s="70" t="str">
        <f t="shared" si="333"/>
        <v>REZoning_Sol-Win</v>
      </c>
      <c r="AU1747" s="50" t="s">
        <v>2628</v>
      </c>
      <c r="AV1747" s="72" t="s">
        <v>874</v>
      </c>
      <c r="AW1747" s="58">
        <v>2050</v>
      </c>
      <c r="AX1747" s="73" t="str">
        <f t="shared" si="334"/>
        <v>*0.89</v>
      </c>
      <c r="AY1747" s="70" t="str">
        <f t="shared" si="335"/>
        <v>REZoning_Sol-Win</v>
      </c>
    </row>
    <row r="1748" spans="1:51">
      <c r="A1748" s="67" t="s">
        <v>87</v>
      </c>
      <c r="C1748" t="s">
        <v>2629</v>
      </c>
      <c r="D1748" s="68" t="s">
        <v>874</v>
      </c>
      <c r="E1748" s="52">
        <v>2035</v>
      </c>
      <c r="F1748" s="69" t="str">
        <f t="shared" si="325"/>
        <v>*0.95</v>
      </c>
      <c r="G1748" s="70" t="str">
        <f t="shared" si="324"/>
        <v>REZoning_Sol-Win</v>
      </c>
      <c r="I1748" t="s">
        <v>2629</v>
      </c>
      <c r="J1748" s="68" t="s">
        <v>874</v>
      </c>
      <c r="K1748" s="52">
        <v>2050</v>
      </c>
      <c r="L1748" s="62" t="str">
        <f t="shared" si="326"/>
        <v>*0.92</v>
      </c>
      <c r="M1748" s="70" t="str">
        <f t="shared" si="327"/>
        <v>REZoning_Sol-Win</v>
      </c>
      <c r="O1748" t="s">
        <v>2629</v>
      </c>
      <c r="P1748" t="s">
        <v>874</v>
      </c>
      <c r="Q1748">
        <v>2100</v>
      </c>
      <c r="R1748" t="s">
        <v>881</v>
      </c>
      <c r="S1748" t="s">
        <v>875</v>
      </c>
      <c r="AA1748" s="49" t="s">
        <v>2629</v>
      </c>
      <c r="AB1748" s="71" t="s">
        <v>874</v>
      </c>
      <c r="AC1748" s="55">
        <v>2035</v>
      </c>
      <c r="AD1748" s="70" t="str">
        <f t="shared" si="328"/>
        <v>*0.95</v>
      </c>
      <c r="AE1748" s="70" t="str">
        <f t="shared" si="329"/>
        <v>REZoning_Sol-Win</v>
      </c>
      <c r="AG1748" s="49" t="s">
        <v>2629</v>
      </c>
      <c r="AH1748" s="71" t="s">
        <v>874</v>
      </c>
      <c r="AI1748" s="55">
        <v>2050</v>
      </c>
      <c r="AJ1748" s="70" t="str">
        <f t="shared" si="330"/>
        <v>*0.92</v>
      </c>
      <c r="AK1748" s="70" t="str">
        <f t="shared" si="331"/>
        <v>REZoning_Sol-Win</v>
      </c>
      <c r="AO1748" s="50" t="s">
        <v>2629</v>
      </c>
      <c r="AP1748" s="72" t="s">
        <v>874</v>
      </c>
      <c r="AQ1748" s="58">
        <v>2035</v>
      </c>
      <c r="AR1748" s="73" t="str">
        <f t="shared" si="332"/>
        <v>*0.93</v>
      </c>
      <c r="AS1748" s="70" t="str">
        <f t="shared" si="333"/>
        <v>REZoning_Sol-Win</v>
      </c>
      <c r="AU1748" s="50" t="s">
        <v>2629</v>
      </c>
      <c r="AV1748" s="72" t="s">
        <v>874</v>
      </c>
      <c r="AW1748" s="58">
        <v>2050</v>
      </c>
      <c r="AX1748" s="73" t="str">
        <f t="shared" si="334"/>
        <v>*0.89</v>
      </c>
      <c r="AY1748" s="70" t="str">
        <f t="shared" si="335"/>
        <v>REZoning_Sol-Win</v>
      </c>
    </row>
    <row r="1749" spans="1:51">
      <c r="A1749" s="67" t="s">
        <v>171</v>
      </c>
      <c r="C1749" t="s">
        <v>2630</v>
      </c>
      <c r="D1749" s="68" t="s">
        <v>874</v>
      </c>
      <c r="E1749" s="52">
        <v>2035</v>
      </c>
      <c r="F1749" s="69" t="str">
        <f t="shared" si="325"/>
        <v>*0.94</v>
      </c>
      <c r="G1749" s="70" t="str">
        <f t="shared" si="324"/>
        <v>REZoning_Sol-Win</v>
      </c>
      <c r="I1749" t="s">
        <v>2630</v>
      </c>
      <c r="J1749" s="68" t="s">
        <v>874</v>
      </c>
      <c r="K1749" s="52">
        <v>2050</v>
      </c>
      <c r="L1749" s="62" t="str">
        <f t="shared" si="326"/>
        <v>*0.92</v>
      </c>
      <c r="M1749" s="70" t="str">
        <f t="shared" si="327"/>
        <v>REZoning_Sol-Win</v>
      </c>
      <c r="O1749" t="s">
        <v>2630</v>
      </c>
      <c r="P1749" t="s">
        <v>874</v>
      </c>
      <c r="Q1749">
        <v>2100</v>
      </c>
      <c r="R1749" t="s">
        <v>881</v>
      </c>
      <c r="S1749" t="s">
        <v>875</v>
      </c>
      <c r="AA1749" s="49" t="s">
        <v>2630</v>
      </c>
      <c r="AB1749" s="71" t="s">
        <v>874</v>
      </c>
      <c r="AC1749" s="55">
        <v>2035</v>
      </c>
      <c r="AD1749" s="70" t="str">
        <f t="shared" si="328"/>
        <v>*0.93</v>
      </c>
      <c r="AE1749" s="70" t="str">
        <f t="shared" si="329"/>
        <v>REZoning_Sol-Win</v>
      </c>
      <c r="AG1749" s="49" t="s">
        <v>2630</v>
      </c>
      <c r="AH1749" s="71" t="s">
        <v>874</v>
      </c>
      <c r="AI1749" s="55">
        <v>2050</v>
      </c>
      <c r="AJ1749" s="70" t="str">
        <f t="shared" si="330"/>
        <v>*0.92</v>
      </c>
      <c r="AK1749" s="70" t="str">
        <f t="shared" si="331"/>
        <v>REZoning_Sol-Win</v>
      </c>
      <c r="AO1749" s="50" t="s">
        <v>2630</v>
      </c>
      <c r="AP1749" s="72" t="s">
        <v>874</v>
      </c>
      <c r="AQ1749" s="58">
        <v>2035</v>
      </c>
      <c r="AR1749" s="73" t="str">
        <f t="shared" si="332"/>
        <v>*0.91</v>
      </c>
      <c r="AS1749" s="70" t="str">
        <f t="shared" si="333"/>
        <v>REZoning_Sol-Win</v>
      </c>
      <c r="AU1749" s="50" t="s">
        <v>2630</v>
      </c>
      <c r="AV1749" s="72" t="s">
        <v>874</v>
      </c>
      <c r="AW1749" s="58">
        <v>2050</v>
      </c>
      <c r="AX1749" s="73" t="str">
        <f t="shared" si="334"/>
        <v>*0.87</v>
      </c>
      <c r="AY1749" s="70" t="str">
        <f t="shared" si="335"/>
        <v>REZoning_Sol-Win</v>
      </c>
    </row>
    <row r="1750" spans="1:51">
      <c r="A1750" s="67" t="s">
        <v>171</v>
      </c>
      <c r="C1750" t="s">
        <v>2631</v>
      </c>
      <c r="D1750" s="68" t="s">
        <v>874</v>
      </c>
      <c r="E1750" s="52">
        <v>2035</v>
      </c>
      <c r="F1750" s="69" t="str">
        <f t="shared" si="325"/>
        <v>*0.94</v>
      </c>
      <c r="G1750" s="70" t="str">
        <f t="shared" si="324"/>
        <v>REZoning_Sol-Win</v>
      </c>
      <c r="I1750" t="s">
        <v>2631</v>
      </c>
      <c r="J1750" s="68" t="s">
        <v>874</v>
      </c>
      <c r="K1750" s="52">
        <v>2050</v>
      </c>
      <c r="L1750" s="62" t="str">
        <f t="shared" si="326"/>
        <v>*0.92</v>
      </c>
      <c r="M1750" s="70" t="str">
        <f t="shared" si="327"/>
        <v>REZoning_Sol-Win</v>
      </c>
      <c r="O1750" t="s">
        <v>2631</v>
      </c>
      <c r="P1750" t="s">
        <v>874</v>
      </c>
      <c r="Q1750">
        <v>2100</v>
      </c>
      <c r="R1750" t="s">
        <v>881</v>
      </c>
      <c r="S1750" t="s">
        <v>875</v>
      </c>
      <c r="AA1750" s="49" t="s">
        <v>2631</v>
      </c>
      <c r="AB1750" s="71" t="s">
        <v>874</v>
      </c>
      <c r="AC1750" s="55">
        <v>2035</v>
      </c>
      <c r="AD1750" s="70" t="str">
        <f t="shared" si="328"/>
        <v>*0.93</v>
      </c>
      <c r="AE1750" s="70" t="str">
        <f t="shared" si="329"/>
        <v>REZoning_Sol-Win</v>
      </c>
      <c r="AG1750" s="49" t="s">
        <v>2631</v>
      </c>
      <c r="AH1750" s="71" t="s">
        <v>874</v>
      </c>
      <c r="AI1750" s="55">
        <v>2050</v>
      </c>
      <c r="AJ1750" s="70" t="str">
        <f t="shared" si="330"/>
        <v>*0.92</v>
      </c>
      <c r="AK1750" s="70" t="str">
        <f t="shared" si="331"/>
        <v>REZoning_Sol-Win</v>
      </c>
      <c r="AO1750" s="50" t="s">
        <v>2631</v>
      </c>
      <c r="AP1750" s="72" t="s">
        <v>874</v>
      </c>
      <c r="AQ1750" s="58">
        <v>2035</v>
      </c>
      <c r="AR1750" s="73" t="str">
        <f t="shared" si="332"/>
        <v>*0.91</v>
      </c>
      <c r="AS1750" s="70" t="str">
        <f t="shared" si="333"/>
        <v>REZoning_Sol-Win</v>
      </c>
      <c r="AU1750" s="50" t="s">
        <v>2631</v>
      </c>
      <c r="AV1750" s="72" t="s">
        <v>874</v>
      </c>
      <c r="AW1750" s="58">
        <v>2050</v>
      </c>
      <c r="AX1750" s="73" t="str">
        <f t="shared" si="334"/>
        <v>*0.87</v>
      </c>
      <c r="AY1750" s="70" t="str">
        <f t="shared" si="335"/>
        <v>REZoning_Sol-Win</v>
      </c>
    </row>
    <row r="1751" spans="1:51">
      <c r="A1751" s="67" t="s">
        <v>171</v>
      </c>
      <c r="C1751" t="s">
        <v>2632</v>
      </c>
      <c r="D1751" s="68" t="s">
        <v>874</v>
      </c>
      <c r="E1751" s="52">
        <v>2035</v>
      </c>
      <c r="F1751" s="69" t="str">
        <f t="shared" si="325"/>
        <v>*0.94</v>
      </c>
      <c r="G1751" s="70" t="str">
        <f t="shared" si="324"/>
        <v>REZoning_Sol-Win</v>
      </c>
      <c r="I1751" t="s">
        <v>2632</v>
      </c>
      <c r="J1751" s="68" t="s">
        <v>874</v>
      </c>
      <c r="K1751" s="52">
        <v>2050</v>
      </c>
      <c r="L1751" s="62" t="str">
        <f t="shared" si="326"/>
        <v>*0.92</v>
      </c>
      <c r="M1751" s="70" t="str">
        <f t="shared" si="327"/>
        <v>REZoning_Sol-Win</v>
      </c>
      <c r="O1751" t="s">
        <v>2632</v>
      </c>
      <c r="P1751" t="s">
        <v>874</v>
      </c>
      <c r="Q1751">
        <v>2100</v>
      </c>
      <c r="R1751" t="s">
        <v>881</v>
      </c>
      <c r="S1751" t="s">
        <v>875</v>
      </c>
      <c r="AA1751" s="49" t="s">
        <v>2632</v>
      </c>
      <c r="AB1751" s="71" t="s">
        <v>874</v>
      </c>
      <c r="AC1751" s="55">
        <v>2035</v>
      </c>
      <c r="AD1751" s="70" t="str">
        <f t="shared" si="328"/>
        <v>*0.93</v>
      </c>
      <c r="AE1751" s="70" t="str">
        <f t="shared" si="329"/>
        <v>REZoning_Sol-Win</v>
      </c>
      <c r="AG1751" s="49" t="s">
        <v>2632</v>
      </c>
      <c r="AH1751" s="71" t="s">
        <v>874</v>
      </c>
      <c r="AI1751" s="55">
        <v>2050</v>
      </c>
      <c r="AJ1751" s="70" t="str">
        <f t="shared" si="330"/>
        <v>*0.92</v>
      </c>
      <c r="AK1751" s="70" t="str">
        <f t="shared" si="331"/>
        <v>REZoning_Sol-Win</v>
      </c>
      <c r="AO1751" s="50" t="s">
        <v>2632</v>
      </c>
      <c r="AP1751" s="72" t="s">
        <v>874</v>
      </c>
      <c r="AQ1751" s="58">
        <v>2035</v>
      </c>
      <c r="AR1751" s="73" t="str">
        <f t="shared" si="332"/>
        <v>*0.91</v>
      </c>
      <c r="AS1751" s="70" t="str">
        <f t="shared" si="333"/>
        <v>REZoning_Sol-Win</v>
      </c>
      <c r="AU1751" s="50" t="s">
        <v>2632</v>
      </c>
      <c r="AV1751" s="72" t="s">
        <v>874</v>
      </c>
      <c r="AW1751" s="58">
        <v>2050</v>
      </c>
      <c r="AX1751" s="73" t="str">
        <f t="shared" si="334"/>
        <v>*0.87</v>
      </c>
      <c r="AY1751" s="70" t="str">
        <f t="shared" si="335"/>
        <v>REZoning_Sol-Win</v>
      </c>
    </row>
    <row r="1752" spans="1:51">
      <c r="A1752" s="67" t="s">
        <v>171</v>
      </c>
      <c r="C1752" t="s">
        <v>2633</v>
      </c>
      <c r="D1752" s="68" t="s">
        <v>874</v>
      </c>
      <c r="E1752" s="52">
        <v>2035</v>
      </c>
      <c r="F1752" s="69" t="str">
        <f t="shared" si="325"/>
        <v>*0.94</v>
      </c>
      <c r="G1752" s="70" t="str">
        <f t="shared" si="324"/>
        <v>REZoning_Sol-Win</v>
      </c>
      <c r="I1752" t="s">
        <v>2633</v>
      </c>
      <c r="J1752" s="68" t="s">
        <v>874</v>
      </c>
      <c r="K1752" s="52">
        <v>2050</v>
      </c>
      <c r="L1752" s="62" t="str">
        <f t="shared" si="326"/>
        <v>*0.92</v>
      </c>
      <c r="M1752" s="70" t="str">
        <f t="shared" si="327"/>
        <v>REZoning_Sol-Win</v>
      </c>
      <c r="O1752" t="s">
        <v>2633</v>
      </c>
      <c r="P1752" t="s">
        <v>874</v>
      </c>
      <c r="Q1752">
        <v>2100</v>
      </c>
      <c r="R1752" t="s">
        <v>881</v>
      </c>
      <c r="S1752" t="s">
        <v>875</v>
      </c>
      <c r="AA1752" s="49" t="s">
        <v>2633</v>
      </c>
      <c r="AB1752" s="71" t="s">
        <v>874</v>
      </c>
      <c r="AC1752" s="55">
        <v>2035</v>
      </c>
      <c r="AD1752" s="70" t="str">
        <f t="shared" si="328"/>
        <v>*0.93</v>
      </c>
      <c r="AE1752" s="70" t="str">
        <f t="shared" si="329"/>
        <v>REZoning_Sol-Win</v>
      </c>
      <c r="AG1752" s="49" t="s">
        <v>2633</v>
      </c>
      <c r="AH1752" s="71" t="s">
        <v>874</v>
      </c>
      <c r="AI1752" s="55">
        <v>2050</v>
      </c>
      <c r="AJ1752" s="70" t="str">
        <f t="shared" si="330"/>
        <v>*0.92</v>
      </c>
      <c r="AK1752" s="70" t="str">
        <f t="shared" si="331"/>
        <v>REZoning_Sol-Win</v>
      </c>
      <c r="AO1752" s="50" t="s">
        <v>2633</v>
      </c>
      <c r="AP1752" s="72" t="s">
        <v>874</v>
      </c>
      <c r="AQ1752" s="58">
        <v>2035</v>
      </c>
      <c r="AR1752" s="73" t="str">
        <f t="shared" si="332"/>
        <v>*0.91</v>
      </c>
      <c r="AS1752" s="70" t="str">
        <f t="shared" si="333"/>
        <v>REZoning_Sol-Win</v>
      </c>
      <c r="AU1752" s="50" t="s">
        <v>2633</v>
      </c>
      <c r="AV1752" s="72" t="s">
        <v>874</v>
      </c>
      <c r="AW1752" s="58">
        <v>2050</v>
      </c>
      <c r="AX1752" s="73" t="str">
        <f t="shared" si="334"/>
        <v>*0.87</v>
      </c>
      <c r="AY1752" s="70" t="str">
        <f t="shared" si="335"/>
        <v>REZoning_Sol-Win</v>
      </c>
    </row>
    <row r="1753" spans="1:51">
      <c r="A1753" s="67" t="s">
        <v>171</v>
      </c>
      <c r="C1753" t="s">
        <v>2634</v>
      </c>
      <c r="D1753" s="68" t="s">
        <v>874</v>
      </c>
      <c r="E1753" s="52">
        <v>2035</v>
      </c>
      <c r="F1753" s="69" t="str">
        <f t="shared" si="325"/>
        <v>*0.94</v>
      </c>
      <c r="G1753" s="70" t="str">
        <f t="shared" si="324"/>
        <v>REZoning_Sol-Win</v>
      </c>
      <c r="I1753" t="s">
        <v>2634</v>
      </c>
      <c r="J1753" s="68" t="s">
        <v>874</v>
      </c>
      <c r="K1753" s="52">
        <v>2050</v>
      </c>
      <c r="L1753" s="62" t="str">
        <f t="shared" si="326"/>
        <v>*0.92</v>
      </c>
      <c r="M1753" s="70" t="str">
        <f t="shared" si="327"/>
        <v>REZoning_Sol-Win</v>
      </c>
      <c r="O1753" t="s">
        <v>2634</v>
      </c>
      <c r="P1753" t="s">
        <v>874</v>
      </c>
      <c r="Q1753">
        <v>2100</v>
      </c>
      <c r="R1753" t="s">
        <v>881</v>
      </c>
      <c r="S1753" t="s">
        <v>875</v>
      </c>
      <c r="AA1753" s="49" t="s">
        <v>2634</v>
      </c>
      <c r="AB1753" s="71" t="s">
        <v>874</v>
      </c>
      <c r="AC1753" s="55">
        <v>2035</v>
      </c>
      <c r="AD1753" s="70" t="str">
        <f t="shared" si="328"/>
        <v>*0.93</v>
      </c>
      <c r="AE1753" s="70" t="str">
        <f t="shared" si="329"/>
        <v>REZoning_Sol-Win</v>
      </c>
      <c r="AG1753" s="49" t="s">
        <v>2634</v>
      </c>
      <c r="AH1753" s="71" t="s">
        <v>874</v>
      </c>
      <c r="AI1753" s="55">
        <v>2050</v>
      </c>
      <c r="AJ1753" s="70" t="str">
        <f t="shared" si="330"/>
        <v>*0.92</v>
      </c>
      <c r="AK1753" s="70" t="str">
        <f t="shared" si="331"/>
        <v>REZoning_Sol-Win</v>
      </c>
      <c r="AO1753" s="50" t="s">
        <v>2634</v>
      </c>
      <c r="AP1753" s="72" t="s">
        <v>874</v>
      </c>
      <c r="AQ1753" s="58">
        <v>2035</v>
      </c>
      <c r="AR1753" s="73" t="str">
        <f t="shared" si="332"/>
        <v>*0.91</v>
      </c>
      <c r="AS1753" s="70" t="str">
        <f t="shared" si="333"/>
        <v>REZoning_Sol-Win</v>
      </c>
      <c r="AU1753" s="50" t="s">
        <v>2634</v>
      </c>
      <c r="AV1753" s="72" t="s">
        <v>874</v>
      </c>
      <c r="AW1753" s="58">
        <v>2050</v>
      </c>
      <c r="AX1753" s="73" t="str">
        <f t="shared" si="334"/>
        <v>*0.87</v>
      </c>
      <c r="AY1753" s="70" t="str">
        <f t="shared" si="335"/>
        <v>REZoning_Sol-Win</v>
      </c>
    </row>
    <row r="1754" spans="1:51">
      <c r="A1754" s="67" t="s">
        <v>171</v>
      </c>
      <c r="C1754" t="s">
        <v>2635</v>
      </c>
      <c r="D1754" s="68" t="s">
        <v>874</v>
      </c>
      <c r="E1754" s="52">
        <v>2035</v>
      </c>
      <c r="F1754" s="69" t="str">
        <f t="shared" si="325"/>
        <v>*0.94</v>
      </c>
      <c r="G1754" s="70" t="str">
        <f t="shared" si="324"/>
        <v>REZoning_Sol-Win</v>
      </c>
      <c r="I1754" t="s">
        <v>2635</v>
      </c>
      <c r="J1754" s="68" t="s">
        <v>874</v>
      </c>
      <c r="K1754" s="52">
        <v>2050</v>
      </c>
      <c r="L1754" s="62" t="str">
        <f t="shared" si="326"/>
        <v>*0.92</v>
      </c>
      <c r="M1754" s="70" t="str">
        <f t="shared" si="327"/>
        <v>REZoning_Sol-Win</v>
      </c>
      <c r="O1754" t="s">
        <v>2635</v>
      </c>
      <c r="P1754" t="s">
        <v>874</v>
      </c>
      <c r="Q1754">
        <v>2100</v>
      </c>
      <c r="R1754" t="s">
        <v>881</v>
      </c>
      <c r="S1754" t="s">
        <v>875</v>
      </c>
      <c r="AA1754" s="49" t="s">
        <v>2635</v>
      </c>
      <c r="AB1754" s="71" t="s">
        <v>874</v>
      </c>
      <c r="AC1754" s="55">
        <v>2035</v>
      </c>
      <c r="AD1754" s="70" t="str">
        <f t="shared" si="328"/>
        <v>*0.93</v>
      </c>
      <c r="AE1754" s="70" t="str">
        <f t="shared" si="329"/>
        <v>REZoning_Sol-Win</v>
      </c>
      <c r="AG1754" s="49" t="s">
        <v>2635</v>
      </c>
      <c r="AH1754" s="71" t="s">
        <v>874</v>
      </c>
      <c r="AI1754" s="55">
        <v>2050</v>
      </c>
      <c r="AJ1754" s="70" t="str">
        <f t="shared" si="330"/>
        <v>*0.92</v>
      </c>
      <c r="AK1754" s="70" t="str">
        <f t="shared" si="331"/>
        <v>REZoning_Sol-Win</v>
      </c>
      <c r="AO1754" s="50" t="s">
        <v>2635</v>
      </c>
      <c r="AP1754" s="72" t="s">
        <v>874</v>
      </c>
      <c r="AQ1754" s="58">
        <v>2035</v>
      </c>
      <c r="AR1754" s="73" t="str">
        <f t="shared" si="332"/>
        <v>*0.91</v>
      </c>
      <c r="AS1754" s="70" t="str">
        <f t="shared" si="333"/>
        <v>REZoning_Sol-Win</v>
      </c>
      <c r="AU1754" s="50" t="s">
        <v>2635</v>
      </c>
      <c r="AV1754" s="72" t="s">
        <v>874</v>
      </c>
      <c r="AW1754" s="58">
        <v>2050</v>
      </c>
      <c r="AX1754" s="73" t="str">
        <f t="shared" si="334"/>
        <v>*0.87</v>
      </c>
      <c r="AY1754" s="70" t="str">
        <f t="shared" si="335"/>
        <v>REZoning_Sol-Win</v>
      </c>
    </row>
    <row r="1755" spans="1:51">
      <c r="A1755" s="67" t="s">
        <v>171</v>
      </c>
      <c r="C1755" t="s">
        <v>2636</v>
      </c>
      <c r="D1755" s="68" t="s">
        <v>874</v>
      </c>
      <c r="E1755" s="52">
        <v>2035</v>
      </c>
      <c r="F1755" s="69" t="str">
        <f t="shared" si="325"/>
        <v>*0.94</v>
      </c>
      <c r="G1755" s="70" t="str">
        <f t="shared" si="324"/>
        <v>REZoning_Sol-Win</v>
      </c>
      <c r="I1755" t="s">
        <v>2636</v>
      </c>
      <c r="J1755" s="68" t="s">
        <v>874</v>
      </c>
      <c r="K1755" s="52">
        <v>2050</v>
      </c>
      <c r="L1755" s="62" t="str">
        <f t="shared" si="326"/>
        <v>*0.92</v>
      </c>
      <c r="M1755" s="70" t="str">
        <f t="shared" si="327"/>
        <v>REZoning_Sol-Win</v>
      </c>
      <c r="O1755" t="s">
        <v>2636</v>
      </c>
      <c r="P1755" t="s">
        <v>874</v>
      </c>
      <c r="Q1755">
        <v>2100</v>
      </c>
      <c r="R1755" t="s">
        <v>881</v>
      </c>
      <c r="S1755" t="s">
        <v>875</v>
      </c>
      <c r="AA1755" s="49" t="s">
        <v>2636</v>
      </c>
      <c r="AB1755" s="71" t="s">
        <v>874</v>
      </c>
      <c r="AC1755" s="55">
        <v>2035</v>
      </c>
      <c r="AD1755" s="70" t="str">
        <f t="shared" si="328"/>
        <v>*0.93</v>
      </c>
      <c r="AE1755" s="70" t="str">
        <f t="shared" si="329"/>
        <v>REZoning_Sol-Win</v>
      </c>
      <c r="AG1755" s="49" t="s">
        <v>2636</v>
      </c>
      <c r="AH1755" s="71" t="s">
        <v>874</v>
      </c>
      <c r="AI1755" s="55">
        <v>2050</v>
      </c>
      <c r="AJ1755" s="70" t="str">
        <f t="shared" si="330"/>
        <v>*0.92</v>
      </c>
      <c r="AK1755" s="70" t="str">
        <f t="shared" si="331"/>
        <v>REZoning_Sol-Win</v>
      </c>
      <c r="AO1755" s="50" t="s">
        <v>2636</v>
      </c>
      <c r="AP1755" s="72" t="s">
        <v>874</v>
      </c>
      <c r="AQ1755" s="58">
        <v>2035</v>
      </c>
      <c r="AR1755" s="73" t="str">
        <f t="shared" si="332"/>
        <v>*0.91</v>
      </c>
      <c r="AS1755" s="70" t="str">
        <f t="shared" si="333"/>
        <v>REZoning_Sol-Win</v>
      </c>
      <c r="AU1755" s="50" t="s">
        <v>2636</v>
      </c>
      <c r="AV1755" s="72" t="s">
        <v>874</v>
      </c>
      <c r="AW1755" s="58">
        <v>2050</v>
      </c>
      <c r="AX1755" s="73" t="str">
        <f t="shared" si="334"/>
        <v>*0.87</v>
      </c>
      <c r="AY1755" s="70" t="str">
        <f t="shared" si="335"/>
        <v>REZoning_Sol-Win</v>
      </c>
    </row>
    <row r="1756" spans="1:51">
      <c r="A1756" s="67" t="s">
        <v>171</v>
      </c>
      <c r="C1756" t="s">
        <v>2637</v>
      </c>
      <c r="D1756" s="68" t="s">
        <v>874</v>
      </c>
      <c r="E1756" s="52">
        <v>2035</v>
      </c>
      <c r="F1756" s="69" t="str">
        <f t="shared" si="325"/>
        <v>*0.94</v>
      </c>
      <c r="G1756" s="70" t="str">
        <f t="shared" si="324"/>
        <v>REZoning_Sol-Win</v>
      </c>
      <c r="I1756" t="s">
        <v>2637</v>
      </c>
      <c r="J1756" s="68" t="s">
        <v>874</v>
      </c>
      <c r="K1756" s="52">
        <v>2050</v>
      </c>
      <c r="L1756" s="62" t="str">
        <f t="shared" si="326"/>
        <v>*0.92</v>
      </c>
      <c r="M1756" s="70" t="str">
        <f t="shared" si="327"/>
        <v>REZoning_Sol-Win</v>
      </c>
      <c r="O1756" t="s">
        <v>2637</v>
      </c>
      <c r="P1756" t="s">
        <v>874</v>
      </c>
      <c r="Q1756">
        <v>2100</v>
      </c>
      <c r="R1756" t="s">
        <v>881</v>
      </c>
      <c r="S1756" t="s">
        <v>875</v>
      </c>
      <c r="AA1756" s="49" t="s">
        <v>2637</v>
      </c>
      <c r="AB1756" s="71" t="s">
        <v>874</v>
      </c>
      <c r="AC1756" s="55">
        <v>2035</v>
      </c>
      <c r="AD1756" s="70" t="str">
        <f t="shared" si="328"/>
        <v>*0.93</v>
      </c>
      <c r="AE1756" s="70" t="str">
        <f t="shared" si="329"/>
        <v>REZoning_Sol-Win</v>
      </c>
      <c r="AG1756" s="49" t="s">
        <v>2637</v>
      </c>
      <c r="AH1756" s="71" t="s">
        <v>874</v>
      </c>
      <c r="AI1756" s="55">
        <v>2050</v>
      </c>
      <c r="AJ1756" s="70" t="str">
        <f t="shared" si="330"/>
        <v>*0.92</v>
      </c>
      <c r="AK1756" s="70" t="str">
        <f t="shared" si="331"/>
        <v>REZoning_Sol-Win</v>
      </c>
      <c r="AO1756" s="50" t="s">
        <v>2637</v>
      </c>
      <c r="AP1756" s="72" t="s">
        <v>874</v>
      </c>
      <c r="AQ1756" s="58">
        <v>2035</v>
      </c>
      <c r="AR1756" s="73" t="str">
        <f t="shared" si="332"/>
        <v>*0.91</v>
      </c>
      <c r="AS1756" s="70" t="str">
        <f t="shared" si="333"/>
        <v>REZoning_Sol-Win</v>
      </c>
      <c r="AU1756" s="50" t="s">
        <v>2637</v>
      </c>
      <c r="AV1756" s="72" t="s">
        <v>874</v>
      </c>
      <c r="AW1756" s="58">
        <v>2050</v>
      </c>
      <c r="AX1756" s="73" t="str">
        <f t="shared" si="334"/>
        <v>*0.87</v>
      </c>
      <c r="AY1756" s="70" t="str">
        <f t="shared" si="335"/>
        <v>REZoning_Sol-Win</v>
      </c>
    </row>
    <row r="1757" spans="1:51">
      <c r="A1757" s="67" t="s">
        <v>171</v>
      </c>
      <c r="C1757" t="s">
        <v>2638</v>
      </c>
      <c r="D1757" s="68" t="s">
        <v>874</v>
      </c>
      <c r="E1757" s="52">
        <v>2035</v>
      </c>
      <c r="F1757" s="69" t="str">
        <f t="shared" si="325"/>
        <v>*0.94</v>
      </c>
      <c r="G1757" s="70" t="str">
        <f t="shared" si="324"/>
        <v>REZoning_Sol-Win</v>
      </c>
      <c r="I1757" t="s">
        <v>2638</v>
      </c>
      <c r="J1757" s="68" t="s">
        <v>874</v>
      </c>
      <c r="K1757" s="52">
        <v>2050</v>
      </c>
      <c r="L1757" s="62" t="str">
        <f t="shared" si="326"/>
        <v>*0.92</v>
      </c>
      <c r="M1757" s="70" t="str">
        <f t="shared" si="327"/>
        <v>REZoning_Sol-Win</v>
      </c>
      <c r="O1757" t="s">
        <v>2638</v>
      </c>
      <c r="P1757" t="s">
        <v>874</v>
      </c>
      <c r="Q1757">
        <v>2100</v>
      </c>
      <c r="R1757" t="s">
        <v>881</v>
      </c>
      <c r="S1757" t="s">
        <v>875</v>
      </c>
      <c r="AA1757" s="49" t="s">
        <v>2638</v>
      </c>
      <c r="AB1757" s="71" t="s">
        <v>874</v>
      </c>
      <c r="AC1757" s="55">
        <v>2035</v>
      </c>
      <c r="AD1757" s="70" t="str">
        <f t="shared" si="328"/>
        <v>*0.93</v>
      </c>
      <c r="AE1757" s="70" t="str">
        <f t="shared" si="329"/>
        <v>REZoning_Sol-Win</v>
      </c>
      <c r="AG1757" s="49" t="s">
        <v>2638</v>
      </c>
      <c r="AH1757" s="71" t="s">
        <v>874</v>
      </c>
      <c r="AI1757" s="55">
        <v>2050</v>
      </c>
      <c r="AJ1757" s="70" t="str">
        <f t="shared" si="330"/>
        <v>*0.92</v>
      </c>
      <c r="AK1757" s="70" t="str">
        <f t="shared" si="331"/>
        <v>REZoning_Sol-Win</v>
      </c>
      <c r="AO1757" s="50" t="s">
        <v>2638</v>
      </c>
      <c r="AP1757" s="72" t="s">
        <v>874</v>
      </c>
      <c r="AQ1757" s="58">
        <v>2035</v>
      </c>
      <c r="AR1757" s="73" t="str">
        <f t="shared" si="332"/>
        <v>*0.91</v>
      </c>
      <c r="AS1757" s="70" t="str">
        <f t="shared" si="333"/>
        <v>REZoning_Sol-Win</v>
      </c>
      <c r="AU1757" s="50" t="s">
        <v>2638</v>
      </c>
      <c r="AV1757" s="72" t="s">
        <v>874</v>
      </c>
      <c r="AW1757" s="58">
        <v>2050</v>
      </c>
      <c r="AX1757" s="73" t="str">
        <f t="shared" si="334"/>
        <v>*0.87</v>
      </c>
      <c r="AY1757" s="70" t="str">
        <f t="shared" si="335"/>
        <v>REZoning_Sol-Win</v>
      </c>
    </row>
    <row r="1758" spans="1:51">
      <c r="A1758" s="67" t="s">
        <v>171</v>
      </c>
      <c r="C1758" t="s">
        <v>2639</v>
      </c>
      <c r="D1758" s="68" t="s">
        <v>874</v>
      </c>
      <c r="E1758" s="52">
        <v>2035</v>
      </c>
      <c r="F1758" s="69" t="str">
        <f t="shared" si="325"/>
        <v>*0.94</v>
      </c>
      <c r="G1758" s="70" t="str">
        <f t="shared" si="324"/>
        <v>REZoning_Sol-Win</v>
      </c>
      <c r="I1758" t="s">
        <v>2639</v>
      </c>
      <c r="J1758" s="68" t="s">
        <v>874</v>
      </c>
      <c r="K1758" s="52">
        <v>2050</v>
      </c>
      <c r="L1758" s="62" t="str">
        <f t="shared" si="326"/>
        <v>*0.92</v>
      </c>
      <c r="M1758" s="70" t="str">
        <f t="shared" si="327"/>
        <v>REZoning_Sol-Win</v>
      </c>
      <c r="O1758" t="s">
        <v>2639</v>
      </c>
      <c r="P1758" t="s">
        <v>874</v>
      </c>
      <c r="Q1758">
        <v>2100</v>
      </c>
      <c r="R1758" t="s">
        <v>881</v>
      </c>
      <c r="S1758" t="s">
        <v>875</v>
      </c>
      <c r="AA1758" s="49" t="s">
        <v>2639</v>
      </c>
      <c r="AB1758" s="71" t="s">
        <v>874</v>
      </c>
      <c r="AC1758" s="55">
        <v>2035</v>
      </c>
      <c r="AD1758" s="70" t="str">
        <f t="shared" si="328"/>
        <v>*0.93</v>
      </c>
      <c r="AE1758" s="70" t="str">
        <f t="shared" si="329"/>
        <v>REZoning_Sol-Win</v>
      </c>
      <c r="AG1758" s="49" t="s">
        <v>2639</v>
      </c>
      <c r="AH1758" s="71" t="s">
        <v>874</v>
      </c>
      <c r="AI1758" s="55">
        <v>2050</v>
      </c>
      <c r="AJ1758" s="70" t="str">
        <f t="shared" si="330"/>
        <v>*0.92</v>
      </c>
      <c r="AK1758" s="70" t="str">
        <f t="shared" si="331"/>
        <v>REZoning_Sol-Win</v>
      </c>
      <c r="AO1758" s="50" t="s">
        <v>2639</v>
      </c>
      <c r="AP1758" s="72" t="s">
        <v>874</v>
      </c>
      <c r="AQ1758" s="58">
        <v>2035</v>
      </c>
      <c r="AR1758" s="73" t="str">
        <f t="shared" si="332"/>
        <v>*0.91</v>
      </c>
      <c r="AS1758" s="70" t="str">
        <f t="shared" si="333"/>
        <v>REZoning_Sol-Win</v>
      </c>
      <c r="AU1758" s="50" t="s">
        <v>2639</v>
      </c>
      <c r="AV1758" s="72" t="s">
        <v>874</v>
      </c>
      <c r="AW1758" s="58">
        <v>2050</v>
      </c>
      <c r="AX1758" s="73" t="str">
        <f t="shared" si="334"/>
        <v>*0.87</v>
      </c>
      <c r="AY1758" s="70" t="str">
        <f t="shared" si="335"/>
        <v>REZoning_Sol-Win</v>
      </c>
    </row>
    <row r="1759" spans="1:51">
      <c r="A1759" s="67" t="s">
        <v>171</v>
      </c>
      <c r="C1759" t="s">
        <v>2640</v>
      </c>
      <c r="D1759" s="68" t="s">
        <v>874</v>
      </c>
      <c r="E1759" s="52">
        <v>2035</v>
      </c>
      <c r="F1759" s="69" t="str">
        <f t="shared" si="325"/>
        <v>*0.94</v>
      </c>
      <c r="G1759" s="70" t="str">
        <f t="shared" si="324"/>
        <v>REZoning_Sol-Win</v>
      </c>
      <c r="I1759" t="s">
        <v>2640</v>
      </c>
      <c r="J1759" s="68" t="s">
        <v>874</v>
      </c>
      <c r="K1759" s="52">
        <v>2050</v>
      </c>
      <c r="L1759" s="62" t="str">
        <f t="shared" si="326"/>
        <v>*0.92</v>
      </c>
      <c r="M1759" s="70" t="str">
        <f t="shared" si="327"/>
        <v>REZoning_Sol-Win</v>
      </c>
      <c r="O1759" t="s">
        <v>2640</v>
      </c>
      <c r="P1759" t="s">
        <v>874</v>
      </c>
      <c r="Q1759">
        <v>2100</v>
      </c>
      <c r="R1759" t="s">
        <v>881</v>
      </c>
      <c r="S1759" t="s">
        <v>875</v>
      </c>
      <c r="AA1759" s="49" t="s">
        <v>2640</v>
      </c>
      <c r="AB1759" s="71" t="s">
        <v>874</v>
      </c>
      <c r="AC1759" s="55">
        <v>2035</v>
      </c>
      <c r="AD1759" s="70" t="str">
        <f t="shared" si="328"/>
        <v>*0.93</v>
      </c>
      <c r="AE1759" s="70" t="str">
        <f t="shared" si="329"/>
        <v>REZoning_Sol-Win</v>
      </c>
      <c r="AG1759" s="49" t="s">
        <v>2640</v>
      </c>
      <c r="AH1759" s="71" t="s">
        <v>874</v>
      </c>
      <c r="AI1759" s="55">
        <v>2050</v>
      </c>
      <c r="AJ1759" s="70" t="str">
        <f t="shared" si="330"/>
        <v>*0.92</v>
      </c>
      <c r="AK1759" s="70" t="str">
        <f t="shared" si="331"/>
        <v>REZoning_Sol-Win</v>
      </c>
      <c r="AO1759" s="50" t="s">
        <v>2640</v>
      </c>
      <c r="AP1759" s="72" t="s">
        <v>874</v>
      </c>
      <c r="AQ1759" s="58">
        <v>2035</v>
      </c>
      <c r="AR1759" s="73" t="str">
        <f t="shared" si="332"/>
        <v>*0.91</v>
      </c>
      <c r="AS1759" s="70" t="str">
        <f t="shared" si="333"/>
        <v>REZoning_Sol-Win</v>
      </c>
      <c r="AU1759" s="50" t="s">
        <v>2640</v>
      </c>
      <c r="AV1759" s="72" t="s">
        <v>874</v>
      </c>
      <c r="AW1759" s="58">
        <v>2050</v>
      </c>
      <c r="AX1759" s="73" t="str">
        <f t="shared" si="334"/>
        <v>*0.87</v>
      </c>
      <c r="AY1759" s="70" t="str">
        <f t="shared" si="335"/>
        <v>REZoning_Sol-Win</v>
      </c>
    </row>
    <row r="1760" spans="1:51">
      <c r="A1760" s="67" t="s">
        <v>171</v>
      </c>
      <c r="C1760" t="s">
        <v>2641</v>
      </c>
      <c r="D1760" s="68" t="s">
        <v>874</v>
      </c>
      <c r="E1760" s="52">
        <v>2035</v>
      </c>
      <c r="F1760" s="69" t="str">
        <f t="shared" si="325"/>
        <v>*0.94</v>
      </c>
      <c r="G1760" s="70" t="str">
        <f t="shared" si="324"/>
        <v>REZoning_Sol-Win</v>
      </c>
      <c r="I1760" t="s">
        <v>2641</v>
      </c>
      <c r="J1760" s="68" t="s">
        <v>874</v>
      </c>
      <c r="K1760" s="52">
        <v>2050</v>
      </c>
      <c r="L1760" s="62" t="str">
        <f t="shared" si="326"/>
        <v>*0.92</v>
      </c>
      <c r="M1760" s="70" t="str">
        <f t="shared" si="327"/>
        <v>REZoning_Sol-Win</v>
      </c>
      <c r="O1760" t="s">
        <v>2641</v>
      </c>
      <c r="P1760" t="s">
        <v>874</v>
      </c>
      <c r="Q1760">
        <v>2100</v>
      </c>
      <c r="R1760" t="s">
        <v>881</v>
      </c>
      <c r="S1760" t="s">
        <v>875</v>
      </c>
      <c r="AA1760" s="49" t="s">
        <v>2641</v>
      </c>
      <c r="AB1760" s="71" t="s">
        <v>874</v>
      </c>
      <c r="AC1760" s="55">
        <v>2035</v>
      </c>
      <c r="AD1760" s="70" t="str">
        <f t="shared" si="328"/>
        <v>*0.93</v>
      </c>
      <c r="AE1760" s="70" t="str">
        <f t="shared" si="329"/>
        <v>REZoning_Sol-Win</v>
      </c>
      <c r="AG1760" s="49" t="s">
        <v>2641</v>
      </c>
      <c r="AH1760" s="71" t="s">
        <v>874</v>
      </c>
      <c r="AI1760" s="55">
        <v>2050</v>
      </c>
      <c r="AJ1760" s="70" t="str">
        <f t="shared" si="330"/>
        <v>*0.92</v>
      </c>
      <c r="AK1760" s="70" t="str">
        <f t="shared" si="331"/>
        <v>REZoning_Sol-Win</v>
      </c>
      <c r="AO1760" s="50" t="s">
        <v>2641</v>
      </c>
      <c r="AP1760" s="72" t="s">
        <v>874</v>
      </c>
      <c r="AQ1760" s="58">
        <v>2035</v>
      </c>
      <c r="AR1760" s="73" t="str">
        <f t="shared" si="332"/>
        <v>*0.91</v>
      </c>
      <c r="AS1760" s="70" t="str">
        <f t="shared" si="333"/>
        <v>REZoning_Sol-Win</v>
      </c>
      <c r="AU1760" s="50" t="s">
        <v>2641</v>
      </c>
      <c r="AV1760" s="72" t="s">
        <v>874</v>
      </c>
      <c r="AW1760" s="58">
        <v>2050</v>
      </c>
      <c r="AX1760" s="73" t="str">
        <f t="shared" si="334"/>
        <v>*0.87</v>
      </c>
      <c r="AY1760" s="70" t="str">
        <f t="shared" si="335"/>
        <v>REZoning_Sol-Win</v>
      </c>
    </row>
    <row r="1761" spans="1:51">
      <c r="A1761" s="67" t="s">
        <v>171</v>
      </c>
      <c r="C1761" t="s">
        <v>2642</v>
      </c>
      <c r="D1761" s="68" t="s">
        <v>874</v>
      </c>
      <c r="E1761" s="52">
        <v>2035</v>
      </c>
      <c r="F1761" s="69" t="str">
        <f t="shared" si="325"/>
        <v>*0.94</v>
      </c>
      <c r="G1761" s="70" t="str">
        <f t="shared" si="324"/>
        <v>REZoning_Sol-Win</v>
      </c>
      <c r="I1761" t="s">
        <v>2642</v>
      </c>
      <c r="J1761" s="68" t="s">
        <v>874</v>
      </c>
      <c r="K1761" s="52">
        <v>2050</v>
      </c>
      <c r="L1761" s="62" t="str">
        <f t="shared" si="326"/>
        <v>*0.92</v>
      </c>
      <c r="M1761" s="70" t="str">
        <f t="shared" si="327"/>
        <v>REZoning_Sol-Win</v>
      </c>
      <c r="O1761" t="s">
        <v>2642</v>
      </c>
      <c r="P1761" t="s">
        <v>874</v>
      </c>
      <c r="Q1761">
        <v>2100</v>
      </c>
      <c r="R1761" t="s">
        <v>881</v>
      </c>
      <c r="S1761" t="s">
        <v>875</v>
      </c>
      <c r="AA1761" s="49" t="s">
        <v>2642</v>
      </c>
      <c r="AB1761" s="71" t="s">
        <v>874</v>
      </c>
      <c r="AC1761" s="55">
        <v>2035</v>
      </c>
      <c r="AD1761" s="70" t="str">
        <f t="shared" si="328"/>
        <v>*0.93</v>
      </c>
      <c r="AE1761" s="70" t="str">
        <f t="shared" si="329"/>
        <v>REZoning_Sol-Win</v>
      </c>
      <c r="AG1761" s="49" t="s">
        <v>2642</v>
      </c>
      <c r="AH1761" s="71" t="s">
        <v>874</v>
      </c>
      <c r="AI1761" s="55">
        <v>2050</v>
      </c>
      <c r="AJ1761" s="70" t="str">
        <f t="shared" si="330"/>
        <v>*0.92</v>
      </c>
      <c r="AK1761" s="70" t="str">
        <f t="shared" si="331"/>
        <v>REZoning_Sol-Win</v>
      </c>
      <c r="AO1761" s="50" t="s">
        <v>2642</v>
      </c>
      <c r="AP1761" s="72" t="s">
        <v>874</v>
      </c>
      <c r="AQ1761" s="58">
        <v>2035</v>
      </c>
      <c r="AR1761" s="73" t="str">
        <f t="shared" si="332"/>
        <v>*0.91</v>
      </c>
      <c r="AS1761" s="70" t="str">
        <f t="shared" si="333"/>
        <v>REZoning_Sol-Win</v>
      </c>
      <c r="AU1761" s="50" t="s">
        <v>2642</v>
      </c>
      <c r="AV1761" s="72" t="s">
        <v>874</v>
      </c>
      <c r="AW1761" s="58">
        <v>2050</v>
      </c>
      <c r="AX1761" s="73" t="str">
        <f t="shared" si="334"/>
        <v>*0.87</v>
      </c>
      <c r="AY1761" s="70" t="str">
        <f t="shared" si="335"/>
        <v>REZoning_Sol-Win</v>
      </c>
    </row>
    <row r="1762" spans="1:51">
      <c r="A1762" s="67" t="s">
        <v>171</v>
      </c>
      <c r="C1762" t="s">
        <v>2643</v>
      </c>
      <c r="D1762" s="68" t="s">
        <v>874</v>
      </c>
      <c r="E1762" s="52">
        <v>2035</v>
      </c>
      <c r="F1762" s="69" t="str">
        <f t="shared" si="325"/>
        <v>*0.94</v>
      </c>
      <c r="G1762" s="70" t="str">
        <f t="shared" si="324"/>
        <v>REZoning_Sol-Win</v>
      </c>
      <c r="I1762" t="s">
        <v>2643</v>
      </c>
      <c r="J1762" s="68" t="s">
        <v>874</v>
      </c>
      <c r="K1762" s="52">
        <v>2050</v>
      </c>
      <c r="L1762" s="62" t="str">
        <f t="shared" si="326"/>
        <v>*0.92</v>
      </c>
      <c r="M1762" s="70" t="str">
        <f t="shared" si="327"/>
        <v>REZoning_Sol-Win</v>
      </c>
      <c r="O1762" t="s">
        <v>2643</v>
      </c>
      <c r="P1762" t="s">
        <v>874</v>
      </c>
      <c r="Q1762">
        <v>2100</v>
      </c>
      <c r="R1762" t="s">
        <v>881</v>
      </c>
      <c r="S1762" t="s">
        <v>875</v>
      </c>
      <c r="AA1762" s="49" t="s">
        <v>2643</v>
      </c>
      <c r="AB1762" s="71" t="s">
        <v>874</v>
      </c>
      <c r="AC1762" s="55">
        <v>2035</v>
      </c>
      <c r="AD1762" s="70" t="str">
        <f t="shared" si="328"/>
        <v>*0.93</v>
      </c>
      <c r="AE1762" s="70" t="str">
        <f t="shared" si="329"/>
        <v>REZoning_Sol-Win</v>
      </c>
      <c r="AG1762" s="49" t="s">
        <v>2643</v>
      </c>
      <c r="AH1762" s="71" t="s">
        <v>874</v>
      </c>
      <c r="AI1762" s="55">
        <v>2050</v>
      </c>
      <c r="AJ1762" s="70" t="str">
        <f t="shared" si="330"/>
        <v>*0.92</v>
      </c>
      <c r="AK1762" s="70" t="str">
        <f t="shared" si="331"/>
        <v>REZoning_Sol-Win</v>
      </c>
      <c r="AO1762" s="50" t="s">
        <v>2643</v>
      </c>
      <c r="AP1762" s="72" t="s">
        <v>874</v>
      </c>
      <c r="AQ1762" s="58">
        <v>2035</v>
      </c>
      <c r="AR1762" s="73" t="str">
        <f t="shared" si="332"/>
        <v>*0.91</v>
      </c>
      <c r="AS1762" s="70" t="str">
        <f t="shared" si="333"/>
        <v>REZoning_Sol-Win</v>
      </c>
      <c r="AU1762" s="50" t="s">
        <v>2643</v>
      </c>
      <c r="AV1762" s="72" t="s">
        <v>874</v>
      </c>
      <c r="AW1762" s="58">
        <v>2050</v>
      </c>
      <c r="AX1762" s="73" t="str">
        <f t="shared" si="334"/>
        <v>*0.87</v>
      </c>
      <c r="AY1762" s="70" t="str">
        <f t="shared" si="335"/>
        <v>REZoning_Sol-Win</v>
      </c>
    </row>
    <row r="1763" spans="1:51">
      <c r="A1763" s="67" t="s">
        <v>171</v>
      </c>
      <c r="C1763" t="s">
        <v>2644</v>
      </c>
      <c r="D1763" s="68" t="s">
        <v>874</v>
      </c>
      <c r="E1763" s="52">
        <v>2035</v>
      </c>
      <c r="F1763" s="69" t="str">
        <f t="shared" si="325"/>
        <v>*0.94</v>
      </c>
      <c r="G1763" s="70" t="str">
        <f t="shared" ref="G1763:G1826" si="336">G1762</f>
        <v>REZoning_Sol-Win</v>
      </c>
      <c r="I1763" t="s">
        <v>2644</v>
      </c>
      <c r="J1763" s="68" t="s">
        <v>874</v>
      </c>
      <c r="K1763" s="52">
        <v>2050</v>
      </c>
      <c r="L1763" s="62" t="str">
        <f t="shared" si="326"/>
        <v>*0.92</v>
      </c>
      <c r="M1763" s="70" t="str">
        <f t="shared" si="327"/>
        <v>REZoning_Sol-Win</v>
      </c>
      <c r="O1763" t="s">
        <v>2644</v>
      </c>
      <c r="P1763" t="s">
        <v>874</v>
      </c>
      <c r="Q1763">
        <v>2100</v>
      </c>
      <c r="R1763" t="s">
        <v>881</v>
      </c>
      <c r="S1763" t="s">
        <v>875</v>
      </c>
      <c r="AA1763" s="49" t="s">
        <v>2644</v>
      </c>
      <c r="AB1763" s="71" t="s">
        <v>874</v>
      </c>
      <c r="AC1763" s="55">
        <v>2035</v>
      </c>
      <c r="AD1763" s="70" t="str">
        <f t="shared" si="328"/>
        <v>*0.93</v>
      </c>
      <c r="AE1763" s="70" t="str">
        <f t="shared" si="329"/>
        <v>REZoning_Sol-Win</v>
      </c>
      <c r="AG1763" s="49" t="s">
        <v>2644</v>
      </c>
      <c r="AH1763" s="71" t="s">
        <v>874</v>
      </c>
      <c r="AI1763" s="55">
        <v>2050</v>
      </c>
      <c r="AJ1763" s="70" t="str">
        <f t="shared" si="330"/>
        <v>*0.92</v>
      </c>
      <c r="AK1763" s="70" t="str">
        <f t="shared" si="331"/>
        <v>REZoning_Sol-Win</v>
      </c>
      <c r="AO1763" s="50" t="s">
        <v>2644</v>
      </c>
      <c r="AP1763" s="72" t="s">
        <v>874</v>
      </c>
      <c r="AQ1763" s="58">
        <v>2035</v>
      </c>
      <c r="AR1763" s="73" t="str">
        <f t="shared" si="332"/>
        <v>*0.91</v>
      </c>
      <c r="AS1763" s="70" t="str">
        <f t="shared" si="333"/>
        <v>REZoning_Sol-Win</v>
      </c>
      <c r="AU1763" s="50" t="s">
        <v>2644</v>
      </c>
      <c r="AV1763" s="72" t="s">
        <v>874</v>
      </c>
      <c r="AW1763" s="58">
        <v>2050</v>
      </c>
      <c r="AX1763" s="73" t="str">
        <f t="shared" si="334"/>
        <v>*0.87</v>
      </c>
      <c r="AY1763" s="70" t="str">
        <f t="shared" si="335"/>
        <v>REZoning_Sol-Win</v>
      </c>
    </row>
    <row r="1764" spans="1:51">
      <c r="A1764" s="67" t="s">
        <v>171</v>
      </c>
      <c r="C1764" t="s">
        <v>2645</v>
      </c>
      <c r="D1764" s="68" t="s">
        <v>874</v>
      </c>
      <c r="E1764" s="52">
        <v>2035</v>
      </c>
      <c r="F1764" s="69" t="str">
        <f t="shared" si="325"/>
        <v>*0.94</v>
      </c>
      <c r="G1764" s="70" t="str">
        <f t="shared" si="336"/>
        <v>REZoning_Sol-Win</v>
      </c>
      <c r="I1764" t="s">
        <v>2645</v>
      </c>
      <c r="J1764" s="68" t="s">
        <v>874</v>
      </c>
      <c r="K1764" s="52">
        <v>2050</v>
      </c>
      <c r="L1764" s="62" t="str">
        <f t="shared" si="326"/>
        <v>*0.92</v>
      </c>
      <c r="M1764" s="70" t="str">
        <f t="shared" si="327"/>
        <v>REZoning_Sol-Win</v>
      </c>
      <c r="O1764" t="s">
        <v>2645</v>
      </c>
      <c r="P1764" t="s">
        <v>874</v>
      </c>
      <c r="Q1764">
        <v>2100</v>
      </c>
      <c r="R1764" t="s">
        <v>881</v>
      </c>
      <c r="S1764" t="s">
        <v>875</v>
      </c>
      <c r="AA1764" s="49" t="s">
        <v>2645</v>
      </c>
      <c r="AB1764" s="71" t="s">
        <v>874</v>
      </c>
      <c r="AC1764" s="55">
        <v>2035</v>
      </c>
      <c r="AD1764" s="70" t="str">
        <f t="shared" si="328"/>
        <v>*0.93</v>
      </c>
      <c r="AE1764" s="70" t="str">
        <f t="shared" si="329"/>
        <v>REZoning_Sol-Win</v>
      </c>
      <c r="AG1764" s="49" t="s">
        <v>2645</v>
      </c>
      <c r="AH1764" s="71" t="s">
        <v>874</v>
      </c>
      <c r="AI1764" s="55">
        <v>2050</v>
      </c>
      <c r="AJ1764" s="70" t="str">
        <f t="shared" si="330"/>
        <v>*0.92</v>
      </c>
      <c r="AK1764" s="70" t="str">
        <f t="shared" si="331"/>
        <v>REZoning_Sol-Win</v>
      </c>
      <c r="AO1764" s="50" t="s">
        <v>2645</v>
      </c>
      <c r="AP1764" s="72" t="s">
        <v>874</v>
      </c>
      <c r="AQ1764" s="58">
        <v>2035</v>
      </c>
      <c r="AR1764" s="73" t="str">
        <f t="shared" si="332"/>
        <v>*0.91</v>
      </c>
      <c r="AS1764" s="70" t="str">
        <f t="shared" si="333"/>
        <v>REZoning_Sol-Win</v>
      </c>
      <c r="AU1764" s="50" t="s">
        <v>2645</v>
      </c>
      <c r="AV1764" s="72" t="s">
        <v>874</v>
      </c>
      <c r="AW1764" s="58">
        <v>2050</v>
      </c>
      <c r="AX1764" s="73" t="str">
        <f t="shared" si="334"/>
        <v>*0.87</v>
      </c>
      <c r="AY1764" s="70" t="str">
        <f t="shared" si="335"/>
        <v>REZoning_Sol-Win</v>
      </c>
    </row>
    <row r="1765" spans="1:51">
      <c r="A1765" s="67" t="s">
        <v>171</v>
      </c>
      <c r="C1765" t="s">
        <v>2646</v>
      </c>
      <c r="D1765" s="68" t="s">
        <v>874</v>
      </c>
      <c r="E1765" s="52">
        <v>2035</v>
      </c>
      <c r="F1765" s="69" t="str">
        <f t="shared" si="325"/>
        <v>*0.94</v>
      </c>
      <c r="G1765" s="70" t="str">
        <f t="shared" si="336"/>
        <v>REZoning_Sol-Win</v>
      </c>
      <c r="I1765" t="s">
        <v>2646</v>
      </c>
      <c r="J1765" s="68" t="s">
        <v>874</v>
      </c>
      <c r="K1765" s="52">
        <v>2050</v>
      </c>
      <c r="L1765" s="62" t="str">
        <f t="shared" si="326"/>
        <v>*0.92</v>
      </c>
      <c r="M1765" s="70" t="str">
        <f t="shared" si="327"/>
        <v>REZoning_Sol-Win</v>
      </c>
      <c r="O1765" t="s">
        <v>2646</v>
      </c>
      <c r="P1765" t="s">
        <v>874</v>
      </c>
      <c r="Q1765">
        <v>2100</v>
      </c>
      <c r="R1765" t="s">
        <v>881</v>
      </c>
      <c r="S1765" t="s">
        <v>875</v>
      </c>
      <c r="AA1765" s="49" t="s">
        <v>2646</v>
      </c>
      <c r="AB1765" s="71" t="s">
        <v>874</v>
      </c>
      <c r="AC1765" s="55">
        <v>2035</v>
      </c>
      <c r="AD1765" s="70" t="str">
        <f t="shared" si="328"/>
        <v>*0.93</v>
      </c>
      <c r="AE1765" s="70" t="str">
        <f t="shared" si="329"/>
        <v>REZoning_Sol-Win</v>
      </c>
      <c r="AG1765" s="49" t="s">
        <v>2646</v>
      </c>
      <c r="AH1765" s="71" t="s">
        <v>874</v>
      </c>
      <c r="AI1765" s="55">
        <v>2050</v>
      </c>
      <c r="AJ1765" s="70" t="str">
        <f t="shared" si="330"/>
        <v>*0.92</v>
      </c>
      <c r="AK1765" s="70" t="str">
        <f t="shared" si="331"/>
        <v>REZoning_Sol-Win</v>
      </c>
      <c r="AO1765" s="50" t="s">
        <v>2646</v>
      </c>
      <c r="AP1765" s="72" t="s">
        <v>874</v>
      </c>
      <c r="AQ1765" s="58">
        <v>2035</v>
      </c>
      <c r="AR1765" s="73" t="str">
        <f t="shared" si="332"/>
        <v>*0.91</v>
      </c>
      <c r="AS1765" s="70" t="str">
        <f t="shared" si="333"/>
        <v>REZoning_Sol-Win</v>
      </c>
      <c r="AU1765" s="50" t="s">
        <v>2646</v>
      </c>
      <c r="AV1765" s="72" t="s">
        <v>874</v>
      </c>
      <c r="AW1765" s="58">
        <v>2050</v>
      </c>
      <c r="AX1765" s="73" t="str">
        <f t="shared" si="334"/>
        <v>*0.87</v>
      </c>
      <c r="AY1765" s="70" t="str">
        <f t="shared" si="335"/>
        <v>REZoning_Sol-Win</v>
      </c>
    </row>
    <row r="1766" spans="1:51">
      <c r="A1766" s="67" t="s">
        <v>171</v>
      </c>
      <c r="C1766" t="s">
        <v>2647</v>
      </c>
      <c r="D1766" s="68" t="s">
        <v>874</v>
      </c>
      <c r="E1766" s="52">
        <v>2035</v>
      </c>
      <c r="F1766" s="69" t="str">
        <f t="shared" si="325"/>
        <v>*0.94</v>
      </c>
      <c r="G1766" s="70" t="str">
        <f t="shared" si="336"/>
        <v>REZoning_Sol-Win</v>
      </c>
      <c r="I1766" t="s">
        <v>2647</v>
      </c>
      <c r="J1766" s="68" t="s">
        <v>874</v>
      </c>
      <c r="K1766" s="52">
        <v>2050</v>
      </c>
      <c r="L1766" s="62" t="str">
        <f t="shared" si="326"/>
        <v>*0.92</v>
      </c>
      <c r="M1766" s="70" t="str">
        <f t="shared" si="327"/>
        <v>REZoning_Sol-Win</v>
      </c>
      <c r="O1766" t="s">
        <v>2647</v>
      </c>
      <c r="P1766" t="s">
        <v>874</v>
      </c>
      <c r="Q1766">
        <v>2100</v>
      </c>
      <c r="R1766" t="s">
        <v>881</v>
      </c>
      <c r="S1766" t="s">
        <v>875</v>
      </c>
      <c r="AA1766" s="49" t="s">
        <v>2647</v>
      </c>
      <c r="AB1766" s="71" t="s">
        <v>874</v>
      </c>
      <c r="AC1766" s="55">
        <v>2035</v>
      </c>
      <c r="AD1766" s="70" t="str">
        <f t="shared" si="328"/>
        <v>*0.93</v>
      </c>
      <c r="AE1766" s="70" t="str">
        <f t="shared" si="329"/>
        <v>REZoning_Sol-Win</v>
      </c>
      <c r="AG1766" s="49" t="s">
        <v>2647</v>
      </c>
      <c r="AH1766" s="71" t="s">
        <v>874</v>
      </c>
      <c r="AI1766" s="55">
        <v>2050</v>
      </c>
      <c r="AJ1766" s="70" t="str">
        <f t="shared" si="330"/>
        <v>*0.92</v>
      </c>
      <c r="AK1766" s="70" t="str">
        <f t="shared" si="331"/>
        <v>REZoning_Sol-Win</v>
      </c>
      <c r="AO1766" s="50" t="s">
        <v>2647</v>
      </c>
      <c r="AP1766" s="72" t="s">
        <v>874</v>
      </c>
      <c r="AQ1766" s="58">
        <v>2035</v>
      </c>
      <c r="AR1766" s="73" t="str">
        <f t="shared" si="332"/>
        <v>*0.91</v>
      </c>
      <c r="AS1766" s="70" t="str">
        <f t="shared" si="333"/>
        <v>REZoning_Sol-Win</v>
      </c>
      <c r="AU1766" s="50" t="s">
        <v>2647</v>
      </c>
      <c r="AV1766" s="72" t="s">
        <v>874</v>
      </c>
      <c r="AW1766" s="58">
        <v>2050</v>
      </c>
      <c r="AX1766" s="73" t="str">
        <f t="shared" si="334"/>
        <v>*0.87</v>
      </c>
      <c r="AY1766" s="70" t="str">
        <f t="shared" si="335"/>
        <v>REZoning_Sol-Win</v>
      </c>
    </row>
    <row r="1767" spans="1:51">
      <c r="A1767" s="67" t="s">
        <v>171</v>
      </c>
      <c r="C1767" t="s">
        <v>2648</v>
      </c>
      <c r="D1767" s="68" t="s">
        <v>874</v>
      </c>
      <c r="E1767" s="52">
        <v>2035</v>
      </c>
      <c r="F1767" s="69" t="str">
        <f t="shared" si="325"/>
        <v>*0.94</v>
      </c>
      <c r="G1767" s="70" t="str">
        <f t="shared" si="336"/>
        <v>REZoning_Sol-Win</v>
      </c>
      <c r="I1767" t="s">
        <v>2648</v>
      </c>
      <c r="J1767" s="68" t="s">
        <v>874</v>
      </c>
      <c r="K1767" s="52">
        <v>2050</v>
      </c>
      <c r="L1767" s="62" t="str">
        <f t="shared" si="326"/>
        <v>*0.92</v>
      </c>
      <c r="M1767" s="70" t="str">
        <f t="shared" si="327"/>
        <v>REZoning_Sol-Win</v>
      </c>
      <c r="O1767" t="s">
        <v>2648</v>
      </c>
      <c r="P1767" t="s">
        <v>874</v>
      </c>
      <c r="Q1767">
        <v>2100</v>
      </c>
      <c r="R1767" t="s">
        <v>881</v>
      </c>
      <c r="S1767" t="s">
        <v>875</v>
      </c>
      <c r="AA1767" s="49" t="s">
        <v>2648</v>
      </c>
      <c r="AB1767" s="71" t="s">
        <v>874</v>
      </c>
      <c r="AC1767" s="55">
        <v>2035</v>
      </c>
      <c r="AD1767" s="70" t="str">
        <f t="shared" si="328"/>
        <v>*0.93</v>
      </c>
      <c r="AE1767" s="70" t="str">
        <f t="shared" si="329"/>
        <v>REZoning_Sol-Win</v>
      </c>
      <c r="AG1767" s="49" t="s">
        <v>2648</v>
      </c>
      <c r="AH1767" s="71" t="s">
        <v>874</v>
      </c>
      <c r="AI1767" s="55">
        <v>2050</v>
      </c>
      <c r="AJ1767" s="70" t="str">
        <f t="shared" si="330"/>
        <v>*0.92</v>
      </c>
      <c r="AK1767" s="70" t="str">
        <f t="shared" si="331"/>
        <v>REZoning_Sol-Win</v>
      </c>
      <c r="AO1767" s="50" t="s">
        <v>2648</v>
      </c>
      <c r="AP1767" s="72" t="s">
        <v>874</v>
      </c>
      <c r="AQ1767" s="58">
        <v>2035</v>
      </c>
      <c r="AR1767" s="73" t="str">
        <f t="shared" si="332"/>
        <v>*0.91</v>
      </c>
      <c r="AS1767" s="70" t="str">
        <f t="shared" si="333"/>
        <v>REZoning_Sol-Win</v>
      </c>
      <c r="AU1767" s="50" t="s">
        <v>2648</v>
      </c>
      <c r="AV1767" s="72" t="s">
        <v>874</v>
      </c>
      <c r="AW1767" s="58">
        <v>2050</v>
      </c>
      <c r="AX1767" s="73" t="str">
        <f t="shared" si="334"/>
        <v>*0.87</v>
      </c>
      <c r="AY1767" s="70" t="str">
        <f t="shared" si="335"/>
        <v>REZoning_Sol-Win</v>
      </c>
    </row>
    <row r="1768" spans="1:51">
      <c r="A1768" s="67" t="s">
        <v>171</v>
      </c>
      <c r="C1768" t="s">
        <v>2649</v>
      </c>
      <c r="D1768" s="68" t="s">
        <v>874</v>
      </c>
      <c r="E1768" s="52">
        <v>2035</v>
      </c>
      <c r="F1768" s="69" t="str">
        <f t="shared" si="325"/>
        <v>*0.94</v>
      </c>
      <c r="G1768" s="70" t="str">
        <f t="shared" si="336"/>
        <v>REZoning_Sol-Win</v>
      </c>
      <c r="I1768" t="s">
        <v>2649</v>
      </c>
      <c r="J1768" s="68" t="s">
        <v>874</v>
      </c>
      <c r="K1768" s="52">
        <v>2050</v>
      </c>
      <c r="L1768" s="62" t="str">
        <f t="shared" si="326"/>
        <v>*0.92</v>
      </c>
      <c r="M1768" s="70" t="str">
        <f t="shared" si="327"/>
        <v>REZoning_Sol-Win</v>
      </c>
      <c r="O1768" t="s">
        <v>2649</v>
      </c>
      <c r="P1768" t="s">
        <v>874</v>
      </c>
      <c r="Q1768">
        <v>2100</v>
      </c>
      <c r="R1768" t="s">
        <v>881</v>
      </c>
      <c r="S1768" t="s">
        <v>875</v>
      </c>
      <c r="AA1768" s="49" t="s">
        <v>2649</v>
      </c>
      <c r="AB1768" s="71" t="s">
        <v>874</v>
      </c>
      <c r="AC1768" s="55">
        <v>2035</v>
      </c>
      <c r="AD1768" s="70" t="str">
        <f t="shared" si="328"/>
        <v>*0.93</v>
      </c>
      <c r="AE1768" s="70" t="str">
        <f t="shared" si="329"/>
        <v>REZoning_Sol-Win</v>
      </c>
      <c r="AG1768" s="49" t="s">
        <v>2649</v>
      </c>
      <c r="AH1768" s="71" t="s">
        <v>874</v>
      </c>
      <c r="AI1768" s="55">
        <v>2050</v>
      </c>
      <c r="AJ1768" s="70" t="str">
        <f t="shared" si="330"/>
        <v>*0.92</v>
      </c>
      <c r="AK1768" s="70" t="str">
        <f t="shared" si="331"/>
        <v>REZoning_Sol-Win</v>
      </c>
      <c r="AO1768" s="50" t="s">
        <v>2649</v>
      </c>
      <c r="AP1768" s="72" t="s">
        <v>874</v>
      </c>
      <c r="AQ1768" s="58">
        <v>2035</v>
      </c>
      <c r="AR1768" s="73" t="str">
        <f t="shared" si="332"/>
        <v>*0.91</v>
      </c>
      <c r="AS1768" s="70" t="str">
        <f t="shared" si="333"/>
        <v>REZoning_Sol-Win</v>
      </c>
      <c r="AU1768" s="50" t="s">
        <v>2649</v>
      </c>
      <c r="AV1768" s="72" t="s">
        <v>874</v>
      </c>
      <c r="AW1768" s="58">
        <v>2050</v>
      </c>
      <c r="AX1768" s="73" t="str">
        <f t="shared" si="334"/>
        <v>*0.87</v>
      </c>
      <c r="AY1768" s="70" t="str">
        <f t="shared" si="335"/>
        <v>REZoning_Sol-Win</v>
      </c>
    </row>
    <row r="1769" spans="1:51">
      <c r="A1769" s="67" t="s">
        <v>171</v>
      </c>
      <c r="C1769" t="s">
        <v>2650</v>
      </c>
      <c r="D1769" s="68" t="s">
        <v>874</v>
      </c>
      <c r="E1769" s="52">
        <v>2035</v>
      </c>
      <c r="F1769" s="69" t="str">
        <f t="shared" si="325"/>
        <v>*0.94</v>
      </c>
      <c r="G1769" s="70" t="str">
        <f t="shared" si="336"/>
        <v>REZoning_Sol-Win</v>
      </c>
      <c r="I1769" t="s">
        <v>2650</v>
      </c>
      <c r="J1769" s="68" t="s">
        <v>874</v>
      </c>
      <c r="K1769" s="52">
        <v>2050</v>
      </c>
      <c r="L1769" s="62" t="str">
        <f t="shared" si="326"/>
        <v>*0.92</v>
      </c>
      <c r="M1769" s="70" t="str">
        <f t="shared" si="327"/>
        <v>REZoning_Sol-Win</v>
      </c>
      <c r="O1769" t="s">
        <v>2650</v>
      </c>
      <c r="P1769" t="s">
        <v>874</v>
      </c>
      <c r="Q1769">
        <v>2100</v>
      </c>
      <c r="R1769" t="s">
        <v>881</v>
      </c>
      <c r="S1769" t="s">
        <v>875</v>
      </c>
      <c r="AA1769" s="49" t="s">
        <v>2650</v>
      </c>
      <c r="AB1769" s="71" t="s">
        <v>874</v>
      </c>
      <c r="AC1769" s="55">
        <v>2035</v>
      </c>
      <c r="AD1769" s="70" t="str">
        <f t="shared" si="328"/>
        <v>*0.93</v>
      </c>
      <c r="AE1769" s="70" t="str">
        <f t="shared" si="329"/>
        <v>REZoning_Sol-Win</v>
      </c>
      <c r="AG1769" s="49" t="s">
        <v>2650</v>
      </c>
      <c r="AH1769" s="71" t="s">
        <v>874</v>
      </c>
      <c r="AI1769" s="55">
        <v>2050</v>
      </c>
      <c r="AJ1769" s="70" t="str">
        <f t="shared" si="330"/>
        <v>*0.92</v>
      </c>
      <c r="AK1769" s="70" t="str">
        <f t="shared" si="331"/>
        <v>REZoning_Sol-Win</v>
      </c>
      <c r="AO1769" s="50" t="s">
        <v>2650</v>
      </c>
      <c r="AP1769" s="72" t="s">
        <v>874</v>
      </c>
      <c r="AQ1769" s="58">
        <v>2035</v>
      </c>
      <c r="AR1769" s="73" t="str">
        <f t="shared" si="332"/>
        <v>*0.91</v>
      </c>
      <c r="AS1769" s="70" t="str">
        <f t="shared" si="333"/>
        <v>REZoning_Sol-Win</v>
      </c>
      <c r="AU1769" s="50" t="s">
        <v>2650</v>
      </c>
      <c r="AV1769" s="72" t="s">
        <v>874</v>
      </c>
      <c r="AW1769" s="58">
        <v>2050</v>
      </c>
      <c r="AX1769" s="73" t="str">
        <f t="shared" si="334"/>
        <v>*0.87</v>
      </c>
      <c r="AY1769" s="70" t="str">
        <f t="shared" si="335"/>
        <v>REZoning_Sol-Win</v>
      </c>
    </row>
    <row r="1770" spans="1:51">
      <c r="A1770" s="67" t="s">
        <v>171</v>
      </c>
      <c r="C1770" t="s">
        <v>2651</v>
      </c>
      <c r="D1770" s="68" t="s">
        <v>874</v>
      </c>
      <c r="E1770" s="52">
        <v>2035</v>
      </c>
      <c r="F1770" s="69" t="str">
        <f t="shared" si="325"/>
        <v>*0.94</v>
      </c>
      <c r="G1770" s="70" t="str">
        <f t="shared" si="336"/>
        <v>REZoning_Sol-Win</v>
      </c>
      <c r="I1770" t="s">
        <v>2651</v>
      </c>
      <c r="J1770" s="68" t="s">
        <v>874</v>
      </c>
      <c r="K1770" s="52">
        <v>2050</v>
      </c>
      <c r="L1770" s="62" t="str">
        <f t="shared" si="326"/>
        <v>*0.92</v>
      </c>
      <c r="M1770" s="70" t="str">
        <f t="shared" si="327"/>
        <v>REZoning_Sol-Win</v>
      </c>
      <c r="O1770" t="s">
        <v>2651</v>
      </c>
      <c r="P1770" t="s">
        <v>874</v>
      </c>
      <c r="Q1770">
        <v>2100</v>
      </c>
      <c r="R1770" t="s">
        <v>881</v>
      </c>
      <c r="S1770" t="s">
        <v>875</v>
      </c>
      <c r="AA1770" s="49" t="s">
        <v>2651</v>
      </c>
      <c r="AB1770" s="71" t="s">
        <v>874</v>
      </c>
      <c r="AC1770" s="55">
        <v>2035</v>
      </c>
      <c r="AD1770" s="70" t="str">
        <f t="shared" si="328"/>
        <v>*0.93</v>
      </c>
      <c r="AE1770" s="70" t="str">
        <f t="shared" si="329"/>
        <v>REZoning_Sol-Win</v>
      </c>
      <c r="AG1770" s="49" t="s">
        <v>2651</v>
      </c>
      <c r="AH1770" s="71" t="s">
        <v>874</v>
      </c>
      <c r="AI1770" s="55">
        <v>2050</v>
      </c>
      <c r="AJ1770" s="70" t="str">
        <f t="shared" si="330"/>
        <v>*0.92</v>
      </c>
      <c r="AK1770" s="70" t="str">
        <f t="shared" si="331"/>
        <v>REZoning_Sol-Win</v>
      </c>
      <c r="AO1770" s="50" t="s">
        <v>2651</v>
      </c>
      <c r="AP1770" s="72" t="s">
        <v>874</v>
      </c>
      <c r="AQ1770" s="58">
        <v>2035</v>
      </c>
      <c r="AR1770" s="73" t="str">
        <f t="shared" si="332"/>
        <v>*0.91</v>
      </c>
      <c r="AS1770" s="70" t="str">
        <f t="shared" si="333"/>
        <v>REZoning_Sol-Win</v>
      </c>
      <c r="AU1770" s="50" t="s">
        <v>2651</v>
      </c>
      <c r="AV1770" s="72" t="s">
        <v>874</v>
      </c>
      <c r="AW1770" s="58">
        <v>2050</v>
      </c>
      <c r="AX1770" s="73" t="str">
        <f t="shared" si="334"/>
        <v>*0.87</v>
      </c>
      <c r="AY1770" s="70" t="str">
        <f t="shared" si="335"/>
        <v>REZoning_Sol-Win</v>
      </c>
    </row>
    <row r="1771" spans="1:51">
      <c r="A1771" s="67" t="s">
        <v>171</v>
      </c>
      <c r="C1771" t="s">
        <v>2652</v>
      </c>
      <c r="D1771" s="68" t="s">
        <v>874</v>
      </c>
      <c r="E1771" s="52">
        <v>2035</v>
      </c>
      <c r="F1771" s="69" t="str">
        <f t="shared" si="325"/>
        <v>*0.94</v>
      </c>
      <c r="G1771" s="70" t="str">
        <f t="shared" si="336"/>
        <v>REZoning_Sol-Win</v>
      </c>
      <c r="I1771" t="s">
        <v>2652</v>
      </c>
      <c r="J1771" s="68" t="s">
        <v>874</v>
      </c>
      <c r="K1771" s="52">
        <v>2050</v>
      </c>
      <c r="L1771" s="62" t="str">
        <f t="shared" si="326"/>
        <v>*0.92</v>
      </c>
      <c r="M1771" s="70" t="str">
        <f t="shared" si="327"/>
        <v>REZoning_Sol-Win</v>
      </c>
      <c r="O1771" t="s">
        <v>2652</v>
      </c>
      <c r="P1771" t="s">
        <v>874</v>
      </c>
      <c r="Q1771">
        <v>2100</v>
      </c>
      <c r="R1771" t="s">
        <v>881</v>
      </c>
      <c r="S1771" t="s">
        <v>875</v>
      </c>
      <c r="AA1771" s="49" t="s">
        <v>2652</v>
      </c>
      <c r="AB1771" s="71" t="s">
        <v>874</v>
      </c>
      <c r="AC1771" s="55">
        <v>2035</v>
      </c>
      <c r="AD1771" s="70" t="str">
        <f t="shared" si="328"/>
        <v>*0.93</v>
      </c>
      <c r="AE1771" s="70" t="str">
        <f t="shared" si="329"/>
        <v>REZoning_Sol-Win</v>
      </c>
      <c r="AG1771" s="49" t="s">
        <v>2652</v>
      </c>
      <c r="AH1771" s="71" t="s">
        <v>874</v>
      </c>
      <c r="AI1771" s="55">
        <v>2050</v>
      </c>
      <c r="AJ1771" s="70" t="str">
        <f t="shared" si="330"/>
        <v>*0.92</v>
      </c>
      <c r="AK1771" s="70" t="str">
        <f t="shared" si="331"/>
        <v>REZoning_Sol-Win</v>
      </c>
      <c r="AO1771" s="50" t="s">
        <v>2652</v>
      </c>
      <c r="AP1771" s="72" t="s">
        <v>874</v>
      </c>
      <c r="AQ1771" s="58">
        <v>2035</v>
      </c>
      <c r="AR1771" s="73" t="str">
        <f t="shared" si="332"/>
        <v>*0.91</v>
      </c>
      <c r="AS1771" s="70" t="str">
        <f t="shared" si="333"/>
        <v>REZoning_Sol-Win</v>
      </c>
      <c r="AU1771" s="50" t="s">
        <v>2652</v>
      </c>
      <c r="AV1771" s="72" t="s">
        <v>874</v>
      </c>
      <c r="AW1771" s="58">
        <v>2050</v>
      </c>
      <c r="AX1771" s="73" t="str">
        <f t="shared" si="334"/>
        <v>*0.87</v>
      </c>
      <c r="AY1771" s="70" t="str">
        <f t="shared" si="335"/>
        <v>REZoning_Sol-Win</v>
      </c>
    </row>
    <row r="1772" spans="1:51">
      <c r="A1772" s="67" t="s">
        <v>171</v>
      </c>
      <c r="C1772" t="s">
        <v>2653</v>
      </c>
      <c r="D1772" s="68" t="s">
        <v>874</v>
      </c>
      <c r="E1772" s="52">
        <v>2035</v>
      </c>
      <c r="F1772" s="69" t="str">
        <f t="shared" si="325"/>
        <v>*0.94</v>
      </c>
      <c r="G1772" s="70" t="str">
        <f t="shared" si="336"/>
        <v>REZoning_Sol-Win</v>
      </c>
      <c r="I1772" t="s">
        <v>2653</v>
      </c>
      <c r="J1772" s="68" t="s">
        <v>874</v>
      </c>
      <c r="K1772" s="52">
        <v>2050</v>
      </c>
      <c r="L1772" s="62" t="str">
        <f t="shared" si="326"/>
        <v>*0.92</v>
      </c>
      <c r="M1772" s="70" t="str">
        <f t="shared" si="327"/>
        <v>REZoning_Sol-Win</v>
      </c>
      <c r="O1772" t="s">
        <v>2653</v>
      </c>
      <c r="P1772" t="s">
        <v>874</v>
      </c>
      <c r="Q1772">
        <v>2100</v>
      </c>
      <c r="R1772" t="s">
        <v>881</v>
      </c>
      <c r="S1772" t="s">
        <v>875</v>
      </c>
      <c r="AA1772" s="49" t="s">
        <v>2653</v>
      </c>
      <c r="AB1772" s="71" t="s">
        <v>874</v>
      </c>
      <c r="AC1772" s="55">
        <v>2035</v>
      </c>
      <c r="AD1772" s="70" t="str">
        <f t="shared" si="328"/>
        <v>*0.93</v>
      </c>
      <c r="AE1772" s="70" t="str">
        <f t="shared" si="329"/>
        <v>REZoning_Sol-Win</v>
      </c>
      <c r="AG1772" s="49" t="s">
        <v>2653</v>
      </c>
      <c r="AH1772" s="71" t="s">
        <v>874</v>
      </c>
      <c r="AI1772" s="55">
        <v>2050</v>
      </c>
      <c r="AJ1772" s="70" t="str">
        <f t="shared" si="330"/>
        <v>*0.92</v>
      </c>
      <c r="AK1772" s="70" t="str">
        <f t="shared" si="331"/>
        <v>REZoning_Sol-Win</v>
      </c>
      <c r="AO1772" s="50" t="s">
        <v>2653</v>
      </c>
      <c r="AP1772" s="72" t="s">
        <v>874</v>
      </c>
      <c r="AQ1772" s="58">
        <v>2035</v>
      </c>
      <c r="AR1772" s="73" t="str">
        <f t="shared" si="332"/>
        <v>*0.91</v>
      </c>
      <c r="AS1772" s="70" t="str">
        <f t="shared" si="333"/>
        <v>REZoning_Sol-Win</v>
      </c>
      <c r="AU1772" s="50" t="s">
        <v>2653</v>
      </c>
      <c r="AV1772" s="72" t="s">
        <v>874</v>
      </c>
      <c r="AW1772" s="58">
        <v>2050</v>
      </c>
      <c r="AX1772" s="73" t="str">
        <f t="shared" si="334"/>
        <v>*0.87</v>
      </c>
      <c r="AY1772" s="70" t="str">
        <f t="shared" si="335"/>
        <v>REZoning_Sol-Win</v>
      </c>
    </row>
    <row r="1773" spans="1:51">
      <c r="A1773" s="67" t="s">
        <v>171</v>
      </c>
      <c r="C1773" t="s">
        <v>2654</v>
      </c>
      <c r="D1773" s="68" t="s">
        <v>874</v>
      </c>
      <c r="E1773" s="52">
        <v>2035</v>
      </c>
      <c r="F1773" s="69" t="str">
        <f t="shared" si="325"/>
        <v>*0.94</v>
      </c>
      <c r="G1773" s="70" t="str">
        <f t="shared" si="336"/>
        <v>REZoning_Sol-Win</v>
      </c>
      <c r="I1773" t="s">
        <v>2654</v>
      </c>
      <c r="J1773" s="68" t="s">
        <v>874</v>
      </c>
      <c r="K1773" s="52">
        <v>2050</v>
      </c>
      <c r="L1773" s="62" t="str">
        <f t="shared" si="326"/>
        <v>*0.92</v>
      </c>
      <c r="M1773" s="70" t="str">
        <f t="shared" si="327"/>
        <v>REZoning_Sol-Win</v>
      </c>
      <c r="O1773" t="s">
        <v>2654</v>
      </c>
      <c r="P1773" t="s">
        <v>874</v>
      </c>
      <c r="Q1773">
        <v>2100</v>
      </c>
      <c r="R1773" t="s">
        <v>881</v>
      </c>
      <c r="S1773" t="s">
        <v>875</v>
      </c>
      <c r="AA1773" s="49" t="s">
        <v>2654</v>
      </c>
      <c r="AB1773" s="71" t="s">
        <v>874</v>
      </c>
      <c r="AC1773" s="55">
        <v>2035</v>
      </c>
      <c r="AD1773" s="70" t="str">
        <f t="shared" si="328"/>
        <v>*0.93</v>
      </c>
      <c r="AE1773" s="70" t="str">
        <f t="shared" si="329"/>
        <v>REZoning_Sol-Win</v>
      </c>
      <c r="AG1773" s="49" t="s">
        <v>2654</v>
      </c>
      <c r="AH1773" s="71" t="s">
        <v>874</v>
      </c>
      <c r="AI1773" s="55">
        <v>2050</v>
      </c>
      <c r="AJ1773" s="70" t="str">
        <f t="shared" si="330"/>
        <v>*0.92</v>
      </c>
      <c r="AK1773" s="70" t="str">
        <f t="shared" si="331"/>
        <v>REZoning_Sol-Win</v>
      </c>
      <c r="AO1773" s="50" t="s">
        <v>2654</v>
      </c>
      <c r="AP1773" s="72" t="s">
        <v>874</v>
      </c>
      <c r="AQ1773" s="58">
        <v>2035</v>
      </c>
      <c r="AR1773" s="73" t="str">
        <f t="shared" si="332"/>
        <v>*0.91</v>
      </c>
      <c r="AS1773" s="70" t="str">
        <f t="shared" si="333"/>
        <v>REZoning_Sol-Win</v>
      </c>
      <c r="AU1773" s="50" t="s">
        <v>2654</v>
      </c>
      <c r="AV1773" s="72" t="s">
        <v>874</v>
      </c>
      <c r="AW1773" s="58">
        <v>2050</v>
      </c>
      <c r="AX1773" s="73" t="str">
        <f t="shared" si="334"/>
        <v>*0.87</v>
      </c>
      <c r="AY1773" s="70" t="str">
        <f t="shared" si="335"/>
        <v>REZoning_Sol-Win</v>
      </c>
    </row>
    <row r="1774" spans="1:51">
      <c r="A1774" s="67" t="s">
        <v>171</v>
      </c>
      <c r="C1774" t="s">
        <v>2655</v>
      </c>
      <c r="D1774" s="68" t="s">
        <v>874</v>
      </c>
      <c r="E1774" s="52">
        <v>2035</v>
      </c>
      <c r="F1774" s="69" t="str">
        <f t="shared" si="325"/>
        <v>*0.94</v>
      </c>
      <c r="G1774" s="70" t="str">
        <f t="shared" si="336"/>
        <v>REZoning_Sol-Win</v>
      </c>
      <c r="I1774" t="s">
        <v>2655</v>
      </c>
      <c r="J1774" s="68" t="s">
        <v>874</v>
      </c>
      <c r="K1774" s="52">
        <v>2050</v>
      </c>
      <c r="L1774" s="62" t="str">
        <f t="shared" si="326"/>
        <v>*0.92</v>
      </c>
      <c r="M1774" s="70" t="str">
        <f t="shared" si="327"/>
        <v>REZoning_Sol-Win</v>
      </c>
      <c r="O1774" t="s">
        <v>2655</v>
      </c>
      <c r="P1774" t="s">
        <v>874</v>
      </c>
      <c r="Q1774">
        <v>2100</v>
      </c>
      <c r="R1774" t="s">
        <v>881</v>
      </c>
      <c r="S1774" t="s">
        <v>875</v>
      </c>
      <c r="AA1774" s="49" t="s">
        <v>2655</v>
      </c>
      <c r="AB1774" s="71" t="s">
        <v>874</v>
      </c>
      <c r="AC1774" s="55">
        <v>2035</v>
      </c>
      <c r="AD1774" s="70" t="str">
        <f t="shared" si="328"/>
        <v>*0.93</v>
      </c>
      <c r="AE1774" s="70" t="str">
        <f t="shared" si="329"/>
        <v>REZoning_Sol-Win</v>
      </c>
      <c r="AG1774" s="49" t="s">
        <v>2655</v>
      </c>
      <c r="AH1774" s="71" t="s">
        <v>874</v>
      </c>
      <c r="AI1774" s="55">
        <v>2050</v>
      </c>
      <c r="AJ1774" s="70" t="str">
        <f t="shared" si="330"/>
        <v>*0.92</v>
      </c>
      <c r="AK1774" s="70" t="str">
        <f t="shared" si="331"/>
        <v>REZoning_Sol-Win</v>
      </c>
      <c r="AO1774" s="50" t="s">
        <v>2655</v>
      </c>
      <c r="AP1774" s="72" t="s">
        <v>874</v>
      </c>
      <c r="AQ1774" s="58">
        <v>2035</v>
      </c>
      <c r="AR1774" s="73" t="str">
        <f t="shared" si="332"/>
        <v>*0.91</v>
      </c>
      <c r="AS1774" s="70" t="str">
        <f t="shared" si="333"/>
        <v>REZoning_Sol-Win</v>
      </c>
      <c r="AU1774" s="50" t="s">
        <v>2655</v>
      </c>
      <c r="AV1774" s="72" t="s">
        <v>874</v>
      </c>
      <c r="AW1774" s="58">
        <v>2050</v>
      </c>
      <c r="AX1774" s="73" t="str">
        <f t="shared" si="334"/>
        <v>*0.87</v>
      </c>
      <c r="AY1774" s="70" t="str">
        <f t="shared" si="335"/>
        <v>REZoning_Sol-Win</v>
      </c>
    </row>
    <row r="1775" spans="1:51">
      <c r="A1775" s="67" t="s">
        <v>171</v>
      </c>
      <c r="C1775" t="s">
        <v>2656</v>
      </c>
      <c r="D1775" s="68" t="s">
        <v>874</v>
      </c>
      <c r="E1775" s="52">
        <v>2035</v>
      </c>
      <c r="F1775" s="69" t="str">
        <f t="shared" si="325"/>
        <v>*0.94</v>
      </c>
      <c r="G1775" s="70" t="str">
        <f t="shared" si="336"/>
        <v>REZoning_Sol-Win</v>
      </c>
      <c r="I1775" t="s">
        <v>2656</v>
      </c>
      <c r="J1775" s="68" t="s">
        <v>874</v>
      </c>
      <c r="K1775" s="52">
        <v>2050</v>
      </c>
      <c r="L1775" s="62" t="str">
        <f t="shared" si="326"/>
        <v>*0.92</v>
      </c>
      <c r="M1775" s="70" t="str">
        <f t="shared" si="327"/>
        <v>REZoning_Sol-Win</v>
      </c>
      <c r="O1775" t="s">
        <v>2656</v>
      </c>
      <c r="P1775" t="s">
        <v>874</v>
      </c>
      <c r="Q1775">
        <v>2100</v>
      </c>
      <c r="R1775" t="s">
        <v>881</v>
      </c>
      <c r="S1775" t="s">
        <v>875</v>
      </c>
      <c r="AA1775" s="49" t="s">
        <v>2656</v>
      </c>
      <c r="AB1775" s="71" t="s">
        <v>874</v>
      </c>
      <c r="AC1775" s="55">
        <v>2035</v>
      </c>
      <c r="AD1775" s="70" t="str">
        <f t="shared" si="328"/>
        <v>*0.93</v>
      </c>
      <c r="AE1775" s="70" t="str">
        <f t="shared" si="329"/>
        <v>REZoning_Sol-Win</v>
      </c>
      <c r="AG1775" s="49" t="s">
        <v>2656</v>
      </c>
      <c r="AH1775" s="71" t="s">
        <v>874</v>
      </c>
      <c r="AI1775" s="55">
        <v>2050</v>
      </c>
      <c r="AJ1775" s="70" t="str">
        <f t="shared" si="330"/>
        <v>*0.92</v>
      </c>
      <c r="AK1775" s="70" t="str">
        <f t="shared" si="331"/>
        <v>REZoning_Sol-Win</v>
      </c>
      <c r="AO1775" s="50" t="s">
        <v>2656</v>
      </c>
      <c r="AP1775" s="72" t="s">
        <v>874</v>
      </c>
      <c r="AQ1775" s="58">
        <v>2035</v>
      </c>
      <c r="AR1775" s="73" t="str">
        <f t="shared" si="332"/>
        <v>*0.91</v>
      </c>
      <c r="AS1775" s="70" t="str">
        <f t="shared" si="333"/>
        <v>REZoning_Sol-Win</v>
      </c>
      <c r="AU1775" s="50" t="s">
        <v>2656</v>
      </c>
      <c r="AV1775" s="72" t="s">
        <v>874</v>
      </c>
      <c r="AW1775" s="58">
        <v>2050</v>
      </c>
      <c r="AX1775" s="73" t="str">
        <f t="shared" si="334"/>
        <v>*0.87</v>
      </c>
      <c r="AY1775" s="70" t="str">
        <f t="shared" si="335"/>
        <v>REZoning_Sol-Win</v>
      </c>
    </row>
    <row r="1776" spans="1:51">
      <c r="A1776" s="67" t="s">
        <v>171</v>
      </c>
      <c r="C1776" t="s">
        <v>2657</v>
      </c>
      <c r="D1776" s="68" t="s">
        <v>874</v>
      </c>
      <c r="E1776" s="52">
        <v>2035</v>
      </c>
      <c r="F1776" s="69" t="str">
        <f t="shared" si="325"/>
        <v>*0.94</v>
      </c>
      <c r="G1776" s="70" t="str">
        <f t="shared" si="336"/>
        <v>REZoning_Sol-Win</v>
      </c>
      <c r="I1776" t="s">
        <v>2657</v>
      </c>
      <c r="J1776" s="68" t="s">
        <v>874</v>
      </c>
      <c r="K1776" s="52">
        <v>2050</v>
      </c>
      <c r="L1776" s="62" t="str">
        <f t="shared" si="326"/>
        <v>*0.92</v>
      </c>
      <c r="M1776" s="70" t="str">
        <f t="shared" si="327"/>
        <v>REZoning_Sol-Win</v>
      </c>
      <c r="O1776" t="s">
        <v>2657</v>
      </c>
      <c r="P1776" t="s">
        <v>874</v>
      </c>
      <c r="Q1776">
        <v>2100</v>
      </c>
      <c r="R1776" t="s">
        <v>881</v>
      </c>
      <c r="S1776" t="s">
        <v>875</v>
      </c>
      <c r="AA1776" s="49" t="s">
        <v>2657</v>
      </c>
      <c r="AB1776" s="71" t="s">
        <v>874</v>
      </c>
      <c r="AC1776" s="55">
        <v>2035</v>
      </c>
      <c r="AD1776" s="70" t="str">
        <f t="shared" si="328"/>
        <v>*0.93</v>
      </c>
      <c r="AE1776" s="70" t="str">
        <f t="shared" si="329"/>
        <v>REZoning_Sol-Win</v>
      </c>
      <c r="AG1776" s="49" t="s">
        <v>2657</v>
      </c>
      <c r="AH1776" s="71" t="s">
        <v>874</v>
      </c>
      <c r="AI1776" s="55">
        <v>2050</v>
      </c>
      <c r="AJ1776" s="70" t="str">
        <f t="shared" si="330"/>
        <v>*0.92</v>
      </c>
      <c r="AK1776" s="70" t="str">
        <f t="shared" si="331"/>
        <v>REZoning_Sol-Win</v>
      </c>
      <c r="AO1776" s="50" t="s">
        <v>2657</v>
      </c>
      <c r="AP1776" s="72" t="s">
        <v>874</v>
      </c>
      <c r="AQ1776" s="58">
        <v>2035</v>
      </c>
      <c r="AR1776" s="73" t="str">
        <f t="shared" si="332"/>
        <v>*0.91</v>
      </c>
      <c r="AS1776" s="70" t="str">
        <f t="shared" si="333"/>
        <v>REZoning_Sol-Win</v>
      </c>
      <c r="AU1776" s="50" t="s">
        <v>2657</v>
      </c>
      <c r="AV1776" s="72" t="s">
        <v>874</v>
      </c>
      <c r="AW1776" s="58">
        <v>2050</v>
      </c>
      <c r="AX1776" s="73" t="str">
        <f t="shared" si="334"/>
        <v>*0.87</v>
      </c>
      <c r="AY1776" s="70" t="str">
        <f t="shared" si="335"/>
        <v>REZoning_Sol-Win</v>
      </c>
    </row>
    <row r="1777" spans="1:51">
      <c r="A1777" s="67" t="s">
        <v>171</v>
      </c>
      <c r="C1777" t="s">
        <v>2658</v>
      </c>
      <c r="D1777" s="68" t="s">
        <v>874</v>
      </c>
      <c r="E1777" s="52">
        <v>2035</v>
      </c>
      <c r="F1777" s="69" t="str">
        <f t="shared" si="325"/>
        <v>*0.94</v>
      </c>
      <c r="G1777" s="70" t="str">
        <f t="shared" si="336"/>
        <v>REZoning_Sol-Win</v>
      </c>
      <c r="I1777" t="s">
        <v>2658</v>
      </c>
      <c r="J1777" s="68" t="s">
        <v>874</v>
      </c>
      <c r="K1777" s="52">
        <v>2050</v>
      </c>
      <c r="L1777" s="62" t="str">
        <f t="shared" si="326"/>
        <v>*0.92</v>
      </c>
      <c r="M1777" s="70" t="str">
        <f t="shared" si="327"/>
        <v>REZoning_Sol-Win</v>
      </c>
      <c r="O1777" t="s">
        <v>2658</v>
      </c>
      <c r="P1777" t="s">
        <v>874</v>
      </c>
      <c r="Q1777">
        <v>2100</v>
      </c>
      <c r="R1777" t="s">
        <v>881</v>
      </c>
      <c r="S1777" t="s">
        <v>875</v>
      </c>
      <c r="AA1777" s="49" t="s">
        <v>2658</v>
      </c>
      <c r="AB1777" s="71" t="s">
        <v>874</v>
      </c>
      <c r="AC1777" s="55">
        <v>2035</v>
      </c>
      <c r="AD1777" s="70" t="str">
        <f t="shared" si="328"/>
        <v>*0.93</v>
      </c>
      <c r="AE1777" s="70" t="str">
        <f t="shared" si="329"/>
        <v>REZoning_Sol-Win</v>
      </c>
      <c r="AG1777" s="49" t="s">
        <v>2658</v>
      </c>
      <c r="AH1777" s="71" t="s">
        <v>874</v>
      </c>
      <c r="AI1777" s="55">
        <v>2050</v>
      </c>
      <c r="AJ1777" s="70" t="str">
        <f t="shared" si="330"/>
        <v>*0.92</v>
      </c>
      <c r="AK1777" s="70" t="str">
        <f t="shared" si="331"/>
        <v>REZoning_Sol-Win</v>
      </c>
      <c r="AO1777" s="50" t="s">
        <v>2658</v>
      </c>
      <c r="AP1777" s="72" t="s">
        <v>874</v>
      </c>
      <c r="AQ1777" s="58">
        <v>2035</v>
      </c>
      <c r="AR1777" s="73" t="str">
        <f t="shared" si="332"/>
        <v>*0.91</v>
      </c>
      <c r="AS1777" s="70" t="str">
        <f t="shared" si="333"/>
        <v>REZoning_Sol-Win</v>
      </c>
      <c r="AU1777" s="50" t="s">
        <v>2658</v>
      </c>
      <c r="AV1777" s="72" t="s">
        <v>874</v>
      </c>
      <c r="AW1777" s="58">
        <v>2050</v>
      </c>
      <c r="AX1777" s="73" t="str">
        <f t="shared" si="334"/>
        <v>*0.87</v>
      </c>
      <c r="AY1777" s="70" t="str">
        <f t="shared" si="335"/>
        <v>REZoning_Sol-Win</v>
      </c>
    </row>
    <row r="1778" spans="1:51">
      <c r="A1778" s="67" t="s">
        <v>171</v>
      </c>
      <c r="C1778" t="s">
        <v>2659</v>
      </c>
      <c r="D1778" s="68" t="s">
        <v>874</v>
      </c>
      <c r="E1778" s="52">
        <v>2035</v>
      </c>
      <c r="F1778" s="69" t="str">
        <f t="shared" si="325"/>
        <v>*0.94</v>
      </c>
      <c r="G1778" s="70" t="str">
        <f t="shared" si="336"/>
        <v>REZoning_Sol-Win</v>
      </c>
      <c r="I1778" t="s">
        <v>2659</v>
      </c>
      <c r="J1778" s="68" t="s">
        <v>874</v>
      </c>
      <c r="K1778" s="52">
        <v>2050</v>
      </c>
      <c r="L1778" s="62" t="str">
        <f t="shared" si="326"/>
        <v>*0.92</v>
      </c>
      <c r="M1778" s="70" t="str">
        <f t="shared" si="327"/>
        <v>REZoning_Sol-Win</v>
      </c>
      <c r="O1778" t="s">
        <v>2659</v>
      </c>
      <c r="P1778" t="s">
        <v>874</v>
      </c>
      <c r="Q1778">
        <v>2100</v>
      </c>
      <c r="R1778" t="s">
        <v>881</v>
      </c>
      <c r="S1778" t="s">
        <v>875</v>
      </c>
      <c r="AA1778" s="49" t="s">
        <v>2659</v>
      </c>
      <c r="AB1778" s="71" t="s">
        <v>874</v>
      </c>
      <c r="AC1778" s="55">
        <v>2035</v>
      </c>
      <c r="AD1778" s="70" t="str">
        <f t="shared" si="328"/>
        <v>*0.93</v>
      </c>
      <c r="AE1778" s="70" t="str">
        <f t="shared" si="329"/>
        <v>REZoning_Sol-Win</v>
      </c>
      <c r="AG1778" s="49" t="s">
        <v>2659</v>
      </c>
      <c r="AH1778" s="71" t="s">
        <v>874</v>
      </c>
      <c r="AI1778" s="55">
        <v>2050</v>
      </c>
      <c r="AJ1778" s="70" t="str">
        <f t="shared" si="330"/>
        <v>*0.92</v>
      </c>
      <c r="AK1778" s="70" t="str">
        <f t="shared" si="331"/>
        <v>REZoning_Sol-Win</v>
      </c>
      <c r="AO1778" s="50" t="s">
        <v>2659</v>
      </c>
      <c r="AP1778" s="72" t="s">
        <v>874</v>
      </c>
      <c r="AQ1778" s="58">
        <v>2035</v>
      </c>
      <c r="AR1778" s="73" t="str">
        <f t="shared" si="332"/>
        <v>*0.91</v>
      </c>
      <c r="AS1778" s="70" t="str">
        <f t="shared" si="333"/>
        <v>REZoning_Sol-Win</v>
      </c>
      <c r="AU1778" s="50" t="s">
        <v>2659</v>
      </c>
      <c r="AV1778" s="72" t="s">
        <v>874</v>
      </c>
      <c r="AW1778" s="58">
        <v>2050</v>
      </c>
      <c r="AX1778" s="73" t="str">
        <f t="shared" si="334"/>
        <v>*0.87</v>
      </c>
      <c r="AY1778" s="70" t="str">
        <f t="shared" si="335"/>
        <v>REZoning_Sol-Win</v>
      </c>
    </row>
    <row r="1779" spans="1:51">
      <c r="A1779" s="67" t="s">
        <v>171</v>
      </c>
      <c r="C1779" t="s">
        <v>2660</v>
      </c>
      <c r="D1779" s="68" t="s">
        <v>874</v>
      </c>
      <c r="E1779" s="52">
        <v>2035</v>
      </c>
      <c r="F1779" s="69" t="str">
        <f t="shared" si="325"/>
        <v>*0.94</v>
      </c>
      <c r="G1779" s="70" t="str">
        <f t="shared" si="336"/>
        <v>REZoning_Sol-Win</v>
      </c>
      <c r="I1779" t="s">
        <v>2660</v>
      </c>
      <c r="J1779" s="68" t="s">
        <v>874</v>
      </c>
      <c r="K1779" s="52">
        <v>2050</v>
      </c>
      <c r="L1779" s="62" t="str">
        <f t="shared" si="326"/>
        <v>*0.92</v>
      </c>
      <c r="M1779" s="70" t="str">
        <f t="shared" si="327"/>
        <v>REZoning_Sol-Win</v>
      </c>
      <c r="O1779" t="s">
        <v>2660</v>
      </c>
      <c r="P1779" t="s">
        <v>874</v>
      </c>
      <c r="Q1779">
        <v>2100</v>
      </c>
      <c r="R1779" t="s">
        <v>881</v>
      </c>
      <c r="S1779" t="s">
        <v>875</v>
      </c>
      <c r="AA1779" s="49" t="s">
        <v>2660</v>
      </c>
      <c r="AB1779" s="71" t="s">
        <v>874</v>
      </c>
      <c r="AC1779" s="55">
        <v>2035</v>
      </c>
      <c r="AD1779" s="70" t="str">
        <f t="shared" si="328"/>
        <v>*0.93</v>
      </c>
      <c r="AE1779" s="70" t="str">
        <f t="shared" si="329"/>
        <v>REZoning_Sol-Win</v>
      </c>
      <c r="AG1779" s="49" t="s">
        <v>2660</v>
      </c>
      <c r="AH1779" s="71" t="s">
        <v>874</v>
      </c>
      <c r="AI1779" s="55">
        <v>2050</v>
      </c>
      <c r="AJ1779" s="70" t="str">
        <f t="shared" si="330"/>
        <v>*0.92</v>
      </c>
      <c r="AK1779" s="70" t="str">
        <f t="shared" si="331"/>
        <v>REZoning_Sol-Win</v>
      </c>
      <c r="AO1779" s="50" t="s">
        <v>2660</v>
      </c>
      <c r="AP1779" s="72" t="s">
        <v>874</v>
      </c>
      <c r="AQ1779" s="58">
        <v>2035</v>
      </c>
      <c r="AR1779" s="73" t="str">
        <f t="shared" si="332"/>
        <v>*0.91</v>
      </c>
      <c r="AS1779" s="70" t="str">
        <f t="shared" si="333"/>
        <v>REZoning_Sol-Win</v>
      </c>
      <c r="AU1779" s="50" t="s">
        <v>2660</v>
      </c>
      <c r="AV1779" s="72" t="s">
        <v>874</v>
      </c>
      <c r="AW1779" s="58">
        <v>2050</v>
      </c>
      <c r="AX1779" s="73" t="str">
        <f t="shared" si="334"/>
        <v>*0.87</v>
      </c>
      <c r="AY1779" s="70" t="str">
        <f t="shared" si="335"/>
        <v>REZoning_Sol-Win</v>
      </c>
    </row>
    <row r="1780" spans="1:51">
      <c r="A1780" s="67" t="s">
        <v>171</v>
      </c>
      <c r="C1780" t="s">
        <v>2661</v>
      </c>
      <c r="D1780" s="68" t="s">
        <v>874</v>
      </c>
      <c r="E1780" s="52">
        <v>2035</v>
      </c>
      <c r="F1780" s="69" t="str">
        <f t="shared" si="325"/>
        <v>*0.94</v>
      </c>
      <c r="G1780" s="70" t="str">
        <f t="shared" si="336"/>
        <v>REZoning_Sol-Win</v>
      </c>
      <c r="I1780" t="s">
        <v>2661</v>
      </c>
      <c r="J1780" s="68" t="s">
        <v>874</v>
      </c>
      <c r="K1780" s="52">
        <v>2050</v>
      </c>
      <c r="L1780" s="62" t="str">
        <f t="shared" si="326"/>
        <v>*0.92</v>
      </c>
      <c r="M1780" s="70" t="str">
        <f t="shared" si="327"/>
        <v>REZoning_Sol-Win</v>
      </c>
      <c r="O1780" t="s">
        <v>2661</v>
      </c>
      <c r="P1780" t="s">
        <v>874</v>
      </c>
      <c r="Q1780">
        <v>2100</v>
      </c>
      <c r="R1780" t="s">
        <v>881</v>
      </c>
      <c r="S1780" t="s">
        <v>875</v>
      </c>
      <c r="AA1780" s="49" t="s">
        <v>2661</v>
      </c>
      <c r="AB1780" s="71" t="s">
        <v>874</v>
      </c>
      <c r="AC1780" s="55">
        <v>2035</v>
      </c>
      <c r="AD1780" s="70" t="str">
        <f t="shared" si="328"/>
        <v>*0.93</v>
      </c>
      <c r="AE1780" s="70" t="str">
        <f t="shared" si="329"/>
        <v>REZoning_Sol-Win</v>
      </c>
      <c r="AG1780" s="49" t="s">
        <v>2661</v>
      </c>
      <c r="AH1780" s="71" t="s">
        <v>874</v>
      </c>
      <c r="AI1780" s="55">
        <v>2050</v>
      </c>
      <c r="AJ1780" s="70" t="str">
        <f t="shared" si="330"/>
        <v>*0.92</v>
      </c>
      <c r="AK1780" s="70" t="str">
        <f t="shared" si="331"/>
        <v>REZoning_Sol-Win</v>
      </c>
      <c r="AO1780" s="50" t="s">
        <v>2661</v>
      </c>
      <c r="AP1780" s="72" t="s">
        <v>874</v>
      </c>
      <c r="AQ1780" s="58">
        <v>2035</v>
      </c>
      <c r="AR1780" s="73" t="str">
        <f t="shared" si="332"/>
        <v>*0.91</v>
      </c>
      <c r="AS1780" s="70" t="str">
        <f t="shared" si="333"/>
        <v>REZoning_Sol-Win</v>
      </c>
      <c r="AU1780" s="50" t="s">
        <v>2661</v>
      </c>
      <c r="AV1780" s="72" t="s">
        <v>874</v>
      </c>
      <c r="AW1780" s="58">
        <v>2050</v>
      </c>
      <c r="AX1780" s="73" t="str">
        <f t="shared" si="334"/>
        <v>*0.87</v>
      </c>
      <c r="AY1780" s="70" t="str">
        <f t="shared" si="335"/>
        <v>REZoning_Sol-Win</v>
      </c>
    </row>
    <row r="1781" spans="1:51">
      <c r="A1781" s="67" t="s">
        <v>171</v>
      </c>
      <c r="C1781" t="s">
        <v>2662</v>
      </c>
      <c r="D1781" s="68" t="s">
        <v>874</v>
      </c>
      <c r="E1781" s="52">
        <v>2035</v>
      </c>
      <c r="F1781" s="69" t="str">
        <f t="shared" si="325"/>
        <v>*0.94</v>
      </c>
      <c r="G1781" s="70" t="str">
        <f t="shared" si="336"/>
        <v>REZoning_Sol-Win</v>
      </c>
      <c r="I1781" t="s">
        <v>2662</v>
      </c>
      <c r="J1781" s="68" t="s">
        <v>874</v>
      </c>
      <c r="K1781" s="52">
        <v>2050</v>
      </c>
      <c r="L1781" s="62" t="str">
        <f t="shared" si="326"/>
        <v>*0.92</v>
      </c>
      <c r="M1781" s="70" t="str">
        <f t="shared" si="327"/>
        <v>REZoning_Sol-Win</v>
      </c>
      <c r="O1781" t="s">
        <v>2662</v>
      </c>
      <c r="P1781" t="s">
        <v>874</v>
      </c>
      <c r="Q1781">
        <v>2100</v>
      </c>
      <c r="R1781" t="s">
        <v>881</v>
      </c>
      <c r="S1781" t="s">
        <v>875</v>
      </c>
      <c r="AA1781" s="49" t="s">
        <v>2662</v>
      </c>
      <c r="AB1781" s="71" t="s">
        <v>874</v>
      </c>
      <c r="AC1781" s="55">
        <v>2035</v>
      </c>
      <c r="AD1781" s="70" t="str">
        <f t="shared" si="328"/>
        <v>*0.93</v>
      </c>
      <c r="AE1781" s="70" t="str">
        <f t="shared" si="329"/>
        <v>REZoning_Sol-Win</v>
      </c>
      <c r="AG1781" s="49" t="s">
        <v>2662</v>
      </c>
      <c r="AH1781" s="71" t="s">
        <v>874</v>
      </c>
      <c r="AI1781" s="55">
        <v>2050</v>
      </c>
      <c r="AJ1781" s="70" t="str">
        <f t="shared" si="330"/>
        <v>*0.92</v>
      </c>
      <c r="AK1781" s="70" t="str">
        <f t="shared" si="331"/>
        <v>REZoning_Sol-Win</v>
      </c>
      <c r="AO1781" s="50" t="s">
        <v>2662</v>
      </c>
      <c r="AP1781" s="72" t="s">
        <v>874</v>
      </c>
      <c r="AQ1781" s="58">
        <v>2035</v>
      </c>
      <c r="AR1781" s="73" t="str">
        <f t="shared" si="332"/>
        <v>*0.91</v>
      </c>
      <c r="AS1781" s="70" t="str">
        <f t="shared" si="333"/>
        <v>REZoning_Sol-Win</v>
      </c>
      <c r="AU1781" s="50" t="s">
        <v>2662</v>
      </c>
      <c r="AV1781" s="72" t="s">
        <v>874</v>
      </c>
      <c r="AW1781" s="58">
        <v>2050</v>
      </c>
      <c r="AX1781" s="73" t="str">
        <f t="shared" si="334"/>
        <v>*0.87</v>
      </c>
      <c r="AY1781" s="70" t="str">
        <f t="shared" si="335"/>
        <v>REZoning_Sol-Win</v>
      </c>
    </row>
    <row r="1782" spans="1:51">
      <c r="A1782" s="67" t="s">
        <v>171</v>
      </c>
      <c r="C1782" t="s">
        <v>2663</v>
      </c>
      <c r="D1782" s="68" t="s">
        <v>874</v>
      </c>
      <c r="E1782" s="52">
        <v>2035</v>
      </c>
      <c r="F1782" s="69" t="str">
        <f t="shared" si="325"/>
        <v>*0.94</v>
      </c>
      <c r="G1782" s="70" t="str">
        <f t="shared" si="336"/>
        <v>REZoning_Sol-Win</v>
      </c>
      <c r="I1782" t="s">
        <v>2663</v>
      </c>
      <c r="J1782" s="68" t="s">
        <v>874</v>
      </c>
      <c r="K1782" s="52">
        <v>2050</v>
      </c>
      <c r="L1782" s="62" t="str">
        <f t="shared" si="326"/>
        <v>*0.92</v>
      </c>
      <c r="M1782" s="70" t="str">
        <f t="shared" si="327"/>
        <v>REZoning_Sol-Win</v>
      </c>
      <c r="O1782" t="s">
        <v>2663</v>
      </c>
      <c r="P1782" t="s">
        <v>874</v>
      </c>
      <c r="Q1782">
        <v>2100</v>
      </c>
      <c r="R1782" t="s">
        <v>881</v>
      </c>
      <c r="S1782" t="s">
        <v>875</v>
      </c>
      <c r="AA1782" s="49" t="s">
        <v>2663</v>
      </c>
      <c r="AB1782" s="71" t="s">
        <v>874</v>
      </c>
      <c r="AC1782" s="55">
        <v>2035</v>
      </c>
      <c r="AD1782" s="70" t="str">
        <f t="shared" si="328"/>
        <v>*0.93</v>
      </c>
      <c r="AE1782" s="70" t="str">
        <f t="shared" si="329"/>
        <v>REZoning_Sol-Win</v>
      </c>
      <c r="AG1782" s="49" t="s">
        <v>2663</v>
      </c>
      <c r="AH1782" s="71" t="s">
        <v>874</v>
      </c>
      <c r="AI1782" s="55">
        <v>2050</v>
      </c>
      <c r="AJ1782" s="70" t="str">
        <f t="shared" si="330"/>
        <v>*0.92</v>
      </c>
      <c r="AK1782" s="70" t="str">
        <f t="shared" si="331"/>
        <v>REZoning_Sol-Win</v>
      </c>
      <c r="AO1782" s="50" t="s">
        <v>2663</v>
      </c>
      <c r="AP1782" s="72" t="s">
        <v>874</v>
      </c>
      <c r="AQ1782" s="58">
        <v>2035</v>
      </c>
      <c r="AR1782" s="73" t="str">
        <f t="shared" si="332"/>
        <v>*0.91</v>
      </c>
      <c r="AS1782" s="70" t="str">
        <f t="shared" si="333"/>
        <v>REZoning_Sol-Win</v>
      </c>
      <c r="AU1782" s="50" t="s">
        <v>2663</v>
      </c>
      <c r="AV1782" s="72" t="s">
        <v>874</v>
      </c>
      <c r="AW1782" s="58">
        <v>2050</v>
      </c>
      <c r="AX1782" s="73" t="str">
        <f t="shared" si="334"/>
        <v>*0.87</v>
      </c>
      <c r="AY1782" s="70" t="str">
        <f t="shared" si="335"/>
        <v>REZoning_Sol-Win</v>
      </c>
    </row>
    <row r="1783" spans="1:51">
      <c r="A1783" s="67" t="s">
        <v>171</v>
      </c>
      <c r="C1783" t="s">
        <v>2664</v>
      </c>
      <c r="D1783" s="68" t="s">
        <v>874</v>
      </c>
      <c r="E1783" s="52">
        <v>2035</v>
      </c>
      <c r="F1783" s="69" t="str">
        <f t="shared" si="325"/>
        <v>*0.94</v>
      </c>
      <c r="G1783" s="70" t="str">
        <f t="shared" si="336"/>
        <v>REZoning_Sol-Win</v>
      </c>
      <c r="I1783" t="s">
        <v>2664</v>
      </c>
      <c r="J1783" s="68" t="s">
        <v>874</v>
      </c>
      <c r="K1783" s="52">
        <v>2050</v>
      </c>
      <c r="L1783" s="62" t="str">
        <f t="shared" si="326"/>
        <v>*0.92</v>
      </c>
      <c r="M1783" s="70" t="str">
        <f t="shared" si="327"/>
        <v>REZoning_Sol-Win</v>
      </c>
      <c r="O1783" t="s">
        <v>2664</v>
      </c>
      <c r="P1783" t="s">
        <v>874</v>
      </c>
      <c r="Q1783">
        <v>2100</v>
      </c>
      <c r="R1783" t="s">
        <v>881</v>
      </c>
      <c r="S1783" t="s">
        <v>875</v>
      </c>
      <c r="AA1783" s="49" t="s">
        <v>2664</v>
      </c>
      <c r="AB1783" s="71" t="s">
        <v>874</v>
      </c>
      <c r="AC1783" s="55">
        <v>2035</v>
      </c>
      <c r="AD1783" s="70" t="str">
        <f t="shared" si="328"/>
        <v>*0.93</v>
      </c>
      <c r="AE1783" s="70" t="str">
        <f t="shared" si="329"/>
        <v>REZoning_Sol-Win</v>
      </c>
      <c r="AG1783" s="49" t="s">
        <v>2664</v>
      </c>
      <c r="AH1783" s="71" t="s">
        <v>874</v>
      </c>
      <c r="AI1783" s="55">
        <v>2050</v>
      </c>
      <c r="AJ1783" s="70" t="str">
        <f t="shared" si="330"/>
        <v>*0.92</v>
      </c>
      <c r="AK1783" s="70" t="str">
        <f t="shared" si="331"/>
        <v>REZoning_Sol-Win</v>
      </c>
      <c r="AO1783" s="50" t="s">
        <v>2664</v>
      </c>
      <c r="AP1783" s="72" t="s">
        <v>874</v>
      </c>
      <c r="AQ1783" s="58">
        <v>2035</v>
      </c>
      <c r="AR1783" s="73" t="str">
        <f t="shared" si="332"/>
        <v>*0.91</v>
      </c>
      <c r="AS1783" s="70" t="str">
        <f t="shared" si="333"/>
        <v>REZoning_Sol-Win</v>
      </c>
      <c r="AU1783" s="50" t="s">
        <v>2664</v>
      </c>
      <c r="AV1783" s="72" t="s">
        <v>874</v>
      </c>
      <c r="AW1783" s="58">
        <v>2050</v>
      </c>
      <c r="AX1783" s="73" t="str">
        <f t="shared" si="334"/>
        <v>*0.87</v>
      </c>
      <c r="AY1783" s="70" t="str">
        <f t="shared" si="335"/>
        <v>REZoning_Sol-Win</v>
      </c>
    </row>
    <row r="1784" spans="1:51">
      <c r="A1784" s="67" t="s">
        <v>171</v>
      </c>
      <c r="C1784" t="s">
        <v>2665</v>
      </c>
      <c r="D1784" s="68" t="s">
        <v>874</v>
      </c>
      <c r="E1784" s="52">
        <v>2035</v>
      </c>
      <c r="F1784" s="69" t="str">
        <f t="shared" si="325"/>
        <v>*0.94</v>
      </c>
      <c r="G1784" s="70" t="str">
        <f t="shared" si="336"/>
        <v>REZoning_Sol-Win</v>
      </c>
      <c r="I1784" t="s">
        <v>2665</v>
      </c>
      <c r="J1784" s="68" t="s">
        <v>874</v>
      </c>
      <c r="K1784" s="52">
        <v>2050</v>
      </c>
      <c r="L1784" s="62" t="str">
        <f t="shared" si="326"/>
        <v>*0.92</v>
      </c>
      <c r="M1784" s="70" t="str">
        <f t="shared" si="327"/>
        <v>REZoning_Sol-Win</v>
      </c>
      <c r="O1784" t="s">
        <v>2665</v>
      </c>
      <c r="P1784" t="s">
        <v>874</v>
      </c>
      <c r="Q1784">
        <v>2100</v>
      </c>
      <c r="R1784" t="s">
        <v>881</v>
      </c>
      <c r="S1784" t="s">
        <v>875</v>
      </c>
      <c r="AA1784" s="49" t="s">
        <v>2665</v>
      </c>
      <c r="AB1784" s="71" t="s">
        <v>874</v>
      </c>
      <c r="AC1784" s="55">
        <v>2035</v>
      </c>
      <c r="AD1784" s="70" t="str">
        <f t="shared" si="328"/>
        <v>*0.93</v>
      </c>
      <c r="AE1784" s="70" t="str">
        <f t="shared" si="329"/>
        <v>REZoning_Sol-Win</v>
      </c>
      <c r="AG1784" s="49" t="s">
        <v>2665</v>
      </c>
      <c r="AH1784" s="71" t="s">
        <v>874</v>
      </c>
      <c r="AI1784" s="55">
        <v>2050</v>
      </c>
      <c r="AJ1784" s="70" t="str">
        <f t="shared" si="330"/>
        <v>*0.92</v>
      </c>
      <c r="AK1784" s="70" t="str">
        <f t="shared" si="331"/>
        <v>REZoning_Sol-Win</v>
      </c>
      <c r="AO1784" s="50" t="s">
        <v>2665</v>
      </c>
      <c r="AP1784" s="72" t="s">
        <v>874</v>
      </c>
      <c r="AQ1784" s="58">
        <v>2035</v>
      </c>
      <c r="AR1784" s="73" t="str">
        <f t="shared" si="332"/>
        <v>*0.91</v>
      </c>
      <c r="AS1784" s="70" t="str">
        <f t="shared" si="333"/>
        <v>REZoning_Sol-Win</v>
      </c>
      <c r="AU1784" s="50" t="s">
        <v>2665</v>
      </c>
      <c r="AV1784" s="72" t="s">
        <v>874</v>
      </c>
      <c r="AW1784" s="58">
        <v>2050</v>
      </c>
      <c r="AX1784" s="73" t="str">
        <f t="shared" si="334"/>
        <v>*0.87</v>
      </c>
      <c r="AY1784" s="70" t="str">
        <f t="shared" si="335"/>
        <v>REZoning_Sol-Win</v>
      </c>
    </row>
    <row r="1785" spans="1:51">
      <c r="A1785" s="67" t="s">
        <v>171</v>
      </c>
      <c r="C1785" t="s">
        <v>2666</v>
      </c>
      <c r="D1785" s="68" t="s">
        <v>874</v>
      </c>
      <c r="E1785" s="52">
        <v>2035</v>
      </c>
      <c r="F1785" s="69" t="str">
        <f t="shared" si="325"/>
        <v>*0.94</v>
      </c>
      <c r="G1785" s="70" t="str">
        <f t="shared" si="336"/>
        <v>REZoning_Sol-Win</v>
      </c>
      <c r="I1785" t="s">
        <v>2666</v>
      </c>
      <c r="J1785" s="68" t="s">
        <v>874</v>
      </c>
      <c r="K1785" s="52">
        <v>2050</v>
      </c>
      <c r="L1785" s="62" t="str">
        <f t="shared" si="326"/>
        <v>*0.92</v>
      </c>
      <c r="M1785" s="70" t="str">
        <f t="shared" si="327"/>
        <v>REZoning_Sol-Win</v>
      </c>
      <c r="O1785" t="s">
        <v>2666</v>
      </c>
      <c r="P1785" t="s">
        <v>874</v>
      </c>
      <c r="Q1785">
        <v>2100</v>
      </c>
      <c r="R1785" t="s">
        <v>881</v>
      </c>
      <c r="S1785" t="s">
        <v>875</v>
      </c>
      <c r="AA1785" s="49" t="s">
        <v>2666</v>
      </c>
      <c r="AB1785" s="71" t="s">
        <v>874</v>
      </c>
      <c r="AC1785" s="55">
        <v>2035</v>
      </c>
      <c r="AD1785" s="70" t="str">
        <f t="shared" si="328"/>
        <v>*0.93</v>
      </c>
      <c r="AE1785" s="70" t="str">
        <f t="shared" si="329"/>
        <v>REZoning_Sol-Win</v>
      </c>
      <c r="AG1785" s="49" t="s">
        <v>2666</v>
      </c>
      <c r="AH1785" s="71" t="s">
        <v>874</v>
      </c>
      <c r="AI1785" s="55">
        <v>2050</v>
      </c>
      <c r="AJ1785" s="70" t="str">
        <f t="shared" si="330"/>
        <v>*0.92</v>
      </c>
      <c r="AK1785" s="70" t="str">
        <f t="shared" si="331"/>
        <v>REZoning_Sol-Win</v>
      </c>
      <c r="AO1785" s="50" t="s">
        <v>2666</v>
      </c>
      <c r="AP1785" s="72" t="s">
        <v>874</v>
      </c>
      <c r="AQ1785" s="58">
        <v>2035</v>
      </c>
      <c r="AR1785" s="73" t="str">
        <f t="shared" si="332"/>
        <v>*0.91</v>
      </c>
      <c r="AS1785" s="70" t="str">
        <f t="shared" si="333"/>
        <v>REZoning_Sol-Win</v>
      </c>
      <c r="AU1785" s="50" t="s">
        <v>2666</v>
      </c>
      <c r="AV1785" s="72" t="s">
        <v>874</v>
      </c>
      <c r="AW1785" s="58">
        <v>2050</v>
      </c>
      <c r="AX1785" s="73" t="str">
        <f t="shared" si="334"/>
        <v>*0.87</v>
      </c>
      <c r="AY1785" s="70" t="str">
        <f t="shared" si="335"/>
        <v>REZoning_Sol-Win</v>
      </c>
    </row>
    <row r="1786" spans="1:51">
      <c r="A1786" s="67" t="s">
        <v>171</v>
      </c>
      <c r="C1786" t="s">
        <v>2667</v>
      </c>
      <c r="D1786" s="68" t="s">
        <v>874</v>
      </c>
      <c r="E1786" s="52">
        <v>2035</v>
      </c>
      <c r="F1786" s="69" t="str">
        <f t="shared" si="325"/>
        <v>*0.94</v>
      </c>
      <c r="G1786" s="70" t="str">
        <f t="shared" si="336"/>
        <v>REZoning_Sol-Win</v>
      </c>
      <c r="I1786" t="s">
        <v>2667</v>
      </c>
      <c r="J1786" s="68" t="s">
        <v>874</v>
      </c>
      <c r="K1786" s="52">
        <v>2050</v>
      </c>
      <c r="L1786" s="62" t="str">
        <f t="shared" si="326"/>
        <v>*0.92</v>
      </c>
      <c r="M1786" s="70" t="str">
        <f t="shared" si="327"/>
        <v>REZoning_Sol-Win</v>
      </c>
      <c r="O1786" t="s">
        <v>2667</v>
      </c>
      <c r="P1786" t="s">
        <v>874</v>
      </c>
      <c r="Q1786">
        <v>2100</v>
      </c>
      <c r="R1786" t="s">
        <v>881</v>
      </c>
      <c r="S1786" t="s">
        <v>875</v>
      </c>
      <c r="AA1786" s="49" t="s">
        <v>2667</v>
      </c>
      <c r="AB1786" s="71" t="s">
        <v>874</v>
      </c>
      <c r="AC1786" s="55">
        <v>2035</v>
      </c>
      <c r="AD1786" s="70" t="str">
        <f t="shared" si="328"/>
        <v>*0.93</v>
      </c>
      <c r="AE1786" s="70" t="str">
        <f t="shared" si="329"/>
        <v>REZoning_Sol-Win</v>
      </c>
      <c r="AG1786" s="49" t="s">
        <v>2667</v>
      </c>
      <c r="AH1786" s="71" t="s">
        <v>874</v>
      </c>
      <c r="AI1786" s="55">
        <v>2050</v>
      </c>
      <c r="AJ1786" s="70" t="str">
        <f t="shared" si="330"/>
        <v>*0.92</v>
      </c>
      <c r="AK1786" s="70" t="str">
        <f t="shared" si="331"/>
        <v>REZoning_Sol-Win</v>
      </c>
      <c r="AO1786" s="50" t="s">
        <v>2667</v>
      </c>
      <c r="AP1786" s="72" t="s">
        <v>874</v>
      </c>
      <c r="AQ1786" s="58">
        <v>2035</v>
      </c>
      <c r="AR1786" s="73" t="str">
        <f t="shared" si="332"/>
        <v>*0.91</v>
      </c>
      <c r="AS1786" s="70" t="str">
        <f t="shared" si="333"/>
        <v>REZoning_Sol-Win</v>
      </c>
      <c r="AU1786" s="50" t="s">
        <v>2667</v>
      </c>
      <c r="AV1786" s="72" t="s">
        <v>874</v>
      </c>
      <c r="AW1786" s="58">
        <v>2050</v>
      </c>
      <c r="AX1786" s="73" t="str">
        <f t="shared" si="334"/>
        <v>*0.87</v>
      </c>
      <c r="AY1786" s="70" t="str">
        <f t="shared" si="335"/>
        <v>REZoning_Sol-Win</v>
      </c>
    </row>
    <row r="1787" spans="1:51">
      <c r="A1787" s="67" t="s">
        <v>171</v>
      </c>
      <c r="C1787" t="s">
        <v>2668</v>
      </c>
      <c r="D1787" s="68" t="s">
        <v>874</v>
      </c>
      <c r="E1787" s="52">
        <v>2035</v>
      </c>
      <c r="F1787" s="69" t="str">
        <f t="shared" si="325"/>
        <v>*0.94</v>
      </c>
      <c r="G1787" s="70" t="str">
        <f t="shared" si="336"/>
        <v>REZoning_Sol-Win</v>
      </c>
      <c r="I1787" t="s">
        <v>2668</v>
      </c>
      <c r="J1787" s="68" t="s">
        <v>874</v>
      </c>
      <c r="K1787" s="52">
        <v>2050</v>
      </c>
      <c r="L1787" s="62" t="str">
        <f t="shared" si="326"/>
        <v>*0.92</v>
      </c>
      <c r="M1787" s="70" t="str">
        <f t="shared" si="327"/>
        <v>REZoning_Sol-Win</v>
      </c>
      <c r="O1787" t="s">
        <v>2668</v>
      </c>
      <c r="P1787" t="s">
        <v>874</v>
      </c>
      <c r="Q1787">
        <v>2100</v>
      </c>
      <c r="R1787" t="s">
        <v>881</v>
      </c>
      <c r="S1787" t="s">
        <v>875</v>
      </c>
      <c r="AA1787" s="49" t="s">
        <v>2668</v>
      </c>
      <c r="AB1787" s="71" t="s">
        <v>874</v>
      </c>
      <c r="AC1787" s="55">
        <v>2035</v>
      </c>
      <c r="AD1787" s="70" t="str">
        <f t="shared" si="328"/>
        <v>*0.93</v>
      </c>
      <c r="AE1787" s="70" t="str">
        <f t="shared" si="329"/>
        <v>REZoning_Sol-Win</v>
      </c>
      <c r="AG1787" s="49" t="s">
        <v>2668</v>
      </c>
      <c r="AH1787" s="71" t="s">
        <v>874</v>
      </c>
      <c r="AI1787" s="55">
        <v>2050</v>
      </c>
      <c r="AJ1787" s="70" t="str">
        <f t="shared" si="330"/>
        <v>*0.92</v>
      </c>
      <c r="AK1787" s="70" t="str">
        <f t="shared" si="331"/>
        <v>REZoning_Sol-Win</v>
      </c>
      <c r="AO1787" s="50" t="s">
        <v>2668</v>
      </c>
      <c r="AP1787" s="72" t="s">
        <v>874</v>
      </c>
      <c r="AQ1787" s="58">
        <v>2035</v>
      </c>
      <c r="AR1787" s="73" t="str">
        <f t="shared" si="332"/>
        <v>*0.91</v>
      </c>
      <c r="AS1787" s="70" t="str">
        <f t="shared" si="333"/>
        <v>REZoning_Sol-Win</v>
      </c>
      <c r="AU1787" s="50" t="s">
        <v>2668</v>
      </c>
      <c r="AV1787" s="72" t="s">
        <v>874</v>
      </c>
      <c r="AW1787" s="58">
        <v>2050</v>
      </c>
      <c r="AX1787" s="73" t="str">
        <f t="shared" si="334"/>
        <v>*0.87</v>
      </c>
      <c r="AY1787" s="70" t="str">
        <f t="shared" si="335"/>
        <v>REZoning_Sol-Win</v>
      </c>
    </row>
    <row r="1788" spans="1:51">
      <c r="A1788" s="67" t="s">
        <v>171</v>
      </c>
      <c r="C1788" t="s">
        <v>2669</v>
      </c>
      <c r="D1788" s="68" t="s">
        <v>874</v>
      </c>
      <c r="E1788" s="52">
        <v>2035</v>
      </c>
      <c r="F1788" s="69" t="str">
        <f t="shared" si="325"/>
        <v>*0.94</v>
      </c>
      <c r="G1788" s="70" t="str">
        <f t="shared" si="336"/>
        <v>REZoning_Sol-Win</v>
      </c>
      <c r="I1788" t="s">
        <v>2669</v>
      </c>
      <c r="J1788" s="68" t="s">
        <v>874</v>
      </c>
      <c r="K1788" s="52">
        <v>2050</v>
      </c>
      <c r="L1788" s="62" t="str">
        <f t="shared" si="326"/>
        <v>*0.92</v>
      </c>
      <c r="M1788" s="70" t="str">
        <f t="shared" si="327"/>
        <v>REZoning_Sol-Win</v>
      </c>
      <c r="O1788" t="s">
        <v>2669</v>
      </c>
      <c r="P1788" t="s">
        <v>874</v>
      </c>
      <c r="Q1788">
        <v>2100</v>
      </c>
      <c r="R1788" t="s">
        <v>881</v>
      </c>
      <c r="S1788" t="s">
        <v>875</v>
      </c>
      <c r="AA1788" s="49" t="s">
        <v>2669</v>
      </c>
      <c r="AB1788" s="71" t="s">
        <v>874</v>
      </c>
      <c r="AC1788" s="55">
        <v>2035</v>
      </c>
      <c r="AD1788" s="70" t="str">
        <f t="shared" si="328"/>
        <v>*0.93</v>
      </c>
      <c r="AE1788" s="70" t="str">
        <f t="shared" si="329"/>
        <v>REZoning_Sol-Win</v>
      </c>
      <c r="AG1788" s="49" t="s">
        <v>2669</v>
      </c>
      <c r="AH1788" s="71" t="s">
        <v>874</v>
      </c>
      <c r="AI1788" s="55">
        <v>2050</v>
      </c>
      <c r="AJ1788" s="70" t="str">
        <f t="shared" si="330"/>
        <v>*0.92</v>
      </c>
      <c r="AK1788" s="70" t="str">
        <f t="shared" si="331"/>
        <v>REZoning_Sol-Win</v>
      </c>
      <c r="AO1788" s="50" t="s">
        <v>2669</v>
      </c>
      <c r="AP1788" s="72" t="s">
        <v>874</v>
      </c>
      <c r="AQ1788" s="58">
        <v>2035</v>
      </c>
      <c r="AR1788" s="73" t="str">
        <f t="shared" si="332"/>
        <v>*0.91</v>
      </c>
      <c r="AS1788" s="70" t="str">
        <f t="shared" si="333"/>
        <v>REZoning_Sol-Win</v>
      </c>
      <c r="AU1788" s="50" t="s">
        <v>2669</v>
      </c>
      <c r="AV1788" s="72" t="s">
        <v>874</v>
      </c>
      <c r="AW1788" s="58">
        <v>2050</v>
      </c>
      <c r="AX1788" s="73" t="str">
        <f t="shared" si="334"/>
        <v>*0.87</v>
      </c>
      <c r="AY1788" s="70" t="str">
        <f t="shared" si="335"/>
        <v>REZoning_Sol-Win</v>
      </c>
    </row>
    <row r="1789" spans="1:51">
      <c r="A1789" s="67" t="s">
        <v>171</v>
      </c>
      <c r="C1789" t="s">
        <v>2670</v>
      </c>
      <c r="D1789" s="68" t="s">
        <v>874</v>
      </c>
      <c r="E1789" s="52">
        <v>2035</v>
      </c>
      <c r="F1789" s="69" t="str">
        <f t="shared" si="325"/>
        <v>*0.94</v>
      </c>
      <c r="G1789" s="70" t="str">
        <f t="shared" si="336"/>
        <v>REZoning_Sol-Win</v>
      </c>
      <c r="I1789" t="s">
        <v>2670</v>
      </c>
      <c r="J1789" s="68" t="s">
        <v>874</v>
      </c>
      <c r="K1789" s="52">
        <v>2050</v>
      </c>
      <c r="L1789" s="62" t="str">
        <f t="shared" si="326"/>
        <v>*0.92</v>
      </c>
      <c r="M1789" s="70" t="str">
        <f t="shared" si="327"/>
        <v>REZoning_Sol-Win</v>
      </c>
      <c r="O1789" t="s">
        <v>2670</v>
      </c>
      <c r="P1789" t="s">
        <v>874</v>
      </c>
      <c r="Q1789">
        <v>2100</v>
      </c>
      <c r="R1789" t="s">
        <v>881</v>
      </c>
      <c r="S1789" t="s">
        <v>875</v>
      </c>
      <c r="AA1789" s="49" t="s">
        <v>2670</v>
      </c>
      <c r="AB1789" s="71" t="s">
        <v>874</v>
      </c>
      <c r="AC1789" s="55">
        <v>2035</v>
      </c>
      <c r="AD1789" s="70" t="str">
        <f t="shared" si="328"/>
        <v>*0.93</v>
      </c>
      <c r="AE1789" s="70" t="str">
        <f t="shared" si="329"/>
        <v>REZoning_Sol-Win</v>
      </c>
      <c r="AG1789" s="49" t="s">
        <v>2670</v>
      </c>
      <c r="AH1789" s="71" t="s">
        <v>874</v>
      </c>
      <c r="AI1789" s="55">
        <v>2050</v>
      </c>
      <c r="AJ1789" s="70" t="str">
        <f t="shared" si="330"/>
        <v>*0.92</v>
      </c>
      <c r="AK1789" s="70" t="str">
        <f t="shared" si="331"/>
        <v>REZoning_Sol-Win</v>
      </c>
      <c r="AO1789" s="50" t="s">
        <v>2670</v>
      </c>
      <c r="AP1789" s="72" t="s">
        <v>874</v>
      </c>
      <c r="AQ1789" s="58">
        <v>2035</v>
      </c>
      <c r="AR1789" s="73" t="str">
        <f t="shared" si="332"/>
        <v>*0.91</v>
      </c>
      <c r="AS1789" s="70" t="str">
        <f t="shared" si="333"/>
        <v>REZoning_Sol-Win</v>
      </c>
      <c r="AU1789" s="50" t="s">
        <v>2670</v>
      </c>
      <c r="AV1789" s="72" t="s">
        <v>874</v>
      </c>
      <c r="AW1789" s="58">
        <v>2050</v>
      </c>
      <c r="AX1789" s="73" t="str">
        <f t="shared" si="334"/>
        <v>*0.87</v>
      </c>
      <c r="AY1789" s="70" t="str">
        <f t="shared" si="335"/>
        <v>REZoning_Sol-Win</v>
      </c>
    </row>
    <row r="1790" spans="1:51">
      <c r="A1790" s="67" t="s">
        <v>171</v>
      </c>
      <c r="C1790" t="s">
        <v>2671</v>
      </c>
      <c r="D1790" s="68" t="s">
        <v>874</v>
      </c>
      <c r="E1790" s="52">
        <v>2035</v>
      </c>
      <c r="F1790" s="69" t="str">
        <f t="shared" si="325"/>
        <v>*0.94</v>
      </c>
      <c r="G1790" s="70" t="str">
        <f t="shared" si="336"/>
        <v>REZoning_Sol-Win</v>
      </c>
      <c r="I1790" t="s">
        <v>2671</v>
      </c>
      <c r="J1790" s="68" t="s">
        <v>874</v>
      </c>
      <c r="K1790" s="52">
        <v>2050</v>
      </c>
      <c r="L1790" s="62" t="str">
        <f t="shared" si="326"/>
        <v>*0.92</v>
      </c>
      <c r="M1790" s="70" t="str">
        <f t="shared" si="327"/>
        <v>REZoning_Sol-Win</v>
      </c>
      <c r="O1790" t="s">
        <v>2671</v>
      </c>
      <c r="P1790" t="s">
        <v>874</v>
      </c>
      <c r="Q1790">
        <v>2100</v>
      </c>
      <c r="R1790" t="s">
        <v>881</v>
      </c>
      <c r="S1790" t="s">
        <v>875</v>
      </c>
      <c r="AA1790" s="49" t="s">
        <v>2671</v>
      </c>
      <c r="AB1790" s="71" t="s">
        <v>874</v>
      </c>
      <c r="AC1790" s="55">
        <v>2035</v>
      </c>
      <c r="AD1790" s="70" t="str">
        <f t="shared" si="328"/>
        <v>*0.93</v>
      </c>
      <c r="AE1790" s="70" t="str">
        <f t="shared" si="329"/>
        <v>REZoning_Sol-Win</v>
      </c>
      <c r="AG1790" s="49" t="s">
        <v>2671</v>
      </c>
      <c r="AH1790" s="71" t="s">
        <v>874</v>
      </c>
      <c r="AI1790" s="55">
        <v>2050</v>
      </c>
      <c r="AJ1790" s="70" t="str">
        <f t="shared" si="330"/>
        <v>*0.92</v>
      </c>
      <c r="AK1790" s="70" t="str">
        <f t="shared" si="331"/>
        <v>REZoning_Sol-Win</v>
      </c>
      <c r="AO1790" s="50" t="s">
        <v>2671</v>
      </c>
      <c r="AP1790" s="72" t="s">
        <v>874</v>
      </c>
      <c r="AQ1790" s="58">
        <v>2035</v>
      </c>
      <c r="AR1790" s="73" t="str">
        <f t="shared" si="332"/>
        <v>*0.91</v>
      </c>
      <c r="AS1790" s="70" t="str">
        <f t="shared" si="333"/>
        <v>REZoning_Sol-Win</v>
      </c>
      <c r="AU1790" s="50" t="s">
        <v>2671</v>
      </c>
      <c r="AV1790" s="72" t="s">
        <v>874</v>
      </c>
      <c r="AW1790" s="58">
        <v>2050</v>
      </c>
      <c r="AX1790" s="73" t="str">
        <f t="shared" si="334"/>
        <v>*0.87</v>
      </c>
      <c r="AY1790" s="70" t="str">
        <f t="shared" si="335"/>
        <v>REZoning_Sol-Win</v>
      </c>
    </row>
    <row r="1791" spans="1:51">
      <c r="A1791" s="67" t="s">
        <v>171</v>
      </c>
      <c r="C1791" t="s">
        <v>2672</v>
      </c>
      <c r="D1791" s="68" t="s">
        <v>874</v>
      </c>
      <c r="E1791" s="52">
        <v>2035</v>
      </c>
      <c r="F1791" s="69" t="str">
        <f t="shared" si="325"/>
        <v>*0.94</v>
      </c>
      <c r="G1791" s="70" t="str">
        <f t="shared" si="336"/>
        <v>REZoning_Sol-Win</v>
      </c>
      <c r="I1791" t="s">
        <v>2672</v>
      </c>
      <c r="J1791" s="68" t="s">
        <v>874</v>
      </c>
      <c r="K1791" s="52">
        <v>2050</v>
      </c>
      <c r="L1791" s="62" t="str">
        <f t="shared" si="326"/>
        <v>*0.92</v>
      </c>
      <c r="M1791" s="70" t="str">
        <f t="shared" si="327"/>
        <v>REZoning_Sol-Win</v>
      </c>
      <c r="O1791" t="s">
        <v>2672</v>
      </c>
      <c r="P1791" t="s">
        <v>874</v>
      </c>
      <c r="Q1791">
        <v>2100</v>
      </c>
      <c r="R1791" t="s">
        <v>881</v>
      </c>
      <c r="S1791" t="s">
        <v>875</v>
      </c>
      <c r="AA1791" s="49" t="s">
        <v>2672</v>
      </c>
      <c r="AB1791" s="71" t="s">
        <v>874</v>
      </c>
      <c r="AC1791" s="55">
        <v>2035</v>
      </c>
      <c r="AD1791" s="70" t="str">
        <f t="shared" si="328"/>
        <v>*0.93</v>
      </c>
      <c r="AE1791" s="70" t="str">
        <f t="shared" si="329"/>
        <v>REZoning_Sol-Win</v>
      </c>
      <c r="AG1791" s="49" t="s">
        <v>2672</v>
      </c>
      <c r="AH1791" s="71" t="s">
        <v>874</v>
      </c>
      <c r="AI1791" s="55">
        <v>2050</v>
      </c>
      <c r="AJ1791" s="70" t="str">
        <f t="shared" si="330"/>
        <v>*0.92</v>
      </c>
      <c r="AK1791" s="70" t="str">
        <f t="shared" si="331"/>
        <v>REZoning_Sol-Win</v>
      </c>
      <c r="AO1791" s="50" t="s">
        <v>2672</v>
      </c>
      <c r="AP1791" s="72" t="s">
        <v>874</v>
      </c>
      <c r="AQ1791" s="58">
        <v>2035</v>
      </c>
      <c r="AR1791" s="73" t="str">
        <f t="shared" si="332"/>
        <v>*0.91</v>
      </c>
      <c r="AS1791" s="70" t="str">
        <f t="shared" si="333"/>
        <v>REZoning_Sol-Win</v>
      </c>
      <c r="AU1791" s="50" t="s">
        <v>2672</v>
      </c>
      <c r="AV1791" s="72" t="s">
        <v>874</v>
      </c>
      <c r="AW1791" s="58">
        <v>2050</v>
      </c>
      <c r="AX1791" s="73" t="str">
        <f t="shared" si="334"/>
        <v>*0.87</v>
      </c>
      <c r="AY1791" s="70" t="str">
        <f t="shared" si="335"/>
        <v>REZoning_Sol-Win</v>
      </c>
    </row>
    <row r="1792" spans="1:51">
      <c r="A1792" s="67" t="s">
        <v>171</v>
      </c>
      <c r="C1792" t="s">
        <v>2673</v>
      </c>
      <c r="D1792" s="68" t="s">
        <v>874</v>
      </c>
      <c r="E1792" s="52">
        <v>2035</v>
      </c>
      <c r="F1792" s="69" t="str">
        <f t="shared" si="325"/>
        <v>*0.94</v>
      </c>
      <c r="G1792" s="70" t="str">
        <f t="shared" si="336"/>
        <v>REZoning_Sol-Win</v>
      </c>
      <c r="I1792" t="s">
        <v>2673</v>
      </c>
      <c r="J1792" s="68" t="s">
        <v>874</v>
      </c>
      <c r="K1792" s="52">
        <v>2050</v>
      </c>
      <c r="L1792" s="62" t="str">
        <f t="shared" si="326"/>
        <v>*0.92</v>
      </c>
      <c r="M1792" s="70" t="str">
        <f t="shared" si="327"/>
        <v>REZoning_Sol-Win</v>
      </c>
      <c r="O1792" t="s">
        <v>2673</v>
      </c>
      <c r="P1792" t="s">
        <v>874</v>
      </c>
      <c r="Q1792">
        <v>2100</v>
      </c>
      <c r="R1792" t="s">
        <v>881</v>
      </c>
      <c r="S1792" t="s">
        <v>875</v>
      </c>
      <c r="AA1792" s="49" t="s">
        <v>2673</v>
      </c>
      <c r="AB1792" s="71" t="s">
        <v>874</v>
      </c>
      <c r="AC1792" s="55">
        <v>2035</v>
      </c>
      <c r="AD1792" s="70" t="str">
        <f t="shared" si="328"/>
        <v>*0.93</v>
      </c>
      <c r="AE1792" s="70" t="str">
        <f t="shared" si="329"/>
        <v>REZoning_Sol-Win</v>
      </c>
      <c r="AG1792" s="49" t="s">
        <v>2673</v>
      </c>
      <c r="AH1792" s="71" t="s">
        <v>874</v>
      </c>
      <c r="AI1792" s="55">
        <v>2050</v>
      </c>
      <c r="AJ1792" s="70" t="str">
        <f t="shared" si="330"/>
        <v>*0.92</v>
      </c>
      <c r="AK1792" s="70" t="str">
        <f t="shared" si="331"/>
        <v>REZoning_Sol-Win</v>
      </c>
      <c r="AO1792" s="50" t="s">
        <v>2673</v>
      </c>
      <c r="AP1792" s="72" t="s">
        <v>874</v>
      </c>
      <c r="AQ1792" s="58">
        <v>2035</v>
      </c>
      <c r="AR1792" s="73" t="str">
        <f t="shared" si="332"/>
        <v>*0.91</v>
      </c>
      <c r="AS1792" s="70" t="str">
        <f t="shared" si="333"/>
        <v>REZoning_Sol-Win</v>
      </c>
      <c r="AU1792" s="50" t="s">
        <v>2673</v>
      </c>
      <c r="AV1792" s="72" t="s">
        <v>874</v>
      </c>
      <c r="AW1792" s="58">
        <v>2050</v>
      </c>
      <c r="AX1792" s="73" t="str">
        <f t="shared" si="334"/>
        <v>*0.87</v>
      </c>
      <c r="AY1792" s="70" t="str">
        <f t="shared" si="335"/>
        <v>REZoning_Sol-Win</v>
      </c>
    </row>
    <row r="1793" spans="1:51">
      <c r="A1793" s="67" t="s">
        <v>171</v>
      </c>
      <c r="C1793" t="s">
        <v>2674</v>
      </c>
      <c r="D1793" s="68" t="s">
        <v>874</v>
      </c>
      <c r="E1793" s="52">
        <v>2035</v>
      </c>
      <c r="F1793" s="69" t="str">
        <f t="shared" si="325"/>
        <v>*0.94</v>
      </c>
      <c r="G1793" s="70" t="str">
        <f t="shared" si="336"/>
        <v>REZoning_Sol-Win</v>
      </c>
      <c r="I1793" t="s">
        <v>2674</v>
      </c>
      <c r="J1793" s="68" t="s">
        <v>874</v>
      </c>
      <c r="K1793" s="52">
        <v>2050</v>
      </c>
      <c r="L1793" s="62" t="str">
        <f t="shared" si="326"/>
        <v>*0.92</v>
      </c>
      <c r="M1793" s="70" t="str">
        <f t="shared" si="327"/>
        <v>REZoning_Sol-Win</v>
      </c>
      <c r="O1793" t="s">
        <v>2674</v>
      </c>
      <c r="P1793" t="s">
        <v>874</v>
      </c>
      <c r="Q1793">
        <v>2100</v>
      </c>
      <c r="R1793" t="s">
        <v>881</v>
      </c>
      <c r="S1793" t="s">
        <v>875</v>
      </c>
      <c r="AA1793" s="49" t="s">
        <v>2674</v>
      </c>
      <c r="AB1793" s="71" t="s">
        <v>874</v>
      </c>
      <c r="AC1793" s="55">
        <v>2035</v>
      </c>
      <c r="AD1793" s="70" t="str">
        <f t="shared" si="328"/>
        <v>*0.93</v>
      </c>
      <c r="AE1793" s="70" t="str">
        <f t="shared" si="329"/>
        <v>REZoning_Sol-Win</v>
      </c>
      <c r="AG1793" s="49" t="s">
        <v>2674</v>
      </c>
      <c r="AH1793" s="71" t="s">
        <v>874</v>
      </c>
      <c r="AI1793" s="55">
        <v>2050</v>
      </c>
      <c r="AJ1793" s="70" t="str">
        <f t="shared" si="330"/>
        <v>*0.92</v>
      </c>
      <c r="AK1793" s="70" t="str">
        <f t="shared" si="331"/>
        <v>REZoning_Sol-Win</v>
      </c>
      <c r="AO1793" s="50" t="s">
        <v>2674</v>
      </c>
      <c r="AP1793" s="72" t="s">
        <v>874</v>
      </c>
      <c r="AQ1793" s="58">
        <v>2035</v>
      </c>
      <c r="AR1793" s="73" t="str">
        <f t="shared" si="332"/>
        <v>*0.91</v>
      </c>
      <c r="AS1793" s="70" t="str">
        <f t="shared" si="333"/>
        <v>REZoning_Sol-Win</v>
      </c>
      <c r="AU1793" s="50" t="s">
        <v>2674</v>
      </c>
      <c r="AV1793" s="72" t="s">
        <v>874</v>
      </c>
      <c r="AW1793" s="58">
        <v>2050</v>
      </c>
      <c r="AX1793" s="73" t="str">
        <f t="shared" si="334"/>
        <v>*0.87</v>
      </c>
      <c r="AY1793" s="70" t="str">
        <f t="shared" si="335"/>
        <v>REZoning_Sol-Win</v>
      </c>
    </row>
    <row r="1794" spans="1:51">
      <c r="A1794" s="67" t="s">
        <v>171</v>
      </c>
      <c r="C1794" t="s">
        <v>2675</v>
      </c>
      <c r="D1794" s="68" t="s">
        <v>874</v>
      </c>
      <c r="E1794" s="52">
        <v>2035</v>
      </c>
      <c r="F1794" s="69" t="str">
        <f t="shared" si="325"/>
        <v>*0.94</v>
      </c>
      <c r="G1794" s="70" t="str">
        <f t="shared" si="336"/>
        <v>REZoning_Sol-Win</v>
      </c>
      <c r="I1794" t="s">
        <v>2675</v>
      </c>
      <c r="J1794" s="68" t="s">
        <v>874</v>
      </c>
      <c r="K1794" s="52">
        <v>2050</v>
      </c>
      <c r="L1794" s="62" t="str">
        <f t="shared" si="326"/>
        <v>*0.92</v>
      </c>
      <c r="M1794" s="70" t="str">
        <f t="shared" si="327"/>
        <v>REZoning_Sol-Win</v>
      </c>
      <c r="O1794" t="s">
        <v>2675</v>
      </c>
      <c r="P1794" t="s">
        <v>874</v>
      </c>
      <c r="Q1794">
        <v>2100</v>
      </c>
      <c r="R1794" t="s">
        <v>881</v>
      </c>
      <c r="S1794" t="s">
        <v>875</v>
      </c>
      <c r="AA1794" s="49" t="s">
        <v>2675</v>
      </c>
      <c r="AB1794" s="71" t="s">
        <v>874</v>
      </c>
      <c r="AC1794" s="55">
        <v>2035</v>
      </c>
      <c r="AD1794" s="70" t="str">
        <f t="shared" si="328"/>
        <v>*0.93</v>
      </c>
      <c r="AE1794" s="70" t="str">
        <f t="shared" si="329"/>
        <v>REZoning_Sol-Win</v>
      </c>
      <c r="AG1794" s="49" t="s">
        <v>2675</v>
      </c>
      <c r="AH1794" s="71" t="s">
        <v>874</v>
      </c>
      <c r="AI1794" s="55">
        <v>2050</v>
      </c>
      <c r="AJ1794" s="70" t="str">
        <f t="shared" si="330"/>
        <v>*0.92</v>
      </c>
      <c r="AK1794" s="70" t="str">
        <f t="shared" si="331"/>
        <v>REZoning_Sol-Win</v>
      </c>
      <c r="AO1794" s="50" t="s">
        <v>2675</v>
      </c>
      <c r="AP1794" s="72" t="s">
        <v>874</v>
      </c>
      <c r="AQ1794" s="58">
        <v>2035</v>
      </c>
      <c r="AR1794" s="73" t="str">
        <f t="shared" si="332"/>
        <v>*0.91</v>
      </c>
      <c r="AS1794" s="70" t="str">
        <f t="shared" si="333"/>
        <v>REZoning_Sol-Win</v>
      </c>
      <c r="AU1794" s="50" t="s">
        <v>2675</v>
      </c>
      <c r="AV1794" s="72" t="s">
        <v>874</v>
      </c>
      <c r="AW1794" s="58">
        <v>2050</v>
      </c>
      <c r="AX1794" s="73" t="str">
        <f t="shared" si="334"/>
        <v>*0.87</v>
      </c>
      <c r="AY1794" s="70" t="str">
        <f t="shared" si="335"/>
        <v>REZoning_Sol-Win</v>
      </c>
    </row>
    <row r="1795" spans="1:51">
      <c r="A1795" s="67" t="s">
        <v>171</v>
      </c>
      <c r="C1795" t="s">
        <v>2676</v>
      </c>
      <c r="D1795" s="68" t="s">
        <v>874</v>
      </c>
      <c r="E1795" s="52">
        <v>2035</v>
      </c>
      <c r="F1795" s="69" t="str">
        <f t="shared" si="325"/>
        <v>*0.94</v>
      </c>
      <c r="G1795" s="70" t="str">
        <f t="shared" si="336"/>
        <v>REZoning_Sol-Win</v>
      </c>
      <c r="I1795" t="s">
        <v>2676</v>
      </c>
      <c r="J1795" s="68" t="s">
        <v>874</v>
      </c>
      <c r="K1795" s="52">
        <v>2050</v>
      </c>
      <c r="L1795" s="62" t="str">
        <f t="shared" si="326"/>
        <v>*0.92</v>
      </c>
      <c r="M1795" s="70" t="str">
        <f t="shared" si="327"/>
        <v>REZoning_Sol-Win</v>
      </c>
      <c r="O1795" t="s">
        <v>2676</v>
      </c>
      <c r="P1795" t="s">
        <v>874</v>
      </c>
      <c r="Q1795">
        <v>2100</v>
      </c>
      <c r="R1795" t="s">
        <v>881</v>
      </c>
      <c r="S1795" t="s">
        <v>875</v>
      </c>
      <c r="AA1795" s="49" t="s">
        <v>2676</v>
      </c>
      <c r="AB1795" s="71" t="s">
        <v>874</v>
      </c>
      <c r="AC1795" s="55">
        <v>2035</v>
      </c>
      <c r="AD1795" s="70" t="str">
        <f t="shared" si="328"/>
        <v>*0.93</v>
      </c>
      <c r="AE1795" s="70" t="str">
        <f t="shared" si="329"/>
        <v>REZoning_Sol-Win</v>
      </c>
      <c r="AG1795" s="49" t="s">
        <v>2676</v>
      </c>
      <c r="AH1795" s="71" t="s">
        <v>874</v>
      </c>
      <c r="AI1795" s="55">
        <v>2050</v>
      </c>
      <c r="AJ1795" s="70" t="str">
        <f t="shared" si="330"/>
        <v>*0.92</v>
      </c>
      <c r="AK1795" s="70" t="str">
        <f t="shared" si="331"/>
        <v>REZoning_Sol-Win</v>
      </c>
      <c r="AO1795" s="50" t="s">
        <v>2676</v>
      </c>
      <c r="AP1795" s="72" t="s">
        <v>874</v>
      </c>
      <c r="AQ1795" s="58">
        <v>2035</v>
      </c>
      <c r="AR1795" s="73" t="str">
        <f t="shared" si="332"/>
        <v>*0.91</v>
      </c>
      <c r="AS1795" s="70" t="str">
        <f t="shared" si="333"/>
        <v>REZoning_Sol-Win</v>
      </c>
      <c r="AU1795" s="50" t="s">
        <v>2676</v>
      </c>
      <c r="AV1795" s="72" t="s">
        <v>874</v>
      </c>
      <c r="AW1795" s="58">
        <v>2050</v>
      </c>
      <c r="AX1795" s="73" t="str">
        <f t="shared" si="334"/>
        <v>*0.87</v>
      </c>
      <c r="AY1795" s="70" t="str">
        <f t="shared" si="335"/>
        <v>REZoning_Sol-Win</v>
      </c>
    </row>
    <row r="1796" spans="1:51">
      <c r="A1796" s="67" t="s">
        <v>171</v>
      </c>
      <c r="C1796" t="s">
        <v>2677</v>
      </c>
      <c r="D1796" s="68" t="s">
        <v>874</v>
      </c>
      <c r="E1796" s="52">
        <v>2035</v>
      </c>
      <c r="F1796" s="69" t="str">
        <f t="shared" si="325"/>
        <v>*0.94</v>
      </c>
      <c r="G1796" s="70" t="str">
        <f t="shared" si="336"/>
        <v>REZoning_Sol-Win</v>
      </c>
      <c r="I1796" t="s">
        <v>2677</v>
      </c>
      <c r="J1796" s="68" t="s">
        <v>874</v>
      </c>
      <c r="K1796" s="52">
        <v>2050</v>
      </c>
      <c r="L1796" s="62" t="str">
        <f t="shared" si="326"/>
        <v>*0.92</v>
      </c>
      <c r="M1796" s="70" t="str">
        <f t="shared" si="327"/>
        <v>REZoning_Sol-Win</v>
      </c>
      <c r="O1796" t="s">
        <v>2677</v>
      </c>
      <c r="P1796" t="s">
        <v>874</v>
      </c>
      <c r="Q1796">
        <v>2100</v>
      </c>
      <c r="R1796" t="s">
        <v>881</v>
      </c>
      <c r="S1796" t="s">
        <v>875</v>
      </c>
      <c r="AA1796" s="49" t="s">
        <v>2677</v>
      </c>
      <c r="AB1796" s="71" t="s">
        <v>874</v>
      </c>
      <c r="AC1796" s="55">
        <v>2035</v>
      </c>
      <c r="AD1796" s="70" t="str">
        <f t="shared" si="328"/>
        <v>*0.93</v>
      </c>
      <c r="AE1796" s="70" t="str">
        <f t="shared" si="329"/>
        <v>REZoning_Sol-Win</v>
      </c>
      <c r="AG1796" s="49" t="s">
        <v>2677</v>
      </c>
      <c r="AH1796" s="71" t="s">
        <v>874</v>
      </c>
      <c r="AI1796" s="55">
        <v>2050</v>
      </c>
      <c r="AJ1796" s="70" t="str">
        <f t="shared" si="330"/>
        <v>*0.92</v>
      </c>
      <c r="AK1796" s="70" t="str">
        <f t="shared" si="331"/>
        <v>REZoning_Sol-Win</v>
      </c>
      <c r="AO1796" s="50" t="s">
        <v>2677</v>
      </c>
      <c r="AP1796" s="72" t="s">
        <v>874</v>
      </c>
      <c r="AQ1796" s="58">
        <v>2035</v>
      </c>
      <c r="AR1796" s="73" t="str">
        <f t="shared" si="332"/>
        <v>*0.91</v>
      </c>
      <c r="AS1796" s="70" t="str">
        <f t="shared" si="333"/>
        <v>REZoning_Sol-Win</v>
      </c>
      <c r="AU1796" s="50" t="s">
        <v>2677</v>
      </c>
      <c r="AV1796" s="72" t="s">
        <v>874</v>
      </c>
      <c r="AW1796" s="58">
        <v>2050</v>
      </c>
      <c r="AX1796" s="73" t="str">
        <f t="shared" si="334"/>
        <v>*0.87</v>
      </c>
      <c r="AY1796" s="70" t="str">
        <f t="shared" si="335"/>
        <v>REZoning_Sol-Win</v>
      </c>
    </row>
    <row r="1797" spans="1:51">
      <c r="A1797" s="67" t="s">
        <v>171</v>
      </c>
      <c r="C1797" t="s">
        <v>2678</v>
      </c>
      <c r="D1797" s="68" t="s">
        <v>874</v>
      </c>
      <c r="E1797" s="52">
        <v>2035</v>
      </c>
      <c r="F1797" s="69" t="str">
        <f t="shared" ref="F1797:F1860" si="337">"*"&amp;IF(AND(A1797="EU",E1797=2035),0.95,IF(AND(A1797="EU",E1797=2050),0.93,IF(AND(A1797="USA",E1797=2035),0.96,IF(AND(A1797="USA",E1797=2050),0.94,IF(AND(A1797="Japan",E1797=2035),0.94,IF(AND(A1797="Japan",E1797=2050),0.92,IF(AND(A1797="Russia",E1797=2035),0.95,IF(AND(A1797="Russia",E1797=2050),0.93,IF(AND(A1797="China",E1797=2035),0.94,IF(AND(A1797="China",E1797=2050),0.92,IF(AND(A1797="India",E1797=2035),0.95,IF(AND(A1797="India",E1797=2050),0.92,IF(AND(A1797="Middle East",E1797=2035),0.94,IF(AND(A1797="Middle East",E1797=2050),0.9,IF(AND(A1797="Africa",E1797=2035),0.94,IF(AND(A1797="Africa",E1797=2050),0.91,IF(AND(A1797="Brazil",E1797=2035),0.95,IF(AND(A1797="Brazil",E1797=2050),0.92,""))))))))))))))))))</f>
        <v>*0.94</v>
      </c>
      <c r="G1797" s="70" t="str">
        <f t="shared" si="336"/>
        <v>REZoning_Sol-Win</v>
      </c>
      <c r="I1797" t="s">
        <v>2678</v>
      </c>
      <c r="J1797" s="68" t="s">
        <v>874</v>
      </c>
      <c r="K1797" s="52">
        <v>2050</v>
      </c>
      <c r="L1797" s="62" t="str">
        <f t="shared" ref="L1797:L1860" si="338">"*"&amp;IF(AND(A1797="EU",K1797=2035),0.95,IF(AND(A1797="EU",K1797=2050),0.93,IF(AND(A1797="USA",K1797=2035),0.96,IF(AND(A1797="USA",K1797=2050),0.94,IF(AND(A1797="Japan",K1797=2035),0.94,IF(AND(A1797="Japan",K1797=2050),0.92,IF(AND(A1797="Russia",K1797=2035),0.95,IF(AND(A1797="Russia",K1797=2050),0.93,IF(AND(A1797="China",K1797=2035),0.94,IF(AND(A1797="China",K1797=2050),0.92,IF(AND(A1797="India",K1797=2035),0.95,IF(AND(A1797="India",K1797=2050),0.92,IF(AND(A1797="Middle East",K1797=2035),0.94,IF(AND(A1797="Middle East",K1797=2050),0.9,IF(AND(A1797="Africa",K1797=2035),0.94,IF(AND(A1797="Africa",K1797=2050),0.91,IF(AND(A1797="Brazil",K1797=2035),0.95,IF(AND(A1797="Brazil",K1797=2050),0.92,""))))))))))))))))))</f>
        <v>*0.92</v>
      </c>
      <c r="M1797" s="70" t="str">
        <f t="shared" ref="M1797:M1860" si="339">M1796</f>
        <v>REZoning_Sol-Win</v>
      </c>
      <c r="O1797" t="s">
        <v>2678</v>
      </c>
      <c r="P1797" t="s">
        <v>874</v>
      </c>
      <c r="Q1797">
        <v>2100</v>
      </c>
      <c r="R1797" t="s">
        <v>881</v>
      </c>
      <c r="S1797" t="s">
        <v>875</v>
      </c>
      <c r="AA1797" s="49" t="s">
        <v>2678</v>
      </c>
      <c r="AB1797" s="71" t="s">
        <v>874</v>
      </c>
      <c r="AC1797" s="55">
        <v>2035</v>
      </c>
      <c r="AD1797" s="70" t="str">
        <f t="shared" ref="AD1797:AD1860" si="340">"*"&amp;IF(AND(A1797="EU",AC1797=2035),0.95,IF(AND(A1797="EU",AC1797=2050),0.93,IF(AND(A1797="USA",AC1797=2035),0.96,IF(AND(A1797="USA",AC1797=2050),0.93,IF(AND(A1797="Japan",AC1797=2035),0.94,IF(AND(A1797="Japan",AC1797=2050),0.92,IF(AND(A1797="Russia",AC1797=2035),0.95,IF(AND(A1797="Russia",AC1797=2050),0.91,IF(AND(A1797="China",AC1797=2035),0.93,IF(AND(A1797="China",AC1797=2050),0.92,IF(AND(A1797="India",AC1797=2035),0.94,IF(AND(A1797="India",AC1797=2050),0.91,IF(AND(A1797="Middle East",AC1797=2035),0.92,IF(AND(A1797="Middle East",AC1797=2050),0.89,IF(AND(A1797="Africa",AC1797=2035),0.93,IF(AND(A1797="Africa",AC1797=2050),0.9,IF(AND(A1797="Brazil",AC1797=2035),0.95,IF(AND(A1797="Brazil",AC1797=2050),0.92,""))))))))))))))))))</f>
        <v>*0.93</v>
      </c>
      <c r="AE1797" s="70" t="str">
        <f t="shared" ref="AE1797:AE1860" si="341">AE1796</f>
        <v>REZoning_Sol-Win</v>
      </c>
      <c r="AG1797" s="49" t="s">
        <v>2678</v>
      </c>
      <c r="AH1797" s="71" t="s">
        <v>874</v>
      </c>
      <c r="AI1797" s="55">
        <v>2050</v>
      </c>
      <c r="AJ1797" s="70" t="str">
        <f t="shared" ref="AJ1797:AJ1860" si="342">"*"&amp;IF(AND(A1797="EU",AI1797=2035),0.95,IF(AND(A1797="EU",AI1797=2050),0.93,IF(AND(A1797="USA",AI1797=2035),0.96,IF(AND(A1797="USA",AI1797=2050),0.93,IF(AND(A1797="Japan",AI1797=2035),0.94,IF(AND(A1797="Japan",AI1797=2050),0.92,IF(AND(A1797="Russia",AI1797=2035),0.95,IF(AND(A1797="Russia",AI1797=2050),0.91,IF(AND(A1797="China",AI1797=2035),0.93,IF(AND(A1797="China",AI1797=2050),0.92,IF(AND(A1797="India",AI1797=2035),0.94,IF(AND(A1797="India",AI1797=2050),0.91,IF(AND(A1797="Middle East",AI1797=2035),0.92,IF(AND(A1797="Middle East",AI1797=2050),0.89,IF(AND(A1797="Africa",AI1797=2035),0.93,IF(AND(A1797="Africa",AI1797=2050),0.9,IF(AND(A1797="Brazil",AI1797=2035),0.95,IF(AND(A1797="Brazil",AI1797=2050),0.92,""))))))))))))))))))</f>
        <v>*0.92</v>
      </c>
      <c r="AK1797" s="70" t="str">
        <f t="shared" ref="AK1797:AK1860" si="343">AK1796</f>
        <v>REZoning_Sol-Win</v>
      </c>
      <c r="AO1797" s="50" t="s">
        <v>2678</v>
      </c>
      <c r="AP1797" s="72" t="s">
        <v>874</v>
      </c>
      <c r="AQ1797" s="58">
        <v>2035</v>
      </c>
      <c r="AR1797" s="73" t="str">
        <f t="shared" ref="AR1797:AR1860" si="344">"*"&amp;IF(AND(A1797="EU",AQ1797=2035),0.93,IF(AND(A1797="EU",AQ1797=2050),0.9,IF(AND(A1797="USA",AQ1797=2035),0.92,IF(AND(A1797="USA",AQ1797=2050),0.89,IF(AND(A1797="Japan",AQ1797=2035),0.92,IF(AND(A1797="Japan",AQ1797=2050),0.89,IF(AND(A1797="Russia",AQ1797=2035),0.91,IF(AND(A1797="Russia",AQ1797=2050),0.86,IF(AND(A1797="China",AQ1797=2035),0.91,IF(AND(A1797="China",AQ1797=2050),0.87,IF(AND(A1797="India",AQ1797=2035),0.92,IF(AND(A1797="India",AQ1797=2050),0.87,IF(AND(A1797="Middle East",AQ1797=2035),0.89,IF(AND(A1797="Middle East",AQ1797=2050),0.84,IF(AND(A1797="Africa",AQ1797=2035),0.9,IF(AND(A1797="Africa",AQ1797=2050),0.86,IF(AND(A1797="Brazil",AQ1797=2035),0.93,IF(AND(A1797="Brazil",AQ1797=2050),0.89,""))))))))))))))))))</f>
        <v>*0.91</v>
      </c>
      <c r="AS1797" s="70" t="str">
        <f t="shared" ref="AS1797:AS1860" si="345">AS1796</f>
        <v>REZoning_Sol-Win</v>
      </c>
      <c r="AU1797" s="50" t="s">
        <v>2678</v>
      </c>
      <c r="AV1797" s="72" t="s">
        <v>874</v>
      </c>
      <c r="AW1797" s="58">
        <v>2050</v>
      </c>
      <c r="AX1797" s="73" t="str">
        <f t="shared" ref="AX1797:AX1860" si="346">"*"&amp;IF(AND(A1797="EU",AW1797=2035),0.93,IF(AND(A1797="EU",AW1797=2050),0.9,IF(AND(A1797="USA",AW1797=2035),0.92,IF(AND(A1797="USA",AW1797=2050),0.89,IF(AND(A1797="Japan",AW1797=2035),0.92,IF(AND(A1797="Japan",AW1797=2050),0.89,IF(AND(A1797="Russia",AW1797=2035),0.91,IF(AND(A1797="Russia",AW1797=2050),0.86,IF(AND(A1797="China",AW1797=2035),0.91,IF(AND(A1797="China",AW1797=2050),0.87,IF(AND(A1797="India",AW1797=2035),0.92,IF(AND(A1797="India",AW1797=2050),0.87,IF(AND(A1797="Middle East",AW1797=2035),0.89,IF(AND(A1797="Middle East",AW1797=2050),0.84,IF(AND(A1797="Africa",AW1797=2035),0.9,IF(AND(A1797="Africa",AW1797=2050),0.86,IF(AND(A1797="Brazil",AW1797=2035),0.93,IF(AND(A1797="Brazil",AW1797=2050),0.89,""))))))))))))))))))</f>
        <v>*0.87</v>
      </c>
      <c r="AY1797" s="70" t="str">
        <f t="shared" ref="AY1797:AY1860" si="347">AY1796</f>
        <v>REZoning_Sol-Win</v>
      </c>
    </row>
    <row r="1798" spans="1:51">
      <c r="A1798" s="67" t="s">
        <v>171</v>
      </c>
      <c r="C1798" t="s">
        <v>2679</v>
      </c>
      <c r="D1798" s="68" t="s">
        <v>874</v>
      </c>
      <c r="E1798" s="52">
        <v>2035</v>
      </c>
      <c r="F1798" s="69" t="str">
        <f t="shared" si="337"/>
        <v>*0.94</v>
      </c>
      <c r="G1798" s="70" t="str">
        <f t="shared" si="336"/>
        <v>REZoning_Sol-Win</v>
      </c>
      <c r="I1798" t="s">
        <v>2679</v>
      </c>
      <c r="J1798" s="68" t="s">
        <v>874</v>
      </c>
      <c r="K1798" s="52">
        <v>2050</v>
      </c>
      <c r="L1798" s="62" t="str">
        <f t="shared" si="338"/>
        <v>*0.92</v>
      </c>
      <c r="M1798" s="70" t="str">
        <f t="shared" si="339"/>
        <v>REZoning_Sol-Win</v>
      </c>
      <c r="O1798" t="s">
        <v>2679</v>
      </c>
      <c r="P1798" t="s">
        <v>874</v>
      </c>
      <c r="Q1798">
        <v>2100</v>
      </c>
      <c r="R1798" t="s">
        <v>881</v>
      </c>
      <c r="S1798" t="s">
        <v>875</v>
      </c>
      <c r="AA1798" s="49" t="s">
        <v>2679</v>
      </c>
      <c r="AB1798" s="71" t="s">
        <v>874</v>
      </c>
      <c r="AC1798" s="55">
        <v>2035</v>
      </c>
      <c r="AD1798" s="70" t="str">
        <f t="shared" si="340"/>
        <v>*0.93</v>
      </c>
      <c r="AE1798" s="70" t="str">
        <f t="shared" si="341"/>
        <v>REZoning_Sol-Win</v>
      </c>
      <c r="AG1798" s="49" t="s">
        <v>2679</v>
      </c>
      <c r="AH1798" s="71" t="s">
        <v>874</v>
      </c>
      <c r="AI1798" s="55">
        <v>2050</v>
      </c>
      <c r="AJ1798" s="70" t="str">
        <f t="shared" si="342"/>
        <v>*0.92</v>
      </c>
      <c r="AK1798" s="70" t="str">
        <f t="shared" si="343"/>
        <v>REZoning_Sol-Win</v>
      </c>
      <c r="AO1798" s="50" t="s">
        <v>2679</v>
      </c>
      <c r="AP1798" s="72" t="s">
        <v>874</v>
      </c>
      <c r="AQ1798" s="58">
        <v>2035</v>
      </c>
      <c r="AR1798" s="73" t="str">
        <f t="shared" si="344"/>
        <v>*0.91</v>
      </c>
      <c r="AS1798" s="70" t="str">
        <f t="shared" si="345"/>
        <v>REZoning_Sol-Win</v>
      </c>
      <c r="AU1798" s="50" t="s">
        <v>2679</v>
      </c>
      <c r="AV1798" s="72" t="s">
        <v>874</v>
      </c>
      <c r="AW1798" s="58">
        <v>2050</v>
      </c>
      <c r="AX1798" s="73" t="str">
        <f t="shared" si="346"/>
        <v>*0.87</v>
      </c>
      <c r="AY1798" s="70" t="str">
        <f t="shared" si="347"/>
        <v>REZoning_Sol-Win</v>
      </c>
    </row>
    <row r="1799" spans="1:51">
      <c r="A1799" s="67" t="s">
        <v>171</v>
      </c>
      <c r="C1799" t="s">
        <v>2680</v>
      </c>
      <c r="D1799" s="68" t="s">
        <v>874</v>
      </c>
      <c r="E1799" s="52">
        <v>2035</v>
      </c>
      <c r="F1799" s="69" t="str">
        <f t="shared" si="337"/>
        <v>*0.94</v>
      </c>
      <c r="G1799" s="70" t="str">
        <f t="shared" si="336"/>
        <v>REZoning_Sol-Win</v>
      </c>
      <c r="I1799" t="s">
        <v>2680</v>
      </c>
      <c r="J1799" s="68" t="s">
        <v>874</v>
      </c>
      <c r="K1799" s="52">
        <v>2050</v>
      </c>
      <c r="L1799" s="62" t="str">
        <f t="shared" si="338"/>
        <v>*0.92</v>
      </c>
      <c r="M1799" s="70" t="str">
        <f t="shared" si="339"/>
        <v>REZoning_Sol-Win</v>
      </c>
      <c r="O1799" t="s">
        <v>2680</v>
      </c>
      <c r="P1799" t="s">
        <v>874</v>
      </c>
      <c r="Q1799">
        <v>2100</v>
      </c>
      <c r="R1799" t="s">
        <v>881</v>
      </c>
      <c r="S1799" t="s">
        <v>875</v>
      </c>
      <c r="AA1799" s="49" t="s">
        <v>2680</v>
      </c>
      <c r="AB1799" s="71" t="s">
        <v>874</v>
      </c>
      <c r="AC1799" s="55">
        <v>2035</v>
      </c>
      <c r="AD1799" s="70" t="str">
        <f t="shared" si="340"/>
        <v>*0.93</v>
      </c>
      <c r="AE1799" s="70" t="str">
        <f t="shared" si="341"/>
        <v>REZoning_Sol-Win</v>
      </c>
      <c r="AG1799" s="49" t="s">
        <v>2680</v>
      </c>
      <c r="AH1799" s="71" t="s">
        <v>874</v>
      </c>
      <c r="AI1799" s="55">
        <v>2050</v>
      </c>
      <c r="AJ1799" s="70" t="str">
        <f t="shared" si="342"/>
        <v>*0.92</v>
      </c>
      <c r="AK1799" s="70" t="str">
        <f t="shared" si="343"/>
        <v>REZoning_Sol-Win</v>
      </c>
      <c r="AO1799" s="50" t="s">
        <v>2680</v>
      </c>
      <c r="AP1799" s="72" t="s">
        <v>874</v>
      </c>
      <c r="AQ1799" s="58">
        <v>2035</v>
      </c>
      <c r="AR1799" s="73" t="str">
        <f t="shared" si="344"/>
        <v>*0.91</v>
      </c>
      <c r="AS1799" s="70" t="str">
        <f t="shared" si="345"/>
        <v>REZoning_Sol-Win</v>
      </c>
      <c r="AU1799" s="50" t="s">
        <v>2680</v>
      </c>
      <c r="AV1799" s="72" t="s">
        <v>874</v>
      </c>
      <c r="AW1799" s="58">
        <v>2050</v>
      </c>
      <c r="AX1799" s="73" t="str">
        <f t="shared" si="346"/>
        <v>*0.87</v>
      </c>
      <c r="AY1799" s="70" t="str">
        <f t="shared" si="347"/>
        <v>REZoning_Sol-Win</v>
      </c>
    </row>
    <row r="1800" spans="1:51">
      <c r="A1800" s="67" t="s">
        <v>171</v>
      </c>
      <c r="C1800" t="s">
        <v>2681</v>
      </c>
      <c r="D1800" s="68" t="s">
        <v>874</v>
      </c>
      <c r="E1800" s="52">
        <v>2035</v>
      </c>
      <c r="F1800" s="69" t="str">
        <f t="shared" si="337"/>
        <v>*0.94</v>
      </c>
      <c r="G1800" s="70" t="str">
        <f t="shared" si="336"/>
        <v>REZoning_Sol-Win</v>
      </c>
      <c r="I1800" t="s">
        <v>2681</v>
      </c>
      <c r="J1800" s="68" t="s">
        <v>874</v>
      </c>
      <c r="K1800" s="52">
        <v>2050</v>
      </c>
      <c r="L1800" s="62" t="str">
        <f t="shared" si="338"/>
        <v>*0.92</v>
      </c>
      <c r="M1800" s="70" t="str">
        <f t="shared" si="339"/>
        <v>REZoning_Sol-Win</v>
      </c>
      <c r="O1800" t="s">
        <v>2681</v>
      </c>
      <c r="P1800" t="s">
        <v>874</v>
      </c>
      <c r="Q1800">
        <v>2100</v>
      </c>
      <c r="R1800" t="s">
        <v>881</v>
      </c>
      <c r="S1800" t="s">
        <v>875</v>
      </c>
      <c r="AA1800" s="49" t="s">
        <v>2681</v>
      </c>
      <c r="AB1800" s="71" t="s">
        <v>874</v>
      </c>
      <c r="AC1800" s="55">
        <v>2035</v>
      </c>
      <c r="AD1800" s="70" t="str">
        <f t="shared" si="340"/>
        <v>*0.93</v>
      </c>
      <c r="AE1800" s="70" t="str">
        <f t="shared" si="341"/>
        <v>REZoning_Sol-Win</v>
      </c>
      <c r="AG1800" s="49" t="s">
        <v>2681</v>
      </c>
      <c r="AH1800" s="71" t="s">
        <v>874</v>
      </c>
      <c r="AI1800" s="55">
        <v>2050</v>
      </c>
      <c r="AJ1800" s="70" t="str">
        <f t="shared" si="342"/>
        <v>*0.92</v>
      </c>
      <c r="AK1800" s="70" t="str">
        <f t="shared" si="343"/>
        <v>REZoning_Sol-Win</v>
      </c>
      <c r="AO1800" s="50" t="s">
        <v>2681</v>
      </c>
      <c r="AP1800" s="72" t="s">
        <v>874</v>
      </c>
      <c r="AQ1800" s="58">
        <v>2035</v>
      </c>
      <c r="AR1800" s="73" t="str">
        <f t="shared" si="344"/>
        <v>*0.91</v>
      </c>
      <c r="AS1800" s="70" t="str">
        <f t="shared" si="345"/>
        <v>REZoning_Sol-Win</v>
      </c>
      <c r="AU1800" s="50" t="s">
        <v>2681</v>
      </c>
      <c r="AV1800" s="72" t="s">
        <v>874</v>
      </c>
      <c r="AW1800" s="58">
        <v>2050</v>
      </c>
      <c r="AX1800" s="73" t="str">
        <f t="shared" si="346"/>
        <v>*0.87</v>
      </c>
      <c r="AY1800" s="70" t="str">
        <f t="shared" si="347"/>
        <v>REZoning_Sol-Win</v>
      </c>
    </row>
    <row r="1801" spans="1:51">
      <c r="A1801" s="67" t="s">
        <v>171</v>
      </c>
      <c r="C1801" t="s">
        <v>2682</v>
      </c>
      <c r="D1801" s="68" t="s">
        <v>874</v>
      </c>
      <c r="E1801" s="52">
        <v>2035</v>
      </c>
      <c r="F1801" s="69" t="str">
        <f t="shared" si="337"/>
        <v>*0.94</v>
      </c>
      <c r="G1801" s="70" t="str">
        <f t="shared" si="336"/>
        <v>REZoning_Sol-Win</v>
      </c>
      <c r="I1801" t="s">
        <v>2682</v>
      </c>
      <c r="J1801" s="68" t="s">
        <v>874</v>
      </c>
      <c r="K1801" s="52">
        <v>2050</v>
      </c>
      <c r="L1801" s="62" t="str">
        <f t="shared" si="338"/>
        <v>*0.92</v>
      </c>
      <c r="M1801" s="70" t="str">
        <f t="shared" si="339"/>
        <v>REZoning_Sol-Win</v>
      </c>
      <c r="O1801" t="s">
        <v>2682</v>
      </c>
      <c r="P1801" t="s">
        <v>874</v>
      </c>
      <c r="Q1801">
        <v>2100</v>
      </c>
      <c r="R1801" t="s">
        <v>881</v>
      </c>
      <c r="S1801" t="s">
        <v>875</v>
      </c>
      <c r="AA1801" s="49" t="s">
        <v>2682</v>
      </c>
      <c r="AB1801" s="71" t="s">
        <v>874</v>
      </c>
      <c r="AC1801" s="55">
        <v>2035</v>
      </c>
      <c r="AD1801" s="70" t="str">
        <f t="shared" si="340"/>
        <v>*0.93</v>
      </c>
      <c r="AE1801" s="70" t="str">
        <f t="shared" si="341"/>
        <v>REZoning_Sol-Win</v>
      </c>
      <c r="AG1801" s="49" t="s">
        <v>2682</v>
      </c>
      <c r="AH1801" s="71" t="s">
        <v>874</v>
      </c>
      <c r="AI1801" s="55">
        <v>2050</v>
      </c>
      <c r="AJ1801" s="70" t="str">
        <f t="shared" si="342"/>
        <v>*0.92</v>
      </c>
      <c r="AK1801" s="70" t="str">
        <f t="shared" si="343"/>
        <v>REZoning_Sol-Win</v>
      </c>
      <c r="AO1801" s="50" t="s">
        <v>2682</v>
      </c>
      <c r="AP1801" s="72" t="s">
        <v>874</v>
      </c>
      <c r="AQ1801" s="58">
        <v>2035</v>
      </c>
      <c r="AR1801" s="73" t="str">
        <f t="shared" si="344"/>
        <v>*0.91</v>
      </c>
      <c r="AS1801" s="70" t="str">
        <f t="shared" si="345"/>
        <v>REZoning_Sol-Win</v>
      </c>
      <c r="AU1801" s="50" t="s">
        <v>2682</v>
      </c>
      <c r="AV1801" s="72" t="s">
        <v>874</v>
      </c>
      <c r="AW1801" s="58">
        <v>2050</v>
      </c>
      <c r="AX1801" s="73" t="str">
        <f t="shared" si="346"/>
        <v>*0.87</v>
      </c>
      <c r="AY1801" s="70" t="str">
        <f t="shared" si="347"/>
        <v>REZoning_Sol-Win</v>
      </c>
    </row>
    <row r="1802" spans="1:51">
      <c r="A1802" s="67" t="s">
        <v>78</v>
      </c>
      <c r="C1802" t="s">
        <v>2683</v>
      </c>
      <c r="D1802" s="68" t="s">
        <v>874</v>
      </c>
      <c r="E1802" s="52">
        <v>2035</v>
      </c>
      <c r="F1802" s="69" t="str">
        <f t="shared" si="337"/>
        <v>*0.95</v>
      </c>
      <c r="G1802" s="70" t="str">
        <f t="shared" si="336"/>
        <v>REZoning_Sol-Win</v>
      </c>
      <c r="I1802" t="s">
        <v>2683</v>
      </c>
      <c r="J1802" s="68" t="s">
        <v>874</v>
      </c>
      <c r="K1802" s="52">
        <v>2050</v>
      </c>
      <c r="L1802" s="62" t="str">
        <f t="shared" si="338"/>
        <v>*0.93</v>
      </c>
      <c r="M1802" s="70" t="str">
        <f t="shared" si="339"/>
        <v>REZoning_Sol-Win</v>
      </c>
      <c r="O1802" t="s">
        <v>2683</v>
      </c>
      <c r="P1802" t="s">
        <v>874</v>
      </c>
      <c r="Q1802">
        <v>2100</v>
      </c>
      <c r="R1802" t="s">
        <v>904</v>
      </c>
      <c r="S1802" t="s">
        <v>875</v>
      </c>
      <c r="AA1802" s="49" t="s">
        <v>2683</v>
      </c>
      <c r="AB1802" s="71" t="s">
        <v>874</v>
      </c>
      <c r="AC1802" s="55">
        <v>2035</v>
      </c>
      <c r="AD1802" s="70" t="str">
        <f t="shared" si="340"/>
        <v>*0.95</v>
      </c>
      <c r="AE1802" s="70" t="str">
        <f t="shared" si="341"/>
        <v>REZoning_Sol-Win</v>
      </c>
      <c r="AG1802" s="49" t="s">
        <v>2683</v>
      </c>
      <c r="AH1802" s="71" t="s">
        <v>874</v>
      </c>
      <c r="AI1802" s="55">
        <v>2050</v>
      </c>
      <c r="AJ1802" s="70" t="str">
        <f t="shared" si="342"/>
        <v>*0.93</v>
      </c>
      <c r="AK1802" s="70" t="str">
        <f t="shared" si="343"/>
        <v>REZoning_Sol-Win</v>
      </c>
      <c r="AO1802" s="50" t="s">
        <v>2683</v>
      </c>
      <c r="AP1802" s="72" t="s">
        <v>874</v>
      </c>
      <c r="AQ1802" s="58">
        <v>2035</v>
      </c>
      <c r="AR1802" s="73" t="str">
        <f t="shared" si="344"/>
        <v>*0.93</v>
      </c>
      <c r="AS1802" s="70" t="str">
        <f t="shared" si="345"/>
        <v>REZoning_Sol-Win</v>
      </c>
      <c r="AU1802" s="50" t="s">
        <v>2683</v>
      </c>
      <c r="AV1802" s="72" t="s">
        <v>874</v>
      </c>
      <c r="AW1802" s="58">
        <v>2050</v>
      </c>
      <c r="AX1802" s="73" t="str">
        <f t="shared" si="346"/>
        <v>*0.9</v>
      </c>
      <c r="AY1802" s="70" t="str">
        <f t="shared" si="347"/>
        <v>REZoning_Sol-Win</v>
      </c>
    </row>
    <row r="1803" spans="1:51">
      <c r="A1803" s="67" t="s">
        <v>78</v>
      </c>
      <c r="C1803" t="s">
        <v>2684</v>
      </c>
      <c r="D1803" s="68" t="s">
        <v>874</v>
      </c>
      <c r="E1803" s="52">
        <v>2035</v>
      </c>
      <c r="F1803" s="69" t="str">
        <f t="shared" si="337"/>
        <v>*0.95</v>
      </c>
      <c r="G1803" s="70" t="str">
        <f t="shared" si="336"/>
        <v>REZoning_Sol-Win</v>
      </c>
      <c r="I1803" t="s">
        <v>2684</v>
      </c>
      <c r="J1803" s="68" t="s">
        <v>874</v>
      </c>
      <c r="K1803" s="52">
        <v>2050</v>
      </c>
      <c r="L1803" s="62" t="str">
        <f t="shared" si="338"/>
        <v>*0.93</v>
      </c>
      <c r="M1803" s="70" t="str">
        <f t="shared" si="339"/>
        <v>REZoning_Sol-Win</v>
      </c>
      <c r="O1803" t="s">
        <v>2684</v>
      </c>
      <c r="P1803" t="s">
        <v>874</v>
      </c>
      <c r="Q1803">
        <v>2100</v>
      </c>
      <c r="R1803" t="s">
        <v>904</v>
      </c>
      <c r="S1803" t="s">
        <v>875</v>
      </c>
      <c r="AA1803" s="49" t="s">
        <v>2684</v>
      </c>
      <c r="AB1803" s="71" t="s">
        <v>874</v>
      </c>
      <c r="AC1803" s="55">
        <v>2035</v>
      </c>
      <c r="AD1803" s="70" t="str">
        <f t="shared" si="340"/>
        <v>*0.95</v>
      </c>
      <c r="AE1803" s="70" t="str">
        <f t="shared" si="341"/>
        <v>REZoning_Sol-Win</v>
      </c>
      <c r="AG1803" s="49" t="s">
        <v>2684</v>
      </c>
      <c r="AH1803" s="71" t="s">
        <v>874</v>
      </c>
      <c r="AI1803" s="55">
        <v>2050</v>
      </c>
      <c r="AJ1803" s="70" t="str">
        <f t="shared" si="342"/>
        <v>*0.93</v>
      </c>
      <c r="AK1803" s="70" t="str">
        <f t="shared" si="343"/>
        <v>REZoning_Sol-Win</v>
      </c>
      <c r="AO1803" s="50" t="s">
        <v>2684</v>
      </c>
      <c r="AP1803" s="72" t="s">
        <v>874</v>
      </c>
      <c r="AQ1803" s="58">
        <v>2035</v>
      </c>
      <c r="AR1803" s="73" t="str">
        <f t="shared" si="344"/>
        <v>*0.93</v>
      </c>
      <c r="AS1803" s="70" t="str">
        <f t="shared" si="345"/>
        <v>REZoning_Sol-Win</v>
      </c>
      <c r="AU1803" s="50" t="s">
        <v>2684</v>
      </c>
      <c r="AV1803" s="72" t="s">
        <v>874</v>
      </c>
      <c r="AW1803" s="58">
        <v>2050</v>
      </c>
      <c r="AX1803" s="73" t="str">
        <f t="shared" si="346"/>
        <v>*0.9</v>
      </c>
      <c r="AY1803" s="70" t="str">
        <f t="shared" si="347"/>
        <v>REZoning_Sol-Win</v>
      </c>
    </row>
    <row r="1804" spans="1:51">
      <c r="A1804" s="67" t="s">
        <v>78</v>
      </c>
      <c r="C1804" t="s">
        <v>2685</v>
      </c>
      <c r="D1804" s="68" t="s">
        <v>874</v>
      </c>
      <c r="E1804" s="52">
        <v>2035</v>
      </c>
      <c r="F1804" s="69" t="str">
        <f t="shared" si="337"/>
        <v>*0.95</v>
      </c>
      <c r="G1804" s="70" t="str">
        <f t="shared" si="336"/>
        <v>REZoning_Sol-Win</v>
      </c>
      <c r="I1804" t="s">
        <v>2685</v>
      </c>
      <c r="J1804" s="68" t="s">
        <v>874</v>
      </c>
      <c r="K1804" s="52">
        <v>2050</v>
      </c>
      <c r="L1804" s="62" t="str">
        <f t="shared" si="338"/>
        <v>*0.93</v>
      </c>
      <c r="M1804" s="70" t="str">
        <f t="shared" si="339"/>
        <v>REZoning_Sol-Win</v>
      </c>
      <c r="O1804" t="s">
        <v>2685</v>
      </c>
      <c r="P1804" t="s">
        <v>874</v>
      </c>
      <c r="Q1804">
        <v>2100</v>
      </c>
      <c r="R1804" t="s">
        <v>904</v>
      </c>
      <c r="S1804" t="s">
        <v>875</v>
      </c>
      <c r="AA1804" s="49" t="s">
        <v>2685</v>
      </c>
      <c r="AB1804" s="71" t="s">
        <v>874</v>
      </c>
      <c r="AC1804" s="55">
        <v>2035</v>
      </c>
      <c r="AD1804" s="70" t="str">
        <f t="shared" si="340"/>
        <v>*0.95</v>
      </c>
      <c r="AE1804" s="70" t="str">
        <f t="shared" si="341"/>
        <v>REZoning_Sol-Win</v>
      </c>
      <c r="AG1804" s="49" t="s">
        <v>2685</v>
      </c>
      <c r="AH1804" s="71" t="s">
        <v>874</v>
      </c>
      <c r="AI1804" s="55">
        <v>2050</v>
      </c>
      <c r="AJ1804" s="70" t="str">
        <f t="shared" si="342"/>
        <v>*0.93</v>
      </c>
      <c r="AK1804" s="70" t="str">
        <f t="shared" si="343"/>
        <v>REZoning_Sol-Win</v>
      </c>
      <c r="AO1804" s="50" t="s">
        <v>2685</v>
      </c>
      <c r="AP1804" s="72" t="s">
        <v>874</v>
      </c>
      <c r="AQ1804" s="58">
        <v>2035</v>
      </c>
      <c r="AR1804" s="73" t="str">
        <f t="shared" si="344"/>
        <v>*0.93</v>
      </c>
      <c r="AS1804" s="70" t="str">
        <f t="shared" si="345"/>
        <v>REZoning_Sol-Win</v>
      </c>
      <c r="AU1804" s="50" t="s">
        <v>2685</v>
      </c>
      <c r="AV1804" s="72" t="s">
        <v>874</v>
      </c>
      <c r="AW1804" s="58">
        <v>2050</v>
      </c>
      <c r="AX1804" s="73" t="str">
        <f t="shared" si="346"/>
        <v>*0.9</v>
      </c>
      <c r="AY1804" s="70" t="str">
        <f t="shared" si="347"/>
        <v>REZoning_Sol-Win</v>
      </c>
    </row>
    <row r="1805" spans="1:51">
      <c r="A1805" s="67" t="s">
        <v>78</v>
      </c>
      <c r="C1805" t="s">
        <v>2686</v>
      </c>
      <c r="D1805" s="68" t="s">
        <v>874</v>
      </c>
      <c r="E1805" s="52">
        <v>2035</v>
      </c>
      <c r="F1805" s="69" t="str">
        <f t="shared" si="337"/>
        <v>*0.95</v>
      </c>
      <c r="G1805" s="70" t="str">
        <f t="shared" si="336"/>
        <v>REZoning_Sol-Win</v>
      </c>
      <c r="I1805" t="s">
        <v>2686</v>
      </c>
      <c r="J1805" s="68" t="s">
        <v>874</v>
      </c>
      <c r="K1805" s="52">
        <v>2050</v>
      </c>
      <c r="L1805" s="62" t="str">
        <f t="shared" si="338"/>
        <v>*0.93</v>
      </c>
      <c r="M1805" s="70" t="str">
        <f t="shared" si="339"/>
        <v>REZoning_Sol-Win</v>
      </c>
      <c r="O1805" t="s">
        <v>2686</v>
      </c>
      <c r="P1805" t="s">
        <v>874</v>
      </c>
      <c r="Q1805">
        <v>2100</v>
      </c>
      <c r="R1805" t="s">
        <v>904</v>
      </c>
      <c r="S1805" t="s">
        <v>875</v>
      </c>
      <c r="AA1805" s="49" t="s">
        <v>2686</v>
      </c>
      <c r="AB1805" s="71" t="s">
        <v>874</v>
      </c>
      <c r="AC1805" s="55">
        <v>2035</v>
      </c>
      <c r="AD1805" s="70" t="str">
        <f t="shared" si="340"/>
        <v>*0.95</v>
      </c>
      <c r="AE1805" s="70" t="str">
        <f t="shared" si="341"/>
        <v>REZoning_Sol-Win</v>
      </c>
      <c r="AG1805" s="49" t="s">
        <v>2686</v>
      </c>
      <c r="AH1805" s="71" t="s">
        <v>874</v>
      </c>
      <c r="AI1805" s="55">
        <v>2050</v>
      </c>
      <c r="AJ1805" s="70" t="str">
        <f t="shared" si="342"/>
        <v>*0.93</v>
      </c>
      <c r="AK1805" s="70" t="str">
        <f t="shared" si="343"/>
        <v>REZoning_Sol-Win</v>
      </c>
      <c r="AO1805" s="50" t="s">
        <v>2686</v>
      </c>
      <c r="AP1805" s="72" t="s">
        <v>874</v>
      </c>
      <c r="AQ1805" s="58">
        <v>2035</v>
      </c>
      <c r="AR1805" s="73" t="str">
        <f t="shared" si="344"/>
        <v>*0.93</v>
      </c>
      <c r="AS1805" s="70" t="str">
        <f t="shared" si="345"/>
        <v>REZoning_Sol-Win</v>
      </c>
      <c r="AU1805" s="50" t="s">
        <v>2686</v>
      </c>
      <c r="AV1805" s="72" t="s">
        <v>874</v>
      </c>
      <c r="AW1805" s="58">
        <v>2050</v>
      </c>
      <c r="AX1805" s="73" t="str">
        <f t="shared" si="346"/>
        <v>*0.9</v>
      </c>
      <c r="AY1805" s="70" t="str">
        <f t="shared" si="347"/>
        <v>REZoning_Sol-Win</v>
      </c>
    </row>
    <row r="1806" spans="1:51">
      <c r="A1806" s="67" t="s">
        <v>78</v>
      </c>
      <c r="C1806" t="s">
        <v>2687</v>
      </c>
      <c r="D1806" s="68" t="s">
        <v>874</v>
      </c>
      <c r="E1806" s="52">
        <v>2035</v>
      </c>
      <c r="F1806" s="69" t="str">
        <f t="shared" si="337"/>
        <v>*0.95</v>
      </c>
      <c r="G1806" s="70" t="str">
        <f t="shared" si="336"/>
        <v>REZoning_Sol-Win</v>
      </c>
      <c r="I1806" t="s">
        <v>2687</v>
      </c>
      <c r="J1806" s="68" t="s">
        <v>874</v>
      </c>
      <c r="K1806" s="52">
        <v>2050</v>
      </c>
      <c r="L1806" s="62" t="str">
        <f t="shared" si="338"/>
        <v>*0.93</v>
      </c>
      <c r="M1806" s="70" t="str">
        <f t="shared" si="339"/>
        <v>REZoning_Sol-Win</v>
      </c>
      <c r="O1806" t="s">
        <v>2687</v>
      </c>
      <c r="P1806" t="s">
        <v>874</v>
      </c>
      <c r="Q1806">
        <v>2100</v>
      </c>
      <c r="R1806" t="s">
        <v>904</v>
      </c>
      <c r="S1806" t="s">
        <v>875</v>
      </c>
      <c r="AA1806" s="49" t="s">
        <v>2687</v>
      </c>
      <c r="AB1806" s="71" t="s">
        <v>874</v>
      </c>
      <c r="AC1806" s="55">
        <v>2035</v>
      </c>
      <c r="AD1806" s="70" t="str">
        <f t="shared" si="340"/>
        <v>*0.95</v>
      </c>
      <c r="AE1806" s="70" t="str">
        <f t="shared" si="341"/>
        <v>REZoning_Sol-Win</v>
      </c>
      <c r="AG1806" s="49" t="s">
        <v>2687</v>
      </c>
      <c r="AH1806" s="71" t="s">
        <v>874</v>
      </c>
      <c r="AI1806" s="55">
        <v>2050</v>
      </c>
      <c r="AJ1806" s="70" t="str">
        <f t="shared" si="342"/>
        <v>*0.93</v>
      </c>
      <c r="AK1806" s="70" t="str">
        <f t="shared" si="343"/>
        <v>REZoning_Sol-Win</v>
      </c>
      <c r="AO1806" s="50" t="s">
        <v>2687</v>
      </c>
      <c r="AP1806" s="72" t="s">
        <v>874</v>
      </c>
      <c r="AQ1806" s="58">
        <v>2035</v>
      </c>
      <c r="AR1806" s="73" t="str">
        <f t="shared" si="344"/>
        <v>*0.93</v>
      </c>
      <c r="AS1806" s="70" t="str">
        <f t="shared" si="345"/>
        <v>REZoning_Sol-Win</v>
      </c>
      <c r="AU1806" s="50" t="s">
        <v>2687</v>
      </c>
      <c r="AV1806" s="72" t="s">
        <v>874</v>
      </c>
      <c r="AW1806" s="58">
        <v>2050</v>
      </c>
      <c r="AX1806" s="73" t="str">
        <f t="shared" si="346"/>
        <v>*0.9</v>
      </c>
      <c r="AY1806" s="70" t="str">
        <f t="shared" si="347"/>
        <v>REZoning_Sol-Win</v>
      </c>
    </row>
    <row r="1807" spans="1:51">
      <c r="A1807" s="67" t="s">
        <v>78</v>
      </c>
      <c r="C1807" t="s">
        <v>2688</v>
      </c>
      <c r="D1807" s="68" t="s">
        <v>874</v>
      </c>
      <c r="E1807" s="52">
        <v>2035</v>
      </c>
      <c r="F1807" s="69" t="str">
        <f t="shared" si="337"/>
        <v>*0.95</v>
      </c>
      <c r="G1807" s="70" t="str">
        <f t="shared" si="336"/>
        <v>REZoning_Sol-Win</v>
      </c>
      <c r="I1807" t="s">
        <v>2688</v>
      </c>
      <c r="J1807" s="68" t="s">
        <v>874</v>
      </c>
      <c r="K1807" s="52">
        <v>2050</v>
      </c>
      <c r="L1807" s="62" t="str">
        <f t="shared" si="338"/>
        <v>*0.93</v>
      </c>
      <c r="M1807" s="70" t="str">
        <f t="shared" si="339"/>
        <v>REZoning_Sol-Win</v>
      </c>
      <c r="O1807" t="s">
        <v>2688</v>
      </c>
      <c r="P1807" t="s">
        <v>874</v>
      </c>
      <c r="Q1807">
        <v>2100</v>
      </c>
      <c r="R1807" t="s">
        <v>904</v>
      </c>
      <c r="S1807" t="s">
        <v>875</v>
      </c>
      <c r="AA1807" s="49" t="s">
        <v>2688</v>
      </c>
      <c r="AB1807" s="71" t="s">
        <v>874</v>
      </c>
      <c r="AC1807" s="55">
        <v>2035</v>
      </c>
      <c r="AD1807" s="70" t="str">
        <f t="shared" si="340"/>
        <v>*0.95</v>
      </c>
      <c r="AE1807" s="70" t="str">
        <f t="shared" si="341"/>
        <v>REZoning_Sol-Win</v>
      </c>
      <c r="AG1807" s="49" t="s">
        <v>2688</v>
      </c>
      <c r="AH1807" s="71" t="s">
        <v>874</v>
      </c>
      <c r="AI1807" s="55">
        <v>2050</v>
      </c>
      <c r="AJ1807" s="70" t="str">
        <f t="shared" si="342"/>
        <v>*0.93</v>
      </c>
      <c r="AK1807" s="70" t="str">
        <f t="shared" si="343"/>
        <v>REZoning_Sol-Win</v>
      </c>
      <c r="AO1807" s="50" t="s">
        <v>2688</v>
      </c>
      <c r="AP1807" s="72" t="s">
        <v>874</v>
      </c>
      <c r="AQ1807" s="58">
        <v>2035</v>
      </c>
      <c r="AR1807" s="73" t="str">
        <f t="shared" si="344"/>
        <v>*0.93</v>
      </c>
      <c r="AS1807" s="70" t="str">
        <f t="shared" si="345"/>
        <v>REZoning_Sol-Win</v>
      </c>
      <c r="AU1807" s="50" t="s">
        <v>2688</v>
      </c>
      <c r="AV1807" s="72" t="s">
        <v>874</v>
      </c>
      <c r="AW1807" s="58">
        <v>2050</v>
      </c>
      <c r="AX1807" s="73" t="str">
        <f t="shared" si="346"/>
        <v>*0.9</v>
      </c>
      <c r="AY1807" s="70" t="str">
        <f t="shared" si="347"/>
        <v>REZoning_Sol-Win</v>
      </c>
    </row>
    <row r="1808" spans="1:51">
      <c r="A1808" s="67" t="s">
        <v>78</v>
      </c>
      <c r="C1808" t="s">
        <v>2689</v>
      </c>
      <c r="D1808" s="68" t="s">
        <v>874</v>
      </c>
      <c r="E1808" s="52">
        <v>2035</v>
      </c>
      <c r="F1808" s="69" t="str">
        <f t="shared" si="337"/>
        <v>*0.95</v>
      </c>
      <c r="G1808" s="70" t="str">
        <f t="shared" si="336"/>
        <v>REZoning_Sol-Win</v>
      </c>
      <c r="I1808" t="s">
        <v>2689</v>
      </c>
      <c r="J1808" s="68" t="s">
        <v>874</v>
      </c>
      <c r="K1808" s="52">
        <v>2050</v>
      </c>
      <c r="L1808" s="62" t="str">
        <f t="shared" si="338"/>
        <v>*0.93</v>
      </c>
      <c r="M1808" s="70" t="str">
        <f t="shared" si="339"/>
        <v>REZoning_Sol-Win</v>
      </c>
      <c r="O1808" t="s">
        <v>2689</v>
      </c>
      <c r="P1808" t="s">
        <v>874</v>
      </c>
      <c r="Q1808">
        <v>2100</v>
      </c>
      <c r="R1808" t="s">
        <v>904</v>
      </c>
      <c r="S1808" t="s">
        <v>875</v>
      </c>
      <c r="AA1808" s="49" t="s">
        <v>2689</v>
      </c>
      <c r="AB1808" s="71" t="s">
        <v>874</v>
      </c>
      <c r="AC1808" s="55">
        <v>2035</v>
      </c>
      <c r="AD1808" s="70" t="str">
        <f t="shared" si="340"/>
        <v>*0.95</v>
      </c>
      <c r="AE1808" s="70" t="str">
        <f t="shared" si="341"/>
        <v>REZoning_Sol-Win</v>
      </c>
      <c r="AG1808" s="49" t="s">
        <v>2689</v>
      </c>
      <c r="AH1808" s="71" t="s">
        <v>874</v>
      </c>
      <c r="AI1808" s="55">
        <v>2050</v>
      </c>
      <c r="AJ1808" s="70" t="str">
        <f t="shared" si="342"/>
        <v>*0.93</v>
      </c>
      <c r="AK1808" s="70" t="str">
        <f t="shared" si="343"/>
        <v>REZoning_Sol-Win</v>
      </c>
      <c r="AO1808" s="50" t="s">
        <v>2689</v>
      </c>
      <c r="AP1808" s="72" t="s">
        <v>874</v>
      </c>
      <c r="AQ1808" s="58">
        <v>2035</v>
      </c>
      <c r="AR1808" s="73" t="str">
        <f t="shared" si="344"/>
        <v>*0.93</v>
      </c>
      <c r="AS1808" s="70" t="str">
        <f t="shared" si="345"/>
        <v>REZoning_Sol-Win</v>
      </c>
      <c r="AU1808" s="50" t="s">
        <v>2689</v>
      </c>
      <c r="AV1808" s="72" t="s">
        <v>874</v>
      </c>
      <c r="AW1808" s="58">
        <v>2050</v>
      </c>
      <c r="AX1808" s="73" t="str">
        <f t="shared" si="346"/>
        <v>*0.9</v>
      </c>
      <c r="AY1808" s="70" t="str">
        <f t="shared" si="347"/>
        <v>REZoning_Sol-Win</v>
      </c>
    </row>
    <row r="1809" spans="1:51">
      <c r="A1809" s="67" t="s">
        <v>78</v>
      </c>
      <c r="C1809" t="s">
        <v>2690</v>
      </c>
      <c r="D1809" s="68" t="s">
        <v>874</v>
      </c>
      <c r="E1809" s="52">
        <v>2035</v>
      </c>
      <c r="F1809" s="69" t="str">
        <f t="shared" si="337"/>
        <v>*0.95</v>
      </c>
      <c r="G1809" s="70" t="str">
        <f t="shared" si="336"/>
        <v>REZoning_Sol-Win</v>
      </c>
      <c r="I1809" t="s">
        <v>2690</v>
      </c>
      <c r="J1809" s="68" t="s">
        <v>874</v>
      </c>
      <c r="K1809" s="52">
        <v>2050</v>
      </c>
      <c r="L1809" s="62" t="str">
        <f t="shared" si="338"/>
        <v>*0.93</v>
      </c>
      <c r="M1809" s="70" t="str">
        <f t="shared" si="339"/>
        <v>REZoning_Sol-Win</v>
      </c>
      <c r="O1809" t="s">
        <v>2690</v>
      </c>
      <c r="P1809" t="s">
        <v>874</v>
      </c>
      <c r="Q1809">
        <v>2100</v>
      </c>
      <c r="R1809" t="s">
        <v>904</v>
      </c>
      <c r="S1809" t="s">
        <v>875</v>
      </c>
      <c r="AA1809" s="49" t="s">
        <v>2690</v>
      </c>
      <c r="AB1809" s="71" t="s">
        <v>874</v>
      </c>
      <c r="AC1809" s="55">
        <v>2035</v>
      </c>
      <c r="AD1809" s="70" t="str">
        <f t="shared" si="340"/>
        <v>*0.95</v>
      </c>
      <c r="AE1809" s="70" t="str">
        <f t="shared" si="341"/>
        <v>REZoning_Sol-Win</v>
      </c>
      <c r="AG1809" s="49" t="s">
        <v>2690</v>
      </c>
      <c r="AH1809" s="71" t="s">
        <v>874</v>
      </c>
      <c r="AI1809" s="55">
        <v>2050</v>
      </c>
      <c r="AJ1809" s="70" t="str">
        <f t="shared" si="342"/>
        <v>*0.93</v>
      </c>
      <c r="AK1809" s="70" t="str">
        <f t="shared" si="343"/>
        <v>REZoning_Sol-Win</v>
      </c>
      <c r="AO1809" s="50" t="s">
        <v>2690</v>
      </c>
      <c r="AP1809" s="72" t="s">
        <v>874</v>
      </c>
      <c r="AQ1809" s="58">
        <v>2035</v>
      </c>
      <c r="AR1809" s="73" t="str">
        <f t="shared" si="344"/>
        <v>*0.93</v>
      </c>
      <c r="AS1809" s="70" t="str">
        <f t="shared" si="345"/>
        <v>REZoning_Sol-Win</v>
      </c>
      <c r="AU1809" s="50" t="s">
        <v>2690</v>
      </c>
      <c r="AV1809" s="72" t="s">
        <v>874</v>
      </c>
      <c r="AW1809" s="58">
        <v>2050</v>
      </c>
      <c r="AX1809" s="73" t="str">
        <f t="shared" si="346"/>
        <v>*0.9</v>
      </c>
      <c r="AY1809" s="70" t="str">
        <f t="shared" si="347"/>
        <v>REZoning_Sol-Win</v>
      </c>
    </row>
    <row r="1810" spans="1:51">
      <c r="A1810" s="67" t="s">
        <v>78</v>
      </c>
      <c r="C1810" t="s">
        <v>2691</v>
      </c>
      <c r="D1810" s="68" t="s">
        <v>874</v>
      </c>
      <c r="E1810" s="52">
        <v>2035</v>
      </c>
      <c r="F1810" s="69" t="str">
        <f t="shared" si="337"/>
        <v>*0.95</v>
      </c>
      <c r="G1810" s="70" t="str">
        <f t="shared" si="336"/>
        <v>REZoning_Sol-Win</v>
      </c>
      <c r="I1810" t="s">
        <v>2691</v>
      </c>
      <c r="J1810" s="68" t="s">
        <v>874</v>
      </c>
      <c r="K1810" s="52">
        <v>2050</v>
      </c>
      <c r="L1810" s="62" t="str">
        <f t="shared" si="338"/>
        <v>*0.93</v>
      </c>
      <c r="M1810" s="70" t="str">
        <f t="shared" si="339"/>
        <v>REZoning_Sol-Win</v>
      </c>
      <c r="O1810" t="s">
        <v>2691</v>
      </c>
      <c r="P1810" t="s">
        <v>874</v>
      </c>
      <c r="Q1810">
        <v>2100</v>
      </c>
      <c r="R1810" t="s">
        <v>904</v>
      </c>
      <c r="S1810" t="s">
        <v>875</v>
      </c>
      <c r="AA1810" s="49" t="s">
        <v>2691</v>
      </c>
      <c r="AB1810" s="71" t="s">
        <v>874</v>
      </c>
      <c r="AC1810" s="55">
        <v>2035</v>
      </c>
      <c r="AD1810" s="70" t="str">
        <f t="shared" si="340"/>
        <v>*0.95</v>
      </c>
      <c r="AE1810" s="70" t="str">
        <f t="shared" si="341"/>
        <v>REZoning_Sol-Win</v>
      </c>
      <c r="AG1810" s="49" t="s">
        <v>2691</v>
      </c>
      <c r="AH1810" s="71" t="s">
        <v>874</v>
      </c>
      <c r="AI1810" s="55">
        <v>2050</v>
      </c>
      <c r="AJ1810" s="70" t="str">
        <f t="shared" si="342"/>
        <v>*0.93</v>
      </c>
      <c r="AK1810" s="70" t="str">
        <f t="shared" si="343"/>
        <v>REZoning_Sol-Win</v>
      </c>
      <c r="AO1810" s="50" t="s">
        <v>2691</v>
      </c>
      <c r="AP1810" s="72" t="s">
        <v>874</v>
      </c>
      <c r="AQ1810" s="58">
        <v>2035</v>
      </c>
      <c r="AR1810" s="73" t="str">
        <f t="shared" si="344"/>
        <v>*0.93</v>
      </c>
      <c r="AS1810" s="70" t="str">
        <f t="shared" si="345"/>
        <v>REZoning_Sol-Win</v>
      </c>
      <c r="AU1810" s="50" t="s">
        <v>2691</v>
      </c>
      <c r="AV1810" s="72" t="s">
        <v>874</v>
      </c>
      <c r="AW1810" s="58">
        <v>2050</v>
      </c>
      <c r="AX1810" s="73" t="str">
        <f t="shared" si="346"/>
        <v>*0.9</v>
      </c>
      <c r="AY1810" s="70" t="str">
        <f t="shared" si="347"/>
        <v>REZoning_Sol-Win</v>
      </c>
    </row>
    <row r="1811" spans="1:51">
      <c r="A1811" s="67" t="s">
        <v>78</v>
      </c>
      <c r="C1811" t="s">
        <v>2692</v>
      </c>
      <c r="D1811" s="68" t="s">
        <v>874</v>
      </c>
      <c r="E1811" s="52">
        <v>2035</v>
      </c>
      <c r="F1811" s="69" t="str">
        <f t="shared" si="337"/>
        <v>*0.95</v>
      </c>
      <c r="G1811" s="70" t="str">
        <f t="shared" si="336"/>
        <v>REZoning_Sol-Win</v>
      </c>
      <c r="I1811" t="s">
        <v>2692</v>
      </c>
      <c r="J1811" s="68" t="s">
        <v>874</v>
      </c>
      <c r="K1811" s="52">
        <v>2050</v>
      </c>
      <c r="L1811" s="62" t="str">
        <f t="shared" si="338"/>
        <v>*0.93</v>
      </c>
      <c r="M1811" s="70" t="str">
        <f t="shared" si="339"/>
        <v>REZoning_Sol-Win</v>
      </c>
      <c r="O1811" t="s">
        <v>2692</v>
      </c>
      <c r="P1811" t="s">
        <v>874</v>
      </c>
      <c r="Q1811">
        <v>2100</v>
      </c>
      <c r="R1811" t="s">
        <v>904</v>
      </c>
      <c r="S1811" t="s">
        <v>875</v>
      </c>
      <c r="AA1811" s="49" t="s">
        <v>2692</v>
      </c>
      <c r="AB1811" s="71" t="s">
        <v>874</v>
      </c>
      <c r="AC1811" s="55">
        <v>2035</v>
      </c>
      <c r="AD1811" s="70" t="str">
        <f t="shared" si="340"/>
        <v>*0.95</v>
      </c>
      <c r="AE1811" s="70" t="str">
        <f t="shared" si="341"/>
        <v>REZoning_Sol-Win</v>
      </c>
      <c r="AG1811" s="49" t="s">
        <v>2692</v>
      </c>
      <c r="AH1811" s="71" t="s">
        <v>874</v>
      </c>
      <c r="AI1811" s="55">
        <v>2050</v>
      </c>
      <c r="AJ1811" s="70" t="str">
        <f t="shared" si="342"/>
        <v>*0.93</v>
      </c>
      <c r="AK1811" s="70" t="str">
        <f t="shared" si="343"/>
        <v>REZoning_Sol-Win</v>
      </c>
      <c r="AO1811" s="50" t="s">
        <v>2692</v>
      </c>
      <c r="AP1811" s="72" t="s">
        <v>874</v>
      </c>
      <c r="AQ1811" s="58">
        <v>2035</v>
      </c>
      <c r="AR1811" s="73" t="str">
        <f t="shared" si="344"/>
        <v>*0.93</v>
      </c>
      <c r="AS1811" s="70" t="str">
        <f t="shared" si="345"/>
        <v>REZoning_Sol-Win</v>
      </c>
      <c r="AU1811" s="50" t="s">
        <v>2692</v>
      </c>
      <c r="AV1811" s="72" t="s">
        <v>874</v>
      </c>
      <c r="AW1811" s="58">
        <v>2050</v>
      </c>
      <c r="AX1811" s="73" t="str">
        <f t="shared" si="346"/>
        <v>*0.9</v>
      </c>
      <c r="AY1811" s="70" t="str">
        <f t="shared" si="347"/>
        <v>REZoning_Sol-Win</v>
      </c>
    </row>
    <row r="1812" spans="1:51">
      <c r="A1812" s="67" t="s">
        <v>78</v>
      </c>
      <c r="C1812" t="s">
        <v>2693</v>
      </c>
      <c r="D1812" s="68" t="s">
        <v>874</v>
      </c>
      <c r="E1812" s="52">
        <v>2035</v>
      </c>
      <c r="F1812" s="69" t="str">
        <f t="shared" si="337"/>
        <v>*0.95</v>
      </c>
      <c r="G1812" s="70" t="str">
        <f t="shared" si="336"/>
        <v>REZoning_Sol-Win</v>
      </c>
      <c r="I1812" t="s">
        <v>2693</v>
      </c>
      <c r="J1812" s="68" t="s">
        <v>874</v>
      </c>
      <c r="K1812" s="52">
        <v>2050</v>
      </c>
      <c r="L1812" s="62" t="str">
        <f t="shared" si="338"/>
        <v>*0.93</v>
      </c>
      <c r="M1812" s="70" t="str">
        <f t="shared" si="339"/>
        <v>REZoning_Sol-Win</v>
      </c>
      <c r="O1812" t="s">
        <v>2693</v>
      </c>
      <c r="P1812" t="s">
        <v>874</v>
      </c>
      <c r="Q1812">
        <v>2100</v>
      </c>
      <c r="R1812" t="s">
        <v>904</v>
      </c>
      <c r="S1812" t="s">
        <v>875</v>
      </c>
      <c r="AA1812" s="49" t="s">
        <v>2693</v>
      </c>
      <c r="AB1812" s="71" t="s">
        <v>874</v>
      </c>
      <c r="AC1812" s="55">
        <v>2035</v>
      </c>
      <c r="AD1812" s="70" t="str">
        <f t="shared" si="340"/>
        <v>*0.95</v>
      </c>
      <c r="AE1812" s="70" t="str">
        <f t="shared" si="341"/>
        <v>REZoning_Sol-Win</v>
      </c>
      <c r="AG1812" s="49" t="s">
        <v>2693</v>
      </c>
      <c r="AH1812" s="71" t="s">
        <v>874</v>
      </c>
      <c r="AI1812" s="55">
        <v>2050</v>
      </c>
      <c r="AJ1812" s="70" t="str">
        <f t="shared" si="342"/>
        <v>*0.93</v>
      </c>
      <c r="AK1812" s="70" t="str">
        <f t="shared" si="343"/>
        <v>REZoning_Sol-Win</v>
      </c>
      <c r="AO1812" s="50" t="s">
        <v>2693</v>
      </c>
      <c r="AP1812" s="72" t="s">
        <v>874</v>
      </c>
      <c r="AQ1812" s="58">
        <v>2035</v>
      </c>
      <c r="AR1812" s="73" t="str">
        <f t="shared" si="344"/>
        <v>*0.93</v>
      </c>
      <c r="AS1812" s="70" t="str">
        <f t="shared" si="345"/>
        <v>REZoning_Sol-Win</v>
      </c>
      <c r="AU1812" s="50" t="s">
        <v>2693</v>
      </c>
      <c r="AV1812" s="72" t="s">
        <v>874</v>
      </c>
      <c r="AW1812" s="58">
        <v>2050</v>
      </c>
      <c r="AX1812" s="73" t="str">
        <f t="shared" si="346"/>
        <v>*0.9</v>
      </c>
      <c r="AY1812" s="70" t="str">
        <f t="shared" si="347"/>
        <v>REZoning_Sol-Win</v>
      </c>
    </row>
    <row r="1813" spans="1:51">
      <c r="A1813" s="67" t="s">
        <v>78</v>
      </c>
      <c r="C1813" t="s">
        <v>2694</v>
      </c>
      <c r="D1813" s="68" t="s">
        <v>874</v>
      </c>
      <c r="E1813" s="52">
        <v>2035</v>
      </c>
      <c r="F1813" s="69" t="str">
        <f t="shared" si="337"/>
        <v>*0.95</v>
      </c>
      <c r="G1813" s="70" t="str">
        <f t="shared" si="336"/>
        <v>REZoning_Sol-Win</v>
      </c>
      <c r="I1813" t="s">
        <v>2694</v>
      </c>
      <c r="J1813" s="68" t="s">
        <v>874</v>
      </c>
      <c r="K1813" s="52">
        <v>2050</v>
      </c>
      <c r="L1813" s="62" t="str">
        <f t="shared" si="338"/>
        <v>*0.93</v>
      </c>
      <c r="M1813" s="70" t="str">
        <f t="shared" si="339"/>
        <v>REZoning_Sol-Win</v>
      </c>
      <c r="O1813" t="s">
        <v>2694</v>
      </c>
      <c r="P1813" t="s">
        <v>874</v>
      </c>
      <c r="Q1813">
        <v>2100</v>
      </c>
      <c r="R1813" t="s">
        <v>904</v>
      </c>
      <c r="S1813" t="s">
        <v>875</v>
      </c>
      <c r="AA1813" s="49" t="s">
        <v>2694</v>
      </c>
      <c r="AB1813" s="71" t="s">
        <v>874</v>
      </c>
      <c r="AC1813" s="55">
        <v>2035</v>
      </c>
      <c r="AD1813" s="70" t="str">
        <f t="shared" si="340"/>
        <v>*0.95</v>
      </c>
      <c r="AE1813" s="70" t="str">
        <f t="shared" si="341"/>
        <v>REZoning_Sol-Win</v>
      </c>
      <c r="AG1813" s="49" t="s">
        <v>2694</v>
      </c>
      <c r="AH1813" s="71" t="s">
        <v>874</v>
      </c>
      <c r="AI1813" s="55">
        <v>2050</v>
      </c>
      <c r="AJ1813" s="70" t="str">
        <f t="shared" si="342"/>
        <v>*0.93</v>
      </c>
      <c r="AK1813" s="70" t="str">
        <f t="shared" si="343"/>
        <v>REZoning_Sol-Win</v>
      </c>
      <c r="AO1813" s="50" t="s">
        <v>2694</v>
      </c>
      <c r="AP1813" s="72" t="s">
        <v>874</v>
      </c>
      <c r="AQ1813" s="58">
        <v>2035</v>
      </c>
      <c r="AR1813" s="73" t="str">
        <f t="shared" si="344"/>
        <v>*0.93</v>
      </c>
      <c r="AS1813" s="70" t="str">
        <f t="shared" si="345"/>
        <v>REZoning_Sol-Win</v>
      </c>
      <c r="AU1813" s="50" t="s">
        <v>2694</v>
      </c>
      <c r="AV1813" s="72" t="s">
        <v>874</v>
      </c>
      <c r="AW1813" s="58">
        <v>2050</v>
      </c>
      <c r="AX1813" s="73" t="str">
        <f t="shared" si="346"/>
        <v>*0.9</v>
      </c>
      <c r="AY1813" s="70" t="str">
        <f t="shared" si="347"/>
        <v>REZoning_Sol-Win</v>
      </c>
    </row>
    <row r="1814" spans="1:51">
      <c r="A1814" s="67" t="s">
        <v>78</v>
      </c>
      <c r="C1814" t="s">
        <v>2695</v>
      </c>
      <c r="D1814" s="68" t="s">
        <v>874</v>
      </c>
      <c r="E1814" s="52">
        <v>2035</v>
      </c>
      <c r="F1814" s="69" t="str">
        <f t="shared" si="337"/>
        <v>*0.95</v>
      </c>
      <c r="G1814" s="70" t="str">
        <f t="shared" si="336"/>
        <v>REZoning_Sol-Win</v>
      </c>
      <c r="I1814" t="s">
        <v>2695</v>
      </c>
      <c r="J1814" s="68" t="s">
        <v>874</v>
      </c>
      <c r="K1814" s="52">
        <v>2050</v>
      </c>
      <c r="L1814" s="62" t="str">
        <f t="shared" si="338"/>
        <v>*0.93</v>
      </c>
      <c r="M1814" s="70" t="str">
        <f t="shared" si="339"/>
        <v>REZoning_Sol-Win</v>
      </c>
      <c r="O1814" t="s">
        <v>2695</v>
      </c>
      <c r="P1814" t="s">
        <v>874</v>
      </c>
      <c r="Q1814">
        <v>2100</v>
      </c>
      <c r="R1814" t="s">
        <v>904</v>
      </c>
      <c r="S1814" t="s">
        <v>875</v>
      </c>
      <c r="AA1814" s="49" t="s">
        <v>2695</v>
      </c>
      <c r="AB1814" s="71" t="s">
        <v>874</v>
      </c>
      <c r="AC1814" s="55">
        <v>2035</v>
      </c>
      <c r="AD1814" s="70" t="str">
        <f t="shared" si="340"/>
        <v>*0.95</v>
      </c>
      <c r="AE1814" s="70" t="str">
        <f t="shared" si="341"/>
        <v>REZoning_Sol-Win</v>
      </c>
      <c r="AG1814" s="49" t="s">
        <v>2695</v>
      </c>
      <c r="AH1814" s="71" t="s">
        <v>874</v>
      </c>
      <c r="AI1814" s="55">
        <v>2050</v>
      </c>
      <c r="AJ1814" s="70" t="str">
        <f t="shared" si="342"/>
        <v>*0.93</v>
      </c>
      <c r="AK1814" s="70" t="str">
        <f t="shared" si="343"/>
        <v>REZoning_Sol-Win</v>
      </c>
      <c r="AO1814" s="50" t="s">
        <v>2695</v>
      </c>
      <c r="AP1814" s="72" t="s">
        <v>874</v>
      </c>
      <c r="AQ1814" s="58">
        <v>2035</v>
      </c>
      <c r="AR1814" s="73" t="str">
        <f t="shared" si="344"/>
        <v>*0.93</v>
      </c>
      <c r="AS1814" s="70" t="str">
        <f t="shared" si="345"/>
        <v>REZoning_Sol-Win</v>
      </c>
      <c r="AU1814" s="50" t="s">
        <v>2695</v>
      </c>
      <c r="AV1814" s="72" t="s">
        <v>874</v>
      </c>
      <c r="AW1814" s="58">
        <v>2050</v>
      </c>
      <c r="AX1814" s="73" t="str">
        <f t="shared" si="346"/>
        <v>*0.9</v>
      </c>
      <c r="AY1814" s="70" t="str">
        <f t="shared" si="347"/>
        <v>REZoning_Sol-Win</v>
      </c>
    </row>
    <row r="1815" spans="1:51">
      <c r="A1815" s="67" t="s">
        <v>78</v>
      </c>
      <c r="C1815" t="s">
        <v>2696</v>
      </c>
      <c r="D1815" s="68" t="s">
        <v>874</v>
      </c>
      <c r="E1815" s="52">
        <v>2035</v>
      </c>
      <c r="F1815" s="69" t="str">
        <f t="shared" si="337"/>
        <v>*0.95</v>
      </c>
      <c r="G1815" s="70" t="str">
        <f t="shared" si="336"/>
        <v>REZoning_Sol-Win</v>
      </c>
      <c r="I1815" t="s">
        <v>2696</v>
      </c>
      <c r="J1815" s="68" t="s">
        <v>874</v>
      </c>
      <c r="K1815" s="52">
        <v>2050</v>
      </c>
      <c r="L1815" s="62" t="str">
        <f t="shared" si="338"/>
        <v>*0.93</v>
      </c>
      <c r="M1815" s="70" t="str">
        <f t="shared" si="339"/>
        <v>REZoning_Sol-Win</v>
      </c>
      <c r="O1815" t="s">
        <v>2696</v>
      </c>
      <c r="P1815" t="s">
        <v>874</v>
      </c>
      <c r="Q1815">
        <v>2100</v>
      </c>
      <c r="R1815" t="s">
        <v>904</v>
      </c>
      <c r="S1815" t="s">
        <v>875</v>
      </c>
      <c r="AA1815" s="49" t="s">
        <v>2696</v>
      </c>
      <c r="AB1815" s="71" t="s">
        <v>874</v>
      </c>
      <c r="AC1815" s="55">
        <v>2035</v>
      </c>
      <c r="AD1815" s="70" t="str">
        <f t="shared" si="340"/>
        <v>*0.95</v>
      </c>
      <c r="AE1815" s="70" t="str">
        <f t="shared" si="341"/>
        <v>REZoning_Sol-Win</v>
      </c>
      <c r="AG1815" s="49" t="s">
        <v>2696</v>
      </c>
      <c r="AH1815" s="71" t="s">
        <v>874</v>
      </c>
      <c r="AI1815" s="55">
        <v>2050</v>
      </c>
      <c r="AJ1815" s="70" t="str">
        <f t="shared" si="342"/>
        <v>*0.93</v>
      </c>
      <c r="AK1815" s="70" t="str">
        <f t="shared" si="343"/>
        <v>REZoning_Sol-Win</v>
      </c>
      <c r="AO1815" s="50" t="s">
        <v>2696</v>
      </c>
      <c r="AP1815" s="72" t="s">
        <v>874</v>
      </c>
      <c r="AQ1815" s="58">
        <v>2035</v>
      </c>
      <c r="AR1815" s="73" t="str">
        <f t="shared" si="344"/>
        <v>*0.93</v>
      </c>
      <c r="AS1815" s="70" t="str">
        <f t="shared" si="345"/>
        <v>REZoning_Sol-Win</v>
      </c>
      <c r="AU1815" s="50" t="s">
        <v>2696</v>
      </c>
      <c r="AV1815" s="72" t="s">
        <v>874</v>
      </c>
      <c r="AW1815" s="58">
        <v>2050</v>
      </c>
      <c r="AX1815" s="73" t="str">
        <f t="shared" si="346"/>
        <v>*0.9</v>
      </c>
      <c r="AY1815" s="70" t="str">
        <f t="shared" si="347"/>
        <v>REZoning_Sol-Win</v>
      </c>
    </row>
    <row r="1816" spans="1:51">
      <c r="A1816" s="67" t="s">
        <v>78</v>
      </c>
      <c r="C1816" t="s">
        <v>2697</v>
      </c>
      <c r="D1816" s="68" t="s">
        <v>874</v>
      </c>
      <c r="E1816" s="52">
        <v>2035</v>
      </c>
      <c r="F1816" s="69" t="str">
        <f t="shared" si="337"/>
        <v>*0.95</v>
      </c>
      <c r="G1816" s="70" t="str">
        <f t="shared" si="336"/>
        <v>REZoning_Sol-Win</v>
      </c>
      <c r="I1816" t="s">
        <v>2697</v>
      </c>
      <c r="J1816" s="68" t="s">
        <v>874</v>
      </c>
      <c r="K1816" s="52">
        <v>2050</v>
      </c>
      <c r="L1816" s="62" t="str">
        <f t="shared" si="338"/>
        <v>*0.93</v>
      </c>
      <c r="M1816" s="70" t="str">
        <f t="shared" si="339"/>
        <v>REZoning_Sol-Win</v>
      </c>
      <c r="O1816" t="s">
        <v>2697</v>
      </c>
      <c r="P1816" t="s">
        <v>874</v>
      </c>
      <c r="Q1816">
        <v>2100</v>
      </c>
      <c r="R1816" t="s">
        <v>904</v>
      </c>
      <c r="S1816" t="s">
        <v>875</v>
      </c>
      <c r="AA1816" s="49" t="s">
        <v>2697</v>
      </c>
      <c r="AB1816" s="71" t="s">
        <v>874</v>
      </c>
      <c r="AC1816" s="55">
        <v>2035</v>
      </c>
      <c r="AD1816" s="70" t="str">
        <f t="shared" si="340"/>
        <v>*0.95</v>
      </c>
      <c r="AE1816" s="70" t="str">
        <f t="shared" si="341"/>
        <v>REZoning_Sol-Win</v>
      </c>
      <c r="AG1816" s="49" t="s">
        <v>2697</v>
      </c>
      <c r="AH1816" s="71" t="s">
        <v>874</v>
      </c>
      <c r="AI1816" s="55">
        <v>2050</v>
      </c>
      <c r="AJ1816" s="70" t="str">
        <f t="shared" si="342"/>
        <v>*0.93</v>
      </c>
      <c r="AK1816" s="70" t="str">
        <f t="shared" si="343"/>
        <v>REZoning_Sol-Win</v>
      </c>
      <c r="AO1816" s="50" t="s">
        <v>2697</v>
      </c>
      <c r="AP1816" s="72" t="s">
        <v>874</v>
      </c>
      <c r="AQ1816" s="58">
        <v>2035</v>
      </c>
      <c r="AR1816" s="73" t="str">
        <f t="shared" si="344"/>
        <v>*0.93</v>
      </c>
      <c r="AS1816" s="70" t="str">
        <f t="shared" si="345"/>
        <v>REZoning_Sol-Win</v>
      </c>
      <c r="AU1816" s="50" t="s">
        <v>2697</v>
      </c>
      <c r="AV1816" s="72" t="s">
        <v>874</v>
      </c>
      <c r="AW1816" s="58">
        <v>2050</v>
      </c>
      <c r="AX1816" s="73" t="str">
        <f t="shared" si="346"/>
        <v>*0.9</v>
      </c>
      <c r="AY1816" s="70" t="str">
        <f t="shared" si="347"/>
        <v>REZoning_Sol-Win</v>
      </c>
    </row>
    <row r="1817" spans="1:51">
      <c r="A1817" s="67" t="s">
        <v>78</v>
      </c>
      <c r="C1817" t="s">
        <v>2698</v>
      </c>
      <c r="D1817" s="68" t="s">
        <v>874</v>
      </c>
      <c r="E1817" s="52">
        <v>2035</v>
      </c>
      <c r="F1817" s="69" t="str">
        <f t="shared" si="337"/>
        <v>*0.95</v>
      </c>
      <c r="G1817" s="70" t="str">
        <f t="shared" si="336"/>
        <v>REZoning_Sol-Win</v>
      </c>
      <c r="I1817" t="s">
        <v>2698</v>
      </c>
      <c r="J1817" s="68" t="s">
        <v>874</v>
      </c>
      <c r="K1817" s="52">
        <v>2050</v>
      </c>
      <c r="L1817" s="62" t="str">
        <f t="shared" si="338"/>
        <v>*0.93</v>
      </c>
      <c r="M1817" s="70" t="str">
        <f t="shared" si="339"/>
        <v>REZoning_Sol-Win</v>
      </c>
      <c r="O1817" t="s">
        <v>2698</v>
      </c>
      <c r="P1817" t="s">
        <v>874</v>
      </c>
      <c r="Q1817">
        <v>2100</v>
      </c>
      <c r="R1817" t="s">
        <v>904</v>
      </c>
      <c r="S1817" t="s">
        <v>875</v>
      </c>
      <c r="AA1817" s="49" t="s">
        <v>2698</v>
      </c>
      <c r="AB1817" s="71" t="s">
        <v>874</v>
      </c>
      <c r="AC1817" s="55">
        <v>2035</v>
      </c>
      <c r="AD1817" s="70" t="str">
        <f t="shared" si="340"/>
        <v>*0.95</v>
      </c>
      <c r="AE1817" s="70" t="str">
        <f t="shared" si="341"/>
        <v>REZoning_Sol-Win</v>
      </c>
      <c r="AG1817" s="49" t="s">
        <v>2698</v>
      </c>
      <c r="AH1817" s="71" t="s">
        <v>874</v>
      </c>
      <c r="AI1817" s="55">
        <v>2050</v>
      </c>
      <c r="AJ1817" s="70" t="str">
        <f t="shared" si="342"/>
        <v>*0.93</v>
      </c>
      <c r="AK1817" s="70" t="str">
        <f t="shared" si="343"/>
        <v>REZoning_Sol-Win</v>
      </c>
      <c r="AO1817" s="50" t="s">
        <v>2698</v>
      </c>
      <c r="AP1817" s="72" t="s">
        <v>874</v>
      </c>
      <c r="AQ1817" s="58">
        <v>2035</v>
      </c>
      <c r="AR1817" s="73" t="str">
        <f t="shared" si="344"/>
        <v>*0.93</v>
      </c>
      <c r="AS1817" s="70" t="str">
        <f t="shared" si="345"/>
        <v>REZoning_Sol-Win</v>
      </c>
      <c r="AU1817" s="50" t="s">
        <v>2698</v>
      </c>
      <c r="AV1817" s="72" t="s">
        <v>874</v>
      </c>
      <c r="AW1817" s="58">
        <v>2050</v>
      </c>
      <c r="AX1817" s="73" t="str">
        <f t="shared" si="346"/>
        <v>*0.9</v>
      </c>
      <c r="AY1817" s="70" t="str">
        <f t="shared" si="347"/>
        <v>REZoning_Sol-Win</v>
      </c>
    </row>
    <row r="1818" spans="1:51">
      <c r="A1818" s="67" t="s">
        <v>78</v>
      </c>
      <c r="C1818" t="s">
        <v>2699</v>
      </c>
      <c r="D1818" s="68" t="s">
        <v>874</v>
      </c>
      <c r="E1818" s="52">
        <v>2035</v>
      </c>
      <c r="F1818" s="69" t="str">
        <f t="shared" si="337"/>
        <v>*0.95</v>
      </c>
      <c r="G1818" s="70" t="str">
        <f t="shared" si="336"/>
        <v>REZoning_Sol-Win</v>
      </c>
      <c r="I1818" t="s">
        <v>2699</v>
      </c>
      <c r="J1818" s="68" t="s">
        <v>874</v>
      </c>
      <c r="K1818" s="52">
        <v>2050</v>
      </c>
      <c r="L1818" s="62" t="str">
        <f t="shared" si="338"/>
        <v>*0.93</v>
      </c>
      <c r="M1818" s="70" t="str">
        <f t="shared" si="339"/>
        <v>REZoning_Sol-Win</v>
      </c>
      <c r="O1818" t="s">
        <v>2699</v>
      </c>
      <c r="P1818" t="s">
        <v>874</v>
      </c>
      <c r="Q1818">
        <v>2100</v>
      </c>
      <c r="R1818" t="s">
        <v>904</v>
      </c>
      <c r="S1818" t="s">
        <v>875</v>
      </c>
      <c r="AA1818" s="49" t="s">
        <v>2699</v>
      </c>
      <c r="AB1818" s="71" t="s">
        <v>874</v>
      </c>
      <c r="AC1818" s="55">
        <v>2035</v>
      </c>
      <c r="AD1818" s="70" t="str">
        <f t="shared" si="340"/>
        <v>*0.95</v>
      </c>
      <c r="AE1818" s="70" t="str">
        <f t="shared" si="341"/>
        <v>REZoning_Sol-Win</v>
      </c>
      <c r="AG1818" s="49" t="s">
        <v>2699</v>
      </c>
      <c r="AH1818" s="71" t="s">
        <v>874</v>
      </c>
      <c r="AI1818" s="55">
        <v>2050</v>
      </c>
      <c r="AJ1818" s="70" t="str">
        <f t="shared" si="342"/>
        <v>*0.93</v>
      </c>
      <c r="AK1818" s="70" t="str">
        <f t="shared" si="343"/>
        <v>REZoning_Sol-Win</v>
      </c>
      <c r="AO1818" s="50" t="s">
        <v>2699</v>
      </c>
      <c r="AP1818" s="72" t="s">
        <v>874</v>
      </c>
      <c r="AQ1818" s="58">
        <v>2035</v>
      </c>
      <c r="AR1818" s="73" t="str">
        <f t="shared" si="344"/>
        <v>*0.93</v>
      </c>
      <c r="AS1818" s="70" t="str">
        <f t="shared" si="345"/>
        <v>REZoning_Sol-Win</v>
      </c>
      <c r="AU1818" s="50" t="s">
        <v>2699</v>
      </c>
      <c r="AV1818" s="72" t="s">
        <v>874</v>
      </c>
      <c r="AW1818" s="58">
        <v>2050</v>
      </c>
      <c r="AX1818" s="73" t="str">
        <f t="shared" si="346"/>
        <v>*0.9</v>
      </c>
      <c r="AY1818" s="70" t="str">
        <f t="shared" si="347"/>
        <v>REZoning_Sol-Win</v>
      </c>
    </row>
    <row r="1819" spans="1:51">
      <c r="A1819" s="67" t="s">
        <v>78</v>
      </c>
      <c r="C1819" t="s">
        <v>2700</v>
      </c>
      <c r="D1819" s="68" t="s">
        <v>874</v>
      </c>
      <c r="E1819" s="52">
        <v>2035</v>
      </c>
      <c r="F1819" s="69" t="str">
        <f t="shared" si="337"/>
        <v>*0.95</v>
      </c>
      <c r="G1819" s="70" t="str">
        <f t="shared" si="336"/>
        <v>REZoning_Sol-Win</v>
      </c>
      <c r="I1819" t="s">
        <v>2700</v>
      </c>
      <c r="J1819" s="68" t="s">
        <v>874</v>
      </c>
      <c r="K1819" s="52">
        <v>2050</v>
      </c>
      <c r="L1819" s="62" t="str">
        <f t="shared" si="338"/>
        <v>*0.93</v>
      </c>
      <c r="M1819" s="70" t="str">
        <f t="shared" si="339"/>
        <v>REZoning_Sol-Win</v>
      </c>
      <c r="O1819" t="s">
        <v>2700</v>
      </c>
      <c r="P1819" t="s">
        <v>874</v>
      </c>
      <c r="Q1819">
        <v>2100</v>
      </c>
      <c r="R1819" t="s">
        <v>904</v>
      </c>
      <c r="S1819" t="s">
        <v>875</v>
      </c>
      <c r="AA1819" s="49" t="s">
        <v>2700</v>
      </c>
      <c r="AB1819" s="71" t="s">
        <v>874</v>
      </c>
      <c r="AC1819" s="55">
        <v>2035</v>
      </c>
      <c r="AD1819" s="70" t="str">
        <f t="shared" si="340"/>
        <v>*0.95</v>
      </c>
      <c r="AE1819" s="70" t="str">
        <f t="shared" si="341"/>
        <v>REZoning_Sol-Win</v>
      </c>
      <c r="AG1819" s="49" t="s">
        <v>2700</v>
      </c>
      <c r="AH1819" s="71" t="s">
        <v>874</v>
      </c>
      <c r="AI1819" s="55">
        <v>2050</v>
      </c>
      <c r="AJ1819" s="70" t="str">
        <f t="shared" si="342"/>
        <v>*0.93</v>
      </c>
      <c r="AK1819" s="70" t="str">
        <f t="shared" si="343"/>
        <v>REZoning_Sol-Win</v>
      </c>
      <c r="AO1819" s="50" t="s">
        <v>2700</v>
      </c>
      <c r="AP1819" s="72" t="s">
        <v>874</v>
      </c>
      <c r="AQ1819" s="58">
        <v>2035</v>
      </c>
      <c r="AR1819" s="73" t="str">
        <f t="shared" si="344"/>
        <v>*0.93</v>
      </c>
      <c r="AS1819" s="70" t="str">
        <f t="shared" si="345"/>
        <v>REZoning_Sol-Win</v>
      </c>
      <c r="AU1819" s="50" t="s">
        <v>2700</v>
      </c>
      <c r="AV1819" s="72" t="s">
        <v>874</v>
      </c>
      <c r="AW1819" s="58">
        <v>2050</v>
      </c>
      <c r="AX1819" s="73" t="str">
        <f t="shared" si="346"/>
        <v>*0.9</v>
      </c>
      <c r="AY1819" s="70" t="str">
        <f t="shared" si="347"/>
        <v>REZoning_Sol-Win</v>
      </c>
    </row>
    <row r="1820" spans="1:51">
      <c r="A1820" s="67" t="s">
        <v>78</v>
      </c>
      <c r="C1820" t="s">
        <v>2701</v>
      </c>
      <c r="D1820" s="68" t="s">
        <v>874</v>
      </c>
      <c r="E1820" s="52">
        <v>2035</v>
      </c>
      <c r="F1820" s="69" t="str">
        <f t="shared" si="337"/>
        <v>*0.95</v>
      </c>
      <c r="G1820" s="70" t="str">
        <f t="shared" si="336"/>
        <v>REZoning_Sol-Win</v>
      </c>
      <c r="I1820" t="s">
        <v>2701</v>
      </c>
      <c r="J1820" s="68" t="s">
        <v>874</v>
      </c>
      <c r="K1820" s="52">
        <v>2050</v>
      </c>
      <c r="L1820" s="62" t="str">
        <f t="shared" si="338"/>
        <v>*0.93</v>
      </c>
      <c r="M1820" s="70" t="str">
        <f t="shared" si="339"/>
        <v>REZoning_Sol-Win</v>
      </c>
      <c r="O1820" t="s">
        <v>2701</v>
      </c>
      <c r="P1820" t="s">
        <v>874</v>
      </c>
      <c r="Q1820">
        <v>2100</v>
      </c>
      <c r="R1820" t="s">
        <v>904</v>
      </c>
      <c r="S1820" t="s">
        <v>875</v>
      </c>
      <c r="AA1820" s="49" t="s">
        <v>2701</v>
      </c>
      <c r="AB1820" s="71" t="s">
        <v>874</v>
      </c>
      <c r="AC1820" s="55">
        <v>2035</v>
      </c>
      <c r="AD1820" s="70" t="str">
        <f t="shared" si="340"/>
        <v>*0.95</v>
      </c>
      <c r="AE1820" s="70" t="str">
        <f t="shared" si="341"/>
        <v>REZoning_Sol-Win</v>
      </c>
      <c r="AG1820" s="49" t="s">
        <v>2701</v>
      </c>
      <c r="AH1820" s="71" t="s">
        <v>874</v>
      </c>
      <c r="AI1820" s="55">
        <v>2050</v>
      </c>
      <c r="AJ1820" s="70" t="str">
        <f t="shared" si="342"/>
        <v>*0.93</v>
      </c>
      <c r="AK1820" s="70" t="str">
        <f t="shared" si="343"/>
        <v>REZoning_Sol-Win</v>
      </c>
      <c r="AO1820" s="50" t="s">
        <v>2701</v>
      </c>
      <c r="AP1820" s="72" t="s">
        <v>874</v>
      </c>
      <c r="AQ1820" s="58">
        <v>2035</v>
      </c>
      <c r="AR1820" s="73" t="str">
        <f t="shared" si="344"/>
        <v>*0.93</v>
      </c>
      <c r="AS1820" s="70" t="str">
        <f t="shared" si="345"/>
        <v>REZoning_Sol-Win</v>
      </c>
      <c r="AU1820" s="50" t="s">
        <v>2701</v>
      </c>
      <c r="AV1820" s="72" t="s">
        <v>874</v>
      </c>
      <c r="AW1820" s="58">
        <v>2050</v>
      </c>
      <c r="AX1820" s="73" t="str">
        <f t="shared" si="346"/>
        <v>*0.9</v>
      </c>
      <c r="AY1820" s="70" t="str">
        <f t="shared" si="347"/>
        <v>REZoning_Sol-Win</v>
      </c>
    </row>
    <row r="1821" spans="1:51">
      <c r="A1821" s="67" t="s">
        <v>78</v>
      </c>
      <c r="C1821" t="s">
        <v>2702</v>
      </c>
      <c r="D1821" s="68" t="s">
        <v>874</v>
      </c>
      <c r="E1821" s="52">
        <v>2035</v>
      </c>
      <c r="F1821" s="69" t="str">
        <f t="shared" si="337"/>
        <v>*0.95</v>
      </c>
      <c r="G1821" s="70" t="str">
        <f t="shared" si="336"/>
        <v>REZoning_Sol-Win</v>
      </c>
      <c r="I1821" t="s">
        <v>2702</v>
      </c>
      <c r="J1821" s="68" t="s">
        <v>874</v>
      </c>
      <c r="K1821" s="52">
        <v>2050</v>
      </c>
      <c r="L1821" s="62" t="str">
        <f t="shared" si="338"/>
        <v>*0.93</v>
      </c>
      <c r="M1821" s="70" t="str">
        <f t="shared" si="339"/>
        <v>REZoning_Sol-Win</v>
      </c>
      <c r="O1821" t="s">
        <v>2702</v>
      </c>
      <c r="P1821" t="s">
        <v>874</v>
      </c>
      <c r="Q1821">
        <v>2100</v>
      </c>
      <c r="R1821" t="s">
        <v>904</v>
      </c>
      <c r="S1821" t="s">
        <v>875</v>
      </c>
      <c r="AA1821" s="49" t="s">
        <v>2702</v>
      </c>
      <c r="AB1821" s="71" t="s">
        <v>874</v>
      </c>
      <c r="AC1821" s="55">
        <v>2035</v>
      </c>
      <c r="AD1821" s="70" t="str">
        <f t="shared" si="340"/>
        <v>*0.95</v>
      </c>
      <c r="AE1821" s="70" t="str">
        <f t="shared" si="341"/>
        <v>REZoning_Sol-Win</v>
      </c>
      <c r="AG1821" s="49" t="s">
        <v>2702</v>
      </c>
      <c r="AH1821" s="71" t="s">
        <v>874</v>
      </c>
      <c r="AI1821" s="55">
        <v>2050</v>
      </c>
      <c r="AJ1821" s="70" t="str">
        <f t="shared" si="342"/>
        <v>*0.93</v>
      </c>
      <c r="AK1821" s="70" t="str">
        <f t="shared" si="343"/>
        <v>REZoning_Sol-Win</v>
      </c>
      <c r="AO1821" s="50" t="s">
        <v>2702</v>
      </c>
      <c r="AP1821" s="72" t="s">
        <v>874</v>
      </c>
      <c r="AQ1821" s="58">
        <v>2035</v>
      </c>
      <c r="AR1821" s="73" t="str">
        <f t="shared" si="344"/>
        <v>*0.93</v>
      </c>
      <c r="AS1821" s="70" t="str">
        <f t="shared" si="345"/>
        <v>REZoning_Sol-Win</v>
      </c>
      <c r="AU1821" s="50" t="s">
        <v>2702</v>
      </c>
      <c r="AV1821" s="72" t="s">
        <v>874</v>
      </c>
      <c r="AW1821" s="58">
        <v>2050</v>
      </c>
      <c r="AX1821" s="73" t="str">
        <f t="shared" si="346"/>
        <v>*0.9</v>
      </c>
      <c r="AY1821" s="70" t="str">
        <f t="shared" si="347"/>
        <v>REZoning_Sol-Win</v>
      </c>
    </row>
    <row r="1822" spans="1:51">
      <c r="A1822" s="67" t="s">
        <v>78</v>
      </c>
      <c r="C1822" t="s">
        <v>2703</v>
      </c>
      <c r="D1822" s="68" t="s">
        <v>874</v>
      </c>
      <c r="E1822" s="52">
        <v>2035</v>
      </c>
      <c r="F1822" s="69" t="str">
        <f t="shared" si="337"/>
        <v>*0.95</v>
      </c>
      <c r="G1822" s="70" t="str">
        <f t="shared" si="336"/>
        <v>REZoning_Sol-Win</v>
      </c>
      <c r="I1822" t="s">
        <v>2703</v>
      </c>
      <c r="J1822" s="68" t="s">
        <v>874</v>
      </c>
      <c r="K1822" s="52">
        <v>2050</v>
      </c>
      <c r="L1822" s="62" t="str">
        <f t="shared" si="338"/>
        <v>*0.93</v>
      </c>
      <c r="M1822" s="70" t="str">
        <f t="shared" si="339"/>
        <v>REZoning_Sol-Win</v>
      </c>
      <c r="O1822" t="s">
        <v>2703</v>
      </c>
      <c r="P1822" t="s">
        <v>874</v>
      </c>
      <c r="Q1822">
        <v>2100</v>
      </c>
      <c r="R1822" t="s">
        <v>904</v>
      </c>
      <c r="S1822" t="s">
        <v>875</v>
      </c>
      <c r="AA1822" s="49" t="s">
        <v>2703</v>
      </c>
      <c r="AB1822" s="71" t="s">
        <v>874</v>
      </c>
      <c r="AC1822" s="55">
        <v>2035</v>
      </c>
      <c r="AD1822" s="70" t="str">
        <f t="shared" si="340"/>
        <v>*0.95</v>
      </c>
      <c r="AE1822" s="70" t="str">
        <f t="shared" si="341"/>
        <v>REZoning_Sol-Win</v>
      </c>
      <c r="AG1822" s="49" t="s">
        <v>2703</v>
      </c>
      <c r="AH1822" s="71" t="s">
        <v>874</v>
      </c>
      <c r="AI1822" s="55">
        <v>2050</v>
      </c>
      <c r="AJ1822" s="70" t="str">
        <f t="shared" si="342"/>
        <v>*0.93</v>
      </c>
      <c r="AK1822" s="70" t="str">
        <f t="shared" si="343"/>
        <v>REZoning_Sol-Win</v>
      </c>
      <c r="AO1822" s="50" t="s">
        <v>2703</v>
      </c>
      <c r="AP1822" s="72" t="s">
        <v>874</v>
      </c>
      <c r="AQ1822" s="58">
        <v>2035</v>
      </c>
      <c r="AR1822" s="73" t="str">
        <f t="shared" si="344"/>
        <v>*0.93</v>
      </c>
      <c r="AS1822" s="70" t="str">
        <f t="shared" si="345"/>
        <v>REZoning_Sol-Win</v>
      </c>
      <c r="AU1822" s="50" t="s">
        <v>2703</v>
      </c>
      <c r="AV1822" s="72" t="s">
        <v>874</v>
      </c>
      <c r="AW1822" s="58">
        <v>2050</v>
      </c>
      <c r="AX1822" s="73" t="str">
        <f t="shared" si="346"/>
        <v>*0.9</v>
      </c>
      <c r="AY1822" s="70" t="str">
        <f t="shared" si="347"/>
        <v>REZoning_Sol-Win</v>
      </c>
    </row>
    <row r="1823" spans="1:51">
      <c r="A1823" s="67" t="s">
        <v>78</v>
      </c>
      <c r="C1823" t="s">
        <v>2704</v>
      </c>
      <c r="D1823" s="68" t="s">
        <v>874</v>
      </c>
      <c r="E1823" s="52">
        <v>2035</v>
      </c>
      <c r="F1823" s="69" t="str">
        <f t="shared" si="337"/>
        <v>*0.95</v>
      </c>
      <c r="G1823" s="70" t="str">
        <f t="shared" si="336"/>
        <v>REZoning_Sol-Win</v>
      </c>
      <c r="I1823" t="s">
        <v>2704</v>
      </c>
      <c r="J1823" s="68" t="s">
        <v>874</v>
      </c>
      <c r="K1823" s="52">
        <v>2050</v>
      </c>
      <c r="L1823" s="62" t="str">
        <f t="shared" si="338"/>
        <v>*0.93</v>
      </c>
      <c r="M1823" s="70" t="str">
        <f t="shared" si="339"/>
        <v>REZoning_Sol-Win</v>
      </c>
      <c r="O1823" t="s">
        <v>2704</v>
      </c>
      <c r="P1823" t="s">
        <v>874</v>
      </c>
      <c r="Q1823">
        <v>2100</v>
      </c>
      <c r="R1823" t="s">
        <v>904</v>
      </c>
      <c r="S1823" t="s">
        <v>875</v>
      </c>
      <c r="AA1823" s="49" t="s">
        <v>2704</v>
      </c>
      <c r="AB1823" s="71" t="s">
        <v>874</v>
      </c>
      <c r="AC1823" s="55">
        <v>2035</v>
      </c>
      <c r="AD1823" s="70" t="str">
        <f t="shared" si="340"/>
        <v>*0.95</v>
      </c>
      <c r="AE1823" s="70" t="str">
        <f t="shared" si="341"/>
        <v>REZoning_Sol-Win</v>
      </c>
      <c r="AG1823" s="49" t="s">
        <v>2704</v>
      </c>
      <c r="AH1823" s="71" t="s">
        <v>874</v>
      </c>
      <c r="AI1823" s="55">
        <v>2050</v>
      </c>
      <c r="AJ1823" s="70" t="str">
        <f t="shared" si="342"/>
        <v>*0.93</v>
      </c>
      <c r="AK1823" s="70" t="str">
        <f t="shared" si="343"/>
        <v>REZoning_Sol-Win</v>
      </c>
      <c r="AO1823" s="50" t="s">
        <v>2704</v>
      </c>
      <c r="AP1823" s="72" t="s">
        <v>874</v>
      </c>
      <c r="AQ1823" s="58">
        <v>2035</v>
      </c>
      <c r="AR1823" s="73" t="str">
        <f t="shared" si="344"/>
        <v>*0.93</v>
      </c>
      <c r="AS1823" s="70" t="str">
        <f t="shared" si="345"/>
        <v>REZoning_Sol-Win</v>
      </c>
      <c r="AU1823" s="50" t="s">
        <v>2704</v>
      </c>
      <c r="AV1823" s="72" t="s">
        <v>874</v>
      </c>
      <c r="AW1823" s="58">
        <v>2050</v>
      </c>
      <c r="AX1823" s="73" t="str">
        <f t="shared" si="346"/>
        <v>*0.9</v>
      </c>
      <c r="AY1823" s="70" t="str">
        <f t="shared" si="347"/>
        <v>REZoning_Sol-Win</v>
      </c>
    </row>
    <row r="1824" spans="1:51">
      <c r="A1824" s="67" t="s">
        <v>78</v>
      </c>
      <c r="C1824" t="s">
        <v>2705</v>
      </c>
      <c r="D1824" s="68" t="s">
        <v>874</v>
      </c>
      <c r="E1824" s="52">
        <v>2035</v>
      </c>
      <c r="F1824" s="69" t="str">
        <f t="shared" si="337"/>
        <v>*0.95</v>
      </c>
      <c r="G1824" s="70" t="str">
        <f t="shared" si="336"/>
        <v>REZoning_Sol-Win</v>
      </c>
      <c r="I1824" t="s">
        <v>2705</v>
      </c>
      <c r="J1824" s="68" t="s">
        <v>874</v>
      </c>
      <c r="K1824" s="52">
        <v>2050</v>
      </c>
      <c r="L1824" s="62" t="str">
        <f t="shared" si="338"/>
        <v>*0.93</v>
      </c>
      <c r="M1824" s="70" t="str">
        <f t="shared" si="339"/>
        <v>REZoning_Sol-Win</v>
      </c>
      <c r="O1824" t="s">
        <v>2705</v>
      </c>
      <c r="P1824" t="s">
        <v>874</v>
      </c>
      <c r="Q1824">
        <v>2100</v>
      </c>
      <c r="R1824" t="s">
        <v>904</v>
      </c>
      <c r="S1824" t="s">
        <v>875</v>
      </c>
      <c r="AA1824" s="49" t="s">
        <v>2705</v>
      </c>
      <c r="AB1824" s="71" t="s">
        <v>874</v>
      </c>
      <c r="AC1824" s="55">
        <v>2035</v>
      </c>
      <c r="AD1824" s="70" t="str">
        <f t="shared" si="340"/>
        <v>*0.95</v>
      </c>
      <c r="AE1824" s="70" t="str">
        <f t="shared" si="341"/>
        <v>REZoning_Sol-Win</v>
      </c>
      <c r="AG1824" s="49" t="s">
        <v>2705</v>
      </c>
      <c r="AH1824" s="71" t="s">
        <v>874</v>
      </c>
      <c r="AI1824" s="55">
        <v>2050</v>
      </c>
      <c r="AJ1824" s="70" t="str">
        <f t="shared" si="342"/>
        <v>*0.93</v>
      </c>
      <c r="AK1824" s="70" t="str">
        <f t="shared" si="343"/>
        <v>REZoning_Sol-Win</v>
      </c>
      <c r="AO1824" s="50" t="s">
        <v>2705</v>
      </c>
      <c r="AP1824" s="72" t="s">
        <v>874</v>
      </c>
      <c r="AQ1824" s="58">
        <v>2035</v>
      </c>
      <c r="AR1824" s="73" t="str">
        <f t="shared" si="344"/>
        <v>*0.93</v>
      </c>
      <c r="AS1824" s="70" t="str">
        <f t="shared" si="345"/>
        <v>REZoning_Sol-Win</v>
      </c>
      <c r="AU1824" s="50" t="s">
        <v>2705</v>
      </c>
      <c r="AV1824" s="72" t="s">
        <v>874</v>
      </c>
      <c r="AW1824" s="58">
        <v>2050</v>
      </c>
      <c r="AX1824" s="73" t="str">
        <f t="shared" si="346"/>
        <v>*0.9</v>
      </c>
      <c r="AY1824" s="70" t="str">
        <f t="shared" si="347"/>
        <v>REZoning_Sol-Win</v>
      </c>
    </row>
    <row r="1825" spans="1:51">
      <c r="A1825" s="67" t="s">
        <v>78</v>
      </c>
      <c r="C1825" t="s">
        <v>2706</v>
      </c>
      <c r="D1825" s="68" t="s">
        <v>874</v>
      </c>
      <c r="E1825" s="52">
        <v>2035</v>
      </c>
      <c r="F1825" s="69" t="str">
        <f t="shared" si="337"/>
        <v>*0.95</v>
      </c>
      <c r="G1825" s="70" t="str">
        <f t="shared" si="336"/>
        <v>REZoning_Sol-Win</v>
      </c>
      <c r="I1825" t="s">
        <v>2706</v>
      </c>
      <c r="J1825" s="68" t="s">
        <v>874</v>
      </c>
      <c r="K1825" s="52">
        <v>2050</v>
      </c>
      <c r="L1825" s="62" t="str">
        <f t="shared" si="338"/>
        <v>*0.93</v>
      </c>
      <c r="M1825" s="70" t="str">
        <f t="shared" si="339"/>
        <v>REZoning_Sol-Win</v>
      </c>
      <c r="O1825" t="s">
        <v>2706</v>
      </c>
      <c r="P1825" t="s">
        <v>874</v>
      </c>
      <c r="Q1825">
        <v>2100</v>
      </c>
      <c r="R1825" t="s">
        <v>904</v>
      </c>
      <c r="S1825" t="s">
        <v>875</v>
      </c>
      <c r="AA1825" s="49" t="s">
        <v>2706</v>
      </c>
      <c r="AB1825" s="71" t="s">
        <v>874</v>
      </c>
      <c r="AC1825" s="55">
        <v>2035</v>
      </c>
      <c r="AD1825" s="70" t="str">
        <f t="shared" si="340"/>
        <v>*0.95</v>
      </c>
      <c r="AE1825" s="70" t="str">
        <f t="shared" si="341"/>
        <v>REZoning_Sol-Win</v>
      </c>
      <c r="AG1825" s="49" t="s">
        <v>2706</v>
      </c>
      <c r="AH1825" s="71" t="s">
        <v>874</v>
      </c>
      <c r="AI1825" s="55">
        <v>2050</v>
      </c>
      <c r="AJ1825" s="70" t="str">
        <f t="shared" si="342"/>
        <v>*0.93</v>
      </c>
      <c r="AK1825" s="70" t="str">
        <f t="shared" si="343"/>
        <v>REZoning_Sol-Win</v>
      </c>
      <c r="AO1825" s="50" t="s">
        <v>2706</v>
      </c>
      <c r="AP1825" s="72" t="s">
        <v>874</v>
      </c>
      <c r="AQ1825" s="58">
        <v>2035</v>
      </c>
      <c r="AR1825" s="73" t="str">
        <f t="shared" si="344"/>
        <v>*0.93</v>
      </c>
      <c r="AS1825" s="70" t="str">
        <f t="shared" si="345"/>
        <v>REZoning_Sol-Win</v>
      </c>
      <c r="AU1825" s="50" t="s">
        <v>2706</v>
      </c>
      <c r="AV1825" s="72" t="s">
        <v>874</v>
      </c>
      <c r="AW1825" s="58">
        <v>2050</v>
      </c>
      <c r="AX1825" s="73" t="str">
        <f t="shared" si="346"/>
        <v>*0.9</v>
      </c>
      <c r="AY1825" s="70" t="str">
        <f t="shared" si="347"/>
        <v>REZoning_Sol-Win</v>
      </c>
    </row>
    <row r="1826" spans="1:51">
      <c r="A1826" s="67" t="s">
        <v>78</v>
      </c>
      <c r="C1826" t="s">
        <v>2707</v>
      </c>
      <c r="D1826" s="68" t="s">
        <v>874</v>
      </c>
      <c r="E1826" s="52">
        <v>2035</v>
      </c>
      <c r="F1826" s="69" t="str">
        <f t="shared" si="337"/>
        <v>*0.95</v>
      </c>
      <c r="G1826" s="70" t="str">
        <f t="shared" si="336"/>
        <v>REZoning_Sol-Win</v>
      </c>
      <c r="I1826" t="s">
        <v>2707</v>
      </c>
      <c r="J1826" s="68" t="s">
        <v>874</v>
      </c>
      <c r="K1826" s="52">
        <v>2050</v>
      </c>
      <c r="L1826" s="62" t="str">
        <f t="shared" si="338"/>
        <v>*0.93</v>
      </c>
      <c r="M1826" s="70" t="str">
        <f t="shared" si="339"/>
        <v>REZoning_Sol-Win</v>
      </c>
      <c r="O1826" t="s">
        <v>2707</v>
      </c>
      <c r="P1826" t="s">
        <v>874</v>
      </c>
      <c r="Q1826">
        <v>2100</v>
      </c>
      <c r="R1826" t="s">
        <v>904</v>
      </c>
      <c r="S1826" t="s">
        <v>875</v>
      </c>
      <c r="AA1826" s="49" t="s">
        <v>2707</v>
      </c>
      <c r="AB1826" s="71" t="s">
        <v>874</v>
      </c>
      <c r="AC1826" s="55">
        <v>2035</v>
      </c>
      <c r="AD1826" s="70" t="str">
        <f t="shared" si="340"/>
        <v>*0.95</v>
      </c>
      <c r="AE1826" s="70" t="str">
        <f t="shared" si="341"/>
        <v>REZoning_Sol-Win</v>
      </c>
      <c r="AG1826" s="49" t="s">
        <v>2707</v>
      </c>
      <c r="AH1826" s="71" t="s">
        <v>874</v>
      </c>
      <c r="AI1826" s="55">
        <v>2050</v>
      </c>
      <c r="AJ1826" s="70" t="str">
        <f t="shared" si="342"/>
        <v>*0.93</v>
      </c>
      <c r="AK1826" s="70" t="str">
        <f t="shared" si="343"/>
        <v>REZoning_Sol-Win</v>
      </c>
      <c r="AO1826" s="50" t="s">
        <v>2707</v>
      </c>
      <c r="AP1826" s="72" t="s">
        <v>874</v>
      </c>
      <c r="AQ1826" s="58">
        <v>2035</v>
      </c>
      <c r="AR1826" s="73" t="str">
        <f t="shared" si="344"/>
        <v>*0.93</v>
      </c>
      <c r="AS1826" s="70" t="str">
        <f t="shared" si="345"/>
        <v>REZoning_Sol-Win</v>
      </c>
      <c r="AU1826" s="50" t="s">
        <v>2707</v>
      </c>
      <c r="AV1826" s="72" t="s">
        <v>874</v>
      </c>
      <c r="AW1826" s="58">
        <v>2050</v>
      </c>
      <c r="AX1826" s="73" t="str">
        <f t="shared" si="346"/>
        <v>*0.9</v>
      </c>
      <c r="AY1826" s="70" t="str">
        <f t="shared" si="347"/>
        <v>REZoning_Sol-Win</v>
      </c>
    </row>
    <row r="1827" spans="1:51">
      <c r="A1827" s="67" t="s">
        <v>78</v>
      </c>
      <c r="C1827" t="s">
        <v>2708</v>
      </c>
      <c r="D1827" s="68" t="s">
        <v>874</v>
      </c>
      <c r="E1827" s="52">
        <v>2035</v>
      </c>
      <c r="F1827" s="69" t="str">
        <f t="shared" si="337"/>
        <v>*0.95</v>
      </c>
      <c r="G1827" s="70" t="str">
        <f t="shared" ref="G1827:G1890" si="348">G1826</f>
        <v>REZoning_Sol-Win</v>
      </c>
      <c r="I1827" t="s">
        <v>2708</v>
      </c>
      <c r="J1827" s="68" t="s">
        <v>874</v>
      </c>
      <c r="K1827" s="52">
        <v>2050</v>
      </c>
      <c r="L1827" s="62" t="str">
        <f t="shared" si="338"/>
        <v>*0.93</v>
      </c>
      <c r="M1827" s="70" t="str">
        <f t="shared" si="339"/>
        <v>REZoning_Sol-Win</v>
      </c>
      <c r="O1827" t="s">
        <v>2708</v>
      </c>
      <c r="P1827" t="s">
        <v>874</v>
      </c>
      <c r="Q1827">
        <v>2100</v>
      </c>
      <c r="R1827" t="s">
        <v>904</v>
      </c>
      <c r="S1827" t="s">
        <v>875</v>
      </c>
      <c r="AA1827" s="49" t="s">
        <v>2708</v>
      </c>
      <c r="AB1827" s="71" t="s">
        <v>874</v>
      </c>
      <c r="AC1827" s="55">
        <v>2035</v>
      </c>
      <c r="AD1827" s="70" t="str">
        <f t="shared" si="340"/>
        <v>*0.95</v>
      </c>
      <c r="AE1827" s="70" t="str">
        <f t="shared" si="341"/>
        <v>REZoning_Sol-Win</v>
      </c>
      <c r="AG1827" s="49" t="s">
        <v>2708</v>
      </c>
      <c r="AH1827" s="71" t="s">
        <v>874</v>
      </c>
      <c r="AI1827" s="55">
        <v>2050</v>
      </c>
      <c r="AJ1827" s="70" t="str">
        <f t="shared" si="342"/>
        <v>*0.93</v>
      </c>
      <c r="AK1827" s="70" t="str">
        <f t="shared" si="343"/>
        <v>REZoning_Sol-Win</v>
      </c>
      <c r="AO1827" s="50" t="s">
        <v>2708</v>
      </c>
      <c r="AP1827" s="72" t="s">
        <v>874</v>
      </c>
      <c r="AQ1827" s="58">
        <v>2035</v>
      </c>
      <c r="AR1827" s="73" t="str">
        <f t="shared" si="344"/>
        <v>*0.93</v>
      </c>
      <c r="AS1827" s="70" t="str">
        <f t="shared" si="345"/>
        <v>REZoning_Sol-Win</v>
      </c>
      <c r="AU1827" s="50" t="s">
        <v>2708</v>
      </c>
      <c r="AV1827" s="72" t="s">
        <v>874</v>
      </c>
      <c r="AW1827" s="58">
        <v>2050</v>
      </c>
      <c r="AX1827" s="73" t="str">
        <f t="shared" si="346"/>
        <v>*0.9</v>
      </c>
      <c r="AY1827" s="70" t="str">
        <f t="shared" si="347"/>
        <v>REZoning_Sol-Win</v>
      </c>
    </row>
    <row r="1828" spans="1:51">
      <c r="A1828" s="67" t="s">
        <v>78</v>
      </c>
      <c r="C1828" t="s">
        <v>2709</v>
      </c>
      <c r="D1828" s="68" t="s">
        <v>874</v>
      </c>
      <c r="E1828" s="52">
        <v>2035</v>
      </c>
      <c r="F1828" s="69" t="str">
        <f t="shared" si="337"/>
        <v>*0.95</v>
      </c>
      <c r="G1828" s="70" t="str">
        <f t="shared" si="348"/>
        <v>REZoning_Sol-Win</v>
      </c>
      <c r="I1828" t="s">
        <v>2709</v>
      </c>
      <c r="J1828" s="68" t="s">
        <v>874</v>
      </c>
      <c r="K1828" s="52">
        <v>2050</v>
      </c>
      <c r="L1828" s="62" t="str">
        <f t="shared" si="338"/>
        <v>*0.93</v>
      </c>
      <c r="M1828" s="70" t="str">
        <f t="shared" si="339"/>
        <v>REZoning_Sol-Win</v>
      </c>
      <c r="O1828" t="s">
        <v>2709</v>
      </c>
      <c r="P1828" t="s">
        <v>874</v>
      </c>
      <c r="Q1828">
        <v>2100</v>
      </c>
      <c r="R1828" t="s">
        <v>904</v>
      </c>
      <c r="S1828" t="s">
        <v>875</v>
      </c>
      <c r="AA1828" s="49" t="s">
        <v>2709</v>
      </c>
      <c r="AB1828" s="71" t="s">
        <v>874</v>
      </c>
      <c r="AC1828" s="55">
        <v>2035</v>
      </c>
      <c r="AD1828" s="70" t="str">
        <f t="shared" si="340"/>
        <v>*0.95</v>
      </c>
      <c r="AE1828" s="70" t="str">
        <f t="shared" si="341"/>
        <v>REZoning_Sol-Win</v>
      </c>
      <c r="AG1828" s="49" t="s">
        <v>2709</v>
      </c>
      <c r="AH1828" s="71" t="s">
        <v>874</v>
      </c>
      <c r="AI1828" s="55">
        <v>2050</v>
      </c>
      <c r="AJ1828" s="70" t="str">
        <f t="shared" si="342"/>
        <v>*0.93</v>
      </c>
      <c r="AK1828" s="70" t="str">
        <f t="shared" si="343"/>
        <v>REZoning_Sol-Win</v>
      </c>
      <c r="AO1828" s="50" t="s">
        <v>2709</v>
      </c>
      <c r="AP1828" s="72" t="s">
        <v>874</v>
      </c>
      <c r="AQ1828" s="58">
        <v>2035</v>
      </c>
      <c r="AR1828" s="73" t="str">
        <f t="shared" si="344"/>
        <v>*0.93</v>
      </c>
      <c r="AS1828" s="70" t="str">
        <f t="shared" si="345"/>
        <v>REZoning_Sol-Win</v>
      </c>
      <c r="AU1828" s="50" t="s">
        <v>2709</v>
      </c>
      <c r="AV1828" s="72" t="s">
        <v>874</v>
      </c>
      <c r="AW1828" s="58">
        <v>2050</v>
      </c>
      <c r="AX1828" s="73" t="str">
        <f t="shared" si="346"/>
        <v>*0.9</v>
      </c>
      <c r="AY1828" s="70" t="str">
        <f t="shared" si="347"/>
        <v>REZoning_Sol-Win</v>
      </c>
    </row>
    <row r="1829" spans="1:51">
      <c r="A1829" s="67" t="s">
        <v>78</v>
      </c>
      <c r="C1829" t="s">
        <v>2710</v>
      </c>
      <c r="D1829" s="68" t="s">
        <v>874</v>
      </c>
      <c r="E1829" s="52">
        <v>2035</v>
      </c>
      <c r="F1829" s="69" t="str">
        <f t="shared" si="337"/>
        <v>*0.95</v>
      </c>
      <c r="G1829" s="70" t="str">
        <f t="shared" si="348"/>
        <v>REZoning_Sol-Win</v>
      </c>
      <c r="I1829" t="s">
        <v>2710</v>
      </c>
      <c r="J1829" s="68" t="s">
        <v>874</v>
      </c>
      <c r="K1829" s="52">
        <v>2050</v>
      </c>
      <c r="L1829" s="62" t="str">
        <f t="shared" si="338"/>
        <v>*0.93</v>
      </c>
      <c r="M1829" s="70" t="str">
        <f t="shared" si="339"/>
        <v>REZoning_Sol-Win</v>
      </c>
      <c r="O1829" t="s">
        <v>2710</v>
      </c>
      <c r="P1829" t="s">
        <v>874</v>
      </c>
      <c r="Q1829">
        <v>2100</v>
      </c>
      <c r="R1829" t="s">
        <v>904</v>
      </c>
      <c r="S1829" t="s">
        <v>875</v>
      </c>
      <c r="AA1829" s="49" t="s">
        <v>2710</v>
      </c>
      <c r="AB1829" s="71" t="s">
        <v>874</v>
      </c>
      <c r="AC1829" s="55">
        <v>2035</v>
      </c>
      <c r="AD1829" s="70" t="str">
        <f t="shared" si="340"/>
        <v>*0.95</v>
      </c>
      <c r="AE1829" s="70" t="str">
        <f t="shared" si="341"/>
        <v>REZoning_Sol-Win</v>
      </c>
      <c r="AG1829" s="49" t="s">
        <v>2710</v>
      </c>
      <c r="AH1829" s="71" t="s">
        <v>874</v>
      </c>
      <c r="AI1829" s="55">
        <v>2050</v>
      </c>
      <c r="AJ1829" s="70" t="str">
        <f t="shared" si="342"/>
        <v>*0.93</v>
      </c>
      <c r="AK1829" s="70" t="str">
        <f t="shared" si="343"/>
        <v>REZoning_Sol-Win</v>
      </c>
      <c r="AO1829" s="50" t="s">
        <v>2710</v>
      </c>
      <c r="AP1829" s="72" t="s">
        <v>874</v>
      </c>
      <c r="AQ1829" s="58">
        <v>2035</v>
      </c>
      <c r="AR1829" s="73" t="str">
        <f t="shared" si="344"/>
        <v>*0.93</v>
      </c>
      <c r="AS1829" s="70" t="str">
        <f t="shared" si="345"/>
        <v>REZoning_Sol-Win</v>
      </c>
      <c r="AU1829" s="50" t="s">
        <v>2710</v>
      </c>
      <c r="AV1829" s="72" t="s">
        <v>874</v>
      </c>
      <c r="AW1829" s="58">
        <v>2050</v>
      </c>
      <c r="AX1829" s="73" t="str">
        <f t="shared" si="346"/>
        <v>*0.9</v>
      </c>
      <c r="AY1829" s="70" t="str">
        <f t="shared" si="347"/>
        <v>REZoning_Sol-Win</v>
      </c>
    </row>
    <row r="1830" spans="1:51">
      <c r="A1830" s="67" t="s">
        <v>171</v>
      </c>
      <c r="C1830" t="s">
        <v>2711</v>
      </c>
      <c r="D1830" s="68" t="s">
        <v>874</v>
      </c>
      <c r="E1830" s="52">
        <v>2035</v>
      </c>
      <c r="F1830" s="69" t="str">
        <f t="shared" si="337"/>
        <v>*0.94</v>
      </c>
      <c r="G1830" s="70" t="str">
        <f t="shared" si="348"/>
        <v>REZoning_Sol-Win</v>
      </c>
      <c r="I1830" t="s">
        <v>2711</v>
      </c>
      <c r="J1830" s="68" t="s">
        <v>874</v>
      </c>
      <c r="K1830" s="52">
        <v>2050</v>
      </c>
      <c r="L1830" s="62" t="str">
        <f t="shared" si="338"/>
        <v>*0.92</v>
      </c>
      <c r="M1830" s="70" t="str">
        <f t="shared" si="339"/>
        <v>REZoning_Sol-Win</v>
      </c>
      <c r="O1830" t="s">
        <v>2711</v>
      </c>
      <c r="P1830" t="s">
        <v>874</v>
      </c>
      <c r="Q1830">
        <v>2100</v>
      </c>
      <c r="R1830" t="s">
        <v>881</v>
      </c>
      <c r="S1830" t="s">
        <v>875</v>
      </c>
      <c r="AA1830" s="49" t="s">
        <v>2711</v>
      </c>
      <c r="AB1830" s="71" t="s">
        <v>874</v>
      </c>
      <c r="AC1830" s="55">
        <v>2035</v>
      </c>
      <c r="AD1830" s="70" t="str">
        <f t="shared" si="340"/>
        <v>*0.93</v>
      </c>
      <c r="AE1830" s="70" t="str">
        <f t="shared" si="341"/>
        <v>REZoning_Sol-Win</v>
      </c>
      <c r="AG1830" s="49" t="s">
        <v>2711</v>
      </c>
      <c r="AH1830" s="71" t="s">
        <v>874</v>
      </c>
      <c r="AI1830" s="55">
        <v>2050</v>
      </c>
      <c r="AJ1830" s="70" t="str">
        <f t="shared" si="342"/>
        <v>*0.92</v>
      </c>
      <c r="AK1830" s="70" t="str">
        <f t="shared" si="343"/>
        <v>REZoning_Sol-Win</v>
      </c>
      <c r="AO1830" s="50" t="s">
        <v>2711</v>
      </c>
      <c r="AP1830" s="72" t="s">
        <v>874</v>
      </c>
      <c r="AQ1830" s="58">
        <v>2035</v>
      </c>
      <c r="AR1830" s="73" t="str">
        <f t="shared" si="344"/>
        <v>*0.91</v>
      </c>
      <c r="AS1830" s="70" t="str">
        <f t="shared" si="345"/>
        <v>REZoning_Sol-Win</v>
      </c>
      <c r="AU1830" s="50" t="s">
        <v>2711</v>
      </c>
      <c r="AV1830" s="72" t="s">
        <v>874</v>
      </c>
      <c r="AW1830" s="58">
        <v>2050</v>
      </c>
      <c r="AX1830" s="73" t="str">
        <f t="shared" si="346"/>
        <v>*0.87</v>
      </c>
      <c r="AY1830" s="70" t="str">
        <f t="shared" si="347"/>
        <v>REZoning_Sol-Win</v>
      </c>
    </row>
    <row r="1831" spans="1:51">
      <c r="A1831" s="67" t="s">
        <v>171</v>
      </c>
      <c r="C1831" t="s">
        <v>2712</v>
      </c>
      <c r="D1831" s="68" t="s">
        <v>874</v>
      </c>
      <c r="E1831" s="52">
        <v>2035</v>
      </c>
      <c r="F1831" s="69" t="str">
        <f t="shared" si="337"/>
        <v>*0.94</v>
      </c>
      <c r="G1831" s="70" t="str">
        <f t="shared" si="348"/>
        <v>REZoning_Sol-Win</v>
      </c>
      <c r="I1831" t="s">
        <v>2712</v>
      </c>
      <c r="J1831" s="68" t="s">
        <v>874</v>
      </c>
      <c r="K1831" s="52">
        <v>2050</v>
      </c>
      <c r="L1831" s="62" t="str">
        <f t="shared" si="338"/>
        <v>*0.92</v>
      </c>
      <c r="M1831" s="70" t="str">
        <f t="shared" si="339"/>
        <v>REZoning_Sol-Win</v>
      </c>
      <c r="O1831" t="s">
        <v>2712</v>
      </c>
      <c r="P1831" t="s">
        <v>874</v>
      </c>
      <c r="Q1831">
        <v>2100</v>
      </c>
      <c r="R1831" t="s">
        <v>881</v>
      </c>
      <c r="S1831" t="s">
        <v>875</v>
      </c>
      <c r="AA1831" s="49" t="s">
        <v>2712</v>
      </c>
      <c r="AB1831" s="71" t="s">
        <v>874</v>
      </c>
      <c r="AC1831" s="55">
        <v>2035</v>
      </c>
      <c r="AD1831" s="70" t="str">
        <f t="shared" si="340"/>
        <v>*0.93</v>
      </c>
      <c r="AE1831" s="70" t="str">
        <f t="shared" si="341"/>
        <v>REZoning_Sol-Win</v>
      </c>
      <c r="AG1831" s="49" t="s">
        <v>2712</v>
      </c>
      <c r="AH1831" s="71" t="s">
        <v>874</v>
      </c>
      <c r="AI1831" s="55">
        <v>2050</v>
      </c>
      <c r="AJ1831" s="70" t="str">
        <f t="shared" si="342"/>
        <v>*0.92</v>
      </c>
      <c r="AK1831" s="70" t="str">
        <f t="shared" si="343"/>
        <v>REZoning_Sol-Win</v>
      </c>
      <c r="AO1831" s="50" t="s">
        <v>2712</v>
      </c>
      <c r="AP1831" s="72" t="s">
        <v>874</v>
      </c>
      <c r="AQ1831" s="58">
        <v>2035</v>
      </c>
      <c r="AR1831" s="73" t="str">
        <f t="shared" si="344"/>
        <v>*0.91</v>
      </c>
      <c r="AS1831" s="70" t="str">
        <f t="shared" si="345"/>
        <v>REZoning_Sol-Win</v>
      </c>
      <c r="AU1831" s="50" t="s">
        <v>2712</v>
      </c>
      <c r="AV1831" s="72" t="s">
        <v>874</v>
      </c>
      <c r="AW1831" s="58">
        <v>2050</v>
      </c>
      <c r="AX1831" s="73" t="str">
        <f t="shared" si="346"/>
        <v>*0.87</v>
      </c>
      <c r="AY1831" s="70" t="str">
        <f t="shared" si="347"/>
        <v>REZoning_Sol-Win</v>
      </c>
    </row>
    <row r="1832" spans="1:51">
      <c r="A1832" s="67" t="s">
        <v>171</v>
      </c>
      <c r="C1832" t="s">
        <v>2713</v>
      </c>
      <c r="D1832" s="68" t="s">
        <v>874</v>
      </c>
      <c r="E1832" s="52">
        <v>2035</v>
      </c>
      <c r="F1832" s="69" t="str">
        <f t="shared" si="337"/>
        <v>*0.94</v>
      </c>
      <c r="G1832" s="70" t="str">
        <f t="shared" si="348"/>
        <v>REZoning_Sol-Win</v>
      </c>
      <c r="I1832" t="s">
        <v>2713</v>
      </c>
      <c r="J1832" s="68" t="s">
        <v>874</v>
      </c>
      <c r="K1832" s="52">
        <v>2050</v>
      </c>
      <c r="L1832" s="62" t="str">
        <f t="shared" si="338"/>
        <v>*0.92</v>
      </c>
      <c r="M1832" s="70" t="str">
        <f t="shared" si="339"/>
        <v>REZoning_Sol-Win</v>
      </c>
      <c r="O1832" t="s">
        <v>2713</v>
      </c>
      <c r="P1832" t="s">
        <v>874</v>
      </c>
      <c r="Q1832">
        <v>2100</v>
      </c>
      <c r="R1832" t="s">
        <v>881</v>
      </c>
      <c r="S1832" t="s">
        <v>875</v>
      </c>
      <c r="AA1832" s="49" t="s">
        <v>2713</v>
      </c>
      <c r="AB1832" s="71" t="s">
        <v>874</v>
      </c>
      <c r="AC1832" s="55">
        <v>2035</v>
      </c>
      <c r="AD1832" s="70" t="str">
        <f t="shared" si="340"/>
        <v>*0.93</v>
      </c>
      <c r="AE1832" s="70" t="str">
        <f t="shared" si="341"/>
        <v>REZoning_Sol-Win</v>
      </c>
      <c r="AG1832" s="49" t="s">
        <v>2713</v>
      </c>
      <c r="AH1832" s="71" t="s">
        <v>874</v>
      </c>
      <c r="AI1832" s="55">
        <v>2050</v>
      </c>
      <c r="AJ1832" s="70" t="str">
        <f t="shared" si="342"/>
        <v>*0.92</v>
      </c>
      <c r="AK1832" s="70" t="str">
        <f t="shared" si="343"/>
        <v>REZoning_Sol-Win</v>
      </c>
      <c r="AO1832" s="50" t="s">
        <v>2713</v>
      </c>
      <c r="AP1832" s="72" t="s">
        <v>874</v>
      </c>
      <c r="AQ1832" s="58">
        <v>2035</v>
      </c>
      <c r="AR1832" s="73" t="str">
        <f t="shared" si="344"/>
        <v>*0.91</v>
      </c>
      <c r="AS1832" s="70" t="str">
        <f t="shared" si="345"/>
        <v>REZoning_Sol-Win</v>
      </c>
      <c r="AU1832" s="50" t="s">
        <v>2713</v>
      </c>
      <c r="AV1832" s="72" t="s">
        <v>874</v>
      </c>
      <c r="AW1832" s="58">
        <v>2050</v>
      </c>
      <c r="AX1832" s="73" t="str">
        <f t="shared" si="346"/>
        <v>*0.87</v>
      </c>
      <c r="AY1832" s="70" t="str">
        <f t="shared" si="347"/>
        <v>REZoning_Sol-Win</v>
      </c>
    </row>
    <row r="1833" spans="1:51">
      <c r="A1833" s="67" t="s">
        <v>171</v>
      </c>
      <c r="C1833" t="s">
        <v>2714</v>
      </c>
      <c r="D1833" s="68" t="s">
        <v>874</v>
      </c>
      <c r="E1833" s="52">
        <v>2035</v>
      </c>
      <c r="F1833" s="69" t="str">
        <f t="shared" si="337"/>
        <v>*0.94</v>
      </c>
      <c r="G1833" s="70" t="str">
        <f t="shared" si="348"/>
        <v>REZoning_Sol-Win</v>
      </c>
      <c r="I1833" t="s">
        <v>2714</v>
      </c>
      <c r="J1833" s="68" t="s">
        <v>874</v>
      </c>
      <c r="K1833" s="52">
        <v>2050</v>
      </c>
      <c r="L1833" s="62" t="str">
        <f t="shared" si="338"/>
        <v>*0.92</v>
      </c>
      <c r="M1833" s="70" t="str">
        <f t="shared" si="339"/>
        <v>REZoning_Sol-Win</v>
      </c>
      <c r="O1833" t="s">
        <v>2714</v>
      </c>
      <c r="P1833" t="s">
        <v>874</v>
      </c>
      <c r="Q1833">
        <v>2100</v>
      </c>
      <c r="R1833" t="s">
        <v>881</v>
      </c>
      <c r="S1833" t="s">
        <v>875</v>
      </c>
      <c r="AA1833" s="49" t="s">
        <v>2714</v>
      </c>
      <c r="AB1833" s="71" t="s">
        <v>874</v>
      </c>
      <c r="AC1833" s="55">
        <v>2035</v>
      </c>
      <c r="AD1833" s="70" t="str">
        <f t="shared" si="340"/>
        <v>*0.93</v>
      </c>
      <c r="AE1833" s="70" t="str">
        <f t="shared" si="341"/>
        <v>REZoning_Sol-Win</v>
      </c>
      <c r="AG1833" s="49" t="s">
        <v>2714</v>
      </c>
      <c r="AH1833" s="71" t="s">
        <v>874</v>
      </c>
      <c r="AI1833" s="55">
        <v>2050</v>
      </c>
      <c r="AJ1833" s="70" t="str">
        <f t="shared" si="342"/>
        <v>*0.92</v>
      </c>
      <c r="AK1833" s="70" t="str">
        <f t="shared" si="343"/>
        <v>REZoning_Sol-Win</v>
      </c>
      <c r="AO1833" s="50" t="s">
        <v>2714</v>
      </c>
      <c r="AP1833" s="72" t="s">
        <v>874</v>
      </c>
      <c r="AQ1833" s="58">
        <v>2035</v>
      </c>
      <c r="AR1833" s="73" t="str">
        <f t="shared" si="344"/>
        <v>*0.91</v>
      </c>
      <c r="AS1833" s="70" t="str">
        <f t="shared" si="345"/>
        <v>REZoning_Sol-Win</v>
      </c>
      <c r="AU1833" s="50" t="s">
        <v>2714</v>
      </c>
      <c r="AV1833" s="72" t="s">
        <v>874</v>
      </c>
      <c r="AW1833" s="58">
        <v>2050</v>
      </c>
      <c r="AX1833" s="73" t="str">
        <f t="shared" si="346"/>
        <v>*0.87</v>
      </c>
      <c r="AY1833" s="70" t="str">
        <f t="shared" si="347"/>
        <v>REZoning_Sol-Win</v>
      </c>
    </row>
    <row r="1834" spans="1:51">
      <c r="A1834" s="67" t="s">
        <v>171</v>
      </c>
      <c r="C1834" t="s">
        <v>2715</v>
      </c>
      <c r="D1834" s="68" t="s">
        <v>874</v>
      </c>
      <c r="E1834" s="52">
        <v>2035</v>
      </c>
      <c r="F1834" s="69" t="str">
        <f t="shared" si="337"/>
        <v>*0.94</v>
      </c>
      <c r="G1834" s="70" t="str">
        <f t="shared" si="348"/>
        <v>REZoning_Sol-Win</v>
      </c>
      <c r="I1834" t="s">
        <v>2715</v>
      </c>
      <c r="J1834" s="68" t="s">
        <v>874</v>
      </c>
      <c r="K1834" s="52">
        <v>2050</v>
      </c>
      <c r="L1834" s="62" t="str">
        <f t="shared" si="338"/>
        <v>*0.92</v>
      </c>
      <c r="M1834" s="70" t="str">
        <f t="shared" si="339"/>
        <v>REZoning_Sol-Win</v>
      </c>
      <c r="O1834" t="s">
        <v>2715</v>
      </c>
      <c r="P1834" t="s">
        <v>874</v>
      </c>
      <c r="Q1834">
        <v>2100</v>
      </c>
      <c r="R1834" t="s">
        <v>881</v>
      </c>
      <c r="S1834" t="s">
        <v>875</v>
      </c>
      <c r="AA1834" s="49" t="s">
        <v>2715</v>
      </c>
      <c r="AB1834" s="71" t="s">
        <v>874</v>
      </c>
      <c r="AC1834" s="55">
        <v>2035</v>
      </c>
      <c r="AD1834" s="70" t="str">
        <f t="shared" si="340"/>
        <v>*0.93</v>
      </c>
      <c r="AE1834" s="70" t="str">
        <f t="shared" si="341"/>
        <v>REZoning_Sol-Win</v>
      </c>
      <c r="AG1834" s="49" t="s">
        <v>2715</v>
      </c>
      <c r="AH1834" s="71" t="s">
        <v>874</v>
      </c>
      <c r="AI1834" s="55">
        <v>2050</v>
      </c>
      <c r="AJ1834" s="70" t="str">
        <f t="shared" si="342"/>
        <v>*0.92</v>
      </c>
      <c r="AK1834" s="70" t="str">
        <f t="shared" si="343"/>
        <v>REZoning_Sol-Win</v>
      </c>
      <c r="AO1834" s="50" t="s">
        <v>2715</v>
      </c>
      <c r="AP1834" s="72" t="s">
        <v>874</v>
      </c>
      <c r="AQ1834" s="58">
        <v>2035</v>
      </c>
      <c r="AR1834" s="73" t="str">
        <f t="shared" si="344"/>
        <v>*0.91</v>
      </c>
      <c r="AS1834" s="70" t="str">
        <f t="shared" si="345"/>
        <v>REZoning_Sol-Win</v>
      </c>
      <c r="AU1834" s="50" t="s">
        <v>2715</v>
      </c>
      <c r="AV1834" s="72" t="s">
        <v>874</v>
      </c>
      <c r="AW1834" s="58">
        <v>2050</v>
      </c>
      <c r="AX1834" s="73" t="str">
        <f t="shared" si="346"/>
        <v>*0.87</v>
      </c>
      <c r="AY1834" s="70" t="str">
        <f t="shared" si="347"/>
        <v>REZoning_Sol-Win</v>
      </c>
    </row>
    <row r="1835" spans="1:51">
      <c r="A1835" s="67" t="s">
        <v>171</v>
      </c>
      <c r="C1835" t="s">
        <v>2716</v>
      </c>
      <c r="D1835" s="68" t="s">
        <v>874</v>
      </c>
      <c r="E1835" s="52">
        <v>2035</v>
      </c>
      <c r="F1835" s="69" t="str">
        <f t="shared" si="337"/>
        <v>*0.94</v>
      </c>
      <c r="G1835" s="70" t="str">
        <f t="shared" si="348"/>
        <v>REZoning_Sol-Win</v>
      </c>
      <c r="I1835" t="s">
        <v>2716</v>
      </c>
      <c r="J1835" s="68" t="s">
        <v>874</v>
      </c>
      <c r="K1835" s="52">
        <v>2050</v>
      </c>
      <c r="L1835" s="62" t="str">
        <f t="shared" si="338"/>
        <v>*0.92</v>
      </c>
      <c r="M1835" s="70" t="str">
        <f t="shared" si="339"/>
        <v>REZoning_Sol-Win</v>
      </c>
      <c r="O1835" t="s">
        <v>2716</v>
      </c>
      <c r="P1835" t="s">
        <v>874</v>
      </c>
      <c r="Q1835">
        <v>2100</v>
      </c>
      <c r="R1835" t="s">
        <v>881</v>
      </c>
      <c r="S1835" t="s">
        <v>875</v>
      </c>
      <c r="AA1835" s="49" t="s">
        <v>2716</v>
      </c>
      <c r="AB1835" s="71" t="s">
        <v>874</v>
      </c>
      <c r="AC1835" s="55">
        <v>2035</v>
      </c>
      <c r="AD1835" s="70" t="str">
        <f t="shared" si="340"/>
        <v>*0.93</v>
      </c>
      <c r="AE1835" s="70" t="str">
        <f t="shared" si="341"/>
        <v>REZoning_Sol-Win</v>
      </c>
      <c r="AG1835" s="49" t="s">
        <v>2716</v>
      </c>
      <c r="AH1835" s="71" t="s">
        <v>874</v>
      </c>
      <c r="AI1835" s="55">
        <v>2050</v>
      </c>
      <c r="AJ1835" s="70" t="str">
        <f t="shared" si="342"/>
        <v>*0.92</v>
      </c>
      <c r="AK1835" s="70" t="str">
        <f t="shared" si="343"/>
        <v>REZoning_Sol-Win</v>
      </c>
      <c r="AO1835" s="50" t="s">
        <v>2716</v>
      </c>
      <c r="AP1835" s="72" t="s">
        <v>874</v>
      </c>
      <c r="AQ1835" s="58">
        <v>2035</v>
      </c>
      <c r="AR1835" s="73" t="str">
        <f t="shared" si="344"/>
        <v>*0.91</v>
      </c>
      <c r="AS1835" s="70" t="str">
        <f t="shared" si="345"/>
        <v>REZoning_Sol-Win</v>
      </c>
      <c r="AU1835" s="50" t="s">
        <v>2716</v>
      </c>
      <c r="AV1835" s="72" t="s">
        <v>874</v>
      </c>
      <c r="AW1835" s="58">
        <v>2050</v>
      </c>
      <c r="AX1835" s="73" t="str">
        <f t="shared" si="346"/>
        <v>*0.87</v>
      </c>
      <c r="AY1835" s="70" t="str">
        <f t="shared" si="347"/>
        <v>REZoning_Sol-Win</v>
      </c>
    </row>
    <row r="1836" spans="1:51">
      <c r="A1836" s="67" t="s">
        <v>171</v>
      </c>
      <c r="C1836" t="s">
        <v>2717</v>
      </c>
      <c r="D1836" s="68" t="s">
        <v>874</v>
      </c>
      <c r="E1836" s="52">
        <v>2035</v>
      </c>
      <c r="F1836" s="69" t="str">
        <f t="shared" si="337"/>
        <v>*0.94</v>
      </c>
      <c r="G1836" s="70" t="str">
        <f t="shared" si="348"/>
        <v>REZoning_Sol-Win</v>
      </c>
      <c r="I1836" t="s">
        <v>2717</v>
      </c>
      <c r="J1836" s="68" t="s">
        <v>874</v>
      </c>
      <c r="K1836" s="52">
        <v>2050</v>
      </c>
      <c r="L1836" s="62" t="str">
        <f t="shared" si="338"/>
        <v>*0.92</v>
      </c>
      <c r="M1836" s="70" t="str">
        <f t="shared" si="339"/>
        <v>REZoning_Sol-Win</v>
      </c>
      <c r="O1836" t="s">
        <v>2717</v>
      </c>
      <c r="P1836" t="s">
        <v>874</v>
      </c>
      <c r="Q1836">
        <v>2100</v>
      </c>
      <c r="R1836" t="s">
        <v>881</v>
      </c>
      <c r="S1836" t="s">
        <v>875</v>
      </c>
      <c r="AA1836" s="49" t="s">
        <v>2717</v>
      </c>
      <c r="AB1836" s="71" t="s">
        <v>874</v>
      </c>
      <c r="AC1836" s="55">
        <v>2035</v>
      </c>
      <c r="AD1836" s="70" t="str">
        <f t="shared" si="340"/>
        <v>*0.93</v>
      </c>
      <c r="AE1836" s="70" t="str">
        <f t="shared" si="341"/>
        <v>REZoning_Sol-Win</v>
      </c>
      <c r="AG1836" s="49" t="s">
        <v>2717</v>
      </c>
      <c r="AH1836" s="71" t="s">
        <v>874</v>
      </c>
      <c r="AI1836" s="55">
        <v>2050</v>
      </c>
      <c r="AJ1836" s="70" t="str">
        <f t="shared" si="342"/>
        <v>*0.92</v>
      </c>
      <c r="AK1836" s="70" t="str">
        <f t="shared" si="343"/>
        <v>REZoning_Sol-Win</v>
      </c>
      <c r="AO1836" s="50" t="s">
        <v>2717</v>
      </c>
      <c r="AP1836" s="72" t="s">
        <v>874</v>
      </c>
      <c r="AQ1836" s="58">
        <v>2035</v>
      </c>
      <c r="AR1836" s="73" t="str">
        <f t="shared" si="344"/>
        <v>*0.91</v>
      </c>
      <c r="AS1836" s="70" t="str">
        <f t="shared" si="345"/>
        <v>REZoning_Sol-Win</v>
      </c>
      <c r="AU1836" s="50" t="s">
        <v>2717</v>
      </c>
      <c r="AV1836" s="72" t="s">
        <v>874</v>
      </c>
      <c r="AW1836" s="58">
        <v>2050</v>
      </c>
      <c r="AX1836" s="73" t="str">
        <f t="shared" si="346"/>
        <v>*0.87</v>
      </c>
      <c r="AY1836" s="70" t="str">
        <f t="shared" si="347"/>
        <v>REZoning_Sol-Win</v>
      </c>
    </row>
    <row r="1837" spans="1:51">
      <c r="A1837" s="67" t="s">
        <v>171</v>
      </c>
      <c r="C1837" t="s">
        <v>2718</v>
      </c>
      <c r="D1837" s="68" t="s">
        <v>874</v>
      </c>
      <c r="E1837" s="52">
        <v>2035</v>
      </c>
      <c r="F1837" s="69" t="str">
        <f t="shared" si="337"/>
        <v>*0.94</v>
      </c>
      <c r="G1837" s="70" t="str">
        <f t="shared" si="348"/>
        <v>REZoning_Sol-Win</v>
      </c>
      <c r="I1837" t="s">
        <v>2718</v>
      </c>
      <c r="J1837" s="68" t="s">
        <v>874</v>
      </c>
      <c r="K1837" s="52">
        <v>2050</v>
      </c>
      <c r="L1837" s="62" t="str">
        <f t="shared" si="338"/>
        <v>*0.92</v>
      </c>
      <c r="M1837" s="70" t="str">
        <f t="shared" si="339"/>
        <v>REZoning_Sol-Win</v>
      </c>
      <c r="O1837" t="s">
        <v>2718</v>
      </c>
      <c r="P1837" t="s">
        <v>874</v>
      </c>
      <c r="Q1837">
        <v>2100</v>
      </c>
      <c r="R1837" t="s">
        <v>881</v>
      </c>
      <c r="S1837" t="s">
        <v>875</v>
      </c>
      <c r="AA1837" s="49" t="s">
        <v>2718</v>
      </c>
      <c r="AB1837" s="71" t="s">
        <v>874</v>
      </c>
      <c r="AC1837" s="55">
        <v>2035</v>
      </c>
      <c r="AD1837" s="70" t="str">
        <f t="shared" si="340"/>
        <v>*0.93</v>
      </c>
      <c r="AE1837" s="70" t="str">
        <f t="shared" si="341"/>
        <v>REZoning_Sol-Win</v>
      </c>
      <c r="AG1837" s="49" t="s">
        <v>2718</v>
      </c>
      <c r="AH1837" s="71" t="s">
        <v>874</v>
      </c>
      <c r="AI1837" s="55">
        <v>2050</v>
      </c>
      <c r="AJ1837" s="70" t="str">
        <f t="shared" si="342"/>
        <v>*0.92</v>
      </c>
      <c r="AK1837" s="70" t="str">
        <f t="shared" si="343"/>
        <v>REZoning_Sol-Win</v>
      </c>
      <c r="AO1837" s="50" t="s">
        <v>2718</v>
      </c>
      <c r="AP1837" s="72" t="s">
        <v>874</v>
      </c>
      <c r="AQ1837" s="58">
        <v>2035</v>
      </c>
      <c r="AR1837" s="73" t="str">
        <f t="shared" si="344"/>
        <v>*0.91</v>
      </c>
      <c r="AS1837" s="70" t="str">
        <f t="shared" si="345"/>
        <v>REZoning_Sol-Win</v>
      </c>
      <c r="AU1837" s="50" t="s">
        <v>2718</v>
      </c>
      <c r="AV1837" s="72" t="s">
        <v>874</v>
      </c>
      <c r="AW1837" s="58">
        <v>2050</v>
      </c>
      <c r="AX1837" s="73" t="str">
        <f t="shared" si="346"/>
        <v>*0.87</v>
      </c>
      <c r="AY1837" s="70" t="str">
        <f t="shared" si="347"/>
        <v>REZoning_Sol-Win</v>
      </c>
    </row>
    <row r="1838" spans="1:51">
      <c r="A1838" s="67" t="s">
        <v>171</v>
      </c>
      <c r="C1838" t="s">
        <v>2719</v>
      </c>
      <c r="D1838" s="68" t="s">
        <v>874</v>
      </c>
      <c r="E1838" s="52">
        <v>2035</v>
      </c>
      <c r="F1838" s="69" t="str">
        <f t="shared" si="337"/>
        <v>*0.94</v>
      </c>
      <c r="G1838" s="70" t="str">
        <f t="shared" si="348"/>
        <v>REZoning_Sol-Win</v>
      </c>
      <c r="I1838" t="s">
        <v>2719</v>
      </c>
      <c r="J1838" s="68" t="s">
        <v>874</v>
      </c>
      <c r="K1838" s="52">
        <v>2050</v>
      </c>
      <c r="L1838" s="62" t="str">
        <f t="shared" si="338"/>
        <v>*0.92</v>
      </c>
      <c r="M1838" s="70" t="str">
        <f t="shared" si="339"/>
        <v>REZoning_Sol-Win</v>
      </c>
      <c r="O1838" t="s">
        <v>2719</v>
      </c>
      <c r="P1838" t="s">
        <v>874</v>
      </c>
      <c r="Q1838">
        <v>2100</v>
      </c>
      <c r="R1838" t="s">
        <v>881</v>
      </c>
      <c r="S1838" t="s">
        <v>875</v>
      </c>
      <c r="AA1838" s="49" t="s">
        <v>2719</v>
      </c>
      <c r="AB1838" s="71" t="s">
        <v>874</v>
      </c>
      <c r="AC1838" s="55">
        <v>2035</v>
      </c>
      <c r="AD1838" s="70" t="str">
        <f t="shared" si="340"/>
        <v>*0.93</v>
      </c>
      <c r="AE1838" s="70" t="str">
        <f t="shared" si="341"/>
        <v>REZoning_Sol-Win</v>
      </c>
      <c r="AG1838" s="49" t="s">
        <v>2719</v>
      </c>
      <c r="AH1838" s="71" t="s">
        <v>874</v>
      </c>
      <c r="AI1838" s="55">
        <v>2050</v>
      </c>
      <c r="AJ1838" s="70" t="str">
        <f t="shared" si="342"/>
        <v>*0.92</v>
      </c>
      <c r="AK1838" s="70" t="str">
        <f t="shared" si="343"/>
        <v>REZoning_Sol-Win</v>
      </c>
      <c r="AO1838" s="50" t="s">
        <v>2719</v>
      </c>
      <c r="AP1838" s="72" t="s">
        <v>874</v>
      </c>
      <c r="AQ1838" s="58">
        <v>2035</v>
      </c>
      <c r="AR1838" s="73" t="str">
        <f t="shared" si="344"/>
        <v>*0.91</v>
      </c>
      <c r="AS1838" s="70" t="str">
        <f t="shared" si="345"/>
        <v>REZoning_Sol-Win</v>
      </c>
      <c r="AU1838" s="50" t="s">
        <v>2719</v>
      </c>
      <c r="AV1838" s="72" t="s">
        <v>874</v>
      </c>
      <c r="AW1838" s="58">
        <v>2050</v>
      </c>
      <c r="AX1838" s="73" t="str">
        <f t="shared" si="346"/>
        <v>*0.87</v>
      </c>
      <c r="AY1838" s="70" t="str">
        <f t="shared" si="347"/>
        <v>REZoning_Sol-Win</v>
      </c>
    </row>
    <row r="1839" spans="1:51">
      <c r="A1839" s="67" t="s">
        <v>78</v>
      </c>
      <c r="C1839" t="s">
        <v>2720</v>
      </c>
      <c r="D1839" s="68" t="s">
        <v>874</v>
      </c>
      <c r="E1839" s="52">
        <v>2035</v>
      </c>
      <c r="F1839" s="69" t="str">
        <f t="shared" si="337"/>
        <v>*0.95</v>
      </c>
      <c r="G1839" s="70" t="str">
        <f t="shared" si="348"/>
        <v>REZoning_Sol-Win</v>
      </c>
      <c r="I1839" t="s">
        <v>2720</v>
      </c>
      <c r="J1839" s="68" t="s">
        <v>874</v>
      </c>
      <c r="K1839" s="52">
        <v>2050</v>
      </c>
      <c r="L1839" s="62" t="str">
        <f t="shared" si="338"/>
        <v>*0.93</v>
      </c>
      <c r="M1839" s="70" t="str">
        <f t="shared" si="339"/>
        <v>REZoning_Sol-Win</v>
      </c>
      <c r="O1839" t="s">
        <v>2720</v>
      </c>
      <c r="P1839" t="s">
        <v>874</v>
      </c>
      <c r="Q1839">
        <v>2100</v>
      </c>
      <c r="R1839" t="s">
        <v>904</v>
      </c>
      <c r="S1839" t="s">
        <v>875</v>
      </c>
      <c r="AA1839" s="49" t="s">
        <v>2720</v>
      </c>
      <c r="AB1839" s="71" t="s">
        <v>874</v>
      </c>
      <c r="AC1839" s="55">
        <v>2035</v>
      </c>
      <c r="AD1839" s="70" t="str">
        <f t="shared" si="340"/>
        <v>*0.95</v>
      </c>
      <c r="AE1839" s="70" t="str">
        <f t="shared" si="341"/>
        <v>REZoning_Sol-Win</v>
      </c>
      <c r="AG1839" s="49" t="s">
        <v>2720</v>
      </c>
      <c r="AH1839" s="71" t="s">
        <v>874</v>
      </c>
      <c r="AI1839" s="55">
        <v>2050</v>
      </c>
      <c r="AJ1839" s="70" t="str">
        <f t="shared" si="342"/>
        <v>*0.93</v>
      </c>
      <c r="AK1839" s="70" t="str">
        <f t="shared" si="343"/>
        <v>REZoning_Sol-Win</v>
      </c>
      <c r="AO1839" s="50" t="s">
        <v>2720</v>
      </c>
      <c r="AP1839" s="72" t="s">
        <v>874</v>
      </c>
      <c r="AQ1839" s="58">
        <v>2035</v>
      </c>
      <c r="AR1839" s="73" t="str">
        <f t="shared" si="344"/>
        <v>*0.93</v>
      </c>
      <c r="AS1839" s="70" t="str">
        <f t="shared" si="345"/>
        <v>REZoning_Sol-Win</v>
      </c>
      <c r="AU1839" s="50" t="s">
        <v>2720</v>
      </c>
      <c r="AV1839" s="72" t="s">
        <v>874</v>
      </c>
      <c r="AW1839" s="58">
        <v>2050</v>
      </c>
      <c r="AX1839" s="73" t="str">
        <f t="shared" si="346"/>
        <v>*0.9</v>
      </c>
      <c r="AY1839" s="70" t="str">
        <f t="shared" si="347"/>
        <v>REZoning_Sol-Win</v>
      </c>
    </row>
    <row r="1840" spans="1:51">
      <c r="A1840" s="67" t="s">
        <v>78</v>
      </c>
      <c r="C1840" t="s">
        <v>2721</v>
      </c>
      <c r="D1840" s="68" t="s">
        <v>874</v>
      </c>
      <c r="E1840" s="52">
        <v>2035</v>
      </c>
      <c r="F1840" s="69" t="str">
        <f t="shared" si="337"/>
        <v>*0.95</v>
      </c>
      <c r="G1840" s="70" t="str">
        <f t="shared" si="348"/>
        <v>REZoning_Sol-Win</v>
      </c>
      <c r="I1840" t="s">
        <v>2721</v>
      </c>
      <c r="J1840" s="68" t="s">
        <v>874</v>
      </c>
      <c r="K1840" s="52">
        <v>2050</v>
      </c>
      <c r="L1840" s="62" t="str">
        <f t="shared" si="338"/>
        <v>*0.93</v>
      </c>
      <c r="M1840" s="70" t="str">
        <f t="shared" si="339"/>
        <v>REZoning_Sol-Win</v>
      </c>
      <c r="O1840" t="s">
        <v>2721</v>
      </c>
      <c r="P1840" t="s">
        <v>874</v>
      </c>
      <c r="Q1840">
        <v>2100</v>
      </c>
      <c r="R1840" t="s">
        <v>904</v>
      </c>
      <c r="S1840" t="s">
        <v>875</v>
      </c>
      <c r="AA1840" s="49" t="s">
        <v>2721</v>
      </c>
      <c r="AB1840" s="71" t="s">
        <v>874</v>
      </c>
      <c r="AC1840" s="55">
        <v>2035</v>
      </c>
      <c r="AD1840" s="70" t="str">
        <f t="shared" si="340"/>
        <v>*0.95</v>
      </c>
      <c r="AE1840" s="70" t="str">
        <f t="shared" si="341"/>
        <v>REZoning_Sol-Win</v>
      </c>
      <c r="AG1840" s="49" t="s">
        <v>2721</v>
      </c>
      <c r="AH1840" s="71" t="s">
        <v>874</v>
      </c>
      <c r="AI1840" s="55">
        <v>2050</v>
      </c>
      <c r="AJ1840" s="70" t="str">
        <f t="shared" si="342"/>
        <v>*0.93</v>
      </c>
      <c r="AK1840" s="70" t="str">
        <f t="shared" si="343"/>
        <v>REZoning_Sol-Win</v>
      </c>
      <c r="AO1840" s="50" t="s">
        <v>2721</v>
      </c>
      <c r="AP1840" s="72" t="s">
        <v>874</v>
      </c>
      <c r="AQ1840" s="58">
        <v>2035</v>
      </c>
      <c r="AR1840" s="73" t="str">
        <f t="shared" si="344"/>
        <v>*0.93</v>
      </c>
      <c r="AS1840" s="70" t="str">
        <f t="shared" si="345"/>
        <v>REZoning_Sol-Win</v>
      </c>
      <c r="AU1840" s="50" t="s">
        <v>2721</v>
      </c>
      <c r="AV1840" s="72" t="s">
        <v>874</v>
      </c>
      <c r="AW1840" s="58">
        <v>2050</v>
      </c>
      <c r="AX1840" s="73" t="str">
        <f t="shared" si="346"/>
        <v>*0.9</v>
      </c>
      <c r="AY1840" s="70" t="str">
        <f t="shared" si="347"/>
        <v>REZoning_Sol-Win</v>
      </c>
    </row>
    <row r="1841" spans="1:51">
      <c r="A1841" s="67" t="s">
        <v>78</v>
      </c>
      <c r="C1841" t="s">
        <v>2722</v>
      </c>
      <c r="D1841" s="68" t="s">
        <v>874</v>
      </c>
      <c r="E1841" s="52">
        <v>2035</v>
      </c>
      <c r="F1841" s="69" t="str">
        <f t="shared" si="337"/>
        <v>*0.95</v>
      </c>
      <c r="G1841" s="70" t="str">
        <f t="shared" si="348"/>
        <v>REZoning_Sol-Win</v>
      </c>
      <c r="I1841" t="s">
        <v>2722</v>
      </c>
      <c r="J1841" s="68" t="s">
        <v>874</v>
      </c>
      <c r="K1841" s="52">
        <v>2050</v>
      </c>
      <c r="L1841" s="62" t="str">
        <f t="shared" si="338"/>
        <v>*0.93</v>
      </c>
      <c r="M1841" s="70" t="str">
        <f t="shared" si="339"/>
        <v>REZoning_Sol-Win</v>
      </c>
      <c r="O1841" t="s">
        <v>2722</v>
      </c>
      <c r="P1841" t="s">
        <v>874</v>
      </c>
      <c r="Q1841">
        <v>2100</v>
      </c>
      <c r="R1841" t="s">
        <v>904</v>
      </c>
      <c r="S1841" t="s">
        <v>875</v>
      </c>
      <c r="AA1841" s="49" t="s">
        <v>2722</v>
      </c>
      <c r="AB1841" s="71" t="s">
        <v>874</v>
      </c>
      <c r="AC1841" s="55">
        <v>2035</v>
      </c>
      <c r="AD1841" s="70" t="str">
        <f t="shared" si="340"/>
        <v>*0.95</v>
      </c>
      <c r="AE1841" s="70" t="str">
        <f t="shared" si="341"/>
        <v>REZoning_Sol-Win</v>
      </c>
      <c r="AG1841" s="49" t="s">
        <v>2722</v>
      </c>
      <c r="AH1841" s="71" t="s">
        <v>874</v>
      </c>
      <c r="AI1841" s="55">
        <v>2050</v>
      </c>
      <c r="AJ1841" s="70" t="str">
        <f t="shared" si="342"/>
        <v>*0.93</v>
      </c>
      <c r="AK1841" s="70" t="str">
        <f t="shared" si="343"/>
        <v>REZoning_Sol-Win</v>
      </c>
      <c r="AO1841" s="50" t="s">
        <v>2722</v>
      </c>
      <c r="AP1841" s="72" t="s">
        <v>874</v>
      </c>
      <c r="AQ1841" s="58">
        <v>2035</v>
      </c>
      <c r="AR1841" s="73" t="str">
        <f t="shared" si="344"/>
        <v>*0.93</v>
      </c>
      <c r="AS1841" s="70" t="str">
        <f t="shared" si="345"/>
        <v>REZoning_Sol-Win</v>
      </c>
      <c r="AU1841" s="50" t="s">
        <v>2722</v>
      </c>
      <c r="AV1841" s="72" t="s">
        <v>874</v>
      </c>
      <c r="AW1841" s="58">
        <v>2050</v>
      </c>
      <c r="AX1841" s="73" t="str">
        <f t="shared" si="346"/>
        <v>*0.9</v>
      </c>
      <c r="AY1841" s="70" t="str">
        <f t="shared" si="347"/>
        <v>REZoning_Sol-Win</v>
      </c>
    </row>
    <row r="1842" spans="1:51">
      <c r="A1842" s="67" t="s">
        <v>78</v>
      </c>
      <c r="C1842" t="s">
        <v>2723</v>
      </c>
      <c r="D1842" s="68" t="s">
        <v>874</v>
      </c>
      <c r="E1842" s="52">
        <v>2035</v>
      </c>
      <c r="F1842" s="69" t="str">
        <f t="shared" si="337"/>
        <v>*0.95</v>
      </c>
      <c r="G1842" s="70" t="str">
        <f t="shared" si="348"/>
        <v>REZoning_Sol-Win</v>
      </c>
      <c r="I1842" t="s">
        <v>2723</v>
      </c>
      <c r="J1842" s="68" t="s">
        <v>874</v>
      </c>
      <c r="K1842" s="52">
        <v>2050</v>
      </c>
      <c r="L1842" s="62" t="str">
        <f t="shared" si="338"/>
        <v>*0.93</v>
      </c>
      <c r="M1842" s="70" t="str">
        <f t="shared" si="339"/>
        <v>REZoning_Sol-Win</v>
      </c>
      <c r="O1842" t="s">
        <v>2723</v>
      </c>
      <c r="P1842" t="s">
        <v>874</v>
      </c>
      <c r="Q1842">
        <v>2100</v>
      </c>
      <c r="R1842" t="s">
        <v>904</v>
      </c>
      <c r="S1842" t="s">
        <v>875</v>
      </c>
      <c r="AA1842" s="49" t="s">
        <v>2723</v>
      </c>
      <c r="AB1842" s="71" t="s">
        <v>874</v>
      </c>
      <c r="AC1842" s="55">
        <v>2035</v>
      </c>
      <c r="AD1842" s="70" t="str">
        <f t="shared" si="340"/>
        <v>*0.95</v>
      </c>
      <c r="AE1842" s="70" t="str">
        <f t="shared" si="341"/>
        <v>REZoning_Sol-Win</v>
      </c>
      <c r="AG1842" s="49" t="s">
        <v>2723</v>
      </c>
      <c r="AH1842" s="71" t="s">
        <v>874</v>
      </c>
      <c r="AI1842" s="55">
        <v>2050</v>
      </c>
      <c r="AJ1842" s="70" t="str">
        <f t="shared" si="342"/>
        <v>*0.93</v>
      </c>
      <c r="AK1842" s="70" t="str">
        <f t="shared" si="343"/>
        <v>REZoning_Sol-Win</v>
      </c>
      <c r="AO1842" s="50" t="s">
        <v>2723</v>
      </c>
      <c r="AP1842" s="72" t="s">
        <v>874</v>
      </c>
      <c r="AQ1842" s="58">
        <v>2035</v>
      </c>
      <c r="AR1842" s="73" t="str">
        <f t="shared" si="344"/>
        <v>*0.93</v>
      </c>
      <c r="AS1842" s="70" t="str">
        <f t="shared" si="345"/>
        <v>REZoning_Sol-Win</v>
      </c>
      <c r="AU1842" s="50" t="s">
        <v>2723</v>
      </c>
      <c r="AV1842" s="72" t="s">
        <v>874</v>
      </c>
      <c r="AW1842" s="58">
        <v>2050</v>
      </c>
      <c r="AX1842" s="73" t="str">
        <f t="shared" si="346"/>
        <v>*0.9</v>
      </c>
      <c r="AY1842" s="70" t="str">
        <f t="shared" si="347"/>
        <v>REZoning_Sol-Win</v>
      </c>
    </row>
    <row r="1843" spans="1:51">
      <c r="A1843" s="67" t="s">
        <v>78</v>
      </c>
      <c r="C1843" t="s">
        <v>2724</v>
      </c>
      <c r="D1843" s="68" t="s">
        <v>874</v>
      </c>
      <c r="E1843" s="52">
        <v>2035</v>
      </c>
      <c r="F1843" s="69" t="str">
        <f t="shared" si="337"/>
        <v>*0.95</v>
      </c>
      <c r="G1843" s="70" t="str">
        <f t="shared" si="348"/>
        <v>REZoning_Sol-Win</v>
      </c>
      <c r="I1843" t="s">
        <v>2724</v>
      </c>
      <c r="J1843" s="68" t="s">
        <v>874</v>
      </c>
      <c r="K1843" s="52">
        <v>2050</v>
      </c>
      <c r="L1843" s="62" t="str">
        <f t="shared" si="338"/>
        <v>*0.93</v>
      </c>
      <c r="M1843" s="70" t="str">
        <f t="shared" si="339"/>
        <v>REZoning_Sol-Win</v>
      </c>
      <c r="O1843" t="s">
        <v>2724</v>
      </c>
      <c r="P1843" t="s">
        <v>874</v>
      </c>
      <c r="Q1843">
        <v>2100</v>
      </c>
      <c r="R1843" t="s">
        <v>904</v>
      </c>
      <c r="S1843" t="s">
        <v>875</v>
      </c>
      <c r="AA1843" s="49" t="s">
        <v>2724</v>
      </c>
      <c r="AB1843" s="71" t="s">
        <v>874</v>
      </c>
      <c r="AC1843" s="55">
        <v>2035</v>
      </c>
      <c r="AD1843" s="70" t="str">
        <f t="shared" si="340"/>
        <v>*0.95</v>
      </c>
      <c r="AE1843" s="70" t="str">
        <f t="shared" si="341"/>
        <v>REZoning_Sol-Win</v>
      </c>
      <c r="AG1843" s="49" t="s">
        <v>2724</v>
      </c>
      <c r="AH1843" s="71" t="s">
        <v>874</v>
      </c>
      <c r="AI1843" s="55">
        <v>2050</v>
      </c>
      <c r="AJ1843" s="70" t="str">
        <f t="shared" si="342"/>
        <v>*0.93</v>
      </c>
      <c r="AK1843" s="70" t="str">
        <f t="shared" si="343"/>
        <v>REZoning_Sol-Win</v>
      </c>
      <c r="AO1843" s="50" t="s">
        <v>2724</v>
      </c>
      <c r="AP1843" s="72" t="s">
        <v>874</v>
      </c>
      <c r="AQ1843" s="58">
        <v>2035</v>
      </c>
      <c r="AR1843" s="73" t="str">
        <f t="shared" si="344"/>
        <v>*0.93</v>
      </c>
      <c r="AS1843" s="70" t="str">
        <f t="shared" si="345"/>
        <v>REZoning_Sol-Win</v>
      </c>
      <c r="AU1843" s="50" t="s">
        <v>2724</v>
      </c>
      <c r="AV1843" s="72" t="s">
        <v>874</v>
      </c>
      <c r="AW1843" s="58">
        <v>2050</v>
      </c>
      <c r="AX1843" s="73" t="str">
        <f t="shared" si="346"/>
        <v>*0.9</v>
      </c>
      <c r="AY1843" s="70" t="str">
        <f t="shared" si="347"/>
        <v>REZoning_Sol-Win</v>
      </c>
    </row>
    <row r="1844" spans="1:51">
      <c r="A1844" s="67" t="s">
        <v>78</v>
      </c>
      <c r="C1844" t="s">
        <v>2725</v>
      </c>
      <c r="D1844" s="68" t="s">
        <v>874</v>
      </c>
      <c r="E1844" s="52">
        <v>2035</v>
      </c>
      <c r="F1844" s="69" t="str">
        <f t="shared" si="337"/>
        <v>*0.95</v>
      </c>
      <c r="G1844" s="70" t="str">
        <f t="shared" si="348"/>
        <v>REZoning_Sol-Win</v>
      </c>
      <c r="I1844" t="s">
        <v>2725</v>
      </c>
      <c r="J1844" s="68" t="s">
        <v>874</v>
      </c>
      <c r="K1844" s="52">
        <v>2050</v>
      </c>
      <c r="L1844" s="62" t="str">
        <f t="shared" si="338"/>
        <v>*0.93</v>
      </c>
      <c r="M1844" s="70" t="str">
        <f t="shared" si="339"/>
        <v>REZoning_Sol-Win</v>
      </c>
      <c r="O1844" t="s">
        <v>2725</v>
      </c>
      <c r="P1844" t="s">
        <v>874</v>
      </c>
      <c r="Q1844">
        <v>2100</v>
      </c>
      <c r="R1844" t="s">
        <v>904</v>
      </c>
      <c r="S1844" t="s">
        <v>875</v>
      </c>
      <c r="AA1844" s="49" t="s">
        <v>2725</v>
      </c>
      <c r="AB1844" s="71" t="s">
        <v>874</v>
      </c>
      <c r="AC1844" s="55">
        <v>2035</v>
      </c>
      <c r="AD1844" s="70" t="str">
        <f t="shared" si="340"/>
        <v>*0.95</v>
      </c>
      <c r="AE1844" s="70" t="str">
        <f t="shared" si="341"/>
        <v>REZoning_Sol-Win</v>
      </c>
      <c r="AG1844" s="49" t="s">
        <v>2725</v>
      </c>
      <c r="AH1844" s="71" t="s">
        <v>874</v>
      </c>
      <c r="AI1844" s="55">
        <v>2050</v>
      </c>
      <c r="AJ1844" s="70" t="str">
        <f t="shared" si="342"/>
        <v>*0.93</v>
      </c>
      <c r="AK1844" s="70" t="str">
        <f t="shared" si="343"/>
        <v>REZoning_Sol-Win</v>
      </c>
      <c r="AO1844" s="50" t="s">
        <v>2725</v>
      </c>
      <c r="AP1844" s="72" t="s">
        <v>874</v>
      </c>
      <c r="AQ1844" s="58">
        <v>2035</v>
      </c>
      <c r="AR1844" s="73" t="str">
        <f t="shared" si="344"/>
        <v>*0.93</v>
      </c>
      <c r="AS1844" s="70" t="str">
        <f t="shared" si="345"/>
        <v>REZoning_Sol-Win</v>
      </c>
      <c r="AU1844" s="50" t="s">
        <v>2725</v>
      </c>
      <c r="AV1844" s="72" t="s">
        <v>874</v>
      </c>
      <c r="AW1844" s="58">
        <v>2050</v>
      </c>
      <c r="AX1844" s="73" t="str">
        <f t="shared" si="346"/>
        <v>*0.9</v>
      </c>
      <c r="AY1844" s="70" t="str">
        <f t="shared" si="347"/>
        <v>REZoning_Sol-Win</v>
      </c>
    </row>
    <row r="1845" spans="1:51">
      <c r="A1845" s="67" t="s">
        <v>78</v>
      </c>
      <c r="C1845" t="s">
        <v>2726</v>
      </c>
      <c r="D1845" s="68" t="s">
        <v>874</v>
      </c>
      <c r="E1845" s="52">
        <v>2035</v>
      </c>
      <c r="F1845" s="69" t="str">
        <f t="shared" si="337"/>
        <v>*0.95</v>
      </c>
      <c r="G1845" s="70" t="str">
        <f t="shared" si="348"/>
        <v>REZoning_Sol-Win</v>
      </c>
      <c r="I1845" t="s">
        <v>2726</v>
      </c>
      <c r="J1845" s="68" t="s">
        <v>874</v>
      </c>
      <c r="K1845" s="52">
        <v>2050</v>
      </c>
      <c r="L1845" s="62" t="str">
        <f t="shared" si="338"/>
        <v>*0.93</v>
      </c>
      <c r="M1845" s="70" t="str">
        <f t="shared" si="339"/>
        <v>REZoning_Sol-Win</v>
      </c>
      <c r="O1845" t="s">
        <v>2726</v>
      </c>
      <c r="P1845" t="s">
        <v>874</v>
      </c>
      <c r="Q1845">
        <v>2100</v>
      </c>
      <c r="R1845" t="s">
        <v>904</v>
      </c>
      <c r="S1845" t="s">
        <v>875</v>
      </c>
      <c r="AA1845" s="49" t="s">
        <v>2726</v>
      </c>
      <c r="AB1845" s="71" t="s">
        <v>874</v>
      </c>
      <c r="AC1845" s="55">
        <v>2035</v>
      </c>
      <c r="AD1845" s="70" t="str">
        <f t="shared" si="340"/>
        <v>*0.95</v>
      </c>
      <c r="AE1845" s="70" t="str">
        <f t="shared" si="341"/>
        <v>REZoning_Sol-Win</v>
      </c>
      <c r="AG1845" s="49" t="s">
        <v>2726</v>
      </c>
      <c r="AH1845" s="71" t="s">
        <v>874</v>
      </c>
      <c r="AI1845" s="55">
        <v>2050</v>
      </c>
      <c r="AJ1845" s="70" t="str">
        <f t="shared" si="342"/>
        <v>*0.93</v>
      </c>
      <c r="AK1845" s="70" t="str">
        <f t="shared" si="343"/>
        <v>REZoning_Sol-Win</v>
      </c>
      <c r="AO1845" s="50" t="s">
        <v>2726</v>
      </c>
      <c r="AP1845" s="72" t="s">
        <v>874</v>
      </c>
      <c r="AQ1845" s="58">
        <v>2035</v>
      </c>
      <c r="AR1845" s="73" t="str">
        <f t="shared" si="344"/>
        <v>*0.93</v>
      </c>
      <c r="AS1845" s="70" t="str">
        <f t="shared" si="345"/>
        <v>REZoning_Sol-Win</v>
      </c>
      <c r="AU1845" s="50" t="s">
        <v>2726</v>
      </c>
      <c r="AV1845" s="72" t="s">
        <v>874</v>
      </c>
      <c r="AW1845" s="58">
        <v>2050</v>
      </c>
      <c r="AX1845" s="73" t="str">
        <f t="shared" si="346"/>
        <v>*0.9</v>
      </c>
      <c r="AY1845" s="70" t="str">
        <f t="shared" si="347"/>
        <v>REZoning_Sol-Win</v>
      </c>
    </row>
    <row r="1846" spans="1:51">
      <c r="A1846" s="67" t="s">
        <v>78</v>
      </c>
      <c r="C1846" t="s">
        <v>2727</v>
      </c>
      <c r="D1846" s="68" t="s">
        <v>874</v>
      </c>
      <c r="E1846" s="52">
        <v>2035</v>
      </c>
      <c r="F1846" s="69" t="str">
        <f t="shared" si="337"/>
        <v>*0.95</v>
      </c>
      <c r="G1846" s="70" t="str">
        <f t="shared" si="348"/>
        <v>REZoning_Sol-Win</v>
      </c>
      <c r="I1846" t="s">
        <v>2727</v>
      </c>
      <c r="J1846" s="68" t="s">
        <v>874</v>
      </c>
      <c r="K1846" s="52">
        <v>2050</v>
      </c>
      <c r="L1846" s="62" t="str">
        <f t="shared" si="338"/>
        <v>*0.93</v>
      </c>
      <c r="M1846" s="70" t="str">
        <f t="shared" si="339"/>
        <v>REZoning_Sol-Win</v>
      </c>
      <c r="O1846" t="s">
        <v>2727</v>
      </c>
      <c r="P1846" t="s">
        <v>874</v>
      </c>
      <c r="Q1846">
        <v>2100</v>
      </c>
      <c r="R1846" t="s">
        <v>904</v>
      </c>
      <c r="S1846" t="s">
        <v>875</v>
      </c>
      <c r="AA1846" s="49" t="s">
        <v>2727</v>
      </c>
      <c r="AB1846" s="71" t="s">
        <v>874</v>
      </c>
      <c r="AC1846" s="55">
        <v>2035</v>
      </c>
      <c r="AD1846" s="70" t="str">
        <f t="shared" si="340"/>
        <v>*0.95</v>
      </c>
      <c r="AE1846" s="70" t="str">
        <f t="shared" si="341"/>
        <v>REZoning_Sol-Win</v>
      </c>
      <c r="AG1846" s="49" t="s">
        <v>2727</v>
      </c>
      <c r="AH1846" s="71" t="s">
        <v>874</v>
      </c>
      <c r="AI1846" s="55">
        <v>2050</v>
      </c>
      <c r="AJ1846" s="70" t="str">
        <f t="shared" si="342"/>
        <v>*0.93</v>
      </c>
      <c r="AK1846" s="70" t="str">
        <f t="shared" si="343"/>
        <v>REZoning_Sol-Win</v>
      </c>
      <c r="AO1846" s="50" t="s">
        <v>2727</v>
      </c>
      <c r="AP1846" s="72" t="s">
        <v>874</v>
      </c>
      <c r="AQ1846" s="58">
        <v>2035</v>
      </c>
      <c r="AR1846" s="73" t="str">
        <f t="shared" si="344"/>
        <v>*0.93</v>
      </c>
      <c r="AS1846" s="70" t="str">
        <f t="shared" si="345"/>
        <v>REZoning_Sol-Win</v>
      </c>
      <c r="AU1846" s="50" t="s">
        <v>2727</v>
      </c>
      <c r="AV1846" s="72" t="s">
        <v>874</v>
      </c>
      <c r="AW1846" s="58">
        <v>2050</v>
      </c>
      <c r="AX1846" s="73" t="str">
        <f t="shared" si="346"/>
        <v>*0.9</v>
      </c>
      <c r="AY1846" s="70" t="str">
        <f t="shared" si="347"/>
        <v>REZoning_Sol-Win</v>
      </c>
    </row>
    <row r="1847" spans="1:51">
      <c r="A1847" s="67" t="s">
        <v>78</v>
      </c>
      <c r="C1847" t="s">
        <v>2728</v>
      </c>
      <c r="D1847" s="68" t="s">
        <v>874</v>
      </c>
      <c r="E1847" s="52">
        <v>2035</v>
      </c>
      <c r="F1847" s="69" t="str">
        <f t="shared" si="337"/>
        <v>*0.95</v>
      </c>
      <c r="G1847" s="70" t="str">
        <f t="shared" si="348"/>
        <v>REZoning_Sol-Win</v>
      </c>
      <c r="I1847" t="s">
        <v>2728</v>
      </c>
      <c r="J1847" s="68" t="s">
        <v>874</v>
      </c>
      <c r="K1847" s="52">
        <v>2050</v>
      </c>
      <c r="L1847" s="62" t="str">
        <f t="shared" si="338"/>
        <v>*0.93</v>
      </c>
      <c r="M1847" s="70" t="str">
        <f t="shared" si="339"/>
        <v>REZoning_Sol-Win</v>
      </c>
      <c r="O1847" t="s">
        <v>2728</v>
      </c>
      <c r="P1847" t="s">
        <v>874</v>
      </c>
      <c r="Q1847">
        <v>2100</v>
      </c>
      <c r="R1847" t="s">
        <v>904</v>
      </c>
      <c r="S1847" t="s">
        <v>875</v>
      </c>
      <c r="AA1847" s="49" t="s">
        <v>2728</v>
      </c>
      <c r="AB1847" s="71" t="s">
        <v>874</v>
      </c>
      <c r="AC1847" s="55">
        <v>2035</v>
      </c>
      <c r="AD1847" s="70" t="str">
        <f t="shared" si="340"/>
        <v>*0.95</v>
      </c>
      <c r="AE1847" s="70" t="str">
        <f t="shared" si="341"/>
        <v>REZoning_Sol-Win</v>
      </c>
      <c r="AG1847" s="49" t="s">
        <v>2728</v>
      </c>
      <c r="AH1847" s="71" t="s">
        <v>874</v>
      </c>
      <c r="AI1847" s="55">
        <v>2050</v>
      </c>
      <c r="AJ1847" s="70" t="str">
        <f t="shared" si="342"/>
        <v>*0.93</v>
      </c>
      <c r="AK1847" s="70" t="str">
        <f t="shared" si="343"/>
        <v>REZoning_Sol-Win</v>
      </c>
      <c r="AO1847" s="50" t="s">
        <v>2728</v>
      </c>
      <c r="AP1847" s="72" t="s">
        <v>874</v>
      </c>
      <c r="AQ1847" s="58">
        <v>2035</v>
      </c>
      <c r="AR1847" s="73" t="str">
        <f t="shared" si="344"/>
        <v>*0.93</v>
      </c>
      <c r="AS1847" s="70" t="str">
        <f t="shared" si="345"/>
        <v>REZoning_Sol-Win</v>
      </c>
      <c r="AU1847" s="50" t="s">
        <v>2728</v>
      </c>
      <c r="AV1847" s="72" t="s">
        <v>874</v>
      </c>
      <c r="AW1847" s="58">
        <v>2050</v>
      </c>
      <c r="AX1847" s="73" t="str">
        <f t="shared" si="346"/>
        <v>*0.9</v>
      </c>
      <c r="AY1847" s="70" t="str">
        <f t="shared" si="347"/>
        <v>REZoning_Sol-Win</v>
      </c>
    </row>
    <row r="1848" spans="1:51">
      <c r="A1848" s="67" t="s">
        <v>78</v>
      </c>
      <c r="C1848" t="s">
        <v>2729</v>
      </c>
      <c r="D1848" s="68" t="s">
        <v>874</v>
      </c>
      <c r="E1848" s="52">
        <v>2035</v>
      </c>
      <c r="F1848" s="69" t="str">
        <f t="shared" si="337"/>
        <v>*0.95</v>
      </c>
      <c r="G1848" s="70" t="str">
        <f t="shared" si="348"/>
        <v>REZoning_Sol-Win</v>
      </c>
      <c r="I1848" t="s">
        <v>2729</v>
      </c>
      <c r="J1848" s="68" t="s">
        <v>874</v>
      </c>
      <c r="K1848" s="52">
        <v>2050</v>
      </c>
      <c r="L1848" s="62" t="str">
        <f t="shared" si="338"/>
        <v>*0.93</v>
      </c>
      <c r="M1848" s="70" t="str">
        <f t="shared" si="339"/>
        <v>REZoning_Sol-Win</v>
      </c>
      <c r="O1848" t="s">
        <v>2729</v>
      </c>
      <c r="P1848" t="s">
        <v>874</v>
      </c>
      <c r="Q1848">
        <v>2100</v>
      </c>
      <c r="R1848" t="s">
        <v>904</v>
      </c>
      <c r="S1848" t="s">
        <v>875</v>
      </c>
      <c r="AA1848" s="49" t="s">
        <v>2729</v>
      </c>
      <c r="AB1848" s="71" t="s">
        <v>874</v>
      </c>
      <c r="AC1848" s="55">
        <v>2035</v>
      </c>
      <c r="AD1848" s="70" t="str">
        <f t="shared" si="340"/>
        <v>*0.95</v>
      </c>
      <c r="AE1848" s="70" t="str">
        <f t="shared" si="341"/>
        <v>REZoning_Sol-Win</v>
      </c>
      <c r="AG1848" s="49" t="s">
        <v>2729</v>
      </c>
      <c r="AH1848" s="71" t="s">
        <v>874</v>
      </c>
      <c r="AI1848" s="55">
        <v>2050</v>
      </c>
      <c r="AJ1848" s="70" t="str">
        <f t="shared" si="342"/>
        <v>*0.93</v>
      </c>
      <c r="AK1848" s="70" t="str">
        <f t="shared" si="343"/>
        <v>REZoning_Sol-Win</v>
      </c>
      <c r="AO1848" s="50" t="s">
        <v>2729</v>
      </c>
      <c r="AP1848" s="72" t="s">
        <v>874</v>
      </c>
      <c r="AQ1848" s="58">
        <v>2035</v>
      </c>
      <c r="AR1848" s="73" t="str">
        <f t="shared" si="344"/>
        <v>*0.93</v>
      </c>
      <c r="AS1848" s="70" t="str">
        <f t="shared" si="345"/>
        <v>REZoning_Sol-Win</v>
      </c>
      <c r="AU1848" s="50" t="s">
        <v>2729</v>
      </c>
      <c r="AV1848" s="72" t="s">
        <v>874</v>
      </c>
      <c r="AW1848" s="58">
        <v>2050</v>
      </c>
      <c r="AX1848" s="73" t="str">
        <f t="shared" si="346"/>
        <v>*0.9</v>
      </c>
      <c r="AY1848" s="70" t="str">
        <f t="shared" si="347"/>
        <v>REZoning_Sol-Win</v>
      </c>
    </row>
    <row r="1849" spans="1:51">
      <c r="A1849" s="67" t="s">
        <v>78</v>
      </c>
      <c r="C1849" t="s">
        <v>2730</v>
      </c>
      <c r="D1849" s="68" t="s">
        <v>874</v>
      </c>
      <c r="E1849" s="52">
        <v>2035</v>
      </c>
      <c r="F1849" s="69" t="str">
        <f t="shared" si="337"/>
        <v>*0.95</v>
      </c>
      <c r="G1849" s="70" t="str">
        <f t="shared" si="348"/>
        <v>REZoning_Sol-Win</v>
      </c>
      <c r="I1849" t="s">
        <v>2730</v>
      </c>
      <c r="J1849" s="68" t="s">
        <v>874</v>
      </c>
      <c r="K1849" s="52">
        <v>2050</v>
      </c>
      <c r="L1849" s="62" t="str">
        <f t="shared" si="338"/>
        <v>*0.93</v>
      </c>
      <c r="M1849" s="70" t="str">
        <f t="shared" si="339"/>
        <v>REZoning_Sol-Win</v>
      </c>
      <c r="O1849" t="s">
        <v>2730</v>
      </c>
      <c r="P1849" t="s">
        <v>874</v>
      </c>
      <c r="Q1849">
        <v>2100</v>
      </c>
      <c r="R1849" t="s">
        <v>904</v>
      </c>
      <c r="S1849" t="s">
        <v>875</v>
      </c>
      <c r="AA1849" s="49" t="s">
        <v>2730</v>
      </c>
      <c r="AB1849" s="71" t="s">
        <v>874</v>
      </c>
      <c r="AC1849" s="55">
        <v>2035</v>
      </c>
      <c r="AD1849" s="70" t="str">
        <f t="shared" si="340"/>
        <v>*0.95</v>
      </c>
      <c r="AE1849" s="70" t="str">
        <f t="shared" si="341"/>
        <v>REZoning_Sol-Win</v>
      </c>
      <c r="AG1849" s="49" t="s">
        <v>2730</v>
      </c>
      <c r="AH1849" s="71" t="s">
        <v>874</v>
      </c>
      <c r="AI1849" s="55">
        <v>2050</v>
      </c>
      <c r="AJ1849" s="70" t="str">
        <f t="shared" si="342"/>
        <v>*0.93</v>
      </c>
      <c r="AK1849" s="70" t="str">
        <f t="shared" si="343"/>
        <v>REZoning_Sol-Win</v>
      </c>
      <c r="AO1849" s="50" t="s">
        <v>2730</v>
      </c>
      <c r="AP1849" s="72" t="s">
        <v>874</v>
      </c>
      <c r="AQ1849" s="58">
        <v>2035</v>
      </c>
      <c r="AR1849" s="73" t="str">
        <f t="shared" si="344"/>
        <v>*0.93</v>
      </c>
      <c r="AS1849" s="70" t="str">
        <f t="shared" si="345"/>
        <v>REZoning_Sol-Win</v>
      </c>
      <c r="AU1849" s="50" t="s">
        <v>2730</v>
      </c>
      <c r="AV1849" s="72" t="s">
        <v>874</v>
      </c>
      <c r="AW1849" s="58">
        <v>2050</v>
      </c>
      <c r="AX1849" s="73" t="str">
        <f t="shared" si="346"/>
        <v>*0.9</v>
      </c>
      <c r="AY1849" s="70" t="str">
        <f t="shared" si="347"/>
        <v>REZoning_Sol-Win</v>
      </c>
    </row>
    <row r="1850" spans="1:51">
      <c r="A1850" s="67" t="s">
        <v>78</v>
      </c>
      <c r="C1850" t="s">
        <v>2731</v>
      </c>
      <c r="D1850" s="68" t="s">
        <v>874</v>
      </c>
      <c r="E1850" s="52">
        <v>2035</v>
      </c>
      <c r="F1850" s="69" t="str">
        <f t="shared" si="337"/>
        <v>*0.95</v>
      </c>
      <c r="G1850" s="70" t="str">
        <f t="shared" si="348"/>
        <v>REZoning_Sol-Win</v>
      </c>
      <c r="I1850" t="s">
        <v>2731</v>
      </c>
      <c r="J1850" s="68" t="s">
        <v>874</v>
      </c>
      <c r="K1850" s="52">
        <v>2050</v>
      </c>
      <c r="L1850" s="62" t="str">
        <f t="shared" si="338"/>
        <v>*0.93</v>
      </c>
      <c r="M1850" s="70" t="str">
        <f t="shared" si="339"/>
        <v>REZoning_Sol-Win</v>
      </c>
      <c r="O1850" t="s">
        <v>2731</v>
      </c>
      <c r="P1850" t="s">
        <v>874</v>
      </c>
      <c r="Q1850">
        <v>2100</v>
      </c>
      <c r="R1850" t="s">
        <v>904</v>
      </c>
      <c r="S1850" t="s">
        <v>875</v>
      </c>
      <c r="AA1850" s="49" t="s">
        <v>2731</v>
      </c>
      <c r="AB1850" s="71" t="s">
        <v>874</v>
      </c>
      <c r="AC1850" s="55">
        <v>2035</v>
      </c>
      <c r="AD1850" s="70" t="str">
        <f t="shared" si="340"/>
        <v>*0.95</v>
      </c>
      <c r="AE1850" s="70" t="str">
        <f t="shared" si="341"/>
        <v>REZoning_Sol-Win</v>
      </c>
      <c r="AG1850" s="49" t="s">
        <v>2731</v>
      </c>
      <c r="AH1850" s="71" t="s">
        <v>874</v>
      </c>
      <c r="AI1850" s="55">
        <v>2050</v>
      </c>
      <c r="AJ1850" s="70" t="str">
        <f t="shared" si="342"/>
        <v>*0.93</v>
      </c>
      <c r="AK1850" s="70" t="str">
        <f t="shared" si="343"/>
        <v>REZoning_Sol-Win</v>
      </c>
      <c r="AO1850" s="50" t="s">
        <v>2731</v>
      </c>
      <c r="AP1850" s="72" t="s">
        <v>874</v>
      </c>
      <c r="AQ1850" s="58">
        <v>2035</v>
      </c>
      <c r="AR1850" s="73" t="str">
        <f t="shared" si="344"/>
        <v>*0.93</v>
      </c>
      <c r="AS1850" s="70" t="str">
        <f t="shared" si="345"/>
        <v>REZoning_Sol-Win</v>
      </c>
      <c r="AU1850" s="50" t="s">
        <v>2731</v>
      </c>
      <c r="AV1850" s="72" t="s">
        <v>874</v>
      </c>
      <c r="AW1850" s="58">
        <v>2050</v>
      </c>
      <c r="AX1850" s="73" t="str">
        <f t="shared" si="346"/>
        <v>*0.9</v>
      </c>
      <c r="AY1850" s="70" t="str">
        <f t="shared" si="347"/>
        <v>REZoning_Sol-Win</v>
      </c>
    </row>
    <row r="1851" spans="1:51">
      <c r="A1851" s="67" t="s">
        <v>78</v>
      </c>
      <c r="C1851" t="s">
        <v>2732</v>
      </c>
      <c r="D1851" s="68" t="s">
        <v>874</v>
      </c>
      <c r="E1851" s="52">
        <v>2035</v>
      </c>
      <c r="F1851" s="69" t="str">
        <f t="shared" si="337"/>
        <v>*0.95</v>
      </c>
      <c r="G1851" s="70" t="str">
        <f t="shared" si="348"/>
        <v>REZoning_Sol-Win</v>
      </c>
      <c r="I1851" t="s">
        <v>2732</v>
      </c>
      <c r="J1851" s="68" t="s">
        <v>874</v>
      </c>
      <c r="K1851" s="52">
        <v>2050</v>
      </c>
      <c r="L1851" s="62" t="str">
        <f t="shared" si="338"/>
        <v>*0.93</v>
      </c>
      <c r="M1851" s="70" t="str">
        <f t="shared" si="339"/>
        <v>REZoning_Sol-Win</v>
      </c>
      <c r="O1851" t="s">
        <v>2732</v>
      </c>
      <c r="P1851" t="s">
        <v>874</v>
      </c>
      <c r="Q1851">
        <v>2100</v>
      </c>
      <c r="R1851" t="s">
        <v>904</v>
      </c>
      <c r="S1851" t="s">
        <v>875</v>
      </c>
      <c r="AA1851" s="49" t="s">
        <v>2732</v>
      </c>
      <c r="AB1851" s="71" t="s">
        <v>874</v>
      </c>
      <c r="AC1851" s="55">
        <v>2035</v>
      </c>
      <c r="AD1851" s="70" t="str">
        <f t="shared" si="340"/>
        <v>*0.95</v>
      </c>
      <c r="AE1851" s="70" t="str">
        <f t="shared" si="341"/>
        <v>REZoning_Sol-Win</v>
      </c>
      <c r="AG1851" s="49" t="s">
        <v>2732</v>
      </c>
      <c r="AH1851" s="71" t="s">
        <v>874</v>
      </c>
      <c r="AI1851" s="55">
        <v>2050</v>
      </c>
      <c r="AJ1851" s="70" t="str">
        <f t="shared" si="342"/>
        <v>*0.93</v>
      </c>
      <c r="AK1851" s="70" t="str">
        <f t="shared" si="343"/>
        <v>REZoning_Sol-Win</v>
      </c>
      <c r="AO1851" s="50" t="s">
        <v>2732</v>
      </c>
      <c r="AP1851" s="72" t="s">
        <v>874</v>
      </c>
      <c r="AQ1851" s="58">
        <v>2035</v>
      </c>
      <c r="AR1851" s="73" t="str">
        <f t="shared" si="344"/>
        <v>*0.93</v>
      </c>
      <c r="AS1851" s="70" t="str">
        <f t="shared" si="345"/>
        <v>REZoning_Sol-Win</v>
      </c>
      <c r="AU1851" s="50" t="s">
        <v>2732</v>
      </c>
      <c r="AV1851" s="72" t="s">
        <v>874</v>
      </c>
      <c r="AW1851" s="58">
        <v>2050</v>
      </c>
      <c r="AX1851" s="73" t="str">
        <f t="shared" si="346"/>
        <v>*0.9</v>
      </c>
      <c r="AY1851" s="70" t="str">
        <f t="shared" si="347"/>
        <v>REZoning_Sol-Win</v>
      </c>
    </row>
    <row r="1852" spans="1:51">
      <c r="A1852" s="67" t="s">
        <v>78</v>
      </c>
      <c r="C1852" t="s">
        <v>2733</v>
      </c>
      <c r="D1852" s="68" t="s">
        <v>874</v>
      </c>
      <c r="E1852" s="52">
        <v>2035</v>
      </c>
      <c r="F1852" s="69" t="str">
        <f t="shared" si="337"/>
        <v>*0.95</v>
      </c>
      <c r="G1852" s="70" t="str">
        <f t="shared" si="348"/>
        <v>REZoning_Sol-Win</v>
      </c>
      <c r="I1852" t="s">
        <v>2733</v>
      </c>
      <c r="J1852" s="68" t="s">
        <v>874</v>
      </c>
      <c r="K1852" s="52">
        <v>2050</v>
      </c>
      <c r="L1852" s="62" t="str">
        <f t="shared" si="338"/>
        <v>*0.93</v>
      </c>
      <c r="M1852" s="70" t="str">
        <f t="shared" si="339"/>
        <v>REZoning_Sol-Win</v>
      </c>
      <c r="O1852" t="s">
        <v>2733</v>
      </c>
      <c r="P1852" t="s">
        <v>874</v>
      </c>
      <c r="Q1852">
        <v>2100</v>
      </c>
      <c r="R1852" t="s">
        <v>904</v>
      </c>
      <c r="S1852" t="s">
        <v>875</v>
      </c>
      <c r="AA1852" s="49" t="s">
        <v>2733</v>
      </c>
      <c r="AB1852" s="71" t="s">
        <v>874</v>
      </c>
      <c r="AC1852" s="55">
        <v>2035</v>
      </c>
      <c r="AD1852" s="70" t="str">
        <f t="shared" si="340"/>
        <v>*0.95</v>
      </c>
      <c r="AE1852" s="70" t="str">
        <f t="shared" si="341"/>
        <v>REZoning_Sol-Win</v>
      </c>
      <c r="AG1852" s="49" t="s">
        <v>2733</v>
      </c>
      <c r="AH1852" s="71" t="s">
        <v>874</v>
      </c>
      <c r="AI1852" s="55">
        <v>2050</v>
      </c>
      <c r="AJ1852" s="70" t="str">
        <f t="shared" si="342"/>
        <v>*0.93</v>
      </c>
      <c r="AK1852" s="70" t="str">
        <f t="shared" si="343"/>
        <v>REZoning_Sol-Win</v>
      </c>
      <c r="AO1852" s="50" t="s">
        <v>2733</v>
      </c>
      <c r="AP1852" s="72" t="s">
        <v>874</v>
      </c>
      <c r="AQ1852" s="58">
        <v>2035</v>
      </c>
      <c r="AR1852" s="73" t="str">
        <f t="shared" si="344"/>
        <v>*0.93</v>
      </c>
      <c r="AS1852" s="70" t="str">
        <f t="shared" si="345"/>
        <v>REZoning_Sol-Win</v>
      </c>
      <c r="AU1852" s="50" t="s">
        <v>2733</v>
      </c>
      <c r="AV1852" s="72" t="s">
        <v>874</v>
      </c>
      <c r="AW1852" s="58">
        <v>2050</v>
      </c>
      <c r="AX1852" s="73" t="str">
        <f t="shared" si="346"/>
        <v>*0.9</v>
      </c>
      <c r="AY1852" s="70" t="str">
        <f t="shared" si="347"/>
        <v>REZoning_Sol-Win</v>
      </c>
    </row>
    <row r="1853" spans="1:51">
      <c r="A1853" s="67" t="s">
        <v>78</v>
      </c>
      <c r="C1853" t="s">
        <v>2734</v>
      </c>
      <c r="D1853" s="68" t="s">
        <v>874</v>
      </c>
      <c r="E1853" s="52">
        <v>2035</v>
      </c>
      <c r="F1853" s="69" t="str">
        <f t="shared" si="337"/>
        <v>*0.95</v>
      </c>
      <c r="G1853" s="70" t="str">
        <f t="shared" si="348"/>
        <v>REZoning_Sol-Win</v>
      </c>
      <c r="I1853" t="s">
        <v>2734</v>
      </c>
      <c r="J1853" s="68" t="s">
        <v>874</v>
      </c>
      <c r="K1853" s="52">
        <v>2050</v>
      </c>
      <c r="L1853" s="62" t="str">
        <f t="shared" si="338"/>
        <v>*0.93</v>
      </c>
      <c r="M1853" s="70" t="str">
        <f t="shared" si="339"/>
        <v>REZoning_Sol-Win</v>
      </c>
      <c r="O1853" t="s">
        <v>2734</v>
      </c>
      <c r="P1853" t="s">
        <v>874</v>
      </c>
      <c r="Q1853">
        <v>2100</v>
      </c>
      <c r="R1853" t="s">
        <v>904</v>
      </c>
      <c r="S1853" t="s">
        <v>875</v>
      </c>
      <c r="AA1853" s="49" t="s">
        <v>2734</v>
      </c>
      <c r="AB1853" s="71" t="s">
        <v>874</v>
      </c>
      <c r="AC1853" s="55">
        <v>2035</v>
      </c>
      <c r="AD1853" s="70" t="str">
        <f t="shared" si="340"/>
        <v>*0.95</v>
      </c>
      <c r="AE1853" s="70" t="str">
        <f t="shared" si="341"/>
        <v>REZoning_Sol-Win</v>
      </c>
      <c r="AG1853" s="49" t="s">
        <v>2734</v>
      </c>
      <c r="AH1853" s="71" t="s">
        <v>874</v>
      </c>
      <c r="AI1853" s="55">
        <v>2050</v>
      </c>
      <c r="AJ1853" s="70" t="str">
        <f t="shared" si="342"/>
        <v>*0.93</v>
      </c>
      <c r="AK1853" s="70" t="str">
        <f t="shared" si="343"/>
        <v>REZoning_Sol-Win</v>
      </c>
      <c r="AO1853" s="50" t="s">
        <v>2734</v>
      </c>
      <c r="AP1853" s="72" t="s">
        <v>874</v>
      </c>
      <c r="AQ1853" s="58">
        <v>2035</v>
      </c>
      <c r="AR1853" s="73" t="str">
        <f t="shared" si="344"/>
        <v>*0.93</v>
      </c>
      <c r="AS1853" s="70" t="str">
        <f t="shared" si="345"/>
        <v>REZoning_Sol-Win</v>
      </c>
      <c r="AU1853" s="50" t="s">
        <v>2734</v>
      </c>
      <c r="AV1853" s="72" t="s">
        <v>874</v>
      </c>
      <c r="AW1853" s="58">
        <v>2050</v>
      </c>
      <c r="AX1853" s="73" t="str">
        <f t="shared" si="346"/>
        <v>*0.9</v>
      </c>
      <c r="AY1853" s="70" t="str">
        <f t="shared" si="347"/>
        <v>REZoning_Sol-Win</v>
      </c>
    </row>
    <row r="1854" spans="1:51">
      <c r="A1854" s="67" t="s">
        <v>78</v>
      </c>
      <c r="C1854" t="s">
        <v>2735</v>
      </c>
      <c r="D1854" s="68" t="s">
        <v>874</v>
      </c>
      <c r="E1854" s="52">
        <v>2035</v>
      </c>
      <c r="F1854" s="69" t="str">
        <f t="shared" si="337"/>
        <v>*0.95</v>
      </c>
      <c r="G1854" s="70" t="str">
        <f t="shared" si="348"/>
        <v>REZoning_Sol-Win</v>
      </c>
      <c r="I1854" t="s">
        <v>2735</v>
      </c>
      <c r="J1854" s="68" t="s">
        <v>874</v>
      </c>
      <c r="K1854" s="52">
        <v>2050</v>
      </c>
      <c r="L1854" s="62" t="str">
        <f t="shared" si="338"/>
        <v>*0.93</v>
      </c>
      <c r="M1854" s="70" t="str">
        <f t="shared" si="339"/>
        <v>REZoning_Sol-Win</v>
      </c>
      <c r="O1854" t="s">
        <v>2735</v>
      </c>
      <c r="P1854" t="s">
        <v>874</v>
      </c>
      <c r="Q1854">
        <v>2100</v>
      </c>
      <c r="R1854" t="s">
        <v>904</v>
      </c>
      <c r="S1854" t="s">
        <v>875</v>
      </c>
      <c r="AA1854" s="49" t="s">
        <v>2735</v>
      </c>
      <c r="AB1854" s="71" t="s">
        <v>874</v>
      </c>
      <c r="AC1854" s="55">
        <v>2035</v>
      </c>
      <c r="AD1854" s="70" t="str">
        <f t="shared" si="340"/>
        <v>*0.95</v>
      </c>
      <c r="AE1854" s="70" t="str">
        <f t="shared" si="341"/>
        <v>REZoning_Sol-Win</v>
      </c>
      <c r="AG1854" s="49" t="s">
        <v>2735</v>
      </c>
      <c r="AH1854" s="71" t="s">
        <v>874</v>
      </c>
      <c r="AI1854" s="55">
        <v>2050</v>
      </c>
      <c r="AJ1854" s="70" t="str">
        <f t="shared" si="342"/>
        <v>*0.93</v>
      </c>
      <c r="AK1854" s="70" t="str">
        <f t="shared" si="343"/>
        <v>REZoning_Sol-Win</v>
      </c>
      <c r="AO1854" s="50" t="s">
        <v>2735</v>
      </c>
      <c r="AP1854" s="72" t="s">
        <v>874</v>
      </c>
      <c r="AQ1854" s="58">
        <v>2035</v>
      </c>
      <c r="AR1854" s="73" t="str">
        <f t="shared" si="344"/>
        <v>*0.93</v>
      </c>
      <c r="AS1854" s="70" t="str">
        <f t="shared" si="345"/>
        <v>REZoning_Sol-Win</v>
      </c>
      <c r="AU1854" s="50" t="s">
        <v>2735</v>
      </c>
      <c r="AV1854" s="72" t="s">
        <v>874</v>
      </c>
      <c r="AW1854" s="58">
        <v>2050</v>
      </c>
      <c r="AX1854" s="73" t="str">
        <f t="shared" si="346"/>
        <v>*0.9</v>
      </c>
      <c r="AY1854" s="70" t="str">
        <f t="shared" si="347"/>
        <v>REZoning_Sol-Win</v>
      </c>
    </row>
    <row r="1855" spans="1:51">
      <c r="A1855" s="67" t="s">
        <v>78</v>
      </c>
      <c r="C1855" t="s">
        <v>2736</v>
      </c>
      <c r="D1855" s="68" t="s">
        <v>874</v>
      </c>
      <c r="E1855" s="52">
        <v>2035</v>
      </c>
      <c r="F1855" s="69" t="str">
        <f t="shared" si="337"/>
        <v>*0.95</v>
      </c>
      <c r="G1855" s="70" t="str">
        <f t="shared" si="348"/>
        <v>REZoning_Sol-Win</v>
      </c>
      <c r="I1855" t="s">
        <v>2736</v>
      </c>
      <c r="J1855" s="68" t="s">
        <v>874</v>
      </c>
      <c r="K1855" s="52">
        <v>2050</v>
      </c>
      <c r="L1855" s="62" t="str">
        <f t="shared" si="338"/>
        <v>*0.93</v>
      </c>
      <c r="M1855" s="70" t="str">
        <f t="shared" si="339"/>
        <v>REZoning_Sol-Win</v>
      </c>
      <c r="O1855" t="s">
        <v>2736</v>
      </c>
      <c r="P1855" t="s">
        <v>874</v>
      </c>
      <c r="Q1855">
        <v>2100</v>
      </c>
      <c r="R1855" t="s">
        <v>904</v>
      </c>
      <c r="S1855" t="s">
        <v>875</v>
      </c>
      <c r="AA1855" s="49" t="s">
        <v>2736</v>
      </c>
      <c r="AB1855" s="71" t="s">
        <v>874</v>
      </c>
      <c r="AC1855" s="55">
        <v>2035</v>
      </c>
      <c r="AD1855" s="70" t="str">
        <f t="shared" si="340"/>
        <v>*0.95</v>
      </c>
      <c r="AE1855" s="70" t="str">
        <f t="shared" si="341"/>
        <v>REZoning_Sol-Win</v>
      </c>
      <c r="AG1855" s="49" t="s">
        <v>2736</v>
      </c>
      <c r="AH1855" s="71" t="s">
        <v>874</v>
      </c>
      <c r="AI1855" s="55">
        <v>2050</v>
      </c>
      <c r="AJ1855" s="70" t="str">
        <f t="shared" si="342"/>
        <v>*0.93</v>
      </c>
      <c r="AK1855" s="70" t="str">
        <f t="shared" si="343"/>
        <v>REZoning_Sol-Win</v>
      </c>
      <c r="AO1855" s="50" t="s">
        <v>2736</v>
      </c>
      <c r="AP1855" s="72" t="s">
        <v>874</v>
      </c>
      <c r="AQ1855" s="58">
        <v>2035</v>
      </c>
      <c r="AR1855" s="73" t="str">
        <f t="shared" si="344"/>
        <v>*0.93</v>
      </c>
      <c r="AS1855" s="70" t="str">
        <f t="shared" si="345"/>
        <v>REZoning_Sol-Win</v>
      </c>
      <c r="AU1855" s="50" t="s">
        <v>2736</v>
      </c>
      <c r="AV1855" s="72" t="s">
        <v>874</v>
      </c>
      <c r="AW1855" s="58">
        <v>2050</v>
      </c>
      <c r="AX1855" s="73" t="str">
        <f t="shared" si="346"/>
        <v>*0.9</v>
      </c>
      <c r="AY1855" s="70" t="str">
        <f t="shared" si="347"/>
        <v>REZoning_Sol-Win</v>
      </c>
    </row>
    <row r="1856" spans="1:51">
      <c r="A1856" s="67" t="s">
        <v>78</v>
      </c>
      <c r="C1856" t="s">
        <v>2737</v>
      </c>
      <c r="D1856" s="68" t="s">
        <v>874</v>
      </c>
      <c r="E1856" s="52">
        <v>2035</v>
      </c>
      <c r="F1856" s="69" t="str">
        <f t="shared" si="337"/>
        <v>*0.95</v>
      </c>
      <c r="G1856" s="70" t="str">
        <f t="shared" si="348"/>
        <v>REZoning_Sol-Win</v>
      </c>
      <c r="I1856" t="s">
        <v>2737</v>
      </c>
      <c r="J1856" s="68" t="s">
        <v>874</v>
      </c>
      <c r="K1856" s="52">
        <v>2050</v>
      </c>
      <c r="L1856" s="62" t="str">
        <f t="shared" si="338"/>
        <v>*0.93</v>
      </c>
      <c r="M1856" s="70" t="str">
        <f t="shared" si="339"/>
        <v>REZoning_Sol-Win</v>
      </c>
      <c r="O1856" t="s">
        <v>2737</v>
      </c>
      <c r="P1856" t="s">
        <v>874</v>
      </c>
      <c r="Q1856">
        <v>2100</v>
      </c>
      <c r="R1856" t="s">
        <v>904</v>
      </c>
      <c r="S1856" t="s">
        <v>875</v>
      </c>
      <c r="AA1856" s="49" t="s">
        <v>2737</v>
      </c>
      <c r="AB1856" s="71" t="s">
        <v>874</v>
      </c>
      <c r="AC1856" s="55">
        <v>2035</v>
      </c>
      <c r="AD1856" s="70" t="str">
        <f t="shared" si="340"/>
        <v>*0.95</v>
      </c>
      <c r="AE1856" s="70" t="str">
        <f t="shared" si="341"/>
        <v>REZoning_Sol-Win</v>
      </c>
      <c r="AG1856" s="49" t="s">
        <v>2737</v>
      </c>
      <c r="AH1856" s="71" t="s">
        <v>874</v>
      </c>
      <c r="AI1856" s="55">
        <v>2050</v>
      </c>
      <c r="AJ1856" s="70" t="str">
        <f t="shared" si="342"/>
        <v>*0.93</v>
      </c>
      <c r="AK1856" s="70" t="str">
        <f t="shared" si="343"/>
        <v>REZoning_Sol-Win</v>
      </c>
      <c r="AO1856" s="50" t="s">
        <v>2737</v>
      </c>
      <c r="AP1856" s="72" t="s">
        <v>874</v>
      </c>
      <c r="AQ1856" s="58">
        <v>2035</v>
      </c>
      <c r="AR1856" s="73" t="str">
        <f t="shared" si="344"/>
        <v>*0.93</v>
      </c>
      <c r="AS1856" s="70" t="str">
        <f t="shared" si="345"/>
        <v>REZoning_Sol-Win</v>
      </c>
      <c r="AU1856" s="50" t="s">
        <v>2737</v>
      </c>
      <c r="AV1856" s="72" t="s">
        <v>874</v>
      </c>
      <c r="AW1856" s="58">
        <v>2050</v>
      </c>
      <c r="AX1856" s="73" t="str">
        <f t="shared" si="346"/>
        <v>*0.9</v>
      </c>
      <c r="AY1856" s="70" t="str">
        <f t="shared" si="347"/>
        <v>REZoning_Sol-Win</v>
      </c>
    </row>
    <row r="1857" spans="1:51">
      <c r="A1857" s="67" t="s">
        <v>78</v>
      </c>
      <c r="C1857" t="s">
        <v>2738</v>
      </c>
      <c r="D1857" s="68" t="s">
        <v>874</v>
      </c>
      <c r="E1857" s="52">
        <v>2035</v>
      </c>
      <c r="F1857" s="69" t="str">
        <f t="shared" si="337"/>
        <v>*0.95</v>
      </c>
      <c r="G1857" s="70" t="str">
        <f t="shared" si="348"/>
        <v>REZoning_Sol-Win</v>
      </c>
      <c r="I1857" t="s">
        <v>2738</v>
      </c>
      <c r="J1857" s="68" t="s">
        <v>874</v>
      </c>
      <c r="K1857" s="52">
        <v>2050</v>
      </c>
      <c r="L1857" s="62" t="str">
        <f t="shared" si="338"/>
        <v>*0.93</v>
      </c>
      <c r="M1857" s="70" t="str">
        <f t="shared" si="339"/>
        <v>REZoning_Sol-Win</v>
      </c>
      <c r="O1857" t="s">
        <v>2738</v>
      </c>
      <c r="P1857" t="s">
        <v>874</v>
      </c>
      <c r="Q1857">
        <v>2100</v>
      </c>
      <c r="R1857" t="s">
        <v>904</v>
      </c>
      <c r="S1857" t="s">
        <v>875</v>
      </c>
      <c r="AA1857" s="49" t="s">
        <v>2738</v>
      </c>
      <c r="AB1857" s="71" t="s">
        <v>874</v>
      </c>
      <c r="AC1857" s="55">
        <v>2035</v>
      </c>
      <c r="AD1857" s="70" t="str">
        <f t="shared" si="340"/>
        <v>*0.95</v>
      </c>
      <c r="AE1857" s="70" t="str">
        <f t="shared" si="341"/>
        <v>REZoning_Sol-Win</v>
      </c>
      <c r="AG1857" s="49" t="s">
        <v>2738</v>
      </c>
      <c r="AH1857" s="71" t="s">
        <v>874</v>
      </c>
      <c r="AI1857" s="55">
        <v>2050</v>
      </c>
      <c r="AJ1857" s="70" t="str">
        <f t="shared" si="342"/>
        <v>*0.93</v>
      </c>
      <c r="AK1857" s="70" t="str">
        <f t="shared" si="343"/>
        <v>REZoning_Sol-Win</v>
      </c>
      <c r="AO1857" s="50" t="s">
        <v>2738</v>
      </c>
      <c r="AP1857" s="72" t="s">
        <v>874</v>
      </c>
      <c r="AQ1857" s="58">
        <v>2035</v>
      </c>
      <c r="AR1857" s="73" t="str">
        <f t="shared" si="344"/>
        <v>*0.93</v>
      </c>
      <c r="AS1857" s="70" t="str">
        <f t="shared" si="345"/>
        <v>REZoning_Sol-Win</v>
      </c>
      <c r="AU1857" s="50" t="s">
        <v>2738</v>
      </c>
      <c r="AV1857" s="72" t="s">
        <v>874</v>
      </c>
      <c r="AW1857" s="58">
        <v>2050</v>
      </c>
      <c r="AX1857" s="73" t="str">
        <f t="shared" si="346"/>
        <v>*0.9</v>
      </c>
      <c r="AY1857" s="70" t="str">
        <f t="shared" si="347"/>
        <v>REZoning_Sol-Win</v>
      </c>
    </row>
    <row r="1858" spans="1:51">
      <c r="A1858" s="67" t="s">
        <v>78</v>
      </c>
      <c r="C1858" t="s">
        <v>2739</v>
      </c>
      <c r="D1858" s="68" t="s">
        <v>874</v>
      </c>
      <c r="E1858" s="52">
        <v>2035</v>
      </c>
      <c r="F1858" s="69" t="str">
        <f t="shared" si="337"/>
        <v>*0.95</v>
      </c>
      <c r="G1858" s="70" t="str">
        <f t="shared" si="348"/>
        <v>REZoning_Sol-Win</v>
      </c>
      <c r="I1858" t="s">
        <v>2739</v>
      </c>
      <c r="J1858" s="68" t="s">
        <v>874</v>
      </c>
      <c r="K1858" s="52">
        <v>2050</v>
      </c>
      <c r="L1858" s="62" t="str">
        <f t="shared" si="338"/>
        <v>*0.93</v>
      </c>
      <c r="M1858" s="70" t="str">
        <f t="shared" si="339"/>
        <v>REZoning_Sol-Win</v>
      </c>
      <c r="O1858" t="s">
        <v>2739</v>
      </c>
      <c r="P1858" t="s">
        <v>874</v>
      </c>
      <c r="Q1858">
        <v>2100</v>
      </c>
      <c r="R1858" t="s">
        <v>904</v>
      </c>
      <c r="S1858" t="s">
        <v>875</v>
      </c>
      <c r="AA1858" s="49" t="s">
        <v>2739</v>
      </c>
      <c r="AB1858" s="71" t="s">
        <v>874</v>
      </c>
      <c r="AC1858" s="55">
        <v>2035</v>
      </c>
      <c r="AD1858" s="70" t="str">
        <f t="shared" si="340"/>
        <v>*0.95</v>
      </c>
      <c r="AE1858" s="70" t="str">
        <f t="shared" si="341"/>
        <v>REZoning_Sol-Win</v>
      </c>
      <c r="AG1858" s="49" t="s">
        <v>2739</v>
      </c>
      <c r="AH1858" s="71" t="s">
        <v>874</v>
      </c>
      <c r="AI1858" s="55">
        <v>2050</v>
      </c>
      <c r="AJ1858" s="70" t="str">
        <f t="shared" si="342"/>
        <v>*0.93</v>
      </c>
      <c r="AK1858" s="70" t="str">
        <f t="shared" si="343"/>
        <v>REZoning_Sol-Win</v>
      </c>
      <c r="AO1858" s="50" t="s">
        <v>2739</v>
      </c>
      <c r="AP1858" s="72" t="s">
        <v>874</v>
      </c>
      <c r="AQ1858" s="58">
        <v>2035</v>
      </c>
      <c r="AR1858" s="73" t="str">
        <f t="shared" si="344"/>
        <v>*0.93</v>
      </c>
      <c r="AS1858" s="70" t="str">
        <f t="shared" si="345"/>
        <v>REZoning_Sol-Win</v>
      </c>
      <c r="AU1858" s="50" t="s">
        <v>2739</v>
      </c>
      <c r="AV1858" s="72" t="s">
        <v>874</v>
      </c>
      <c r="AW1858" s="58">
        <v>2050</v>
      </c>
      <c r="AX1858" s="73" t="str">
        <f t="shared" si="346"/>
        <v>*0.9</v>
      </c>
      <c r="AY1858" s="70" t="str">
        <f t="shared" si="347"/>
        <v>REZoning_Sol-Win</v>
      </c>
    </row>
    <row r="1859" spans="1:51">
      <c r="A1859" s="67" t="s">
        <v>78</v>
      </c>
      <c r="C1859" t="s">
        <v>2740</v>
      </c>
      <c r="D1859" s="68" t="s">
        <v>874</v>
      </c>
      <c r="E1859" s="52">
        <v>2035</v>
      </c>
      <c r="F1859" s="69" t="str">
        <f t="shared" si="337"/>
        <v>*0.95</v>
      </c>
      <c r="G1859" s="70" t="str">
        <f t="shared" si="348"/>
        <v>REZoning_Sol-Win</v>
      </c>
      <c r="I1859" t="s">
        <v>2740</v>
      </c>
      <c r="J1859" s="68" t="s">
        <v>874</v>
      </c>
      <c r="K1859" s="52">
        <v>2050</v>
      </c>
      <c r="L1859" s="62" t="str">
        <f t="shared" si="338"/>
        <v>*0.93</v>
      </c>
      <c r="M1859" s="70" t="str">
        <f t="shared" si="339"/>
        <v>REZoning_Sol-Win</v>
      </c>
      <c r="O1859" t="s">
        <v>2740</v>
      </c>
      <c r="P1859" t="s">
        <v>874</v>
      </c>
      <c r="Q1859">
        <v>2100</v>
      </c>
      <c r="R1859" t="s">
        <v>904</v>
      </c>
      <c r="S1859" t="s">
        <v>875</v>
      </c>
      <c r="AA1859" s="49" t="s">
        <v>2740</v>
      </c>
      <c r="AB1859" s="71" t="s">
        <v>874</v>
      </c>
      <c r="AC1859" s="55">
        <v>2035</v>
      </c>
      <c r="AD1859" s="70" t="str">
        <f t="shared" si="340"/>
        <v>*0.95</v>
      </c>
      <c r="AE1859" s="70" t="str">
        <f t="shared" si="341"/>
        <v>REZoning_Sol-Win</v>
      </c>
      <c r="AG1859" s="49" t="s">
        <v>2740</v>
      </c>
      <c r="AH1859" s="71" t="s">
        <v>874</v>
      </c>
      <c r="AI1859" s="55">
        <v>2050</v>
      </c>
      <c r="AJ1859" s="70" t="str">
        <f t="shared" si="342"/>
        <v>*0.93</v>
      </c>
      <c r="AK1859" s="70" t="str">
        <f t="shared" si="343"/>
        <v>REZoning_Sol-Win</v>
      </c>
      <c r="AO1859" s="50" t="s">
        <v>2740</v>
      </c>
      <c r="AP1859" s="72" t="s">
        <v>874</v>
      </c>
      <c r="AQ1859" s="58">
        <v>2035</v>
      </c>
      <c r="AR1859" s="73" t="str">
        <f t="shared" si="344"/>
        <v>*0.93</v>
      </c>
      <c r="AS1859" s="70" t="str">
        <f t="shared" si="345"/>
        <v>REZoning_Sol-Win</v>
      </c>
      <c r="AU1859" s="50" t="s">
        <v>2740</v>
      </c>
      <c r="AV1859" s="72" t="s">
        <v>874</v>
      </c>
      <c r="AW1859" s="58">
        <v>2050</v>
      </c>
      <c r="AX1859" s="73" t="str">
        <f t="shared" si="346"/>
        <v>*0.9</v>
      </c>
      <c r="AY1859" s="70" t="str">
        <f t="shared" si="347"/>
        <v>REZoning_Sol-Win</v>
      </c>
    </row>
    <row r="1860" spans="1:51">
      <c r="A1860" s="67" t="s">
        <v>78</v>
      </c>
      <c r="C1860" t="s">
        <v>2741</v>
      </c>
      <c r="D1860" s="68" t="s">
        <v>874</v>
      </c>
      <c r="E1860" s="52">
        <v>2035</v>
      </c>
      <c r="F1860" s="69" t="str">
        <f t="shared" si="337"/>
        <v>*0.95</v>
      </c>
      <c r="G1860" s="70" t="str">
        <f t="shared" si="348"/>
        <v>REZoning_Sol-Win</v>
      </c>
      <c r="I1860" t="s">
        <v>2741</v>
      </c>
      <c r="J1860" s="68" t="s">
        <v>874</v>
      </c>
      <c r="K1860" s="52">
        <v>2050</v>
      </c>
      <c r="L1860" s="62" t="str">
        <f t="shared" si="338"/>
        <v>*0.93</v>
      </c>
      <c r="M1860" s="70" t="str">
        <f t="shared" si="339"/>
        <v>REZoning_Sol-Win</v>
      </c>
      <c r="O1860" t="s">
        <v>2741</v>
      </c>
      <c r="P1860" t="s">
        <v>874</v>
      </c>
      <c r="Q1860">
        <v>2100</v>
      </c>
      <c r="R1860" t="s">
        <v>904</v>
      </c>
      <c r="S1860" t="s">
        <v>875</v>
      </c>
      <c r="AA1860" s="49" t="s">
        <v>2741</v>
      </c>
      <c r="AB1860" s="71" t="s">
        <v>874</v>
      </c>
      <c r="AC1860" s="55">
        <v>2035</v>
      </c>
      <c r="AD1860" s="70" t="str">
        <f t="shared" si="340"/>
        <v>*0.95</v>
      </c>
      <c r="AE1860" s="70" t="str">
        <f t="shared" si="341"/>
        <v>REZoning_Sol-Win</v>
      </c>
      <c r="AG1860" s="49" t="s">
        <v>2741</v>
      </c>
      <c r="AH1860" s="71" t="s">
        <v>874</v>
      </c>
      <c r="AI1860" s="55">
        <v>2050</v>
      </c>
      <c r="AJ1860" s="70" t="str">
        <f t="shared" si="342"/>
        <v>*0.93</v>
      </c>
      <c r="AK1860" s="70" t="str">
        <f t="shared" si="343"/>
        <v>REZoning_Sol-Win</v>
      </c>
      <c r="AO1860" s="50" t="s">
        <v>2741</v>
      </c>
      <c r="AP1860" s="72" t="s">
        <v>874</v>
      </c>
      <c r="AQ1860" s="58">
        <v>2035</v>
      </c>
      <c r="AR1860" s="73" t="str">
        <f t="shared" si="344"/>
        <v>*0.93</v>
      </c>
      <c r="AS1860" s="70" t="str">
        <f t="shared" si="345"/>
        <v>REZoning_Sol-Win</v>
      </c>
      <c r="AU1860" s="50" t="s">
        <v>2741</v>
      </c>
      <c r="AV1860" s="72" t="s">
        <v>874</v>
      </c>
      <c r="AW1860" s="58">
        <v>2050</v>
      </c>
      <c r="AX1860" s="73" t="str">
        <f t="shared" si="346"/>
        <v>*0.9</v>
      </c>
      <c r="AY1860" s="70" t="str">
        <f t="shared" si="347"/>
        <v>REZoning_Sol-Win</v>
      </c>
    </row>
    <row r="1861" spans="1:51">
      <c r="A1861" s="67" t="s">
        <v>78</v>
      </c>
      <c r="C1861" t="s">
        <v>2742</v>
      </c>
      <c r="D1861" s="68" t="s">
        <v>874</v>
      </c>
      <c r="E1861" s="52">
        <v>2035</v>
      </c>
      <c r="F1861" s="69" t="str">
        <f t="shared" ref="F1861:F1924" si="349">"*"&amp;IF(AND(A1861="EU",E1861=2035),0.95,IF(AND(A1861="EU",E1861=2050),0.93,IF(AND(A1861="USA",E1861=2035),0.96,IF(AND(A1861="USA",E1861=2050),0.94,IF(AND(A1861="Japan",E1861=2035),0.94,IF(AND(A1861="Japan",E1861=2050),0.92,IF(AND(A1861="Russia",E1861=2035),0.95,IF(AND(A1861="Russia",E1861=2050),0.93,IF(AND(A1861="China",E1861=2035),0.94,IF(AND(A1861="China",E1861=2050),0.92,IF(AND(A1861="India",E1861=2035),0.95,IF(AND(A1861="India",E1861=2050),0.92,IF(AND(A1861="Middle East",E1861=2035),0.94,IF(AND(A1861="Middle East",E1861=2050),0.9,IF(AND(A1861="Africa",E1861=2035),0.94,IF(AND(A1861="Africa",E1861=2050),0.91,IF(AND(A1861="Brazil",E1861=2035),0.95,IF(AND(A1861="Brazil",E1861=2050),0.92,""))))))))))))))))))</f>
        <v>*0.95</v>
      </c>
      <c r="G1861" s="70" t="str">
        <f t="shared" si="348"/>
        <v>REZoning_Sol-Win</v>
      </c>
      <c r="I1861" t="s">
        <v>2742</v>
      </c>
      <c r="J1861" s="68" t="s">
        <v>874</v>
      </c>
      <c r="K1861" s="52">
        <v>2050</v>
      </c>
      <c r="L1861" s="62" t="str">
        <f t="shared" ref="L1861:L1924" si="350">"*"&amp;IF(AND(A1861="EU",K1861=2035),0.95,IF(AND(A1861="EU",K1861=2050),0.93,IF(AND(A1861="USA",K1861=2035),0.96,IF(AND(A1861="USA",K1861=2050),0.94,IF(AND(A1861="Japan",K1861=2035),0.94,IF(AND(A1861="Japan",K1861=2050),0.92,IF(AND(A1861="Russia",K1861=2035),0.95,IF(AND(A1861="Russia",K1861=2050),0.93,IF(AND(A1861="China",K1861=2035),0.94,IF(AND(A1861="China",K1861=2050),0.92,IF(AND(A1861="India",K1861=2035),0.95,IF(AND(A1861="India",K1861=2050),0.92,IF(AND(A1861="Middle East",K1861=2035),0.94,IF(AND(A1861="Middle East",K1861=2050),0.9,IF(AND(A1861="Africa",K1861=2035),0.94,IF(AND(A1861="Africa",K1861=2050),0.91,IF(AND(A1861="Brazil",K1861=2035),0.95,IF(AND(A1861="Brazil",K1861=2050),0.92,""))))))))))))))))))</f>
        <v>*0.93</v>
      </c>
      <c r="M1861" s="70" t="str">
        <f t="shared" ref="M1861:M1924" si="351">M1860</f>
        <v>REZoning_Sol-Win</v>
      </c>
      <c r="O1861" t="s">
        <v>2742</v>
      </c>
      <c r="P1861" t="s">
        <v>874</v>
      </c>
      <c r="Q1861">
        <v>2100</v>
      </c>
      <c r="R1861" t="s">
        <v>904</v>
      </c>
      <c r="S1861" t="s">
        <v>875</v>
      </c>
      <c r="AA1861" s="49" t="s">
        <v>2742</v>
      </c>
      <c r="AB1861" s="71" t="s">
        <v>874</v>
      </c>
      <c r="AC1861" s="55">
        <v>2035</v>
      </c>
      <c r="AD1861" s="70" t="str">
        <f t="shared" ref="AD1861:AD1924" si="352">"*"&amp;IF(AND(A1861="EU",AC1861=2035),0.95,IF(AND(A1861="EU",AC1861=2050),0.93,IF(AND(A1861="USA",AC1861=2035),0.96,IF(AND(A1861="USA",AC1861=2050),0.93,IF(AND(A1861="Japan",AC1861=2035),0.94,IF(AND(A1861="Japan",AC1861=2050),0.92,IF(AND(A1861="Russia",AC1861=2035),0.95,IF(AND(A1861="Russia",AC1861=2050),0.91,IF(AND(A1861="China",AC1861=2035),0.93,IF(AND(A1861="China",AC1861=2050),0.92,IF(AND(A1861="India",AC1861=2035),0.94,IF(AND(A1861="India",AC1861=2050),0.91,IF(AND(A1861="Middle East",AC1861=2035),0.92,IF(AND(A1861="Middle East",AC1861=2050),0.89,IF(AND(A1861="Africa",AC1861=2035),0.93,IF(AND(A1861="Africa",AC1861=2050),0.9,IF(AND(A1861="Brazil",AC1861=2035),0.95,IF(AND(A1861="Brazil",AC1861=2050),0.92,""))))))))))))))))))</f>
        <v>*0.95</v>
      </c>
      <c r="AE1861" s="70" t="str">
        <f t="shared" ref="AE1861:AE1924" si="353">AE1860</f>
        <v>REZoning_Sol-Win</v>
      </c>
      <c r="AG1861" s="49" t="s">
        <v>2742</v>
      </c>
      <c r="AH1861" s="71" t="s">
        <v>874</v>
      </c>
      <c r="AI1861" s="55">
        <v>2050</v>
      </c>
      <c r="AJ1861" s="70" t="str">
        <f t="shared" ref="AJ1861:AJ1924" si="354">"*"&amp;IF(AND(A1861="EU",AI1861=2035),0.95,IF(AND(A1861="EU",AI1861=2050),0.93,IF(AND(A1861="USA",AI1861=2035),0.96,IF(AND(A1861="USA",AI1861=2050),0.93,IF(AND(A1861="Japan",AI1861=2035),0.94,IF(AND(A1861="Japan",AI1861=2050),0.92,IF(AND(A1861="Russia",AI1861=2035),0.95,IF(AND(A1861="Russia",AI1861=2050),0.91,IF(AND(A1861="China",AI1861=2035),0.93,IF(AND(A1861="China",AI1861=2050),0.92,IF(AND(A1861="India",AI1861=2035),0.94,IF(AND(A1861="India",AI1861=2050),0.91,IF(AND(A1861="Middle East",AI1861=2035),0.92,IF(AND(A1861="Middle East",AI1861=2050),0.89,IF(AND(A1861="Africa",AI1861=2035),0.93,IF(AND(A1861="Africa",AI1861=2050),0.9,IF(AND(A1861="Brazil",AI1861=2035),0.95,IF(AND(A1861="Brazil",AI1861=2050),0.92,""))))))))))))))))))</f>
        <v>*0.93</v>
      </c>
      <c r="AK1861" s="70" t="str">
        <f t="shared" ref="AK1861:AK1924" si="355">AK1860</f>
        <v>REZoning_Sol-Win</v>
      </c>
      <c r="AO1861" s="50" t="s">
        <v>2742</v>
      </c>
      <c r="AP1861" s="72" t="s">
        <v>874</v>
      </c>
      <c r="AQ1861" s="58">
        <v>2035</v>
      </c>
      <c r="AR1861" s="73" t="str">
        <f t="shared" ref="AR1861:AR1924" si="356">"*"&amp;IF(AND(A1861="EU",AQ1861=2035),0.93,IF(AND(A1861="EU",AQ1861=2050),0.9,IF(AND(A1861="USA",AQ1861=2035),0.92,IF(AND(A1861="USA",AQ1861=2050),0.89,IF(AND(A1861="Japan",AQ1861=2035),0.92,IF(AND(A1861="Japan",AQ1861=2050),0.89,IF(AND(A1861="Russia",AQ1861=2035),0.91,IF(AND(A1861="Russia",AQ1861=2050),0.86,IF(AND(A1861="China",AQ1861=2035),0.91,IF(AND(A1861="China",AQ1861=2050),0.87,IF(AND(A1861="India",AQ1861=2035),0.92,IF(AND(A1861="India",AQ1861=2050),0.87,IF(AND(A1861="Middle East",AQ1861=2035),0.89,IF(AND(A1861="Middle East",AQ1861=2050),0.84,IF(AND(A1861="Africa",AQ1861=2035),0.9,IF(AND(A1861="Africa",AQ1861=2050),0.86,IF(AND(A1861="Brazil",AQ1861=2035),0.93,IF(AND(A1861="Brazil",AQ1861=2050),0.89,""))))))))))))))))))</f>
        <v>*0.93</v>
      </c>
      <c r="AS1861" s="70" t="str">
        <f t="shared" ref="AS1861:AS1924" si="357">AS1860</f>
        <v>REZoning_Sol-Win</v>
      </c>
      <c r="AU1861" s="50" t="s">
        <v>2742</v>
      </c>
      <c r="AV1861" s="72" t="s">
        <v>874</v>
      </c>
      <c r="AW1861" s="58">
        <v>2050</v>
      </c>
      <c r="AX1861" s="73" t="str">
        <f t="shared" ref="AX1861:AX1924" si="358">"*"&amp;IF(AND(A1861="EU",AW1861=2035),0.93,IF(AND(A1861="EU",AW1861=2050),0.9,IF(AND(A1861="USA",AW1861=2035),0.92,IF(AND(A1861="USA",AW1861=2050),0.89,IF(AND(A1861="Japan",AW1861=2035),0.92,IF(AND(A1861="Japan",AW1861=2050),0.89,IF(AND(A1861="Russia",AW1861=2035),0.91,IF(AND(A1861="Russia",AW1861=2050),0.86,IF(AND(A1861="China",AW1861=2035),0.91,IF(AND(A1861="China",AW1861=2050),0.87,IF(AND(A1861="India",AW1861=2035),0.92,IF(AND(A1861="India",AW1861=2050),0.87,IF(AND(A1861="Middle East",AW1861=2035),0.89,IF(AND(A1861="Middle East",AW1861=2050),0.84,IF(AND(A1861="Africa",AW1861=2035),0.9,IF(AND(A1861="Africa",AW1861=2050),0.86,IF(AND(A1861="Brazil",AW1861=2035),0.93,IF(AND(A1861="Brazil",AW1861=2050),0.89,""))))))))))))))))))</f>
        <v>*0.9</v>
      </c>
      <c r="AY1861" s="70" t="str">
        <f t="shared" ref="AY1861:AY1924" si="359">AY1860</f>
        <v>REZoning_Sol-Win</v>
      </c>
    </row>
    <row r="1862" spans="1:51">
      <c r="A1862" s="67" t="s">
        <v>78</v>
      </c>
      <c r="C1862" t="s">
        <v>2743</v>
      </c>
      <c r="D1862" s="68" t="s">
        <v>874</v>
      </c>
      <c r="E1862" s="52">
        <v>2035</v>
      </c>
      <c r="F1862" s="69" t="str">
        <f t="shared" si="349"/>
        <v>*0.95</v>
      </c>
      <c r="G1862" s="70" t="str">
        <f t="shared" si="348"/>
        <v>REZoning_Sol-Win</v>
      </c>
      <c r="I1862" t="s">
        <v>2743</v>
      </c>
      <c r="J1862" s="68" t="s">
        <v>874</v>
      </c>
      <c r="K1862" s="52">
        <v>2050</v>
      </c>
      <c r="L1862" s="62" t="str">
        <f t="shared" si="350"/>
        <v>*0.93</v>
      </c>
      <c r="M1862" s="70" t="str">
        <f t="shared" si="351"/>
        <v>REZoning_Sol-Win</v>
      </c>
      <c r="O1862" t="s">
        <v>2743</v>
      </c>
      <c r="P1862" t="s">
        <v>874</v>
      </c>
      <c r="Q1862">
        <v>2100</v>
      </c>
      <c r="R1862" t="s">
        <v>904</v>
      </c>
      <c r="S1862" t="s">
        <v>875</v>
      </c>
      <c r="AA1862" s="49" t="s">
        <v>2743</v>
      </c>
      <c r="AB1862" s="71" t="s">
        <v>874</v>
      </c>
      <c r="AC1862" s="55">
        <v>2035</v>
      </c>
      <c r="AD1862" s="70" t="str">
        <f t="shared" si="352"/>
        <v>*0.95</v>
      </c>
      <c r="AE1862" s="70" t="str">
        <f t="shared" si="353"/>
        <v>REZoning_Sol-Win</v>
      </c>
      <c r="AG1862" s="49" t="s">
        <v>2743</v>
      </c>
      <c r="AH1862" s="71" t="s">
        <v>874</v>
      </c>
      <c r="AI1862" s="55">
        <v>2050</v>
      </c>
      <c r="AJ1862" s="70" t="str">
        <f t="shared" si="354"/>
        <v>*0.93</v>
      </c>
      <c r="AK1862" s="70" t="str">
        <f t="shared" si="355"/>
        <v>REZoning_Sol-Win</v>
      </c>
      <c r="AO1862" s="50" t="s">
        <v>2743</v>
      </c>
      <c r="AP1862" s="72" t="s">
        <v>874</v>
      </c>
      <c r="AQ1862" s="58">
        <v>2035</v>
      </c>
      <c r="AR1862" s="73" t="str">
        <f t="shared" si="356"/>
        <v>*0.93</v>
      </c>
      <c r="AS1862" s="70" t="str">
        <f t="shared" si="357"/>
        <v>REZoning_Sol-Win</v>
      </c>
      <c r="AU1862" s="50" t="s">
        <v>2743</v>
      </c>
      <c r="AV1862" s="72" t="s">
        <v>874</v>
      </c>
      <c r="AW1862" s="58">
        <v>2050</v>
      </c>
      <c r="AX1862" s="73" t="str">
        <f t="shared" si="358"/>
        <v>*0.9</v>
      </c>
      <c r="AY1862" s="70" t="str">
        <f t="shared" si="359"/>
        <v>REZoning_Sol-Win</v>
      </c>
    </row>
    <row r="1863" spans="1:51">
      <c r="A1863" s="67" t="s">
        <v>78</v>
      </c>
      <c r="C1863" t="s">
        <v>2744</v>
      </c>
      <c r="D1863" s="68" t="s">
        <v>874</v>
      </c>
      <c r="E1863" s="52">
        <v>2035</v>
      </c>
      <c r="F1863" s="69" t="str">
        <f t="shared" si="349"/>
        <v>*0.95</v>
      </c>
      <c r="G1863" s="70" t="str">
        <f t="shared" si="348"/>
        <v>REZoning_Sol-Win</v>
      </c>
      <c r="I1863" t="s">
        <v>2744</v>
      </c>
      <c r="J1863" s="68" t="s">
        <v>874</v>
      </c>
      <c r="K1863" s="52">
        <v>2050</v>
      </c>
      <c r="L1863" s="62" t="str">
        <f t="shared" si="350"/>
        <v>*0.93</v>
      </c>
      <c r="M1863" s="70" t="str">
        <f t="shared" si="351"/>
        <v>REZoning_Sol-Win</v>
      </c>
      <c r="O1863" t="s">
        <v>2744</v>
      </c>
      <c r="P1863" t="s">
        <v>874</v>
      </c>
      <c r="Q1863">
        <v>2100</v>
      </c>
      <c r="R1863" t="s">
        <v>904</v>
      </c>
      <c r="S1863" t="s">
        <v>875</v>
      </c>
      <c r="AA1863" s="49" t="s">
        <v>2744</v>
      </c>
      <c r="AB1863" s="71" t="s">
        <v>874</v>
      </c>
      <c r="AC1863" s="55">
        <v>2035</v>
      </c>
      <c r="AD1863" s="70" t="str">
        <f t="shared" si="352"/>
        <v>*0.95</v>
      </c>
      <c r="AE1863" s="70" t="str">
        <f t="shared" si="353"/>
        <v>REZoning_Sol-Win</v>
      </c>
      <c r="AG1863" s="49" t="s">
        <v>2744</v>
      </c>
      <c r="AH1863" s="71" t="s">
        <v>874</v>
      </c>
      <c r="AI1863" s="55">
        <v>2050</v>
      </c>
      <c r="AJ1863" s="70" t="str">
        <f t="shared" si="354"/>
        <v>*0.93</v>
      </c>
      <c r="AK1863" s="70" t="str">
        <f t="shared" si="355"/>
        <v>REZoning_Sol-Win</v>
      </c>
      <c r="AO1863" s="50" t="s">
        <v>2744</v>
      </c>
      <c r="AP1863" s="72" t="s">
        <v>874</v>
      </c>
      <c r="AQ1863" s="58">
        <v>2035</v>
      </c>
      <c r="AR1863" s="73" t="str">
        <f t="shared" si="356"/>
        <v>*0.93</v>
      </c>
      <c r="AS1863" s="70" t="str">
        <f t="shared" si="357"/>
        <v>REZoning_Sol-Win</v>
      </c>
      <c r="AU1863" s="50" t="s">
        <v>2744</v>
      </c>
      <c r="AV1863" s="72" t="s">
        <v>874</v>
      </c>
      <c r="AW1863" s="58">
        <v>2050</v>
      </c>
      <c r="AX1863" s="73" t="str">
        <f t="shared" si="358"/>
        <v>*0.9</v>
      </c>
      <c r="AY1863" s="70" t="str">
        <f t="shared" si="359"/>
        <v>REZoning_Sol-Win</v>
      </c>
    </row>
    <row r="1864" spans="1:51">
      <c r="A1864" s="67" t="s">
        <v>87</v>
      </c>
      <c r="C1864" t="s">
        <v>2745</v>
      </c>
      <c r="D1864" s="68" t="s">
        <v>874</v>
      </c>
      <c r="E1864" s="52">
        <v>2035</v>
      </c>
      <c r="F1864" s="69" t="str">
        <f t="shared" si="349"/>
        <v>*0.95</v>
      </c>
      <c r="G1864" s="70" t="str">
        <f t="shared" si="348"/>
        <v>REZoning_Sol-Win</v>
      </c>
      <c r="I1864" t="s">
        <v>2745</v>
      </c>
      <c r="J1864" s="68" t="s">
        <v>874</v>
      </c>
      <c r="K1864" s="52">
        <v>2050</v>
      </c>
      <c r="L1864" s="62" t="str">
        <f t="shared" si="350"/>
        <v>*0.92</v>
      </c>
      <c r="M1864" s="70" t="str">
        <f t="shared" si="351"/>
        <v>REZoning_Sol-Win</v>
      </c>
      <c r="O1864" t="s">
        <v>2745</v>
      </c>
      <c r="P1864" t="s">
        <v>874</v>
      </c>
      <c r="Q1864">
        <v>2100</v>
      </c>
      <c r="R1864" t="s">
        <v>881</v>
      </c>
      <c r="S1864" t="s">
        <v>875</v>
      </c>
      <c r="AA1864" s="49" t="s">
        <v>2745</v>
      </c>
      <c r="AB1864" s="71" t="s">
        <v>874</v>
      </c>
      <c r="AC1864" s="55">
        <v>2035</v>
      </c>
      <c r="AD1864" s="70" t="str">
        <f t="shared" si="352"/>
        <v>*0.95</v>
      </c>
      <c r="AE1864" s="70" t="str">
        <f t="shared" si="353"/>
        <v>REZoning_Sol-Win</v>
      </c>
      <c r="AG1864" s="49" t="s">
        <v>2745</v>
      </c>
      <c r="AH1864" s="71" t="s">
        <v>874</v>
      </c>
      <c r="AI1864" s="55">
        <v>2050</v>
      </c>
      <c r="AJ1864" s="70" t="str">
        <f t="shared" si="354"/>
        <v>*0.92</v>
      </c>
      <c r="AK1864" s="70" t="str">
        <f t="shared" si="355"/>
        <v>REZoning_Sol-Win</v>
      </c>
      <c r="AO1864" s="50" t="s">
        <v>2745</v>
      </c>
      <c r="AP1864" s="72" t="s">
        <v>874</v>
      </c>
      <c r="AQ1864" s="58">
        <v>2035</v>
      </c>
      <c r="AR1864" s="73" t="str">
        <f t="shared" si="356"/>
        <v>*0.93</v>
      </c>
      <c r="AS1864" s="70" t="str">
        <f t="shared" si="357"/>
        <v>REZoning_Sol-Win</v>
      </c>
      <c r="AU1864" s="50" t="s">
        <v>2745</v>
      </c>
      <c r="AV1864" s="72" t="s">
        <v>874</v>
      </c>
      <c r="AW1864" s="58">
        <v>2050</v>
      </c>
      <c r="AX1864" s="73" t="str">
        <f t="shared" si="358"/>
        <v>*0.89</v>
      </c>
      <c r="AY1864" s="70" t="str">
        <f t="shared" si="359"/>
        <v>REZoning_Sol-Win</v>
      </c>
    </row>
    <row r="1865" spans="1:51">
      <c r="A1865" s="67" t="s">
        <v>87</v>
      </c>
      <c r="C1865" t="s">
        <v>2746</v>
      </c>
      <c r="D1865" s="68" t="s">
        <v>874</v>
      </c>
      <c r="E1865" s="52">
        <v>2035</v>
      </c>
      <c r="F1865" s="69" t="str">
        <f t="shared" si="349"/>
        <v>*0.95</v>
      </c>
      <c r="G1865" s="70" t="str">
        <f t="shared" si="348"/>
        <v>REZoning_Sol-Win</v>
      </c>
      <c r="I1865" t="s">
        <v>2746</v>
      </c>
      <c r="J1865" s="68" t="s">
        <v>874</v>
      </c>
      <c r="K1865" s="52">
        <v>2050</v>
      </c>
      <c r="L1865" s="62" t="str">
        <f t="shared" si="350"/>
        <v>*0.92</v>
      </c>
      <c r="M1865" s="70" t="str">
        <f t="shared" si="351"/>
        <v>REZoning_Sol-Win</v>
      </c>
      <c r="O1865" t="s">
        <v>2746</v>
      </c>
      <c r="P1865" t="s">
        <v>874</v>
      </c>
      <c r="Q1865">
        <v>2100</v>
      </c>
      <c r="R1865" t="s">
        <v>881</v>
      </c>
      <c r="S1865" t="s">
        <v>875</v>
      </c>
      <c r="AA1865" s="49" t="s">
        <v>2746</v>
      </c>
      <c r="AB1865" s="71" t="s">
        <v>874</v>
      </c>
      <c r="AC1865" s="55">
        <v>2035</v>
      </c>
      <c r="AD1865" s="70" t="str">
        <f t="shared" si="352"/>
        <v>*0.95</v>
      </c>
      <c r="AE1865" s="70" t="str">
        <f t="shared" si="353"/>
        <v>REZoning_Sol-Win</v>
      </c>
      <c r="AG1865" s="49" t="s">
        <v>2746</v>
      </c>
      <c r="AH1865" s="71" t="s">
        <v>874</v>
      </c>
      <c r="AI1865" s="55">
        <v>2050</v>
      </c>
      <c r="AJ1865" s="70" t="str">
        <f t="shared" si="354"/>
        <v>*0.92</v>
      </c>
      <c r="AK1865" s="70" t="str">
        <f t="shared" si="355"/>
        <v>REZoning_Sol-Win</v>
      </c>
      <c r="AO1865" s="50" t="s">
        <v>2746</v>
      </c>
      <c r="AP1865" s="72" t="s">
        <v>874</v>
      </c>
      <c r="AQ1865" s="58">
        <v>2035</v>
      </c>
      <c r="AR1865" s="73" t="str">
        <f t="shared" si="356"/>
        <v>*0.93</v>
      </c>
      <c r="AS1865" s="70" t="str">
        <f t="shared" si="357"/>
        <v>REZoning_Sol-Win</v>
      </c>
      <c r="AU1865" s="50" t="s">
        <v>2746</v>
      </c>
      <c r="AV1865" s="72" t="s">
        <v>874</v>
      </c>
      <c r="AW1865" s="58">
        <v>2050</v>
      </c>
      <c r="AX1865" s="73" t="str">
        <f t="shared" si="358"/>
        <v>*0.89</v>
      </c>
      <c r="AY1865" s="70" t="str">
        <f t="shared" si="359"/>
        <v>REZoning_Sol-Win</v>
      </c>
    </row>
    <row r="1866" spans="1:51">
      <c r="A1866" s="67" t="s">
        <v>87</v>
      </c>
      <c r="C1866" t="s">
        <v>2747</v>
      </c>
      <c r="D1866" s="68" t="s">
        <v>874</v>
      </c>
      <c r="E1866" s="52">
        <v>2035</v>
      </c>
      <c r="F1866" s="69" t="str">
        <f t="shared" si="349"/>
        <v>*0.95</v>
      </c>
      <c r="G1866" s="70" t="str">
        <f t="shared" si="348"/>
        <v>REZoning_Sol-Win</v>
      </c>
      <c r="I1866" t="s">
        <v>2747</v>
      </c>
      <c r="J1866" s="68" t="s">
        <v>874</v>
      </c>
      <c r="K1866" s="52">
        <v>2050</v>
      </c>
      <c r="L1866" s="62" t="str">
        <f t="shared" si="350"/>
        <v>*0.92</v>
      </c>
      <c r="M1866" s="70" t="str">
        <f t="shared" si="351"/>
        <v>REZoning_Sol-Win</v>
      </c>
      <c r="O1866" t="s">
        <v>2747</v>
      </c>
      <c r="P1866" t="s">
        <v>874</v>
      </c>
      <c r="Q1866">
        <v>2100</v>
      </c>
      <c r="R1866" t="s">
        <v>881</v>
      </c>
      <c r="S1866" t="s">
        <v>875</v>
      </c>
      <c r="AA1866" s="49" t="s">
        <v>2747</v>
      </c>
      <c r="AB1866" s="71" t="s">
        <v>874</v>
      </c>
      <c r="AC1866" s="55">
        <v>2035</v>
      </c>
      <c r="AD1866" s="70" t="str">
        <f t="shared" si="352"/>
        <v>*0.95</v>
      </c>
      <c r="AE1866" s="70" t="str">
        <f t="shared" si="353"/>
        <v>REZoning_Sol-Win</v>
      </c>
      <c r="AG1866" s="49" t="s">
        <v>2747</v>
      </c>
      <c r="AH1866" s="71" t="s">
        <v>874</v>
      </c>
      <c r="AI1866" s="55">
        <v>2050</v>
      </c>
      <c r="AJ1866" s="70" t="str">
        <f t="shared" si="354"/>
        <v>*0.92</v>
      </c>
      <c r="AK1866" s="70" t="str">
        <f t="shared" si="355"/>
        <v>REZoning_Sol-Win</v>
      </c>
      <c r="AO1866" s="50" t="s">
        <v>2747</v>
      </c>
      <c r="AP1866" s="72" t="s">
        <v>874</v>
      </c>
      <c r="AQ1866" s="58">
        <v>2035</v>
      </c>
      <c r="AR1866" s="73" t="str">
        <f t="shared" si="356"/>
        <v>*0.93</v>
      </c>
      <c r="AS1866" s="70" t="str">
        <f t="shared" si="357"/>
        <v>REZoning_Sol-Win</v>
      </c>
      <c r="AU1866" s="50" t="s">
        <v>2747</v>
      </c>
      <c r="AV1866" s="72" t="s">
        <v>874</v>
      </c>
      <c r="AW1866" s="58">
        <v>2050</v>
      </c>
      <c r="AX1866" s="73" t="str">
        <f t="shared" si="358"/>
        <v>*0.89</v>
      </c>
      <c r="AY1866" s="70" t="str">
        <f t="shared" si="359"/>
        <v>REZoning_Sol-Win</v>
      </c>
    </row>
    <row r="1867" spans="1:51">
      <c r="A1867" s="67" t="s">
        <v>87</v>
      </c>
      <c r="C1867" t="s">
        <v>2748</v>
      </c>
      <c r="D1867" s="68" t="s">
        <v>874</v>
      </c>
      <c r="E1867" s="52">
        <v>2035</v>
      </c>
      <c r="F1867" s="69" t="str">
        <f t="shared" si="349"/>
        <v>*0.95</v>
      </c>
      <c r="G1867" s="70" t="str">
        <f t="shared" si="348"/>
        <v>REZoning_Sol-Win</v>
      </c>
      <c r="I1867" t="s">
        <v>2748</v>
      </c>
      <c r="J1867" s="68" t="s">
        <v>874</v>
      </c>
      <c r="K1867" s="52">
        <v>2050</v>
      </c>
      <c r="L1867" s="62" t="str">
        <f t="shared" si="350"/>
        <v>*0.92</v>
      </c>
      <c r="M1867" s="70" t="str">
        <f t="shared" si="351"/>
        <v>REZoning_Sol-Win</v>
      </c>
      <c r="O1867" t="s">
        <v>2748</v>
      </c>
      <c r="P1867" t="s">
        <v>874</v>
      </c>
      <c r="Q1867">
        <v>2100</v>
      </c>
      <c r="R1867" t="s">
        <v>881</v>
      </c>
      <c r="S1867" t="s">
        <v>875</v>
      </c>
      <c r="AA1867" s="49" t="s">
        <v>2748</v>
      </c>
      <c r="AB1867" s="71" t="s">
        <v>874</v>
      </c>
      <c r="AC1867" s="55">
        <v>2035</v>
      </c>
      <c r="AD1867" s="70" t="str">
        <f t="shared" si="352"/>
        <v>*0.95</v>
      </c>
      <c r="AE1867" s="70" t="str">
        <f t="shared" si="353"/>
        <v>REZoning_Sol-Win</v>
      </c>
      <c r="AG1867" s="49" t="s">
        <v>2748</v>
      </c>
      <c r="AH1867" s="71" t="s">
        <v>874</v>
      </c>
      <c r="AI1867" s="55">
        <v>2050</v>
      </c>
      <c r="AJ1867" s="70" t="str">
        <f t="shared" si="354"/>
        <v>*0.92</v>
      </c>
      <c r="AK1867" s="70" t="str">
        <f t="shared" si="355"/>
        <v>REZoning_Sol-Win</v>
      </c>
      <c r="AO1867" s="50" t="s">
        <v>2748</v>
      </c>
      <c r="AP1867" s="72" t="s">
        <v>874</v>
      </c>
      <c r="AQ1867" s="58">
        <v>2035</v>
      </c>
      <c r="AR1867" s="73" t="str">
        <f t="shared" si="356"/>
        <v>*0.93</v>
      </c>
      <c r="AS1867" s="70" t="str">
        <f t="shared" si="357"/>
        <v>REZoning_Sol-Win</v>
      </c>
      <c r="AU1867" s="50" t="s">
        <v>2748</v>
      </c>
      <c r="AV1867" s="72" t="s">
        <v>874</v>
      </c>
      <c r="AW1867" s="58">
        <v>2050</v>
      </c>
      <c r="AX1867" s="73" t="str">
        <f t="shared" si="358"/>
        <v>*0.89</v>
      </c>
      <c r="AY1867" s="70" t="str">
        <f t="shared" si="359"/>
        <v>REZoning_Sol-Win</v>
      </c>
    </row>
    <row r="1868" spans="1:51">
      <c r="A1868" s="67" t="s">
        <v>87</v>
      </c>
      <c r="C1868" t="s">
        <v>2749</v>
      </c>
      <c r="D1868" s="68" t="s">
        <v>874</v>
      </c>
      <c r="E1868" s="52">
        <v>2035</v>
      </c>
      <c r="F1868" s="69" t="str">
        <f t="shared" si="349"/>
        <v>*0.95</v>
      </c>
      <c r="G1868" s="70" t="str">
        <f t="shared" si="348"/>
        <v>REZoning_Sol-Win</v>
      </c>
      <c r="I1868" t="s">
        <v>2749</v>
      </c>
      <c r="J1868" s="68" t="s">
        <v>874</v>
      </c>
      <c r="K1868" s="52">
        <v>2050</v>
      </c>
      <c r="L1868" s="62" t="str">
        <f t="shared" si="350"/>
        <v>*0.92</v>
      </c>
      <c r="M1868" s="70" t="str">
        <f t="shared" si="351"/>
        <v>REZoning_Sol-Win</v>
      </c>
      <c r="O1868" t="s">
        <v>2749</v>
      </c>
      <c r="P1868" t="s">
        <v>874</v>
      </c>
      <c r="Q1868">
        <v>2100</v>
      </c>
      <c r="R1868" t="s">
        <v>881</v>
      </c>
      <c r="S1868" t="s">
        <v>875</v>
      </c>
      <c r="AA1868" s="49" t="s">
        <v>2749</v>
      </c>
      <c r="AB1868" s="71" t="s">
        <v>874</v>
      </c>
      <c r="AC1868" s="55">
        <v>2035</v>
      </c>
      <c r="AD1868" s="70" t="str">
        <f t="shared" si="352"/>
        <v>*0.95</v>
      </c>
      <c r="AE1868" s="70" t="str">
        <f t="shared" si="353"/>
        <v>REZoning_Sol-Win</v>
      </c>
      <c r="AG1868" s="49" t="s">
        <v>2749</v>
      </c>
      <c r="AH1868" s="71" t="s">
        <v>874</v>
      </c>
      <c r="AI1868" s="55">
        <v>2050</v>
      </c>
      <c r="AJ1868" s="70" t="str">
        <f t="shared" si="354"/>
        <v>*0.92</v>
      </c>
      <c r="AK1868" s="70" t="str">
        <f t="shared" si="355"/>
        <v>REZoning_Sol-Win</v>
      </c>
      <c r="AO1868" s="50" t="s">
        <v>2749</v>
      </c>
      <c r="AP1868" s="72" t="s">
        <v>874</v>
      </c>
      <c r="AQ1868" s="58">
        <v>2035</v>
      </c>
      <c r="AR1868" s="73" t="str">
        <f t="shared" si="356"/>
        <v>*0.93</v>
      </c>
      <c r="AS1868" s="70" t="str">
        <f t="shared" si="357"/>
        <v>REZoning_Sol-Win</v>
      </c>
      <c r="AU1868" s="50" t="s">
        <v>2749</v>
      </c>
      <c r="AV1868" s="72" t="s">
        <v>874</v>
      </c>
      <c r="AW1868" s="58">
        <v>2050</v>
      </c>
      <c r="AX1868" s="73" t="str">
        <f t="shared" si="358"/>
        <v>*0.89</v>
      </c>
      <c r="AY1868" s="70" t="str">
        <f t="shared" si="359"/>
        <v>REZoning_Sol-Win</v>
      </c>
    </row>
    <row r="1869" spans="1:51">
      <c r="A1869" s="67" t="s">
        <v>87</v>
      </c>
      <c r="C1869" t="s">
        <v>2750</v>
      </c>
      <c r="D1869" s="68" t="s">
        <v>874</v>
      </c>
      <c r="E1869" s="52">
        <v>2035</v>
      </c>
      <c r="F1869" s="69" t="str">
        <f t="shared" si="349"/>
        <v>*0.95</v>
      </c>
      <c r="G1869" s="70" t="str">
        <f t="shared" si="348"/>
        <v>REZoning_Sol-Win</v>
      </c>
      <c r="I1869" t="s">
        <v>2750</v>
      </c>
      <c r="J1869" s="68" t="s">
        <v>874</v>
      </c>
      <c r="K1869" s="52">
        <v>2050</v>
      </c>
      <c r="L1869" s="62" t="str">
        <f t="shared" si="350"/>
        <v>*0.92</v>
      </c>
      <c r="M1869" s="70" t="str">
        <f t="shared" si="351"/>
        <v>REZoning_Sol-Win</v>
      </c>
      <c r="O1869" t="s">
        <v>2750</v>
      </c>
      <c r="P1869" t="s">
        <v>874</v>
      </c>
      <c r="Q1869">
        <v>2100</v>
      </c>
      <c r="R1869" t="s">
        <v>881</v>
      </c>
      <c r="S1869" t="s">
        <v>875</v>
      </c>
      <c r="AA1869" s="49" t="s">
        <v>2750</v>
      </c>
      <c r="AB1869" s="71" t="s">
        <v>874</v>
      </c>
      <c r="AC1869" s="55">
        <v>2035</v>
      </c>
      <c r="AD1869" s="70" t="str">
        <f t="shared" si="352"/>
        <v>*0.95</v>
      </c>
      <c r="AE1869" s="70" t="str">
        <f t="shared" si="353"/>
        <v>REZoning_Sol-Win</v>
      </c>
      <c r="AG1869" s="49" t="s">
        <v>2750</v>
      </c>
      <c r="AH1869" s="71" t="s">
        <v>874</v>
      </c>
      <c r="AI1869" s="55">
        <v>2050</v>
      </c>
      <c r="AJ1869" s="70" t="str">
        <f t="shared" si="354"/>
        <v>*0.92</v>
      </c>
      <c r="AK1869" s="70" t="str">
        <f t="shared" si="355"/>
        <v>REZoning_Sol-Win</v>
      </c>
      <c r="AO1869" s="50" t="s">
        <v>2750</v>
      </c>
      <c r="AP1869" s="72" t="s">
        <v>874</v>
      </c>
      <c r="AQ1869" s="58">
        <v>2035</v>
      </c>
      <c r="AR1869" s="73" t="str">
        <f t="shared" si="356"/>
        <v>*0.93</v>
      </c>
      <c r="AS1869" s="70" t="str">
        <f t="shared" si="357"/>
        <v>REZoning_Sol-Win</v>
      </c>
      <c r="AU1869" s="50" t="s">
        <v>2750</v>
      </c>
      <c r="AV1869" s="72" t="s">
        <v>874</v>
      </c>
      <c r="AW1869" s="58">
        <v>2050</v>
      </c>
      <c r="AX1869" s="73" t="str">
        <f t="shared" si="358"/>
        <v>*0.89</v>
      </c>
      <c r="AY1869" s="70" t="str">
        <f t="shared" si="359"/>
        <v>REZoning_Sol-Win</v>
      </c>
    </row>
    <row r="1870" spans="1:51">
      <c r="A1870" s="67" t="s">
        <v>87</v>
      </c>
      <c r="C1870" t="s">
        <v>2751</v>
      </c>
      <c r="D1870" s="68" t="s">
        <v>874</v>
      </c>
      <c r="E1870" s="52">
        <v>2035</v>
      </c>
      <c r="F1870" s="69" t="str">
        <f t="shared" si="349"/>
        <v>*0.95</v>
      </c>
      <c r="G1870" s="70" t="str">
        <f t="shared" si="348"/>
        <v>REZoning_Sol-Win</v>
      </c>
      <c r="I1870" t="s">
        <v>2751</v>
      </c>
      <c r="J1870" s="68" t="s">
        <v>874</v>
      </c>
      <c r="K1870" s="52">
        <v>2050</v>
      </c>
      <c r="L1870" s="62" t="str">
        <f t="shared" si="350"/>
        <v>*0.92</v>
      </c>
      <c r="M1870" s="70" t="str">
        <f t="shared" si="351"/>
        <v>REZoning_Sol-Win</v>
      </c>
      <c r="O1870" t="s">
        <v>2751</v>
      </c>
      <c r="P1870" t="s">
        <v>874</v>
      </c>
      <c r="Q1870">
        <v>2100</v>
      </c>
      <c r="R1870" t="s">
        <v>881</v>
      </c>
      <c r="S1870" t="s">
        <v>875</v>
      </c>
      <c r="AA1870" s="49" t="s">
        <v>2751</v>
      </c>
      <c r="AB1870" s="71" t="s">
        <v>874</v>
      </c>
      <c r="AC1870" s="55">
        <v>2035</v>
      </c>
      <c r="AD1870" s="70" t="str">
        <f t="shared" si="352"/>
        <v>*0.95</v>
      </c>
      <c r="AE1870" s="70" t="str">
        <f t="shared" si="353"/>
        <v>REZoning_Sol-Win</v>
      </c>
      <c r="AG1870" s="49" t="s">
        <v>2751</v>
      </c>
      <c r="AH1870" s="71" t="s">
        <v>874</v>
      </c>
      <c r="AI1870" s="55">
        <v>2050</v>
      </c>
      <c r="AJ1870" s="70" t="str">
        <f t="shared" si="354"/>
        <v>*0.92</v>
      </c>
      <c r="AK1870" s="70" t="str">
        <f t="shared" si="355"/>
        <v>REZoning_Sol-Win</v>
      </c>
      <c r="AO1870" s="50" t="s">
        <v>2751</v>
      </c>
      <c r="AP1870" s="72" t="s">
        <v>874</v>
      </c>
      <c r="AQ1870" s="58">
        <v>2035</v>
      </c>
      <c r="AR1870" s="73" t="str">
        <f t="shared" si="356"/>
        <v>*0.93</v>
      </c>
      <c r="AS1870" s="70" t="str">
        <f t="shared" si="357"/>
        <v>REZoning_Sol-Win</v>
      </c>
      <c r="AU1870" s="50" t="s">
        <v>2751</v>
      </c>
      <c r="AV1870" s="72" t="s">
        <v>874</v>
      </c>
      <c r="AW1870" s="58">
        <v>2050</v>
      </c>
      <c r="AX1870" s="73" t="str">
        <f t="shared" si="358"/>
        <v>*0.89</v>
      </c>
      <c r="AY1870" s="70" t="str">
        <f t="shared" si="359"/>
        <v>REZoning_Sol-Win</v>
      </c>
    </row>
    <row r="1871" spans="1:51">
      <c r="A1871" s="67" t="s">
        <v>87</v>
      </c>
      <c r="C1871" t="s">
        <v>2752</v>
      </c>
      <c r="D1871" s="68" t="s">
        <v>874</v>
      </c>
      <c r="E1871" s="52">
        <v>2035</v>
      </c>
      <c r="F1871" s="69" t="str">
        <f t="shared" si="349"/>
        <v>*0.95</v>
      </c>
      <c r="G1871" s="70" t="str">
        <f t="shared" si="348"/>
        <v>REZoning_Sol-Win</v>
      </c>
      <c r="I1871" t="s">
        <v>2752</v>
      </c>
      <c r="J1871" s="68" t="s">
        <v>874</v>
      </c>
      <c r="K1871" s="52">
        <v>2050</v>
      </c>
      <c r="L1871" s="62" t="str">
        <f t="shared" si="350"/>
        <v>*0.92</v>
      </c>
      <c r="M1871" s="70" t="str">
        <f t="shared" si="351"/>
        <v>REZoning_Sol-Win</v>
      </c>
      <c r="O1871" t="s">
        <v>2752</v>
      </c>
      <c r="P1871" t="s">
        <v>874</v>
      </c>
      <c r="Q1871">
        <v>2100</v>
      </c>
      <c r="R1871" t="s">
        <v>881</v>
      </c>
      <c r="S1871" t="s">
        <v>875</v>
      </c>
      <c r="AA1871" s="49" t="s">
        <v>2752</v>
      </c>
      <c r="AB1871" s="71" t="s">
        <v>874</v>
      </c>
      <c r="AC1871" s="55">
        <v>2035</v>
      </c>
      <c r="AD1871" s="70" t="str">
        <f t="shared" si="352"/>
        <v>*0.95</v>
      </c>
      <c r="AE1871" s="70" t="str">
        <f t="shared" si="353"/>
        <v>REZoning_Sol-Win</v>
      </c>
      <c r="AG1871" s="49" t="s">
        <v>2752</v>
      </c>
      <c r="AH1871" s="71" t="s">
        <v>874</v>
      </c>
      <c r="AI1871" s="55">
        <v>2050</v>
      </c>
      <c r="AJ1871" s="70" t="str">
        <f t="shared" si="354"/>
        <v>*0.92</v>
      </c>
      <c r="AK1871" s="70" t="str">
        <f t="shared" si="355"/>
        <v>REZoning_Sol-Win</v>
      </c>
      <c r="AO1871" s="50" t="s">
        <v>2752</v>
      </c>
      <c r="AP1871" s="72" t="s">
        <v>874</v>
      </c>
      <c r="AQ1871" s="58">
        <v>2035</v>
      </c>
      <c r="AR1871" s="73" t="str">
        <f t="shared" si="356"/>
        <v>*0.93</v>
      </c>
      <c r="AS1871" s="70" t="str">
        <f t="shared" si="357"/>
        <v>REZoning_Sol-Win</v>
      </c>
      <c r="AU1871" s="50" t="s">
        <v>2752</v>
      </c>
      <c r="AV1871" s="72" t="s">
        <v>874</v>
      </c>
      <c r="AW1871" s="58">
        <v>2050</v>
      </c>
      <c r="AX1871" s="73" t="str">
        <f t="shared" si="358"/>
        <v>*0.89</v>
      </c>
      <c r="AY1871" s="70" t="str">
        <f t="shared" si="359"/>
        <v>REZoning_Sol-Win</v>
      </c>
    </row>
    <row r="1872" spans="1:51">
      <c r="A1872" s="67" t="s">
        <v>87</v>
      </c>
      <c r="C1872" t="s">
        <v>2753</v>
      </c>
      <c r="D1872" s="68" t="s">
        <v>874</v>
      </c>
      <c r="E1872" s="52">
        <v>2035</v>
      </c>
      <c r="F1872" s="69" t="str">
        <f t="shared" si="349"/>
        <v>*0.95</v>
      </c>
      <c r="G1872" s="70" t="str">
        <f t="shared" si="348"/>
        <v>REZoning_Sol-Win</v>
      </c>
      <c r="I1872" t="s">
        <v>2753</v>
      </c>
      <c r="J1872" s="68" t="s">
        <v>874</v>
      </c>
      <c r="K1872" s="52">
        <v>2050</v>
      </c>
      <c r="L1872" s="62" t="str">
        <f t="shared" si="350"/>
        <v>*0.92</v>
      </c>
      <c r="M1872" s="70" t="str">
        <f t="shared" si="351"/>
        <v>REZoning_Sol-Win</v>
      </c>
      <c r="O1872" t="s">
        <v>2753</v>
      </c>
      <c r="P1872" t="s">
        <v>874</v>
      </c>
      <c r="Q1872">
        <v>2100</v>
      </c>
      <c r="R1872" t="s">
        <v>881</v>
      </c>
      <c r="S1872" t="s">
        <v>875</v>
      </c>
      <c r="AA1872" s="49" t="s">
        <v>2753</v>
      </c>
      <c r="AB1872" s="71" t="s">
        <v>874</v>
      </c>
      <c r="AC1872" s="55">
        <v>2035</v>
      </c>
      <c r="AD1872" s="70" t="str">
        <f t="shared" si="352"/>
        <v>*0.95</v>
      </c>
      <c r="AE1872" s="70" t="str">
        <f t="shared" si="353"/>
        <v>REZoning_Sol-Win</v>
      </c>
      <c r="AG1872" s="49" t="s">
        <v>2753</v>
      </c>
      <c r="AH1872" s="71" t="s">
        <v>874</v>
      </c>
      <c r="AI1872" s="55">
        <v>2050</v>
      </c>
      <c r="AJ1872" s="70" t="str">
        <f t="shared" si="354"/>
        <v>*0.92</v>
      </c>
      <c r="AK1872" s="70" t="str">
        <f t="shared" si="355"/>
        <v>REZoning_Sol-Win</v>
      </c>
      <c r="AO1872" s="50" t="s">
        <v>2753</v>
      </c>
      <c r="AP1872" s="72" t="s">
        <v>874</v>
      </c>
      <c r="AQ1872" s="58">
        <v>2035</v>
      </c>
      <c r="AR1872" s="73" t="str">
        <f t="shared" si="356"/>
        <v>*0.93</v>
      </c>
      <c r="AS1872" s="70" t="str">
        <f t="shared" si="357"/>
        <v>REZoning_Sol-Win</v>
      </c>
      <c r="AU1872" s="50" t="s">
        <v>2753</v>
      </c>
      <c r="AV1872" s="72" t="s">
        <v>874</v>
      </c>
      <c r="AW1872" s="58">
        <v>2050</v>
      </c>
      <c r="AX1872" s="73" t="str">
        <f t="shared" si="358"/>
        <v>*0.89</v>
      </c>
      <c r="AY1872" s="70" t="str">
        <f t="shared" si="359"/>
        <v>REZoning_Sol-Win</v>
      </c>
    </row>
    <row r="1873" spans="1:51">
      <c r="A1873" s="67" t="s">
        <v>87</v>
      </c>
      <c r="C1873" t="s">
        <v>2754</v>
      </c>
      <c r="D1873" s="68" t="s">
        <v>874</v>
      </c>
      <c r="E1873" s="52">
        <v>2035</v>
      </c>
      <c r="F1873" s="69" t="str">
        <f t="shared" si="349"/>
        <v>*0.95</v>
      </c>
      <c r="G1873" s="70" t="str">
        <f t="shared" si="348"/>
        <v>REZoning_Sol-Win</v>
      </c>
      <c r="I1873" t="s">
        <v>2754</v>
      </c>
      <c r="J1873" s="68" t="s">
        <v>874</v>
      </c>
      <c r="K1873" s="52">
        <v>2050</v>
      </c>
      <c r="L1873" s="62" t="str">
        <f t="shared" si="350"/>
        <v>*0.92</v>
      </c>
      <c r="M1873" s="70" t="str">
        <f t="shared" si="351"/>
        <v>REZoning_Sol-Win</v>
      </c>
      <c r="O1873" t="s">
        <v>2754</v>
      </c>
      <c r="P1873" t="s">
        <v>874</v>
      </c>
      <c r="Q1873">
        <v>2100</v>
      </c>
      <c r="R1873" t="s">
        <v>881</v>
      </c>
      <c r="S1873" t="s">
        <v>875</v>
      </c>
      <c r="AA1873" s="49" t="s">
        <v>2754</v>
      </c>
      <c r="AB1873" s="71" t="s">
        <v>874</v>
      </c>
      <c r="AC1873" s="55">
        <v>2035</v>
      </c>
      <c r="AD1873" s="70" t="str">
        <f t="shared" si="352"/>
        <v>*0.95</v>
      </c>
      <c r="AE1873" s="70" t="str">
        <f t="shared" si="353"/>
        <v>REZoning_Sol-Win</v>
      </c>
      <c r="AG1873" s="49" t="s">
        <v>2754</v>
      </c>
      <c r="AH1873" s="71" t="s">
        <v>874</v>
      </c>
      <c r="AI1873" s="55">
        <v>2050</v>
      </c>
      <c r="AJ1873" s="70" t="str">
        <f t="shared" si="354"/>
        <v>*0.92</v>
      </c>
      <c r="AK1873" s="70" t="str">
        <f t="shared" si="355"/>
        <v>REZoning_Sol-Win</v>
      </c>
      <c r="AO1873" s="50" t="s">
        <v>2754</v>
      </c>
      <c r="AP1873" s="72" t="s">
        <v>874</v>
      </c>
      <c r="AQ1873" s="58">
        <v>2035</v>
      </c>
      <c r="AR1873" s="73" t="str">
        <f t="shared" si="356"/>
        <v>*0.93</v>
      </c>
      <c r="AS1873" s="70" t="str">
        <f t="shared" si="357"/>
        <v>REZoning_Sol-Win</v>
      </c>
      <c r="AU1873" s="50" t="s">
        <v>2754</v>
      </c>
      <c r="AV1873" s="72" t="s">
        <v>874</v>
      </c>
      <c r="AW1873" s="58">
        <v>2050</v>
      </c>
      <c r="AX1873" s="73" t="str">
        <f t="shared" si="358"/>
        <v>*0.89</v>
      </c>
      <c r="AY1873" s="70" t="str">
        <f t="shared" si="359"/>
        <v>REZoning_Sol-Win</v>
      </c>
    </row>
    <row r="1874" spans="1:51">
      <c r="A1874" s="67" t="s">
        <v>87</v>
      </c>
      <c r="C1874" t="s">
        <v>2755</v>
      </c>
      <c r="D1874" s="68" t="s">
        <v>874</v>
      </c>
      <c r="E1874" s="52">
        <v>2035</v>
      </c>
      <c r="F1874" s="69" t="str">
        <f t="shared" si="349"/>
        <v>*0.95</v>
      </c>
      <c r="G1874" s="70" t="str">
        <f t="shared" si="348"/>
        <v>REZoning_Sol-Win</v>
      </c>
      <c r="I1874" t="s">
        <v>2755</v>
      </c>
      <c r="J1874" s="68" t="s">
        <v>874</v>
      </c>
      <c r="K1874" s="52">
        <v>2050</v>
      </c>
      <c r="L1874" s="62" t="str">
        <f t="shared" si="350"/>
        <v>*0.92</v>
      </c>
      <c r="M1874" s="70" t="str">
        <f t="shared" si="351"/>
        <v>REZoning_Sol-Win</v>
      </c>
      <c r="O1874" t="s">
        <v>2755</v>
      </c>
      <c r="P1874" t="s">
        <v>874</v>
      </c>
      <c r="Q1874">
        <v>2100</v>
      </c>
      <c r="R1874" t="s">
        <v>881</v>
      </c>
      <c r="S1874" t="s">
        <v>875</v>
      </c>
      <c r="AA1874" s="49" t="s">
        <v>2755</v>
      </c>
      <c r="AB1874" s="71" t="s">
        <v>874</v>
      </c>
      <c r="AC1874" s="55">
        <v>2035</v>
      </c>
      <c r="AD1874" s="70" t="str">
        <f t="shared" si="352"/>
        <v>*0.95</v>
      </c>
      <c r="AE1874" s="70" t="str">
        <f t="shared" si="353"/>
        <v>REZoning_Sol-Win</v>
      </c>
      <c r="AG1874" s="49" t="s">
        <v>2755</v>
      </c>
      <c r="AH1874" s="71" t="s">
        <v>874</v>
      </c>
      <c r="AI1874" s="55">
        <v>2050</v>
      </c>
      <c r="AJ1874" s="70" t="str">
        <f t="shared" si="354"/>
        <v>*0.92</v>
      </c>
      <c r="AK1874" s="70" t="str">
        <f t="shared" si="355"/>
        <v>REZoning_Sol-Win</v>
      </c>
      <c r="AO1874" s="50" t="s">
        <v>2755</v>
      </c>
      <c r="AP1874" s="72" t="s">
        <v>874</v>
      </c>
      <c r="AQ1874" s="58">
        <v>2035</v>
      </c>
      <c r="AR1874" s="73" t="str">
        <f t="shared" si="356"/>
        <v>*0.93</v>
      </c>
      <c r="AS1874" s="70" t="str">
        <f t="shared" si="357"/>
        <v>REZoning_Sol-Win</v>
      </c>
      <c r="AU1874" s="50" t="s">
        <v>2755</v>
      </c>
      <c r="AV1874" s="72" t="s">
        <v>874</v>
      </c>
      <c r="AW1874" s="58">
        <v>2050</v>
      </c>
      <c r="AX1874" s="73" t="str">
        <f t="shared" si="358"/>
        <v>*0.89</v>
      </c>
      <c r="AY1874" s="70" t="str">
        <f t="shared" si="359"/>
        <v>REZoning_Sol-Win</v>
      </c>
    </row>
    <row r="1875" spans="1:51">
      <c r="A1875" s="67" t="s">
        <v>83</v>
      </c>
      <c r="C1875" t="s">
        <v>2756</v>
      </c>
      <c r="D1875" s="68" t="s">
        <v>874</v>
      </c>
      <c r="E1875" s="52">
        <v>2035</v>
      </c>
      <c r="F1875" s="69" t="str">
        <f t="shared" si="349"/>
        <v>*0.94</v>
      </c>
      <c r="G1875" s="70" t="str">
        <f t="shared" si="348"/>
        <v>REZoning_Sol-Win</v>
      </c>
      <c r="I1875" t="s">
        <v>2756</v>
      </c>
      <c r="J1875" s="68" t="s">
        <v>874</v>
      </c>
      <c r="K1875" s="52">
        <v>2050</v>
      </c>
      <c r="L1875" s="62" t="str">
        <f t="shared" si="350"/>
        <v>*0.9</v>
      </c>
      <c r="M1875" s="70" t="str">
        <f t="shared" si="351"/>
        <v>REZoning_Sol-Win</v>
      </c>
      <c r="O1875" t="s">
        <v>2756</v>
      </c>
      <c r="P1875" t="s">
        <v>874</v>
      </c>
      <c r="Q1875">
        <v>2100</v>
      </c>
      <c r="R1875" t="s">
        <v>926</v>
      </c>
      <c r="S1875" t="s">
        <v>875</v>
      </c>
      <c r="AA1875" s="49" t="s">
        <v>2756</v>
      </c>
      <c r="AB1875" s="71" t="s">
        <v>874</v>
      </c>
      <c r="AC1875" s="55">
        <v>2035</v>
      </c>
      <c r="AD1875" s="70" t="str">
        <f t="shared" si="352"/>
        <v>*0.92</v>
      </c>
      <c r="AE1875" s="70" t="str">
        <f t="shared" si="353"/>
        <v>REZoning_Sol-Win</v>
      </c>
      <c r="AG1875" s="49" t="s">
        <v>2756</v>
      </c>
      <c r="AH1875" s="71" t="s">
        <v>874</v>
      </c>
      <c r="AI1875" s="55">
        <v>2050</v>
      </c>
      <c r="AJ1875" s="70" t="str">
        <f t="shared" si="354"/>
        <v>*0.89</v>
      </c>
      <c r="AK1875" s="70" t="str">
        <f t="shared" si="355"/>
        <v>REZoning_Sol-Win</v>
      </c>
      <c r="AO1875" s="50" t="s">
        <v>2756</v>
      </c>
      <c r="AP1875" s="72" t="s">
        <v>874</v>
      </c>
      <c r="AQ1875" s="58">
        <v>2035</v>
      </c>
      <c r="AR1875" s="73" t="str">
        <f t="shared" si="356"/>
        <v>*0.89</v>
      </c>
      <c r="AS1875" s="70" t="str">
        <f t="shared" si="357"/>
        <v>REZoning_Sol-Win</v>
      </c>
      <c r="AU1875" s="50" t="s">
        <v>2756</v>
      </c>
      <c r="AV1875" s="72" t="s">
        <v>874</v>
      </c>
      <c r="AW1875" s="58">
        <v>2050</v>
      </c>
      <c r="AX1875" s="73" t="str">
        <f t="shared" si="358"/>
        <v>*0.84</v>
      </c>
      <c r="AY1875" s="70" t="str">
        <f t="shared" si="359"/>
        <v>REZoning_Sol-Win</v>
      </c>
    </row>
    <row r="1876" spans="1:51">
      <c r="A1876" s="67" t="s">
        <v>83</v>
      </c>
      <c r="C1876" t="s">
        <v>2757</v>
      </c>
      <c r="D1876" s="68" t="s">
        <v>874</v>
      </c>
      <c r="E1876" s="52">
        <v>2035</v>
      </c>
      <c r="F1876" s="69" t="str">
        <f t="shared" si="349"/>
        <v>*0.94</v>
      </c>
      <c r="G1876" s="70" t="str">
        <f t="shared" si="348"/>
        <v>REZoning_Sol-Win</v>
      </c>
      <c r="I1876" t="s">
        <v>2757</v>
      </c>
      <c r="J1876" s="68" t="s">
        <v>874</v>
      </c>
      <c r="K1876" s="52">
        <v>2050</v>
      </c>
      <c r="L1876" s="62" t="str">
        <f t="shared" si="350"/>
        <v>*0.9</v>
      </c>
      <c r="M1876" s="70" t="str">
        <f t="shared" si="351"/>
        <v>REZoning_Sol-Win</v>
      </c>
      <c r="O1876" t="s">
        <v>2757</v>
      </c>
      <c r="P1876" t="s">
        <v>874</v>
      </c>
      <c r="Q1876">
        <v>2100</v>
      </c>
      <c r="R1876" t="s">
        <v>926</v>
      </c>
      <c r="S1876" t="s">
        <v>875</v>
      </c>
      <c r="AA1876" s="49" t="s">
        <v>2757</v>
      </c>
      <c r="AB1876" s="71" t="s">
        <v>874</v>
      </c>
      <c r="AC1876" s="55">
        <v>2035</v>
      </c>
      <c r="AD1876" s="70" t="str">
        <f t="shared" si="352"/>
        <v>*0.92</v>
      </c>
      <c r="AE1876" s="70" t="str">
        <f t="shared" si="353"/>
        <v>REZoning_Sol-Win</v>
      </c>
      <c r="AG1876" s="49" t="s">
        <v>2757</v>
      </c>
      <c r="AH1876" s="71" t="s">
        <v>874</v>
      </c>
      <c r="AI1876" s="55">
        <v>2050</v>
      </c>
      <c r="AJ1876" s="70" t="str">
        <f t="shared" si="354"/>
        <v>*0.89</v>
      </c>
      <c r="AK1876" s="70" t="str">
        <f t="shared" si="355"/>
        <v>REZoning_Sol-Win</v>
      </c>
      <c r="AO1876" s="50" t="s">
        <v>2757</v>
      </c>
      <c r="AP1876" s="72" t="s">
        <v>874</v>
      </c>
      <c r="AQ1876" s="58">
        <v>2035</v>
      </c>
      <c r="AR1876" s="73" t="str">
        <f t="shared" si="356"/>
        <v>*0.89</v>
      </c>
      <c r="AS1876" s="70" t="str">
        <f t="shared" si="357"/>
        <v>REZoning_Sol-Win</v>
      </c>
      <c r="AU1876" s="50" t="s">
        <v>2757</v>
      </c>
      <c r="AV1876" s="72" t="s">
        <v>874</v>
      </c>
      <c r="AW1876" s="58">
        <v>2050</v>
      </c>
      <c r="AX1876" s="73" t="str">
        <f t="shared" si="358"/>
        <v>*0.84</v>
      </c>
      <c r="AY1876" s="70" t="str">
        <f t="shared" si="359"/>
        <v>REZoning_Sol-Win</v>
      </c>
    </row>
    <row r="1877" spans="1:51">
      <c r="A1877" s="67" t="s">
        <v>83</v>
      </c>
      <c r="C1877" t="s">
        <v>2758</v>
      </c>
      <c r="D1877" s="68" t="s">
        <v>874</v>
      </c>
      <c r="E1877" s="52">
        <v>2035</v>
      </c>
      <c r="F1877" s="69" t="str">
        <f t="shared" si="349"/>
        <v>*0.94</v>
      </c>
      <c r="G1877" s="70" t="str">
        <f t="shared" si="348"/>
        <v>REZoning_Sol-Win</v>
      </c>
      <c r="I1877" t="s">
        <v>2758</v>
      </c>
      <c r="J1877" s="68" t="s">
        <v>874</v>
      </c>
      <c r="K1877" s="52">
        <v>2050</v>
      </c>
      <c r="L1877" s="62" t="str">
        <f t="shared" si="350"/>
        <v>*0.9</v>
      </c>
      <c r="M1877" s="70" t="str">
        <f t="shared" si="351"/>
        <v>REZoning_Sol-Win</v>
      </c>
      <c r="O1877" t="s">
        <v>2758</v>
      </c>
      <c r="P1877" t="s">
        <v>874</v>
      </c>
      <c r="Q1877">
        <v>2100</v>
      </c>
      <c r="R1877" t="s">
        <v>926</v>
      </c>
      <c r="S1877" t="s">
        <v>875</v>
      </c>
      <c r="AA1877" s="49" t="s">
        <v>2758</v>
      </c>
      <c r="AB1877" s="71" t="s">
        <v>874</v>
      </c>
      <c r="AC1877" s="55">
        <v>2035</v>
      </c>
      <c r="AD1877" s="70" t="str">
        <f t="shared" si="352"/>
        <v>*0.92</v>
      </c>
      <c r="AE1877" s="70" t="str">
        <f t="shared" si="353"/>
        <v>REZoning_Sol-Win</v>
      </c>
      <c r="AG1877" s="49" t="s">
        <v>2758</v>
      </c>
      <c r="AH1877" s="71" t="s">
        <v>874</v>
      </c>
      <c r="AI1877" s="55">
        <v>2050</v>
      </c>
      <c r="AJ1877" s="70" t="str">
        <f t="shared" si="354"/>
        <v>*0.89</v>
      </c>
      <c r="AK1877" s="70" t="str">
        <f t="shared" si="355"/>
        <v>REZoning_Sol-Win</v>
      </c>
      <c r="AO1877" s="50" t="s">
        <v>2758</v>
      </c>
      <c r="AP1877" s="72" t="s">
        <v>874</v>
      </c>
      <c r="AQ1877" s="58">
        <v>2035</v>
      </c>
      <c r="AR1877" s="73" t="str">
        <f t="shared" si="356"/>
        <v>*0.89</v>
      </c>
      <c r="AS1877" s="70" t="str">
        <f t="shared" si="357"/>
        <v>REZoning_Sol-Win</v>
      </c>
      <c r="AU1877" s="50" t="s">
        <v>2758</v>
      </c>
      <c r="AV1877" s="72" t="s">
        <v>874</v>
      </c>
      <c r="AW1877" s="58">
        <v>2050</v>
      </c>
      <c r="AX1877" s="73" t="str">
        <f t="shared" si="358"/>
        <v>*0.84</v>
      </c>
      <c r="AY1877" s="70" t="str">
        <f t="shared" si="359"/>
        <v>REZoning_Sol-Win</v>
      </c>
    </row>
    <row r="1878" spans="1:51">
      <c r="A1878" s="67" t="s">
        <v>78</v>
      </c>
      <c r="C1878" t="s">
        <v>2759</v>
      </c>
      <c r="D1878" s="68" t="s">
        <v>874</v>
      </c>
      <c r="E1878" s="52">
        <v>2035</v>
      </c>
      <c r="F1878" s="69" t="str">
        <f t="shared" si="349"/>
        <v>*0.95</v>
      </c>
      <c r="G1878" s="70" t="str">
        <f t="shared" si="348"/>
        <v>REZoning_Sol-Win</v>
      </c>
      <c r="I1878" t="s">
        <v>2759</v>
      </c>
      <c r="J1878" s="68" t="s">
        <v>874</v>
      </c>
      <c r="K1878" s="52">
        <v>2050</v>
      </c>
      <c r="L1878" s="62" t="str">
        <f t="shared" si="350"/>
        <v>*0.93</v>
      </c>
      <c r="M1878" s="70" t="str">
        <f t="shared" si="351"/>
        <v>REZoning_Sol-Win</v>
      </c>
      <c r="O1878" t="s">
        <v>2759</v>
      </c>
      <c r="P1878" t="s">
        <v>874</v>
      </c>
      <c r="Q1878">
        <v>2100</v>
      </c>
      <c r="R1878" t="s">
        <v>904</v>
      </c>
      <c r="S1878" t="s">
        <v>875</v>
      </c>
      <c r="AA1878" s="49" t="s">
        <v>2759</v>
      </c>
      <c r="AB1878" s="71" t="s">
        <v>874</v>
      </c>
      <c r="AC1878" s="55">
        <v>2035</v>
      </c>
      <c r="AD1878" s="70" t="str">
        <f t="shared" si="352"/>
        <v>*0.95</v>
      </c>
      <c r="AE1878" s="70" t="str">
        <f t="shared" si="353"/>
        <v>REZoning_Sol-Win</v>
      </c>
      <c r="AG1878" s="49" t="s">
        <v>2759</v>
      </c>
      <c r="AH1878" s="71" t="s">
        <v>874</v>
      </c>
      <c r="AI1878" s="55">
        <v>2050</v>
      </c>
      <c r="AJ1878" s="70" t="str">
        <f t="shared" si="354"/>
        <v>*0.93</v>
      </c>
      <c r="AK1878" s="70" t="str">
        <f t="shared" si="355"/>
        <v>REZoning_Sol-Win</v>
      </c>
      <c r="AO1878" s="50" t="s">
        <v>2759</v>
      </c>
      <c r="AP1878" s="72" t="s">
        <v>874</v>
      </c>
      <c r="AQ1878" s="58">
        <v>2035</v>
      </c>
      <c r="AR1878" s="73" t="str">
        <f t="shared" si="356"/>
        <v>*0.93</v>
      </c>
      <c r="AS1878" s="70" t="str">
        <f t="shared" si="357"/>
        <v>REZoning_Sol-Win</v>
      </c>
      <c r="AU1878" s="50" t="s">
        <v>2759</v>
      </c>
      <c r="AV1878" s="72" t="s">
        <v>874</v>
      </c>
      <c r="AW1878" s="58">
        <v>2050</v>
      </c>
      <c r="AX1878" s="73" t="str">
        <f t="shared" si="358"/>
        <v>*0.9</v>
      </c>
      <c r="AY1878" s="70" t="str">
        <f t="shared" si="359"/>
        <v>REZoning_Sol-Win</v>
      </c>
    </row>
    <row r="1879" spans="1:51">
      <c r="A1879" s="67" t="s">
        <v>78</v>
      </c>
      <c r="C1879" t="s">
        <v>2760</v>
      </c>
      <c r="D1879" s="68" t="s">
        <v>874</v>
      </c>
      <c r="E1879" s="52">
        <v>2035</v>
      </c>
      <c r="F1879" s="69" t="str">
        <f t="shared" si="349"/>
        <v>*0.95</v>
      </c>
      <c r="G1879" s="70" t="str">
        <f t="shared" si="348"/>
        <v>REZoning_Sol-Win</v>
      </c>
      <c r="I1879" t="s">
        <v>2760</v>
      </c>
      <c r="J1879" s="68" t="s">
        <v>874</v>
      </c>
      <c r="K1879" s="52">
        <v>2050</v>
      </c>
      <c r="L1879" s="62" t="str">
        <f t="shared" si="350"/>
        <v>*0.93</v>
      </c>
      <c r="M1879" s="70" t="str">
        <f t="shared" si="351"/>
        <v>REZoning_Sol-Win</v>
      </c>
      <c r="O1879" t="s">
        <v>2760</v>
      </c>
      <c r="P1879" t="s">
        <v>874</v>
      </c>
      <c r="Q1879">
        <v>2100</v>
      </c>
      <c r="R1879" t="s">
        <v>904</v>
      </c>
      <c r="S1879" t="s">
        <v>875</v>
      </c>
      <c r="AA1879" s="49" t="s">
        <v>2760</v>
      </c>
      <c r="AB1879" s="71" t="s">
        <v>874</v>
      </c>
      <c r="AC1879" s="55">
        <v>2035</v>
      </c>
      <c r="AD1879" s="70" t="str">
        <f t="shared" si="352"/>
        <v>*0.95</v>
      </c>
      <c r="AE1879" s="70" t="str">
        <f t="shared" si="353"/>
        <v>REZoning_Sol-Win</v>
      </c>
      <c r="AG1879" s="49" t="s">
        <v>2760</v>
      </c>
      <c r="AH1879" s="71" t="s">
        <v>874</v>
      </c>
      <c r="AI1879" s="55">
        <v>2050</v>
      </c>
      <c r="AJ1879" s="70" t="str">
        <f t="shared" si="354"/>
        <v>*0.93</v>
      </c>
      <c r="AK1879" s="70" t="str">
        <f t="shared" si="355"/>
        <v>REZoning_Sol-Win</v>
      </c>
      <c r="AO1879" s="50" t="s">
        <v>2760</v>
      </c>
      <c r="AP1879" s="72" t="s">
        <v>874</v>
      </c>
      <c r="AQ1879" s="58">
        <v>2035</v>
      </c>
      <c r="AR1879" s="73" t="str">
        <f t="shared" si="356"/>
        <v>*0.93</v>
      </c>
      <c r="AS1879" s="70" t="str">
        <f t="shared" si="357"/>
        <v>REZoning_Sol-Win</v>
      </c>
      <c r="AU1879" s="50" t="s">
        <v>2760</v>
      </c>
      <c r="AV1879" s="72" t="s">
        <v>874</v>
      </c>
      <c r="AW1879" s="58">
        <v>2050</v>
      </c>
      <c r="AX1879" s="73" t="str">
        <f t="shared" si="358"/>
        <v>*0.9</v>
      </c>
      <c r="AY1879" s="70" t="str">
        <f t="shared" si="359"/>
        <v>REZoning_Sol-Win</v>
      </c>
    </row>
    <row r="1880" spans="1:51">
      <c r="A1880" s="67" t="s">
        <v>78</v>
      </c>
      <c r="C1880" t="s">
        <v>2761</v>
      </c>
      <c r="D1880" s="68" t="s">
        <v>874</v>
      </c>
      <c r="E1880" s="52">
        <v>2035</v>
      </c>
      <c r="F1880" s="69" t="str">
        <f t="shared" si="349"/>
        <v>*0.95</v>
      </c>
      <c r="G1880" s="70" t="str">
        <f t="shared" si="348"/>
        <v>REZoning_Sol-Win</v>
      </c>
      <c r="I1880" t="s">
        <v>2761</v>
      </c>
      <c r="J1880" s="68" t="s">
        <v>874</v>
      </c>
      <c r="K1880" s="52">
        <v>2050</v>
      </c>
      <c r="L1880" s="62" t="str">
        <f t="shared" si="350"/>
        <v>*0.93</v>
      </c>
      <c r="M1880" s="70" t="str">
        <f t="shared" si="351"/>
        <v>REZoning_Sol-Win</v>
      </c>
      <c r="O1880" t="s">
        <v>2761</v>
      </c>
      <c r="P1880" t="s">
        <v>874</v>
      </c>
      <c r="Q1880">
        <v>2100</v>
      </c>
      <c r="R1880" t="s">
        <v>904</v>
      </c>
      <c r="S1880" t="s">
        <v>875</v>
      </c>
      <c r="AA1880" s="49" t="s">
        <v>2761</v>
      </c>
      <c r="AB1880" s="71" t="s">
        <v>874</v>
      </c>
      <c r="AC1880" s="55">
        <v>2035</v>
      </c>
      <c r="AD1880" s="70" t="str">
        <f t="shared" si="352"/>
        <v>*0.95</v>
      </c>
      <c r="AE1880" s="70" t="str">
        <f t="shared" si="353"/>
        <v>REZoning_Sol-Win</v>
      </c>
      <c r="AG1880" s="49" t="s">
        <v>2761</v>
      </c>
      <c r="AH1880" s="71" t="s">
        <v>874</v>
      </c>
      <c r="AI1880" s="55">
        <v>2050</v>
      </c>
      <c r="AJ1880" s="70" t="str">
        <f t="shared" si="354"/>
        <v>*0.93</v>
      </c>
      <c r="AK1880" s="70" t="str">
        <f t="shared" si="355"/>
        <v>REZoning_Sol-Win</v>
      </c>
      <c r="AO1880" s="50" t="s">
        <v>2761</v>
      </c>
      <c r="AP1880" s="72" t="s">
        <v>874</v>
      </c>
      <c r="AQ1880" s="58">
        <v>2035</v>
      </c>
      <c r="AR1880" s="73" t="str">
        <f t="shared" si="356"/>
        <v>*0.93</v>
      </c>
      <c r="AS1880" s="70" t="str">
        <f t="shared" si="357"/>
        <v>REZoning_Sol-Win</v>
      </c>
      <c r="AU1880" s="50" t="s">
        <v>2761</v>
      </c>
      <c r="AV1880" s="72" t="s">
        <v>874</v>
      </c>
      <c r="AW1880" s="58">
        <v>2050</v>
      </c>
      <c r="AX1880" s="73" t="str">
        <f t="shared" si="358"/>
        <v>*0.9</v>
      </c>
      <c r="AY1880" s="70" t="str">
        <f t="shared" si="359"/>
        <v>REZoning_Sol-Win</v>
      </c>
    </row>
    <row r="1881" spans="1:51">
      <c r="A1881" s="67" t="s">
        <v>78</v>
      </c>
      <c r="C1881" t="s">
        <v>2762</v>
      </c>
      <c r="D1881" s="68" t="s">
        <v>874</v>
      </c>
      <c r="E1881" s="52">
        <v>2035</v>
      </c>
      <c r="F1881" s="69" t="str">
        <f t="shared" si="349"/>
        <v>*0.95</v>
      </c>
      <c r="G1881" s="70" t="str">
        <f t="shared" si="348"/>
        <v>REZoning_Sol-Win</v>
      </c>
      <c r="I1881" t="s">
        <v>2762</v>
      </c>
      <c r="J1881" s="68" t="s">
        <v>874</v>
      </c>
      <c r="K1881" s="52">
        <v>2050</v>
      </c>
      <c r="L1881" s="62" t="str">
        <f t="shared" si="350"/>
        <v>*0.93</v>
      </c>
      <c r="M1881" s="70" t="str">
        <f t="shared" si="351"/>
        <v>REZoning_Sol-Win</v>
      </c>
      <c r="O1881" t="s">
        <v>2762</v>
      </c>
      <c r="P1881" t="s">
        <v>874</v>
      </c>
      <c r="Q1881">
        <v>2100</v>
      </c>
      <c r="R1881" t="s">
        <v>904</v>
      </c>
      <c r="S1881" t="s">
        <v>875</v>
      </c>
      <c r="AA1881" s="49" t="s">
        <v>2762</v>
      </c>
      <c r="AB1881" s="71" t="s">
        <v>874</v>
      </c>
      <c r="AC1881" s="55">
        <v>2035</v>
      </c>
      <c r="AD1881" s="70" t="str">
        <f t="shared" si="352"/>
        <v>*0.95</v>
      </c>
      <c r="AE1881" s="70" t="str">
        <f t="shared" si="353"/>
        <v>REZoning_Sol-Win</v>
      </c>
      <c r="AG1881" s="49" t="s">
        <v>2762</v>
      </c>
      <c r="AH1881" s="71" t="s">
        <v>874</v>
      </c>
      <c r="AI1881" s="55">
        <v>2050</v>
      </c>
      <c r="AJ1881" s="70" t="str">
        <f t="shared" si="354"/>
        <v>*0.93</v>
      </c>
      <c r="AK1881" s="70" t="str">
        <f t="shared" si="355"/>
        <v>REZoning_Sol-Win</v>
      </c>
      <c r="AO1881" s="50" t="s">
        <v>2762</v>
      </c>
      <c r="AP1881" s="72" t="s">
        <v>874</v>
      </c>
      <c r="AQ1881" s="58">
        <v>2035</v>
      </c>
      <c r="AR1881" s="73" t="str">
        <f t="shared" si="356"/>
        <v>*0.93</v>
      </c>
      <c r="AS1881" s="70" t="str">
        <f t="shared" si="357"/>
        <v>REZoning_Sol-Win</v>
      </c>
      <c r="AU1881" s="50" t="s">
        <v>2762</v>
      </c>
      <c r="AV1881" s="72" t="s">
        <v>874</v>
      </c>
      <c r="AW1881" s="58">
        <v>2050</v>
      </c>
      <c r="AX1881" s="73" t="str">
        <f t="shared" si="358"/>
        <v>*0.9</v>
      </c>
      <c r="AY1881" s="70" t="str">
        <f t="shared" si="359"/>
        <v>REZoning_Sol-Win</v>
      </c>
    </row>
    <row r="1882" spans="1:51">
      <c r="A1882" s="67" t="s">
        <v>78</v>
      </c>
      <c r="C1882" t="s">
        <v>2763</v>
      </c>
      <c r="D1882" s="68" t="s">
        <v>874</v>
      </c>
      <c r="E1882" s="52">
        <v>2035</v>
      </c>
      <c r="F1882" s="69" t="str">
        <f t="shared" si="349"/>
        <v>*0.95</v>
      </c>
      <c r="G1882" s="70" t="str">
        <f t="shared" si="348"/>
        <v>REZoning_Sol-Win</v>
      </c>
      <c r="I1882" t="s">
        <v>2763</v>
      </c>
      <c r="J1882" s="68" t="s">
        <v>874</v>
      </c>
      <c r="K1882" s="52">
        <v>2050</v>
      </c>
      <c r="L1882" s="62" t="str">
        <f t="shared" si="350"/>
        <v>*0.93</v>
      </c>
      <c r="M1882" s="70" t="str">
        <f t="shared" si="351"/>
        <v>REZoning_Sol-Win</v>
      </c>
      <c r="O1882" t="s">
        <v>2763</v>
      </c>
      <c r="P1882" t="s">
        <v>874</v>
      </c>
      <c r="Q1882">
        <v>2100</v>
      </c>
      <c r="R1882" t="s">
        <v>904</v>
      </c>
      <c r="S1882" t="s">
        <v>875</v>
      </c>
      <c r="AA1882" s="49" t="s">
        <v>2763</v>
      </c>
      <c r="AB1882" s="71" t="s">
        <v>874</v>
      </c>
      <c r="AC1882" s="55">
        <v>2035</v>
      </c>
      <c r="AD1882" s="70" t="str">
        <f t="shared" si="352"/>
        <v>*0.95</v>
      </c>
      <c r="AE1882" s="70" t="str">
        <f t="shared" si="353"/>
        <v>REZoning_Sol-Win</v>
      </c>
      <c r="AG1882" s="49" t="s">
        <v>2763</v>
      </c>
      <c r="AH1882" s="71" t="s">
        <v>874</v>
      </c>
      <c r="AI1882" s="55">
        <v>2050</v>
      </c>
      <c r="AJ1882" s="70" t="str">
        <f t="shared" si="354"/>
        <v>*0.93</v>
      </c>
      <c r="AK1882" s="70" t="str">
        <f t="shared" si="355"/>
        <v>REZoning_Sol-Win</v>
      </c>
      <c r="AO1882" s="50" t="s">
        <v>2763</v>
      </c>
      <c r="AP1882" s="72" t="s">
        <v>874</v>
      </c>
      <c r="AQ1882" s="58">
        <v>2035</v>
      </c>
      <c r="AR1882" s="73" t="str">
        <f t="shared" si="356"/>
        <v>*0.93</v>
      </c>
      <c r="AS1882" s="70" t="str">
        <f t="shared" si="357"/>
        <v>REZoning_Sol-Win</v>
      </c>
      <c r="AU1882" s="50" t="s">
        <v>2763</v>
      </c>
      <c r="AV1882" s="72" t="s">
        <v>874</v>
      </c>
      <c r="AW1882" s="58">
        <v>2050</v>
      </c>
      <c r="AX1882" s="73" t="str">
        <f t="shared" si="358"/>
        <v>*0.9</v>
      </c>
      <c r="AY1882" s="70" t="str">
        <f t="shared" si="359"/>
        <v>REZoning_Sol-Win</v>
      </c>
    </row>
    <row r="1883" spans="1:51">
      <c r="A1883" s="67" t="s">
        <v>78</v>
      </c>
      <c r="C1883" t="s">
        <v>2764</v>
      </c>
      <c r="D1883" s="68" t="s">
        <v>874</v>
      </c>
      <c r="E1883" s="52">
        <v>2035</v>
      </c>
      <c r="F1883" s="69" t="str">
        <f t="shared" si="349"/>
        <v>*0.95</v>
      </c>
      <c r="G1883" s="70" t="str">
        <f t="shared" si="348"/>
        <v>REZoning_Sol-Win</v>
      </c>
      <c r="I1883" t="s">
        <v>2764</v>
      </c>
      <c r="J1883" s="68" t="s">
        <v>874</v>
      </c>
      <c r="K1883" s="52">
        <v>2050</v>
      </c>
      <c r="L1883" s="62" t="str">
        <f t="shared" si="350"/>
        <v>*0.93</v>
      </c>
      <c r="M1883" s="70" t="str">
        <f t="shared" si="351"/>
        <v>REZoning_Sol-Win</v>
      </c>
      <c r="O1883" t="s">
        <v>2764</v>
      </c>
      <c r="P1883" t="s">
        <v>874</v>
      </c>
      <c r="Q1883">
        <v>2100</v>
      </c>
      <c r="R1883" t="s">
        <v>904</v>
      </c>
      <c r="S1883" t="s">
        <v>875</v>
      </c>
      <c r="AA1883" s="49" t="s">
        <v>2764</v>
      </c>
      <c r="AB1883" s="71" t="s">
        <v>874</v>
      </c>
      <c r="AC1883" s="55">
        <v>2035</v>
      </c>
      <c r="AD1883" s="70" t="str">
        <f t="shared" si="352"/>
        <v>*0.95</v>
      </c>
      <c r="AE1883" s="70" t="str">
        <f t="shared" si="353"/>
        <v>REZoning_Sol-Win</v>
      </c>
      <c r="AG1883" s="49" t="s">
        <v>2764</v>
      </c>
      <c r="AH1883" s="71" t="s">
        <v>874</v>
      </c>
      <c r="AI1883" s="55">
        <v>2050</v>
      </c>
      <c r="AJ1883" s="70" t="str">
        <f t="shared" si="354"/>
        <v>*0.93</v>
      </c>
      <c r="AK1883" s="70" t="str">
        <f t="shared" si="355"/>
        <v>REZoning_Sol-Win</v>
      </c>
      <c r="AO1883" s="50" t="s">
        <v>2764</v>
      </c>
      <c r="AP1883" s="72" t="s">
        <v>874</v>
      </c>
      <c r="AQ1883" s="58">
        <v>2035</v>
      </c>
      <c r="AR1883" s="73" t="str">
        <f t="shared" si="356"/>
        <v>*0.93</v>
      </c>
      <c r="AS1883" s="70" t="str">
        <f t="shared" si="357"/>
        <v>REZoning_Sol-Win</v>
      </c>
      <c r="AU1883" s="50" t="s">
        <v>2764</v>
      </c>
      <c r="AV1883" s="72" t="s">
        <v>874</v>
      </c>
      <c r="AW1883" s="58">
        <v>2050</v>
      </c>
      <c r="AX1883" s="73" t="str">
        <f t="shared" si="358"/>
        <v>*0.9</v>
      </c>
      <c r="AY1883" s="70" t="str">
        <f t="shared" si="359"/>
        <v>REZoning_Sol-Win</v>
      </c>
    </row>
    <row r="1884" spans="1:51">
      <c r="A1884" s="67" t="s">
        <v>78</v>
      </c>
      <c r="C1884" t="s">
        <v>2765</v>
      </c>
      <c r="D1884" s="68" t="s">
        <v>874</v>
      </c>
      <c r="E1884" s="52">
        <v>2035</v>
      </c>
      <c r="F1884" s="69" t="str">
        <f t="shared" si="349"/>
        <v>*0.95</v>
      </c>
      <c r="G1884" s="70" t="str">
        <f t="shared" si="348"/>
        <v>REZoning_Sol-Win</v>
      </c>
      <c r="I1884" t="s">
        <v>2765</v>
      </c>
      <c r="J1884" s="68" t="s">
        <v>874</v>
      </c>
      <c r="K1884" s="52">
        <v>2050</v>
      </c>
      <c r="L1884" s="62" t="str">
        <f t="shared" si="350"/>
        <v>*0.93</v>
      </c>
      <c r="M1884" s="70" t="str">
        <f t="shared" si="351"/>
        <v>REZoning_Sol-Win</v>
      </c>
      <c r="O1884" t="s">
        <v>2765</v>
      </c>
      <c r="P1884" t="s">
        <v>874</v>
      </c>
      <c r="Q1884">
        <v>2100</v>
      </c>
      <c r="R1884" t="s">
        <v>904</v>
      </c>
      <c r="S1884" t="s">
        <v>875</v>
      </c>
      <c r="AA1884" s="49" t="s">
        <v>2765</v>
      </c>
      <c r="AB1884" s="71" t="s">
        <v>874</v>
      </c>
      <c r="AC1884" s="55">
        <v>2035</v>
      </c>
      <c r="AD1884" s="70" t="str">
        <f t="shared" si="352"/>
        <v>*0.95</v>
      </c>
      <c r="AE1884" s="70" t="str">
        <f t="shared" si="353"/>
        <v>REZoning_Sol-Win</v>
      </c>
      <c r="AG1884" s="49" t="s">
        <v>2765</v>
      </c>
      <c r="AH1884" s="71" t="s">
        <v>874</v>
      </c>
      <c r="AI1884" s="55">
        <v>2050</v>
      </c>
      <c r="AJ1884" s="70" t="str">
        <f t="shared" si="354"/>
        <v>*0.93</v>
      </c>
      <c r="AK1884" s="70" t="str">
        <f t="shared" si="355"/>
        <v>REZoning_Sol-Win</v>
      </c>
      <c r="AO1884" s="50" t="s">
        <v>2765</v>
      </c>
      <c r="AP1884" s="72" t="s">
        <v>874</v>
      </c>
      <c r="AQ1884" s="58">
        <v>2035</v>
      </c>
      <c r="AR1884" s="73" t="str">
        <f t="shared" si="356"/>
        <v>*0.93</v>
      </c>
      <c r="AS1884" s="70" t="str">
        <f t="shared" si="357"/>
        <v>REZoning_Sol-Win</v>
      </c>
      <c r="AU1884" s="50" t="s">
        <v>2765</v>
      </c>
      <c r="AV1884" s="72" t="s">
        <v>874</v>
      </c>
      <c r="AW1884" s="58">
        <v>2050</v>
      </c>
      <c r="AX1884" s="73" t="str">
        <f t="shared" si="358"/>
        <v>*0.9</v>
      </c>
      <c r="AY1884" s="70" t="str">
        <f t="shared" si="359"/>
        <v>REZoning_Sol-Win</v>
      </c>
    </row>
    <row r="1885" spans="1:51">
      <c r="A1885" s="67" t="s">
        <v>78</v>
      </c>
      <c r="C1885" t="s">
        <v>2766</v>
      </c>
      <c r="D1885" s="68" t="s">
        <v>874</v>
      </c>
      <c r="E1885" s="52">
        <v>2035</v>
      </c>
      <c r="F1885" s="69" t="str">
        <f t="shared" si="349"/>
        <v>*0.95</v>
      </c>
      <c r="G1885" s="70" t="str">
        <f t="shared" si="348"/>
        <v>REZoning_Sol-Win</v>
      </c>
      <c r="I1885" t="s">
        <v>2766</v>
      </c>
      <c r="J1885" s="68" t="s">
        <v>874</v>
      </c>
      <c r="K1885" s="52">
        <v>2050</v>
      </c>
      <c r="L1885" s="62" t="str">
        <f t="shared" si="350"/>
        <v>*0.93</v>
      </c>
      <c r="M1885" s="70" t="str">
        <f t="shared" si="351"/>
        <v>REZoning_Sol-Win</v>
      </c>
      <c r="O1885" t="s">
        <v>2766</v>
      </c>
      <c r="P1885" t="s">
        <v>874</v>
      </c>
      <c r="Q1885">
        <v>2100</v>
      </c>
      <c r="R1885" t="s">
        <v>904</v>
      </c>
      <c r="S1885" t="s">
        <v>875</v>
      </c>
      <c r="AA1885" s="49" t="s">
        <v>2766</v>
      </c>
      <c r="AB1885" s="71" t="s">
        <v>874</v>
      </c>
      <c r="AC1885" s="55">
        <v>2035</v>
      </c>
      <c r="AD1885" s="70" t="str">
        <f t="shared" si="352"/>
        <v>*0.95</v>
      </c>
      <c r="AE1885" s="70" t="str">
        <f t="shared" si="353"/>
        <v>REZoning_Sol-Win</v>
      </c>
      <c r="AG1885" s="49" t="s">
        <v>2766</v>
      </c>
      <c r="AH1885" s="71" t="s">
        <v>874</v>
      </c>
      <c r="AI1885" s="55">
        <v>2050</v>
      </c>
      <c r="AJ1885" s="70" t="str">
        <f t="shared" si="354"/>
        <v>*0.93</v>
      </c>
      <c r="AK1885" s="70" t="str">
        <f t="shared" si="355"/>
        <v>REZoning_Sol-Win</v>
      </c>
      <c r="AO1885" s="50" t="s">
        <v>2766</v>
      </c>
      <c r="AP1885" s="72" t="s">
        <v>874</v>
      </c>
      <c r="AQ1885" s="58">
        <v>2035</v>
      </c>
      <c r="AR1885" s="73" t="str">
        <f t="shared" si="356"/>
        <v>*0.93</v>
      </c>
      <c r="AS1885" s="70" t="str">
        <f t="shared" si="357"/>
        <v>REZoning_Sol-Win</v>
      </c>
      <c r="AU1885" s="50" t="s">
        <v>2766</v>
      </c>
      <c r="AV1885" s="72" t="s">
        <v>874</v>
      </c>
      <c r="AW1885" s="58">
        <v>2050</v>
      </c>
      <c r="AX1885" s="73" t="str">
        <f t="shared" si="358"/>
        <v>*0.9</v>
      </c>
      <c r="AY1885" s="70" t="str">
        <f t="shared" si="359"/>
        <v>REZoning_Sol-Win</v>
      </c>
    </row>
    <row r="1886" spans="1:51">
      <c r="A1886" s="67" t="s">
        <v>98</v>
      </c>
      <c r="C1886" t="s">
        <v>2767</v>
      </c>
      <c r="D1886" s="68" t="s">
        <v>874</v>
      </c>
      <c r="E1886" s="52">
        <v>2035</v>
      </c>
      <c r="F1886" s="69" t="str">
        <f t="shared" si="349"/>
        <v>*0.95</v>
      </c>
      <c r="G1886" s="70" t="str">
        <f t="shared" si="348"/>
        <v>REZoning_Sol-Win</v>
      </c>
      <c r="I1886" t="s">
        <v>2767</v>
      </c>
      <c r="J1886" s="68" t="s">
        <v>874</v>
      </c>
      <c r="K1886" s="52">
        <v>2050</v>
      </c>
      <c r="L1886" s="62" t="str">
        <f t="shared" si="350"/>
        <v>*0.93</v>
      </c>
      <c r="M1886" s="70" t="str">
        <f t="shared" si="351"/>
        <v>REZoning_Sol-Win</v>
      </c>
      <c r="O1886" t="s">
        <v>2767</v>
      </c>
      <c r="P1886" t="s">
        <v>874</v>
      </c>
      <c r="Q1886">
        <v>2100</v>
      </c>
      <c r="R1886" t="s">
        <v>904</v>
      </c>
      <c r="S1886" t="s">
        <v>875</v>
      </c>
      <c r="AA1886" s="49" t="s">
        <v>2767</v>
      </c>
      <c r="AB1886" s="71" t="s">
        <v>874</v>
      </c>
      <c r="AC1886" s="55">
        <v>2035</v>
      </c>
      <c r="AD1886" s="70" t="str">
        <f t="shared" si="352"/>
        <v>*0.95</v>
      </c>
      <c r="AE1886" s="70" t="str">
        <f t="shared" si="353"/>
        <v>REZoning_Sol-Win</v>
      </c>
      <c r="AG1886" s="49" t="s">
        <v>2767</v>
      </c>
      <c r="AH1886" s="71" t="s">
        <v>874</v>
      </c>
      <c r="AI1886" s="55">
        <v>2050</v>
      </c>
      <c r="AJ1886" s="70" t="str">
        <f t="shared" si="354"/>
        <v>*0.91</v>
      </c>
      <c r="AK1886" s="70" t="str">
        <f t="shared" si="355"/>
        <v>REZoning_Sol-Win</v>
      </c>
      <c r="AO1886" s="50" t="s">
        <v>2767</v>
      </c>
      <c r="AP1886" s="72" t="s">
        <v>874</v>
      </c>
      <c r="AQ1886" s="58">
        <v>2035</v>
      </c>
      <c r="AR1886" s="73" t="str">
        <f t="shared" si="356"/>
        <v>*0.91</v>
      </c>
      <c r="AS1886" s="70" t="str">
        <f t="shared" si="357"/>
        <v>REZoning_Sol-Win</v>
      </c>
      <c r="AU1886" s="50" t="s">
        <v>2767</v>
      </c>
      <c r="AV1886" s="72" t="s">
        <v>874</v>
      </c>
      <c r="AW1886" s="58">
        <v>2050</v>
      </c>
      <c r="AX1886" s="73" t="str">
        <f t="shared" si="358"/>
        <v>*0.86</v>
      </c>
      <c r="AY1886" s="70" t="str">
        <f t="shared" si="359"/>
        <v>REZoning_Sol-Win</v>
      </c>
    </row>
    <row r="1887" spans="1:51">
      <c r="A1887" s="67" t="s">
        <v>98</v>
      </c>
      <c r="C1887" t="s">
        <v>2768</v>
      </c>
      <c r="D1887" s="68" t="s">
        <v>874</v>
      </c>
      <c r="E1887" s="52">
        <v>2035</v>
      </c>
      <c r="F1887" s="69" t="str">
        <f t="shared" si="349"/>
        <v>*0.95</v>
      </c>
      <c r="G1887" s="70" t="str">
        <f t="shared" si="348"/>
        <v>REZoning_Sol-Win</v>
      </c>
      <c r="I1887" t="s">
        <v>2768</v>
      </c>
      <c r="J1887" s="68" t="s">
        <v>874</v>
      </c>
      <c r="K1887" s="52">
        <v>2050</v>
      </c>
      <c r="L1887" s="62" t="str">
        <f t="shared" si="350"/>
        <v>*0.93</v>
      </c>
      <c r="M1887" s="70" t="str">
        <f t="shared" si="351"/>
        <v>REZoning_Sol-Win</v>
      </c>
      <c r="O1887" t="s">
        <v>2768</v>
      </c>
      <c r="P1887" t="s">
        <v>874</v>
      </c>
      <c r="Q1887">
        <v>2100</v>
      </c>
      <c r="R1887" t="s">
        <v>904</v>
      </c>
      <c r="S1887" t="s">
        <v>875</v>
      </c>
      <c r="AA1887" s="49" t="s">
        <v>2768</v>
      </c>
      <c r="AB1887" s="71" t="s">
        <v>874</v>
      </c>
      <c r="AC1887" s="55">
        <v>2035</v>
      </c>
      <c r="AD1887" s="70" t="str">
        <f t="shared" si="352"/>
        <v>*0.95</v>
      </c>
      <c r="AE1887" s="70" t="str">
        <f t="shared" si="353"/>
        <v>REZoning_Sol-Win</v>
      </c>
      <c r="AG1887" s="49" t="s">
        <v>2768</v>
      </c>
      <c r="AH1887" s="71" t="s">
        <v>874</v>
      </c>
      <c r="AI1887" s="55">
        <v>2050</v>
      </c>
      <c r="AJ1887" s="70" t="str">
        <f t="shared" si="354"/>
        <v>*0.91</v>
      </c>
      <c r="AK1887" s="70" t="str">
        <f t="shared" si="355"/>
        <v>REZoning_Sol-Win</v>
      </c>
      <c r="AO1887" s="50" t="s">
        <v>2768</v>
      </c>
      <c r="AP1887" s="72" t="s">
        <v>874</v>
      </c>
      <c r="AQ1887" s="58">
        <v>2035</v>
      </c>
      <c r="AR1887" s="73" t="str">
        <f t="shared" si="356"/>
        <v>*0.91</v>
      </c>
      <c r="AS1887" s="70" t="str">
        <f t="shared" si="357"/>
        <v>REZoning_Sol-Win</v>
      </c>
      <c r="AU1887" s="50" t="s">
        <v>2768</v>
      </c>
      <c r="AV1887" s="72" t="s">
        <v>874</v>
      </c>
      <c r="AW1887" s="58">
        <v>2050</v>
      </c>
      <c r="AX1887" s="73" t="str">
        <f t="shared" si="358"/>
        <v>*0.86</v>
      </c>
      <c r="AY1887" s="70" t="str">
        <f t="shared" si="359"/>
        <v>REZoning_Sol-Win</v>
      </c>
    </row>
    <row r="1888" spans="1:51">
      <c r="A1888" s="67" t="s">
        <v>98</v>
      </c>
      <c r="C1888" t="s">
        <v>2769</v>
      </c>
      <c r="D1888" s="68" t="s">
        <v>874</v>
      </c>
      <c r="E1888" s="52">
        <v>2035</v>
      </c>
      <c r="F1888" s="69" t="str">
        <f t="shared" si="349"/>
        <v>*0.95</v>
      </c>
      <c r="G1888" s="70" t="str">
        <f t="shared" si="348"/>
        <v>REZoning_Sol-Win</v>
      </c>
      <c r="I1888" t="s">
        <v>2769</v>
      </c>
      <c r="J1888" s="68" t="s">
        <v>874</v>
      </c>
      <c r="K1888" s="52">
        <v>2050</v>
      </c>
      <c r="L1888" s="62" t="str">
        <f t="shared" si="350"/>
        <v>*0.93</v>
      </c>
      <c r="M1888" s="70" t="str">
        <f t="shared" si="351"/>
        <v>REZoning_Sol-Win</v>
      </c>
      <c r="O1888" t="s">
        <v>2769</v>
      </c>
      <c r="P1888" t="s">
        <v>874</v>
      </c>
      <c r="Q1888">
        <v>2100</v>
      </c>
      <c r="R1888" t="s">
        <v>904</v>
      </c>
      <c r="S1888" t="s">
        <v>875</v>
      </c>
      <c r="AA1888" s="49" t="s">
        <v>2769</v>
      </c>
      <c r="AB1888" s="71" t="s">
        <v>874</v>
      </c>
      <c r="AC1888" s="55">
        <v>2035</v>
      </c>
      <c r="AD1888" s="70" t="str">
        <f t="shared" si="352"/>
        <v>*0.95</v>
      </c>
      <c r="AE1888" s="70" t="str">
        <f t="shared" si="353"/>
        <v>REZoning_Sol-Win</v>
      </c>
      <c r="AG1888" s="49" t="s">
        <v>2769</v>
      </c>
      <c r="AH1888" s="71" t="s">
        <v>874</v>
      </c>
      <c r="AI1888" s="55">
        <v>2050</v>
      </c>
      <c r="AJ1888" s="70" t="str">
        <f t="shared" si="354"/>
        <v>*0.91</v>
      </c>
      <c r="AK1888" s="70" t="str">
        <f t="shared" si="355"/>
        <v>REZoning_Sol-Win</v>
      </c>
      <c r="AO1888" s="50" t="s">
        <v>2769</v>
      </c>
      <c r="AP1888" s="72" t="s">
        <v>874</v>
      </c>
      <c r="AQ1888" s="58">
        <v>2035</v>
      </c>
      <c r="AR1888" s="73" t="str">
        <f t="shared" si="356"/>
        <v>*0.91</v>
      </c>
      <c r="AS1888" s="70" t="str">
        <f t="shared" si="357"/>
        <v>REZoning_Sol-Win</v>
      </c>
      <c r="AU1888" s="50" t="s">
        <v>2769</v>
      </c>
      <c r="AV1888" s="72" t="s">
        <v>874</v>
      </c>
      <c r="AW1888" s="58">
        <v>2050</v>
      </c>
      <c r="AX1888" s="73" t="str">
        <f t="shared" si="358"/>
        <v>*0.86</v>
      </c>
      <c r="AY1888" s="70" t="str">
        <f t="shared" si="359"/>
        <v>REZoning_Sol-Win</v>
      </c>
    </row>
    <row r="1889" spans="1:51">
      <c r="A1889" s="67" t="s">
        <v>98</v>
      </c>
      <c r="C1889" t="s">
        <v>2770</v>
      </c>
      <c r="D1889" s="68" t="s">
        <v>874</v>
      </c>
      <c r="E1889" s="52">
        <v>2035</v>
      </c>
      <c r="F1889" s="69" t="str">
        <f t="shared" si="349"/>
        <v>*0.95</v>
      </c>
      <c r="G1889" s="70" t="str">
        <f t="shared" si="348"/>
        <v>REZoning_Sol-Win</v>
      </c>
      <c r="I1889" t="s">
        <v>2770</v>
      </c>
      <c r="J1889" s="68" t="s">
        <v>874</v>
      </c>
      <c r="K1889" s="52">
        <v>2050</v>
      </c>
      <c r="L1889" s="62" t="str">
        <f t="shared" si="350"/>
        <v>*0.93</v>
      </c>
      <c r="M1889" s="70" t="str">
        <f t="shared" si="351"/>
        <v>REZoning_Sol-Win</v>
      </c>
      <c r="O1889" t="s">
        <v>2770</v>
      </c>
      <c r="P1889" t="s">
        <v>874</v>
      </c>
      <c r="Q1889">
        <v>2100</v>
      </c>
      <c r="R1889" t="s">
        <v>904</v>
      </c>
      <c r="S1889" t="s">
        <v>875</v>
      </c>
      <c r="AA1889" s="49" t="s">
        <v>2770</v>
      </c>
      <c r="AB1889" s="71" t="s">
        <v>874</v>
      </c>
      <c r="AC1889" s="55">
        <v>2035</v>
      </c>
      <c r="AD1889" s="70" t="str">
        <f t="shared" si="352"/>
        <v>*0.95</v>
      </c>
      <c r="AE1889" s="70" t="str">
        <f t="shared" si="353"/>
        <v>REZoning_Sol-Win</v>
      </c>
      <c r="AG1889" s="49" t="s">
        <v>2770</v>
      </c>
      <c r="AH1889" s="71" t="s">
        <v>874</v>
      </c>
      <c r="AI1889" s="55">
        <v>2050</v>
      </c>
      <c r="AJ1889" s="70" t="str">
        <f t="shared" si="354"/>
        <v>*0.91</v>
      </c>
      <c r="AK1889" s="70" t="str">
        <f t="shared" si="355"/>
        <v>REZoning_Sol-Win</v>
      </c>
      <c r="AO1889" s="50" t="s">
        <v>2770</v>
      </c>
      <c r="AP1889" s="72" t="s">
        <v>874</v>
      </c>
      <c r="AQ1889" s="58">
        <v>2035</v>
      </c>
      <c r="AR1889" s="73" t="str">
        <f t="shared" si="356"/>
        <v>*0.91</v>
      </c>
      <c r="AS1889" s="70" t="str">
        <f t="shared" si="357"/>
        <v>REZoning_Sol-Win</v>
      </c>
      <c r="AU1889" s="50" t="s">
        <v>2770</v>
      </c>
      <c r="AV1889" s="72" t="s">
        <v>874</v>
      </c>
      <c r="AW1889" s="58">
        <v>2050</v>
      </c>
      <c r="AX1889" s="73" t="str">
        <f t="shared" si="358"/>
        <v>*0.86</v>
      </c>
      <c r="AY1889" s="70" t="str">
        <f t="shared" si="359"/>
        <v>REZoning_Sol-Win</v>
      </c>
    </row>
    <row r="1890" spans="1:51">
      <c r="A1890" s="67" t="s">
        <v>98</v>
      </c>
      <c r="C1890" t="s">
        <v>2771</v>
      </c>
      <c r="D1890" s="68" t="s">
        <v>874</v>
      </c>
      <c r="E1890" s="52">
        <v>2035</v>
      </c>
      <c r="F1890" s="69" t="str">
        <f t="shared" si="349"/>
        <v>*0.95</v>
      </c>
      <c r="G1890" s="70" t="str">
        <f t="shared" si="348"/>
        <v>REZoning_Sol-Win</v>
      </c>
      <c r="I1890" t="s">
        <v>2771</v>
      </c>
      <c r="J1890" s="68" t="s">
        <v>874</v>
      </c>
      <c r="K1890" s="52">
        <v>2050</v>
      </c>
      <c r="L1890" s="62" t="str">
        <f t="shared" si="350"/>
        <v>*0.93</v>
      </c>
      <c r="M1890" s="70" t="str">
        <f t="shared" si="351"/>
        <v>REZoning_Sol-Win</v>
      </c>
      <c r="O1890" t="s">
        <v>2771</v>
      </c>
      <c r="P1890" t="s">
        <v>874</v>
      </c>
      <c r="Q1890">
        <v>2100</v>
      </c>
      <c r="R1890" t="s">
        <v>904</v>
      </c>
      <c r="S1890" t="s">
        <v>875</v>
      </c>
      <c r="AA1890" s="49" t="s">
        <v>2771</v>
      </c>
      <c r="AB1890" s="71" t="s">
        <v>874</v>
      </c>
      <c r="AC1890" s="55">
        <v>2035</v>
      </c>
      <c r="AD1890" s="70" t="str">
        <f t="shared" si="352"/>
        <v>*0.95</v>
      </c>
      <c r="AE1890" s="70" t="str">
        <f t="shared" si="353"/>
        <v>REZoning_Sol-Win</v>
      </c>
      <c r="AG1890" s="49" t="s">
        <v>2771</v>
      </c>
      <c r="AH1890" s="71" t="s">
        <v>874</v>
      </c>
      <c r="AI1890" s="55">
        <v>2050</v>
      </c>
      <c r="AJ1890" s="70" t="str">
        <f t="shared" si="354"/>
        <v>*0.91</v>
      </c>
      <c r="AK1890" s="70" t="str">
        <f t="shared" si="355"/>
        <v>REZoning_Sol-Win</v>
      </c>
      <c r="AO1890" s="50" t="s">
        <v>2771</v>
      </c>
      <c r="AP1890" s="72" t="s">
        <v>874</v>
      </c>
      <c r="AQ1890" s="58">
        <v>2035</v>
      </c>
      <c r="AR1890" s="73" t="str">
        <f t="shared" si="356"/>
        <v>*0.91</v>
      </c>
      <c r="AS1890" s="70" t="str">
        <f t="shared" si="357"/>
        <v>REZoning_Sol-Win</v>
      </c>
      <c r="AU1890" s="50" t="s">
        <v>2771</v>
      </c>
      <c r="AV1890" s="72" t="s">
        <v>874</v>
      </c>
      <c r="AW1890" s="58">
        <v>2050</v>
      </c>
      <c r="AX1890" s="73" t="str">
        <f t="shared" si="358"/>
        <v>*0.86</v>
      </c>
      <c r="AY1890" s="70" t="str">
        <f t="shared" si="359"/>
        <v>REZoning_Sol-Win</v>
      </c>
    </row>
    <row r="1891" spans="1:51">
      <c r="A1891" s="67" t="s">
        <v>98</v>
      </c>
      <c r="C1891" t="s">
        <v>2772</v>
      </c>
      <c r="D1891" s="68" t="s">
        <v>874</v>
      </c>
      <c r="E1891" s="52">
        <v>2035</v>
      </c>
      <c r="F1891" s="69" t="str">
        <f t="shared" si="349"/>
        <v>*0.95</v>
      </c>
      <c r="G1891" s="70" t="str">
        <f t="shared" ref="G1891:G1954" si="360">G1890</f>
        <v>REZoning_Sol-Win</v>
      </c>
      <c r="I1891" t="s">
        <v>2772</v>
      </c>
      <c r="J1891" s="68" t="s">
        <v>874</v>
      </c>
      <c r="K1891" s="52">
        <v>2050</v>
      </c>
      <c r="L1891" s="62" t="str">
        <f t="shared" si="350"/>
        <v>*0.93</v>
      </c>
      <c r="M1891" s="70" t="str">
        <f t="shared" si="351"/>
        <v>REZoning_Sol-Win</v>
      </c>
      <c r="O1891" t="s">
        <v>2772</v>
      </c>
      <c r="P1891" t="s">
        <v>874</v>
      </c>
      <c r="Q1891">
        <v>2100</v>
      </c>
      <c r="R1891" t="s">
        <v>904</v>
      </c>
      <c r="S1891" t="s">
        <v>875</v>
      </c>
      <c r="AA1891" s="49" t="s">
        <v>2772</v>
      </c>
      <c r="AB1891" s="71" t="s">
        <v>874</v>
      </c>
      <c r="AC1891" s="55">
        <v>2035</v>
      </c>
      <c r="AD1891" s="70" t="str">
        <f t="shared" si="352"/>
        <v>*0.95</v>
      </c>
      <c r="AE1891" s="70" t="str">
        <f t="shared" si="353"/>
        <v>REZoning_Sol-Win</v>
      </c>
      <c r="AG1891" s="49" t="s">
        <v>2772</v>
      </c>
      <c r="AH1891" s="71" t="s">
        <v>874</v>
      </c>
      <c r="AI1891" s="55">
        <v>2050</v>
      </c>
      <c r="AJ1891" s="70" t="str">
        <f t="shared" si="354"/>
        <v>*0.91</v>
      </c>
      <c r="AK1891" s="70" t="str">
        <f t="shared" si="355"/>
        <v>REZoning_Sol-Win</v>
      </c>
      <c r="AO1891" s="50" t="s">
        <v>2772</v>
      </c>
      <c r="AP1891" s="72" t="s">
        <v>874</v>
      </c>
      <c r="AQ1891" s="58">
        <v>2035</v>
      </c>
      <c r="AR1891" s="73" t="str">
        <f t="shared" si="356"/>
        <v>*0.91</v>
      </c>
      <c r="AS1891" s="70" t="str">
        <f t="shared" si="357"/>
        <v>REZoning_Sol-Win</v>
      </c>
      <c r="AU1891" s="50" t="s">
        <v>2772</v>
      </c>
      <c r="AV1891" s="72" t="s">
        <v>874</v>
      </c>
      <c r="AW1891" s="58">
        <v>2050</v>
      </c>
      <c r="AX1891" s="73" t="str">
        <f t="shared" si="358"/>
        <v>*0.86</v>
      </c>
      <c r="AY1891" s="70" t="str">
        <f t="shared" si="359"/>
        <v>REZoning_Sol-Win</v>
      </c>
    </row>
    <row r="1892" spans="1:51">
      <c r="A1892" s="67" t="s">
        <v>98</v>
      </c>
      <c r="C1892" t="s">
        <v>2773</v>
      </c>
      <c r="D1892" s="68" t="s">
        <v>874</v>
      </c>
      <c r="E1892" s="52">
        <v>2035</v>
      </c>
      <c r="F1892" s="69" t="str">
        <f t="shared" si="349"/>
        <v>*0.95</v>
      </c>
      <c r="G1892" s="70" t="str">
        <f t="shared" si="360"/>
        <v>REZoning_Sol-Win</v>
      </c>
      <c r="I1892" t="s">
        <v>2773</v>
      </c>
      <c r="J1892" s="68" t="s">
        <v>874</v>
      </c>
      <c r="K1892" s="52">
        <v>2050</v>
      </c>
      <c r="L1892" s="62" t="str">
        <f t="shared" si="350"/>
        <v>*0.93</v>
      </c>
      <c r="M1892" s="70" t="str">
        <f t="shared" si="351"/>
        <v>REZoning_Sol-Win</v>
      </c>
      <c r="O1892" t="s">
        <v>2773</v>
      </c>
      <c r="P1892" t="s">
        <v>874</v>
      </c>
      <c r="Q1892">
        <v>2100</v>
      </c>
      <c r="R1892" t="s">
        <v>904</v>
      </c>
      <c r="S1892" t="s">
        <v>875</v>
      </c>
      <c r="AA1892" s="49" t="s">
        <v>2773</v>
      </c>
      <c r="AB1892" s="71" t="s">
        <v>874</v>
      </c>
      <c r="AC1892" s="55">
        <v>2035</v>
      </c>
      <c r="AD1892" s="70" t="str">
        <f t="shared" si="352"/>
        <v>*0.95</v>
      </c>
      <c r="AE1892" s="70" t="str">
        <f t="shared" si="353"/>
        <v>REZoning_Sol-Win</v>
      </c>
      <c r="AG1892" s="49" t="s">
        <v>2773</v>
      </c>
      <c r="AH1892" s="71" t="s">
        <v>874</v>
      </c>
      <c r="AI1892" s="55">
        <v>2050</v>
      </c>
      <c r="AJ1892" s="70" t="str">
        <f t="shared" si="354"/>
        <v>*0.91</v>
      </c>
      <c r="AK1892" s="70" t="str">
        <f t="shared" si="355"/>
        <v>REZoning_Sol-Win</v>
      </c>
      <c r="AO1892" s="50" t="s">
        <v>2773</v>
      </c>
      <c r="AP1892" s="72" t="s">
        <v>874</v>
      </c>
      <c r="AQ1892" s="58">
        <v>2035</v>
      </c>
      <c r="AR1892" s="73" t="str">
        <f t="shared" si="356"/>
        <v>*0.91</v>
      </c>
      <c r="AS1892" s="70" t="str">
        <f t="shared" si="357"/>
        <v>REZoning_Sol-Win</v>
      </c>
      <c r="AU1892" s="50" t="s">
        <v>2773</v>
      </c>
      <c r="AV1892" s="72" t="s">
        <v>874</v>
      </c>
      <c r="AW1892" s="58">
        <v>2050</v>
      </c>
      <c r="AX1892" s="73" t="str">
        <f t="shared" si="358"/>
        <v>*0.86</v>
      </c>
      <c r="AY1892" s="70" t="str">
        <f t="shared" si="359"/>
        <v>REZoning_Sol-Win</v>
      </c>
    </row>
    <row r="1893" spans="1:51">
      <c r="A1893" s="67" t="s">
        <v>98</v>
      </c>
      <c r="C1893" t="s">
        <v>2774</v>
      </c>
      <c r="D1893" s="68" t="s">
        <v>874</v>
      </c>
      <c r="E1893" s="52">
        <v>2035</v>
      </c>
      <c r="F1893" s="69" t="str">
        <f t="shared" si="349"/>
        <v>*0.95</v>
      </c>
      <c r="G1893" s="70" t="str">
        <f t="shared" si="360"/>
        <v>REZoning_Sol-Win</v>
      </c>
      <c r="I1893" t="s">
        <v>2774</v>
      </c>
      <c r="J1893" s="68" t="s">
        <v>874</v>
      </c>
      <c r="K1893" s="52">
        <v>2050</v>
      </c>
      <c r="L1893" s="62" t="str">
        <f t="shared" si="350"/>
        <v>*0.93</v>
      </c>
      <c r="M1893" s="70" t="str">
        <f t="shared" si="351"/>
        <v>REZoning_Sol-Win</v>
      </c>
      <c r="O1893" t="s">
        <v>2774</v>
      </c>
      <c r="P1893" t="s">
        <v>874</v>
      </c>
      <c r="Q1893">
        <v>2100</v>
      </c>
      <c r="R1893" t="s">
        <v>904</v>
      </c>
      <c r="S1893" t="s">
        <v>875</v>
      </c>
      <c r="AA1893" s="49" t="s">
        <v>2774</v>
      </c>
      <c r="AB1893" s="71" t="s">
        <v>874</v>
      </c>
      <c r="AC1893" s="55">
        <v>2035</v>
      </c>
      <c r="AD1893" s="70" t="str">
        <f t="shared" si="352"/>
        <v>*0.95</v>
      </c>
      <c r="AE1893" s="70" t="str">
        <f t="shared" si="353"/>
        <v>REZoning_Sol-Win</v>
      </c>
      <c r="AG1893" s="49" t="s">
        <v>2774</v>
      </c>
      <c r="AH1893" s="71" t="s">
        <v>874</v>
      </c>
      <c r="AI1893" s="55">
        <v>2050</v>
      </c>
      <c r="AJ1893" s="70" t="str">
        <f t="shared" si="354"/>
        <v>*0.91</v>
      </c>
      <c r="AK1893" s="70" t="str">
        <f t="shared" si="355"/>
        <v>REZoning_Sol-Win</v>
      </c>
      <c r="AO1893" s="50" t="s">
        <v>2774</v>
      </c>
      <c r="AP1893" s="72" t="s">
        <v>874</v>
      </c>
      <c r="AQ1893" s="58">
        <v>2035</v>
      </c>
      <c r="AR1893" s="73" t="str">
        <f t="shared" si="356"/>
        <v>*0.91</v>
      </c>
      <c r="AS1893" s="70" t="str">
        <f t="shared" si="357"/>
        <v>REZoning_Sol-Win</v>
      </c>
      <c r="AU1893" s="50" t="s">
        <v>2774</v>
      </c>
      <c r="AV1893" s="72" t="s">
        <v>874</v>
      </c>
      <c r="AW1893" s="58">
        <v>2050</v>
      </c>
      <c r="AX1893" s="73" t="str">
        <f t="shared" si="358"/>
        <v>*0.86</v>
      </c>
      <c r="AY1893" s="70" t="str">
        <f t="shared" si="359"/>
        <v>REZoning_Sol-Win</v>
      </c>
    </row>
    <row r="1894" spans="1:51">
      <c r="A1894" s="67" t="s">
        <v>98</v>
      </c>
      <c r="C1894" t="s">
        <v>2775</v>
      </c>
      <c r="D1894" s="68" t="s">
        <v>874</v>
      </c>
      <c r="E1894" s="52">
        <v>2035</v>
      </c>
      <c r="F1894" s="69" t="str">
        <f t="shared" si="349"/>
        <v>*0.95</v>
      </c>
      <c r="G1894" s="70" t="str">
        <f t="shared" si="360"/>
        <v>REZoning_Sol-Win</v>
      </c>
      <c r="I1894" t="s">
        <v>2775</v>
      </c>
      <c r="J1894" s="68" t="s">
        <v>874</v>
      </c>
      <c r="K1894" s="52">
        <v>2050</v>
      </c>
      <c r="L1894" s="62" t="str">
        <f t="shared" si="350"/>
        <v>*0.93</v>
      </c>
      <c r="M1894" s="70" t="str">
        <f t="shared" si="351"/>
        <v>REZoning_Sol-Win</v>
      </c>
      <c r="O1894" t="s">
        <v>2775</v>
      </c>
      <c r="P1894" t="s">
        <v>874</v>
      </c>
      <c r="Q1894">
        <v>2100</v>
      </c>
      <c r="R1894" t="s">
        <v>904</v>
      </c>
      <c r="S1894" t="s">
        <v>875</v>
      </c>
      <c r="AA1894" s="49" t="s">
        <v>2775</v>
      </c>
      <c r="AB1894" s="71" t="s">
        <v>874</v>
      </c>
      <c r="AC1894" s="55">
        <v>2035</v>
      </c>
      <c r="AD1894" s="70" t="str">
        <f t="shared" si="352"/>
        <v>*0.95</v>
      </c>
      <c r="AE1894" s="70" t="str">
        <f t="shared" si="353"/>
        <v>REZoning_Sol-Win</v>
      </c>
      <c r="AG1894" s="49" t="s">
        <v>2775</v>
      </c>
      <c r="AH1894" s="71" t="s">
        <v>874</v>
      </c>
      <c r="AI1894" s="55">
        <v>2050</v>
      </c>
      <c r="AJ1894" s="70" t="str">
        <f t="shared" si="354"/>
        <v>*0.91</v>
      </c>
      <c r="AK1894" s="70" t="str">
        <f t="shared" si="355"/>
        <v>REZoning_Sol-Win</v>
      </c>
      <c r="AO1894" s="50" t="s">
        <v>2775</v>
      </c>
      <c r="AP1894" s="72" t="s">
        <v>874</v>
      </c>
      <c r="AQ1894" s="58">
        <v>2035</v>
      </c>
      <c r="AR1894" s="73" t="str">
        <f t="shared" si="356"/>
        <v>*0.91</v>
      </c>
      <c r="AS1894" s="70" t="str">
        <f t="shared" si="357"/>
        <v>REZoning_Sol-Win</v>
      </c>
      <c r="AU1894" s="50" t="s">
        <v>2775</v>
      </c>
      <c r="AV1894" s="72" t="s">
        <v>874</v>
      </c>
      <c r="AW1894" s="58">
        <v>2050</v>
      </c>
      <c r="AX1894" s="73" t="str">
        <f t="shared" si="358"/>
        <v>*0.86</v>
      </c>
      <c r="AY1894" s="70" t="str">
        <f t="shared" si="359"/>
        <v>REZoning_Sol-Win</v>
      </c>
    </row>
    <row r="1895" spans="1:51">
      <c r="A1895" s="67" t="s">
        <v>98</v>
      </c>
      <c r="C1895" t="s">
        <v>2776</v>
      </c>
      <c r="D1895" s="68" t="s">
        <v>874</v>
      </c>
      <c r="E1895" s="52">
        <v>2035</v>
      </c>
      <c r="F1895" s="69" t="str">
        <f t="shared" si="349"/>
        <v>*0.95</v>
      </c>
      <c r="G1895" s="70" t="str">
        <f t="shared" si="360"/>
        <v>REZoning_Sol-Win</v>
      </c>
      <c r="I1895" t="s">
        <v>2776</v>
      </c>
      <c r="J1895" s="68" t="s">
        <v>874</v>
      </c>
      <c r="K1895" s="52">
        <v>2050</v>
      </c>
      <c r="L1895" s="62" t="str">
        <f t="shared" si="350"/>
        <v>*0.93</v>
      </c>
      <c r="M1895" s="70" t="str">
        <f t="shared" si="351"/>
        <v>REZoning_Sol-Win</v>
      </c>
      <c r="O1895" t="s">
        <v>2776</v>
      </c>
      <c r="P1895" t="s">
        <v>874</v>
      </c>
      <c r="Q1895">
        <v>2100</v>
      </c>
      <c r="R1895" t="s">
        <v>904</v>
      </c>
      <c r="S1895" t="s">
        <v>875</v>
      </c>
      <c r="AA1895" s="49" t="s">
        <v>2776</v>
      </c>
      <c r="AB1895" s="71" t="s">
        <v>874</v>
      </c>
      <c r="AC1895" s="55">
        <v>2035</v>
      </c>
      <c r="AD1895" s="70" t="str">
        <f t="shared" si="352"/>
        <v>*0.95</v>
      </c>
      <c r="AE1895" s="70" t="str">
        <f t="shared" si="353"/>
        <v>REZoning_Sol-Win</v>
      </c>
      <c r="AG1895" s="49" t="s">
        <v>2776</v>
      </c>
      <c r="AH1895" s="71" t="s">
        <v>874</v>
      </c>
      <c r="AI1895" s="55">
        <v>2050</v>
      </c>
      <c r="AJ1895" s="70" t="str">
        <f t="shared" si="354"/>
        <v>*0.91</v>
      </c>
      <c r="AK1895" s="70" t="str">
        <f t="shared" si="355"/>
        <v>REZoning_Sol-Win</v>
      </c>
      <c r="AO1895" s="50" t="s">
        <v>2776</v>
      </c>
      <c r="AP1895" s="72" t="s">
        <v>874</v>
      </c>
      <c r="AQ1895" s="58">
        <v>2035</v>
      </c>
      <c r="AR1895" s="73" t="str">
        <f t="shared" si="356"/>
        <v>*0.91</v>
      </c>
      <c r="AS1895" s="70" t="str">
        <f t="shared" si="357"/>
        <v>REZoning_Sol-Win</v>
      </c>
      <c r="AU1895" s="50" t="s">
        <v>2776</v>
      </c>
      <c r="AV1895" s="72" t="s">
        <v>874</v>
      </c>
      <c r="AW1895" s="58">
        <v>2050</v>
      </c>
      <c r="AX1895" s="73" t="str">
        <f t="shared" si="358"/>
        <v>*0.86</v>
      </c>
      <c r="AY1895" s="70" t="str">
        <f t="shared" si="359"/>
        <v>REZoning_Sol-Win</v>
      </c>
    </row>
    <row r="1896" spans="1:51">
      <c r="A1896" s="67" t="s">
        <v>98</v>
      </c>
      <c r="C1896" t="s">
        <v>2777</v>
      </c>
      <c r="D1896" s="68" t="s">
        <v>874</v>
      </c>
      <c r="E1896" s="52">
        <v>2035</v>
      </c>
      <c r="F1896" s="69" t="str">
        <f t="shared" si="349"/>
        <v>*0.95</v>
      </c>
      <c r="G1896" s="70" t="str">
        <f t="shared" si="360"/>
        <v>REZoning_Sol-Win</v>
      </c>
      <c r="I1896" t="s">
        <v>2777</v>
      </c>
      <c r="J1896" s="68" t="s">
        <v>874</v>
      </c>
      <c r="K1896" s="52">
        <v>2050</v>
      </c>
      <c r="L1896" s="62" t="str">
        <f t="shared" si="350"/>
        <v>*0.93</v>
      </c>
      <c r="M1896" s="70" t="str">
        <f t="shared" si="351"/>
        <v>REZoning_Sol-Win</v>
      </c>
      <c r="O1896" t="s">
        <v>2777</v>
      </c>
      <c r="P1896" t="s">
        <v>874</v>
      </c>
      <c r="Q1896">
        <v>2100</v>
      </c>
      <c r="R1896" t="s">
        <v>904</v>
      </c>
      <c r="S1896" t="s">
        <v>875</v>
      </c>
      <c r="AA1896" s="49" t="s">
        <v>2777</v>
      </c>
      <c r="AB1896" s="71" t="s">
        <v>874</v>
      </c>
      <c r="AC1896" s="55">
        <v>2035</v>
      </c>
      <c r="AD1896" s="70" t="str">
        <f t="shared" si="352"/>
        <v>*0.95</v>
      </c>
      <c r="AE1896" s="70" t="str">
        <f t="shared" si="353"/>
        <v>REZoning_Sol-Win</v>
      </c>
      <c r="AG1896" s="49" t="s">
        <v>2777</v>
      </c>
      <c r="AH1896" s="71" t="s">
        <v>874</v>
      </c>
      <c r="AI1896" s="55">
        <v>2050</v>
      </c>
      <c r="AJ1896" s="70" t="str">
        <f t="shared" si="354"/>
        <v>*0.91</v>
      </c>
      <c r="AK1896" s="70" t="str">
        <f t="shared" si="355"/>
        <v>REZoning_Sol-Win</v>
      </c>
      <c r="AO1896" s="50" t="s">
        <v>2777</v>
      </c>
      <c r="AP1896" s="72" t="s">
        <v>874</v>
      </c>
      <c r="AQ1896" s="58">
        <v>2035</v>
      </c>
      <c r="AR1896" s="73" t="str">
        <f t="shared" si="356"/>
        <v>*0.91</v>
      </c>
      <c r="AS1896" s="70" t="str">
        <f t="shared" si="357"/>
        <v>REZoning_Sol-Win</v>
      </c>
      <c r="AU1896" s="50" t="s">
        <v>2777</v>
      </c>
      <c r="AV1896" s="72" t="s">
        <v>874</v>
      </c>
      <c r="AW1896" s="58">
        <v>2050</v>
      </c>
      <c r="AX1896" s="73" t="str">
        <f t="shared" si="358"/>
        <v>*0.86</v>
      </c>
      <c r="AY1896" s="70" t="str">
        <f t="shared" si="359"/>
        <v>REZoning_Sol-Win</v>
      </c>
    </row>
    <row r="1897" spans="1:51">
      <c r="A1897" s="67" t="s">
        <v>98</v>
      </c>
      <c r="C1897" t="s">
        <v>2778</v>
      </c>
      <c r="D1897" s="68" t="s">
        <v>874</v>
      </c>
      <c r="E1897" s="52">
        <v>2035</v>
      </c>
      <c r="F1897" s="69" t="str">
        <f t="shared" si="349"/>
        <v>*0.95</v>
      </c>
      <c r="G1897" s="70" t="str">
        <f t="shared" si="360"/>
        <v>REZoning_Sol-Win</v>
      </c>
      <c r="I1897" t="s">
        <v>2778</v>
      </c>
      <c r="J1897" s="68" t="s">
        <v>874</v>
      </c>
      <c r="K1897" s="52">
        <v>2050</v>
      </c>
      <c r="L1897" s="62" t="str">
        <f t="shared" si="350"/>
        <v>*0.93</v>
      </c>
      <c r="M1897" s="70" t="str">
        <f t="shared" si="351"/>
        <v>REZoning_Sol-Win</v>
      </c>
      <c r="O1897" t="s">
        <v>2778</v>
      </c>
      <c r="P1897" t="s">
        <v>874</v>
      </c>
      <c r="Q1897">
        <v>2100</v>
      </c>
      <c r="R1897" t="s">
        <v>904</v>
      </c>
      <c r="S1897" t="s">
        <v>875</v>
      </c>
      <c r="AA1897" s="49" t="s">
        <v>2778</v>
      </c>
      <c r="AB1897" s="71" t="s">
        <v>874</v>
      </c>
      <c r="AC1897" s="55">
        <v>2035</v>
      </c>
      <c r="AD1897" s="70" t="str">
        <f t="shared" si="352"/>
        <v>*0.95</v>
      </c>
      <c r="AE1897" s="70" t="str">
        <f t="shared" si="353"/>
        <v>REZoning_Sol-Win</v>
      </c>
      <c r="AG1897" s="49" t="s">
        <v>2778</v>
      </c>
      <c r="AH1897" s="71" t="s">
        <v>874</v>
      </c>
      <c r="AI1897" s="55">
        <v>2050</v>
      </c>
      <c r="AJ1897" s="70" t="str">
        <f t="shared" si="354"/>
        <v>*0.91</v>
      </c>
      <c r="AK1897" s="70" t="str">
        <f t="shared" si="355"/>
        <v>REZoning_Sol-Win</v>
      </c>
      <c r="AO1897" s="50" t="s">
        <v>2778</v>
      </c>
      <c r="AP1897" s="72" t="s">
        <v>874</v>
      </c>
      <c r="AQ1897" s="58">
        <v>2035</v>
      </c>
      <c r="AR1897" s="73" t="str">
        <f t="shared" si="356"/>
        <v>*0.91</v>
      </c>
      <c r="AS1897" s="70" t="str">
        <f t="shared" si="357"/>
        <v>REZoning_Sol-Win</v>
      </c>
      <c r="AU1897" s="50" t="s">
        <v>2778</v>
      </c>
      <c r="AV1897" s="72" t="s">
        <v>874</v>
      </c>
      <c r="AW1897" s="58">
        <v>2050</v>
      </c>
      <c r="AX1897" s="73" t="str">
        <f t="shared" si="358"/>
        <v>*0.86</v>
      </c>
      <c r="AY1897" s="70" t="str">
        <f t="shared" si="359"/>
        <v>REZoning_Sol-Win</v>
      </c>
    </row>
    <row r="1898" spans="1:51">
      <c r="A1898" s="67" t="s">
        <v>98</v>
      </c>
      <c r="C1898" t="s">
        <v>2779</v>
      </c>
      <c r="D1898" s="68" t="s">
        <v>874</v>
      </c>
      <c r="E1898" s="52">
        <v>2035</v>
      </c>
      <c r="F1898" s="69" t="str">
        <f t="shared" si="349"/>
        <v>*0.95</v>
      </c>
      <c r="G1898" s="70" t="str">
        <f t="shared" si="360"/>
        <v>REZoning_Sol-Win</v>
      </c>
      <c r="I1898" t="s">
        <v>2779</v>
      </c>
      <c r="J1898" s="68" t="s">
        <v>874</v>
      </c>
      <c r="K1898" s="52">
        <v>2050</v>
      </c>
      <c r="L1898" s="62" t="str">
        <f t="shared" si="350"/>
        <v>*0.93</v>
      </c>
      <c r="M1898" s="70" t="str">
        <f t="shared" si="351"/>
        <v>REZoning_Sol-Win</v>
      </c>
      <c r="O1898" t="s">
        <v>2779</v>
      </c>
      <c r="P1898" t="s">
        <v>874</v>
      </c>
      <c r="Q1898">
        <v>2100</v>
      </c>
      <c r="R1898" t="s">
        <v>904</v>
      </c>
      <c r="S1898" t="s">
        <v>875</v>
      </c>
      <c r="AA1898" s="49" t="s">
        <v>2779</v>
      </c>
      <c r="AB1898" s="71" t="s">
        <v>874</v>
      </c>
      <c r="AC1898" s="55">
        <v>2035</v>
      </c>
      <c r="AD1898" s="70" t="str">
        <f t="shared" si="352"/>
        <v>*0.95</v>
      </c>
      <c r="AE1898" s="70" t="str">
        <f t="shared" si="353"/>
        <v>REZoning_Sol-Win</v>
      </c>
      <c r="AG1898" s="49" t="s">
        <v>2779</v>
      </c>
      <c r="AH1898" s="71" t="s">
        <v>874</v>
      </c>
      <c r="AI1898" s="55">
        <v>2050</v>
      </c>
      <c r="AJ1898" s="70" t="str">
        <f t="shared" si="354"/>
        <v>*0.91</v>
      </c>
      <c r="AK1898" s="70" t="str">
        <f t="shared" si="355"/>
        <v>REZoning_Sol-Win</v>
      </c>
      <c r="AO1898" s="50" t="s">
        <v>2779</v>
      </c>
      <c r="AP1898" s="72" t="s">
        <v>874</v>
      </c>
      <c r="AQ1898" s="58">
        <v>2035</v>
      </c>
      <c r="AR1898" s="73" t="str">
        <f t="shared" si="356"/>
        <v>*0.91</v>
      </c>
      <c r="AS1898" s="70" t="str">
        <f t="shared" si="357"/>
        <v>REZoning_Sol-Win</v>
      </c>
      <c r="AU1898" s="50" t="s">
        <v>2779</v>
      </c>
      <c r="AV1898" s="72" t="s">
        <v>874</v>
      </c>
      <c r="AW1898" s="58">
        <v>2050</v>
      </c>
      <c r="AX1898" s="73" t="str">
        <f t="shared" si="358"/>
        <v>*0.86</v>
      </c>
      <c r="AY1898" s="70" t="str">
        <f t="shared" si="359"/>
        <v>REZoning_Sol-Win</v>
      </c>
    </row>
    <row r="1899" spans="1:51">
      <c r="A1899" s="67" t="s">
        <v>98</v>
      </c>
      <c r="C1899" t="s">
        <v>2780</v>
      </c>
      <c r="D1899" s="68" t="s">
        <v>874</v>
      </c>
      <c r="E1899" s="52">
        <v>2035</v>
      </c>
      <c r="F1899" s="69" t="str">
        <f t="shared" si="349"/>
        <v>*0.95</v>
      </c>
      <c r="G1899" s="70" t="str">
        <f t="shared" si="360"/>
        <v>REZoning_Sol-Win</v>
      </c>
      <c r="I1899" t="s">
        <v>2780</v>
      </c>
      <c r="J1899" s="68" t="s">
        <v>874</v>
      </c>
      <c r="K1899" s="52">
        <v>2050</v>
      </c>
      <c r="L1899" s="62" t="str">
        <f t="shared" si="350"/>
        <v>*0.93</v>
      </c>
      <c r="M1899" s="70" t="str">
        <f t="shared" si="351"/>
        <v>REZoning_Sol-Win</v>
      </c>
      <c r="O1899" t="s">
        <v>2780</v>
      </c>
      <c r="P1899" t="s">
        <v>874</v>
      </c>
      <c r="Q1899">
        <v>2100</v>
      </c>
      <c r="R1899" t="s">
        <v>904</v>
      </c>
      <c r="S1899" t="s">
        <v>875</v>
      </c>
      <c r="AA1899" s="49" t="s">
        <v>2780</v>
      </c>
      <c r="AB1899" s="71" t="s">
        <v>874</v>
      </c>
      <c r="AC1899" s="55">
        <v>2035</v>
      </c>
      <c r="AD1899" s="70" t="str">
        <f t="shared" si="352"/>
        <v>*0.95</v>
      </c>
      <c r="AE1899" s="70" t="str">
        <f t="shared" si="353"/>
        <v>REZoning_Sol-Win</v>
      </c>
      <c r="AG1899" s="49" t="s">
        <v>2780</v>
      </c>
      <c r="AH1899" s="71" t="s">
        <v>874</v>
      </c>
      <c r="AI1899" s="55">
        <v>2050</v>
      </c>
      <c r="AJ1899" s="70" t="str">
        <f t="shared" si="354"/>
        <v>*0.91</v>
      </c>
      <c r="AK1899" s="70" t="str">
        <f t="shared" si="355"/>
        <v>REZoning_Sol-Win</v>
      </c>
      <c r="AO1899" s="50" t="s">
        <v>2780</v>
      </c>
      <c r="AP1899" s="72" t="s">
        <v>874</v>
      </c>
      <c r="AQ1899" s="58">
        <v>2035</v>
      </c>
      <c r="AR1899" s="73" t="str">
        <f t="shared" si="356"/>
        <v>*0.91</v>
      </c>
      <c r="AS1899" s="70" t="str">
        <f t="shared" si="357"/>
        <v>REZoning_Sol-Win</v>
      </c>
      <c r="AU1899" s="50" t="s">
        <v>2780</v>
      </c>
      <c r="AV1899" s="72" t="s">
        <v>874</v>
      </c>
      <c r="AW1899" s="58">
        <v>2050</v>
      </c>
      <c r="AX1899" s="73" t="str">
        <f t="shared" si="358"/>
        <v>*0.86</v>
      </c>
      <c r="AY1899" s="70" t="str">
        <f t="shared" si="359"/>
        <v>REZoning_Sol-Win</v>
      </c>
    </row>
    <row r="1900" spans="1:51">
      <c r="A1900" s="67" t="s">
        <v>98</v>
      </c>
      <c r="C1900" t="s">
        <v>2781</v>
      </c>
      <c r="D1900" s="68" t="s">
        <v>874</v>
      </c>
      <c r="E1900" s="52">
        <v>2035</v>
      </c>
      <c r="F1900" s="69" t="str">
        <f t="shared" si="349"/>
        <v>*0.95</v>
      </c>
      <c r="G1900" s="70" t="str">
        <f t="shared" si="360"/>
        <v>REZoning_Sol-Win</v>
      </c>
      <c r="I1900" t="s">
        <v>2781</v>
      </c>
      <c r="J1900" s="68" t="s">
        <v>874</v>
      </c>
      <c r="K1900" s="52">
        <v>2050</v>
      </c>
      <c r="L1900" s="62" t="str">
        <f t="shared" si="350"/>
        <v>*0.93</v>
      </c>
      <c r="M1900" s="70" t="str">
        <f t="shared" si="351"/>
        <v>REZoning_Sol-Win</v>
      </c>
      <c r="O1900" t="s">
        <v>2781</v>
      </c>
      <c r="P1900" t="s">
        <v>874</v>
      </c>
      <c r="Q1900">
        <v>2100</v>
      </c>
      <c r="R1900" t="s">
        <v>904</v>
      </c>
      <c r="S1900" t="s">
        <v>875</v>
      </c>
      <c r="AA1900" s="49" t="s">
        <v>2781</v>
      </c>
      <c r="AB1900" s="71" t="s">
        <v>874</v>
      </c>
      <c r="AC1900" s="55">
        <v>2035</v>
      </c>
      <c r="AD1900" s="70" t="str">
        <f t="shared" si="352"/>
        <v>*0.95</v>
      </c>
      <c r="AE1900" s="70" t="str">
        <f t="shared" si="353"/>
        <v>REZoning_Sol-Win</v>
      </c>
      <c r="AG1900" s="49" t="s">
        <v>2781</v>
      </c>
      <c r="AH1900" s="71" t="s">
        <v>874</v>
      </c>
      <c r="AI1900" s="55">
        <v>2050</v>
      </c>
      <c r="AJ1900" s="70" t="str">
        <f t="shared" si="354"/>
        <v>*0.91</v>
      </c>
      <c r="AK1900" s="70" t="str">
        <f t="shared" si="355"/>
        <v>REZoning_Sol-Win</v>
      </c>
      <c r="AO1900" s="50" t="s">
        <v>2781</v>
      </c>
      <c r="AP1900" s="72" t="s">
        <v>874</v>
      </c>
      <c r="AQ1900" s="58">
        <v>2035</v>
      </c>
      <c r="AR1900" s="73" t="str">
        <f t="shared" si="356"/>
        <v>*0.91</v>
      </c>
      <c r="AS1900" s="70" t="str">
        <f t="shared" si="357"/>
        <v>REZoning_Sol-Win</v>
      </c>
      <c r="AU1900" s="50" t="s">
        <v>2781</v>
      </c>
      <c r="AV1900" s="72" t="s">
        <v>874</v>
      </c>
      <c r="AW1900" s="58">
        <v>2050</v>
      </c>
      <c r="AX1900" s="73" t="str">
        <f t="shared" si="358"/>
        <v>*0.86</v>
      </c>
      <c r="AY1900" s="70" t="str">
        <f t="shared" si="359"/>
        <v>REZoning_Sol-Win</v>
      </c>
    </row>
    <row r="1901" spans="1:51">
      <c r="A1901" s="67" t="s">
        <v>98</v>
      </c>
      <c r="C1901" t="s">
        <v>2782</v>
      </c>
      <c r="D1901" s="68" t="s">
        <v>874</v>
      </c>
      <c r="E1901" s="52">
        <v>2035</v>
      </c>
      <c r="F1901" s="69" t="str">
        <f t="shared" si="349"/>
        <v>*0.95</v>
      </c>
      <c r="G1901" s="70" t="str">
        <f t="shared" si="360"/>
        <v>REZoning_Sol-Win</v>
      </c>
      <c r="I1901" t="s">
        <v>2782</v>
      </c>
      <c r="J1901" s="68" t="s">
        <v>874</v>
      </c>
      <c r="K1901" s="52">
        <v>2050</v>
      </c>
      <c r="L1901" s="62" t="str">
        <f t="shared" si="350"/>
        <v>*0.93</v>
      </c>
      <c r="M1901" s="70" t="str">
        <f t="shared" si="351"/>
        <v>REZoning_Sol-Win</v>
      </c>
      <c r="O1901" t="s">
        <v>2782</v>
      </c>
      <c r="P1901" t="s">
        <v>874</v>
      </c>
      <c r="Q1901">
        <v>2100</v>
      </c>
      <c r="R1901" t="s">
        <v>904</v>
      </c>
      <c r="S1901" t="s">
        <v>875</v>
      </c>
      <c r="AA1901" s="49" t="s">
        <v>2782</v>
      </c>
      <c r="AB1901" s="71" t="s">
        <v>874</v>
      </c>
      <c r="AC1901" s="55">
        <v>2035</v>
      </c>
      <c r="AD1901" s="70" t="str">
        <f t="shared" si="352"/>
        <v>*0.95</v>
      </c>
      <c r="AE1901" s="70" t="str">
        <f t="shared" si="353"/>
        <v>REZoning_Sol-Win</v>
      </c>
      <c r="AG1901" s="49" t="s">
        <v>2782</v>
      </c>
      <c r="AH1901" s="71" t="s">
        <v>874</v>
      </c>
      <c r="AI1901" s="55">
        <v>2050</v>
      </c>
      <c r="AJ1901" s="70" t="str">
        <f t="shared" si="354"/>
        <v>*0.91</v>
      </c>
      <c r="AK1901" s="70" t="str">
        <f t="shared" si="355"/>
        <v>REZoning_Sol-Win</v>
      </c>
      <c r="AO1901" s="50" t="s">
        <v>2782</v>
      </c>
      <c r="AP1901" s="72" t="s">
        <v>874</v>
      </c>
      <c r="AQ1901" s="58">
        <v>2035</v>
      </c>
      <c r="AR1901" s="73" t="str">
        <f t="shared" si="356"/>
        <v>*0.91</v>
      </c>
      <c r="AS1901" s="70" t="str">
        <f t="shared" si="357"/>
        <v>REZoning_Sol-Win</v>
      </c>
      <c r="AU1901" s="50" t="s">
        <v>2782</v>
      </c>
      <c r="AV1901" s="72" t="s">
        <v>874</v>
      </c>
      <c r="AW1901" s="58">
        <v>2050</v>
      </c>
      <c r="AX1901" s="73" t="str">
        <f t="shared" si="358"/>
        <v>*0.86</v>
      </c>
      <c r="AY1901" s="70" t="str">
        <f t="shared" si="359"/>
        <v>REZoning_Sol-Win</v>
      </c>
    </row>
    <row r="1902" spans="1:51">
      <c r="A1902" s="67" t="s">
        <v>98</v>
      </c>
      <c r="C1902" t="s">
        <v>2783</v>
      </c>
      <c r="D1902" s="68" t="s">
        <v>874</v>
      </c>
      <c r="E1902" s="52">
        <v>2035</v>
      </c>
      <c r="F1902" s="69" t="str">
        <f t="shared" si="349"/>
        <v>*0.95</v>
      </c>
      <c r="G1902" s="70" t="str">
        <f t="shared" si="360"/>
        <v>REZoning_Sol-Win</v>
      </c>
      <c r="I1902" t="s">
        <v>2783</v>
      </c>
      <c r="J1902" s="68" t="s">
        <v>874</v>
      </c>
      <c r="K1902" s="52">
        <v>2050</v>
      </c>
      <c r="L1902" s="62" t="str">
        <f t="shared" si="350"/>
        <v>*0.93</v>
      </c>
      <c r="M1902" s="70" t="str">
        <f t="shared" si="351"/>
        <v>REZoning_Sol-Win</v>
      </c>
      <c r="O1902" t="s">
        <v>2783</v>
      </c>
      <c r="P1902" t="s">
        <v>874</v>
      </c>
      <c r="Q1902">
        <v>2100</v>
      </c>
      <c r="R1902" t="s">
        <v>904</v>
      </c>
      <c r="S1902" t="s">
        <v>875</v>
      </c>
      <c r="AA1902" s="49" t="s">
        <v>2783</v>
      </c>
      <c r="AB1902" s="71" t="s">
        <v>874</v>
      </c>
      <c r="AC1902" s="55">
        <v>2035</v>
      </c>
      <c r="AD1902" s="70" t="str">
        <f t="shared" si="352"/>
        <v>*0.95</v>
      </c>
      <c r="AE1902" s="70" t="str">
        <f t="shared" si="353"/>
        <v>REZoning_Sol-Win</v>
      </c>
      <c r="AG1902" s="49" t="s">
        <v>2783</v>
      </c>
      <c r="AH1902" s="71" t="s">
        <v>874</v>
      </c>
      <c r="AI1902" s="55">
        <v>2050</v>
      </c>
      <c r="AJ1902" s="70" t="str">
        <f t="shared" si="354"/>
        <v>*0.91</v>
      </c>
      <c r="AK1902" s="70" t="str">
        <f t="shared" si="355"/>
        <v>REZoning_Sol-Win</v>
      </c>
      <c r="AO1902" s="50" t="s">
        <v>2783</v>
      </c>
      <c r="AP1902" s="72" t="s">
        <v>874</v>
      </c>
      <c r="AQ1902" s="58">
        <v>2035</v>
      </c>
      <c r="AR1902" s="73" t="str">
        <f t="shared" si="356"/>
        <v>*0.91</v>
      </c>
      <c r="AS1902" s="70" t="str">
        <f t="shared" si="357"/>
        <v>REZoning_Sol-Win</v>
      </c>
      <c r="AU1902" s="50" t="s">
        <v>2783</v>
      </c>
      <c r="AV1902" s="72" t="s">
        <v>874</v>
      </c>
      <c r="AW1902" s="58">
        <v>2050</v>
      </c>
      <c r="AX1902" s="73" t="str">
        <f t="shared" si="358"/>
        <v>*0.86</v>
      </c>
      <c r="AY1902" s="70" t="str">
        <f t="shared" si="359"/>
        <v>REZoning_Sol-Win</v>
      </c>
    </row>
    <row r="1903" spans="1:51">
      <c r="A1903" s="67" t="s">
        <v>98</v>
      </c>
      <c r="C1903" t="s">
        <v>2784</v>
      </c>
      <c r="D1903" s="68" t="s">
        <v>874</v>
      </c>
      <c r="E1903" s="52">
        <v>2035</v>
      </c>
      <c r="F1903" s="69" t="str">
        <f t="shared" si="349"/>
        <v>*0.95</v>
      </c>
      <c r="G1903" s="70" t="str">
        <f t="shared" si="360"/>
        <v>REZoning_Sol-Win</v>
      </c>
      <c r="I1903" t="s">
        <v>2784</v>
      </c>
      <c r="J1903" s="68" t="s">
        <v>874</v>
      </c>
      <c r="K1903" s="52">
        <v>2050</v>
      </c>
      <c r="L1903" s="62" t="str">
        <f t="shared" si="350"/>
        <v>*0.93</v>
      </c>
      <c r="M1903" s="70" t="str">
        <f t="shared" si="351"/>
        <v>REZoning_Sol-Win</v>
      </c>
      <c r="O1903" t="s">
        <v>2784</v>
      </c>
      <c r="P1903" t="s">
        <v>874</v>
      </c>
      <c r="Q1903">
        <v>2100</v>
      </c>
      <c r="R1903" t="s">
        <v>904</v>
      </c>
      <c r="S1903" t="s">
        <v>875</v>
      </c>
      <c r="AA1903" s="49" t="s">
        <v>2784</v>
      </c>
      <c r="AB1903" s="71" t="s">
        <v>874</v>
      </c>
      <c r="AC1903" s="55">
        <v>2035</v>
      </c>
      <c r="AD1903" s="70" t="str">
        <f t="shared" si="352"/>
        <v>*0.95</v>
      </c>
      <c r="AE1903" s="70" t="str">
        <f t="shared" si="353"/>
        <v>REZoning_Sol-Win</v>
      </c>
      <c r="AG1903" s="49" t="s">
        <v>2784</v>
      </c>
      <c r="AH1903" s="71" t="s">
        <v>874</v>
      </c>
      <c r="AI1903" s="55">
        <v>2050</v>
      </c>
      <c r="AJ1903" s="70" t="str">
        <f t="shared" si="354"/>
        <v>*0.91</v>
      </c>
      <c r="AK1903" s="70" t="str">
        <f t="shared" si="355"/>
        <v>REZoning_Sol-Win</v>
      </c>
      <c r="AO1903" s="50" t="s">
        <v>2784</v>
      </c>
      <c r="AP1903" s="72" t="s">
        <v>874</v>
      </c>
      <c r="AQ1903" s="58">
        <v>2035</v>
      </c>
      <c r="AR1903" s="73" t="str">
        <f t="shared" si="356"/>
        <v>*0.91</v>
      </c>
      <c r="AS1903" s="70" t="str">
        <f t="shared" si="357"/>
        <v>REZoning_Sol-Win</v>
      </c>
      <c r="AU1903" s="50" t="s">
        <v>2784</v>
      </c>
      <c r="AV1903" s="72" t="s">
        <v>874</v>
      </c>
      <c r="AW1903" s="58">
        <v>2050</v>
      </c>
      <c r="AX1903" s="73" t="str">
        <f t="shared" si="358"/>
        <v>*0.86</v>
      </c>
      <c r="AY1903" s="70" t="str">
        <f t="shared" si="359"/>
        <v>REZoning_Sol-Win</v>
      </c>
    </row>
    <row r="1904" spans="1:51">
      <c r="A1904" s="67" t="s">
        <v>98</v>
      </c>
      <c r="C1904" t="s">
        <v>2785</v>
      </c>
      <c r="D1904" s="68" t="s">
        <v>874</v>
      </c>
      <c r="E1904" s="52">
        <v>2035</v>
      </c>
      <c r="F1904" s="69" t="str">
        <f t="shared" si="349"/>
        <v>*0.95</v>
      </c>
      <c r="G1904" s="70" t="str">
        <f t="shared" si="360"/>
        <v>REZoning_Sol-Win</v>
      </c>
      <c r="I1904" t="s">
        <v>2785</v>
      </c>
      <c r="J1904" s="68" t="s">
        <v>874</v>
      </c>
      <c r="K1904" s="52">
        <v>2050</v>
      </c>
      <c r="L1904" s="62" t="str">
        <f t="shared" si="350"/>
        <v>*0.93</v>
      </c>
      <c r="M1904" s="70" t="str">
        <f t="shared" si="351"/>
        <v>REZoning_Sol-Win</v>
      </c>
      <c r="O1904" t="s">
        <v>2785</v>
      </c>
      <c r="P1904" t="s">
        <v>874</v>
      </c>
      <c r="Q1904">
        <v>2100</v>
      </c>
      <c r="R1904" t="s">
        <v>904</v>
      </c>
      <c r="S1904" t="s">
        <v>875</v>
      </c>
      <c r="AA1904" s="49" t="s">
        <v>2785</v>
      </c>
      <c r="AB1904" s="71" t="s">
        <v>874</v>
      </c>
      <c r="AC1904" s="55">
        <v>2035</v>
      </c>
      <c r="AD1904" s="70" t="str">
        <f t="shared" si="352"/>
        <v>*0.95</v>
      </c>
      <c r="AE1904" s="70" t="str">
        <f t="shared" si="353"/>
        <v>REZoning_Sol-Win</v>
      </c>
      <c r="AG1904" s="49" t="s">
        <v>2785</v>
      </c>
      <c r="AH1904" s="71" t="s">
        <v>874</v>
      </c>
      <c r="AI1904" s="55">
        <v>2050</v>
      </c>
      <c r="AJ1904" s="70" t="str">
        <f t="shared" si="354"/>
        <v>*0.91</v>
      </c>
      <c r="AK1904" s="70" t="str">
        <f t="shared" si="355"/>
        <v>REZoning_Sol-Win</v>
      </c>
      <c r="AO1904" s="50" t="s">
        <v>2785</v>
      </c>
      <c r="AP1904" s="72" t="s">
        <v>874</v>
      </c>
      <c r="AQ1904" s="58">
        <v>2035</v>
      </c>
      <c r="AR1904" s="73" t="str">
        <f t="shared" si="356"/>
        <v>*0.91</v>
      </c>
      <c r="AS1904" s="70" t="str">
        <f t="shared" si="357"/>
        <v>REZoning_Sol-Win</v>
      </c>
      <c r="AU1904" s="50" t="s">
        <v>2785</v>
      </c>
      <c r="AV1904" s="72" t="s">
        <v>874</v>
      </c>
      <c r="AW1904" s="58">
        <v>2050</v>
      </c>
      <c r="AX1904" s="73" t="str">
        <f t="shared" si="358"/>
        <v>*0.86</v>
      </c>
      <c r="AY1904" s="70" t="str">
        <f t="shared" si="359"/>
        <v>REZoning_Sol-Win</v>
      </c>
    </row>
    <row r="1905" spans="1:51">
      <c r="A1905" s="67" t="s">
        <v>98</v>
      </c>
      <c r="C1905" t="s">
        <v>2786</v>
      </c>
      <c r="D1905" s="68" t="s">
        <v>874</v>
      </c>
      <c r="E1905" s="52">
        <v>2035</v>
      </c>
      <c r="F1905" s="69" t="str">
        <f t="shared" si="349"/>
        <v>*0.95</v>
      </c>
      <c r="G1905" s="70" t="str">
        <f t="shared" si="360"/>
        <v>REZoning_Sol-Win</v>
      </c>
      <c r="I1905" t="s">
        <v>2786</v>
      </c>
      <c r="J1905" s="68" t="s">
        <v>874</v>
      </c>
      <c r="K1905" s="52">
        <v>2050</v>
      </c>
      <c r="L1905" s="62" t="str">
        <f t="shared" si="350"/>
        <v>*0.93</v>
      </c>
      <c r="M1905" s="70" t="str">
        <f t="shared" si="351"/>
        <v>REZoning_Sol-Win</v>
      </c>
      <c r="O1905" t="s">
        <v>2786</v>
      </c>
      <c r="P1905" t="s">
        <v>874</v>
      </c>
      <c r="Q1905">
        <v>2100</v>
      </c>
      <c r="R1905" t="s">
        <v>904</v>
      </c>
      <c r="S1905" t="s">
        <v>875</v>
      </c>
      <c r="AA1905" s="49" t="s">
        <v>2786</v>
      </c>
      <c r="AB1905" s="71" t="s">
        <v>874</v>
      </c>
      <c r="AC1905" s="55">
        <v>2035</v>
      </c>
      <c r="AD1905" s="70" t="str">
        <f t="shared" si="352"/>
        <v>*0.95</v>
      </c>
      <c r="AE1905" s="70" t="str">
        <f t="shared" si="353"/>
        <v>REZoning_Sol-Win</v>
      </c>
      <c r="AG1905" s="49" t="s">
        <v>2786</v>
      </c>
      <c r="AH1905" s="71" t="s">
        <v>874</v>
      </c>
      <c r="AI1905" s="55">
        <v>2050</v>
      </c>
      <c r="AJ1905" s="70" t="str">
        <f t="shared" si="354"/>
        <v>*0.91</v>
      </c>
      <c r="AK1905" s="70" t="str">
        <f t="shared" si="355"/>
        <v>REZoning_Sol-Win</v>
      </c>
      <c r="AO1905" s="50" t="s">
        <v>2786</v>
      </c>
      <c r="AP1905" s="72" t="s">
        <v>874</v>
      </c>
      <c r="AQ1905" s="58">
        <v>2035</v>
      </c>
      <c r="AR1905" s="73" t="str">
        <f t="shared" si="356"/>
        <v>*0.91</v>
      </c>
      <c r="AS1905" s="70" t="str">
        <f t="shared" si="357"/>
        <v>REZoning_Sol-Win</v>
      </c>
      <c r="AU1905" s="50" t="s">
        <v>2786</v>
      </c>
      <c r="AV1905" s="72" t="s">
        <v>874</v>
      </c>
      <c r="AW1905" s="58">
        <v>2050</v>
      </c>
      <c r="AX1905" s="73" t="str">
        <f t="shared" si="358"/>
        <v>*0.86</v>
      </c>
      <c r="AY1905" s="70" t="str">
        <f t="shared" si="359"/>
        <v>REZoning_Sol-Win</v>
      </c>
    </row>
    <row r="1906" spans="1:51">
      <c r="A1906" s="67" t="s">
        <v>98</v>
      </c>
      <c r="C1906" t="s">
        <v>2787</v>
      </c>
      <c r="D1906" s="68" t="s">
        <v>874</v>
      </c>
      <c r="E1906" s="52">
        <v>2035</v>
      </c>
      <c r="F1906" s="69" t="str">
        <f t="shared" si="349"/>
        <v>*0.95</v>
      </c>
      <c r="G1906" s="70" t="str">
        <f t="shared" si="360"/>
        <v>REZoning_Sol-Win</v>
      </c>
      <c r="I1906" t="s">
        <v>2787</v>
      </c>
      <c r="J1906" s="68" t="s">
        <v>874</v>
      </c>
      <c r="K1906" s="52">
        <v>2050</v>
      </c>
      <c r="L1906" s="62" t="str">
        <f t="shared" si="350"/>
        <v>*0.93</v>
      </c>
      <c r="M1906" s="70" t="str">
        <f t="shared" si="351"/>
        <v>REZoning_Sol-Win</v>
      </c>
      <c r="O1906" t="s">
        <v>2787</v>
      </c>
      <c r="P1906" t="s">
        <v>874</v>
      </c>
      <c r="Q1906">
        <v>2100</v>
      </c>
      <c r="R1906" t="s">
        <v>904</v>
      </c>
      <c r="S1906" t="s">
        <v>875</v>
      </c>
      <c r="AA1906" s="49" t="s">
        <v>2787</v>
      </c>
      <c r="AB1906" s="71" t="s">
        <v>874</v>
      </c>
      <c r="AC1906" s="55">
        <v>2035</v>
      </c>
      <c r="AD1906" s="70" t="str">
        <f t="shared" si="352"/>
        <v>*0.95</v>
      </c>
      <c r="AE1906" s="70" t="str">
        <f t="shared" si="353"/>
        <v>REZoning_Sol-Win</v>
      </c>
      <c r="AG1906" s="49" t="s">
        <v>2787</v>
      </c>
      <c r="AH1906" s="71" t="s">
        <v>874</v>
      </c>
      <c r="AI1906" s="55">
        <v>2050</v>
      </c>
      <c r="AJ1906" s="70" t="str">
        <f t="shared" si="354"/>
        <v>*0.91</v>
      </c>
      <c r="AK1906" s="70" t="str">
        <f t="shared" si="355"/>
        <v>REZoning_Sol-Win</v>
      </c>
      <c r="AO1906" s="50" t="s">
        <v>2787</v>
      </c>
      <c r="AP1906" s="72" t="s">
        <v>874</v>
      </c>
      <c r="AQ1906" s="58">
        <v>2035</v>
      </c>
      <c r="AR1906" s="73" t="str">
        <f t="shared" si="356"/>
        <v>*0.91</v>
      </c>
      <c r="AS1906" s="70" t="str">
        <f t="shared" si="357"/>
        <v>REZoning_Sol-Win</v>
      </c>
      <c r="AU1906" s="50" t="s">
        <v>2787</v>
      </c>
      <c r="AV1906" s="72" t="s">
        <v>874</v>
      </c>
      <c r="AW1906" s="58">
        <v>2050</v>
      </c>
      <c r="AX1906" s="73" t="str">
        <f t="shared" si="358"/>
        <v>*0.86</v>
      </c>
      <c r="AY1906" s="70" t="str">
        <f t="shared" si="359"/>
        <v>REZoning_Sol-Win</v>
      </c>
    </row>
    <row r="1907" spans="1:51">
      <c r="A1907" s="67" t="s">
        <v>98</v>
      </c>
      <c r="C1907" t="s">
        <v>2788</v>
      </c>
      <c r="D1907" s="68" t="s">
        <v>874</v>
      </c>
      <c r="E1907" s="52">
        <v>2035</v>
      </c>
      <c r="F1907" s="69" t="str">
        <f t="shared" si="349"/>
        <v>*0.95</v>
      </c>
      <c r="G1907" s="70" t="str">
        <f t="shared" si="360"/>
        <v>REZoning_Sol-Win</v>
      </c>
      <c r="I1907" t="s">
        <v>2788</v>
      </c>
      <c r="J1907" s="68" t="s">
        <v>874</v>
      </c>
      <c r="K1907" s="52">
        <v>2050</v>
      </c>
      <c r="L1907" s="62" t="str">
        <f t="shared" si="350"/>
        <v>*0.93</v>
      </c>
      <c r="M1907" s="70" t="str">
        <f t="shared" si="351"/>
        <v>REZoning_Sol-Win</v>
      </c>
      <c r="O1907" t="s">
        <v>2788</v>
      </c>
      <c r="P1907" t="s">
        <v>874</v>
      </c>
      <c r="Q1907">
        <v>2100</v>
      </c>
      <c r="R1907" t="s">
        <v>904</v>
      </c>
      <c r="S1907" t="s">
        <v>875</v>
      </c>
      <c r="AA1907" s="49" t="s">
        <v>2788</v>
      </c>
      <c r="AB1907" s="71" t="s">
        <v>874</v>
      </c>
      <c r="AC1907" s="55">
        <v>2035</v>
      </c>
      <c r="AD1907" s="70" t="str">
        <f t="shared" si="352"/>
        <v>*0.95</v>
      </c>
      <c r="AE1907" s="70" t="str">
        <f t="shared" si="353"/>
        <v>REZoning_Sol-Win</v>
      </c>
      <c r="AG1907" s="49" t="s">
        <v>2788</v>
      </c>
      <c r="AH1907" s="71" t="s">
        <v>874</v>
      </c>
      <c r="AI1907" s="55">
        <v>2050</v>
      </c>
      <c r="AJ1907" s="70" t="str">
        <f t="shared" si="354"/>
        <v>*0.91</v>
      </c>
      <c r="AK1907" s="70" t="str">
        <f t="shared" si="355"/>
        <v>REZoning_Sol-Win</v>
      </c>
      <c r="AO1907" s="50" t="s">
        <v>2788</v>
      </c>
      <c r="AP1907" s="72" t="s">
        <v>874</v>
      </c>
      <c r="AQ1907" s="58">
        <v>2035</v>
      </c>
      <c r="AR1907" s="73" t="str">
        <f t="shared" si="356"/>
        <v>*0.91</v>
      </c>
      <c r="AS1907" s="70" t="str">
        <f t="shared" si="357"/>
        <v>REZoning_Sol-Win</v>
      </c>
      <c r="AU1907" s="50" t="s">
        <v>2788</v>
      </c>
      <c r="AV1907" s="72" t="s">
        <v>874</v>
      </c>
      <c r="AW1907" s="58">
        <v>2050</v>
      </c>
      <c r="AX1907" s="73" t="str">
        <f t="shared" si="358"/>
        <v>*0.86</v>
      </c>
      <c r="AY1907" s="70" t="str">
        <f t="shared" si="359"/>
        <v>REZoning_Sol-Win</v>
      </c>
    </row>
    <row r="1908" spans="1:51">
      <c r="A1908" s="67" t="s">
        <v>98</v>
      </c>
      <c r="C1908" t="s">
        <v>2789</v>
      </c>
      <c r="D1908" s="68" t="s">
        <v>874</v>
      </c>
      <c r="E1908" s="52">
        <v>2035</v>
      </c>
      <c r="F1908" s="69" t="str">
        <f t="shared" si="349"/>
        <v>*0.95</v>
      </c>
      <c r="G1908" s="70" t="str">
        <f t="shared" si="360"/>
        <v>REZoning_Sol-Win</v>
      </c>
      <c r="I1908" t="s">
        <v>2789</v>
      </c>
      <c r="J1908" s="68" t="s">
        <v>874</v>
      </c>
      <c r="K1908" s="52">
        <v>2050</v>
      </c>
      <c r="L1908" s="62" t="str">
        <f t="shared" si="350"/>
        <v>*0.93</v>
      </c>
      <c r="M1908" s="70" t="str">
        <f t="shared" si="351"/>
        <v>REZoning_Sol-Win</v>
      </c>
      <c r="O1908" t="s">
        <v>2789</v>
      </c>
      <c r="P1908" t="s">
        <v>874</v>
      </c>
      <c r="Q1908">
        <v>2100</v>
      </c>
      <c r="R1908" t="s">
        <v>904</v>
      </c>
      <c r="S1908" t="s">
        <v>875</v>
      </c>
      <c r="AA1908" s="49" t="s">
        <v>2789</v>
      </c>
      <c r="AB1908" s="71" t="s">
        <v>874</v>
      </c>
      <c r="AC1908" s="55">
        <v>2035</v>
      </c>
      <c r="AD1908" s="70" t="str">
        <f t="shared" si="352"/>
        <v>*0.95</v>
      </c>
      <c r="AE1908" s="70" t="str">
        <f t="shared" si="353"/>
        <v>REZoning_Sol-Win</v>
      </c>
      <c r="AG1908" s="49" t="s">
        <v>2789</v>
      </c>
      <c r="AH1908" s="71" t="s">
        <v>874</v>
      </c>
      <c r="AI1908" s="55">
        <v>2050</v>
      </c>
      <c r="AJ1908" s="70" t="str">
        <f t="shared" si="354"/>
        <v>*0.91</v>
      </c>
      <c r="AK1908" s="70" t="str">
        <f t="shared" si="355"/>
        <v>REZoning_Sol-Win</v>
      </c>
      <c r="AO1908" s="50" t="s">
        <v>2789</v>
      </c>
      <c r="AP1908" s="72" t="s">
        <v>874</v>
      </c>
      <c r="AQ1908" s="58">
        <v>2035</v>
      </c>
      <c r="AR1908" s="73" t="str">
        <f t="shared" si="356"/>
        <v>*0.91</v>
      </c>
      <c r="AS1908" s="70" t="str">
        <f t="shared" si="357"/>
        <v>REZoning_Sol-Win</v>
      </c>
      <c r="AU1908" s="50" t="s">
        <v>2789</v>
      </c>
      <c r="AV1908" s="72" t="s">
        <v>874</v>
      </c>
      <c r="AW1908" s="58">
        <v>2050</v>
      </c>
      <c r="AX1908" s="73" t="str">
        <f t="shared" si="358"/>
        <v>*0.86</v>
      </c>
      <c r="AY1908" s="70" t="str">
        <f t="shared" si="359"/>
        <v>REZoning_Sol-Win</v>
      </c>
    </row>
    <row r="1909" spans="1:51">
      <c r="A1909" s="67" t="s">
        <v>98</v>
      </c>
      <c r="C1909" t="s">
        <v>2790</v>
      </c>
      <c r="D1909" s="68" t="s">
        <v>874</v>
      </c>
      <c r="E1909" s="52">
        <v>2035</v>
      </c>
      <c r="F1909" s="69" t="str">
        <f t="shared" si="349"/>
        <v>*0.95</v>
      </c>
      <c r="G1909" s="70" t="str">
        <f t="shared" si="360"/>
        <v>REZoning_Sol-Win</v>
      </c>
      <c r="I1909" t="s">
        <v>2790</v>
      </c>
      <c r="J1909" s="68" t="s">
        <v>874</v>
      </c>
      <c r="K1909" s="52">
        <v>2050</v>
      </c>
      <c r="L1909" s="62" t="str">
        <f t="shared" si="350"/>
        <v>*0.93</v>
      </c>
      <c r="M1909" s="70" t="str">
        <f t="shared" si="351"/>
        <v>REZoning_Sol-Win</v>
      </c>
      <c r="O1909" t="s">
        <v>2790</v>
      </c>
      <c r="P1909" t="s">
        <v>874</v>
      </c>
      <c r="Q1909">
        <v>2100</v>
      </c>
      <c r="R1909" t="s">
        <v>904</v>
      </c>
      <c r="S1909" t="s">
        <v>875</v>
      </c>
      <c r="AA1909" s="49" t="s">
        <v>2790</v>
      </c>
      <c r="AB1909" s="71" t="s">
        <v>874</v>
      </c>
      <c r="AC1909" s="55">
        <v>2035</v>
      </c>
      <c r="AD1909" s="70" t="str">
        <f t="shared" si="352"/>
        <v>*0.95</v>
      </c>
      <c r="AE1909" s="70" t="str">
        <f t="shared" si="353"/>
        <v>REZoning_Sol-Win</v>
      </c>
      <c r="AG1909" s="49" t="s">
        <v>2790</v>
      </c>
      <c r="AH1909" s="71" t="s">
        <v>874</v>
      </c>
      <c r="AI1909" s="55">
        <v>2050</v>
      </c>
      <c r="AJ1909" s="70" t="str">
        <f t="shared" si="354"/>
        <v>*0.91</v>
      </c>
      <c r="AK1909" s="70" t="str">
        <f t="shared" si="355"/>
        <v>REZoning_Sol-Win</v>
      </c>
      <c r="AO1909" s="50" t="s">
        <v>2790</v>
      </c>
      <c r="AP1909" s="72" t="s">
        <v>874</v>
      </c>
      <c r="AQ1909" s="58">
        <v>2035</v>
      </c>
      <c r="AR1909" s="73" t="str">
        <f t="shared" si="356"/>
        <v>*0.91</v>
      </c>
      <c r="AS1909" s="70" t="str">
        <f t="shared" si="357"/>
        <v>REZoning_Sol-Win</v>
      </c>
      <c r="AU1909" s="50" t="s">
        <v>2790</v>
      </c>
      <c r="AV1909" s="72" t="s">
        <v>874</v>
      </c>
      <c r="AW1909" s="58">
        <v>2050</v>
      </c>
      <c r="AX1909" s="73" t="str">
        <f t="shared" si="358"/>
        <v>*0.86</v>
      </c>
      <c r="AY1909" s="70" t="str">
        <f t="shared" si="359"/>
        <v>REZoning_Sol-Win</v>
      </c>
    </row>
    <row r="1910" spans="1:51">
      <c r="A1910" s="67" t="s">
        <v>98</v>
      </c>
      <c r="C1910" t="s">
        <v>2791</v>
      </c>
      <c r="D1910" s="68" t="s">
        <v>874</v>
      </c>
      <c r="E1910" s="52">
        <v>2035</v>
      </c>
      <c r="F1910" s="69" t="str">
        <f t="shared" si="349"/>
        <v>*0.95</v>
      </c>
      <c r="G1910" s="70" t="str">
        <f t="shared" si="360"/>
        <v>REZoning_Sol-Win</v>
      </c>
      <c r="I1910" t="s">
        <v>2791</v>
      </c>
      <c r="J1910" s="68" t="s">
        <v>874</v>
      </c>
      <c r="K1910" s="52">
        <v>2050</v>
      </c>
      <c r="L1910" s="62" t="str">
        <f t="shared" si="350"/>
        <v>*0.93</v>
      </c>
      <c r="M1910" s="70" t="str">
        <f t="shared" si="351"/>
        <v>REZoning_Sol-Win</v>
      </c>
      <c r="O1910" t="s">
        <v>2791</v>
      </c>
      <c r="P1910" t="s">
        <v>874</v>
      </c>
      <c r="Q1910">
        <v>2100</v>
      </c>
      <c r="R1910" t="s">
        <v>904</v>
      </c>
      <c r="S1910" t="s">
        <v>875</v>
      </c>
      <c r="AA1910" s="49" t="s">
        <v>2791</v>
      </c>
      <c r="AB1910" s="71" t="s">
        <v>874</v>
      </c>
      <c r="AC1910" s="55">
        <v>2035</v>
      </c>
      <c r="AD1910" s="70" t="str">
        <f t="shared" si="352"/>
        <v>*0.95</v>
      </c>
      <c r="AE1910" s="70" t="str">
        <f t="shared" si="353"/>
        <v>REZoning_Sol-Win</v>
      </c>
      <c r="AG1910" s="49" t="s">
        <v>2791</v>
      </c>
      <c r="AH1910" s="71" t="s">
        <v>874</v>
      </c>
      <c r="AI1910" s="55">
        <v>2050</v>
      </c>
      <c r="AJ1910" s="70" t="str">
        <f t="shared" si="354"/>
        <v>*0.91</v>
      </c>
      <c r="AK1910" s="70" t="str">
        <f t="shared" si="355"/>
        <v>REZoning_Sol-Win</v>
      </c>
      <c r="AO1910" s="50" t="s">
        <v>2791</v>
      </c>
      <c r="AP1910" s="72" t="s">
        <v>874</v>
      </c>
      <c r="AQ1910" s="58">
        <v>2035</v>
      </c>
      <c r="AR1910" s="73" t="str">
        <f t="shared" si="356"/>
        <v>*0.91</v>
      </c>
      <c r="AS1910" s="70" t="str">
        <f t="shared" si="357"/>
        <v>REZoning_Sol-Win</v>
      </c>
      <c r="AU1910" s="50" t="s">
        <v>2791</v>
      </c>
      <c r="AV1910" s="72" t="s">
        <v>874</v>
      </c>
      <c r="AW1910" s="58">
        <v>2050</v>
      </c>
      <c r="AX1910" s="73" t="str">
        <f t="shared" si="358"/>
        <v>*0.86</v>
      </c>
      <c r="AY1910" s="70" t="str">
        <f t="shared" si="359"/>
        <v>REZoning_Sol-Win</v>
      </c>
    </row>
    <row r="1911" spans="1:51">
      <c r="A1911" s="67" t="s">
        <v>70</v>
      </c>
      <c r="C1911" t="s">
        <v>2792</v>
      </c>
      <c r="D1911" s="68" t="s">
        <v>874</v>
      </c>
      <c r="E1911" s="52">
        <v>2035</v>
      </c>
      <c r="F1911" s="69" t="str">
        <f t="shared" si="349"/>
        <v>*0.94</v>
      </c>
      <c r="G1911" s="70" t="str">
        <f t="shared" si="360"/>
        <v>REZoning_Sol-Win</v>
      </c>
      <c r="I1911" t="s">
        <v>2792</v>
      </c>
      <c r="J1911" s="68" t="s">
        <v>874</v>
      </c>
      <c r="K1911" s="52">
        <v>2050</v>
      </c>
      <c r="L1911" s="62" t="str">
        <f t="shared" si="350"/>
        <v>*0.91</v>
      </c>
      <c r="M1911" s="70" t="str">
        <f t="shared" si="351"/>
        <v>REZoning_Sol-Win</v>
      </c>
      <c r="O1911" t="s">
        <v>2792</v>
      </c>
      <c r="P1911" t="s">
        <v>874</v>
      </c>
      <c r="Q1911">
        <v>2100</v>
      </c>
      <c r="R1911" t="s">
        <v>890</v>
      </c>
      <c r="S1911" t="s">
        <v>875</v>
      </c>
      <c r="AA1911" s="49" t="s">
        <v>2792</v>
      </c>
      <c r="AB1911" s="71" t="s">
        <v>874</v>
      </c>
      <c r="AC1911" s="55">
        <v>2035</v>
      </c>
      <c r="AD1911" s="70" t="str">
        <f t="shared" si="352"/>
        <v>*0.93</v>
      </c>
      <c r="AE1911" s="70" t="str">
        <f t="shared" si="353"/>
        <v>REZoning_Sol-Win</v>
      </c>
      <c r="AG1911" s="49" t="s">
        <v>2792</v>
      </c>
      <c r="AH1911" s="71" t="s">
        <v>874</v>
      </c>
      <c r="AI1911" s="55">
        <v>2050</v>
      </c>
      <c r="AJ1911" s="70" t="str">
        <f t="shared" si="354"/>
        <v>*0.9</v>
      </c>
      <c r="AK1911" s="70" t="str">
        <f t="shared" si="355"/>
        <v>REZoning_Sol-Win</v>
      </c>
      <c r="AO1911" s="50" t="s">
        <v>2792</v>
      </c>
      <c r="AP1911" s="72" t="s">
        <v>874</v>
      </c>
      <c r="AQ1911" s="58">
        <v>2035</v>
      </c>
      <c r="AR1911" s="73" t="str">
        <f t="shared" si="356"/>
        <v>*0.9</v>
      </c>
      <c r="AS1911" s="70" t="str">
        <f t="shared" si="357"/>
        <v>REZoning_Sol-Win</v>
      </c>
      <c r="AU1911" s="50" t="s">
        <v>2792</v>
      </c>
      <c r="AV1911" s="72" t="s">
        <v>874</v>
      </c>
      <c r="AW1911" s="58">
        <v>2050</v>
      </c>
      <c r="AX1911" s="73" t="str">
        <f t="shared" si="358"/>
        <v>*0.86</v>
      </c>
      <c r="AY1911" s="70" t="str">
        <f t="shared" si="359"/>
        <v>REZoning_Sol-Win</v>
      </c>
    </row>
    <row r="1912" spans="1:51">
      <c r="A1912" s="67" t="s">
        <v>83</v>
      </c>
      <c r="C1912" t="s">
        <v>2793</v>
      </c>
      <c r="D1912" s="68" t="s">
        <v>874</v>
      </c>
      <c r="E1912" s="52">
        <v>2035</v>
      </c>
      <c r="F1912" s="69" t="str">
        <f t="shared" si="349"/>
        <v>*0.94</v>
      </c>
      <c r="G1912" s="70" t="str">
        <f t="shared" si="360"/>
        <v>REZoning_Sol-Win</v>
      </c>
      <c r="I1912" t="s">
        <v>2793</v>
      </c>
      <c r="J1912" s="68" t="s">
        <v>874</v>
      </c>
      <c r="K1912" s="52">
        <v>2050</v>
      </c>
      <c r="L1912" s="62" t="str">
        <f t="shared" si="350"/>
        <v>*0.9</v>
      </c>
      <c r="M1912" s="70" t="str">
        <f t="shared" si="351"/>
        <v>REZoning_Sol-Win</v>
      </c>
      <c r="O1912" t="s">
        <v>2793</v>
      </c>
      <c r="P1912" t="s">
        <v>874</v>
      </c>
      <c r="Q1912">
        <v>2100</v>
      </c>
      <c r="R1912" t="s">
        <v>926</v>
      </c>
      <c r="S1912" t="s">
        <v>875</v>
      </c>
      <c r="AA1912" s="49" t="s">
        <v>2793</v>
      </c>
      <c r="AB1912" s="71" t="s">
        <v>874</v>
      </c>
      <c r="AC1912" s="55">
        <v>2035</v>
      </c>
      <c r="AD1912" s="70" t="str">
        <f t="shared" si="352"/>
        <v>*0.92</v>
      </c>
      <c r="AE1912" s="70" t="str">
        <f t="shared" si="353"/>
        <v>REZoning_Sol-Win</v>
      </c>
      <c r="AG1912" s="49" t="s">
        <v>2793</v>
      </c>
      <c r="AH1912" s="71" t="s">
        <v>874</v>
      </c>
      <c r="AI1912" s="55">
        <v>2050</v>
      </c>
      <c r="AJ1912" s="70" t="str">
        <f t="shared" si="354"/>
        <v>*0.89</v>
      </c>
      <c r="AK1912" s="70" t="str">
        <f t="shared" si="355"/>
        <v>REZoning_Sol-Win</v>
      </c>
      <c r="AO1912" s="50" t="s">
        <v>2793</v>
      </c>
      <c r="AP1912" s="72" t="s">
        <v>874</v>
      </c>
      <c r="AQ1912" s="58">
        <v>2035</v>
      </c>
      <c r="AR1912" s="73" t="str">
        <f t="shared" si="356"/>
        <v>*0.89</v>
      </c>
      <c r="AS1912" s="70" t="str">
        <f t="shared" si="357"/>
        <v>REZoning_Sol-Win</v>
      </c>
      <c r="AU1912" s="50" t="s">
        <v>2793</v>
      </c>
      <c r="AV1912" s="72" t="s">
        <v>874</v>
      </c>
      <c r="AW1912" s="58">
        <v>2050</v>
      </c>
      <c r="AX1912" s="73" t="str">
        <f t="shared" si="358"/>
        <v>*0.84</v>
      </c>
      <c r="AY1912" s="70" t="str">
        <f t="shared" si="359"/>
        <v>REZoning_Sol-Win</v>
      </c>
    </row>
    <row r="1913" spans="1:51">
      <c r="A1913" s="67" t="s">
        <v>83</v>
      </c>
      <c r="C1913" t="s">
        <v>2794</v>
      </c>
      <c r="D1913" s="68" t="s">
        <v>874</v>
      </c>
      <c r="E1913" s="52">
        <v>2035</v>
      </c>
      <c r="F1913" s="69" t="str">
        <f t="shared" si="349"/>
        <v>*0.94</v>
      </c>
      <c r="G1913" s="70" t="str">
        <f t="shared" si="360"/>
        <v>REZoning_Sol-Win</v>
      </c>
      <c r="I1913" t="s">
        <v>2794</v>
      </c>
      <c r="J1913" s="68" t="s">
        <v>874</v>
      </c>
      <c r="K1913" s="52">
        <v>2050</v>
      </c>
      <c r="L1913" s="62" t="str">
        <f t="shared" si="350"/>
        <v>*0.9</v>
      </c>
      <c r="M1913" s="70" t="str">
        <f t="shared" si="351"/>
        <v>REZoning_Sol-Win</v>
      </c>
      <c r="O1913" t="s">
        <v>2794</v>
      </c>
      <c r="P1913" t="s">
        <v>874</v>
      </c>
      <c r="Q1913">
        <v>2100</v>
      </c>
      <c r="R1913" t="s">
        <v>926</v>
      </c>
      <c r="S1913" t="s">
        <v>875</v>
      </c>
      <c r="AA1913" s="49" t="s">
        <v>2794</v>
      </c>
      <c r="AB1913" s="71" t="s">
        <v>874</v>
      </c>
      <c r="AC1913" s="55">
        <v>2035</v>
      </c>
      <c r="AD1913" s="70" t="str">
        <f t="shared" si="352"/>
        <v>*0.92</v>
      </c>
      <c r="AE1913" s="70" t="str">
        <f t="shared" si="353"/>
        <v>REZoning_Sol-Win</v>
      </c>
      <c r="AG1913" s="49" t="s">
        <v>2794</v>
      </c>
      <c r="AH1913" s="71" t="s">
        <v>874</v>
      </c>
      <c r="AI1913" s="55">
        <v>2050</v>
      </c>
      <c r="AJ1913" s="70" t="str">
        <f t="shared" si="354"/>
        <v>*0.89</v>
      </c>
      <c r="AK1913" s="70" t="str">
        <f t="shared" si="355"/>
        <v>REZoning_Sol-Win</v>
      </c>
      <c r="AO1913" s="50" t="s">
        <v>2794</v>
      </c>
      <c r="AP1913" s="72" t="s">
        <v>874</v>
      </c>
      <c r="AQ1913" s="58">
        <v>2035</v>
      </c>
      <c r="AR1913" s="73" t="str">
        <f t="shared" si="356"/>
        <v>*0.89</v>
      </c>
      <c r="AS1913" s="70" t="str">
        <f t="shared" si="357"/>
        <v>REZoning_Sol-Win</v>
      </c>
      <c r="AU1913" s="50" t="s">
        <v>2794</v>
      </c>
      <c r="AV1913" s="72" t="s">
        <v>874</v>
      </c>
      <c r="AW1913" s="58">
        <v>2050</v>
      </c>
      <c r="AX1913" s="73" t="str">
        <f t="shared" si="358"/>
        <v>*0.84</v>
      </c>
      <c r="AY1913" s="70" t="str">
        <f t="shared" si="359"/>
        <v>REZoning_Sol-Win</v>
      </c>
    </row>
    <row r="1914" spans="1:51">
      <c r="A1914" s="67" t="s">
        <v>83</v>
      </c>
      <c r="C1914" t="s">
        <v>2795</v>
      </c>
      <c r="D1914" s="68" t="s">
        <v>874</v>
      </c>
      <c r="E1914" s="52">
        <v>2035</v>
      </c>
      <c r="F1914" s="69" t="str">
        <f t="shared" si="349"/>
        <v>*0.94</v>
      </c>
      <c r="G1914" s="70" t="str">
        <f t="shared" si="360"/>
        <v>REZoning_Sol-Win</v>
      </c>
      <c r="I1914" t="s">
        <v>2795</v>
      </c>
      <c r="J1914" s="68" t="s">
        <v>874</v>
      </c>
      <c r="K1914" s="52">
        <v>2050</v>
      </c>
      <c r="L1914" s="62" t="str">
        <f t="shared" si="350"/>
        <v>*0.9</v>
      </c>
      <c r="M1914" s="70" t="str">
        <f t="shared" si="351"/>
        <v>REZoning_Sol-Win</v>
      </c>
      <c r="O1914" t="s">
        <v>2795</v>
      </c>
      <c r="P1914" t="s">
        <v>874</v>
      </c>
      <c r="Q1914">
        <v>2100</v>
      </c>
      <c r="R1914" t="s">
        <v>926</v>
      </c>
      <c r="S1914" t="s">
        <v>875</v>
      </c>
      <c r="AA1914" s="49" t="s">
        <v>2795</v>
      </c>
      <c r="AB1914" s="71" t="s">
        <v>874</v>
      </c>
      <c r="AC1914" s="55">
        <v>2035</v>
      </c>
      <c r="AD1914" s="70" t="str">
        <f t="shared" si="352"/>
        <v>*0.92</v>
      </c>
      <c r="AE1914" s="70" t="str">
        <f t="shared" si="353"/>
        <v>REZoning_Sol-Win</v>
      </c>
      <c r="AG1914" s="49" t="s">
        <v>2795</v>
      </c>
      <c r="AH1914" s="71" t="s">
        <v>874</v>
      </c>
      <c r="AI1914" s="55">
        <v>2050</v>
      </c>
      <c r="AJ1914" s="70" t="str">
        <f t="shared" si="354"/>
        <v>*0.89</v>
      </c>
      <c r="AK1914" s="70" t="str">
        <f t="shared" si="355"/>
        <v>REZoning_Sol-Win</v>
      </c>
      <c r="AO1914" s="50" t="s">
        <v>2795</v>
      </c>
      <c r="AP1914" s="72" t="s">
        <v>874</v>
      </c>
      <c r="AQ1914" s="58">
        <v>2035</v>
      </c>
      <c r="AR1914" s="73" t="str">
        <f t="shared" si="356"/>
        <v>*0.89</v>
      </c>
      <c r="AS1914" s="70" t="str">
        <f t="shared" si="357"/>
        <v>REZoning_Sol-Win</v>
      </c>
      <c r="AU1914" s="50" t="s">
        <v>2795</v>
      </c>
      <c r="AV1914" s="72" t="s">
        <v>874</v>
      </c>
      <c r="AW1914" s="58">
        <v>2050</v>
      </c>
      <c r="AX1914" s="73" t="str">
        <f t="shared" si="358"/>
        <v>*0.84</v>
      </c>
      <c r="AY1914" s="70" t="str">
        <f t="shared" si="359"/>
        <v>REZoning_Sol-Win</v>
      </c>
    </row>
    <row r="1915" spans="1:51">
      <c r="A1915" s="67" t="s">
        <v>83</v>
      </c>
      <c r="C1915" t="s">
        <v>2796</v>
      </c>
      <c r="D1915" s="68" t="s">
        <v>874</v>
      </c>
      <c r="E1915" s="52">
        <v>2035</v>
      </c>
      <c r="F1915" s="69" t="str">
        <f t="shared" si="349"/>
        <v>*0.94</v>
      </c>
      <c r="G1915" s="70" t="str">
        <f t="shared" si="360"/>
        <v>REZoning_Sol-Win</v>
      </c>
      <c r="I1915" t="s">
        <v>2796</v>
      </c>
      <c r="J1915" s="68" t="s">
        <v>874</v>
      </c>
      <c r="K1915" s="52">
        <v>2050</v>
      </c>
      <c r="L1915" s="62" t="str">
        <f t="shared" si="350"/>
        <v>*0.9</v>
      </c>
      <c r="M1915" s="70" t="str">
        <f t="shared" si="351"/>
        <v>REZoning_Sol-Win</v>
      </c>
      <c r="O1915" t="s">
        <v>2796</v>
      </c>
      <c r="P1915" t="s">
        <v>874</v>
      </c>
      <c r="Q1915">
        <v>2100</v>
      </c>
      <c r="R1915" t="s">
        <v>926</v>
      </c>
      <c r="S1915" t="s">
        <v>875</v>
      </c>
      <c r="AA1915" s="49" t="s">
        <v>2796</v>
      </c>
      <c r="AB1915" s="71" t="s">
        <v>874</v>
      </c>
      <c r="AC1915" s="55">
        <v>2035</v>
      </c>
      <c r="AD1915" s="70" t="str">
        <f t="shared" si="352"/>
        <v>*0.92</v>
      </c>
      <c r="AE1915" s="70" t="str">
        <f t="shared" si="353"/>
        <v>REZoning_Sol-Win</v>
      </c>
      <c r="AG1915" s="49" t="s">
        <v>2796</v>
      </c>
      <c r="AH1915" s="71" t="s">
        <v>874</v>
      </c>
      <c r="AI1915" s="55">
        <v>2050</v>
      </c>
      <c r="AJ1915" s="70" t="str">
        <f t="shared" si="354"/>
        <v>*0.89</v>
      </c>
      <c r="AK1915" s="70" t="str">
        <f t="shared" si="355"/>
        <v>REZoning_Sol-Win</v>
      </c>
      <c r="AO1915" s="50" t="s">
        <v>2796</v>
      </c>
      <c r="AP1915" s="72" t="s">
        <v>874</v>
      </c>
      <c r="AQ1915" s="58">
        <v>2035</v>
      </c>
      <c r="AR1915" s="73" t="str">
        <f t="shared" si="356"/>
        <v>*0.89</v>
      </c>
      <c r="AS1915" s="70" t="str">
        <f t="shared" si="357"/>
        <v>REZoning_Sol-Win</v>
      </c>
      <c r="AU1915" s="50" t="s">
        <v>2796</v>
      </c>
      <c r="AV1915" s="72" t="s">
        <v>874</v>
      </c>
      <c r="AW1915" s="58">
        <v>2050</v>
      </c>
      <c r="AX1915" s="73" t="str">
        <f t="shared" si="358"/>
        <v>*0.84</v>
      </c>
      <c r="AY1915" s="70" t="str">
        <f t="shared" si="359"/>
        <v>REZoning_Sol-Win</v>
      </c>
    </row>
    <row r="1916" spans="1:51">
      <c r="A1916" s="67" t="s">
        <v>83</v>
      </c>
      <c r="C1916" t="s">
        <v>2797</v>
      </c>
      <c r="D1916" s="68" t="s">
        <v>874</v>
      </c>
      <c r="E1916" s="52">
        <v>2035</v>
      </c>
      <c r="F1916" s="69" t="str">
        <f t="shared" si="349"/>
        <v>*0.94</v>
      </c>
      <c r="G1916" s="70" t="str">
        <f t="shared" si="360"/>
        <v>REZoning_Sol-Win</v>
      </c>
      <c r="I1916" t="s">
        <v>2797</v>
      </c>
      <c r="J1916" s="68" t="s">
        <v>874</v>
      </c>
      <c r="K1916" s="52">
        <v>2050</v>
      </c>
      <c r="L1916" s="62" t="str">
        <f t="shared" si="350"/>
        <v>*0.9</v>
      </c>
      <c r="M1916" s="70" t="str">
        <f t="shared" si="351"/>
        <v>REZoning_Sol-Win</v>
      </c>
      <c r="O1916" t="s">
        <v>2797</v>
      </c>
      <c r="P1916" t="s">
        <v>874</v>
      </c>
      <c r="Q1916">
        <v>2100</v>
      </c>
      <c r="R1916" t="s">
        <v>926</v>
      </c>
      <c r="S1916" t="s">
        <v>875</v>
      </c>
      <c r="AA1916" s="49" t="s">
        <v>2797</v>
      </c>
      <c r="AB1916" s="71" t="s">
        <v>874</v>
      </c>
      <c r="AC1916" s="55">
        <v>2035</v>
      </c>
      <c r="AD1916" s="70" t="str">
        <f t="shared" si="352"/>
        <v>*0.92</v>
      </c>
      <c r="AE1916" s="70" t="str">
        <f t="shared" si="353"/>
        <v>REZoning_Sol-Win</v>
      </c>
      <c r="AG1916" s="49" t="s">
        <v>2797</v>
      </c>
      <c r="AH1916" s="71" t="s">
        <v>874</v>
      </c>
      <c r="AI1916" s="55">
        <v>2050</v>
      </c>
      <c r="AJ1916" s="70" t="str">
        <f t="shared" si="354"/>
        <v>*0.89</v>
      </c>
      <c r="AK1916" s="70" t="str">
        <f t="shared" si="355"/>
        <v>REZoning_Sol-Win</v>
      </c>
      <c r="AO1916" s="50" t="s">
        <v>2797</v>
      </c>
      <c r="AP1916" s="72" t="s">
        <v>874</v>
      </c>
      <c r="AQ1916" s="58">
        <v>2035</v>
      </c>
      <c r="AR1916" s="73" t="str">
        <f t="shared" si="356"/>
        <v>*0.89</v>
      </c>
      <c r="AS1916" s="70" t="str">
        <f t="shared" si="357"/>
        <v>REZoning_Sol-Win</v>
      </c>
      <c r="AU1916" s="50" t="s">
        <v>2797</v>
      </c>
      <c r="AV1916" s="72" t="s">
        <v>874</v>
      </c>
      <c r="AW1916" s="58">
        <v>2050</v>
      </c>
      <c r="AX1916" s="73" t="str">
        <f t="shared" si="358"/>
        <v>*0.84</v>
      </c>
      <c r="AY1916" s="70" t="str">
        <f t="shared" si="359"/>
        <v>REZoning_Sol-Win</v>
      </c>
    </row>
    <row r="1917" spans="1:51">
      <c r="A1917" s="67" t="s">
        <v>83</v>
      </c>
      <c r="C1917" t="s">
        <v>2798</v>
      </c>
      <c r="D1917" s="68" t="s">
        <v>874</v>
      </c>
      <c r="E1917" s="52">
        <v>2035</v>
      </c>
      <c r="F1917" s="69" t="str">
        <f t="shared" si="349"/>
        <v>*0.94</v>
      </c>
      <c r="G1917" s="70" t="str">
        <f t="shared" si="360"/>
        <v>REZoning_Sol-Win</v>
      </c>
      <c r="I1917" t="s">
        <v>2798</v>
      </c>
      <c r="J1917" s="68" t="s">
        <v>874</v>
      </c>
      <c r="K1917" s="52">
        <v>2050</v>
      </c>
      <c r="L1917" s="62" t="str">
        <f t="shared" si="350"/>
        <v>*0.9</v>
      </c>
      <c r="M1917" s="70" t="str">
        <f t="shared" si="351"/>
        <v>REZoning_Sol-Win</v>
      </c>
      <c r="O1917" t="s">
        <v>2798</v>
      </c>
      <c r="P1917" t="s">
        <v>874</v>
      </c>
      <c r="Q1917">
        <v>2100</v>
      </c>
      <c r="R1917" t="s">
        <v>926</v>
      </c>
      <c r="S1917" t="s">
        <v>875</v>
      </c>
      <c r="AA1917" s="49" t="s">
        <v>2798</v>
      </c>
      <c r="AB1917" s="71" t="s">
        <v>874</v>
      </c>
      <c r="AC1917" s="55">
        <v>2035</v>
      </c>
      <c r="AD1917" s="70" t="str">
        <f t="shared" si="352"/>
        <v>*0.92</v>
      </c>
      <c r="AE1917" s="70" t="str">
        <f t="shared" si="353"/>
        <v>REZoning_Sol-Win</v>
      </c>
      <c r="AG1917" s="49" t="s">
        <v>2798</v>
      </c>
      <c r="AH1917" s="71" t="s">
        <v>874</v>
      </c>
      <c r="AI1917" s="55">
        <v>2050</v>
      </c>
      <c r="AJ1917" s="70" t="str">
        <f t="shared" si="354"/>
        <v>*0.89</v>
      </c>
      <c r="AK1917" s="70" t="str">
        <f t="shared" si="355"/>
        <v>REZoning_Sol-Win</v>
      </c>
      <c r="AO1917" s="50" t="s">
        <v>2798</v>
      </c>
      <c r="AP1917" s="72" t="s">
        <v>874</v>
      </c>
      <c r="AQ1917" s="58">
        <v>2035</v>
      </c>
      <c r="AR1917" s="73" t="str">
        <f t="shared" si="356"/>
        <v>*0.89</v>
      </c>
      <c r="AS1917" s="70" t="str">
        <f t="shared" si="357"/>
        <v>REZoning_Sol-Win</v>
      </c>
      <c r="AU1917" s="50" t="s">
        <v>2798</v>
      </c>
      <c r="AV1917" s="72" t="s">
        <v>874</v>
      </c>
      <c r="AW1917" s="58">
        <v>2050</v>
      </c>
      <c r="AX1917" s="73" t="str">
        <f t="shared" si="358"/>
        <v>*0.84</v>
      </c>
      <c r="AY1917" s="70" t="str">
        <f t="shared" si="359"/>
        <v>REZoning_Sol-Win</v>
      </c>
    </row>
    <row r="1918" spans="1:51">
      <c r="A1918" s="67" t="s">
        <v>83</v>
      </c>
      <c r="C1918" t="s">
        <v>2799</v>
      </c>
      <c r="D1918" s="68" t="s">
        <v>874</v>
      </c>
      <c r="E1918" s="52">
        <v>2035</v>
      </c>
      <c r="F1918" s="69" t="str">
        <f t="shared" si="349"/>
        <v>*0.94</v>
      </c>
      <c r="G1918" s="70" t="str">
        <f t="shared" si="360"/>
        <v>REZoning_Sol-Win</v>
      </c>
      <c r="I1918" t="s">
        <v>2799</v>
      </c>
      <c r="J1918" s="68" t="s">
        <v>874</v>
      </c>
      <c r="K1918" s="52">
        <v>2050</v>
      </c>
      <c r="L1918" s="62" t="str">
        <f t="shared" si="350"/>
        <v>*0.9</v>
      </c>
      <c r="M1918" s="70" t="str">
        <f t="shared" si="351"/>
        <v>REZoning_Sol-Win</v>
      </c>
      <c r="O1918" t="s">
        <v>2799</v>
      </c>
      <c r="P1918" t="s">
        <v>874</v>
      </c>
      <c r="Q1918">
        <v>2100</v>
      </c>
      <c r="R1918" t="s">
        <v>926</v>
      </c>
      <c r="S1918" t="s">
        <v>875</v>
      </c>
      <c r="AA1918" s="49" t="s">
        <v>2799</v>
      </c>
      <c r="AB1918" s="71" t="s">
        <v>874</v>
      </c>
      <c r="AC1918" s="55">
        <v>2035</v>
      </c>
      <c r="AD1918" s="70" t="str">
        <f t="shared" si="352"/>
        <v>*0.92</v>
      </c>
      <c r="AE1918" s="70" t="str">
        <f t="shared" si="353"/>
        <v>REZoning_Sol-Win</v>
      </c>
      <c r="AG1918" s="49" t="s">
        <v>2799</v>
      </c>
      <c r="AH1918" s="71" t="s">
        <v>874</v>
      </c>
      <c r="AI1918" s="55">
        <v>2050</v>
      </c>
      <c r="AJ1918" s="70" t="str">
        <f t="shared" si="354"/>
        <v>*0.89</v>
      </c>
      <c r="AK1918" s="70" t="str">
        <f t="shared" si="355"/>
        <v>REZoning_Sol-Win</v>
      </c>
      <c r="AO1918" s="50" t="s">
        <v>2799</v>
      </c>
      <c r="AP1918" s="72" t="s">
        <v>874</v>
      </c>
      <c r="AQ1918" s="58">
        <v>2035</v>
      </c>
      <c r="AR1918" s="73" t="str">
        <f t="shared" si="356"/>
        <v>*0.89</v>
      </c>
      <c r="AS1918" s="70" t="str">
        <f t="shared" si="357"/>
        <v>REZoning_Sol-Win</v>
      </c>
      <c r="AU1918" s="50" t="s">
        <v>2799</v>
      </c>
      <c r="AV1918" s="72" t="s">
        <v>874</v>
      </c>
      <c r="AW1918" s="58">
        <v>2050</v>
      </c>
      <c r="AX1918" s="73" t="str">
        <f t="shared" si="358"/>
        <v>*0.84</v>
      </c>
      <c r="AY1918" s="70" t="str">
        <f t="shared" si="359"/>
        <v>REZoning_Sol-Win</v>
      </c>
    </row>
    <row r="1919" spans="1:51">
      <c r="A1919" s="67" t="s">
        <v>83</v>
      </c>
      <c r="C1919" t="s">
        <v>2800</v>
      </c>
      <c r="D1919" s="68" t="s">
        <v>874</v>
      </c>
      <c r="E1919" s="52">
        <v>2035</v>
      </c>
      <c r="F1919" s="69" t="str">
        <f t="shared" si="349"/>
        <v>*0.94</v>
      </c>
      <c r="G1919" s="70" t="str">
        <f t="shared" si="360"/>
        <v>REZoning_Sol-Win</v>
      </c>
      <c r="I1919" t="s">
        <v>2800</v>
      </c>
      <c r="J1919" s="68" t="s">
        <v>874</v>
      </c>
      <c r="K1919" s="52">
        <v>2050</v>
      </c>
      <c r="L1919" s="62" t="str">
        <f t="shared" si="350"/>
        <v>*0.9</v>
      </c>
      <c r="M1919" s="70" t="str">
        <f t="shared" si="351"/>
        <v>REZoning_Sol-Win</v>
      </c>
      <c r="O1919" t="s">
        <v>2800</v>
      </c>
      <c r="P1919" t="s">
        <v>874</v>
      </c>
      <c r="Q1919">
        <v>2100</v>
      </c>
      <c r="R1919" t="s">
        <v>926</v>
      </c>
      <c r="S1919" t="s">
        <v>875</v>
      </c>
      <c r="AA1919" s="49" t="s">
        <v>2800</v>
      </c>
      <c r="AB1919" s="71" t="s">
        <v>874</v>
      </c>
      <c r="AC1919" s="55">
        <v>2035</v>
      </c>
      <c r="AD1919" s="70" t="str">
        <f t="shared" si="352"/>
        <v>*0.92</v>
      </c>
      <c r="AE1919" s="70" t="str">
        <f t="shared" si="353"/>
        <v>REZoning_Sol-Win</v>
      </c>
      <c r="AG1919" s="49" t="s">
        <v>2800</v>
      </c>
      <c r="AH1919" s="71" t="s">
        <v>874</v>
      </c>
      <c r="AI1919" s="55">
        <v>2050</v>
      </c>
      <c r="AJ1919" s="70" t="str">
        <f t="shared" si="354"/>
        <v>*0.89</v>
      </c>
      <c r="AK1919" s="70" t="str">
        <f t="shared" si="355"/>
        <v>REZoning_Sol-Win</v>
      </c>
      <c r="AO1919" s="50" t="s">
        <v>2800</v>
      </c>
      <c r="AP1919" s="72" t="s">
        <v>874</v>
      </c>
      <c r="AQ1919" s="58">
        <v>2035</v>
      </c>
      <c r="AR1919" s="73" t="str">
        <f t="shared" si="356"/>
        <v>*0.89</v>
      </c>
      <c r="AS1919" s="70" t="str">
        <f t="shared" si="357"/>
        <v>REZoning_Sol-Win</v>
      </c>
      <c r="AU1919" s="50" t="s">
        <v>2800</v>
      </c>
      <c r="AV1919" s="72" t="s">
        <v>874</v>
      </c>
      <c r="AW1919" s="58">
        <v>2050</v>
      </c>
      <c r="AX1919" s="73" t="str">
        <f t="shared" si="358"/>
        <v>*0.84</v>
      </c>
      <c r="AY1919" s="70" t="str">
        <f t="shared" si="359"/>
        <v>REZoning_Sol-Win</v>
      </c>
    </row>
    <row r="1920" spans="1:51">
      <c r="A1920" s="67" t="s">
        <v>83</v>
      </c>
      <c r="C1920" t="s">
        <v>2801</v>
      </c>
      <c r="D1920" s="68" t="s">
        <v>874</v>
      </c>
      <c r="E1920" s="52">
        <v>2035</v>
      </c>
      <c r="F1920" s="69" t="str">
        <f t="shared" si="349"/>
        <v>*0.94</v>
      </c>
      <c r="G1920" s="70" t="str">
        <f t="shared" si="360"/>
        <v>REZoning_Sol-Win</v>
      </c>
      <c r="I1920" t="s">
        <v>2801</v>
      </c>
      <c r="J1920" s="68" t="s">
        <v>874</v>
      </c>
      <c r="K1920" s="52">
        <v>2050</v>
      </c>
      <c r="L1920" s="62" t="str">
        <f t="shared" si="350"/>
        <v>*0.9</v>
      </c>
      <c r="M1920" s="70" t="str">
        <f t="shared" si="351"/>
        <v>REZoning_Sol-Win</v>
      </c>
      <c r="O1920" t="s">
        <v>2801</v>
      </c>
      <c r="P1920" t="s">
        <v>874</v>
      </c>
      <c r="Q1920">
        <v>2100</v>
      </c>
      <c r="R1920" t="s">
        <v>926</v>
      </c>
      <c r="S1920" t="s">
        <v>875</v>
      </c>
      <c r="AA1920" s="49" t="s">
        <v>2801</v>
      </c>
      <c r="AB1920" s="71" t="s">
        <v>874</v>
      </c>
      <c r="AC1920" s="55">
        <v>2035</v>
      </c>
      <c r="AD1920" s="70" t="str">
        <f t="shared" si="352"/>
        <v>*0.92</v>
      </c>
      <c r="AE1920" s="70" t="str">
        <f t="shared" si="353"/>
        <v>REZoning_Sol-Win</v>
      </c>
      <c r="AG1920" s="49" t="s">
        <v>2801</v>
      </c>
      <c r="AH1920" s="71" t="s">
        <v>874</v>
      </c>
      <c r="AI1920" s="55">
        <v>2050</v>
      </c>
      <c r="AJ1920" s="70" t="str">
        <f t="shared" si="354"/>
        <v>*0.89</v>
      </c>
      <c r="AK1920" s="70" t="str">
        <f t="shared" si="355"/>
        <v>REZoning_Sol-Win</v>
      </c>
      <c r="AO1920" s="50" t="s">
        <v>2801</v>
      </c>
      <c r="AP1920" s="72" t="s">
        <v>874</v>
      </c>
      <c r="AQ1920" s="58">
        <v>2035</v>
      </c>
      <c r="AR1920" s="73" t="str">
        <f t="shared" si="356"/>
        <v>*0.89</v>
      </c>
      <c r="AS1920" s="70" t="str">
        <f t="shared" si="357"/>
        <v>REZoning_Sol-Win</v>
      </c>
      <c r="AU1920" s="50" t="s">
        <v>2801</v>
      </c>
      <c r="AV1920" s="72" t="s">
        <v>874</v>
      </c>
      <c r="AW1920" s="58">
        <v>2050</v>
      </c>
      <c r="AX1920" s="73" t="str">
        <f t="shared" si="358"/>
        <v>*0.84</v>
      </c>
      <c r="AY1920" s="70" t="str">
        <f t="shared" si="359"/>
        <v>REZoning_Sol-Win</v>
      </c>
    </row>
    <row r="1921" spans="1:51">
      <c r="A1921" s="67" t="s">
        <v>83</v>
      </c>
      <c r="C1921" t="s">
        <v>2802</v>
      </c>
      <c r="D1921" s="68" t="s">
        <v>874</v>
      </c>
      <c r="E1921" s="52">
        <v>2035</v>
      </c>
      <c r="F1921" s="69" t="str">
        <f t="shared" si="349"/>
        <v>*0.94</v>
      </c>
      <c r="G1921" s="70" t="str">
        <f t="shared" si="360"/>
        <v>REZoning_Sol-Win</v>
      </c>
      <c r="I1921" t="s">
        <v>2802</v>
      </c>
      <c r="J1921" s="68" t="s">
        <v>874</v>
      </c>
      <c r="K1921" s="52">
        <v>2050</v>
      </c>
      <c r="L1921" s="62" t="str">
        <f t="shared" si="350"/>
        <v>*0.9</v>
      </c>
      <c r="M1921" s="70" t="str">
        <f t="shared" si="351"/>
        <v>REZoning_Sol-Win</v>
      </c>
      <c r="O1921" t="s">
        <v>2802</v>
      </c>
      <c r="P1921" t="s">
        <v>874</v>
      </c>
      <c r="Q1921">
        <v>2100</v>
      </c>
      <c r="R1921" t="s">
        <v>926</v>
      </c>
      <c r="S1921" t="s">
        <v>875</v>
      </c>
      <c r="AA1921" s="49" t="s">
        <v>2802</v>
      </c>
      <c r="AB1921" s="71" t="s">
        <v>874</v>
      </c>
      <c r="AC1921" s="55">
        <v>2035</v>
      </c>
      <c r="AD1921" s="70" t="str">
        <f t="shared" si="352"/>
        <v>*0.92</v>
      </c>
      <c r="AE1921" s="70" t="str">
        <f t="shared" si="353"/>
        <v>REZoning_Sol-Win</v>
      </c>
      <c r="AG1921" s="49" t="s">
        <v>2802</v>
      </c>
      <c r="AH1921" s="71" t="s">
        <v>874</v>
      </c>
      <c r="AI1921" s="55">
        <v>2050</v>
      </c>
      <c r="AJ1921" s="70" t="str">
        <f t="shared" si="354"/>
        <v>*0.89</v>
      </c>
      <c r="AK1921" s="70" t="str">
        <f t="shared" si="355"/>
        <v>REZoning_Sol-Win</v>
      </c>
      <c r="AO1921" s="50" t="s">
        <v>2802</v>
      </c>
      <c r="AP1921" s="72" t="s">
        <v>874</v>
      </c>
      <c r="AQ1921" s="58">
        <v>2035</v>
      </c>
      <c r="AR1921" s="73" t="str">
        <f t="shared" si="356"/>
        <v>*0.89</v>
      </c>
      <c r="AS1921" s="70" t="str">
        <f t="shared" si="357"/>
        <v>REZoning_Sol-Win</v>
      </c>
      <c r="AU1921" s="50" t="s">
        <v>2802</v>
      </c>
      <c r="AV1921" s="72" t="s">
        <v>874</v>
      </c>
      <c r="AW1921" s="58">
        <v>2050</v>
      </c>
      <c r="AX1921" s="73" t="str">
        <f t="shared" si="358"/>
        <v>*0.84</v>
      </c>
      <c r="AY1921" s="70" t="str">
        <f t="shared" si="359"/>
        <v>REZoning_Sol-Win</v>
      </c>
    </row>
    <row r="1922" spans="1:51">
      <c r="A1922" s="67" t="s">
        <v>83</v>
      </c>
      <c r="C1922" t="s">
        <v>2803</v>
      </c>
      <c r="D1922" s="68" t="s">
        <v>874</v>
      </c>
      <c r="E1922" s="52">
        <v>2035</v>
      </c>
      <c r="F1922" s="69" t="str">
        <f t="shared" si="349"/>
        <v>*0.94</v>
      </c>
      <c r="G1922" s="70" t="str">
        <f t="shared" si="360"/>
        <v>REZoning_Sol-Win</v>
      </c>
      <c r="I1922" t="s">
        <v>2803</v>
      </c>
      <c r="J1922" s="68" t="s">
        <v>874</v>
      </c>
      <c r="K1922" s="52">
        <v>2050</v>
      </c>
      <c r="L1922" s="62" t="str">
        <f t="shared" si="350"/>
        <v>*0.9</v>
      </c>
      <c r="M1922" s="70" t="str">
        <f t="shared" si="351"/>
        <v>REZoning_Sol-Win</v>
      </c>
      <c r="O1922" t="s">
        <v>2803</v>
      </c>
      <c r="P1922" t="s">
        <v>874</v>
      </c>
      <c r="Q1922">
        <v>2100</v>
      </c>
      <c r="R1922" t="s">
        <v>926</v>
      </c>
      <c r="S1922" t="s">
        <v>875</v>
      </c>
      <c r="AA1922" s="49" t="s">
        <v>2803</v>
      </c>
      <c r="AB1922" s="71" t="s">
        <v>874</v>
      </c>
      <c r="AC1922" s="55">
        <v>2035</v>
      </c>
      <c r="AD1922" s="70" t="str">
        <f t="shared" si="352"/>
        <v>*0.92</v>
      </c>
      <c r="AE1922" s="70" t="str">
        <f t="shared" si="353"/>
        <v>REZoning_Sol-Win</v>
      </c>
      <c r="AG1922" s="49" t="s">
        <v>2803</v>
      </c>
      <c r="AH1922" s="71" t="s">
        <v>874</v>
      </c>
      <c r="AI1922" s="55">
        <v>2050</v>
      </c>
      <c r="AJ1922" s="70" t="str">
        <f t="shared" si="354"/>
        <v>*0.89</v>
      </c>
      <c r="AK1922" s="70" t="str">
        <f t="shared" si="355"/>
        <v>REZoning_Sol-Win</v>
      </c>
      <c r="AO1922" s="50" t="s">
        <v>2803</v>
      </c>
      <c r="AP1922" s="72" t="s">
        <v>874</v>
      </c>
      <c r="AQ1922" s="58">
        <v>2035</v>
      </c>
      <c r="AR1922" s="73" t="str">
        <f t="shared" si="356"/>
        <v>*0.89</v>
      </c>
      <c r="AS1922" s="70" t="str">
        <f t="shared" si="357"/>
        <v>REZoning_Sol-Win</v>
      </c>
      <c r="AU1922" s="50" t="s">
        <v>2803</v>
      </c>
      <c r="AV1922" s="72" t="s">
        <v>874</v>
      </c>
      <c r="AW1922" s="58">
        <v>2050</v>
      </c>
      <c r="AX1922" s="73" t="str">
        <f t="shared" si="358"/>
        <v>*0.84</v>
      </c>
      <c r="AY1922" s="70" t="str">
        <f t="shared" si="359"/>
        <v>REZoning_Sol-Win</v>
      </c>
    </row>
    <row r="1923" spans="1:51">
      <c r="A1923" s="67" t="s">
        <v>83</v>
      </c>
      <c r="C1923" t="s">
        <v>2804</v>
      </c>
      <c r="D1923" s="68" t="s">
        <v>874</v>
      </c>
      <c r="E1923" s="52">
        <v>2035</v>
      </c>
      <c r="F1923" s="69" t="str">
        <f t="shared" si="349"/>
        <v>*0.94</v>
      </c>
      <c r="G1923" s="70" t="str">
        <f t="shared" si="360"/>
        <v>REZoning_Sol-Win</v>
      </c>
      <c r="I1923" t="s">
        <v>2804</v>
      </c>
      <c r="J1923" s="68" t="s">
        <v>874</v>
      </c>
      <c r="K1923" s="52">
        <v>2050</v>
      </c>
      <c r="L1923" s="62" t="str">
        <f t="shared" si="350"/>
        <v>*0.9</v>
      </c>
      <c r="M1923" s="70" t="str">
        <f t="shared" si="351"/>
        <v>REZoning_Sol-Win</v>
      </c>
      <c r="O1923" t="s">
        <v>2804</v>
      </c>
      <c r="P1923" t="s">
        <v>874</v>
      </c>
      <c r="Q1923">
        <v>2100</v>
      </c>
      <c r="R1923" t="s">
        <v>926</v>
      </c>
      <c r="S1923" t="s">
        <v>875</v>
      </c>
      <c r="AA1923" s="49" t="s">
        <v>2804</v>
      </c>
      <c r="AB1923" s="71" t="s">
        <v>874</v>
      </c>
      <c r="AC1923" s="55">
        <v>2035</v>
      </c>
      <c r="AD1923" s="70" t="str">
        <f t="shared" si="352"/>
        <v>*0.92</v>
      </c>
      <c r="AE1923" s="70" t="str">
        <f t="shared" si="353"/>
        <v>REZoning_Sol-Win</v>
      </c>
      <c r="AG1923" s="49" t="s">
        <v>2804</v>
      </c>
      <c r="AH1923" s="71" t="s">
        <v>874</v>
      </c>
      <c r="AI1923" s="55">
        <v>2050</v>
      </c>
      <c r="AJ1923" s="70" t="str">
        <f t="shared" si="354"/>
        <v>*0.89</v>
      </c>
      <c r="AK1923" s="70" t="str">
        <f t="shared" si="355"/>
        <v>REZoning_Sol-Win</v>
      </c>
      <c r="AO1923" s="50" t="s">
        <v>2804</v>
      </c>
      <c r="AP1923" s="72" t="s">
        <v>874</v>
      </c>
      <c r="AQ1923" s="58">
        <v>2035</v>
      </c>
      <c r="AR1923" s="73" t="str">
        <f t="shared" si="356"/>
        <v>*0.89</v>
      </c>
      <c r="AS1923" s="70" t="str">
        <f t="shared" si="357"/>
        <v>REZoning_Sol-Win</v>
      </c>
      <c r="AU1923" s="50" t="s">
        <v>2804</v>
      </c>
      <c r="AV1923" s="72" t="s">
        <v>874</v>
      </c>
      <c r="AW1923" s="58">
        <v>2050</v>
      </c>
      <c r="AX1923" s="73" t="str">
        <f t="shared" si="358"/>
        <v>*0.84</v>
      </c>
      <c r="AY1923" s="70" t="str">
        <f t="shared" si="359"/>
        <v>REZoning_Sol-Win</v>
      </c>
    </row>
    <row r="1924" spans="1:51">
      <c r="A1924" s="67" t="s">
        <v>83</v>
      </c>
      <c r="C1924" t="s">
        <v>2805</v>
      </c>
      <c r="D1924" s="68" t="s">
        <v>874</v>
      </c>
      <c r="E1924" s="52">
        <v>2035</v>
      </c>
      <c r="F1924" s="69" t="str">
        <f t="shared" si="349"/>
        <v>*0.94</v>
      </c>
      <c r="G1924" s="70" t="str">
        <f t="shared" si="360"/>
        <v>REZoning_Sol-Win</v>
      </c>
      <c r="I1924" t="s">
        <v>2805</v>
      </c>
      <c r="J1924" s="68" t="s">
        <v>874</v>
      </c>
      <c r="K1924" s="52">
        <v>2050</v>
      </c>
      <c r="L1924" s="62" t="str">
        <f t="shared" si="350"/>
        <v>*0.9</v>
      </c>
      <c r="M1924" s="70" t="str">
        <f t="shared" si="351"/>
        <v>REZoning_Sol-Win</v>
      </c>
      <c r="O1924" t="s">
        <v>2805</v>
      </c>
      <c r="P1924" t="s">
        <v>874</v>
      </c>
      <c r="Q1924">
        <v>2100</v>
      </c>
      <c r="R1924" t="s">
        <v>926</v>
      </c>
      <c r="S1924" t="s">
        <v>875</v>
      </c>
      <c r="AA1924" s="49" t="s">
        <v>2805</v>
      </c>
      <c r="AB1924" s="71" t="s">
        <v>874</v>
      </c>
      <c r="AC1924" s="55">
        <v>2035</v>
      </c>
      <c r="AD1924" s="70" t="str">
        <f t="shared" si="352"/>
        <v>*0.92</v>
      </c>
      <c r="AE1924" s="70" t="str">
        <f t="shared" si="353"/>
        <v>REZoning_Sol-Win</v>
      </c>
      <c r="AG1924" s="49" t="s">
        <v>2805</v>
      </c>
      <c r="AH1924" s="71" t="s">
        <v>874</v>
      </c>
      <c r="AI1924" s="55">
        <v>2050</v>
      </c>
      <c r="AJ1924" s="70" t="str">
        <f t="shared" si="354"/>
        <v>*0.89</v>
      </c>
      <c r="AK1924" s="70" t="str">
        <f t="shared" si="355"/>
        <v>REZoning_Sol-Win</v>
      </c>
      <c r="AO1924" s="50" t="s">
        <v>2805</v>
      </c>
      <c r="AP1924" s="72" t="s">
        <v>874</v>
      </c>
      <c r="AQ1924" s="58">
        <v>2035</v>
      </c>
      <c r="AR1924" s="73" t="str">
        <f t="shared" si="356"/>
        <v>*0.89</v>
      </c>
      <c r="AS1924" s="70" t="str">
        <f t="shared" si="357"/>
        <v>REZoning_Sol-Win</v>
      </c>
      <c r="AU1924" s="50" t="s">
        <v>2805</v>
      </c>
      <c r="AV1924" s="72" t="s">
        <v>874</v>
      </c>
      <c r="AW1924" s="58">
        <v>2050</v>
      </c>
      <c r="AX1924" s="73" t="str">
        <f t="shared" si="358"/>
        <v>*0.84</v>
      </c>
      <c r="AY1924" s="70" t="str">
        <f t="shared" si="359"/>
        <v>REZoning_Sol-Win</v>
      </c>
    </row>
    <row r="1925" spans="1:51">
      <c r="A1925" s="67" t="s">
        <v>83</v>
      </c>
      <c r="C1925" t="s">
        <v>2806</v>
      </c>
      <c r="D1925" s="68" t="s">
        <v>874</v>
      </c>
      <c r="E1925" s="52">
        <v>2035</v>
      </c>
      <c r="F1925" s="69" t="str">
        <f t="shared" ref="F1925:F1988" si="361">"*"&amp;IF(AND(A1925="EU",E1925=2035),0.95,IF(AND(A1925="EU",E1925=2050),0.93,IF(AND(A1925="USA",E1925=2035),0.96,IF(AND(A1925="USA",E1925=2050),0.94,IF(AND(A1925="Japan",E1925=2035),0.94,IF(AND(A1925="Japan",E1925=2050),0.92,IF(AND(A1925="Russia",E1925=2035),0.95,IF(AND(A1925="Russia",E1925=2050),0.93,IF(AND(A1925="China",E1925=2035),0.94,IF(AND(A1925="China",E1925=2050),0.92,IF(AND(A1925="India",E1925=2035),0.95,IF(AND(A1925="India",E1925=2050),0.92,IF(AND(A1925="Middle East",E1925=2035),0.94,IF(AND(A1925="Middle East",E1925=2050),0.9,IF(AND(A1925="Africa",E1925=2035),0.94,IF(AND(A1925="Africa",E1925=2050),0.91,IF(AND(A1925="Brazil",E1925=2035),0.95,IF(AND(A1925="Brazil",E1925=2050),0.92,""))))))))))))))))))</f>
        <v>*0.94</v>
      </c>
      <c r="G1925" s="70" t="str">
        <f t="shared" si="360"/>
        <v>REZoning_Sol-Win</v>
      </c>
      <c r="I1925" t="s">
        <v>2806</v>
      </c>
      <c r="J1925" s="68" t="s">
        <v>874</v>
      </c>
      <c r="K1925" s="52">
        <v>2050</v>
      </c>
      <c r="L1925" s="62" t="str">
        <f t="shared" ref="L1925:L1988" si="362">"*"&amp;IF(AND(A1925="EU",K1925=2035),0.95,IF(AND(A1925="EU",K1925=2050),0.93,IF(AND(A1925="USA",K1925=2035),0.96,IF(AND(A1925="USA",K1925=2050),0.94,IF(AND(A1925="Japan",K1925=2035),0.94,IF(AND(A1925="Japan",K1925=2050),0.92,IF(AND(A1925="Russia",K1925=2035),0.95,IF(AND(A1925="Russia",K1925=2050),0.93,IF(AND(A1925="China",K1925=2035),0.94,IF(AND(A1925="China",K1925=2050),0.92,IF(AND(A1925="India",K1925=2035),0.95,IF(AND(A1925="India",K1925=2050),0.92,IF(AND(A1925="Middle East",K1925=2035),0.94,IF(AND(A1925="Middle East",K1925=2050),0.9,IF(AND(A1925="Africa",K1925=2035),0.94,IF(AND(A1925="Africa",K1925=2050),0.91,IF(AND(A1925="Brazil",K1925=2035),0.95,IF(AND(A1925="Brazil",K1925=2050),0.92,""))))))))))))))))))</f>
        <v>*0.9</v>
      </c>
      <c r="M1925" s="70" t="str">
        <f t="shared" ref="M1925:M1988" si="363">M1924</f>
        <v>REZoning_Sol-Win</v>
      </c>
      <c r="O1925" t="s">
        <v>2806</v>
      </c>
      <c r="P1925" t="s">
        <v>874</v>
      </c>
      <c r="Q1925">
        <v>2100</v>
      </c>
      <c r="R1925" t="s">
        <v>926</v>
      </c>
      <c r="S1925" t="s">
        <v>875</v>
      </c>
      <c r="AA1925" s="49" t="s">
        <v>2806</v>
      </c>
      <c r="AB1925" s="71" t="s">
        <v>874</v>
      </c>
      <c r="AC1925" s="55">
        <v>2035</v>
      </c>
      <c r="AD1925" s="70" t="str">
        <f t="shared" ref="AD1925:AD1988" si="364">"*"&amp;IF(AND(A1925="EU",AC1925=2035),0.95,IF(AND(A1925="EU",AC1925=2050),0.93,IF(AND(A1925="USA",AC1925=2035),0.96,IF(AND(A1925="USA",AC1925=2050),0.93,IF(AND(A1925="Japan",AC1925=2035),0.94,IF(AND(A1925="Japan",AC1925=2050),0.92,IF(AND(A1925="Russia",AC1925=2035),0.95,IF(AND(A1925="Russia",AC1925=2050),0.91,IF(AND(A1925="China",AC1925=2035),0.93,IF(AND(A1925="China",AC1925=2050),0.92,IF(AND(A1925="India",AC1925=2035),0.94,IF(AND(A1925="India",AC1925=2050),0.91,IF(AND(A1925="Middle East",AC1925=2035),0.92,IF(AND(A1925="Middle East",AC1925=2050),0.89,IF(AND(A1925="Africa",AC1925=2035),0.93,IF(AND(A1925="Africa",AC1925=2050),0.9,IF(AND(A1925="Brazil",AC1925=2035),0.95,IF(AND(A1925="Brazil",AC1925=2050),0.92,""))))))))))))))))))</f>
        <v>*0.92</v>
      </c>
      <c r="AE1925" s="70" t="str">
        <f t="shared" ref="AE1925:AE1988" si="365">AE1924</f>
        <v>REZoning_Sol-Win</v>
      </c>
      <c r="AG1925" s="49" t="s">
        <v>2806</v>
      </c>
      <c r="AH1925" s="71" t="s">
        <v>874</v>
      </c>
      <c r="AI1925" s="55">
        <v>2050</v>
      </c>
      <c r="AJ1925" s="70" t="str">
        <f t="shared" ref="AJ1925:AJ1988" si="366">"*"&amp;IF(AND(A1925="EU",AI1925=2035),0.95,IF(AND(A1925="EU",AI1925=2050),0.93,IF(AND(A1925="USA",AI1925=2035),0.96,IF(AND(A1925="USA",AI1925=2050),0.93,IF(AND(A1925="Japan",AI1925=2035),0.94,IF(AND(A1925="Japan",AI1925=2050),0.92,IF(AND(A1925="Russia",AI1925=2035),0.95,IF(AND(A1925="Russia",AI1925=2050),0.91,IF(AND(A1925="China",AI1925=2035),0.93,IF(AND(A1925="China",AI1925=2050),0.92,IF(AND(A1925="India",AI1925=2035),0.94,IF(AND(A1925="India",AI1925=2050),0.91,IF(AND(A1925="Middle East",AI1925=2035),0.92,IF(AND(A1925="Middle East",AI1925=2050),0.89,IF(AND(A1925="Africa",AI1925=2035),0.93,IF(AND(A1925="Africa",AI1925=2050),0.9,IF(AND(A1925="Brazil",AI1925=2035),0.95,IF(AND(A1925="Brazil",AI1925=2050),0.92,""))))))))))))))))))</f>
        <v>*0.89</v>
      </c>
      <c r="AK1925" s="70" t="str">
        <f t="shared" ref="AK1925:AK1988" si="367">AK1924</f>
        <v>REZoning_Sol-Win</v>
      </c>
      <c r="AO1925" s="50" t="s">
        <v>2806</v>
      </c>
      <c r="AP1925" s="72" t="s">
        <v>874</v>
      </c>
      <c r="AQ1925" s="58">
        <v>2035</v>
      </c>
      <c r="AR1925" s="73" t="str">
        <f t="shared" ref="AR1925:AR1988" si="368">"*"&amp;IF(AND(A1925="EU",AQ1925=2035),0.93,IF(AND(A1925="EU",AQ1925=2050),0.9,IF(AND(A1925="USA",AQ1925=2035),0.92,IF(AND(A1925="USA",AQ1925=2050),0.89,IF(AND(A1925="Japan",AQ1925=2035),0.92,IF(AND(A1925="Japan",AQ1925=2050),0.89,IF(AND(A1925="Russia",AQ1925=2035),0.91,IF(AND(A1925="Russia",AQ1925=2050),0.86,IF(AND(A1925="China",AQ1925=2035),0.91,IF(AND(A1925="China",AQ1925=2050),0.87,IF(AND(A1925="India",AQ1925=2035),0.92,IF(AND(A1925="India",AQ1925=2050),0.87,IF(AND(A1925="Middle East",AQ1925=2035),0.89,IF(AND(A1925="Middle East",AQ1925=2050),0.84,IF(AND(A1925="Africa",AQ1925=2035),0.9,IF(AND(A1925="Africa",AQ1925=2050),0.86,IF(AND(A1925="Brazil",AQ1925=2035),0.93,IF(AND(A1925="Brazil",AQ1925=2050),0.89,""))))))))))))))))))</f>
        <v>*0.89</v>
      </c>
      <c r="AS1925" s="70" t="str">
        <f t="shared" ref="AS1925:AS1988" si="369">AS1924</f>
        <v>REZoning_Sol-Win</v>
      </c>
      <c r="AU1925" s="50" t="s">
        <v>2806</v>
      </c>
      <c r="AV1925" s="72" t="s">
        <v>874</v>
      </c>
      <c r="AW1925" s="58">
        <v>2050</v>
      </c>
      <c r="AX1925" s="73" t="str">
        <f t="shared" ref="AX1925:AX1988" si="370">"*"&amp;IF(AND(A1925="EU",AW1925=2035),0.93,IF(AND(A1925="EU",AW1925=2050),0.9,IF(AND(A1925="USA",AW1925=2035),0.92,IF(AND(A1925="USA",AW1925=2050),0.89,IF(AND(A1925="Japan",AW1925=2035),0.92,IF(AND(A1925="Japan",AW1925=2050),0.89,IF(AND(A1925="Russia",AW1925=2035),0.91,IF(AND(A1925="Russia",AW1925=2050),0.86,IF(AND(A1925="China",AW1925=2035),0.91,IF(AND(A1925="China",AW1925=2050),0.87,IF(AND(A1925="India",AW1925=2035),0.92,IF(AND(A1925="India",AW1925=2050),0.87,IF(AND(A1925="Middle East",AW1925=2035),0.89,IF(AND(A1925="Middle East",AW1925=2050),0.84,IF(AND(A1925="Africa",AW1925=2035),0.9,IF(AND(A1925="Africa",AW1925=2050),0.86,IF(AND(A1925="Brazil",AW1925=2035),0.93,IF(AND(A1925="Brazil",AW1925=2050),0.89,""))))))))))))))))))</f>
        <v>*0.84</v>
      </c>
      <c r="AY1925" s="70" t="str">
        <f t="shared" ref="AY1925:AY1988" si="371">AY1924</f>
        <v>REZoning_Sol-Win</v>
      </c>
    </row>
    <row r="1926" spans="1:51">
      <c r="A1926" s="67" t="s">
        <v>83</v>
      </c>
      <c r="C1926" t="s">
        <v>2807</v>
      </c>
      <c r="D1926" s="68" t="s">
        <v>874</v>
      </c>
      <c r="E1926" s="52">
        <v>2035</v>
      </c>
      <c r="F1926" s="69" t="str">
        <f t="shared" si="361"/>
        <v>*0.94</v>
      </c>
      <c r="G1926" s="70" t="str">
        <f t="shared" si="360"/>
        <v>REZoning_Sol-Win</v>
      </c>
      <c r="I1926" t="s">
        <v>2807</v>
      </c>
      <c r="J1926" s="68" t="s">
        <v>874</v>
      </c>
      <c r="K1926" s="52">
        <v>2050</v>
      </c>
      <c r="L1926" s="62" t="str">
        <f t="shared" si="362"/>
        <v>*0.9</v>
      </c>
      <c r="M1926" s="70" t="str">
        <f t="shared" si="363"/>
        <v>REZoning_Sol-Win</v>
      </c>
      <c r="O1926" t="s">
        <v>2807</v>
      </c>
      <c r="P1926" t="s">
        <v>874</v>
      </c>
      <c r="Q1926">
        <v>2100</v>
      </c>
      <c r="R1926" t="s">
        <v>926</v>
      </c>
      <c r="S1926" t="s">
        <v>875</v>
      </c>
      <c r="AA1926" s="49" t="s">
        <v>2807</v>
      </c>
      <c r="AB1926" s="71" t="s">
        <v>874</v>
      </c>
      <c r="AC1926" s="55">
        <v>2035</v>
      </c>
      <c r="AD1926" s="70" t="str">
        <f t="shared" si="364"/>
        <v>*0.92</v>
      </c>
      <c r="AE1926" s="70" t="str">
        <f t="shared" si="365"/>
        <v>REZoning_Sol-Win</v>
      </c>
      <c r="AG1926" s="49" t="s">
        <v>2807</v>
      </c>
      <c r="AH1926" s="71" t="s">
        <v>874</v>
      </c>
      <c r="AI1926" s="55">
        <v>2050</v>
      </c>
      <c r="AJ1926" s="70" t="str">
        <f t="shared" si="366"/>
        <v>*0.89</v>
      </c>
      <c r="AK1926" s="70" t="str">
        <f t="shared" si="367"/>
        <v>REZoning_Sol-Win</v>
      </c>
      <c r="AO1926" s="50" t="s">
        <v>2807</v>
      </c>
      <c r="AP1926" s="72" t="s">
        <v>874</v>
      </c>
      <c r="AQ1926" s="58">
        <v>2035</v>
      </c>
      <c r="AR1926" s="73" t="str">
        <f t="shared" si="368"/>
        <v>*0.89</v>
      </c>
      <c r="AS1926" s="70" t="str">
        <f t="shared" si="369"/>
        <v>REZoning_Sol-Win</v>
      </c>
      <c r="AU1926" s="50" t="s">
        <v>2807</v>
      </c>
      <c r="AV1926" s="72" t="s">
        <v>874</v>
      </c>
      <c r="AW1926" s="58">
        <v>2050</v>
      </c>
      <c r="AX1926" s="73" t="str">
        <f t="shared" si="370"/>
        <v>*0.84</v>
      </c>
      <c r="AY1926" s="70" t="str">
        <f t="shared" si="371"/>
        <v>REZoning_Sol-Win</v>
      </c>
    </row>
    <row r="1927" spans="1:51">
      <c r="A1927" s="67" t="s">
        <v>83</v>
      </c>
      <c r="C1927" t="s">
        <v>2808</v>
      </c>
      <c r="D1927" s="68" t="s">
        <v>874</v>
      </c>
      <c r="E1927" s="52">
        <v>2035</v>
      </c>
      <c r="F1927" s="69" t="str">
        <f t="shared" si="361"/>
        <v>*0.94</v>
      </c>
      <c r="G1927" s="70" t="str">
        <f t="shared" si="360"/>
        <v>REZoning_Sol-Win</v>
      </c>
      <c r="I1927" t="s">
        <v>2808</v>
      </c>
      <c r="J1927" s="68" t="s">
        <v>874</v>
      </c>
      <c r="K1927" s="52">
        <v>2050</v>
      </c>
      <c r="L1927" s="62" t="str">
        <f t="shared" si="362"/>
        <v>*0.9</v>
      </c>
      <c r="M1927" s="70" t="str">
        <f t="shared" si="363"/>
        <v>REZoning_Sol-Win</v>
      </c>
      <c r="O1927" t="s">
        <v>2808</v>
      </c>
      <c r="P1927" t="s">
        <v>874</v>
      </c>
      <c r="Q1927">
        <v>2100</v>
      </c>
      <c r="R1927" t="s">
        <v>926</v>
      </c>
      <c r="S1927" t="s">
        <v>875</v>
      </c>
      <c r="AA1927" s="49" t="s">
        <v>2808</v>
      </c>
      <c r="AB1927" s="71" t="s">
        <v>874</v>
      </c>
      <c r="AC1927" s="55">
        <v>2035</v>
      </c>
      <c r="AD1927" s="70" t="str">
        <f t="shared" si="364"/>
        <v>*0.92</v>
      </c>
      <c r="AE1927" s="70" t="str">
        <f t="shared" si="365"/>
        <v>REZoning_Sol-Win</v>
      </c>
      <c r="AG1927" s="49" t="s">
        <v>2808</v>
      </c>
      <c r="AH1927" s="71" t="s">
        <v>874</v>
      </c>
      <c r="AI1927" s="55">
        <v>2050</v>
      </c>
      <c r="AJ1927" s="70" t="str">
        <f t="shared" si="366"/>
        <v>*0.89</v>
      </c>
      <c r="AK1927" s="70" t="str">
        <f t="shared" si="367"/>
        <v>REZoning_Sol-Win</v>
      </c>
      <c r="AO1927" s="50" t="s">
        <v>2808</v>
      </c>
      <c r="AP1927" s="72" t="s">
        <v>874</v>
      </c>
      <c r="AQ1927" s="58">
        <v>2035</v>
      </c>
      <c r="AR1927" s="73" t="str">
        <f t="shared" si="368"/>
        <v>*0.89</v>
      </c>
      <c r="AS1927" s="70" t="str">
        <f t="shared" si="369"/>
        <v>REZoning_Sol-Win</v>
      </c>
      <c r="AU1927" s="50" t="s">
        <v>2808</v>
      </c>
      <c r="AV1927" s="72" t="s">
        <v>874</v>
      </c>
      <c r="AW1927" s="58">
        <v>2050</v>
      </c>
      <c r="AX1927" s="73" t="str">
        <f t="shared" si="370"/>
        <v>*0.84</v>
      </c>
      <c r="AY1927" s="70" t="str">
        <f t="shared" si="371"/>
        <v>REZoning_Sol-Win</v>
      </c>
    </row>
    <row r="1928" spans="1:51">
      <c r="A1928" s="67" t="s">
        <v>83</v>
      </c>
      <c r="C1928" t="s">
        <v>2809</v>
      </c>
      <c r="D1928" s="68" t="s">
        <v>874</v>
      </c>
      <c r="E1928" s="52">
        <v>2035</v>
      </c>
      <c r="F1928" s="69" t="str">
        <f t="shared" si="361"/>
        <v>*0.94</v>
      </c>
      <c r="G1928" s="70" t="str">
        <f t="shared" si="360"/>
        <v>REZoning_Sol-Win</v>
      </c>
      <c r="I1928" t="s">
        <v>2809</v>
      </c>
      <c r="J1928" s="68" t="s">
        <v>874</v>
      </c>
      <c r="K1928" s="52">
        <v>2050</v>
      </c>
      <c r="L1928" s="62" t="str">
        <f t="shared" si="362"/>
        <v>*0.9</v>
      </c>
      <c r="M1928" s="70" t="str">
        <f t="shared" si="363"/>
        <v>REZoning_Sol-Win</v>
      </c>
      <c r="O1928" t="s">
        <v>2809</v>
      </c>
      <c r="P1928" t="s">
        <v>874</v>
      </c>
      <c r="Q1928">
        <v>2100</v>
      </c>
      <c r="R1928" t="s">
        <v>926</v>
      </c>
      <c r="S1928" t="s">
        <v>875</v>
      </c>
      <c r="AA1928" s="49" t="s">
        <v>2809</v>
      </c>
      <c r="AB1928" s="71" t="s">
        <v>874</v>
      </c>
      <c r="AC1928" s="55">
        <v>2035</v>
      </c>
      <c r="AD1928" s="70" t="str">
        <f t="shared" si="364"/>
        <v>*0.92</v>
      </c>
      <c r="AE1928" s="70" t="str">
        <f t="shared" si="365"/>
        <v>REZoning_Sol-Win</v>
      </c>
      <c r="AG1928" s="49" t="s">
        <v>2809</v>
      </c>
      <c r="AH1928" s="71" t="s">
        <v>874</v>
      </c>
      <c r="AI1928" s="55">
        <v>2050</v>
      </c>
      <c r="AJ1928" s="70" t="str">
        <f t="shared" si="366"/>
        <v>*0.89</v>
      </c>
      <c r="AK1928" s="70" t="str">
        <f t="shared" si="367"/>
        <v>REZoning_Sol-Win</v>
      </c>
      <c r="AO1928" s="50" t="s">
        <v>2809</v>
      </c>
      <c r="AP1928" s="72" t="s">
        <v>874</v>
      </c>
      <c r="AQ1928" s="58">
        <v>2035</v>
      </c>
      <c r="AR1928" s="73" t="str">
        <f t="shared" si="368"/>
        <v>*0.89</v>
      </c>
      <c r="AS1928" s="70" t="str">
        <f t="shared" si="369"/>
        <v>REZoning_Sol-Win</v>
      </c>
      <c r="AU1928" s="50" t="s">
        <v>2809</v>
      </c>
      <c r="AV1928" s="72" t="s">
        <v>874</v>
      </c>
      <c r="AW1928" s="58">
        <v>2050</v>
      </c>
      <c r="AX1928" s="73" t="str">
        <f t="shared" si="370"/>
        <v>*0.84</v>
      </c>
      <c r="AY1928" s="70" t="str">
        <f t="shared" si="371"/>
        <v>REZoning_Sol-Win</v>
      </c>
    </row>
    <row r="1929" spans="1:51">
      <c r="A1929" s="67" t="s">
        <v>70</v>
      </c>
      <c r="C1929" t="s">
        <v>2810</v>
      </c>
      <c r="D1929" s="68" t="s">
        <v>874</v>
      </c>
      <c r="E1929" s="52">
        <v>2035</v>
      </c>
      <c r="F1929" s="69" t="str">
        <f t="shared" si="361"/>
        <v>*0.94</v>
      </c>
      <c r="G1929" s="70" t="str">
        <f t="shared" si="360"/>
        <v>REZoning_Sol-Win</v>
      </c>
      <c r="I1929" t="s">
        <v>2810</v>
      </c>
      <c r="J1929" s="68" t="s">
        <v>874</v>
      </c>
      <c r="K1929" s="52">
        <v>2050</v>
      </c>
      <c r="L1929" s="62" t="str">
        <f t="shared" si="362"/>
        <v>*0.91</v>
      </c>
      <c r="M1929" s="70" t="str">
        <f t="shared" si="363"/>
        <v>REZoning_Sol-Win</v>
      </c>
      <c r="O1929" t="s">
        <v>2810</v>
      </c>
      <c r="P1929" t="s">
        <v>874</v>
      </c>
      <c r="Q1929">
        <v>2100</v>
      </c>
      <c r="R1929" t="s">
        <v>890</v>
      </c>
      <c r="S1929" t="s">
        <v>875</v>
      </c>
      <c r="AA1929" s="49" t="s">
        <v>2810</v>
      </c>
      <c r="AB1929" s="71" t="s">
        <v>874</v>
      </c>
      <c r="AC1929" s="55">
        <v>2035</v>
      </c>
      <c r="AD1929" s="70" t="str">
        <f t="shared" si="364"/>
        <v>*0.93</v>
      </c>
      <c r="AE1929" s="70" t="str">
        <f t="shared" si="365"/>
        <v>REZoning_Sol-Win</v>
      </c>
      <c r="AG1929" s="49" t="s">
        <v>2810</v>
      </c>
      <c r="AH1929" s="71" t="s">
        <v>874</v>
      </c>
      <c r="AI1929" s="55">
        <v>2050</v>
      </c>
      <c r="AJ1929" s="70" t="str">
        <f t="shared" si="366"/>
        <v>*0.9</v>
      </c>
      <c r="AK1929" s="70" t="str">
        <f t="shared" si="367"/>
        <v>REZoning_Sol-Win</v>
      </c>
      <c r="AO1929" s="50" t="s">
        <v>2810</v>
      </c>
      <c r="AP1929" s="72" t="s">
        <v>874</v>
      </c>
      <c r="AQ1929" s="58">
        <v>2035</v>
      </c>
      <c r="AR1929" s="73" t="str">
        <f t="shared" si="368"/>
        <v>*0.9</v>
      </c>
      <c r="AS1929" s="70" t="str">
        <f t="shared" si="369"/>
        <v>REZoning_Sol-Win</v>
      </c>
      <c r="AU1929" s="50" t="s">
        <v>2810</v>
      </c>
      <c r="AV1929" s="72" t="s">
        <v>874</v>
      </c>
      <c r="AW1929" s="58">
        <v>2050</v>
      </c>
      <c r="AX1929" s="73" t="str">
        <f t="shared" si="370"/>
        <v>*0.86</v>
      </c>
      <c r="AY1929" s="70" t="str">
        <f t="shared" si="371"/>
        <v>REZoning_Sol-Win</v>
      </c>
    </row>
    <row r="1930" spans="1:51">
      <c r="A1930" s="67" t="s">
        <v>70</v>
      </c>
      <c r="C1930" t="s">
        <v>2811</v>
      </c>
      <c r="D1930" s="68" t="s">
        <v>874</v>
      </c>
      <c r="E1930" s="52">
        <v>2035</v>
      </c>
      <c r="F1930" s="69" t="str">
        <f t="shared" si="361"/>
        <v>*0.94</v>
      </c>
      <c r="G1930" s="70" t="str">
        <f t="shared" si="360"/>
        <v>REZoning_Sol-Win</v>
      </c>
      <c r="I1930" t="s">
        <v>2811</v>
      </c>
      <c r="J1930" s="68" t="s">
        <v>874</v>
      </c>
      <c r="K1930" s="52">
        <v>2050</v>
      </c>
      <c r="L1930" s="62" t="str">
        <f t="shared" si="362"/>
        <v>*0.91</v>
      </c>
      <c r="M1930" s="70" t="str">
        <f t="shared" si="363"/>
        <v>REZoning_Sol-Win</v>
      </c>
      <c r="O1930" t="s">
        <v>2811</v>
      </c>
      <c r="P1930" t="s">
        <v>874</v>
      </c>
      <c r="Q1930">
        <v>2100</v>
      </c>
      <c r="R1930" t="s">
        <v>890</v>
      </c>
      <c r="S1930" t="s">
        <v>875</v>
      </c>
      <c r="AA1930" s="49" t="s">
        <v>2811</v>
      </c>
      <c r="AB1930" s="71" t="s">
        <v>874</v>
      </c>
      <c r="AC1930" s="55">
        <v>2035</v>
      </c>
      <c r="AD1930" s="70" t="str">
        <f t="shared" si="364"/>
        <v>*0.93</v>
      </c>
      <c r="AE1930" s="70" t="str">
        <f t="shared" si="365"/>
        <v>REZoning_Sol-Win</v>
      </c>
      <c r="AG1930" s="49" t="s">
        <v>2811</v>
      </c>
      <c r="AH1930" s="71" t="s">
        <v>874</v>
      </c>
      <c r="AI1930" s="55">
        <v>2050</v>
      </c>
      <c r="AJ1930" s="70" t="str">
        <f t="shared" si="366"/>
        <v>*0.9</v>
      </c>
      <c r="AK1930" s="70" t="str">
        <f t="shared" si="367"/>
        <v>REZoning_Sol-Win</v>
      </c>
      <c r="AO1930" s="50" t="s">
        <v>2811</v>
      </c>
      <c r="AP1930" s="72" t="s">
        <v>874</v>
      </c>
      <c r="AQ1930" s="58">
        <v>2035</v>
      </c>
      <c r="AR1930" s="73" t="str">
        <f t="shared" si="368"/>
        <v>*0.9</v>
      </c>
      <c r="AS1930" s="70" t="str">
        <f t="shared" si="369"/>
        <v>REZoning_Sol-Win</v>
      </c>
      <c r="AU1930" s="50" t="s">
        <v>2811</v>
      </c>
      <c r="AV1930" s="72" t="s">
        <v>874</v>
      </c>
      <c r="AW1930" s="58">
        <v>2050</v>
      </c>
      <c r="AX1930" s="73" t="str">
        <f t="shared" si="370"/>
        <v>*0.86</v>
      </c>
      <c r="AY1930" s="70" t="str">
        <f t="shared" si="371"/>
        <v>REZoning_Sol-Win</v>
      </c>
    </row>
    <row r="1931" spans="1:51">
      <c r="A1931" s="67" t="s">
        <v>70</v>
      </c>
      <c r="C1931" t="s">
        <v>2812</v>
      </c>
      <c r="D1931" s="68" t="s">
        <v>874</v>
      </c>
      <c r="E1931" s="52">
        <v>2035</v>
      </c>
      <c r="F1931" s="69" t="str">
        <f t="shared" si="361"/>
        <v>*0.94</v>
      </c>
      <c r="G1931" s="70" t="str">
        <f t="shared" si="360"/>
        <v>REZoning_Sol-Win</v>
      </c>
      <c r="I1931" t="s">
        <v>2812</v>
      </c>
      <c r="J1931" s="68" t="s">
        <v>874</v>
      </c>
      <c r="K1931" s="52">
        <v>2050</v>
      </c>
      <c r="L1931" s="62" t="str">
        <f t="shared" si="362"/>
        <v>*0.91</v>
      </c>
      <c r="M1931" s="70" t="str">
        <f t="shared" si="363"/>
        <v>REZoning_Sol-Win</v>
      </c>
      <c r="O1931" t="s">
        <v>2812</v>
      </c>
      <c r="P1931" t="s">
        <v>874</v>
      </c>
      <c r="Q1931">
        <v>2100</v>
      </c>
      <c r="R1931" t="s">
        <v>890</v>
      </c>
      <c r="S1931" t="s">
        <v>875</v>
      </c>
      <c r="AA1931" s="49" t="s">
        <v>2812</v>
      </c>
      <c r="AB1931" s="71" t="s">
        <v>874</v>
      </c>
      <c r="AC1931" s="55">
        <v>2035</v>
      </c>
      <c r="AD1931" s="70" t="str">
        <f t="shared" si="364"/>
        <v>*0.93</v>
      </c>
      <c r="AE1931" s="70" t="str">
        <f t="shared" si="365"/>
        <v>REZoning_Sol-Win</v>
      </c>
      <c r="AG1931" s="49" t="s">
        <v>2812</v>
      </c>
      <c r="AH1931" s="71" t="s">
        <v>874</v>
      </c>
      <c r="AI1931" s="55">
        <v>2050</v>
      </c>
      <c r="AJ1931" s="70" t="str">
        <f t="shared" si="366"/>
        <v>*0.9</v>
      </c>
      <c r="AK1931" s="70" t="str">
        <f t="shared" si="367"/>
        <v>REZoning_Sol-Win</v>
      </c>
      <c r="AO1931" s="50" t="s">
        <v>2812</v>
      </c>
      <c r="AP1931" s="72" t="s">
        <v>874</v>
      </c>
      <c r="AQ1931" s="58">
        <v>2035</v>
      </c>
      <c r="AR1931" s="73" t="str">
        <f t="shared" si="368"/>
        <v>*0.9</v>
      </c>
      <c r="AS1931" s="70" t="str">
        <f t="shared" si="369"/>
        <v>REZoning_Sol-Win</v>
      </c>
      <c r="AU1931" s="50" t="s">
        <v>2812</v>
      </c>
      <c r="AV1931" s="72" t="s">
        <v>874</v>
      </c>
      <c r="AW1931" s="58">
        <v>2050</v>
      </c>
      <c r="AX1931" s="73" t="str">
        <f t="shared" si="370"/>
        <v>*0.86</v>
      </c>
      <c r="AY1931" s="70" t="str">
        <f t="shared" si="371"/>
        <v>REZoning_Sol-Win</v>
      </c>
    </row>
    <row r="1932" spans="1:51">
      <c r="A1932" s="67" t="s">
        <v>70</v>
      </c>
      <c r="C1932" t="s">
        <v>2813</v>
      </c>
      <c r="D1932" s="68" t="s">
        <v>874</v>
      </c>
      <c r="E1932" s="52">
        <v>2035</v>
      </c>
      <c r="F1932" s="69" t="str">
        <f t="shared" si="361"/>
        <v>*0.94</v>
      </c>
      <c r="G1932" s="70" t="str">
        <f t="shared" si="360"/>
        <v>REZoning_Sol-Win</v>
      </c>
      <c r="I1932" t="s">
        <v>2813</v>
      </c>
      <c r="J1932" s="68" t="s">
        <v>874</v>
      </c>
      <c r="K1932" s="52">
        <v>2050</v>
      </c>
      <c r="L1932" s="62" t="str">
        <f t="shared" si="362"/>
        <v>*0.91</v>
      </c>
      <c r="M1932" s="70" t="str">
        <f t="shared" si="363"/>
        <v>REZoning_Sol-Win</v>
      </c>
      <c r="O1932" t="s">
        <v>2813</v>
      </c>
      <c r="P1932" t="s">
        <v>874</v>
      </c>
      <c r="Q1932">
        <v>2100</v>
      </c>
      <c r="R1932" t="s">
        <v>890</v>
      </c>
      <c r="S1932" t="s">
        <v>875</v>
      </c>
      <c r="AA1932" s="49" t="s">
        <v>2813</v>
      </c>
      <c r="AB1932" s="71" t="s">
        <v>874</v>
      </c>
      <c r="AC1932" s="55">
        <v>2035</v>
      </c>
      <c r="AD1932" s="70" t="str">
        <f t="shared" si="364"/>
        <v>*0.93</v>
      </c>
      <c r="AE1932" s="70" t="str">
        <f t="shared" si="365"/>
        <v>REZoning_Sol-Win</v>
      </c>
      <c r="AG1932" s="49" t="s">
        <v>2813</v>
      </c>
      <c r="AH1932" s="71" t="s">
        <v>874</v>
      </c>
      <c r="AI1932" s="55">
        <v>2050</v>
      </c>
      <c r="AJ1932" s="70" t="str">
        <f t="shared" si="366"/>
        <v>*0.9</v>
      </c>
      <c r="AK1932" s="70" t="str">
        <f t="shared" si="367"/>
        <v>REZoning_Sol-Win</v>
      </c>
      <c r="AO1932" s="50" t="s">
        <v>2813</v>
      </c>
      <c r="AP1932" s="72" t="s">
        <v>874</v>
      </c>
      <c r="AQ1932" s="58">
        <v>2035</v>
      </c>
      <c r="AR1932" s="73" t="str">
        <f t="shared" si="368"/>
        <v>*0.9</v>
      </c>
      <c r="AS1932" s="70" t="str">
        <f t="shared" si="369"/>
        <v>REZoning_Sol-Win</v>
      </c>
      <c r="AU1932" s="50" t="s">
        <v>2813</v>
      </c>
      <c r="AV1932" s="72" t="s">
        <v>874</v>
      </c>
      <c r="AW1932" s="58">
        <v>2050</v>
      </c>
      <c r="AX1932" s="73" t="str">
        <f t="shared" si="370"/>
        <v>*0.86</v>
      </c>
      <c r="AY1932" s="70" t="str">
        <f t="shared" si="371"/>
        <v>REZoning_Sol-Win</v>
      </c>
    </row>
    <row r="1933" spans="1:51">
      <c r="A1933" s="67" t="s">
        <v>70</v>
      </c>
      <c r="C1933" t="s">
        <v>2814</v>
      </c>
      <c r="D1933" s="68" t="s">
        <v>874</v>
      </c>
      <c r="E1933" s="52">
        <v>2035</v>
      </c>
      <c r="F1933" s="69" t="str">
        <f t="shared" si="361"/>
        <v>*0.94</v>
      </c>
      <c r="G1933" s="70" t="str">
        <f t="shared" si="360"/>
        <v>REZoning_Sol-Win</v>
      </c>
      <c r="I1933" t="s">
        <v>2814</v>
      </c>
      <c r="J1933" s="68" t="s">
        <v>874</v>
      </c>
      <c r="K1933" s="52">
        <v>2050</v>
      </c>
      <c r="L1933" s="62" t="str">
        <f t="shared" si="362"/>
        <v>*0.91</v>
      </c>
      <c r="M1933" s="70" t="str">
        <f t="shared" si="363"/>
        <v>REZoning_Sol-Win</v>
      </c>
      <c r="O1933" t="s">
        <v>2814</v>
      </c>
      <c r="P1933" t="s">
        <v>874</v>
      </c>
      <c r="Q1933">
        <v>2100</v>
      </c>
      <c r="R1933" t="s">
        <v>890</v>
      </c>
      <c r="S1933" t="s">
        <v>875</v>
      </c>
      <c r="AA1933" s="49" t="s">
        <v>2814</v>
      </c>
      <c r="AB1933" s="71" t="s">
        <v>874</v>
      </c>
      <c r="AC1933" s="55">
        <v>2035</v>
      </c>
      <c r="AD1933" s="70" t="str">
        <f t="shared" si="364"/>
        <v>*0.93</v>
      </c>
      <c r="AE1933" s="70" t="str">
        <f t="shared" si="365"/>
        <v>REZoning_Sol-Win</v>
      </c>
      <c r="AG1933" s="49" t="s">
        <v>2814</v>
      </c>
      <c r="AH1933" s="71" t="s">
        <v>874</v>
      </c>
      <c r="AI1933" s="55">
        <v>2050</v>
      </c>
      <c r="AJ1933" s="70" t="str">
        <f t="shared" si="366"/>
        <v>*0.9</v>
      </c>
      <c r="AK1933" s="70" t="str">
        <f t="shared" si="367"/>
        <v>REZoning_Sol-Win</v>
      </c>
      <c r="AO1933" s="50" t="s">
        <v>2814</v>
      </c>
      <c r="AP1933" s="72" t="s">
        <v>874</v>
      </c>
      <c r="AQ1933" s="58">
        <v>2035</v>
      </c>
      <c r="AR1933" s="73" t="str">
        <f t="shared" si="368"/>
        <v>*0.9</v>
      </c>
      <c r="AS1933" s="70" t="str">
        <f t="shared" si="369"/>
        <v>REZoning_Sol-Win</v>
      </c>
      <c r="AU1933" s="50" t="s">
        <v>2814</v>
      </c>
      <c r="AV1933" s="72" t="s">
        <v>874</v>
      </c>
      <c r="AW1933" s="58">
        <v>2050</v>
      </c>
      <c r="AX1933" s="73" t="str">
        <f t="shared" si="370"/>
        <v>*0.86</v>
      </c>
      <c r="AY1933" s="70" t="str">
        <f t="shared" si="371"/>
        <v>REZoning_Sol-Win</v>
      </c>
    </row>
    <row r="1934" spans="1:51">
      <c r="A1934" s="67" t="s">
        <v>70</v>
      </c>
      <c r="C1934" t="s">
        <v>2815</v>
      </c>
      <c r="D1934" s="68" t="s">
        <v>874</v>
      </c>
      <c r="E1934" s="52">
        <v>2035</v>
      </c>
      <c r="F1934" s="69" t="str">
        <f t="shared" si="361"/>
        <v>*0.94</v>
      </c>
      <c r="G1934" s="70" t="str">
        <f t="shared" si="360"/>
        <v>REZoning_Sol-Win</v>
      </c>
      <c r="I1934" t="s">
        <v>2815</v>
      </c>
      <c r="J1934" s="68" t="s">
        <v>874</v>
      </c>
      <c r="K1934" s="52">
        <v>2050</v>
      </c>
      <c r="L1934" s="62" t="str">
        <f t="shared" si="362"/>
        <v>*0.91</v>
      </c>
      <c r="M1934" s="70" t="str">
        <f t="shared" si="363"/>
        <v>REZoning_Sol-Win</v>
      </c>
      <c r="O1934" t="s">
        <v>2815</v>
      </c>
      <c r="P1934" t="s">
        <v>874</v>
      </c>
      <c r="Q1934">
        <v>2100</v>
      </c>
      <c r="R1934" t="s">
        <v>890</v>
      </c>
      <c r="S1934" t="s">
        <v>875</v>
      </c>
      <c r="AA1934" s="49" t="s">
        <v>2815</v>
      </c>
      <c r="AB1934" s="71" t="s">
        <v>874</v>
      </c>
      <c r="AC1934" s="55">
        <v>2035</v>
      </c>
      <c r="AD1934" s="70" t="str">
        <f t="shared" si="364"/>
        <v>*0.93</v>
      </c>
      <c r="AE1934" s="70" t="str">
        <f t="shared" si="365"/>
        <v>REZoning_Sol-Win</v>
      </c>
      <c r="AG1934" s="49" t="s">
        <v>2815</v>
      </c>
      <c r="AH1934" s="71" t="s">
        <v>874</v>
      </c>
      <c r="AI1934" s="55">
        <v>2050</v>
      </c>
      <c r="AJ1934" s="70" t="str">
        <f t="shared" si="366"/>
        <v>*0.9</v>
      </c>
      <c r="AK1934" s="70" t="str">
        <f t="shared" si="367"/>
        <v>REZoning_Sol-Win</v>
      </c>
      <c r="AO1934" s="50" t="s">
        <v>2815</v>
      </c>
      <c r="AP1934" s="72" t="s">
        <v>874</v>
      </c>
      <c r="AQ1934" s="58">
        <v>2035</v>
      </c>
      <c r="AR1934" s="73" t="str">
        <f t="shared" si="368"/>
        <v>*0.9</v>
      </c>
      <c r="AS1934" s="70" t="str">
        <f t="shared" si="369"/>
        <v>REZoning_Sol-Win</v>
      </c>
      <c r="AU1934" s="50" t="s">
        <v>2815</v>
      </c>
      <c r="AV1934" s="72" t="s">
        <v>874</v>
      </c>
      <c r="AW1934" s="58">
        <v>2050</v>
      </c>
      <c r="AX1934" s="73" t="str">
        <f t="shared" si="370"/>
        <v>*0.86</v>
      </c>
      <c r="AY1934" s="70" t="str">
        <f t="shared" si="371"/>
        <v>REZoning_Sol-Win</v>
      </c>
    </row>
    <row r="1935" spans="1:51">
      <c r="A1935" s="67" t="s">
        <v>70</v>
      </c>
      <c r="C1935" t="s">
        <v>2816</v>
      </c>
      <c r="D1935" s="68" t="s">
        <v>874</v>
      </c>
      <c r="E1935" s="52">
        <v>2035</v>
      </c>
      <c r="F1935" s="69" t="str">
        <f t="shared" si="361"/>
        <v>*0.94</v>
      </c>
      <c r="G1935" s="70" t="str">
        <f t="shared" si="360"/>
        <v>REZoning_Sol-Win</v>
      </c>
      <c r="I1935" t="s">
        <v>2816</v>
      </c>
      <c r="J1935" s="68" t="s">
        <v>874</v>
      </c>
      <c r="K1935" s="52">
        <v>2050</v>
      </c>
      <c r="L1935" s="62" t="str">
        <f t="shared" si="362"/>
        <v>*0.91</v>
      </c>
      <c r="M1935" s="70" t="str">
        <f t="shared" si="363"/>
        <v>REZoning_Sol-Win</v>
      </c>
      <c r="O1935" t="s">
        <v>2816</v>
      </c>
      <c r="P1935" t="s">
        <v>874</v>
      </c>
      <c r="Q1935">
        <v>2100</v>
      </c>
      <c r="R1935" t="s">
        <v>890</v>
      </c>
      <c r="S1935" t="s">
        <v>875</v>
      </c>
      <c r="AA1935" s="49" t="s">
        <v>2816</v>
      </c>
      <c r="AB1935" s="71" t="s">
        <v>874</v>
      </c>
      <c r="AC1935" s="55">
        <v>2035</v>
      </c>
      <c r="AD1935" s="70" t="str">
        <f t="shared" si="364"/>
        <v>*0.93</v>
      </c>
      <c r="AE1935" s="70" t="str">
        <f t="shared" si="365"/>
        <v>REZoning_Sol-Win</v>
      </c>
      <c r="AG1935" s="49" t="s">
        <v>2816</v>
      </c>
      <c r="AH1935" s="71" t="s">
        <v>874</v>
      </c>
      <c r="AI1935" s="55">
        <v>2050</v>
      </c>
      <c r="AJ1935" s="70" t="str">
        <f t="shared" si="366"/>
        <v>*0.9</v>
      </c>
      <c r="AK1935" s="70" t="str">
        <f t="shared" si="367"/>
        <v>REZoning_Sol-Win</v>
      </c>
      <c r="AO1935" s="50" t="s">
        <v>2816</v>
      </c>
      <c r="AP1935" s="72" t="s">
        <v>874</v>
      </c>
      <c r="AQ1935" s="58">
        <v>2035</v>
      </c>
      <c r="AR1935" s="73" t="str">
        <f t="shared" si="368"/>
        <v>*0.9</v>
      </c>
      <c r="AS1935" s="70" t="str">
        <f t="shared" si="369"/>
        <v>REZoning_Sol-Win</v>
      </c>
      <c r="AU1935" s="50" t="s">
        <v>2816</v>
      </c>
      <c r="AV1935" s="72" t="s">
        <v>874</v>
      </c>
      <c r="AW1935" s="58">
        <v>2050</v>
      </c>
      <c r="AX1935" s="73" t="str">
        <f t="shared" si="370"/>
        <v>*0.86</v>
      </c>
      <c r="AY1935" s="70" t="str">
        <f t="shared" si="371"/>
        <v>REZoning_Sol-Win</v>
      </c>
    </row>
    <row r="1936" spans="1:51">
      <c r="A1936" s="67" t="s">
        <v>70</v>
      </c>
      <c r="C1936" t="s">
        <v>2817</v>
      </c>
      <c r="D1936" s="68" t="s">
        <v>874</v>
      </c>
      <c r="E1936" s="52">
        <v>2035</v>
      </c>
      <c r="F1936" s="69" t="str">
        <f t="shared" si="361"/>
        <v>*0.94</v>
      </c>
      <c r="G1936" s="70" t="str">
        <f t="shared" si="360"/>
        <v>REZoning_Sol-Win</v>
      </c>
      <c r="I1936" t="s">
        <v>2817</v>
      </c>
      <c r="J1936" s="68" t="s">
        <v>874</v>
      </c>
      <c r="K1936" s="52">
        <v>2050</v>
      </c>
      <c r="L1936" s="62" t="str">
        <f t="shared" si="362"/>
        <v>*0.91</v>
      </c>
      <c r="M1936" s="70" t="str">
        <f t="shared" si="363"/>
        <v>REZoning_Sol-Win</v>
      </c>
      <c r="O1936" t="s">
        <v>2817</v>
      </c>
      <c r="P1936" t="s">
        <v>874</v>
      </c>
      <c r="Q1936">
        <v>2100</v>
      </c>
      <c r="R1936" t="s">
        <v>890</v>
      </c>
      <c r="S1936" t="s">
        <v>875</v>
      </c>
      <c r="AA1936" s="49" t="s">
        <v>2817</v>
      </c>
      <c r="AB1936" s="71" t="s">
        <v>874</v>
      </c>
      <c r="AC1936" s="55">
        <v>2035</v>
      </c>
      <c r="AD1936" s="70" t="str">
        <f t="shared" si="364"/>
        <v>*0.93</v>
      </c>
      <c r="AE1936" s="70" t="str">
        <f t="shared" si="365"/>
        <v>REZoning_Sol-Win</v>
      </c>
      <c r="AG1936" s="49" t="s">
        <v>2817</v>
      </c>
      <c r="AH1936" s="71" t="s">
        <v>874</v>
      </c>
      <c r="AI1936" s="55">
        <v>2050</v>
      </c>
      <c r="AJ1936" s="70" t="str">
        <f t="shared" si="366"/>
        <v>*0.9</v>
      </c>
      <c r="AK1936" s="70" t="str">
        <f t="shared" si="367"/>
        <v>REZoning_Sol-Win</v>
      </c>
      <c r="AO1936" s="50" t="s">
        <v>2817</v>
      </c>
      <c r="AP1936" s="72" t="s">
        <v>874</v>
      </c>
      <c r="AQ1936" s="58">
        <v>2035</v>
      </c>
      <c r="AR1936" s="73" t="str">
        <f t="shared" si="368"/>
        <v>*0.9</v>
      </c>
      <c r="AS1936" s="70" t="str">
        <f t="shared" si="369"/>
        <v>REZoning_Sol-Win</v>
      </c>
      <c r="AU1936" s="50" t="s">
        <v>2817</v>
      </c>
      <c r="AV1936" s="72" t="s">
        <v>874</v>
      </c>
      <c r="AW1936" s="58">
        <v>2050</v>
      </c>
      <c r="AX1936" s="73" t="str">
        <f t="shared" si="370"/>
        <v>*0.86</v>
      </c>
      <c r="AY1936" s="70" t="str">
        <f t="shared" si="371"/>
        <v>REZoning_Sol-Win</v>
      </c>
    </row>
    <row r="1937" spans="1:51">
      <c r="A1937" s="67" t="s">
        <v>70</v>
      </c>
      <c r="C1937" t="s">
        <v>2818</v>
      </c>
      <c r="D1937" s="68" t="s">
        <v>874</v>
      </c>
      <c r="E1937" s="52">
        <v>2035</v>
      </c>
      <c r="F1937" s="69" t="str">
        <f t="shared" si="361"/>
        <v>*0.94</v>
      </c>
      <c r="G1937" s="70" t="str">
        <f t="shared" si="360"/>
        <v>REZoning_Sol-Win</v>
      </c>
      <c r="I1937" t="s">
        <v>2818</v>
      </c>
      <c r="J1937" s="68" t="s">
        <v>874</v>
      </c>
      <c r="K1937" s="52">
        <v>2050</v>
      </c>
      <c r="L1937" s="62" t="str">
        <f t="shared" si="362"/>
        <v>*0.91</v>
      </c>
      <c r="M1937" s="70" t="str">
        <f t="shared" si="363"/>
        <v>REZoning_Sol-Win</v>
      </c>
      <c r="O1937" t="s">
        <v>2818</v>
      </c>
      <c r="P1937" t="s">
        <v>874</v>
      </c>
      <c r="Q1937">
        <v>2100</v>
      </c>
      <c r="R1937" t="s">
        <v>890</v>
      </c>
      <c r="S1937" t="s">
        <v>875</v>
      </c>
      <c r="AA1937" s="49" t="s">
        <v>2818</v>
      </c>
      <c r="AB1937" s="71" t="s">
        <v>874</v>
      </c>
      <c r="AC1937" s="55">
        <v>2035</v>
      </c>
      <c r="AD1937" s="70" t="str">
        <f t="shared" si="364"/>
        <v>*0.93</v>
      </c>
      <c r="AE1937" s="70" t="str">
        <f t="shared" si="365"/>
        <v>REZoning_Sol-Win</v>
      </c>
      <c r="AG1937" s="49" t="s">
        <v>2818</v>
      </c>
      <c r="AH1937" s="71" t="s">
        <v>874</v>
      </c>
      <c r="AI1937" s="55">
        <v>2050</v>
      </c>
      <c r="AJ1937" s="70" t="str">
        <f t="shared" si="366"/>
        <v>*0.9</v>
      </c>
      <c r="AK1937" s="70" t="str">
        <f t="shared" si="367"/>
        <v>REZoning_Sol-Win</v>
      </c>
      <c r="AO1937" s="50" t="s">
        <v>2818</v>
      </c>
      <c r="AP1937" s="72" t="s">
        <v>874</v>
      </c>
      <c r="AQ1937" s="58">
        <v>2035</v>
      </c>
      <c r="AR1937" s="73" t="str">
        <f t="shared" si="368"/>
        <v>*0.9</v>
      </c>
      <c r="AS1937" s="70" t="str">
        <f t="shared" si="369"/>
        <v>REZoning_Sol-Win</v>
      </c>
      <c r="AU1937" s="50" t="s">
        <v>2818</v>
      </c>
      <c r="AV1937" s="72" t="s">
        <v>874</v>
      </c>
      <c r="AW1937" s="58">
        <v>2050</v>
      </c>
      <c r="AX1937" s="73" t="str">
        <f t="shared" si="370"/>
        <v>*0.86</v>
      </c>
      <c r="AY1937" s="70" t="str">
        <f t="shared" si="371"/>
        <v>REZoning_Sol-Win</v>
      </c>
    </row>
    <row r="1938" spans="1:51">
      <c r="A1938" s="67" t="s">
        <v>70</v>
      </c>
      <c r="C1938" t="s">
        <v>2819</v>
      </c>
      <c r="D1938" s="68" t="s">
        <v>874</v>
      </c>
      <c r="E1938" s="52">
        <v>2035</v>
      </c>
      <c r="F1938" s="69" t="str">
        <f t="shared" si="361"/>
        <v>*0.94</v>
      </c>
      <c r="G1938" s="70" t="str">
        <f t="shared" si="360"/>
        <v>REZoning_Sol-Win</v>
      </c>
      <c r="I1938" t="s">
        <v>2819</v>
      </c>
      <c r="J1938" s="68" t="s">
        <v>874</v>
      </c>
      <c r="K1938" s="52">
        <v>2050</v>
      </c>
      <c r="L1938" s="62" t="str">
        <f t="shared" si="362"/>
        <v>*0.91</v>
      </c>
      <c r="M1938" s="70" t="str">
        <f t="shared" si="363"/>
        <v>REZoning_Sol-Win</v>
      </c>
      <c r="O1938" t="s">
        <v>2819</v>
      </c>
      <c r="P1938" t="s">
        <v>874</v>
      </c>
      <c r="Q1938">
        <v>2100</v>
      </c>
      <c r="R1938" t="s">
        <v>890</v>
      </c>
      <c r="S1938" t="s">
        <v>875</v>
      </c>
      <c r="AA1938" s="49" t="s">
        <v>2819</v>
      </c>
      <c r="AB1938" s="71" t="s">
        <v>874</v>
      </c>
      <c r="AC1938" s="55">
        <v>2035</v>
      </c>
      <c r="AD1938" s="70" t="str">
        <f t="shared" si="364"/>
        <v>*0.93</v>
      </c>
      <c r="AE1938" s="70" t="str">
        <f t="shared" si="365"/>
        <v>REZoning_Sol-Win</v>
      </c>
      <c r="AG1938" s="49" t="s">
        <v>2819</v>
      </c>
      <c r="AH1938" s="71" t="s">
        <v>874</v>
      </c>
      <c r="AI1938" s="55">
        <v>2050</v>
      </c>
      <c r="AJ1938" s="70" t="str">
        <f t="shared" si="366"/>
        <v>*0.9</v>
      </c>
      <c r="AK1938" s="70" t="str">
        <f t="shared" si="367"/>
        <v>REZoning_Sol-Win</v>
      </c>
      <c r="AO1938" s="50" t="s">
        <v>2819</v>
      </c>
      <c r="AP1938" s="72" t="s">
        <v>874</v>
      </c>
      <c r="AQ1938" s="58">
        <v>2035</v>
      </c>
      <c r="AR1938" s="73" t="str">
        <f t="shared" si="368"/>
        <v>*0.9</v>
      </c>
      <c r="AS1938" s="70" t="str">
        <f t="shared" si="369"/>
        <v>REZoning_Sol-Win</v>
      </c>
      <c r="AU1938" s="50" t="s">
        <v>2819</v>
      </c>
      <c r="AV1938" s="72" t="s">
        <v>874</v>
      </c>
      <c r="AW1938" s="58">
        <v>2050</v>
      </c>
      <c r="AX1938" s="73" t="str">
        <f t="shared" si="370"/>
        <v>*0.86</v>
      </c>
      <c r="AY1938" s="70" t="str">
        <f t="shared" si="371"/>
        <v>REZoning_Sol-Win</v>
      </c>
    </row>
    <row r="1939" spans="1:51">
      <c r="A1939" s="67" t="s">
        <v>70</v>
      </c>
      <c r="C1939" t="s">
        <v>2820</v>
      </c>
      <c r="D1939" s="68" t="s">
        <v>874</v>
      </c>
      <c r="E1939" s="52">
        <v>2035</v>
      </c>
      <c r="F1939" s="69" t="str">
        <f t="shared" si="361"/>
        <v>*0.94</v>
      </c>
      <c r="G1939" s="70" t="str">
        <f t="shared" si="360"/>
        <v>REZoning_Sol-Win</v>
      </c>
      <c r="I1939" t="s">
        <v>2820</v>
      </c>
      <c r="J1939" s="68" t="s">
        <v>874</v>
      </c>
      <c r="K1939" s="52">
        <v>2050</v>
      </c>
      <c r="L1939" s="62" t="str">
        <f t="shared" si="362"/>
        <v>*0.91</v>
      </c>
      <c r="M1939" s="70" t="str">
        <f t="shared" si="363"/>
        <v>REZoning_Sol-Win</v>
      </c>
      <c r="O1939" t="s">
        <v>2820</v>
      </c>
      <c r="P1939" t="s">
        <v>874</v>
      </c>
      <c r="Q1939">
        <v>2100</v>
      </c>
      <c r="R1939" t="s">
        <v>890</v>
      </c>
      <c r="S1939" t="s">
        <v>875</v>
      </c>
      <c r="AA1939" s="49" t="s">
        <v>2820</v>
      </c>
      <c r="AB1939" s="71" t="s">
        <v>874</v>
      </c>
      <c r="AC1939" s="55">
        <v>2035</v>
      </c>
      <c r="AD1939" s="70" t="str">
        <f t="shared" si="364"/>
        <v>*0.93</v>
      </c>
      <c r="AE1939" s="70" t="str">
        <f t="shared" si="365"/>
        <v>REZoning_Sol-Win</v>
      </c>
      <c r="AG1939" s="49" t="s">
        <v>2820</v>
      </c>
      <c r="AH1939" s="71" t="s">
        <v>874</v>
      </c>
      <c r="AI1939" s="55">
        <v>2050</v>
      </c>
      <c r="AJ1939" s="70" t="str">
        <f t="shared" si="366"/>
        <v>*0.9</v>
      </c>
      <c r="AK1939" s="70" t="str">
        <f t="shared" si="367"/>
        <v>REZoning_Sol-Win</v>
      </c>
      <c r="AO1939" s="50" t="s">
        <v>2820</v>
      </c>
      <c r="AP1939" s="72" t="s">
        <v>874</v>
      </c>
      <c r="AQ1939" s="58">
        <v>2035</v>
      </c>
      <c r="AR1939" s="73" t="str">
        <f t="shared" si="368"/>
        <v>*0.9</v>
      </c>
      <c r="AS1939" s="70" t="str">
        <f t="shared" si="369"/>
        <v>REZoning_Sol-Win</v>
      </c>
      <c r="AU1939" s="50" t="s">
        <v>2820</v>
      </c>
      <c r="AV1939" s="72" t="s">
        <v>874</v>
      </c>
      <c r="AW1939" s="58">
        <v>2050</v>
      </c>
      <c r="AX1939" s="73" t="str">
        <f t="shared" si="370"/>
        <v>*0.86</v>
      </c>
      <c r="AY1939" s="70" t="str">
        <f t="shared" si="371"/>
        <v>REZoning_Sol-Win</v>
      </c>
    </row>
    <row r="1940" spans="1:51">
      <c r="A1940" s="67" t="s">
        <v>87</v>
      </c>
      <c r="C1940" t="s">
        <v>2821</v>
      </c>
      <c r="D1940" s="68" t="s">
        <v>874</v>
      </c>
      <c r="E1940" s="52">
        <v>2035</v>
      </c>
      <c r="F1940" s="69" t="str">
        <f t="shared" si="361"/>
        <v>*0.95</v>
      </c>
      <c r="G1940" s="70" t="str">
        <f t="shared" si="360"/>
        <v>REZoning_Sol-Win</v>
      </c>
      <c r="I1940" t="s">
        <v>2821</v>
      </c>
      <c r="J1940" s="68" t="s">
        <v>874</v>
      </c>
      <c r="K1940" s="52">
        <v>2050</v>
      </c>
      <c r="L1940" s="62" t="str">
        <f t="shared" si="362"/>
        <v>*0.92</v>
      </c>
      <c r="M1940" s="70" t="str">
        <f t="shared" si="363"/>
        <v>REZoning_Sol-Win</v>
      </c>
      <c r="O1940" t="s">
        <v>2821</v>
      </c>
      <c r="P1940" t="s">
        <v>874</v>
      </c>
      <c r="Q1940">
        <v>2100</v>
      </c>
      <c r="R1940" t="s">
        <v>881</v>
      </c>
      <c r="S1940" t="s">
        <v>875</v>
      </c>
      <c r="AA1940" s="49" t="s">
        <v>2821</v>
      </c>
      <c r="AB1940" s="71" t="s">
        <v>874</v>
      </c>
      <c r="AC1940" s="55">
        <v>2035</v>
      </c>
      <c r="AD1940" s="70" t="str">
        <f t="shared" si="364"/>
        <v>*0.95</v>
      </c>
      <c r="AE1940" s="70" t="str">
        <f t="shared" si="365"/>
        <v>REZoning_Sol-Win</v>
      </c>
      <c r="AG1940" s="49" t="s">
        <v>2821</v>
      </c>
      <c r="AH1940" s="71" t="s">
        <v>874</v>
      </c>
      <c r="AI1940" s="55">
        <v>2050</v>
      </c>
      <c r="AJ1940" s="70" t="str">
        <f t="shared" si="366"/>
        <v>*0.92</v>
      </c>
      <c r="AK1940" s="70" t="str">
        <f t="shared" si="367"/>
        <v>REZoning_Sol-Win</v>
      </c>
      <c r="AO1940" s="50" t="s">
        <v>2821</v>
      </c>
      <c r="AP1940" s="72" t="s">
        <v>874</v>
      </c>
      <c r="AQ1940" s="58">
        <v>2035</v>
      </c>
      <c r="AR1940" s="73" t="str">
        <f t="shared" si="368"/>
        <v>*0.93</v>
      </c>
      <c r="AS1940" s="70" t="str">
        <f t="shared" si="369"/>
        <v>REZoning_Sol-Win</v>
      </c>
      <c r="AU1940" s="50" t="s">
        <v>2821</v>
      </c>
      <c r="AV1940" s="72" t="s">
        <v>874</v>
      </c>
      <c r="AW1940" s="58">
        <v>2050</v>
      </c>
      <c r="AX1940" s="73" t="str">
        <f t="shared" si="370"/>
        <v>*0.89</v>
      </c>
      <c r="AY1940" s="70" t="str">
        <f t="shared" si="371"/>
        <v>REZoning_Sol-Win</v>
      </c>
    </row>
    <row r="1941" spans="1:51">
      <c r="A1941" s="67" t="s">
        <v>87</v>
      </c>
      <c r="C1941" t="s">
        <v>2822</v>
      </c>
      <c r="D1941" s="68" t="s">
        <v>874</v>
      </c>
      <c r="E1941" s="52">
        <v>2035</v>
      </c>
      <c r="F1941" s="69" t="str">
        <f t="shared" si="361"/>
        <v>*0.95</v>
      </c>
      <c r="G1941" s="70" t="str">
        <f t="shared" si="360"/>
        <v>REZoning_Sol-Win</v>
      </c>
      <c r="I1941" t="s">
        <v>2822</v>
      </c>
      <c r="J1941" s="68" t="s">
        <v>874</v>
      </c>
      <c r="K1941" s="52">
        <v>2050</v>
      </c>
      <c r="L1941" s="62" t="str">
        <f t="shared" si="362"/>
        <v>*0.92</v>
      </c>
      <c r="M1941" s="70" t="str">
        <f t="shared" si="363"/>
        <v>REZoning_Sol-Win</v>
      </c>
      <c r="O1941" t="s">
        <v>2822</v>
      </c>
      <c r="P1941" t="s">
        <v>874</v>
      </c>
      <c r="Q1941">
        <v>2100</v>
      </c>
      <c r="R1941" t="s">
        <v>881</v>
      </c>
      <c r="S1941" t="s">
        <v>875</v>
      </c>
      <c r="AA1941" s="49" t="s">
        <v>2822</v>
      </c>
      <c r="AB1941" s="71" t="s">
        <v>874</v>
      </c>
      <c r="AC1941" s="55">
        <v>2035</v>
      </c>
      <c r="AD1941" s="70" t="str">
        <f t="shared" si="364"/>
        <v>*0.95</v>
      </c>
      <c r="AE1941" s="70" t="str">
        <f t="shared" si="365"/>
        <v>REZoning_Sol-Win</v>
      </c>
      <c r="AG1941" s="49" t="s">
        <v>2822</v>
      </c>
      <c r="AH1941" s="71" t="s">
        <v>874</v>
      </c>
      <c r="AI1941" s="55">
        <v>2050</v>
      </c>
      <c r="AJ1941" s="70" t="str">
        <f t="shared" si="366"/>
        <v>*0.92</v>
      </c>
      <c r="AK1941" s="70" t="str">
        <f t="shared" si="367"/>
        <v>REZoning_Sol-Win</v>
      </c>
      <c r="AO1941" s="50" t="s">
        <v>2822</v>
      </c>
      <c r="AP1941" s="72" t="s">
        <v>874</v>
      </c>
      <c r="AQ1941" s="58">
        <v>2035</v>
      </c>
      <c r="AR1941" s="73" t="str">
        <f t="shared" si="368"/>
        <v>*0.93</v>
      </c>
      <c r="AS1941" s="70" t="str">
        <f t="shared" si="369"/>
        <v>REZoning_Sol-Win</v>
      </c>
      <c r="AU1941" s="50" t="s">
        <v>2822</v>
      </c>
      <c r="AV1941" s="72" t="s">
        <v>874</v>
      </c>
      <c r="AW1941" s="58">
        <v>2050</v>
      </c>
      <c r="AX1941" s="73" t="str">
        <f t="shared" si="370"/>
        <v>*0.89</v>
      </c>
      <c r="AY1941" s="70" t="str">
        <f t="shared" si="371"/>
        <v>REZoning_Sol-Win</v>
      </c>
    </row>
    <row r="1942" spans="1:51">
      <c r="A1942" s="67" t="s">
        <v>87</v>
      </c>
      <c r="C1942" t="s">
        <v>2823</v>
      </c>
      <c r="D1942" s="68" t="s">
        <v>874</v>
      </c>
      <c r="E1942" s="52">
        <v>2035</v>
      </c>
      <c r="F1942" s="69" t="str">
        <f t="shared" si="361"/>
        <v>*0.95</v>
      </c>
      <c r="G1942" s="70" t="str">
        <f t="shared" si="360"/>
        <v>REZoning_Sol-Win</v>
      </c>
      <c r="I1942" t="s">
        <v>2823</v>
      </c>
      <c r="J1942" s="68" t="s">
        <v>874</v>
      </c>
      <c r="K1942" s="52">
        <v>2050</v>
      </c>
      <c r="L1942" s="62" t="str">
        <f t="shared" si="362"/>
        <v>*0.92</v>
      </c>
      <c r="M1942" s="70" t="str">
        <f t="shared" si="363"/>
        <v>REZoning_Sol-Win</v>
      </c>
      <c r="O1942" t="s">
        <v>2823</v>
      </c>
      <c r="P1942" t="s">
        <v>874</v>
      </c>
      <c r="Q1942">
        <v>2100</v>
      </c>
      <c r="R1942" t="s">
        <v>881</v>
      </c>
      <c r="S1942" t="s">
        <v>875</v>
      </c>
      <c r="AA1942" s="49" t="s">
        <v>2823</v>
      </c>
      <c r="AB1942" s="71" t="s">
        <v>874</v>
      </c>
      <c r="AC1942" s="55">
        <v>2035</v>
      </c>
      <c r="AD1942" s="70" t="str">
        <f t="shared" si="364"/>
        <v>*0.95</v>
      </c>
      <c r="AE1942" s="70" t="str">
        <f t="shared" si="365"/>
        <v>REZoning_Sol-Win</v>
      </c>
      <c r="AG1942" s="49" t="s">
        <v>2823</v>
      </c>
      <c r="AH1942" s="71" t="s">
        <v>874</v>
      </c>
      <c r="AI1942" s="55">
        <v>2050</v>
      </c>
      <c r="AJ1942" s="70" t="str">
        <f t="shared" si="366"/>
        <v>*0.92</v>
      </c>
      <c r="AK1942" s="70" t="str">
        <f t="shared" si="367"/>
        <v>REZoning_Sol-Win</v>
      </c>
      <c r="AO1942" s="50" t="s">
        <v>2823</v>
      </c>
      <c r="AP1942" s="72" t="s">
        <v>874</v>
      </c>
      <c r="AQ1942" s="58">
        <v>2035</v>
      </c>
      <c r="AR1942" s="73" t="str">
        <f t="shared" si="368"/>
        <v>*0.93</v>
      </c>
      <c r="AS1942" s="70" t="str">
        <f t="shared" si="369"/>
        <v>REZoning_Sol-Win</v>
      </c>
      <c r="AU1942" s="50" t="s">
        <v>2823</v>
      </c>
      <c r="AV1942" s="72" t="s">
        <v>874</v>
      </c>
      <c r="AW1942" s="58">
        <v>2050</v>
      </c>
      <c r="AX1942" s="73" t="str">
        <f t="shared" si="370"/>
        <v>*0.89</v>
      </c>
      <c r="AY1942" s="70" t="str">
        <f t="shared" si="371"/>
        <v>REZoning_Sol-Win</v>
      </c>
    </row>
    <row r="1943" spans="1:51">
      <c r="A1943" s="67" t="s">
        <v>70</v>
      </c>
      <c r="C1943" t="s">
        <v>2824</v>
      </c>
      <c r="D1943" s="68" t="s">
        <v>874</v>
      </c>
      <c r="E1943" s="52">
        <v>2035</v>
      </c>
      <c r="F1943" s="69" t="str">
        <f t="shared" si="361"/>
        <v>*0.94</v>
      </c>
      <c r="G1943" s="70" t="str">
        <f t="shared" si="360"/>
        <v>REZoning_Sol-Win</v>
      </c>
      <c r="I1943" t="s">
        <v>2824</v>
      </c>
      <c r="J1943" s="68" t="s">
        <v>874</v>
      </c>
      <c r="K1943" s="52">
        <v>2050</v>
      </c>
      <c r="L1943" s="62" t="str">
        <f t="shared" si="362"/>
        <v>*0.91</v>
      </c>
      <c r="M1943" s="70" t="str">
        <f t="shared" si="363"/>
        <v>REZoning_Sol-Win</v>
      </c>
      <c r="O1943" t="s">
        <v>2824</v>
      </c>
      <c r="P1943" t="s">
        <v>874</v>
      </c>
      <c r="Q1943">
        <v>2100</v>
      </c>
      <c r="R1943" t="s">
        <v>890</v>
      </c>
      <c r="S1943" t="s">
        <v>875</v>
      </c>
      <c r="AA1943" s="49" t="s">
        <v>2824</v>
      </c>
      <c r="AB1943" s="71" t="s">
        <v>874</v>
      </c>
      <c r="AC1943" s="55">
        <v>2035</v>
      </c>
      <c r="AD1943" s="70" t="str">
        <f t="shared" si="364"/>
        <v>*0.93</v>
      </c>
      <c r="AE1943" s="70" t="str">
        <f t="shared" si="365"/>
        <v>REZoning_Sol-Win</v>
      </c>
      <c r="AG1943" s="49" t="s">
        <v>2824</v>
      </c>
      <c r="AH1943" s="71" t="s">
        <v>874</v>
      </c>
      <c r="AI1943" s="55">
        <v>2050</v>
      </c>
      <c r="AJ1943" s="70" t="str">
        <f t="shared" si="366"/>
        <v>*0.9</v>
      </c>
      <c r="AK1943" s="70" t="str">
        <f t="shared" si="367"/>
        <v>REZoning_Sol-Win</v>
      </c>
      <c r="AO1943" s="50" t="s">
        <v>2824</v>
      </c>
      <c r="AP1943" s="72" t="s">
        <v>874</v>
      </c>
      <c r="AQ1943" s="58">
        <v>2035</v>
      </c>
      <c r="AR1943" s="73" t="str">
        <f t="shared" si="368"/>
        <v>*0.9</v>
      </c>
      <c r="AS1943" s="70" t="str">
        <f t="shared" si="369"/>
        <v>REZoning_Sol-Win</v>
      </c>
      <c r="AU1943" s="50" t="s">
        <v>2824</v>
      </c>
      <c r="AV1943" s="72" t="s">
        <v>874</v>
      </c>
      <c r="AW1943" s="58">
        <v>2050</v>
      </c>
      <c r="AX1943" s="73" t="str">
        <f t="shared" si="370"/>
        <v>*0.86</v>
      </c>
      <c r="AY1943" s="70" t="str">
        <f t="shared" si="371"/>
        <v>REZoning_Sol-Win</v>
      </c>
    </row>
    <row r="1944" spans="1:51">
      <c r="A1944" s="67" t="s">
        <v>70</v>
      </c>
      <c r="C1944" t="s">
        <v>2825</v>
      </c>
      <c r="D1944" s="68" t="s">
        <v>874</v>
      </c>
      <c r="E1944" s="52">
        <v>2035</v>
      </c>
      <c r="F1944" s="69" t="str">
        <f t="shared" si="361"/>
        <v>*0.94</v>
      </c>
      <c r="G1944" s="70" t="str">
        <f t="shared" si="360"/>
        <v>REZoning_Sol-Win</v>
      </c>
      <c r="I1944" t="s">
        <v>2825</v>
      </c>
      <c r="J1944" s="68" t="s">
        <v>874</v>
      </c>
      <c r="K1944" s="52">
        <v>2050</v>
      </c>
      <c r="L1944" s="62" t="str">
        <f t="shared" si="362"/>
        <v>*0.91</v>
      </c>
      <c r="M1944" s="70" t="str">
        <f t="shared" si="363"/>
        <v>REZoning_Sol-Win</v>
      </c>
      <c r="O1944" t="s">
        <v>2825</v>
      </c>
      <c r="P1944" t="s">
        <v>874</v>
      </c>
      <c r="Q1944">
        <v>2100</v>
      </c>
      <c r="R1944" t="s">
        <v>890</v>
      </c>
      <c r="S1944" t="s">
        <v>875</v>
      </c>
      <c r="AA1944" s="49" t="s">
        <v>2825</v>
      </c>
      <c r="AB1944" s="71" t="s">
        <v>874</v>
      </c>
      <c r="AC1944" s="55">
        <v>2035</v>
      </c>
      <c r="AD1944" s="70" t="str">
        <f t="shared" si="364"/>
        <v>*0.93</v>
      </c>
      <c r="AE1944" s="70" t="str">
        <f t="shared" si="365"/>
        <v>REZoning_Sol-Win</v>
      </c>
      <c r="AG1944" s="49" t="s">
        <v>2825</v>
      </c>
      <c r="AH1944" s="71" t="s">
        <v>874</v>
      </c>
      <c r="AI1944" s="55">
        <v>2050</v>
      </c>
      <c r="AJ1944" s="70" t="str">
        <f t="shared" si="366"/>
        <v>*0.9</v>
      </c>
      <c r="AK1944" s="70" t="str">
        <f t="shared" si="367"/>
        <v>REZoning_Sol-Win</v>
      </c>
      <c r="AO1944" s="50" t="s">
        <v>2825</v>
      </c>
      <c r="AP1944" s="72" t="s">
        <v>874</v>
      </c>
      <c r="AQ1944" s="58">
        <v>2035</v>
      </c>
      <c r="AR1944" s="73" t="str">
        <f t="shared" si="368"/>
        <v>*0.9</v>
      </c>
      <c r="AS1944" s="70" t="str">
        <f t="shared" si="369"/>
        <v>REZoning_Sol-Win</v>
      </c>
      <c r="AU1944" s="50" t="s">
        <v>2825</v>
      </c>
      <c r="AV1944" s="72" t="s">
        <v>874</v>
      </c>
      <c r="AW1944" s="58">
        <v>2050</v>
      </c>
      <c r="AX1944" s="73" t="str">
        <f t="shared" si="370"/>
        <v>*0.86</v>
      </c>
      <c r="AY1944" s="70" t="str">
        <f t="shared" si="371"/>
        <v>REZoning_Sol-Win</v>
      </c>
    </row>
    <row r="1945" spans="1:51">
      <c r="A1945" s="67" t="s">
        <v>70</v>
      </c>
      <c r="C1945" t="s">
        <v>2826</v>
      </c>
      <c r="D1945" s="68" t="s">
        <v>874</v>
      </c>
      <c r="E1945" s="52">
        <v>2035</v>
      </c>
      <c r="F1945" s="69" t="str">
        <f t="shared" si="361"/>
        <v>*0.94</v>
      </c>
      <c r="G1945" s="70" t="str">
        <f t="shared" si="360"/>
        <v>REZoning_Sol-Win</v>
      </c>
      <c r="I1945" t="s">
        <v>2826</v>
      </c>
      <c r="J1945" s="68" t="s">
        <v>874</v>
      </c>
      <c r="K1945" s="52">
        <v>2050</v>
      </c>
      <c r="L1945" s="62" t="str">
        <f t="shared" si="362"/>
        <v>*0.91</v>
      </c>
      <c r="M1945" s="70" t="str">
        <f t="shared" si="363"/>
        <v>REZoning_Sol-Win</v>
      </c>
      <c r="O1945" t="s">
        <v>2826</v>
      </c>
      <c r="P1945" t="s">
        <v>874</v>
      </c>
      <c r="Q1945">
        <v>2100</v>
      </c>
      <c r="R1945" t="s">
        <v>890</v>
      </c>
      <c r="S1945" t="s">
        <v>875</v>
      </c>
      <c r="AA1945" s="49" t="s">
        <v>2826</v>
      </c>
      <c r="AB1945" s="71" t="s">
        <v>874</v>
      </c>
      <c r="AC1945" s="55">
        <v>2035</v>
      </c>
      <c r="AD1945" s="70" t="str">
        <f t="shared" si="364"/>
        <v>*0.93</v>
      </c>
      <c r="AE1945" s="70" t="str">
        <f t="shared" si="365"/>
        <v>REZoning_Sol-Win</v>
      </c>
      <c r="AG1945" s="49" t="s">
        <v>2826</v>
      </c>
      <c r="AH1945" s="71" t="s">
        <v>874</v>
      </c>
      <c r="AI1945" s="55">
        <v>2050</v>
      </c>
      <c r="AJ1945" s="70" t="str">
        <f t="shared" si="366"/>
        <v>*0.9</v>
      </c>
      <c r="AK1945" s="70" t="str">
        <f t="shared" si="367"/>
        <v>REZoning_Sol-Win</v>
      </c>
      <c r="AO1945" s="50" t="s">
        <v>2826</v>
      </c>
      <c r="AP1945" s="72" t="s">
        <v>874</v>
      </c>
      <c r="AQ1945" s="58">
        <v>2035</v>
      </c>
      <c r="AR1945" s="73" t="str">
        <f t="shared" si="368"/>
        <v>*0.9</v>
      </c>
      <c r="AS1945" s="70" t="str">
        <f t="shared" si="369"/>
        <v>REZoning_Sol-Win</v>
      </c>
      <c r="AU1945" s="50" t="s">
        <v>2826</v>
      </c>
      <c r="AV1945" s="72" t="s">
        <v>874</v>
      </c>
      <c r="AW1945" s="58">
        <v>2050</v>
      </c>
      <c r="AX1945" s="73" t="str">
        <f t="shared" si="370"/>
        <v>*0.86</v>
      </c>
      <c r="AY1945" s="70" t="str">
        <f t="shared" si="371"/>
        <v>REZoning_Sol-Win</v>
      </c>
    </row>
    <row r="1946" spans="1:51">
      <c r="A1946" s="67" t="s">
        <v>70</v>
      </c>
      <c r="C1946" t="s">
        <v>2827</v>
      </c>
      <c r="D1946" s="68" t="s">
        <v>874</v>
      </c>
      <c r="E1946" s="52">
        <v>2035</v>
      </c>
      <c r="F1946" s="69" t="str">
        <f t="shared" si="361"/>
        <v>*0.94</v>
      </c>
      <c r="G1946" s="70" t="str">
        <f t="shared" si="360"/>
        <v>REZoning_Sol-Win</v>
      </c>
      <c r="I1946" t="s">
        <v>2827</v>
      </c>
      <c r="J1946" s="68" t="s">
        <v>874</v>
      </c>
      <c r="K1946" s="52">
        <v>2050</v>
      </c>
      <c r="L1946" s="62" t="str">
        <f t="shared" si="362"/>
        <v>*0.91</v>
      </c>
      <c r="M1946" s="70" t="str">
        <f t="shared" si="363"/>
        <v>REZoning_Sol-Win</v>
      </c>
      <c r="O1946" t="s">
        <v>2827</v>
      </c>
      <c r="P1946" t="s">
        <v>874</v>
      </c>
      <c r="Q1946">
        <v>2100</v>
      </c>
      <c r="R1946" t="s">
        <v>890</v>
      </c>
      <c r="S1946" t="s">
        <v>875</v>
      </c>
      <c r="AA1946" s="49" t="s">
        <v>2827</v>
      </c>
      <c r="AB1946" s="71" t="s">
        <v>874</v>
      </c>
      <c r="AC1946" s="55">
        <v>2035</v>
      </c>
      <c r="AD1946" s="70" t="str">
        <f t="shared" si="364"/>
        <v>*0.93</v>
      </c>
      <c r="AE1946" s="70" t="str">
        <f t="shared" si="365"/>
        <v>REZoning_Sol-Win</v>
      </c>
      <c r="AG1946" s="49" t="s">
        <v>2827</v>
      </c>
      <c r="AH1946" s="71" t="s">
        <v>874</v>
      </c>
      <c r="AI1946" s="55">
        <v>2050</v>
      </c>
      <c r="AJ1946" s="70" t="str">
        <f t="shared" si="366"/>
        <v>*0.9</v>
      </c>
      <c r="AK1946" s="70" t="str">
        <f t="shared" si="367"/>
        <v>REZoning_Sol-Win</v>
      </c>
      <c r="AO1946" s="50" t="s">
        <v>2827</v>
      </c>
      <c r="AP1946" s="72" t="s">
        <v>874</v>
      </c>
      <c r="AQ1946" s="58">
        <v>2035</v>
      </c>
      <c r="AR1946" s="73" t="str">
        <f t="shared" si="368"/>
        <v>*0.9</v>
      </c>
      <c r="AS1946" s="70" t="str">
        <f t="shared" si="369"/>
        <v>REZoning_Sol-Win</v>
      </c>
      <c r="AU1946" s="50" t="s">
        <v>2827</v>
      </c>
      <c r="AV1946" s="72" t="s">
        <v>874</v>
      </c>
      <c r="AW1946" s="58">
        <v>2050</v>
      </c>
      <c r="AX1946" s="73" t="str">
        <f t="shared" si="370"/>
        <v>*0.86</v>
      </c>
      <c r="AY1946" s="70" t="str">
        <f t="shared" si="371"/>
        <v>REZoning_Sol-Win</v>
      </c>
    </row>
    <row r="1947" spans="1:51">
      <c r="A1947" s="67" t="s">
        <v>70</v>
      </c>
      <c r="C1947" t="s">
        <v>2828</v>
      </c>
      <c r="D1947" s="68" t="s">
        <v>874</v>
      </c>
      <c r="E1947" s="52">
        <v>2035</v>
      </c>
      <c r="F1947" s="69" t="str">
        <f t="shared" si="361"/>
        <v>*0.94</v>
      </c>
      <c r="G1947" s="70" t="str">
        <f t="shared" si="360"/>
        <v>REZoning_Sol-Win</v>
      </c>
      <c r="I1947" t="s">
        <v>2828</v>
      </c>
      <c r="J1947" s="68" t="s">
        <v>874</v>
      </c>
      <c r="K1947" s="52">
        <v>2050</v>
      </c>
      <c r="L1947" s="62" t="str">
        <f t="shared" si="362"/>
        <v>*0.91</v>
      </c>
      <c r="M1947" s="70" t="str">
        <f t="shared" si="363"/>
        <v>REZoning_Sol-Win</v>
      </c>
      <c r="O1947" t="s">
        <v>2828</v>
      </c>
      <c r="P1947" t="s">
        <v>874</v>
      </c>
      <c r="Q1947">
        <v>2100</v>
      </c>
      <c r="R1947" t="s">
        <v>890</v>
      </c>
      <c r="S1947" t="s">
        <v>875</v>
      </c>
      <c r="AA1947" s="49" t="s">
        <v>2828</v>
      </c>
      <c r="AB1947" s="71" t="s">
        <v>874</v>
      </c>
      <c r="AC1947" s="55">
        <v>2035</v>
      </c>
      <c r="AD1947" s="70" t="str">
        <f t="shared" si="364"/>
        <v>*0.93</v>
      </c>
      <c r="AE1947" s="70" t="str">
        <f t="shared" si="365"/>
        <v>REZoning_Sol-Win</v>
      </c>
      <c r="AG1947" s="49" t="s">
        <v>2828</v>
      </c>
      <c r="AH1947" s="71" t="s">
        <v>874</v>
      </c>
      <c r="AI1947" s="55">
        <v>2050</v>
      </c>
      <c r="AJ1947" s="70" t="str">
        <f t="shared" si="366"/>
        <v>*0.9</v>
      </c>
      <c r="AK1947" s="70" t="str">
        <f t="shared" si="367"/>
        <v>REZoning_Sol-Win</v>
      </c>
      <c r="AO1947" s="50" t="s">
        <v>2828</v>
      </c>
      <c r="AP1947" s="72" t="s">
        <v>874</v>
      </c>
      <c r="AQ1947" s="58">
        <v>2035</v>
      </c>
      <c r="AR1947" s="73" t="str">
        <f t="shared" si="368"/>
        <v>*0.9</v>
      </c>
      <c r="AS1947" s="70" t="str">
        <f t="shared" si="369"/>
        <v>REZoning_Sol-Win</v>
      </c>
      <c r="AU1947" s="50" t="s">
        <v>2828</v>
      </c>
      <c r="AV1947" s="72" t="s">
        <v>874</v>
      </c>
      <c r="AW1947" s="58">
        <v>2050</v>
      </c>
      <c r="AX1947" s="73" t="str">
        <f t="shared" si="370"/>
        <v>*0.86</v>
      </c>
      <c r="AY1947" s="70" t="str">
        <f t="shared" si="371"/>
        <v>REZoning_Sol-Win</v>
      </c>
    </row>
    <row r="1948" spans="1:51">
      <c r="A1948" s="67" t="s">
        <v>70</v>
      </c>
      <c r="C1948" t="s">
        <v>2829</v>
      </c>
      <c r="D1948" s="68" t="s">
        <v>874</v>
      </c>
      <c r="E1948" s="52">
        <v>2035</v>
      </c>
      <c r="F1948" s="69" t="str">
        <f t="shared" si="361"/>
        <v>*0.94</v>
      </c>
      <c r="G1948" s="70" t="str">
        <f t="shared" si="360"/>
        <v>REZoning_Sol-Win</v>
      </c>
      <c r="I1948" t="s">
        <v>2829</v>
      </c>
      <c r="J1948" s="68" t="s">
        <v>874</v>
      </c>
      <c r="K1948" s="52">
        <v>2050</v>
      </c>
      <c r="L1948" s="62" t="str">
        <f t="shared" si="362"/>
        <v>*0.91</v>
      </c>
      <c r="M1948" s="70" t="str">
        <f t="shared" si="363"/>
        <v>REZoning_Sol-Win</v>
      </c>
      <c r="O1948" t="s">
        <v>2829</v>
      </c>
      <c r="P1948" t="s">
        <v>874</v>
      </c>
      <c r="Q1948">
        <v>2100</v>
      </c>
      <c r="R1948" t="s">
        <v>890</v>
      </c>
      <c r="S1948" t="s">
        <v>875</v>
      </c>
      <c r="AA1948" s="49" t="s">
        <v>2829</v>
      </c>
      <c r="AB1948" s="71" t="s">
        <v>874</v>
      </c>
      <c r="AC1948" s="55">
        <v>2035</v>
      </c>
      <c r="AD1948" s="70" t="str">
        <f t="shared" si="364"/>
        <v>*0.93</v>
      </c>
      <c r="AE1948" s="70" t="str">
        <f t="shared" si="365"/>
        <v>REZoning_Sol-Win</v>
      </c>
      <c r="AG1948" s="49" t="s">
        <v>2829</v>
      </c>
      <c r="AH1948" s="71" t="s">
        <v>874</v>
      </c>
      <c r="AI1948" s="55">
        <v>2050</v>
      </c>
      <c r="AJ1948" s="70" t="str">
        <f t="shared" si="366"/>
        <v>*0.9</v>
      </c>
      <c r="AK1948" s="70" t="str">
        <f t="shared" si="367"/>
        <v>REZoning_Sol-Win</v>
      </c>
      <c r="AO1948" s="50" t="s">
        <v>2829</v>
      </c>
      <c r="AP1948" s="72" t="s">
        <v>874</v>
      </c>
      <c r="AQ1948" s="58">
        <v>2035</v>
      </c>
      <c r="AR1948" s="73" t="str">
        <f t="shared" si="368"/>
        <v>*0.9</v>
      </c>
      <c r="AS1948" s="70" t="str">
        <f t="shared" si="369"/>
        <v>REZoning_Sol-Win</v>
      </c>
      <c r="AU1948" s="50" t="s">
        <v>2829</v>
      </c>
      <c r="AV1948" s="72" t="s">
        <v>874</v>
      </c>
      <c r="AW1948" s="58">
        <v>2050</v>
      </c>
      <c r="AX1948" s="73" t="str">
        <f t="shared" si="370"/>
        <v>*0.86</v>
      </c>
      <c r="AY1948" s="70" t="str">
        <f t="shared" si="371"/>
        <v>REZoning_Sol-Win</v>
      </c>
    </row>
    <row r="1949" spans="1:51">
      <c r="A1949" s="67" t="s">
        <v>78</v>
      </c>
      <c r="C1949" t="s">
        <v>2830</v>
      </c>
      <c r="D1949" s="68" t="s">
        <v>874</v>
      </c>
      <c r="E1949" s="52">
        <v>2035</v>
      </c>
      <c r="F1949" s="69" t="str">
        <f t="shared" si="361"/>
        <v>*0.95</v>
      </c>
      <c r="G1949" s="70" t="str">
        <f t="shared" si="360"/>
        <v>REZoning_Sol-Win</v>
      </c>
      <c r="I1949" t="s">
        <v>2830</v>
      </c>
      <c r="J1949" s="68" t="s">
        <v>874</v>
      </c>
      <c r="K1949" s="52">
        <v>2050</v>
      </c>
      <c r="L1949" s="62" t="str">
        <f t="shared" si="362"/>
        <v>*0.93</v>
      </c>
      <c r="M1949" s="70" t="str">
        <f t="shared" si="363"/>
        <v>REZoning_Sol-Win</v>
      </c>
      <c r="O1949" t="s">
        <v>2830</v>
      </c>
      <c r="P1949" t="s">
        <v>874</v>
      </c>
      <c r="Q1949">
        <v>2100</v>
      </c>
      <c r="R1949" t="s">
        <v>904</v>
      </c>
      <c r="S1949" t="s">
        <v>875</v>
      </c>
      <c r="AA1949" s="49" t="s">
        <v>2830</v>
      </c>
      <c r="AB1949" s="71" t="s">
        <v>874</v>
      </c>
      <c r="AC1949" s="55">
        <v>2035</v>
      </c>
      <c r="AD1949" s="70" t="str">
        <f t="shared" si="364"/>
        <v>*0.95</v>
      </c>
      <c r="AE1949" s="70" t="str">
        <f t="shared" si="365"/>
        <v>REZoning_Sol-Win</v>
      </c>
      <c r="AG1949" s="49" t="s">
        <v>2830</v>
      </c>
      <c r="AH1949" s="71" t="s">
        <v>874</v>
      </c>
      <c r="AI1949" s="55">
        <v>2050</v>
      </c>
      <c r="AJ1949" s="70" t="str">
        <f t="shared" si="366"/>
        <v>*0.93</v>
      </c>
      <c r="AK1949" s="70" t="str">
        <f t="shared" si="367"/>
        <v>REZoning_Sol-Win</v>
      </c>
      <c r="AO1949" s="50" t="s">
        <v>2830</v>
      </c>
      <c r="AP1949" s="72" t="s">
        <v>874</v>
      </c>
      <c r="AQ1949" s="58">
        <v>2035</v>
      </c>
      <c r="AR1949" s="73" t="str">
        <f t="shared" si="368"/>
        <v>*0.93</v>
      </c>
      <c r="AS1949" s="70" t="str">
        <f t="shared" si="369"/>
        <v>REZoning_Sol-Win</v>
      </c>
      <c r="AU1949" s="50" t="s">
        <v>2830</v>
      </c>
      <c r="AV1949" s="72" t="s">
        <v>874</v>
      </c>
      <c r="AW1949" s="58">
        <v>2050</v>
      </c>
      <c r="AX1949" s="73" t="str">
        <f t="shared" si="370"/>
        <v>*0.9</v>
      </c>
      <c r="AY1949" s="70" t="str">
        <f t="shared" si="371"/>
        <v>REZoning_Sol-Win</v>
      </c>
    </row>
    <row r="1950" spans="1:51">
      <c r="A1950" s="67" t="s">
        <v>78</v>
      </c>
      <c r="C1950" t="s">
        <v>2831</v>
      </c>
      <c r="D1950" s="68" t="s">
        <v>874</v>
      </c>
      <c r="E1950" s="52">
        <v>2035</v>
      </c>
      <c r="F1950" s="69" t="str">
        <f t="shared" si="361"/>
        <v>*0.95</v>
      </c>
      <c r="G1950" s="70" t="str">
        <f t="shared" si="360"/>
        <v>REZoning_Sol-Win</v>
      </c>
      <c r="I1950" t="s">
        <v>2831</v>
      </c>
      <c r="J1950" s="68" t="s">
        <v>874</v>
      </c>
      <c r="K1950" s="52">
        <v>2050</v>
      </c>
      <c r="L1950" s="62" t="str">
        <f t="shared" si="362"/>
        <v>*0.93</v>
      </c>
      <c r="M1950" s="70" t="str">
        <f t="shared" si="363"/>
        <v>REZoning_Sol-Win</v>
      </c>
      <c r="O1950" t="s">
        <v>2831</v>
      </c>
      <c r="P1950" t="s">
        <v>874</v>
      </c>
      <c r="Q1950">
        <v>2100</v>
      </c>
      <c r="R1950" t="s">
        <v>904</v>
      </c>
      <c r="S1950" t="s">
        <v>875</v>
      </c>
      <c r="AA1950" s="49" t="s">
        <v>2831</v>
      </c>
      <c r="AB1950" s="71" t="s">
        <v>874</v>
      </c>
      <c r="AC1950" s="55">
        <v>2035</v>
      </c>
      <c r="AD1950" s="70" t="str">
        <f t="shared" si="364"/>
        <v>*0.95</v>
      </c>
      <c r="AE1950" s="70" t="str">
        <f t="shared" si="365"/>
        <v>REZoning_Sol-Win</v>
      </c>
      <c r="AG1950" s="49" t="s">
        <v>2831</v>
      </c>
      <c r="AH1950" s="71" t="s">
        <v>874</v>
      </c>
      <c r="AI1950" s="55">
        <v>2050</v>
      </c>
      <c r="AJ1950" s="70" t="str">
        <f t="shared" si="366"/>
        <v>*0.93</v>
      </c>
      <c r="AK1950" s="70" t="str">
        <f t="shared" si="367"/>
        <v>REZoning_Sol-Win</v>
      </c>
      <c r="AO1950" s="50" t="s">
        <v>2831</v>
      </c>
      <c r="AP1950" s="72" t="s">
        <v>874</v>
      </c>
      <c r="AQ1950" s="58">
        <v>2035</v>
      </c>
      <c r="AR1950" s="73" t="str">
        <f t="shared" si="368"/>
        <v>*0.93</v>
      </c>
      <c r="AS1950" s="70" t="str">
        <f t="shared" si="369"/>
        <v>REZoning_Sol-Win</v>
      </c>
      <c r="AU1950" s="50" t="s">
        <v>2831</v>
      </c>
      <c r="AV1950" s="72" t="s">
        <v>874</v>
      </c>
      <c r="AW1950" s="58">
        <v>2050</v>
      </c>
      <c r="AX1950" s="73" t="str">
        <f t="shared" si="370"/>
        <v>*0.9</v>
      </c>
      <c r="AY1950" s="70" t="str">
        <f t="shared" si="371"/>
        <v>REZoning_Sol-Win</v>
      </c>
    </row>
    <row r="1951" spans="1:51">
      <c r="A1951" s="67" t="s">
        <v>78</v>
      </c>
      <c r="C1951" t="s">
        <v>2832</v>
      </c>
      <c r="D1951" s="68" t="s">
        <v>874</v>
      </c>
      <c r="E1951" s="52">
        <v>2035</v>
      </c>
      <c r="F1951" s="69" t="str">
        <f t="shared" si="361"/>
        <v>*0.95</v>
      </c>
      <c r="G1951" s="70" t="str">
        <f t="shared" si="360"/>
        <v>REZoning_Sol-Win</v>
      </c>
      <c r="I1951" t="s">
        <v>2832</v>
      </c>
      <c r="J1951" s="68" t="s">
        <v>874</v>
      </c>
      <c r="K1951" s="52">
        <v>2050</v>
      </c>
      <c r="L1951" s="62" t="str">
        <f t="shared" si="362"/>
        <v>*0.93</v>
      </c>
      <c r="M1951" s="70" t="str">
        <f t="shared" si="363"/>
        <v>REZoning_Sol-Win</v>
      </c>
      <c r="O1951" t="s">
        <v>2832</v>
      </c>
      <c r="P1951" t="s">
        <v>874</v>
      </c>
      <c r="Q1951">
        <v>2100</v>
      </c>
      <c r="R1951" t="s">
        <v>904</v>
      </c>
      <c r="S1951" t="s">
        <v>875</v>
      </c>
      <c r="AA1951" s="49" t="s">
        <v>2832</v>
      </c>
      <c r="AB1951" s="71" t="s">
        <v>874</v>
      </c>
      <c r="AC1951" s="55">
        <v>2035</v>
      </c>
      <c r="AD1951" s="70" t="str">
        <f t="shared" si="364"/>
        <v>*0.95</v>
      </c>
      <c r="AE1951" s="70" t="str">
        <f t="shared" si="365"/>
        <v>REZoning_Sol-Win</v>
      </c>
      <c r="AG1951" s="49" t="s">
        <v>2832</v>
      </c>
      <c r="AH1951" s="71" t="s">
        <v>874</v>
      </c>
      <c r="AI1951" s="55">
        <v>2050</v>
      </c>
      <c r="AJ1951" s="70" t="str">
        <f t="shared" si="366"/>
        <v>*0.93</v>
      </c>
      <c r="AK1951" s="70" t="str">
        <f t="shared" si="367"/>
        <v>REZoning_Sol-Win</v>
      </c>
      <c r="AO1951" s="50" t="s">
        <v>2832</v>
      </c>
      <c r="AP1951" s="72" t="s">
        <v>874</v>
      </c>
      <c r="AQ1951" s="58">
        <v>2035</v>
      </c>
      <c r="AR1951" s="73" t="str">
        <f t="shared" si="368"/>
        <v>*0.93</v>
      </c>
      <c r="AS1951" s="70" t="str">
        <f t="shared" si="369"/>
        <v>REZoning_Sol-Win</v>
      </c>
      <c r="AU1951" s="50" t="s">
        <v>2832</v>
      </c>
      <c r="AV1951" s="72" t="s">
        <v>874</v>
      </c>
      <c r="AW1951" s="58">
        <v>2050</v>
      </c>
      <c r="AX1951" s="73" t="str">
        <f t="shared" si="370"/>
        <v>*0.9</v>
      </c>
      <c r="AY1951" s="70" t="str">
        <f t="shared" si="371"/>
        <v>REZoning_Sol-Win</v>
      </c>
    </row>
    <row r="1952" spans="1:51">
      <c r="A1952" s="67" t="s">
        <v>78</v>
      </c>
      <c r="C1952" t="s">
        <v>2833</v>
      </c>
      <c r="D1952" s="68" t="s">
        <v>874</v>
      </c>
      <c r="E1952" s="52">
        <v>2035</v>
      </c>
      <c r="F1952" s="69" t="str">
        <f t="shared" si="361"/>
        <v>*0.95</v>
      </c>
      <c r="G1952" s="70" t="str">
        <f t="shared" si="360"/>
        <v>REZoning_Sol-Win</v>
      </c>
      <c r="I1952" t="s">
        <v>2833</v>
      </c>
      <c r="J1952" s="68" t="s">
        <v>874</v>
      </c>
      <c r="K1952" s="52">
        <v>2050</v>
      </c>
      <c r="L1952" s="62" t="str">
        <f t="shared" si="362"/>
        <v>*0.93</v>
      </c>
      <c r="M1952" s="70" t="str">
        <f t="shared" si="363"/>
        <v>REZoning_Sol-Win</v>
      </c>
      <c r="O1952" t="s">
        <v>2833</v>
      </c>
      <c r="P1952" t="s">
        <v>874</v>
      </c>
      <c r="Q1952">
        <v>2100</v>
      </c>
      <c r="R1952" t="s">
        <v>904</v>
      </c>
      <c r="S1952" t="s">
        <v>875</v>
      </c>
      <c r="AA1952" s="49" t="s">
        <v>2833</v>
      </c>
      <c r="AB1952" s="71" t="s">
        <v>874</v>
      </c>
      <c r="AC1952" s="55">
        <v>2035</v>
      </c>
      <c r="AD1952" s="70" t="str">
        <f t="shared" si="364"/>
        <v>*0.95</v>
      </c>
      <c r="AE1952" s="70" t="str">
        <f t="shared" si="365"/>
        <v>REZoning_Sol-Win</v>
      </c>
      <c r="AG1952" s="49" t="s">
        <v>2833</v>
      </c>
      <c r="AH1952" s="71" t="s">
        <v>874</v>
      </c>
      <c r="AI1952" s="55">
        <v>2050</v>
      </c>
      <c r="AJ1952" s="70" t="str">
        <f t="shared" si="366"/>
        <v>*0.93</v>
      </c>
      <c r="AK1952" s="70" t="str">
        <f t="shared" si="367"/>
        <v>REZoning_Sol-Win</v>
      </c>
      <c r="AO1952" s="50" t="s">
        <v>2833</v>
      </c>
      <c r="AP1952" s="72" t="s">
        <v>874</v>
      </c>
      <c r="AQ1952" s="58">
        <v>2035</v>
      </c>
      <c r="AR1952" s="73" t="str">
        <f t="shared" si="368"/>
        <v>*0.93</v>
      </c>
      <c r="AS1952" s="70" t="str">
        <f t="shared" si="369"/>
        <v>REZoning_Sol-Win</v>
      </c>
      <c r="AU1952" s="50" t="s">
        <v>2833</v>
      </c>
      <c r="AV1952" s="72" t="s">
        <v>874</v>
      </c>
      <c r="AW1952" s="58">
        <v>2050</v>
      </c>
      <c r="AX1952" s="73" t="str">
        <f t="shared" si="370"/>
        <v>*0.9</v>
      </c>
      <c r="AY1952" s="70" t="str">
        <f t="shared" si="371"/>
        <v>REZoning_Sol-Win</v>
      </c>
    </row>
    <row r="1953" spans="1:51">
      <c r="A1953" s="67" t="s">
        <v>78</v>
      </c>
      <c r="C1953" t="s">
        <v>2834</v>
      </c>
      <c r="D1953" s="68" t="s">
        <v>874</v>
      </c>
      <c r="E1953" s="52">
        <v>2035</v>
      </c>
      <c r="F1953" s="69" t="str">
        <f t="shared" si="361"/>
        <v>*0.95</v>
      </c>
      <c r="G1953" s="70" t="str">
        <f t="shared" si="360"/>
        <v>REZoning_Sol-Win</v>
      </c>
      <c r="I1953" t="s">
        <v>2834</v>
      </c>
      <c r="J1953" s="68" t="s">
        <v>874</v>
      </c>
      <c r="K1953" s="52">
        <v>2050</v>
      </c>
      <c r="L1953" s="62" t="str">
        <f t="shared" si="362"/>
        <v>*0.93</v>
      </c>
      <c r="M1953" s="70" t="str">
        <f t="shared" si="363"/>
        <v>REZoning_Sol-Win</v>
      </c>
      <c r="O1953" t="s">
        <v>2834</v>
      </c>
      <c r="P1953" t="s">
        <v>874</v>
      </c>
      <c r="Q1953">
        <v>2100</v>
      </c>
      <c r="R1953" t="s">
        <v>904</v>
      </c>
      <c r="S1953" t="s">
        <v>875</v>
      </c>
      <c r="AA1953" s="49" t="s">
        <v>2834</v>
      </c>
      <c r="AB1953" s="71" t="s">
        <v>874</v>
      </c>
      <c r="AC1953" s="55">
        <v>2035</v>
      </c>
      <c r="AD1953" s="70" t="str">
        <f t="shared" si="364"/>
        <v>*0.95</v>
      </c>
      <c r="AE1953" s="70" t="str">
        <f t="shared" si="365"/>
        <v>REZoning_Sol-Win</v>
      </c>
      <c r="AG1953" s="49" t="s">
        <v>2834</v>
      </c>
      <c r="AH1953" s="71" t="s">
        <v>874</v>
      </c>
      <c r="AI1953" s="55">
        <v>2050</v>
      </c>
      <c r="AJ1953" s="70" t="str">
        <f t="shared" si="366"/>
        <v>*0.93</v>
      </c>
      <c r="AK1953" s="70" t="str">
        <f t="shared" si="367"/>
        <v>REZoning_Sol-Win</v>
      </c>
      <c r="AO1953" s="50" t="s">
        <v>2834</v>
      </c>
      <c r="AP1953" s="72" t="s">
        <v>874</v>
      </c>
      <c r="AQ1953" s="58">
        <v>2035</v>
      </c>
      <c r="AR1953" s="73" t="str">
        <f t="shared" si="368"/>
        <v>*0.93</v>
      </c>
      <c r="AS1953" s="70" t="str">
        <f t="shared" si="369"/>
        <v>REZoning_Sol-Win</v>
      </c>
      <c r="AU1953" s="50" t="s">
        <v>2834</v>
      </c>
      <c r="AV1953" s="72" t="s">
        <v>874</v>
      </c>
      <c r="AW1953" s="58">
        <v>2050</v>
      </c>
      <c r="AX1953" s="73" t="str">
        <f t="shared" si="370"/>
        <v>*0.9</v>
      </c>
      <c r="AY1953" s="70" t="str">
        <f t="shared" si="371"/>
        <v>REZoning_Sol-Win</v>
      </c>
    </row>
    <row r="1954" spans="1:51">
      <c r="A1954" s="67" t="s">
        <v>78</v>
      </c>
      <c r="C1954" t="s">
        <v>2835</v>
      </c>
      <c r="D1954" s="68" t="s">
        <v>874</v>
      </c>
      <c r="E1954" s="52">
        <v>2035</v>
      </c>
      <c r="F1954" s="69" t="str">
        <f t="shared" si="361"/>
        <v>*0.95</v>
      </c>
      <c r="G1954" s="70" t="str">
        <f t="shared" si="360"/>
        <v>REZoning_Sol-Win</v>
      </c>
      <c r="I1954" t="s">
        <v>2835</v>
      </c>
      <c r="J1954" s="68" t="s">
        <v>874</v>
      </c>
      <c r="K1954" s="52">
        <v>2050</v>
      </c>
      <c r="L1954" s="62" t="str">
        <f t="shared" si="362"/>
        <v>*0.93</v>
      </c>
      <c r="M1954" s="70" t="str">
        <f t="shared" si="363"/>
        <v>REZoning_Sol-Win</v>
      </c>
      <c r="O1954" t="s">
        <v>2835</v>
      </c>
      <c r="P1954" t="s">
        <v>874</v>
      </c>
      <c r="Q1954">
        <v>2100</v>
      </c>
      <c r="R1954" t="s">
        <v>904</v>
      </c>
      <c r="S1954" t="s">
        <v>875</v>
      </c>
      <c r="AA1954" s="49" t="s">
        <v>2835</v>
      </c>
      <c r="AB1954" s="71" t="s">
        <v>874</v>
      </c>
      <c r="AC1954" s="55">
        <v>2035</v>
      </c>
      <c r="AD1954" s="70" t="str">
        <f t="shared" si="364"/>
        <v>*0.95</v>
      </c>
      <c r="AE1954" s="70" t="str">
        <f t="shared" si="365"/>
        <v>REZoning_Sol-Win</v>
      </c>
      <c r="AG1954" s="49" t="s">
        <v>2835</v>
      </c>
      <c r="AH1954" s="71" t="s">
        <v>874</v>
      </c>
      <c r="AI1954" s="55">
        <v>2050</v>
      </c>
      <c r="AJ1954" s="70" t="str">
        <f t="shared" si="366"/>
        <v>*0.93</v>
      </c>
      <c r="AK1954" s="70" t="str">
        <f t="shared" si="367"/>
        <v>REZoning_Sol-Win</v>
      </c>
      <c r="AO1954" s="50" t="s">
        <v>2835</v>
      </c>
      <c r="AP1954" s="72" t="s">
        <v>874</v>
      </c>
      <c r="AQ1954" s="58">
        <v>2035</v>
      </c>
      <c r="AR1954" s="73" t="str">
        <f t="shared" si="368"/>
        <v>*0.93</v>
      </c>
      <c r="AS1954" s="70" t="str">
        <f t="shared" si="369"/>
        <v>REZoning_Sol-Win</v>
      </c>
      <c r="AU1954" s="50" t="s">
        <v>2835</v>
      </c>
      <c r="AV1954" s="72" t="s">
        <v>874</v>
      </c>
      <c r="AW1954" s="58">
        <v>2050</v>
      </c>
      <c r="AX1954" s="73" t="str">
        <f t="shared" si="370"/>
        <v>*0.9</v>
      </c>
      <c r="AY1954" s="70" t="str">
        <f t="shared" si="371"/>
        <v>REZoning_Sol-Win</v>
      </c>
    </row>
    <row r="1955" spans="1:51">
      <c r="A1955" s="67" t="s">
        <v>78</v>
      </c>
      <c r="C1955" t="s">
        <v>2836</v>
      </c>
      <c r="D1955" s="68" t="s">
        <v>874</v>
      </c>
      <c r="E1955" s="52">
        <v>2035</v>
      </c>
      <c r="F1955" s="69" t="str">
        <f t="shared" si="361"/>
        <v>*0.95</v>
      </c>
      <c r="G1955" s="70" t="str">
        <f t="shared" ref="G1955:G2018" si="372">G1954</f>
        <v>REZoning_Sol-Win</v>
      </c>
      <c r="I1955" t="s">
        <v>2836</v>
      </c>
      <c r="J1955" s="68" t="s">
        <v>874</v>
      </c>
      <c r="K1955" s="52">
        <v>2050</v>
      </c>
      <c r="L1955" s="62" t="str">
        <f t="shared" si="362"/>
        <v>*0.93</v>
      </c>
      <c r="M1955" s="70" t="str">
        <f t="shared" si="363"/>
        <v>REZoning_Sol-Win</v>
      </c>
      <c r="O1955" t="s">
        <v>2836</v>
      </c>
      <c r="P1955" t="s">
        <v>874</v>
      </c>
      <c r="Q1955">
        <v>2100</v>
      </c>
      <c r="R1955" t="s">
        <v>904</v>
      </c>
      <c r="S1955" t="s">
        <v>875</v>
      </c>
      <c r="AA1955" s="49" t="s">
        <v>2836</v>
      </c>
      <c r="AB1955" s="71" t="s">
        <v>874</v>
      </c>
      <c r="AC1955" s="55">
        <v>2035</v>
      </c>
      <c r="AD1955" s="70" t="str">
        <f t="shared" si="364"/>
        <v>*0.95</v>
      </c>
      <c r="AE1955" s="70" t="str">
        <f t="shared" si="365"/>
        <v>REZoning_Sol-Win</v>
      </c>
      <c r="AG1955" s="49" t="s">
        <v>2836</v>
      </c>
      <c r="AH1955" s="71" t="s">
        <v>874</v>
      </c>
      <c r="AI1955" s="55">
        <v>2050</v>
      </c>
      <c r="AJ1955" s="70" t="str">
        <f t="shared" si="366"/>
        <v>*0.93</v>
      </c>
      <c r="AK1955" s="70" t="str">
        <f t="shared" si="367"/>
        <v>REZoning_Sol-Win</v>
      </c>
      <c r="AO1955" s="50" t="s">
        <v>2836</v>
      </c>
      <c r="AP1955" s="72" t="s">
        <v>874</v>
      </c>
      <c r="AQ1955" s="58">
        <v>2035</v>
      </c>
      <c r="AR1955" s="73" t="str">
        <f t="shared" si="368"/>
        <v>*0.93</v>
      </c>
      <c r="AS1955" s="70" t="str">
        <f t="shared" si="369"/>
        <v>REZoning_Sol-Win</v>
      </c>
      <c r="AU1955" s="50" t="s">
        <v>2836</v>
      </c>
      <c r="AV1955" s="72" t="s">
        <v>874</v>
      </c>
      <c r="AW1955" s="58">
        <v>2050</v>
      </c>
      <c r="AX1955" s="73" t="str">
        <f t="shared" si="370"/>
        <v>*0.9</v>
      </c>
      <c r="AY1955" s="70" t="str">
        <f t="shared" si="371"/>
        <v>REZoning_Sol-Win</v>
      </c>
    </row>
    <row r="1956" spans="1:51">
      <c r="A1956" s="67" t="s">
        <v>78</v>
      </c>
      <c r="C1956" t="s">
        <v>2837</v>
      </c>
      <c r="D1956" s="68" t="s">
        <v>874</v>
      </c>
      <c r="E1956" s="52">
        <v>2035</v>
      </c>
      <c r="F1956" s="69" t="str">
        <f t="shared" si="361"/>
        <v>*0.95</v>
      </c>
      <c r="G1956" s="70" t="str">
        <f t="shared" si="372"/>
        <v>REZoning_Sol-Win</v>
      </c>
      <c r="I1956" t="s">
        <v>2837</v>
      </c>
      <c r="J1956" s="68" t="s">
        <v>874</v>
      </c>
      <c r="K1956" s="52">
        <v>2050</v>
      </c>
      <c r="L1956" s="62" t="str">
        <f t="shared" si="362"/>
        <v>*0.93</v>
      </c>
      <c r="M1956" s="70" t="str">
        <f t="shared" si="363"/>
        <v>REZoning_Sol-Win</v>
      </c>
      <c r="O1956" t="s">
        <v>2837</v>
      </c>
      <c r="P1956" t="s">
        <v>874</v>
      </c>
      <c r="Q1956">
        <v>2100</v>
      </c>
      <c r="R1956" t="s">
        <v>904</v>
      </c>
      <c r="S1956" t="s">
        <v>875</v>
      </c>
      <c r="AA1956" s="49" t="s">
        <v>2837</v>
      </c>
      <c r="AB1956" s="71" t="s">
        <v>874</v>
      </c>
      <c r="AC1956" s="55">
        <v>2035</v>
      </c>
      <c r="AD1956" s="70" t="str">
        <f t="shared" si="364"/>
        <v>*0.95</v>
      </c>
      <c r="AE1956" s="70" t="str">
        <f t="shared" si="365"/>
        <v>REZoning_Sol-Win</v>
      </c>
      <c r="AG1956" s="49" t="s">
        <v>2837</v>
      </c>
      <c r="AH1956" s="71" t="s">
        <v>874</v>
      </c>
      <c r="AI1956" s="55">
        <v>2050</v>
      </c>
      <c r="AJ1956" s="70" t="str">
        <f t="shared" si="366"/>
        <v>*0.93</v>
      </c>
      <c r="AK1956" s="70" t="str">
        <f t="shared" si="367"/>
        <v>REZoning_Sol-Win</v>
      </c>
      <c r="AO1956" s="50" t="s">
        <v>2837</v>
      </c>
      <c r="AP1956" s="72" t="s">
        <v>874</v>
      </c>
      <c r="AQ1956" s="58">
        <v>2035</v>
      </c>
      <c r="AR1956" s="73" t="str">
        <f t="shared" si="368"/>
        <v>*0.93</v>
      </c>
      <c r="AS1956" s="70" t="str">
        <f t="shared" si="369"/>
        <v>REZoning_Sol-Win</v>
      </c>
      <c r="AU1956" s="50" t="s">
        <v>2837</v>
      </c>
      <c r="AV1956" s="72" t="s">
        <v>874</v>
      </c>
      <c r="AW1956" s="58">
        <v>2050</v>
      </c>
      <c r="AX1956" s="73" t="str">
        <f t="shared" si="370"/>
        <v>*0.9</v>
      </c>
      <c r="AY1956" s="70" t="str">
        <f t="shared" si="371"/>
        <v>REZoning_Sol-Win</v>
      </c>
    </row>
    <row r="1957" spans="1:51">
      <c r="A1957" s="67" t="s">
        <v>78</v>
      </c>
      <c r="C1957" t="s">
        <v>2838</v>
      </c>
      <c r="D1957" s="68" t="s">
        <v>874</v>
      </c>
      <c r="E1957" s="52">
        <v>2035</v>
      </c>
      <c r="F1957" s="69" t="str">
        <f t="shared" si="361"/>
        <v>*0.95</v>
      </c>
      <c r="G1957" s="70" t="str">
        <f t="shared" si="372"/>
        <v>REZoning_Sol-Win</v>
      </c>
      <c r="I1957" t="s">
        <v>2838</v>
      </c>
      <c r="J1957" s="68" t="s">
        <v>874</v>
      </c>
      <c r="K1957" s="52">
        <v>2050</v>
      </c>
      <c r="L1957" s="62" t="str">
        <f t="shared" si="362"/>
        <v>*0.93</v>
      </c>
      <c r="M1957" s="70" t="str">
        <f t="shared" si="363"/>
        <v>REZoning_Sol-Win</v>
      </c>
      <c r="O1957" t="s">
        <v>2838</v>
      </c>
      <c r="P1957" t="s">
        <v>874</v>
      </c>
      <c r="Q1957">
        <v>2100</v>
      </c>
      <c r="R1957" t="s">
        <v>904</v>
      </c>
      <c r="S1957" t="s">
        <v>875</v>
      </c>
      <c r="AA1957" s="49" t="s">
        <v>2838</v>
      </c>
      <c r="AB1957" s="71" t="s">
        <v>874</v>
      </c>
      <c r="AC1957" s="55">
        <v>2035</v>
      </c>
      <c r="AD1957" s="70" t="str">
        <f t="shared" si="364"/>
        <v>*0.95</v>
      </c>
      <c r="AE1957" s="70" t="str">
        <f t="shared" si="365"/>
        <v>REZoning_Sol-Win</v>
      </c>
      <c r="AG1957" s="49" t="s">
        <v>2838</v>
      </c>
      <c r="AH1957" s="71" t="s">
        <v>874</v>
      </c>
      <c r="AI1957" s="55">
        <v>2050</v>
      </c>
      <c r="AJ1957" s="70" t="str">
        <f t="shared" si="366"/>
        <v>*0.93</v>
      </c>
      <c r="AK1957" s="70" t="str">
        <f t="shared" si="367"/>
        <v>REZoning_Sol-Win</v>
      </c>
      <c r="AO1957" s="50" t="s">
        <v>2838</v>
      </c>
      <c r="AP1957" s="72" t="s">
        <v>874</v>
      </c>
      <c r="AQ1957" s="58">
        <v>2035</v>
      </c>
      <c r="AR1957" s="73" t="str">
        <f t="shared" si="368"/>
        <v>*0.93</v>
      </c>
      <c r="AS1957" s="70" t="str">
        <f t="shared" si="369"/>
        <v>REZoning_Sol-Win</v>
      </c>
      <c r="AU1957" s="50" t="s">
        <v>2838</v>
      </c>
      <c r="AV1957" s="72" t="s">
        <v>874</v>
      </c>
      <c r="AW1957" s="58">
        <v>2050</v>
      </c>
      <c r="AX1957" s="73" t="str">
        <f t="shared" si="370"/>
        <v>*0.9</v>
      </c>
      <c r="AY1957" s="70" t="str">
        <f t="shared" si="371"/>
        <v>REZoning_Sol-Win</v>
      </c>
    </row>
    <row r="1958" spans="1:51">
      <c r="A1958" s="67" t="s">
        <v>78</v>
      </c>
      <c r="C1958" t="s">
        <v>2839</v>
      </c>
      <c r="D1958" s="68" t="s">
        <v>874</v>
      </c>
      <c r="E1958" s="52">
        <v>2035</v>
      </c>
      <c r="F1958" s="69" t="str">
        <f t="shared" si="361"/>
        <v>*0.95</v>
      </c>
      <c r="G1958" s="70" t="str">
        <f t="shared" si="372"/>
        <v>REZoning_Sol-Win</v>
      </c>
      <c r="I1958" t="s">
        <v>2839</v>
      </c>
      <c r="J1958" s="68" t="s">
        <v>874</v>
      </c>
      <c r="K1958" s="52">
        <v>2050</v>
      </c>
      <c r="L1958" s="62" t="str">
        <f t="shared" si="362"/>
        <v>*0.93</v>
      </c>
      <c r="M1958" s="70" t="str">
        <f t="shared" si="363"/>
        <v>REZoning_Sol-Win</v>
      </c>
      <c r="O1958" t="s">
        <v>2839</v>
      </c>
      <c r="P1958" t="s">
        <v>874</v>
      </c>
      <c r="Q1958">
        <v>2100</v>
      </c>
      <c r="R1958" t="s">
        <v>904</v>
      </c>
      <c r="S1958" t="s">
        <v>875</v>
      </c>
      <c r="AA1958" s="49" t="s">
        <v>2839</v>
      </c>
      <c r="AB1958" s="71" t="s">
        <v>874</v>
      </c>
      <c r="AC1958" s="55">
        <v>2035</v>
      </c>
      <c r="AD1958" s="70" t="str">
        <f t="shared" si="364"/>
        <v>*0.95</v>
      </c>
      <c r="AE1958" s="70" t="str">
        <f t="shared" si="365"/>
        <v>REZoning_Sol-Win</v>
      </c>
      <c r="AG1958" s="49" t="s">
        <v>2839</v>
      </c>
      <c r="AH1958" s="71" t="s">
        <v>874</v>
      </c>
      <c r="AI1958" s="55">
        <v>2050</v>
      </c>
      <c r="AJ1958" s="70" t="str">
        <f t="shared" si="366"/>
        <v>*0.93</v>
      </c>
      <c r="AK1958" s="70" t="str">
        <f t="shared" si="367"/>
        <v>REZoning_Sol-Win</v>
      </c>
      <c r="AO1958" s="50" t="s">
        <v>2839</v>
      </c>
      <c r="AP1958" s="72" t="s">
        <v>874</v>
      </c>
      <c r="AQ1958" s="58">
        <v>2035</v>
      </c>
      <c r="AR1958" s="73" t="str">
        <f t="shared" si="368"/>
        <v>*0.93</v>
      </c>
      <c r="AS1958" s="70" t="str">
        <f t="shared" si="369"/>
        <v>REZoning_Sol-Win</v>
      </c>
      <c r="AU1958" s="50" t="s">
        <v>2839</v>
      </c>
      <c r="AV1958" s="72" t="s">
        <v>874</v>
      </c>
      <c r="AW1958" s="58">
        <v>2050</v>
      </c>
      <c r="AX1958" s="73" t="str">
        <f t="shared" si="370"/>
        <v>*0.9</v>
      </c>
      <c r="AY1958" s="70" t="str">
        <f t="shared" si="371"/>
        <v>REZoning_Sol-Win</v>
      </c>
    </row>
    <row r="1959" spans="1:51">
      <c r="A1959" s="67" t="s">
        <v>78</v>
      </c>
      <c r="C1959" t="s">
        <v>2840</v>
      </c>
      <c r="D1959" s="68" t="s">
        <v>874</v>
      </c>
      <c r="E1959" s="52">
        <v>2035</v>
      </c>
      <c r="F1959" s="69" t="str">
        <f t="shared" si="361"/>
        <v>*0.95</v>
      </c>
      <c r="G1959" s="70" t="str">
        <f t="shared" si="372"/>
        <v>REZoning_Sol-Win</v>
      </c>
      <c r="I1959" t="s">
        <v>2840</v>
      </c>
      <c r="J1959" s="68" t="s">
        <v>874</v>
      </c>
      <c r="K1959" s="52">
        <v>2050</v>
      </c>
      <c r="L1959" s="62" t="str">
        <f t="shared" si="362"/>
        <v>*0.93</v>
      </c>
      <c r="M1959" s="70" t="str">
        <f t="shared" si="363"/>
        <v>REZoning_Sol-Win</v>
      </c>
      <c r="O1959" t="s">
        <v>2840</v>
      </c>
      <c r="P1959" t="s">
        <v>874</v>
      </c>
      <c r="Q1959">
        <v>2100</v>
      </c>
      <c r="R1959" t="s">
        <v>904</v>
      </c>
      <c r="S1959" t="s">
        <v>875</v>
      </c>
      <c r="AA1959" s="49" t="s">
        <v>2840</v>
      </c>
      <c r="AB1959" s="71" t="s">
        <v>874</v>
      </c>
      <c r="AC1959" s="55">
        <v>2035</v>
      </c>
      <c r="AD1959" s="70" t="str">
        <f t="shared" si="364"/>
        <v>*0.95</v>
      </c>
      <c r="AE1959" s="70" t="str">
        <f t="shared" si="365"/>
        <v>REZoning_Sol-Win</v>
      </c>
      <c r="AG1959" s="49" t="s">
        <v>2840</v>
      </c>
      <c r="AH1959" s="71" t="s">
        <v>874</v>
      </c>
      <c r="AI1959" s="55">
        <v>2050</v>
      </c>
      <c r="AJ1959" s="70" t="str">
        <f t="shared" si="366"/>
        <v>*0.93</v>
      </c>
      <c r="AK1959" s="70" t="str">
        <f t="shared" si="367"/>
        <v>REZoning_Sol-Win</v>
      </c>
      <c r="AO1959" s="50" t="s">
        <v>2840</v>
      </c>
      <c r="AP1959" s="72" t="s">
        <v>874</v>
      </c>
      <c r="AQ1959" s="58">
        <v>2035</v>
      </c>
      <c r="AR1959" s="73" t="str">
        <f t="shared" si="368"/>
        <v>*0.93</v>
      </c>
      <c r="AS1959" s="70" t="str">
        <f t="shared" si="369"/>
        <v>REZoning_Sol-Win</v>
      </c>
      <c r="AU1959" s="50" t="s">
        <v>2840</v>
      </c>
      <c r="AV1959" s="72" t="s">
        <v>874</v>
      </c>
      <c r="AW1959" s="58">
        <v>2050</v>
      </c>
      <c r="AX1959" s="73" t="str">
        <f t="shared" si="370"/>
        <v>*0.9</v>
      </c>
      <c r="AY1959" s="70" t="str">
        <f t="shared" si="371"/>
        <v>REZoning_Sol-Win</v>
      </c>
    </row>
    <row r="1960" spans="1:51">
      <c r="A1960" s="67" t="s">
        <v>70</v>
      </c>
      <c r="C1960" t="s">
        <v>2841</v>
      </c>
      <c r="D1960" s="68" t="s">
        <v>874</v>
      </c>
      <c r="E1960" s="52">
        <v>2035</v>
      </c>
      <c r="F1960" s="69" t="str">
        <f t="shared" si="361"/>
        <v>*0.94</v>
      </c>
      <c r="G1960" s="70" t="str">
        <f t="shared" si="372"/>
        <v>REZoning_Sol-Win</v>
      </c>
      <c r="I1960" t="s">
        <v>2841</v>
      </c>
      <c r="J1960" s="68" t="s">
        <v>874</v>
      </c>
      <c r="K1960" s="52">
        <v>2050</v>
      </c>
      <c r="L1960" s="62" t="str">
        <f t="shared" si="362"/>
        <v>*0.91</v>
      </c>
      <c r="M1960" s="70" t="str">
        <f t="shared" si="363"/>
        <v>REZoning_Sol-Win</v>
      </c>
      <c r="O1960" t="s">
        <v>2841</v>
      </c>
      <c r="P1960" t="s">
        <v>874</v>
      </c>
      <c r="Q1960">
        <v>2100</v>
      </c>
      <c r="R1960" t="s">
        <v>890</v>
      </c>
      <c r="S1960" t="s">
        <v>875</v>
      </c>
      <c r="AA1960" s="49" t="s">
        <v>2841</v>
      </c>
      <c r="AB1960" s="71" t="s">
        <v>874</v>
      </c>
      <c r="AC1960" s="55">
        <v>2035</v>
      </c>
      <c r="AD1960" s="70" t="str">
        <f t="shared" si="364"/>
        <v>*0.93</v>
      </c>
      <c r="AE1960" s="70" t="str">
        <f t="shared" si="365"/>
        <v>REZoning_Sol-Win</v>
      </c>
      <c r="AG1960" s="49" t="s">
        <v>2841</v>
      </c>
      <c r="AH1960" s="71" t="s">
        <v>874</v>
      </c>
      <c r="AI1960" s="55">
        <v>2050</v>
      </c>
      <c r="AJ1960" s="70" t="str">
        <f t="shared" si="366"/>
        <v>*0.9</v>
      </c>
      <c r="AK1960" s="70" t="str">
        <f t="shared" si="367"/>
        <v>REZoning_Sol-Win</v>
      </c>
      <c r="AO1960" s="50" t="s">
        <v>2841</v>
      </c>
      <c r="AP1960" s="72" t="s">
        <v>874</v>
      </c>
      <c r="AQ1960" s="58">
        <v>2035</v>
      </c>
      <c r="AR1960" s="73" t="str">
        <f t="shared" si="368"/>
        <v>*0.9</v>
      </c>
      <c r="AS1960" s="70" t="str">
        <f t="shared" si="369"/>
        <v>REZoning_Sol-Win</v>
      </c>
      <c r="AU1960" s="50" t="s">
        <v>2841</v>
      </c>
      <c r="AV1960" s="72" t="s">
        <v>874</v>
      </c>
      <c r="AW1960" s="58">
        <v>2050</v>
      </c>
      <c r="AX1960" s="73" t="str">
        <f t="shared" si="370"/>
        <v>*0.86</v>
      </c>
      <c r="AY1960" s="70" t="str">
        <f t="shared" si="371"/>
        <v>REZoning_Sol-Win</v>
      </c>
    </row>
    <row r="1961" spans="1:51">
      <c r="A1961" s="67" t="s">
        <v>70</v>
      </c>
      <c r="C1961" t="s">
        <v>2842</v>
      </c>
      <c r="D1961" s="68" t="s">
        <v>874</v>
      </c>
      <c r="E1961" s="52">
        <v>2035</v>
      </c>
      <c r="F1961" s="69" t="str">
        <f t="shared" si="361"/>
        <v>*0.94</v>
      </c>
      <c r="G1961" s="70" t="str">
        <f t="shared" si="372"/>
        <v>REZoning_Sol-Win</v>
      </c>
      <c r="I1961" t="s">
        <v>2842</v>
      </c>
      <c r="J1961" s="68" t="s">
        <v>874</v>
      </c>
      <c r="K1961" s="52">
        <v>2050</v>
      </c>
      <c r="L1961" s="62" t="str">
        <f t="shared" si="362"/>
        <v>*0.91</v>
      </c>
      <c r="M1961" s="70" t="str">
        <f t="shared" si="363"/>
        <v>REZoning_Sol-Win</v>
      </c>
      <c r="O1961" t="s">
        <v>2842</v>
      </c>
      <c r="P1961" t="s">
        <v>874</v>
      </c>
      <c r="Q1961">
        <v>2100</v>
      </c>
      <c r="R1961" t="s">
        <v>890</v>
      </c>
      <c r="S1961" t="s">
        <v>875</v>
      </c>
      <c r="AA1961" s="49" t="s">
        <v>2842</v>
      </c>
      <c r="AB1961" s="71" t="s">
        <v>874</v>
      </c>
      <c r="AC1961" s="55">
        <v>2035</v>
      </c>
      <c r="AD1961" s="70" t="str">
        <f t="shared" si="364"/>
        <v>*0.93</v>
      </c>
      <c r="AE1961" s="70" t="str">
        <f t="shared" si="365"/>
        <v>REZoning_Sol-Win</v>
      </c>
      <c r="AG1961" s="49" t="s">
        <v>2842</v>
      </c>
      <c r="AH1961" s="71" t="s">
        <v>874</v>
      </c>
      <c r="AI1961" s="55">
        <v>2050</v>
      </c>
      <c r="AJ1961" s="70" t="str">
        <f t="shared" si="366"/>
        <v>*0.9</v>
      </c>
      <c r="AK1961" s="70" t="str">
        <f t="shared" si="367"/>
        <v>REZoning_Sol-Win</v>
      </c>
      <c r="AO1961" s="50" t="s">
        <v>2842</v>
      </c>
      <c r="AP1961" s="72" t="s">
        <v>874</v>
      </c>
      <c r="AQ1961" s="58">
        <v>2035</v>
      </c>
      <c r="AR1961" s="73" t="str">
        <f t="shared" si="368"/>
        <v>*0.9</v>
      </c>
      <c r="AS1961" s="70" t="str">
        <f t="shared" si="369"/>
        <v>REZoning_Sol-Win</v>
      </c>
      <c r="AU1961" s="50" t="s">
        <v>2842</v>
      </c>
      <c r="AV1961" s="72" t="s">
        <v>874</v>
      </c>
      <c r="AW1961" s="58">
        <v>2050</v>
      </c>
      <c r="AX1961" s="73" t="str">
        <f t="shared" si="370"/>
        <v>*0.86</v>
      </c>
      <c r="AY1961" s="70" t="str">
        <f t="shared" si="371"/>
        <v>REZoning_Sol-Win</v>
      </c>
    </row>
    <row r="1962" spans="1:51">
      <c r="A1962" s="67" t="s">
        <v>70</v>
      </c>
      <c r="C1962" t="s">
        <v>2843</v>
      </c>
      <c r="D1962" s="68" t="s">
        <v>874</v>
      </c>
      <c r="E1962" s="52">
        <v>2035</v>
      </c>
      <c r="F1962" s="69" t="str">
        <f t="shared" si="361"/>
        <v>*0.94</v>
      </c>
      <c r="G1962" s="70" t="str">
        <f t="shared" si="372"/>
        <v>REZoning_Sol-Win</v>
      </c>
      <c r="I1962" t="s">
        <v>2843</v>
      </c>
      <c r="J1962" s="68" t="s">
        <v>874</v>
      </c>
      <c r="K1962" s="52">
        <v>2050</v>
      </c>
      <c r="L1962" s="62" t="str">
        <f t="shared" si="362"/>
        <v>*0.91</v>
      </c>
      <c r="M1962" s="70" t="str">
        <f t="shared" si="363"/>
        <v>REZoning_Sol-Win</v>
      </c>
      <c r="O1962" t="s">
        <v>2843</v>
      </c>
      <c r="P1962" t="s">
        <v>874</v>
      </c>
      <c r="Q1962">
        <v>2100</v>
      </c>
      <c r="R1962" t="s">
        <v>890</v>
      </c>
      <c r="S1962" t="s">
        <v>875</v>
      </c>
      <c r="AA1962" s="49" t="s">
        <v>2843</v>
      </c>
      <c r="AB1962" s="71" t="s">
        <v>874</v>
      </c>
      <c r="AC1962" s="55">
        <v>2035</v>
      </c>
      <c r="AD1962" s="70" t="str">
        <f t="shared" si="364"/>
        <v>*0.93</v>
      </c>
      <c r="AE1962" s="70" t="str">
        <f t="shared" si="365"/>
        <v>REZoning_Sol-Win</v>
      </c>
      <c r="AG1962" s="49" t="s">
        <v>2843</v>
      </c>
      <c r="AH1962" s="71" t="s">
        <v>874</v>
      </c>
      <c r="AI1962" s="55">
        <v>2050</v>
      </c>
      <c r="AJ1962" s="70" t="str">
        <f t="shared" si="366"/>
        <v>*0.9</v>
      </c>
      <c r="AK1962" s="70" t="str">
        <f t="shared" si="367"/>
        <v>REZoning_Sol-Win</v>
      </c>
      <c r="AO1962" s="50" t="s">
        <v>2843</v>
      </c>
      <c r="AP1962" s="72" t="s">
        <v>874</v>
      </c>
      <c r="AQ1962" s="58">
        <v>2035</v>
      </c>
      <c r="AR1962" s="73" t="str">
        <f t="shared" si="368"/>
        <v>*0.9</v>
      </c>
      <c r="AS1962" s="70" t="str">
        <f t="shared" si="369"/>
        <v>REZoning_Sol-Win</v>
      </c>
      <c r="AU1962" s="50" t="s">
        <v>2843</v>
      </c>
      <c r="AV1962" s="72" t="s">
        <v>874</v>
      </c>
      <c r="AW1962" s="58">
        <v>2050</v>
      </c>
      <c r="AX1962" s="73" t="str">
        <f t="shared" si="370"/>
        <v>*0.86</v>
      </c>
      <c r="AY1962" s="70" t="str">
        <f t="shared" si="371"/>
        <v>REZoning_Sol-Win</v>
      </c>
    </row>
    <row r="1963" spans="1:51">
      <c r="A1963" s="67" t="s">
        <v>70</v>
      </c>
      <c r="C1963" t="s">
        <v>2844</v>
      </c>
      <c r="D1963" s="68" t="s">
        <v>874</v>
      </c>
      <c r="E1963" s="52">
        <v>2035</v>
      </c>
      <c r="F1963" s="69" t="str">
        <f t="shared" si="361"/>
        <v>*0.94</v>
      </c>
      <c r="G1963" s="70" t="str">
        <f t="shared" si="372"/>
        <v>REZoning_Sol-Win</v>
      </c>
      <c r="I1963" t="s">
        <v>2844</v>
      </c>
      <c r="J1963" s="68" t="s">
        <v>874</v>
      </c>
      <c r="K1963" s="52">
        <v>2050</v>
      </c>
      <c r="L1963" s="62" t="str">
        <f t="shared" si="362"/>
        <v>*0.91</v>
      </c>
      <c r="M1963" s="70" t="str">
        <f t="shared" si="363"/>
        <v>REZoning_Sol-Win</v>
      </c>
      <c r="O1963" t="s">
        <v>2844</v>
      </c>
      <c r="P1963" t="s">
        <v>874</v>
      </c>
      <c r="Q1963">
        <v>2100</v>
      </c>
      <c r="R1963" t="s">
        <v>890</v>
      </c>
      <c r="S1963" t="s">
        <v>875</v>
      </c>
      <c r="AA1963" s="49" t="s">
        <v>2844</v>
      </c>
      <c r="AB1963" s="71" t="s">
        <v>874</v>
      </c>
      <c r="AC1963" s="55">
        <v>2035</v>
      </c>
      <c r="AD1963" s="70" t="str">
        <f t="shared" si="364"/>
        <v>*0.93</v>
      </c>
      <c r="AE1963" s="70" t="str">
        <f t="shared" si="365"/>
        <v>REZoning_Sol-Win</v>
      </c>
      <c r="AG1963" s="49" t="s">
        <v>2844</v>
      </c>
      <c r="AH1963" s="71" t="s">
        <v>874</v>
      </c>
      <c r="AI1963" s="55">
        <v>2050</v>
      </c>
      <c r="AJ1963" s="70" t="str">
        <f t="shared" si="366"/>
        <v>*0.9</v>
      </c>
      <c r="AK1963" s="70" t="str">
        <f t="shared" si="367"/>
        <v>REZoning_Sol-Win</v>
      </c>
      <c r="AO1963" s="50" t="s">
        <v>2844</v>
      </c>
      <c r="AP1963" s="72" t="s">
        <v>874</v>
      </c>
      <c r="AQ1963" s="58">
        <v>2035</v>
      </c>
      <c r="AR1963" s="73" t="str">
        <f t="shared" si="368"/>
        <v>*0.9</v>
      </c>
      <c r="AS1963" s="70" t="str">
        <f t="shared" si="369"/>
        <v>REZoning_Sol-Win</v>
      </c>
      <c r="AU1963" s="50" t="s">
        <v>2844</v>
      </c>
      <c r="AV1963" s="72" t="s">
        <v>874</v>
      </c>
      <c r="AW1963" s="58">
        <v>2050</v>
      </c>
      <c r="AX1963" s="73" t="str">
        <f t="shared" si="370"/>
        <v>*0.86</v>
      </c>
      <c r="AY1963" s="70" t="str">
        <f t="shared" si="371"/>
        <v>REZoning_Sol-Win</v>
      </c>
    </row>
    <row r="1964" spans="1:51">
      <c r="A1964" s="67" t="s">
        <v>70</v>
      </c>
      <c r="C1964" t="s">
        <v>2845</v>
      </c>
      <c r="D1964" s="68" t="s">
        <v>874</v>
      </c>
      <c r="E1964" s="52">
        <v>2035</v>
      </c>
      <c r="F1964" s="69" t="str">
        <f t="shared" si="361"/>
        <v>*0.94</v>
      </c>
      <c r="G1964" s="70" t="str">
        <f t="shared" si="372"/>
        <v>REZoning_Sol-Win</v>
      </c>
      <c r="I1964" t="s">
        <v>2845</v>
      </c>
      <c r="J1964" s="68" t="s">
        <v>874</v>
      </c>
      <c r="K1964" s="52">
        <v>2050</v>
      </c>
      <c r="L1964" s="62" t="str">
        <f t="shared" si="362"/>
        <v>*0.91</v>
      </c>
      <c r="M1964" s="70" t="str">
        <f t="shared" si="363"/>
        <v>REZoning_Sol-Win</v>
      </c>
      <c r="O1964" t="s">
        <v>2845</v>
      </c>
      <c r="P1964" t="s">
        <v>874</v>
      </c>
      <c r="Q1964">
        <v>2100</v>
      </c>
      <c r="R1964" t="s">
        <v>890</v>
      </c>
      <c r="S1964" t="s">
        <v>875</v>
      </c>
      <c r="AA1964" s="49" t="s">
        <v>2845</v>
      </c>
      <c r="AB1964" s="71" t="s">
        <v>874</v>
      </c>
      <c r="AC1964" s="55">
        <v>2035</v>
      </c>
      <c r="AD1964" s="70" t="str">
        <f t="shared" si="364"/>
        <v>*0.93</v>
      </c>
      <c r="AE1964" s="70" t="str">
        <f t="shared" si="365"/>
        <v>REZoning_Sol-Win</v>
      </c>
      <c r="AG1964" s="49" t="s">
        <v>2845</v>
      </c>
      <c r="AH1964" s="71" t="s">
        <v>874</v>
      </c>
      <c r="AI1964" s="55">
        <v>2050</v>
      </c>
      <c r="AJ1964" s="70" t="str">
        <f t="shared" si="366"/>
        <v>*0.9</v>
      </c>
      <c r="AK1964" s="70" t="str">
        <f t="shared" si="367"/>
        <v>REZoning_Sol-Win</v>
      </c>
      <c r="AO1964" s="50" t="s">
        <v>2845</v>
      </c>
      <c r="AP1964" s="72" t="s">
        <v>874</v>
      </c>
      <c r="AQ1964" s="58">
        <v>2035</v>
      </c>
      <c r="AR1964" s="73" t="str">
        <f t="shared" si="368"/>
        <v>*0.9</v>
      </c>
      <c r="AS1964" s="70" t="str">
        <f t="shared" si="369"/>
        <v>REZoning_Sol-Win</v>
      </c>
      <c r="AU1964" s="50" t="s">
        <v>2845</v>
      </c>
      <c r="AV1964" s="72" t="s">
        <v>874</v>
      </c>
      <c r="AW1964" s="58">
        <v>2050</v>
      </c>
      <c r="AX1964" s="73" t="str">
        <f t="shared" si="370"/>
        <v>*0.86</v>
      </c>
      <c r="AY1964" s="70" t="str">
        <f t="shared" si="371"/>
        <v>REZoning_Sol-Win</v>
      </c>
    </row>
    <row r="1965" spans="1:51">
      <c r="A1965" s="67" t="s">
        <v>70</v>
      </c>
      <c r="C1965" t="s">
        <v>2846</v>
      </c>
      <c r="D1965" s="68" t="s">
        <v>874</v>
      </c>
      <c r="E1965" s="52">
        <v>2035</v>
      </c>
      <c r="F1965" s="69" t="str">
        <f t="shared" si="361"/>
        <v>*0.94</v>
      </c>
      <c r="G1965" s="70" t="str">
        <f t="shared" si="372"/>
        <v>REZoning_Sol-Win</v>
      </c>
      <c r="I1965" t="s">
        <v>2846</v>
      </c>
      <c r="J1965" s="68" t="s">
        <v>874</v>
      </c>
      <c r="K1965" s="52">
        <v>2050</v>
      </c>
      <c r="L1965" s="62" t="str">
        <f t="shared" si="362"/>
        <v>*0.91</v>
      </c>
      <c r="M1965" s="70" t="str">
        <f t="shared" si="363"/>
        <v>REZoning_Sol-Win</v>
      </c>
      <c r="O1965" t="s">
        <v>2846</v>
      </c>
      <c r="P1965" t="s">
        <v>874</v>
      </c>
      <c r="Q1965">
        <v>2100</v>
      </c>
      <c r="R1965" t="s">
        <v>890</v>
      </c>
      <c r="S1965" t="s">
        <v>875</v>
      </c>
      <c r="AA1965" s="49" t="s">
        <v>2846</v>
      </c>
      <c r="AB1965" s="71" t="s">
        <v>874</v>
      </c>
      <c r="AC1965" s="55">
        <v>2035</v>
      </c>
      <c r="AD1965" s="70" t="str">
        <f t="shared" si="364"/>
        <v>*0.93</v>
      </c>
      <c r="AE1965" s="70" t="str">
        <f t="shared" si="365"/>
        <v>REZoning_Sol-Win</v>
      </c>
      <c r="AG1965" s="49" t="s">
        <v>2846</v>
      </c>
      <c r="AH1965" s="71" t="s">
        <v>874</v>
      </c>
      <c r="AI1965" s="55">
        <v>2050</v>
      </c>
      <c r="AJ1965" s="70" t="str">
        <f t="shared" si="366"/>
        <v>*0.9</v>
      </c>
      <c r="AK1965" s="70" t="str">
        <f t="shared" si="367"/>
        <v>REZoning_Sol-Win</v>
      </c>
      <c r="AO1965" s="50" t="s">
        <v>2846</v>
      </c>
      <c r="AP1965" s="72" t="s">
        <v>874</v>
      </c>
      <c r="AQ1965" s="58">
        <v>2035</v>
      </c>
      <c r="AR1965" s="73" t="str">
        <f t="shared" si="368"/>
        <v>*0.9</v>
      </c>
      <c r="AS1965" s="70" t="str">
        <f t="shared" si="369"/>
        <v>REZoning_Sol-Win</v>
      </c>
      <c r="AU1965" s="50" t="s">
        <v>2846</v>
      </c>
      <c r="AV1965" s="72" t="s">
        <v>874</v>
      </c>
      <c r="AW1965" s="58">
        <v>2050</v>
      </c>
      <c r="AX1965" s="73" t="str">
        <f t="shared" si="370"/>
        <v>*0.86</v>
      </c>
      <c r="AY1965" s="70" t="str">
        <f t="shared" si="371"/>
        <v>REZoning_Sol-Win</v>
      </c>
    </row>
    <row r="1966" spans="1:51">
      <c r="A1966" s="67" t="s">
        <v>70</v>
      </c>
      <c r="C1966" t="s">
        <v>2847</v>
      </c>
      <c r="D1966" s="68" t="s">
        <v>874</v>
      </c>
      <c r="E1966" s="52">
        <v>2035</v>
      </c>
      <c r="F1966" s="69" t="str">
        <f t="shared" si="361"/>
        <v>*0.94</v>
      </c>
      <c r="G1966" s="70" t="str">
        <f t="shared" si="372"/>
        <v>REZoning_Sol-Win</v>
      </c>
      <c r="I1966" t="s">
        <v>2847</v>
      </c>
      <c r="J1966" s="68" t="s">
        <v>874</v>
      </c>
      <c r="K1966" s="52">
        <v>2050</v>
      </c>
      <c r="L1966" s="62" t="str">
        <f t="shared" si="362"/>
        <v>*0.91</v>
      </c>
      <c r="M1966" s="70" t="str">
        <f t="shared" si="363"/>
        <v>REZoning_Sol-Win</v>
      </c>
      <c r="O1966" t="s">
        <v>2847</v>
      </c>
      <c r="P1966" t="s">
        <v>874</v>
      </c>
      <c r="Q1966">
        <v>2100</v>
      </c>
      <c r="R1966" t="s">
        <v>890</v>
      </c>
      <c r="S1966" t="s">
        <v>875</v>
      </c>
      <c r="AA1966" s="49" t="s">
        <v>2847</v>
      </c>
      <c r="AB1966" s="71" t="s">
        <v>874</v>
      </c>
      <c r="AC1966" s="55">
        <v>2035</v>
      </c>
      <c r="AD1966" s="70" t="str">
        <f t="shared" si="364"/>
        <v>*0.93</v>
      </c>
      <c r="AE1966" s="70" t="str">
        <f t="shared" si="365"/>
        <v>REZoning_Sol-Win</v>
      </c>
      <c r="AG1966" s="49" t="s">
        <v>2847</v>
      </c>
      <c r="AH1966" s="71" t="s">
        <v>874</v>
      </c>
      <c r="AI1966" s="55">
        <v>2050</v>
      </c>
      <c r="AJ1966" s="70" t="str">
        <f t="shared" si="366"/>
        <v>*0.9</v>
      </c>
      <c r="AK1966" s="70" t="str">
        <f t="shared" si="367"/>
        <v>REZoning_Sol-Win</v>
      </c>
      <c r="AO1966" s="50" t="s">
        <v>2847</v>
      </c>
      <c r="AP1966" s="72" t="s">
        <v>874</v>
      </c>
      <c r="AQ1966" s="58">
        <v>2035</v>
      </c>
      <c r="AR1966" s="73" t="str">
        <f t="shared" si="368"/>
        <v>*0.9</v>
      </c>
      <c r="AS1966" s="70" t="str">
        <f t="shared" si="369"/>
        <v>REZoning_Sol-Win</v>
      </c>
      <c r="AU1966" s="50" t="s">
        <v>2847</v>
      </c>
      <c r="AV1966" s="72" t="s">
        <v>874</v>
      </c>
      <c r="AW1966" s="58">
        <v>2050</v>
      </c>
      <c r="AX1966" s="73" t="str">
        <f t="shared" si="370"/>
        <v>*0.86</v>
      </c>
      <c r="AY1966" s="70" t="str">
        <f t="shared" si="371"/>
        <v>REZoning_Sol-Win</v>
      </c>
    </row>
    <row r="1967" spans="1:51">
      <c r="A1967" s="67" t="s">
        <v>70</v>
      </c>
      <c r="C1967" t="s">
        <v>2848</v>
      </c>
      <c r="D1967" s="68" t="s">
        <v>874</v>
      </c>
      <c r="E1967" s="52">
        <v>2035</v>
      </c>
      <c r="F1967" s="69" t="str">
        <f t="shared" si="361"/>
        <v>*0.94</v>
      </c>
      <c r="G1967" s="70" t="str">
        <f t="shared" si="372"/>
        <v>REZoning_Sol-Win</v>
      </c>
      <c r="I1967" t="s">
        <v>2848</v>
      </c>
      <c r="J1967" s="68" t="s">
        <v>874</v>
      </c>
      <c r="K1967" s="52">
        <v>2050</v>
      </c>
      <c r="L1967" s="62" t="str">
        <f t="shared" si="362"/>
        <v>*0.91</v>
      </c>
      <c r="M1967" s="70" t="str">
        <f t="shared" si="363"/>
        <v>REZoning_Sol-Win</v>
      </c>
      <c r="O1967" t="s">
        <v>2848</v>
      </c>
      <c r="P1967" t="s">
        <v>874</v>
      </c>
      <c r="Q1967">
        <v>2100</v>
      </c>
      <c r="R1967" t="s">
        <v>890</v>
      </c>
      <c r="S1967" t="s">
        <v>875</v>
      </c>
      <c r="AA1967" s="49" t="s">
        <v>2848</v>
      </c>
      <c r="AB1967" s="71" t="s">
        <v>874</v>
      </c>
      <c r="AC1967" s="55">
        <v>2035</v>
      </c>
      <c r="AD1967" s="70" t="str">
        <f t="shared" si="364"/>
        <v>*0.93</v>
      </c>
      <c r="AE1967" s="70" t="str">
        <f t="shared" si="365"/>
        <v>REZoning_Sol-Win</v>
      </c>
      <c r="AG1967" s="49" t="s">
        <v>2848</v>
      </c>
      <c r="AH1967" s="71" t="s">
        <v>874</v>
      </c>
      <c r="AI1967" s="55">
        <v>2050</v>
      </c>
      <c r="AJ1967" s="70" t="str">
        <f t="shared" si="366"/>
        <v>*0.9</v>
      </c>
      <c r="AK1967" s="70" t="str">
        <f t="shared" si="367"/>
        <v>REZoning_Sol-Win</v>
      </c>
      <c r="AO1967" s="50" t="s">
        <v>2848</v>
      </c>
      <c r="AP1967" s="72" t="s">
        <v>874</v>
      </c>
      <c r="AQ1967" s="58">
        <v>2035</v>
      </c>
      <c r="AR1967" s="73" t="str">
        <f t="shared" si="368"/>
        <v>*0.9</v>
      </c>
      <c r="AS1967" s="70" t="str">
        <f t="shared" si="369"/>
        <v>REZoning_Sol-Win</v>
      </c>
      <c r="AU1967" s="50" t="s">
        <v>2848</v>
      </c>
      <c r="AV1967" s="72" t="s">
        <v>874</v>
      </c>
      <c r="AW1967" s="58">
        <v>2050</v>
      </c>
      <c r="AX1967" s="73" t="str">
        <f t="shared" si="370"/>
        <v>*0.86</v>
      </c>
      <c r="AY1967" s="70" t="str">
        <f t="shared" si="371"/>
        <v>REZoning_Sol-Win</v>
      </c>
    </row>
    <row r="1968" spans="1:51">
      <c r="A1968" s="67" t="s">
        <v>70</v>
      </c>
      <c r="C1968" t="s">
        <v>2849</v>
      </c>
      <c r="D1968" s="68" t="s">
        <v>874</v>
      </c>
      <c r="E1968" s="52">
        <v>2035</v>
      </c>
      <c r="F1968" s="69" t="str">
        <f t="shared" si="361"/>
        <v>*0.94</v>
      </c>
      <c r="G1968" s="70" t="str">
        <f t="shared" si="372"/>
        <v>REZoning_Sol-Win</v>
      </c>
      <c r="I1968" t="s">
        <v>2849</v>
      </c>
      <c r="J1968" s="68" t="s">
        <v>874</v>
      </c>
      <c r="K1968" s="52">
        <v>2050</v>
      </c>
      <c r="L1968" s="62" t="str">
        <f t="shared" si="362"/>
        <v>*0.91</v>
      </c>
      <c r="M1968" s="70" t="str">
        <f t="shared" si="363"/>
        <v>REZoning_Sol-Win</v>
      </c>
      <c r="O1968" t="s">
        <v>2849</v>
      </c>
      <c r="P1968" t="s">
        <v>874</v>
      </c>
      <c r="Q1968">
        <v>2100</v>
      </c>
      <c r="R1968" t="s">
        <v>890</v>
      </c>
      <c r="S1968" t="s">
        <v>875</v>
      </c>
      <c r="AA1968" s="49" t="s">
        <v>2849</v>
      </c>
      <c r="AB1968" s="71" t="s">
        <v>874</v>
      </c>
      <c r="AC1968" s="55">
        <v>2035</v>
      </c>
      <c r="AD1968" s="70" t="str">
        <f t="shared" si="364"/>
        <v>*0.93</v>
      </c>
      <c r="AE1968" s="70" t="str">
        <f t="shared" si="365"/>
        <v>REZoning_Sol-Win</v>
      </c>
      <c r="AG1968" s="49" t="s">
        <v>2849</v>
      </c>
      <c r="AH1968" s="71" t="s">
        <v>874</v>
      </c>
      <c r="AI1968" s="55">
        <v>2050</v>
      </c>
      <c r="AJ1968" s="70" t="str">
        <f t="shared" si="366"/>
        <v>*0.9</v>
      </c>
      <c r="AK1968" s="70" t="str">
        <f t="shared" si="367"/>
        <v>REZoning_Sol-Win</v>
      </c>
      <c r="AO1968" s="50" t="s">
        <v>2849</v>
      </c>
      <c r="AP1968" s="72" t="s">
        <v>874</v>
      </c>
      <c r="AQ1968" s="58">
        <v>2035</v>
      </c>
      <c r="AR1968" s="73" t="str">
        <f t="shared" si="368"/>
        <v>*0.9</v>
      </c>
      <c r="AS1968" s="70" t="str">
        <f t="shared" si="369"/>
        <v>REZoning_Sol-Win</v>
      </c>
      <c r="AU1968" s="50" t="s">
        <v>2849</v>
      </c>
      <c r="AV1968" s="72" t="s">
        <v>874</v>
      </c>
      <c r="AW1968" s="58">
        <v>2050</v>
      </c>
      <c r="AX1968" s="73" t="str">
        <f t="shared" si="370"/>
        <v>*0.86</v>
      </c>
      <c r="AY1968" s="70" t="str">
        <f t="shared" si="371"/>
        <v>REZoning_Sol-Win</v>
      </c>
    </row>
    <row r="1969" spans="1:51">
      <c r="A1969" s="67" t="s">
        <v>70</v>
      </c>
      <c r="C1969" t="s">
        <v>2850</v>
      </c>
      <c r="D1969" s="68" t="s">
        <v>874</v>
      </c>
      <c r="E1969" s="52">
        <v>2035</v>
      </c>
      <c r="F1969" s="69" t="str">
        <f t="shared" si="361"/>
        <v>*0.94</v>
      </c>
      <c r="G1969" s="70" t="str">
        <f t="shared" si="372"/>
        <v>REZoning_Sol-Win</v>
      </c>
      <c r="I1969" t="s">
        <v>2850</v>
      </c>
      <c r="J1969" s="68" t="s">
        <v>874</v>
      </c>
      <c r="K1969" s="52">
        <v>2050</v>
      </c>
      <c r="L1969" s="62" t="str">
        <f t="shared" si="362"/>
        <v>*0.91</v>
      </c>
      <c r="M1969" s="70" t="str">
        <f t="shared" si="363"/>
        <v>REZoning_Sol-Win</v>
      </c>
      <c r="O1969" t="s">
        <v>2850</v>
      </c>
      <c r="P1969" t="s">
        <v>874</v>
      </c>
      <c r="Q1969">
        <v>2100</v>
      </c>
      <c r="R1969" t="s">
        <v>890</v>
      </c>
      <c r="S1969" t="s">
        <v>875</v>
      </c>
      <c r="AA1969" s="49" t="s">
        <v>2850</v>
      </c>
      <c r="AB1969" s="71" t="s">
        <v>874</v>
      </c>
      <c r="AC1969" s="55">
        <v>2035</v>
      </c>
      <c r="AD1969" s="70" t="str">
        <f t="shared" si="364"/>
        <v>*0.93</v>
      </c>
      <c r="AE1969" s="70" t="str">
        <f t="shared" si="365"/>
        <v>REZoning_Sol-Win</v>
      </c>
      <c r="AG1969" s="49" t="s">
        <v>2850</v>
      </c>
      <c r="AH1969" s="71" t="s">
        <v>874</v>
      </c>
      <c r="AI1969" s="55">
        <v>2050</v>
      </c>
      <c r="AJ1969" s="70" t="str">
        <f t="shared" si="366"/>
        <v>*0.9</v>
      </c>
      <c r="AK1969" s="70" t="str">
        <f t="shared" si="367"/>
        <v>REZoning_Sol-Win</v>
      </c>
      <c r="AO1969" s="50" t="s">
        <v>2850</v>
      </c>
      <c r="AP1969" s="72" t="s">
        <v>874</v>
      </c>
      <c r="AQ1969" s="58">
        <v>2035</v>
      </c>
      <c r="AR1969" s="73" t="str">
        <f t="shared" si="368"/>
        <v>*0.9</v>
      </c>
      <c r="AS1969" s="70" t="str">
        <f t="shared" si="369"/>
        <v>REZoning_Sol-Win</v>
      </c>
      <c r="AU1969" s="50" t="s">
        <v>2850</v>
      </c>
      <c r="AV1969" s="72" t="s">
        <v>874</v>
      </c>
      <c r="AW1969" s="58">
        <v>2050</v>
      </c>
      <c r="AX1969" s="73" t="str">
        <f t="shared" si="370"/>
        <v>*0.86</v>
      </c>
      <c r="AY1969" s="70" t="str">
        <f t="shared" si="371"/>
        <v>REZoning_Sol-Win</v>
      </c>
    </row>
    <row r="1970" spans="1:51">
      <c r="A1970" s="67" t="s">
        <v>70</v>
      </c>
      <c r="C1970" t="s">
        <v>2851</v>
      </c>
      <c r="D1970" s="68" t="s">
        <v>874</v>
      </c>
      <c r="E1970" s="52">
        <v>2035</v>
      </c>
      <c r="F1970" s="69" t="str">
        <f t="shared" si="361"/>
        <v>*0.94</v>
      </c>
      <c r="G1970" s="70" t="str">
        <f t="shared" si="372"/>
        <v>REZoning_Sol-Win</v>
      </c>
      <c r="I1970" t="s">
        <v>2851</v>
      </c>
      <c r="J1970" s="68" t="s">
        <v>874</v>
      </c>
      <c r="K1970" s="52">
        <v>2050</v>
      </c>
      <c r="L1970" s="62" t="str">
        <f t="shared" si="362"/>
        <v>*0.91</v>
      </c>
      <c r="M1970" s="70" t="str">
        <f t="shared" si="363"/>
        <v>REZoning_Sol-Win</v>
      </c>
      <c r="O1970" t="s">
        <v>2851</v>
      </c>
      <c r="P1970" t="s">
        <v>874</v>
      </c>
      <c r="Q1970">
        <v>2100</v>
      </c>
      <c r="R1970" t="s">
        <v>890</v>
      </c>
      <c r="S1970" t="s">
        <v>875</v>
      </c>
      <c r="AA1970" s="49" t="s">
        <v>2851</v>
      </c>
      <c r="AB1970" s="71" t="s">
        <v>874</v>
      </c>
      <c r="AC1970" s="55">
        <v>2035</v>
      </c>
      <c r="AD1970" s="70" t="str">
        <f t="shared" si="364"/>
        <v>*0.93</v>
      </c>
      <c r="AE1970" s="70" t="str">
        <f t="shared" si="365"/>
        <v>REZoning_Sol-Win</v>
      </c>
      <c r="AG1970" s="49" t="s">
        <v>2851</v>
      </c>
      <c r="AH1970" s="71" t="s">
        <v>874</v>
      </c>
      <c r="AI1970" s="55">
        <v>2050</v>
      </c>
      <c r="AJ1970" s="70" t="str">
        <f t="shared" si="366"/>
        <v>*0.9</v>
      </c>
      <c r="AK1970" s="70" t="str">
        <f t="shared" si="367"/>
        <v>REZoning_Sol-Win</v>
      </c>
      <c r="AO1970" s="50" t="s">
        <v>2851</v>
      </c>
      <c r="AP1970" s="72" t="s">
        <v>874</v>
      </c>
      <c r="AQ1970" s="58">
        <v>2035</v>
      </c>
      <c r="AR1970" s="73" t="str">
        <f t="shared" si="368"/>
        <v>*0.9</v>
      </c>
      <c r="AS1970" s="70" t="str">
        <f t="shared" si="369"/>
        <v>REZoning_Sol-Win</v>
      </c>
      <c r="AU1970" s="50" t="s">
        <v>2851</v>
      </c>
      <c r="AV1970" s="72" t="s">
        <v>874</v>
      </c>
      <c r="AW1970" s="58">
        <v>2050</v>
      </c>
      <c r="AX1970" s="73" t="str">
        <f t="shared" si="370"/>
        <v>*0.86</v>
      </c>
      <c r="AY1970" s="70" t="str">
        <f t="shared" si="371"/>
        <v>REZoning_Sol-Win</v>
      </c>
    </row>
    <row r="1971" spans="1:51">
      <c r="A1971" s="67" t="s">
        <v>70</v>
      </c>
      <c r="C1971" t="s">
        <v>2852</v>
      </c>
      <c r="D1971" s="68" t="s">
        <v>874</v>
      </c>
      <c r="E1971" s="52">
        <v>2035</v>
      </c>
      <c r="F1971" s="69" t="str">
        <f t="shared" si="361"/>
        <v>*0.94</v>
      </c>
      <c r="G1971" s="70" t="str">
        <f t="shared" si="372"/>
        <v>REZoning_Sol-Win</v>
      </c>
      <c r="I1971" t="s">
        <v>2852</v>
      </c>
      <c r="J1971" s="68" t="s">
        <v>874</v>
      </c>
      <c r="K1971" s="52">
        <v>2050</v>
      </c>
      <c r="L1971" s="62" t="str">
        <f t="shared" si="362"/>
        <v>*0.91</v>
      </c>
      <c r="M1971" s="70" t="str">
        <f t="shared" si="363"/>
        <v>REZoning_Sol-Win</v>
      </c>
      <c r="O1971" t="s">
        <v>2852</v>
      </c>
      <c r="P1971" t="s">
        <v>874</v>
      </c>
      <c r="Q1971">
        <v>2100</v>
      </c>
      <c r="R1971" t="s">
        <v>890</v>
      </c>
      <c r="S1971" t="s">
        <v>875</v>
      </c>
      <c r="AA1971" s="49" t="s">
        <v>2852</v>
      </c>
      <c r="AB1971" s="71" t="s">
        <v>874</v>
      </c>
      <c r="AC1971" s="55">
        <v>2035</v>
      </c>
      <c r="AD1971" s="70" t="str">
        <f t="shared" si="364"/>
        <v>*0.93</v>
      </c>
      <c r="AE1971" s="70" t="str">
        <f t="shared" si="365"/>
        <v>REZoning_Sol-Win</v>
      </c>
      <c r="AG1971" s="49" t="s">
        <v>2852</v>
      </c>
      <c r="AH1971" s="71" t="s">
        <v>874</v>
      </c>
      <c r="AI1971" s="55">
        <v>2050</v>
      </c>
      <c r="AJ1971" s="70" t="str">
        <f t="shared" si="366"/>
        <v>*0.9</v>
      </c>
      <c r="AK1971" s="70" t="str">
        <f t="shared" si="367"/>
        <v>REZoning_Sol-Win</v>
      </c>
      <c r="AO1971" s="50" t="s">
        <v>2852</v>
      </c>
      <c r="AP1971" s="72" t="s">
        <v>874</v>
      </c>
      <c r="AQ1971" s="58">
        <v>2035</v>
      </c>
      <c r="AR1971" s="73" t="str">
        <f t="shared" si="368"/>
        <v>*0.9</v>
      </c>
      <c r="AS1971" s="70" t="str">
        <f t="shared" si="369"/>
        <v>REZoning_Sol-Win</v>
      </c>
      <c r="AU1971" s="50" t="s">
        <v>2852</v>
      </c>
      <c r="AV1971" s="72" t="s">
        <v>874</v>
      </c>
      <c r="AW1971" s="58">
        <v>2050</v>
      </c>
      <c r="AX1971" s="73" t="str">
        <f t="shared" si="370"/>
        <v>*0.86</v>
      </c>
      <c r="AY1971" s="70" t="str">
        <f t="shared" si="371"/>
        <v>REZoning_Sol-Win</v>
      </c>
    </row>
    <row r="1972" spans="1:51">
      <c r="A1972" s="67" t="s">
        <v>70</v>
      </c>
      <c r="C1972" t="s">
        <v>2853</v>
      </c>
      <c r="D1972" s="68" t="s">
        <v>874</v>
      </c>
      <c r="E1972" s="52">
        <v>2035</v>
      </c>
      <c r="F1972" s="69" t="str">
        <f t="shared" si="361"/>
        <v>*0.94</v>
      </c>
      <c r="G1972" s="70" t="str">
        <f t="shared" si="372"/>
        <v>REZoning_Sol-Win</v>
      </c>
      <c r="I1972" t="s">
        <v>2853</v>
      </c>
      <c r="J1972" s="68" t="s">
        <v>874</v>
      </c>
      <c r="K1972" s="52">
        <v>2050</v>
      </c>
      <c r="L1972" s="62" t="str">
        <f t="shared" si="362"/>
        <v>*0.91</v>
      </c>
      <c r="M1972" s="70" t="str">
        <f t="shared" si="363"/>
        <v>REZoning_Sol-Win</v>
      </c>
      <c r="O1972" t="s">
        <v>2853</v>
      </c>
      <c r="P1972" t="s">
        <v>874</v>
      </c>
      <c r="Q1972">
        <v>2100</v>
      </c>
      <c r="R1972" t="s">
        <v>890</v>
      </c>
      <c r="S1972" t="s">
        <v>875</v>
      </c>
      <c r="AA1972" s="49" t="s">
        <v>2853</v>
      </c>
      <c r="AB1972" s="71" t="s">
        <v>874</v>
      </c>
      <c r="AC1972" s="55">
        <v>2035</v>
      </c>
      <c r="AD1972" s="70" t="str">
        <f t="shared" si="364"/>
        <v>*0.93</v>
      </c>
      <c r="AE1972" s="70" t="str">
        <f t="shared" si="365"/>
        <v>REZoning_Sol-Win</v>
      </c>
      <c r="AG1972" s="49" t="s">
        <v>2853</v>
      </c>
      <c r="AH1972" s="71" t="s">
        <v>874</v>
      </c>
      <c r="AI1972" s="55">
        <v>2050</v>
      </c>
      <c r="AJ1972" s="70" t="str">
        <f t="shared" si="366"/>
        <v>*0.9</v>
      </c>
      <c r="AK1972" s="70" t="str">
        <f t="shared" si="367"/>
        <v>REZoning_Sol-Win</v>
      </c>
      <c r="AO1972" s="50" t="s">
        <v>2853</v>
      </c>
      <c r="AP1972" s="72" t="s">
        <v>874</v>
      </c>
      <c r="AQ1972" s="58">
        <v>2035</v>
      </c>
      <c r="AR1972" s="73" t="str">
        <f t="shared" si="368"/>
        <v>*0.9</v>
      </c>
      <c r="AS1972" s="70" t="str">
        <f t="shared" si="369"/>
        <v>REZoning_Sol-Win</v>
      </c>
      <c r="AU1972" s="50" t="s">
        <v>2853</v>
      </c>
      <c r="AV1972" s="72" t="s">
        <v>874</v>
      </c>
      <c r="AW1972" s="58">
        <v>2050</v>
      </c>
      <c r="AX1972" s="73" t="str">
        <f t="shared" si="370"/>
        <v>*0.86</v>
      </c>
      <c r="AY1972" s="70" t="str">
        <f t="shared" si="371"/>
        <v>REZoning_Sol-Win</v>
      </c>
    </row>
    <row r="1973" spans="1:51">
      <c r="A1973" s="67" t="s">
        <v>70</v>
      </c>
      <c r="C1973" t="s">
        <v>2854</v>
      </c>
      <c r="D1973" s="68" t="s">
        <v>874</v>
      </c>
      <c r="E1973" s="52">
        <v>2035</v>
      </c>
      <c r="F1973" s="69" t="str">
        <f t="shared" si="361"/>
        <v>*0.94</v>
      </c>
      <c r="G1973" s="70" t="str">
        <f t="shared" si="372"/>
        <v>REZoning_Sol-Win</v>
      </c>
      <c r="I1973" t="s">
        <v>2854</v>
      </c>
      <c r="J1973" s="68" t="s">
        <v>874</v>
      </c>
      <c r="K1973" s="52">
        <v>2050</v>
      </c>
      <c r="L1973" s="62" t="str">
        <f t="shared" si="362"/>
        <v>*0.91</v>
      </c>
      <c r="M1973" s="70" t="str">
        <f t="shared" si="363"/>
        <v>REZoning_Sol-Win</v>
      </c>
      <c r="O1973" t="s">
        <v>2854</v>
      </c>
      <c r="P1973" t="s">
        <v>874</v>
      </c>
      <c r="Q1973">
        <v>2100</v>
      </c>
      <c r="R1973" t="s">
        <v>890</v>
      </c>
      <c r="S1973" t="s">
        <v>875</v>
      </c>
      <c r="AA1973" s="49" t="s">
        <v>2854</v>
      </c>
      <c r="AB1973" s="71" t="s">
        <v>874</v>
      </c>
      <c r="AC1973" s="55">
        <v>2035</v>
      </c>
      <c r="AD1973" s="70" t="str">
        <f t="shared" si="364"/>
        <v>*0.93</v>
      </c>
      <c r="AE1973" s="70" t="str">
        <f t="shared" si="365"/>
        <v>REZoning_Sol-Win</v>
      </c>
      <c r="AG1973" s="49" t="s">
        <v>2854</v>
      </c>
      <c r="AH1973" s="71" t="s">
        <v>874</v>
      </c>
      <c r="AI1973" s="55">
        <v>2050</v>
      </c>
      <c r="AJ1973" s="70" t="str">
        <f t="shared" si="366"/>
        <v>*0.9</v>
      </c>
      <c r="AK1973" s="70" t="str">
        <f t="shared" si="367"/>
        <v>REZoning_Sol-Win</v>
      </c>
      <c r="AO1973" s="50" t="s">
        <v>2854</v>
      </c>
      <c r="AP1973" s="72" t="s">
        <v>874</v>
      </c>
      <c r="AQ1973" s="58">
        <v>2035</v>
      </c>
      <c r="AR1973" s="73" t="str">
        <f t="shared" si="368"/>
        <v>*0.9</v>
      </c>
      <c r="AS1973" s="70" t="str">
        <f t="shared" si="369"/>
        <v>REZoning_Sol-Win</v>
      </c>
      <c r="AU1973" s="50" t="s">
        <v>2854</v>
      </c>
      <c r="AV1973" s="72" t="s">
        <v>874</v>
      </c>
      <c r="AW1973" s="58">
        <v>2050</v>
      </c>
      <c r="AX1973" s="73" t="str">
        <f t="shared" si="370"/>
        <v>*0.86</v>
      </c>
      <c r="AY1973" s="70" t="str">
        <f t="shared" si="371"/>
        <v>REZoning_Sol-Win</v>
      </c>
    </row>
    <row r="1974" spans="1:51">
      <c r="A1974" s="67" t="s">
        <v>70</v>
      </c>
      <c r="C1974" t="s">
        <v>2855</v>
      </c>
      <c r="D1974" s="68" t="s">
        <v>874</v>
      </c>
      <c r="E1974" s="52">
        <v>2035</v>
      </c>
      <c r="F1974" s="69" t="str">
        <f t="shared" si="361"/>
        <v>*0.94</v>
      </c>
      <c r="G1974" s="70" t="str">
        <f t="shared" si="372"/>
        <v>REZoning_Sol-Win</v>
      </c>
      <c r="I1974" t="s">
        <v>2855</v>
      </c>
      <c r="J1974" s="68" t="s">
        <v>874</v>
      </c>
      <c r="K1974" s="52">
        <v>2050</v>
      </c>
      <c r="L1974" s="62" t="str">
        <f t="shared" si="362"/>
        <v>*0.91</v>
      </c>
      <c r="M1974" s="70" t="str">
        <f t="shared" si="363"/>
        <v>REZoning_Sol-Win</v>
      </c>
      <c r="O1974" t="s">
        <v>2855</v>
      </c>
      <c r="P1974" t="s">
        <v>874</v>
      </c>
      <c r="Q1974">
        <v>2100</v>
      </c>
      <c r="R1974" t="s">
        <v>890</v>
      </c>
      <c r="S1974" t="s">
        <v>875</v>
      </c>
      <c r="AA1974" s="49" t="s">
        <v>2855</v>
      </c>
      <c r="AB1974" s="71" t="s">
        <v>874</v>
      </c>
      <c r="AC1974" s="55">
        <v>2035</v>
      </c>
      <c r="AD1974" s="70" t="str">
        <f t="shared" si="364"/>
        <v>*0.93</v>
      </c>
      <c r="AE1974" s="70" t="str">
        <f t="shared" si="365"/>
        <v>REZoning_Sol-Win</v>
      </c>
      <c r="AG1974" s="49" t="s">
        <v>2855</v>
      </c>
      <c r="AH1974" s="71" t="s">
        <v>874</v>
      </c>
      <c r="AI1974" s="55">
        <v>2050</v>
      </c>
      <c r="AJ1974" s="70" t="str">
        <f t="shared" si="366"/>
        <v>*0.9</v>
      </c>
      <c r="AK1974" s="70" t="str">
        <f t="shared" si="367"/>
        <v>REZoning_Sol-Win</v>
      </c>
      <c r="AO1974" s="50" t="s">
        <v>2855</v>
      </c>
      <c r="AP1974" s="72" t="s">
        <v>874</v>
      </c>
      <c r="AQ1974" s="58">
        <v>2035</v>
      </c>
      <c r="AR1974" s="73" t="str">
        <f t="shared" si="368"/>
        <v>*0.9</v>
      </c>
      <c r="AS1974" s="70" t="str">
        <f t="shared" si="369"/>
        <v>REZoning_Sol-Win</v>
      </c>
      <c r="AU1974" s="50" t="s">
        <v>2855</v>
      </c>
      <c r="AV1974" s="72" t="s">
        <v>874</v>
      </c>
      <c r="AW1974" s="58">
        <v>2050</v>
      </c>
      <c r="AX1974" s="73" t="str">
        <f t="shared" si="370"/>
        <v>*0.86</v>
      </c>
      <c r="AY1974" s="70" t="str">
        <f t="shared" si="371"/>
        <v>REZoning_Sol-Win</v>
      </c>
    </row>
    <row r="1975" spans="1:51">
      <c r="A1975" s="67" t="s">
        <v>70</v>
      </c>
      <c r="C1975" t="s">
        <v>2856</v>
      </c>
      <c r="D1975" s="68" t="s">
        <v>874</v>
      </c>
      <c r="E1975" s="52">
        <v>2035</v>
      </c>
      <c r="F1975" s="69" t="str">
        <f t="shared" si="361"/>
        <v>*0.94</v>
      </c>
      <c r="G1975" s="70" t="str">
        <f t="shared" si="372"/>
        <v>REZoning_Sol-Win</v>
      </c>
      <c r="I1975" t="s">
        <v>2856</v>
      </c>
      <c r="J1975" s="68" t="s">
        <v>874</v>
      </c>
      <c r="K1975" s="52">
        <v>2050</v>
      </c>
      <c r="L1975" s="62" t="str">
        <f t="shared" si="362"/>
        <v>*0.91</v>
      </c>
      <c r="M1975" s="70" t="str">
        <f t="shared" si="363"/>
        <v>REZoning_Sol-Win</v>
      </c>
      <c r="O1975" t="s">
        <v>2856</v>
      </c>
      <c r="P1975" t="s">
        <v>874</v>
      </c>
      <c r="Q1975">
        <v>2100</v>
      </c>
      <c r="R1975" t="s">
        <v>890</v>
      </c>
      <c r="S1975" t="s">
        <v>875</v>
      </c>
      <c r="AA1975" s="49" t="s">
        <v>2856</v>
      </c>
      <c r="AB1975" s="71" t="s">
        <v>874</v>
      </c>
      <c r="AC1975" s="55">
        <v>2035</v>
      </c>
      <c r="AD1975" s="70" t="str">
        <f t="shared" si="364"/>
        <v>*0.93</v>
      </c>
      <c r="AE1975" s="70" t="str">
        <f t="shared" si="365"/>
        <v>REZoning_Sol-Win</v>
      </c>
      <c r="AG1975" s="49" t="s">
        <v>2856</v>
      </c>
      <c r="AH1975" s="71" t="s">
        <v>874</v>
      </c>
      <c r="AI1975" s="55">
        <v>2050</v>
      </c>
      <c r="AJ1975" s="70" t="str">
        <f t="shared" si="366"/>
        <v>*0.9</v>
      </c>
      <c r="AK1975" s="70" t="str">
        <f t="shared" si="367"/>
        <v>REZoning_Sol-Win</v>
      </c>
      <c r="AO1975" s="50" t="s">
        <v>2856</v>
      </c>
      <c r="AP1975" s="72" t="s">
        <v>874</v>
      </c>
      <c r="AQ1975" s="58">
        <v>2035</v>
      </c>
      <c r="AR1975" s="73" t="str">
        <f t="shared" si="368"/>
        <v>*0.9</v>
      </c>
      <c r="AS1975" s="70" t="str">
        <f t="shared" si="369"/>
        <v>REZoning_Sol-Win</v>
      </c>
      <c r="AU1975" s="50" t="s">
        <v>2856</v>
      </c>
      <c r="AV1975" s="72" t="s">
        <v>874</v>
      </c>
      <c r="AW1975" s="58">
        <v>2050</v>
      </c>
      <c r="AX1975" s="73" t="str">
        <f t="shared" si="370"/>
        <v>*0.86</v>
      </c>
      <c r="AY1975" s="70" t="str">
        <f t="shared" si="371"/>
        <v>REZoning_Sol-Win</v>
      </c>
    </row>
    <row r="1976" spans="1:51">
      <c r="A1976" s="67" t="s">
        <v>70</v>
      </c>
      <c r="C1976" t="s">
        <v>2857</v>
      </c>
      <c r="D1976" s="68" t="s">
        <v>874</v>
      </c>
      <c r="E1976" s="52">
        <v>2035</v>
      </c>
      <c r="F1976" s="69" t="str">
        <f t="shared" si="361"/>
        <v>*0.94</v>
      </c>
      <c r="G1976" s="70" t="str">
        <f t="shared" si="372"/>
        <v>REZoning_Sol-Win</v>
      </c>
      <c r="I1976" t="s">
        <v>2857</v>
      </c>
      <c r="J1976" s="68" t="s">
        <v>874</v>
      </c>
      <c r="K1976" s="52">
        <v>2050</v>
      </c>
      <c r="L1976" s="62" t="str">
        <f t="shared" si="362"/>
        <v>*0.91</v>
      </c>
      <c r="M1976" s="70" t="str">
        <f t="shared" si="363"/>
        <v>REZoning_Sol-Win</v>
      </c>
      <c r="O1976" t="s">
        <v>2857</v>
      </c>
      <c r="P1976" t="s">
        <v>874</v>
      </c>
      <c r="Q1976">
        <v>2100</v>
      </c>
      <c r="R1976" t="s">
        <v>890</v>
      </c>
      <c r="S1976" t="s">
        <v>875</v>
      </c>
      <c r="AA1976" s="49" t="s">
        <v>2857</v>
      </c>
      <c r="AB1976" s="71" t="s">
        <v>874</v>
      </c>
      <c r="AC1976" s="55">
        <v>2035</v>
      </c>
      <c r="AD1976" s="70" t="str">
        <f t="shared" si="364"/>
        <v>*0.93</v>
      </c>
      <c r="AE1976" s="70" t="str">
        <f t="shared" si="365"/>
        <v>REZoning_Sol-Win</v>
      </c>
      <c r="AG1976" s="49" t="s">
        <v>2857</v>
      </c>
      <c r="AH1976" s="71" t="s">
        <v>874</v>
      </c>
      <c r="AI1976" s="55">
        <v>2050</v>
      </c>
      <c r="AJ1976" s="70" t="str">
        <f t="shared" si="366"/>
        <v>*0.9</v>
      </c>
      <c r="AK1976" s="70" t="str">
        <f t="shared" si="367"/>
        <v>REZoning_Sol-Win</v>
      </c>
      <c r="AO1976" s="50" t="s">
        <v>2857</v>
      </c>
      <c r="AP1976" s="72" t="s">
        <v>874</v>
      </c>
      <c r="AQ1976" s="58">
        <v>2035</v>
      </c>
      <c r="AR1976" s="73" t="str">
        <f t="shared" si="368"/>
        <v>*0.9</v>
      </c>
      <c r="AS1976" s="70" t="str">
        <f t="shared" si="369"/>
        <v>REZoning_Sol-Win</v>
      </c>
      <c r="AU1976" s="50" t="s">
        <v>2857</v>
      </c>
      <c r="AV1976" s="72" t="s">
        <v>874</v>
      </c>
      <c r="AW1976" s="58">
        <v>2050</v>
      </c>
      <c r="AX1976" s="73" t="str">
        <f t="shared" si="370"/>
        <v>*0.86</v>
      </c>
      <c r="AY1976" s="70" t="str">
        <f t="shared" si="371"/>
        <v>REZoning_Sol-Win</v>
      </c>
    </row>
    <row r="1977" spans="1:51">
      <c r="A1977" s="67" t="s">
        <v>70</v>
      </c>
      <c r="C1977" t="s">
        <v>2858</v>
      </c>
      <c r="D1977" s="68" t="s">
        <v>874</v>
      </c>
      <c r="E1977" s="52">
        <v>2035</v>
      </c>
      <c r="F1977" s="69" t="str">
        <f t="shared" si="361"/>
        <v>*0.94</v>
      </c>
      <c r="G1977" s="70" t="str">
        <f t="shared" si="372"/>
        <v>REZoning_Sol-Win</v>
      </c>
      <c r="I1977" t="s">
        <v>2858</v>
      </c>
      <c r="J1977" s="68" t="s">
        <v>874</v>
      </c>
      <c r="K1977" s="52">
        <v>2050</v>
      </c>
      <c r="L1977" s="62" t="str">
        <f t="shared" si="362"/>
        <v>*0.91</v>
      </c>
      <c r="M1977" s="70" t="str">
        <f t="shared" si="363"/>
        <v>REZoning_Sol-Win</v>
      </c>
      <c r="O1977" t="s">
        <v>2858</v>
      </c>
      <c r="P1977" t="s">
        <v>874</v>
      </c>
      <c r="Q1977">
        <v>2100</v>
      </c>
      <c r="R1977" t="s">
        <v>890</v>
      </c>
      <c r="S1977" t="s">
        <v>875</v>
      </c>
      <c r="AA1977" s="49" t="s">
        <v>2858</v>
      </c>
      <c r="AB1977" s="71" t="s">
        <v>874</v>
      </c>
      <c r="AC1977" s="55">
        <v>2035</v>
      </c>
      <c r="AD1977" s="70" t="str">
        <f t="shared" si="364"/>
        <v>*0.93</v>
      </c>
      <c r="AE1977" s="70" t="str">
        <f t="shared" si="365"/>
        <v>REZoning_Sol-Win</v>
      </c>
      <c r="AG1977" s="49" t="s">
        <v>2858</v>
      </c>
      <c r="AH1977" s="71" t="s">
        <v>874</v>
      </c>
      <c r="AI1977" s="55">
        <v>2050</v>
      </c>
      <c r="AJ1977" s="70" t="str">
        <f t="shared" si="366"/>
        <v>*0.9</v>
      </c>
      <c r="AK1977" s="70" t="str">
        <f t="shared" si="367"/>
        <v>REZoning_Sol-Win</v>
      </c>
      <c r="AO1977" s="50" t="s">
        <v>2858</v>
      </c>
      <c r="AP1977" s="72" t="s">
        <v>874</v>
      </c>
      <c r="AQ1977" s="58">
        <v>2035</v>
      </c>
      <c r="AR1977" s="73" t="str">
        <f t="shared" si="368"/>
        <v>*0.9</v>
      </c>
      <c r="AS1977" s="70" t="str">
        <f t="shared" si="369"/>
        <v>REZoning_Sol-Win</v>
      </c>
      <c r="AU1977" s="50" t="s">
        <v>2858</v>
      </c>
      <c r="AV1977" s="72" t="s">
        <v>874</v>
      </c>
      <c r="AW1977" s="58">
        <v>2050</v>
      </c>
      <c r="AX1977" s="73" t="str">
        <f t="shared" si="370"/>
        <v>*0.86</v>
      </c>
      <c r="AY1977" s="70" t="str">
        <f t="shared" si="371"/>
        <v>REZoning_Sol-Win</v>
      </c>
    </row>
    <row r="1978" spans="1:51">
      <c r="A1978" s="67" t="s">
        <v>70</v>
      </c>
      <c r="C1978" t="s">
        <v>2859</v>
      </c>
      <c r="D1978" s="68" t="s">
        <v>874</v>
      </c>
      <c r="E1978" s="52">
        <v>2035</v>
      </c>
      <c r="F1978" s="69" t="str">
        <f t="shared" si="361"/>
        <v>*0.94</v>
      </c>
      <c r="G1978" s="70" t="str">
        <f t="shared" si="372"/>
        <v>REZoning_Sol-Win</v>
      </c>
      <c r="I1978" t="s">
        <v>2859</v>
      </c>
      <c r="J1978" s="68" t="s">
        <v>874</v>
      </c>
      <c r="K1978" s="52">
        <v>2050</v>
      </c>
      <c r="L1978" s="62" t="str">
        <f t="shared" si="362"/>
        <v>*0.91</v>
      </c>
      <c r="M1978" s="70" t="str">
        <f t="shared" si="363"/>
        <v>REZoning_Sol-Win</v>
      </c>
      <c r="O1978" t="s">
        <v>2859</v>
      </c>
      <c r="P1978" t="s">
        <v>874</v>
      </c>
      <c r="Q1978">
        <v>2100</v>
      </c>
      <c r="R1978" t="s">
        <v>890</v>
      </c>
      <c r="S1978" t="s">
        <v>875</v>
      </c>
      <c r="AA1978" s="49" t="s">
        <v>2859</v>
      </c>
      <c r="AB1978" s="71" t="s">
        <v>874</v>
      </c>
      <c r="AC1978" s="55">
        <v>2035</v>
      </c>
      <c r="AD1978" s="70" t="str">
        <f t="shared" si="364"/>
        <v>*0.93</v>
      </c>
      <c r="AE1978" s="70" t="str">
        <f t="shared" si="365"/>
        <v>REZoning_Sol-Win</v>
      </c>
      <c r="AG1978" s="49" t="s">
        <v>2859</v>
      </c>
      <c r="AH1978" s="71" t="s">
        <v>874</v>
      </c>
      <c r="AI1978" s="55">
        <v>2050</v>
      </c>
      <c r="AJ1978" s="70" t="str">
        <f t="shared" si="366"/>
        <v>*0.9</v>
      </c>
      <c r="AK1978" s="70" t="str">
        <f t="shared" si="367"/>
        <v>REZoning_Sol-Win</v>
      </c>
      <c r="AO1978" s="50" t="s">
        <v>2859</v>
      </c>
      <c r="AP1978" s="72" t="s">
        <v>874</v>
      </c>
      <c r="AQ1978" s="58">
        <v>2035</v>
      </c>
      <c r="AR1978" s="73" t="str">
        <f t="shared" si="368"/>
        <v>*0.9</v>
      </c>
      <c r="AS1978" s="70" t="str">
        <f t="shared" si="369"/>
        <v>REZoning_Sol-Win</v>
      </c>
      <c r="AU1978" s="50" t="s">
        <v>2859</v>
      </c>
      <c r="AV1978" s="72" t="s">
        <v>874</v>
      </c>
      <c r="AW1978" s="58">
        <v>2050</v>
      </c>
      <c r="AX1978" s="73" t="str">
        <f t="shared" si="370"/>
        <v>*0.86</v>
      </c>
      <c r="AY1978" s="70" t="str">
        <f t="shared" si="371"/>
        <v>REZoning_Sol-Win</v>
      </c>
    </row>
    <row r="1979" spans="1:51">
      <c r="A1979" s="67" t="s">
        <v>70</v>
      </c>
      <c r="C1979" t="s">
        <v>2860</v>
      </c>
      <c r="D1979" s="68" t="s">
        <v>874</v>
      </c>
      <c r="E1979" s="52">
        <v>2035</v>
      </c>
      <c r="F1979" s="69" t="str">
        <f t="shared" si="361"/>
        <v>*0.94</v>
      </c>
      <c r="G1979" s="70" t="str">
        <f t="shared" si="372"/>
        <v>REZoning_Sol-Win</v>
      </c>
      <c r="I1979" t="s">
        <v>2860</v>
      </c>
      <c r="J1979" s="68" t="s">
        <v>874</v>
      </c>
      <c r="K1979" s="52">
        <v>2050</v>
      </c>
      <c r="L1979" s="62" t="str">
        <f t="shared" si="362"/>
        <v>*0.91</v>
      </c>
      <c r="M1979" s="70" t="str">
        <f t="shared" si="363"/>
        <v>REZoning_Sol-Win</v>
      </c>
      <c r="O1979" t="s">
        <v>2860</v>
      </c>
      <c r="P1979" t="s">
        <v>874</v>
      </c>
      <c r="Q1979">
        <v>2100</v>
      </c>
      <c r="R1979" t="s">
        <v>890</v>
      </c>
      <c r="S1979" t="s">
        <v>875</v>
      </c>
      <c r="AA1979" s="49" t="s">
        <v>2860</v>
      </c>
      <c r="AB1979" s="71" t="s">
        <v>874</v>
      </c>
      <c r="AC1979" s="55">
        <v>2035</v>
      </c>
      <c r="AD1979" s="70" t="str">
        <f t="shared" si="364"/>
        <v>*0.93</v>
      </c>
      <c r="AE1979" s="70" t="str">
        <f t="shared" si="365"/>
        <v>REZoning_Sol-Win</v>
      </c>
      <c r="AG1979" s="49" t="s">
        <v>2860</v>
      </c>
      <c r="AH1979" s="71" t="s">
        <v>874</v>
      </c>
      <c r="AI1979" s="55">
        <v>2050</v>
      </c>
      <c r="AJ1979" s="70" t="str">
        <f t="shared" si="366"/>
        <v>*0.9</v>
      </c>
      <c r="AK1979" s="70" t="str">
        <f t="shared" si="367"/>
        <v>REZoning_Sol-Win</v>
      </c>
      <c r="AO1979" s="50" t="s">
        <v>2860</v>
      </c>
      <c r="AP1979" s="72" t="s">
        <v>874</v>
      </c>
      <c r="AQ1979" s="58">
        <v>2035</v>
      </c>
      <c r="AR1979" s="73" t="str">
        <f t="shared" si="368"/>
        <v>*0.9</v>
      </c>
      <c r="AS1979" s="70" t="str">
        <f t="shared" si="369"/>
        <v>REZoning_Sol-Win</v>
      </c>
      <c r="AU1979" s="50" t="s">
        <v>2860</v>
      </c>
      <c r="AV1979" s="72" t="s">
        <v>874</v>
      </c>
      <c r="AW1979" s="58">
        <v>2050</v>
      </c>
      <c r="AX1979" s="73" t="str">
        <f t="shared" si="370"/>
        <v>*0.86</v>
      </c>
      <c r="AY1979" s="70" t="str">
        <f t="shared" si="371"/>
        <v>REZoning_Sol-Win</v>
      </c>
    </row>
    <row r="1980" spans="1:51">
      <c r="A1980" s="67" t="s">
        <v>70</v>
      </c>
      <c r="C1980" t="s">
        <v>2861</v>
      </c>
      <c r="D1980" s="68" t="s">
        <v>874</v>
      </c>
      <c r="E1980" s="52">
        <v>2035</v>
      </c>
      <c r="F1980" s="69" t="str">
        <f t="shared" si="361"/>
        <v>*0.94</v>
      </c>
      <c r="G1980" s="70" t="str">
        <f t="shared" si="372"/>
        <v>REZoning_Sol-Win</v>
      </c>
      <c r="I1980" t="s">
        <v>2861</v>
      </c>
      <c r="J1980" s="68" t="s">
        <v>874</v>
      </c>
      <c r="K1980" s="52">
        <v>2050</v>
      </c>
      <c r="L1980" s="62" t="str">
        <f t="shared" si="362"/>
        <v>*0.91</v>
      </c>
      <c r="M1980" s="70" t="str">
        <f t="shared" si="363"/>
        <v>REZoning_Sol-Win</v>
      </c>
      <c r="O1980" t="s">
        <v>2861</v>
      </c>
      <c r="P1980" t="s">
        <v>874</v>
      </c>
      <c r="Q1980">
        <v>2100</v>
      </c>
      <c r="R1980" t="s">
        <v>890</v>
      </c>
      <c r="S1980" t="s">
        <v>875</v>
      </c>
      <c r="AA1980" s="49" t="s">
        <v>2861</v>
      </c>
      <c r="AB1980" s="71" t="s">
        <v>874</v>
      </c>
      <c r="AC1980" s="55">
        <v>2035</v>
      </c>
      <c r="AD1980" s="70" t="str">
        <f t="shared" si="364"/>
        <v>*0.93</v>
      </c>
      <c r="AE1980" s="70" t="str">
        <f t="shared" si="365"/>
        <v>REZoning_Sol-Win</v>
      </c>
      <c r="AG1980" s="49" t="s">
        <v>2861</v>
      </c>
      <c r="AH1980" s="71" t="s">
        <v>874</v>
      </c>
      <c r="AI1980" s="55">
        <v>2050</v>
      </c>
      <c r="AJ1980" s="70" t="str">
        <f t="shared" si="366"/>
        <v>*0.9</v>
      </c>
      <c r="AK1980" s="70" t="str">
        <f t="shared" si="367"/>
        <v>REZoning_Sol-Win</v>
      </c>
      <c r="AO1980" s="50" t="s">
        <v>2861</v>
      </c>
      <c r="AP1980" s="72" t="s">
        <v>874</v>
      </c>
      <c r="AQ1980" s="58">
        <v>2035</v>
      </c>
      <c r="AR1980" s="73" t="str">
        <f t="shared" si="368"/>
        <v>*0.9</v>
      </c>
      <c r="AS1980" s="70" t="str">
        <f t="shared" si="369"/>
        <v>REZoning_Sol-Win</v>
      </c>
      <c r="AU1980" s="50" t="s">
        <v>2861</v>
      </c>
      <c r="AV1980" s="72" t="s">
        <v>874</v>
      </c>
      <c r="AW1980" s="58">
        <v>2050</v>
      </c>
      <c r="AX1980" s="73" t="str">
        <f t="shared" si="370"/>
        <v>*0.86</v>
      </c>
      <c r="AY1980" s="70" t="str">
        <f t="shared" si="371"/>
        <v>REZoning_Sol-Win</v>
      </c>
    </row>
    <row r="1981" spans="1:51">
      <c r="A1981" s="67" t="s">
        <v>70</v>
      </c>
      <c r="C1981" t="s">
        <v>2862</v>
      </c>
      <c r="D1981" s="68" t="s">
        <v>874</v>
      </c>
      <c r="E1981" s="52">
        <v>2035</v>
      </c>
      <c r="F1981" s="69" t="str">
        <f t="shared" si="361"/>
        <v>*0.94</v>
      </c>
      <c r="G1981" s="70" t="str">
        <f t="shared" si="372"/>
        <v>REZoning_Sol-Win</v>
      </c>
      <c r="I1981" t="s">
        <v>2862</v>
      </c>
      <c r="J1981" s="68" t="s">
        <v>874</v>
      </c>
      <c r="K1981" s="52">
        <v>2050</v>
      </c>
      <c r="L1981" s="62" t="str">
        <f t="shared" si="362"/>
        <v>*0.91</v>
      </c>
      <c r="M1981" s="70" t="str">
        <f t="shared" si="363"/>
        <v>REZoning_Sol-Win</v>
      </c>
      <c r="O1981" t="s">
        <v>2862</v>
      </c>
      <c r="P1981" t="s">
        <v>874</v>
      </c>
      <c r="Q1981">
        <v>2100</v>
      </c>
      <c r="R1981" t="s">
        <v>890</v>
      </c>
      <c r="S1981" t="s">
        <v>875</v>
      </c>
      <c r="AA1981" s="49" t="s">
        <v>2862</v>
      </c>
      <c r="AB1981" s="71" t="s">
        <v>874</v>
      </c>
      <c r="AC1981" s="55">
        <v>2035</v>
      </c>
      <c r="AD1981" s="70" t="str">
        <f t="shared" si="364"/>
        <v>*0.93</v>
      </c>
      <c r="AE1981" s="70" t="str">
        <f t="shared" si="365"/>
        <v>REZoning_Sol-Win</v>
      </c>
      <c r="AG1981" s="49" t="s">
        <v>2862</v>
      </c>
      <c r="AH1981" s="71" t="s">
        <v>874</v>
      </c>
      <c r="AI1981" s="55">
        <v>2050</v>
      </c>
      <c r="AJ1981" s="70" t="str">
        <f t="shared" si="366"/>
        <v>*0.9</v>
      </c>
      <c r="AK1981" s="70" t="str">
        <f t="shared" si="367"/>
        <v>REZoning_Sol-Win</v>
      </c>
      <c r="AO1981" s="50" t="s">
        <v>2862</v>
      </c>
      <c r="AP1981" s="72" t="s">
        <v>874</v>
      </c>
      <c r="AQ1981" s="58">
        <v>2035</v>
      </c>
      <c r="AR1981" s="73" t="str">
        <f t="shared" si="368"/>
        <v>*0.9</v>
      </c>
      <c r="AS1981" s="70" t="str">
        <f t="shared" si="369"/>
        <v>REZoning_Sol-Win</v>
      </c>
      <c r="AU1981" s="50" t="s">
        <v>2862</v>
      </c>
      <c r="AV1981" s="72" t="s">
        <v>874</v>
      </c>
      <c r="AW1981" s="58">
        <v>2050</v>
      </c>
      <c r="AX1981" s="73" t="str">
        <f t="shared" si="370"/>
        <v>*0.86</v>
      </c>
      <c r="AY1981" s="70" t="str">
        <f t="shared" si="371"/>
        <v>REZoning_Sol-Win</v>
      </c>
    </row>
    <row r="1982" spans="1:51">
      <c r="A1982" s="67" t="s">
        <v>70</v>
      </c>
      <c r="C1982" t="s">
        <v>2863</v>
      </c>
      <c r="D1982" s="68" t="s">
        <v>874</v>
      </c>
      <c r="E1982" s="52">
        <v>2035</v>
      </c>
      <c r="F1982" s="69" t="str">
        <f t="shared" si="361"/>
        <v>*0.94</v>
      </c>
      <c r="G1982" s="70" t="str">
        <f t="shared" si="372"/>
        <v>REZoning_Sol-Win</v>
      </c>
      <c r="I1982" t="s">
        <v>2863</v>
      </c>
      <c r="J1982" s="68" t="s">
        <v>874</v>
      </c>
      <c r="K1982" s="52">
        <v>2050</v>
      </c>
      <c r="L1982" s="62" t="str">
        <f t="shared" si="362"/>
        <v>*0.91</v>
      </c>
      <c r="M1982" s="70" t="str">
        <f t="shared" si="363"/>
        <v>REZoning_Sol-Win</v>
      </c>
      <c r="O1982" t="s">
        <v>2863</v>
      </c>
      <c r="P1982" t="s">
        <v>874</v>
      </c>
      <c r="Q1982">
        <v>2100</v>
      </c>
      <c r="R1982" t="s">
        <v>890</v>
      </c>
      <c r="S1982" t="s">
        <v>875</v>
      </c>
      <c r="AA1982" s="49" t="s">
        <v>2863</v>
      </c>
      <c r="AB1982" s="71" t="s">
        <v>874</v>
      </c>
      <c r="AC1982" s="55">
        <v>2035</v>
      </c>
      <c r="AD1982" s="70" t="str">
        <f t="shared" si="364"/>
        <v>*0.93</v>
      </c>
      <c r="AE1982" s="70" t="str">
        <f t="shared" si="365"/>
        <v>REZoning_Sol-Win</v>
      </c>
      <c r="AG1982" s="49" t="s">
        <v>2863</v>
      </c>
      <c r="AH1982" s="71" t="s">
        <v>874</v>
      </c>
      <c r="AI1982" s="55">
        <v>2050</v>
      </c>
      <c r="AJ1982" s="70" t="str">
        <f t="shared" si="366"/>
        <v>*0.9</v>
      </c>
      <c r="AK1982" s="70" t="str">
        <f t="shared" si="367"/>
        <v>REZoning_Sol-Win</v>
      </c>
      <c r="AO1982" s="50" t="s">
        <v>2863</v>
      </c>
      <c r="AP1982" s="72" t="s">
        <v>874</v>
      </c>
      <c r="AQ1982" s="58">
        <v>2035</v>
      </c>
      <c r="AR1982" s="73" t="str">
        <f t="shared" si="368"/>
        <v>*0.9</v>
      </c>
      <c r="AS1982" s="70" t="str">
        <f t="shared" si="369"/>
        <v>REZoning_Sol-Win</v>
      </c>
      <c r="AU1982" s="50" t="s">
        <v>2863</v>
      </c>
      <c r="AV1982" s="72" t="s">
        <v>874</v>
      </c>
      <c r="AW1982" s="58">
        <v>2050</v>
      </c>
      <c r="AX1982" s="73" t="str">
        <f t="shared" si="370"/>
        <v>*0.86</v>
      </c>
      <c r="AY1982" s="70" t="str">
        <f t="shared" si="371"/>
        <v>REZoning_Sol-Win</v>
      </c>
    </row>
    <row r="1983" spans="1:51">
      <c r="A1983" s="67" t="s">
        <v>70</v>
      </c>
      <c r="C1983" t="s">
        <v>2864</v>
      </c>
      <c r="D1983" s="68" t="s">
        <v>874</v>
      </c>
      <c r="E1983" s="52">
        <v>2035</v>
      </c>
      <c r="F1983" s="69" t="str">
        <f t="shared" si="361"/>
        <v>*0.94</v>
      </c>
      <c r="G1983" s="70" t="str">
        <f t="shared" si="372"/>
        <v>REZoning_Sol-Win</v>
      </c>
      <c r="I1983" t="s">
        <v>2864</v>
      </c>
      <c r="J1983" s="68" t="s">
        <v>874</v>
      </c>
      <c r="K1983" s="52">
        <v>2050</v>
      </c>
      <c r="L1983" s="62" t="str">
        <f t="shared" si="362"/>
        <v>*0.91</v>
      </c>
      <c r="M1983" s="70" t="str">
        <f t="shared" si="363"/>
        <v>REZoning_Sol-Win</v>
      </c>
      <c r="O1983" t="s">
        <v>2864</v>
      </c>
      <c r="P1983" t="s">
        <v>874</v>
      </c>
      <c r="Q1983">
        <v>2100</v>
      </c>
      <c r="R1983" t="s">
        <v>890</v>
      </c>
      <c r="S1983" t="s">
        <v>875</v>
      </c>
      <c r="AA1983" s="49" t="s">
        <v>2864</v>
      </c>
      <c r="AB1983" s="71" t="s">
        <v>874</v>
      </c>
      <c r="AC1983" s="55">
        <v>2035</v>
      </c>
      <c r="AD1983" s="70" t="str">
        <f t="shared" si="364"/>
        <v>*0.93</v>
      </c>
      <c r="AE1983" s="70" t="str">
        <f t="shared" si="365"/>
        <v>REZoning_Sol-Win</v>
      </c>
      <c r="AG1983" s="49" t="s">
        <v>2864</v>
      </c>
      <c r="AH1983" s="71" t="s">
        <v>874</v>
      </c>
      <c r="AI1983" s="55">
        <v>2050</v>
      </c>
      <c r="AJ1983" s="70" t="str">
        <f t="shared" si="366"/>
        <v>*0.9</v>
      </c>
      <c r="AK1983" s="70" t="str">
        <f t="shared" si="367"/>
        <v>REZoning_Sol-Win</v>
      </c>
      <c r="AO1983" s="50" t="s">
        <v>2864</v>
      </c>
      <c r="AP1983" s="72" t="s">
        <v>874</v>
      </c>
      <c r="AQ1983" s="58">
        <v>2035</v>
      </c>
      <c r="AR1983" s="73" t="str">
        <f t="shared" si="368"/>
        <v>*0.9</v>
      </c>
      <c r="AS1983" s="70" t="str">
        <f t="shared" si="369"/>
        <v>REZoning_Sol-Win</v>
      </c>
      <c r="AU1983" s="50" t="s">
        <v>2864</v>
      </c>
      <c r="AV1983" s="72" t="s">
        <v>874</v>
      </c>
      <c r="AW1983" s="58">
        <v>2050</v>
      </c>
      <c r="AX1983" s="73" t="str">
        <f t="shared" si="370"/>
        <v>*0.86</v>
      </c>
      <c r="AY1983" s="70" t="str">
        <f t="shared" si="371"/>
        <v>REZoning_Sol-Win</v>
      </c>
    </row>
    <row r="1984" spans="1:51">
      <c r="A1984" s="67" t="s">
        <v>70</v>
      </c>
      <c r="C1984" t="s">
        <v>2865</v>
      </c>
      <c r="D1984" s="68" t="s">
        <v>874</v>
      </c>
      <c r="E1984" s="52">
        <v>2035</v>
      </c>
      <c r="F1984" s="69" t="str">
        <f t="shared" si="361"/>
        <v>*0.94</v>
      </c>
      <c r="G1984" s="70" t="str">
        <f t="shared" si="372"/>
        <v>REZoning_Sol-Win</v>
      </c>
      <c r="I1984" t="s">
        <v>2865</v>
      </c>
      <c r="J1984" s="68" t="s">
        <v>874</v>
      </c>
      <c r="K1984" s="52">
        <v>2050</v>
      </c>
      <c r="L1984" s="62" t="str">
        <f t="shared" si="362"/>
        <v>*0.91</v>
      </c>
      <c r="M1984" s="70" t="str">
        <f t="shared" si="363"/>
        <v>REZoning_Sol-Win</v>
      </c>
      <c r="O1984" t="s">
        <v>2865</v>
      </c>
      <c r="P1984" t="s">
        <v>874</v>
      </c>
      <c r="Q1984">
        <v>2100</v>
      </c>
      <c r="R1984" t="s">
        <v>890</v>
      </c>
      <c r="S1984" t="s">
        <v>875</v>
      </c>
      <c r="AA1984" s="49" t="s">
        <v>2865</v>
      </c>
      <c r="AB1984" s="71" t="s">
        <v>874</v>
      </c>
      <c r="AC1984" s="55">
        <v>2035</v>
      </c>
      <c r="AD1984" s="70" t="str">
        <f t="shared" si="364"/>
        <v>*0.93</v>
      </c>
      <c r="AE1984" s="70" t="str">
        <f t="shared" si="365"/>
        <v>REZoning_Sol-Win</v>
      </c>
      <c r="AG1984" s="49" t="s">
        <v>2865</v>
      </c>
      <c r="AH1984" s="71" t="s">
        <v>874</v>
      </c>
      <c r="AI1984" s="55">
        <v>2050</v>
      </c>
      <c r="AJ1984" s="70" t="str">
        <f t="shared" si="366"/>
        <v>*0.9</v>
      </c>
      <c r="AK1984" s="70" t="str">
        <f t="shared" si="367"/>
        <v>REZoning_Sol-Win</v>
      </c>
      <c r="AO1984" s="50" t="s">
        <v>2865</v>
      </c>
      <c r="AP1984" s="72" t="s">
        <v>874</v>
      </c>
      <c r="AQ1984" s="58">
        <v>2035</v>
      </c>
      <c r="AR1984" s="73" t="str">
        <f t="shared" si="368"/>
        <v>*0.9</v>
      </c>
      <c r="AS1984" s="70" t="str">
        <f t="shared" si="369"/>
        <v>REZoning_Sol-Win</v>
      </c>
      <c r="AU1984" s="50" t="s">
        <v>2865</v>
      </c>
      <c r="AV1984" s="72" t="s">
        <v>874</v>
      </c>
      <c r="AW1984" s="58">
        <v>2050</v>
      </c>
      <c r="AX1984" s="73" t="str">
        <f t="shared" si="370"/>
        <v>*0.86</v>
      </c>
      <c r="AY1984" s="70" t="str">
        <f t="shared" si="371"/>
        <v>REZoning_Sol-Win</v>
      </c>
    </row>
    <row r="1985" spans="1:51">
      <c r="A1985" s="67" t="s">
        <v>70</v>
      </c>
      <c r="C1985" t="s">
        <v>2866</v>
      </c>
      <c r="D1985" s="68" t="s">
        <v>874</v>
      </c>
      <c r="E1985" s="52">
        <v>2035</v>
      </c>
      <c r="F1985" s="69" t="str">
        <f t="shared" si="361"/>
        <v>*0.94</v>
      </c>
      <c r="G1985" s="70" t="str">
        <f t="shared" si="372"/>
        <v>REZoning_Sol-Win</v>
      </c>
      <c r="I1985" t="s">
        <v>2866</v>
      </c>
      <c r="J1985" s="68" t="s">
        <v>874</v>
      </c>
      <c r="K1985" s="52">
        <v>2050</v>
      </c>
      <c r="L1985" s="62" t="str">
        <f t="shared" si="362"/>
        <v>*0.91</v>
      </c>
      <c r="M1985" s="70" t="str">
        <f t="shared" si="363"/>
        <v>REZoning_Sol-Win</v>
      </c>
      <c r="O1985" t="s">
        <v>2866</v>
      </c>
      <c r="P1985" t="s">
        <v>874</v>
      </c>
      <c r="Q1985">
        <v>2100</v>
      </c>
      <c r="R1985" t="s">
        <v>890</v>
      </c>
      <c r="S1985" t="s">
        <v>875</v>
      </c>
      <c r="AA1985" s="49" t="s">
        <v>2866</v>
      </c>
      <c r="AB1985" s="71" t="s">
        <v>874</v>
      </c>
      <c r="AC1985" s="55">
        <v>2035</v>
      </c>
      <c r="AD1985" s="70" t="str">
        <f t="shared" si="364"/>
        <v>*0.93</v>
      </c>
      <c r="AE1985" s="70" t="str">
        <f t="shared" si="365"/>
        <v>REZoning_Sol-Win</v>
      </c>
      <c r="AG1985" s="49" t="s">
        <v>2866</v>
      </c>
      <c r="AH1985" s="71" t="s">
        <v>874</v>
      </c>
      <c r="AI1985" s="55">
        <v>2050</v>
      </c>
      <c r="AJ1985" s="70" t="str">
        <f t="shared" si="366"/>
        <v>*0.9</v>
      </c>
      <c r="AK1985" s="70" t="str">
        <f t="shared" si="367"/>
        <v>REZoning_Sol-Win</v>
      </c>
      <c r="AO1985" s="50" t="s">
        <v>2866</v>
      </c>
      <c r="AP1985" s="72" t="s">
        <v>874</v>
      </c>
      <c r="AQ1985" s="58">
        <v>2035</v>
      </c>
      <c r="AR1985" s="73" t="str">
        <f t="shared" si="368"/>
        <v>*0.9</v>
      </c>
      <c r="AS1985" s="70" t="str">
        <f t="shared" si="369"/>
        <v>REZoning_Sol-Win</v>
      </c>
      <c r="AU1985" s="50" t="s">
        <v>2866</v>
      </c>
      <c r="AV1985" s="72" t="s">
        <v>874</v>
      </c>
      <c r="AW1985" s="58">
        <v>2050</v>
      </c>
      <c r="AX1985" s="73" t="str">
        <f t="shared" si="370"/>
        <v>*0.86</v>
      </c>
      <c r="AY1985" s="70" t="str">
        <f t="shared" si="371"/>
        <v>REZoning_Sol-Win</v>
      </c>
    </row>
    <row r="1986" spans="1:51">
      <c r="A1986" s="67" t="s">
        <v>70</v>
      </c>
      <c r="C1986" t="s">
        <v>2867</v>
      </c>
      <c r="D1986" s="68" t="s">
        <v>874</v>
      </c>
      <c r="E1986" s="52">
        <v>2035</v>
      </c>
      <c r="F1986" s="69" t="str">
        <f t="shared" si="361"/>
        <v>*0.94</v>
      </c>
      <c r="G1986" s="70" t="str">
        <f t="shared" si="372"/>
        <v>REZoning_Sol-Win</v>
      </c>
      <c r="I1986" t="s">
        <v>2867</v>
      </c>
      <c r="J1986" s="68" t="s">
        <v>874</v>
      </c>
      <c r="K1986" s="52">
        <v>2050</v>
      </c>
      <c r="L1986" s="62" t="str">
        <f t="shared" si="362"/>
        <v>*0.91</v>
      </c>
      <c r="M1986" s="70" t="str">
        <f t="shared" si="363"/>
        <v>REZoning_Sol-Win</v>
      </c>
      <c r="O1986" t="s">
        <v>2867</v>
      </c>
      <c r="P1986" t="s">
        <v>874</v>
      </c>
      <c r="Q1986">
        <v>2100</v>
      </c>
      <c r="R1986" t="s">
        <v>890</v>
      </c>
      <c r="S1986" t="s">
        <v>875</v>
      </c>
      <c r="AA1986" s="49" t="s">
        <v>2867</v>
      </c>
      <c r="AB1986" s="71" t="s">
        <v>874</v>
      </c>
      <c r="AC1986" s="55">
        <v>2035</v>
      </c>
      <c r="AD1986" s="70" t="str">
        <f t="shared" si="364"/>
        <v>*0.93</v>
      </c>
      <c r="AE1986" s="70" t="str">
        <f t="shared" si="365"/>
        <v>REZoning_Sol-Win</v>
      </c>
      <c r="AG1986" s="49" t="s">
        <v>2867</v>
      </c>
      <c r="AH1986" s="71" t="s">
        <v>874</v>
      </c>
      <c r="AI1986" s="55">
        <v>2050</v>
      </c>
      <c r="AJ1986" s="70" t="str">
        <f t="shared" si="366"/>
        <v>*0.9</v>
      </c>
      <c r="AK1986" s="70" t="str">
        <f t="shared" si="367"/>
        <v>REZoning_Sol-Win</v>
      </c>
      <c r="AO1986" s="50" t="s">
        <v>2867</v>
      </c>
      <c r="AP1986" s="72" t="s">
        <v>874</v>
      </c>
      <c r="AQ1986" s="58">
        <v>2035</v>
      </c>
      <c r="AR1986" s="73" t="str">
        <f t="shared" si="368"/>
        <v>*0.9</v>
      </c>
      <c r="AS1986" s="70" t="str">
        <f t="shared" si="369"/>
        <v>REZoning_Sol-Win</v>
      </c>
      <c r="AU1986" s="50" t="s">
        <v>2867</v>
      </c>
      <c r="AV1986" s="72" t="s">
        <v>874</v>
      </c>
      <c r="AW1986" s="58">
        <v>2050</v>
      </c>
      <c r="AX1986" s="73" t="str">
        <f t="shared" si="370"/>
        <v>*0.86</v>
      </c>
      <c r="AY1986" s="70" t="str">
        <f t="shared" si="371"/>
        <v>REZoning_Sol-Win</v>
      </c>
    </row>
    <row r="1987" spans="1:51">
      <c r="A1987" s="67" t="s">
        <v>70</v>
      </c>
      <c r="C1987" t="s">
        <v>2868</v>
      </c>
      <c r="D1987" s="68" t="s">
        <v>874</v>
      </c>
      <c r="E1987" s="52">
        <v>2035</v>
      </c>
      <c r="F1987" s="69" t="str">
        <f t="shared" si="361"/>
        <v>*0.94</v>
      </c>
      <c r="G1987" s="70" t="str">
        <f t="shared" si="372"/>
        <v>REZoning_Sol-Win</v>
      </c>
      <c r="I1987" t="s">
        <v>2868</v>
      </c>
      <c r="J1987" s="68" t="s">
        <v>874</v>
      </c>
      <c r="K1987" s="52">
        <v>2050</v>
      </c>
      <c r="L1987" s="62" t="str">
        <f t="shared" si="362"/>
        <v>*0.91</v>
      </c>
      <c r="M1987" s="70" t="str">
        <f t="shared" si="363"/>
        <v>REZoning_Sol-Win</v>
      </c>
      <c r="O1987" t="s">
        <v>2868</v>
      </c>
      <c r="P1987" t="s">
        <v>874</v>
      </c>
      <c r="Q1987">
        <v>2100</v>
      </c>
      <c r="R1987" t="s">
        <v>890</v>
      </c>
      <c r="S1987" t="s">
        <v>875</v>
      </c>
      <c r="AA1987" s="49" t="s">
        <v>2868</v>
      </c>
      <c r="AB1987" s="71" t="s">
        <v>874</v>
      </c>
      <c r="AC1987" s="55">
        <v>2035</v>
      </c>
      <c r="AD1987" s="70" t="str">
        <f t="shared" si="364"/>
        <v>*0.93</v>
      </c>
      <c r="AE1987" s="70" t="str">
        <f t="shared" si="365"/>
        <v>REZoning_Sol-Win</v>
      </c>
      <c r="AG1987" s="49" t="s">
        <v>2868</v>
      </c>
      <c r="AH1987" s="71" t="s">
        <v>874</v>
      </c>
      <c r="AI1987" s="55">
        <v>2050</v>
      </c>
      <c r="AJ1987" s="70" t="str">
        <f t="shared" si="366"/>
        <v>*0.9</v>
      </c>
      <c r="AK1987" s="70" t="str">
        <f t="shared" si="367"/>
        <v>REZoning_Sol-Win</v>
      </c>
      <c r="AO1987" s="50" t="s">
        <v>2868</v>
      </c>
      <c r="AP1987" s="72" t="s">
        <v>874</v>
      </c>
      <c r="AQ1987" s="58">
        <v>2035</v>
      </c>
      <c r="AR1987" s="73" t="str">
        <f t="shared" si="368"/>
        <v>*0.9</v>
      </c>
      <c r="AS1987" s="70" t="str">
        <f t="shared" si="369"/>
        <v>REZoning_Sol-Win</v>
      </c>
      <c r="AU1987" s="50" t="s">
        <v>2868</v>
      </c>
      <c r="AV1987" s="72" t="s">
        <v>874</v>
      </c>
      <c r="AW1987" s="58">
        <v>2050</v>
      </c>
      <c r="AX1987" s="73" t="str">
        <f t="shared" si="370"/>
        <v>*0.86</v>
      </c>
      <c r="AY1987" s="70" t="str">
        <f t="shared" si="371"/>
        <v>REZoning_Sol-Win</v>
      </c>
    </row>
    <row r="1988" spans="1:51">
      <c r="A1988" s="67" t="s">
        <v>70</v>
      </c>
      <c r="C1988" t="s">
        <v>2869</v>
      </c>
      <c r="D1988" s="68" t="s">
        <v>874</v>
      </c>
      <c r="E1988" s="52">
        <v>2035</v>
      </c>
      <c r="F1988" s="69" t="str">
        <f t="shared" si="361"/>
        <v>*0.94</v>
      </c>
      <c r="G1988" s="70" t="str">
        <f t="shared" si="372"/>
        <v>REZoning_Sol-Win</v>
      </c>
      <c r="I1988" t="s">
        <v>2869</v>
      </c>
      <c r="J1988" s="68" t="s">
        <v>874</v>
      </c>
      <c r="K1988" s="52">
        <v>2050</v>
      </c>
      <c r="L1988" s="62" t="str">
        <f t="shared" si="362"/>
        <v>*0.91</v>
      </c>
      <c r="M1988" s="70" t="str">
        <f t="shared" si="363"/>
        <v>REZoning_Sol-Win</v>
      </c>
      <c r="O1988" t="s">
        <v>2869</v>
      </c>
      <c r="P1988" t="s">
        <v>874</v>
      </c>
      <c r="Q1988">
        <v>2100</v>
      </c>
      <c r="R1988" t="s">
        <v>890</v>
      </c>
      <c r="S1988" t="s">
        <v>875</v>
      </c>
      <c r="AA1988" s="49" t="s">
        <v>2869</v>
      </c>
      <c r="AB1988" s="71" t="s">
        <v>874</v>
      </c>
      <c r="AC1988" s="55">
        <v>2035</v>
      </c>
      <c r="AD1988" s="70" t="str">
        <f t="shared" si="364"/>
        <v>*0.93</v>
      </c>
      <c r="AE1988" s="70" t="str">
        <f t="shared" si="365"/>
        <v>REZoning_Sol-Win</v>
      </c>
      <c r="AG1988" s="49" t="s">
        <v>2869</v>
      </c>
      <c r="AH1988" s="71" t="s">
        <v>874</v>
      </c>
      <c r="AI1988" s="55">
        <v>2050</v>
      </c>
      <c r="AJ1988" s="70" t="str">
        <f t="shared" si="366"/>
        <v>*0.9</v>
      </c>
      <c r="AK1988" s="70" t="str">
        <f t="shared" si="367"/>
        <v>REZoning_Sol-Win</v>
      </c>
      <c r="AO1988" s="50" t="s">
        <v>2869</v>
      </c>
      <c r="AP1988" s="72" t="s">
        <v>874</v>
      </c>
      <c r="AQ1988" s="58">
        <v>2035</v>
      </c>
      <c r="AR1988" s="73" t="str">
        <f t="shared" si="368"/>
        <v>*0.9</v>
      </c>
      <c r="AS1988" s="70" t="str">
        <f t="shared" si="369"/>
        <v>REZoning_Sol-Win</v>
      </c>
      <c r="AU1988" s="50" t="s">
        <v>2869</v>
      </c>
      <c r="AV1988" s="72" t="s">
        <v>874</v>
      </c>
      <c r="AW1988" s="58">
        <v>2050</v>
      </c>
      <c r="AX1988" s="73" t="str">
        <f t="shared" si="370"/>
        <v>*0.86</v>
      </c>
      <c r="AY1988" s="70" t="str">
        <f t="shared" si="371"/>
        <v>REZoning_Sol-Win</v>
      </c>
    </row>
    <row r="1989" spans="1:51">
      <c r="A1989" s="67" t="s">
        <v>87</v>
      </c>
      <c r="C1989" t="s">
        <v>2870</v>
      </c>
      <c r="D1989" s="68" t="s">
        <v>874</v>
      </c>
      <c r="E1989" s="52">
        <v>2035</v>
      </c>
      <c r="F1989" s="69" t="str">
        <f t="shared" ref="F1989:F2052" si="373">"*"&amp;IF(AND(A1989="EU",E1989=2035),0.95,IF(AND(A1989="EU",E1989=2050),0.93,IF(AND(A1989="USA",E1989=2035),0.96,IF(AND(A1989="USA",E1989=2050),0.94,IF(AND(A1989="Japan",E1989=2035),0.94,IF(AND(A1989="Japan",E1989=2050),0.92,IF(AND(A1989="Russia",E1989=2035),0.95,IF(AND(A1989="Russia",E1989=2050),0.93,IF(AND(A1989="China",E1989=2035),0.94,IF(AND(A1989="China",E1989=2050),0.92,IF(AND(A1989="India",E1989=2035),0.95,IF(AND(A1989="India",E1989=2050),0.92,IF(AND(A1989="Middle East",E1989=2035),0.94,IF(AND(A1989="Middle East",E1989=2050),0.9,IF(AND(A1989="Africa",E1989=2035),0.94,IF(AND(A1989="Africa",E1989=2050),0.91,IF(AND(A1989="Brazil",E1989=2035),0.95,IF(AND(A1989="Brazil",E1989=2050),0.92,""))))))))))))))))))</f>
        <v>*0.95</v>
      </c>
      <c r="G1989" s="70" t="str">
        <f t="shared" si="372"/>
        <v>REZoning_Sol-Win</v>
      </c>
      <c r="I1989" t="s">
        <v>2870</v>
      </c>
      <c r="J1989" s="68" t="s">
        <v>874</v>
      </c>
      <c r="K1989" s="52">
        <v>2050</v>
      </c>
      <c r="L1989" s="62" t="str">
        <f t="shared" ref="L1989:L2052" si="374">"*"&amp;IF(AND(A1989="EU",K1989=2035),0.95,IF(AND(A1989="EU",K1989=2050),0.93,IF(AND(A1989="USA",K1989=2035),0.96,IF(AND(A1989="USA",K1989=2050),0.94,IF(AND(A1989="Japan",K1989=2035),0.94,IF(AND(A1989="Japan",K1989=2050),0.92,IF(AND(A1989="Russia",K1989=2035),0.95,IF(AND(A1989="Russia",K1989=2050),0.93,IF(AND(A1989="China",K1989=2035),0.94,IF(AND(A1989="China",K1989=2050),0.92,IF(AND(A1989="India",K1989=2035),0.95,IF(AND(A1989="India",K1989=2050),0.92,IF(AND(A1989="Middle East",K1989=2035),0.94,IF(AND(A1989="Middle East",K1989=2050),0.9,IF(AND(A1989="Africa",K1989=2035),0.94,IF(AND(A1989="Africa",K1989=2050),0.91,IF(AND(A1989="Brazil",K1989=2035),0.95,IF(AND(A1989="Brazil",K1989=2050),0.92,""))))))))))))))))))</f>
        <v>*0.92</v>
      </c>
      <c r="M1989" s="70" t="str">
        <f t="shared" ref="M1989:M2052" si="375">M1988</f>
        <v>REZoning_Sol-Win</v>
      </c>
      <c r="O1989" t="s">
        <v>2870</v>
      </c>
      <c r="P1989" t="s">
        <v>874</v>
      </c>
      <c r="Q1989">
        <v>2100</v>
      </c>
      <c r="R1989" t="s">
        <v>881</v>
      </c>
      <c r="S1989" t="s">
        <v>875</v>
      </c>
      <c r="AA1989" s="49" t="s">
        <v>2870</v>
      </c>
      <c r="AB1989" s="71" t="s">
        <v>874</v>
      </c>
      <c r="AC1989" s="55">
        <v>2035</v>
      </c>
      <c r="AD1989" s="70" t="str">
        <f t="shared" ref="AD1989:AD2052" si="376">"*"&amp;IF(AND(A1989="EU",AC1989=2035),0.95,IF(AND(A1989="EU",AC1989=2050),0.93,IF(AND(A1989="USA",AC1989=2035),0.96,IF(AND(A1989="USA",AC1989=2050),0.93,IF(AND(A1989="Japan",AC1989=2035),0.94,IF(AND(A1989="Japan",AC1989=2050),0.92,IF(AND(A1989="Russia",AC1989=2035),0.95,IF(AND(A1989="Russia",AC1989=2050),0.91,IF(AND(A1989="China",AC1989=2035),0.93,IF(AND(A1989="China",AC1989=2050),0.92,IF(AND(A1989="India",AC1989=2035),0.94,IF(AND(A1989="India",AC1989=2050),0.91,IF(AND(A1989="Middle East",AC1989=2035),0.92,IF(AND(A1989="Middle East",AC1989=2050),0.89,IF(AND(A1989="Africa",AC1989=2035),0.93,IF(AND(A1989="Africa",AC1989=2050),0.9,IF(AND(A1989="Brazil",AC1989=2035),0.95,IF(AND(A1989="Brazil",AC1989=2050),0.92,""))))))))))))))))))</f>
        <v>*0.95</v>
      </c>
      <c r="AE1989" s="70" t="str">
        <f t="shared" ref="AE1989:AE2052" si="377">AE1988</f>
        <v>REZoning_Sol-Win</v>
      </c>
      <c r="AG1989" s="49" t="s">
        <v>2870</v>
      </c>
      <c r="AH1989" s="71" t="s">
        <v>874</v>
      </c>
      <c r="AI1989" s="55">
        <v>2050</v>
      </c>
      <c r="AJ1989" s="70" t="str">
        <f t="shared" ref="AJ1989:AJ2052" si="378">"*"&amp;IF(AND(A1989="EU",AI1989=2035),0.95,IF(AND(A1989="EU",AI1989=2050),0.93,IF(AND(A1989="USA",AI1989=2035),0.96,IF(AND(A1989="USA",AI1989=2050),0.93,IF(AND(A1989="Japan",AI1989=2035),0.94,IF(AND(A1989="Japan",AI1989=2050),0.92,IF(AND(A1989="Russia",AI1989=2035),0.95,IF(AND(A1989="Russia",AI1989=2050),0.91,IF(AND(A1989="China",AI1989=2035),0.93,IF(AND(A1989="China",AI1989=2050),0.92,IF(AND(A1989="India",AI1989=2035),0.94,IF(AND(A1989="India",AI1989=2050),0.91,IF(AND(A1989="Middle East",AI1989=2035),0.92,IF(AND(A1989="Middle East",AI1989=2050),0.89,IF(AND(A1989="Africa",AI1989=2035),0.93,IF(AND(A1989="Africa",AI1989=2050),0.9,IF(AND(A1989="Brazil",AI1989=2035),0.95,IF(AND(A1989="Brazil",AI1989=2050),0.92,""))))))))))))))))))</f>
        <v>*0.92</v>
      </c>
      <c r="AK1989" s="70" t="str">
        <f t="shared" ref="AK1989:AK2052" si="379">AK1988</f>
        <v>REZoning_Sol-Win</v>
      </c>
      <c r="AO1989" s="50" t="s">
        <v>2870</v>
      </c>
      <c r="AP1989" s="72" t="s">
        <v>874</v>
      </c>
      <c r="AQ1989" s="58">
        <v>2035</v>
      </c>
      <c r="AR1989" s="73" t="str">
        <f t="shared" ref="AR1989:AR2052" si="380">"*"&amp;IF(AND(A1989="EU",AQ1989=2035),0.93,IF(AND(A1989="EU",AQ1989=2050),0.9,IF(AND(A1989="USA",AQ1989=2035),0.92,IF(AND(A1989="USA",AQ1989=2050),0.89,IF(AND(A1989="Japan",AQ1989=2035),0.92,IF(AND(A1989="Japan",AQ1989=2050),0.89,IF(AND(A1989="Russia",AQ1989=2035),0.91,IF(AND(A1989="Russia",AQ1989=2050),0.86,IF(AND(A1989="China",AQ1989=2035),0.91,IF(AND(A1989="China",AQ1989=2050),0.87,IF(AND(A1989="India",AQ1989=2035),0.92,IF(AND(A1989="India",AQ1989=2050),0.87,IF(AND(A1989="Middle East",AQ1989=2035),0.89,IF(AND(A1989="Middle East",AQ1989=2050),0.84,IF(AND(A1989="Africa",AQ1989=2035),0.9,IF(AND(A1989="Africa",AQ1989=2050),0.86,IF(AND(A1989="Brazil",AQ1989=2035),0.93,IF(AND(A1989="Brazil",AQ1989=2050),0.89,""))))))))))))))))))</f>
        <v>*0.93</v>
      </c>
      <c r="AS1989" s="70" t="str">
        <f t="shared" ref="AS1989:AS2052" si="381">AS1988</f>
        <v>REZoning_Sol-Win</v>
      </c>
      <c r="AU1989" s="50" t="s">
        <v>2870</v>
      </c>
      <c r="AV1989" s="72" t="s">
        <v>874</v>
      </c>
      <c r="AW1989" s="58">
        <v>2050</v>
      </c>
      <c r="AX1989" s="73" t="str">
        <f t="shared" ref="AX1989:AX2052" si="382">"*"&amp;IF(AND(A1989="EU",AW1989=2035),0.93,IF(AND(A1989="EU",AW1989=2050),0.9,IF(AND(A1989="USA",AW1989=2035),0.92,IF(AND(A1989="USA",AW1989=2050),0.89,IF(AND(A1989="Japan",AW1989=2035),0.92,IF(AND(A1989="Japan",AW1989=2050),0.89,IF(AND(A1989="Russia",AW1989=2035),0.91,IF(AND(A1989="Russia",AW1989=2050),0.86,IF(AND(A1989="China",AW1989=2035),0.91,IF(AND(A1989="China",AW1989=2050),0.87,IF(AND(A1989="India",AW1989=2035),0.92,IF(AND(A1989="India",AW1989=2050),0.87,IF(AND(A1989="Middle East",AW1989=2035),0.89,IF(AND(A1989="Middle East",AW1989=2050),0.84,IF(AND(A1989="Africa",AW1989=2035),0.9,IF(AND(A1989="Africa",AW1989=2050),0.86,IF(AND(A1989="Brazil",AW1989=2035),0.93,IF(AND(A1989="Brazil",AW1989=2050),0.89,""))))))))))))))))))</f>
        <v>*0.89</v>
      </c>
      <c r="AY1989" s="70" t="str">
        <f t="shared" ref="AY1989:AY2052" si="383">AY1988</f>
        <v>REZoning_Sol-Win</v>
      </c>
    </row>
    <row r="1990" spans="1:51">
      <c r="A1990" s="67" t="s">
        <v>78</v>
      </c>
      <c r="C1990" t="s">
        <v>2871</v>
      </c>
      <c r="D1990" s="68" t="s">
        <v>874</v>
      </c>
      <c r="E1990" s="52">
        <v>2035</v>
      </c>
      <c r="F1990" s="69" t="str">
        <f t="shared" si="373"/>
        <v>*0.95</v>
      </c>
      <c r="G1990" s="70" t="str">
        <f t="shared" si="372"/>
        <v>REZoning_Sol-Win</v>
      </c>
      <c r="I1990" t="s">
        <v>2871</v>
      </c>
      <c r="J1990" s="68" t="s">
        <v>874</v>
      </c>
      <c r="K1990" s="52">
        <v>2050</v>
      </c>
      <c r="L1990" s="62" t="str">
        <f t="shared" si="374"/>
        <v>*0.93</v>
      </c>
      <c r="M1990" s="70" t="str">
        <f t="shared" si="375"/>
        <v>REZoning_Sol-Win</v>
      </c>
      <c r="O1990" t="s">
        <v>2871</v>
      </c>
      <c r="P1990" t="s">
        <v>874</v>
      </c>
      <c r="Q1990">
        <v>2100</v>
      </c>
      <c r="R1990" t="s">
        <v>904</v>
      </c>
      <c r="S1990" t="s">
        <v>875</v>
      </c>
      <c r="AA1990" s="49" t="s">
        <v>2871</v>
      </c>
      <c r="AB1990" s="71" t="s">
        <v>874</v>
      </c>
      <c r="AC1990" s="55">
        <v>2035</v>
      </c>
      <c r="AD1990" s="70" t="str">
        <f t="shared" si="376"/>
        <v>*0.95</v>
      </c>
      <c r="AE1990" s="70" t="str">
        <f t="shared" si="377"/>
        <v>REZoning_Sol-Win</v>
      </c>
      <c r="AG1990" s="49" t="s">
        <v>2871</v>
      </c>
      <c r="AH1990" s="71" t="s">
        <v>874</v>
      </c>
      <c r="AI1990" s="55">
        <v>2050</v>
      </c>
      <c r="AJ1990" s="70" t="str">
        <f t="shared" si="378"/>
        <v>*0.93</v>
      </c>
      <c r="AK1990" s="70" t="str">
        <f t="shared" si="379"/>
        <v>REZoning_Sol-Win</v>
      </c>
      <c r="AO1990" s="50" t="s">
        <v>2871</v>
      </c>
      <c r="AP1990" s="72" t="s">
        <v>874</v>
      </c>
      <c r="AQ1990" s="58">
        <v>2035</v>
      </c>
      <c r="AR1990" s="73" t="str">
        <f t="shared" si="380"/>
        <v>*0.93</v>
      </c>
      <c r="AS1990" s="70" t="str">
        <f t="shared" si="381"/>
        <v>REZoning_Sol-Win</v>
      </c>
      <c r="AU1990" s="50" t="s">
        <v>2871</v>
      </c>
      <c r="AV1990" s="72" t="s">
        <v>874</v>
      </c>
      <c r="AW1990" s="58">
        <v>2050</v>
      </c>
      <c r="AX1990" s="73" t="str">
        <f t="shared" si="382"/>
        <v>*0.9</v>
      </c>
      <c r="AY1990" s="70" t="str">
        <f t="shared" si="383"/>
        <v>REZoning_Sol-Win</v>
      </c>
    </row>
    <row r="1991" spans="1:51">
      <c r="A1991" s="67" t="s">
        <v>78</v>
      </c>
      <c r="C1991" t="s">
        <v>2872</v>
      </c>
      <c r="D1991" s="68" t="s">
        <v>874</v>
      </c>
      <c r="E1991" s="52">
        <v>2035</v>
      </c>
      <c r="F1991" s="69" t="str">
        <f t="shared" si="373"/>
        <v>*0.95</v>
      </c>
      <c r="G1991" s="70" t="str">
        <f t="shared" si="372"/>
        <v>REZoning_Sol-Win</v>
      </c>
      <c r="I1991" t="s">
        <v>2872</v>
      </c>
      <c r="J1991" s="68" t="s">
        <v>874</v>
      </c>
      <c r="K1991" s="52">
        <v>2050</v>
      </c>
      <c r="L1991" s="62" t="str">
        <f t="shared" si="374"/>
        <v>*0.93</v>
      </c>
      <c r="M1991" s="70" t="str">
        <f t="shared" si="375"/>
        <v>REZoning_Sol-Win</v>
      </c>
      <c r="O1991" t="s">
        <v>2872</v>
      </c>
      <c r="P1991" t="s">
        <v>874</v>
      </c>
      <c r="Q1991">
        <v>2100</v>
      </c>
      <c r="R1991" t="s">
        <v>904</v>
      </c>
      <c r="S1991" t="s">
        <v>875</v>
      </c>
      <c r="AA1991" s="49" t="s">
        <v>2872</v>
      </c>
      <c r="AB1991" s="71" t="s">
        <v>874</v>
      </c>
      <c r="AC1991" s="55">
        <v>2035</v>
      </c>
      <c r="AD1991" s="70" t="str">
        <f t="shared" si="376"/>
        <v>*0.95</v>
      </c>
      <c r="AE1991" s="70" t="str">
        <f t="shared" si="377"/>
        <v>REZoning_Sol-Win</v>
      </c>
      <c r="AG1991" s="49" t="s">
        <v>2872</v>
      </c>
      <c r="AH1991" s="71" t="s">
        <v>874</v>
      </c>
      <c r="AI1991" s="55">
        <v>2050</v>
      </c>
      <c r="AJ1991" s="70" t="str">
        <f t="shared" si="378"/>
        <v>*0.93</v>
      </c>
      <c r="AK1991" s="70" t="str">
        <f t="shared" si="379"/>
        <v>REZoning_Sol-Win</v>
      </c>
      <c r="AO1991" s="50" t="s">
        <v>2872</v>
      </c>
      <c r="AP1991" s="72" t="s">
        <v>874</v>
      </c>
      <c r="AQ1991" s="58">
        <v>2035</v>
      </c>
      <c r="AR1991" s="73" t="str">
        <f t="shared" si="380"/>
        <v>*0.93</v>
      </c>
      <c r="AS1991" s="70" t="str">
        <f t="shared" si="381"/>
        <v>REZoning_Sol-Win</v>
      </c>
      <c r="AU1991" s="50" t="s">
        <v>2872</v>
      </c>
      <c r="AV1991" s="72" t="s">
        <v>874</v>
      </c>
      <c r="AW1991" s="58">
        <v>2050</v>
      </c>
      <c r="AX1991" s="73" t="str">
        <f t="shared" si="382"/>
        <v>*0.9</v>
      </c>
      <c r="AY1991" s="70" t="str">
        <f t="shared" si="383"/>
        <v>REZoning_Sol-Win</v>
      </c>
    </row>
    <row r="1992" spans="1:51">
      <c r="A1992" s="67" t="s">
        <v>78</v>
      </c>
      <c r="C1992" t="s">
        <v>2873</v>
      </c>
      <c r="D1992" s="68" t="s">
        <v>874</v>
      </c>
      <c r="E1992" s="52">
        <v>2035</v>
      </c>
      <c r="F1992" s="69" t="str">
        <f t="shared" si="373"/>
        <v>*0.95</v>
      </c>
      <c r="G1992" s="70" t="str">
        <f t="shared" si="372"/>
        <v>REZoning_Sol-Win</v>
      </c>
      <c r="I1992" t="s">
        <v>2873</v>
      </c>
      <c r="J1992" s="68" t="s">
        <v>874</v>
      </c>
      <c r="K1992" s="52">
        <v>2050</v>
      </c>
      <c r="L1992" s="62" t="str">
        <f t="shared" si="374"/>
        <v>*0.93</v>
      </c>
      <c r="M1992" s="70" t="str">
        <f t="shared" si="375"/>
        <v>REZoning_Sol-Win</v>
      </c>
      <c r="O1992" t="s">
        <v>2873</v>
      </c>
      <c r="P1992" t="s">
        <v>874</v>
      </c>
      <c r="Q1992">
        <v>2100</v>
      </c>
      <c r="R1992" t="s">
        <v>904</v>
      </c>
      <c r="S1992" t="s">
        <v>875</v>
      </c>
      <c r="AA1992" s="49" t="s">
        <v>2873</v>
      </c>
      <c r="AB1992" s="71" t="s">
        <v>874</v>
      </c>
      <c r="AC1992" s="55">
        <v>2035</v>
      </c>
      <c r="AD1992" s="70" t="str">
        <f t="shared" si="376"/>
        <v>*0.95</v>
      </c>
      <c r="AE1992" s="70" t="str">
        <f t="shared" si="377"/>
        <v>REZoning_Sol-Win</v>
      </c>
      <c r="AG1992" s="49" t="s">
        <v>2873</v>
      </c>
      <c r="AH1992" s="71" t="s">
        <v>874</v>
      </c>
      <c r="AI1992" s="55">
        <v>2050</v>
      </c>
      <c r="AJ1992" s="70" t="str">
        <f t="shared" si="378"/>
        <v>*0.93</v>
      </c>
      <c r="AK1992" s="70" t="str">
        <f t="shared" si="379"/>
        <v>REZoning_Sol-Win</v>
      </c>
      <c r="AO1992" s="50" t="s">
        <v>2873</v>
      </c>
      <c r="AP1992" s="72" t="s">
        <v>874</v>
      </c>
      <c r="AQ1992" s="58">
        <v>2035</v>
      </c>
      <c r="AR1992" s="73" t="str">
        <f t="shared" si="380"/>
        <v>*0.93</v>
      </c>
      <c r="AS1992" s="70" t="str">
        <f t="shared" si="381"/>
        <v>REZoning_Sol-Win</v>
      </c>
      <c r="AU1992" s="50" t="s">
        <v>2873</v>
      </c>
      <c r="AV1992" s="72" t="s">
        <v>874</v>
      </c>
      <c r="AW1992" s="58">
        <v>2050</v>
      </c>
      <c r="AX1992" s="73" t="str">
        <f t="shared" si="382"/>
        <v>*0.9</v>
      </c>
      <c r="AY1992" s="70" t="str">
        <f t="shared" si="383"/>
        <v>REZoning_Sol-Win</v>
      </c>
    </row>
    <row r="1993" spans="1:51">
      <c r="A1993" s="67" t="s">
        <v>78</v>
      </c>
      <c r="C1993" t="s">
        <v>2874</v>
      </c>
      <c r="D1993" s="68" t="s">
        <v>874</v>
      </c>
      <c r="E1993" s="52">
        <v>2035</v>
      </c>
      <c r="F1993" s="69" t="str">
        <f t="shared" si="373"/>
        <v>*0.95</v>
      </c>
      <c r="G1993" s="70" t="str">
        <f t="shared" si="372"/>
        <v>REZoning_Sol-Win</v>
      </c>
      <c r="I1993" t="s">
        <v>2874</v>
      </c>
      <c r="J1993" s="68" t="s">
        <v>874</v>
      </c>
      <c r="K1993" s="52">
        <v>2050</v>
      </c>
      <c r="L1993" s="62" t="str">
        <f t="shared" si="374"/>
        <v>*0.93</v>
      </c>
      <c r="M1993" s="70" t="str">
        <f t="shared" si="375"/>
        <v>REZoning_Sol-Win</v>
      </c>
      <c r="O1993" t="s">
        <v>2874</v>
      </c>
      <c r="P1993" t="s">
        <v>874</v>
      </c>
      <c r="Q1993">
        <v>2100</v>
      </c>
      <c r="R1993" t="s">
        <v>904</v>
      </c>
      <c r="S1993" t="s">
        <v>875</v>
      </c>
      <c r="AA1993" s="49" t="s">
        <v>2874</v>
      </c>
      <c r="AB1993" s="71" t="s">
        <v>874</v>
      </c>
      <c r="AC1993" s="55">
        <v>2035</v>
      </c>
      <c r="AD1993" s="70" t="str">
        <f t="shared" si="376"/>
        <v>*0.95</v>
      </c>
      <c r="AE1993" s="70" t="str">
        <f t="shared" si="377"/>
        <v>REZoning_Sol-Win</v>
      </c>
      <c r="AG1993" s="49" t="s">
        <v>2874</v>
      </c>
      <c r="AH1993" s="71" t="s">
        <v>874</v>
      </c>
      <c r="AI1993" s="55">
        <v>2050</v>
      </c>
      <c r="AJ1993" s="70" t="str">
        <f t="shared" si="378"/>
        <v>*0.93</v>
      </c>
      <c r="AK1993" s="70" t="str">
        <f t="shared" si="379"/>
        <v>REZoning_Sol-Win</v>
      </c>
      <c r="AO1993" s="50" t="s">
        <v>2874</v>
      </c>
      <c r="AP1993" s="72" t="s">
        <v>874</v>
      </c>
      <c r="AQ1993" s="58">
        <v>2035</v>
      </c>
      <c r="AR1993" s="73" t="str">
        <f t="shared" si="380"/>
        <v>*0.93</v>
      </c>
      <c r="AS1993" s="70" t="str">
        <f t="shared" si="381"/>
        <v>REZoning_Sol-Win</v>
      </c>
      <c r="AU1993" s="50" t="s">
        <v>2874</v>
      </c>
      <c r="AV1993" s="72" t="s">
        <v>874</v>
      </c>
      <c r="AW1993" s="58">
        <v>2050</v>
      </c>
      <c r="AX1993" s="73" t="str">
        <f t="shared" si="382"/>
        <v>*0.9</v>
      </c>
      <c r="AY1993" s="70" t="str">
        <f t="shared" si="383"/>
        <v>REZoning_Sol-Win</v>
      </c>
    </row>
    <row r="1994" spans="1:51">
      <c r="A1994" s="67" t="s">
        <v>78</v>
      </c>
      <c r="C1994" t="s">
        <v>2875</v>
      </c>
      <c r="D1994" s="68" t="s">
        <v>874</v>
      </c>
      <c r="E1994" s="52">
        <v>2035</v>
      </c>
      <c r="F1994" s="69" t="str">
        <f t="shared" si="373"/>
        <v>*0.95</v>
      </c>
      <c r="G1994" s="70" t="str">
        <f t="shared" si="372"/>
        <v>REZoning_Sol-Win</v>
      </c>
      <c r="I1994" t="s">
        <v>2875</v>
      </c>
      <c r="J1994" s="68" t="s">
        <v>874</v>
      </c>
      <c r="K1994" s="52">
        <v>2050</v>
      </c>
      <c r="L1994" s="62" t="str">
        <f t="shared" si="374"/>
        <v>*0.93</v>
      </c>
      <c r="M1994" s="70" t="str">
        <f t="shared" si="375"/>
        <v>REZoning_Sol-Win</v>
      </c>
      <c r="O1994" t="s">
        <v>2875</v>
      </c>
      <c r="P1994" t="s">
        <v>874</v>
      </c>
      <c r="Q1994">
        <v>2100</v>
      </c>
      <c r="R1994" t="s">
        <v>904</v>
      </c>
      <c r="S1994" t="s">
        <v>875</v>
      </c>
      <c r="AA1994" s="49" t="s">
        <v>2875</v>
      </c>
      <c r="AB1994" s="71" t="s">
        <v>874</v>
      </c>
      <c r="AC1994" s="55">
        <v>2035</v>
      </c>
      <c r="AD1994" s="70" t="str">
        <f t="shared" si="376"/>
        <v>*0.95</v>
      </c>
      <c r="AE1994" s="70" t="str">
        <f t="shared" si="377"/>
        <v>REZoning_Sol-Win</v>
      </c>
      <c r="AG1994" s="49" t="s">
        <v>2875</v>
      </c>
      <c r="AH1994" s="71" t="s">
        <v>874</v>
      </c>
      <c r="AI1994" s="55">
        <v>2050</v>
      </c>
      <c r="AJ1994" s="70" t="str">
        <f t="shared" si="378"/>
        <v>*0.93</v>
      </c>
      <c r="AK1994" s="70" t="str">
        <f t="shared" si="379"/>
        <v>REZoning_Sol-Win</v>
      </c>
      <c r="AO1994" s="50" t="s">
        <v>2875</v>
      </c>
      <c r="AP1994" s="72" t="s">
        <v>874</v>
      </c>
      <c r="AQ1994" s="58">
        <v>2035</v>
      </c>
      <c r="AR1994" s="73" t="str">
        <f t="shared" si="380"/>
        <v>*0.93</v>
      </c>
      <c r="AS1994" s="70" t="str">
        <f t="shared" si="381"/>
        <v>REZoning_Sol-Win</v>
      </c>
      <c r="AU1994" s="50" t="s">
        <v>2875</v>
      </c>
      <c r="AV1994" s="72" t="s">
        <v>874</v>
      </c>
      <c r="AW1994" s="58">
        <v>2050</v>
      </c>
      <c r="AX1994" s="73" t="str">
        <f t="shared" si="382"/>
        <v>*0.9</v>
      </c>
      <c r="AY1994" s="70" t="str">
        <f t="shared" si="383"/>
        <v>REZoning_Sol-Win</v>
      </c>
    </row>
    <row r="1995" spans="1:51">
      <c r="A1995" s="67" t="s">
        <v>78</v>
      </c>
      <c r="C1995" t="s">
        <v>2876</v>
      </c>
      <c r="D1995" s="68" t="s">
        <v>874</v>
      </c>
      <c r="E1995" s="52">
        <v>2035</v>
      </c>
      <c r="F1995" s="69" t="str">
        <f t="shared" si="373"/>
        <v>*0.95</v>
      </c>
      <c r="G1995" s="70" t="str">
        <f t="shared" si="372"/>
        <v>REZoning_Sol-Win</v>
      </c>
      <c r="I1995" t="s">
        <v>2876</v>
      </c>
      <c r="J1995" s="68" t="s">
        <v>874</v>
      </c>
      <c r="K1995" s="52">
        <v>2050</v>
      </c>
      <c r="L1995" s="62" t="str">
        <f t="shared" si="374"/>
        <v>*0.93</v>
      </c>
      <c r="M1995" s="70" t="str">
        <f t="shared" si="375"/>
        <v>REZoning_Sol-Win</v>
      </c>
      <c r="O1995" t="s">
        <v>2876</v>
      </c>
      <c r="P1995" t="s">
        <v>874</v>
      </c>
      <c r="Q1995">
        <v>2100</v>
      </c>
      <c r="R1995" t="s">
        <v>904</v>
      </c>
      <c r="S1995" t="s">
        <v>875</v>
      </c>
      <c r="AA1995" s="49" t="s">
        <v>2876</v>
      </c>
      <c r="AB1995" s="71" t="s">
        <v>874</v>
      </c>
      <c r="AC1995" s="55">
        <v>2035</v>
      </c>
      <c r="AD1995" s="70" t="str">
        <f t="shared" si="376"/>
        <v>*0.95</v>
      </c>
      <c r="AE1995" s="70" t="str">
        <f t="shared" si="377"/>
        <v>REZoning_Sol-Win</v>
      </c>
      <c r="AG1995" s="49" t="s">
        <v>2876</v>
      </c>
      <c r="AH1995" s="71" t="s">
        <v>874</v>
      </c>
      <c r="AI1995" s="55">
        <v>2050</v>
      </c>
      <c r="AJ1995" s="70" t="str">
        <f t="shared" si="378"/>
        <v>*0.93</v>
      </c>
      <c r="AK1995" s="70" t="str">
        <f t="shared" si="379"/>
        <v>REZoning_Sol-Win</v>
      </c>
      <c r="AO1995" s="50" t="s">
        <v>2876</v>
      </c>
      <c r="AP1995" s="72" t="s">
        <v>874</v>
      </c>
      <c r="AQ1995" s="58">
        <v>2035</v>
      </c>
      <c r="AR1995" s="73" t="str">
        <f t="shared" si="380"/>
        <v>*0.93</v>
      </c>
      <c r="AS1995" s="70" t="str">
        <f t="shared" si="381"/>
        <v>REZoning_Sol-Win</v>
      </c>
      <c r="AU1995" s="50" t="s">
        <v>2876</v>
      </c>
      <c r="AV1995" s="72" t="s">
        <v>874</v>
      </c>
      <c r="AW1995" s="58">
        <v>2050</v>
      </c>
      <c r="AX1995" s="73" t="str">
        <f t="shared" si="382"/>
        <v>*0.9</v>
      </c>
      <c r="AY1995" s="70" t="str">
        <f t="shared" si="383"/>
        <v>REZoning_Sol-Win</v>
      </c>
    </row>
    <row r="1996" spans="1:51">
      <c r="A1996" s="67" t="s">
        <v>78</v>
      </c>
      <c r="C1996" t="s">
        <v>2877</v>
      </c>
      <c r="D1996" s="68" t="s">
        <v>874</v>
      </c>
      <c r="E1996" s="52">
        <v>2035</v>
      </c>
      <c r="F1996" s="69" t="str">
        <f t="shared" si="373"/>
        <v>*0.95</v>
      </c>
      <c r="G1996" s="70" t="str">
        <f t="shared" si="372"/>
        <v>REZoning_Sol-Win</v>
      </c>
      <c r="I1996" t="s">
        <v>2877</v>
      </c>
      <c r="J1996" s="68" t="s">
        <v>874</v>
      </c>
      <c r="K1996" s="52">
        <v>2050</v>
      </c>
      <c r="L1996" s="62" t="str">
        <f t="shared" si="374"/>
        <v>*0.93</v>
      </c>
      <c r="M1996" s="70" t="str">
        <f t="shared" si="375"/>
        <v>REZoning_Sol-Win</v>
      </c>
      <c r="O1996" t="s">
        <v>2877</v>
      </c>
      <c r="P1996" t="s">
        <v>874</v>
      </c>
      <c r="Q1996">
        <v>2100</v>
      </c>
      <c r="R1996" t="s">
        <v>904</v>
      </c>
      <c r="S1996" t="s">
        <v>875</v>
      </c>
      <c r="AA1996" s="49" t="s">
        <v>2877</v>
      </c>
      <c r="AB1996" s="71" t="s">
        <v>874</v>
      </c>
      <c r="AC1996" s="55">
        <v>2035</v>
      </c>
      <c r="AD1996" s="70" t="str">
        <f t="shared" si="376"/>
        <v>*0.95</v>
      </c>
      <c r="AE1996" s="70" t="str">
        <f t="shared" si="377"/>
        <v>REZoning_Sol-Win</v>
      </c>
      <c r="AG1996" s="49" t="s">
        <v>2877</v>
      </c>
      <c r="AH1996" s="71" t="s">
        <v>874</v>
      </c>
      <c r="AI1996" s="55">
        <v>2050</v>
      </c>
      <c r="AJ1996" s="70" t="str">
        <f t="shared" si="378"/>
        <v>*0.93</v>
      </c>
      <c r="AK1996" s="70" t="str">
        <f t="shared" si="379"/>
        <v>REZoning_Sol-Win</v>
      </c>
      <c r="AO1996" s="50" t="s">
        <v>2877</v>
      </c>
      <c r="AP1996" s="72" t="s">
        <v>874</v>
      </c>
      <c r="AQ1996" s="58">
        <v>2035</v>
      </c>
      <c r="AR1996" s="73" t="str">
        <f t="shared" si="380"/>
        <v>*0.93</v>
      </c>
      <c r="AS1996" s="70" t="str">
        <f t="shared" si="381"/>
        <v>REZoning_Sol-Win</v>
      </c>
      <c r="AU1996" s="50" t="s">
        <v>2877</v>
      </c>
      <c r="AV1996" s="72" t="s">
        <v>874</v>
      </c>
      <c r="AW1996" s="58">
        <v>2050</v>
      </c>
      <c r="AX1996" s="73" t="str">
        <f t="shared" si="382"/>
        <v>*0.9</v>
      </c>
      <c r="AY1996" s="70" t="str">
        <f t="shared" si="383"/>
        <v>REZoning_Sol-Win</v>
      </c>
    </row>
    <row r="1997" spans="1:51">
      <c r="A1997" s="67" t="s">
        <v>78</v>
      </c>
      <c r="C1997" t="s">
        <v>2878</v>
      </c>
      <c r="D1997" s="68" t="s">
        <v>874</v>
      </c>
      <c r="E1997" s="52">
        <v>2035</v>
      </c>
      <c r="F1997" s="69" t="str">
        <f t="shared" si="373"/>
        <v>*0.95</v>
      </c>
      <c r="G1997" s="70" t="str">
        <f t="shared" si="372"/>
        <v>REZoning_Sol-Win</v>
      </c>
      <c r="I1997" t="s">
        <v>2878</v>
      </c>
      <c r="J1997" s="68" t="s">
        <v>874</v>
      </c>
      <c r="K1997" s="52">
        <v>2050</v>
      </c>
      <c r="L1997" s="62" t="str">
        <f t="shared" si="374"/>
        <v>*0.93</v>
      </c>
      <c r="M1997" s="70" t="str">
        <f t="shared" si="375"/>
        <v>REZoning_Sol-Win</v>
      </c>
      <c r="O1997" t="s">
        <v>2878</v>
      </c>
      <c r="P1997" t="s">
        <v>874</v>
      </c>
      <c r="Q1997">
        <v>2100</v>
      </c>
      <c r="R1997" t="s">
        <v>904</v>
      </c>
      <c r="S1997" t="s">
        <v>875</v>
      </c>
      <c r="AA1997" s="49" t="s">
        <v>2878</v>
      </c>
      <c r="AB1997" s="71" t="s">
        <v>874</v>
      </c>
      <c r="AC1997" s="55">
        <v>2035</v>
      </c>
      <c r="AD1997" s="70" t="str">
        <f t="shared" si="376"/>
        <v>*0.95</v>
      </c>
      <c r="AE1997" s="70" t="str">
        <f t="shared" si="377"/>
        <v>REZoning_Sol-Win</v>
      </c>
      <c r="AG1997" s="49" t="s">
        <v>2878</v>
      </c>
      <c r="AH1997" s="71" t="s">
        <v>874</v>
      </c>
      <c r="AI1997" s="55">
        <v>2050</v>
      </c>
      <c r="AJ1997" s="70" t="str">
        <f t="shared" si="378"/>
        <v>*0.93</v>
      </c>
      <c r="AK1997" s="70" t="str">
        <f t="shared" si="379"/>
        <v>REZoning_Sol-Win</v>
      </c>
      <c r="AO1997" s="50" t="s">
        <v>2878</v>
      </c>
      <c r="AP1997" s="72" t="s">
        <v>874</v>
      </c>
      <c r="AQ1997" s="58">
        <v>2035</v>
      </c>
      <c r="AR1997" s="73" t="str">
        <f t="shared" si="380"/>
        <v>*0.93</v>
      </c>
      <c r="AS1997" s="70" t="str">
        <f t="shared" si="381"/>
        <v>REZoning_Sol-Win</v>
      </c>
      <c r="AU1997" s="50" t="s">
        <v>2878</v>
      </c>
      <c r="AV1997" s="72" t="s">
        <v>874</v>
      </c>
      <c r="AW1997" s="58">
        <v>2050</v>
      </c>
      <c r="AX1997" s="73" t="str">
        <f t="shared" si="382"/>
        <v>*0.9</v>
      </c>
      <c r="AY1997" s="70" t="str">
        <f t="shared" si="383"/>
        <v>REZoning_Sol-Win</v>
      </c>
    </row>
    <row r="1998" spans="1:51">
      <c r="A1998" s="67" t="s">
        <v>78</v>
      </c>
      <c r="C1998" t="s">
        <v>2879</v>
      </c>
      <c r="D1998" s="68" t="s">
        <v>874</v>
      </c>
      <c r="E1998" s="52">
        <v>2035</v>
      </c>
      <c r="F1998" s="69" t="str">
        <f t="shared" si="373"/>
        <v>*0.95</v>
      </c>
      <c r="G1998" s="70" t="str">
        <f t="shared" si="372"/>
        <v>REZoning_Sol-Win</v>
      </c>
      <c r="I1998" t="s">
        <v>2879</v>
      </c>
      <c r="J1998" s="68" t="s">
        <v>874</v>
      </c>
      <c r="K1998" s="52">
        <v>2050</v>
      </c>
      <c r="L1998" s="62" t="str">
        <f t="shared" si="374"/>
        <v>*0.93</v>
      </c>
      <c r="M1998" s="70" t="str">
        <f t="shared" si="375"/>
        <v>REZoning_Sol-Win</v>
      </c>
      <c r="O1998" t="s">
        <v>2879</v>
      </c>
      <c r="P1998" t="s">
        <v>874</v>
      </c>
      <c r="Q1998">
        <v>2100</v>
      </c>
      <c r="R1998" t="s">
        <v>904</v>
      </c>
      <c r="S1998" t="s">
        <v>875</v>
      </c>
      <c r="AA1998" s="49" t="s">
        <v>2879</v>
      </c>
      <c r="AB1998" s="71" t="s">
        <v>874</v>
      </c>
      <c r="AC1998" s="55">
        <v>2035</v>
      </c>
      <c r="AD1998" s="70" t="str">
        <f t="shared" si="376"/>
        <v>*0.95</v>
      </c>
      <c r="AE1998" s="70" t="str">
        <f t="shared" si="377"/>
        <v>REZoning_Sol-Win</v>
      </c>
      <c r="AG1998" s="49" t="s">
        <v>2879</v>
      </c>
      <c r="AH1998" s="71" t="s">
        <v>874</v>
      </c>
      <c r="AI1998" s="55">
        <v>2050</v>
      </c>
      <c r="AJ1998" s="70" t="str">
        <f t="shared" si="378"/>
        <v>*0.93</v>
      </c>
      <c r="AK1998" s="70" t="str">
        <f t="shared" si="379"/>
        <v>REZoning_Sol-Win</v>
      </c>
      <c r="AO1998" s="50" t="s">
        <v>2879</v>
      </c>
      <c r="AP1998" s="72" t="s">
        <v>874</v>
      </c>
      <c r="AQ1998" s="58">
        <v>2035</v>
      </c>
      <c r="AR1998" s="73" t="str">
        <f t="shared" si="380"/>
        <v>*0.93</v>
      </c>
      <c r="AS1998" s="70" t="str">
        <f t="shared" si="381"/>
        <v>REZoning_Sol-Win</v>
      </c>
      <c r="AU1998" s="50" t="s">
        <v>2879</v>
      </c>
      <c r="AV1998" s="72" t="s">
        <v>874</v>
      </c>
      <c r="AW1998" s="58">
        <v>2050</v>
      </c>
      <c r="AX1998" s="73" t="str">
        <f t="shared" si="382"/>
        <v>*0.9</v>
      </c>
      <c r="AY1998" s="70" t="str">
        <f t="shared" si="383"/>
        <v>REZoning_Sol-Win</v>
      </c>
    </row>
    <row r="1999" spans="1:51">
      <c r="A1999" s="67" t="s">
        <v>78</v>
      </c>
      <c r="C1999" t="s">
        <v>2880</v>
      </c>
      <c r="D1999" s="68" t="s">
        <v>874</v>
      </c>
      <c r="E1999" s="52">
        <v>2035</v>
      </c>
      <c r="F1999" s="69" t="str">
        <f t="shared" si="373"/>
        <v>*0.95</v>
      </c>
      <c r="G1999" s="70" t="str">
        <f t="shared" si="372"/>
        <v>REZoning_Sol-Win</v>
      </c>
      <c r="I1999" t="s">
        <v>2880</v>
      </c>
      <c r="J1999" s="68" t="s">
        <v>874</v>
      </c>
      <c r="K1999" s="52">
        <v>2050</v>
      </c>
      <c r="L1999" s="62" t="str">
        <f t="shared" si="374"/>
        <v>*0.93</v>
      </c>
      <c r="M1999" s="70" t="str">
        <f t="shared" si="375"/>
        <v>REZoning_Sol-Win</v>
      </c>
      <c r="O1999" t="s">
        <v>2880</v>
      </c>
      <c r="P1999" t="s">
        <v>874</v>
      </c>
      <c r="Q1999">
        <v>2100</v>
      </c>
      <c r="R1999" t="s">
        <v>904</v>
      </c>
      <c r="S1999" t="s">
        <v>875</v>
      </c>
      <c r="AA1999" s="49" t="s">
        <v>2880</v>
      </c>
      <c r="AB1999" s="71" t="s">
        <v>874</v>
      </c>
      <c r="AC1999" s="55">
        <v>2035</v>
      </c>
      <c r="AD1999" s="70" t="str">
        <f t="shared" si="376"/>
        <v>*0.95</v>
      </c>
      <c r="AE1999" s="70" t="str">
        <f t="shared" si="377"/>
        <v>REZoning_Sol-Win</v>
      </c>
      <c r="AG1999" s="49" t="s">
        <v>2880</v>
      </c>
      <c r="AH1999" s="71" t="s">
        <v>874</v>
      </c>
      <c r="AI1999" s="55">
        <v>2050</v>
      </c>
      <c r="AJ1999" s="70" t="str">
        <f t="shared" si="378"/>
        <v>*0.93</v>
      </c>
      <c r="AK1999" s="70" t="str">
        <f t="shared" si="379"/>
        <v>REZoning_Sol-Win</v>
      </c>
      <c r="AO1999" s="50" t="s">
        <v>2880</v>
      </c>
      <c r="AP1999" s="72" t="s">
        <v>874</v>
      </c>
      <c r="AQ1999" s="58">
        <v>2035</v>
      </c>
      <c r="AR1999" s="73" t="str">
        <f t="shared" si="380"/>
        <v>*0.93</v>
      </c>
      <c r="AS1999" s="70" t="str">
        <f t="shared" si="381"/>
        <v>REZoning_Sol-Win</v>
      </c>
      <c r="AU1999" s="50" t="s">
        <v>2880</v>
      </c>
      <c r="AV1999" s="72" t="s">
        <v>874</v>
      </c>
      <c r="AW1999" s="58">
        <v>2050</v>
      </c>
      <c r="AX1999" s="73" t="str">
        <f t="shared" si="382"/>
        <v>*0.9</v>
      </c>
      <c r="AY1999" s="70" t="str">
        <f t="shared" si="383"/>
        <v>REZoning_Sol-Win</v>
      </c>
    </row>
    <row r="2000" spans="1:51">
      <c r="A2000" s="67" t="s">
        <v>78</v>
      </c>
      <c r="C2000" t="s">
        <v>2881</v>
      </c>
      <c r="D2000" s="68" t="s">
        <v>874</v>
      </c>
      <c r="E2000" s="52">
        <v>2035</v>
      </c>
      <c r="F2000" s="69" t="str">
        <f t="shared" si="373"/>
        <v>*0.95</v>
      </c>
      <c r="G2000" s="70" t="str">
        <f t="shared" si="372"/>
        <v>REZoning_Sol-Win</v>
      </c>
      <c r="I2000" t="s">
        <v>2881</v>
      </c>
      <c r="J2000" s="68" t="s">
        <v>874</v>
      </c>
      <c r="K2000" s="52">
        <v>2050</v>
      </c>
      <c r="L2000" s="62" t="str">
        <f t="shared" si="374"/>
        <v>*0.93</v>
      </c>
      <c r="M2000" s="70" t="str">
        <f t="shared" si="375"/>
        <v>REZoning_Sol-Win</v>
      </c>
      <c r="O2000" t="s">
        <v>2881</v>
      </c>
      <c r="P2000" t="s">
        <v>874</v>
      </c>
      <c r="Q2000">
        <v>2100</v>
      </c>
      <c r="R2000" t="s">
        <v>904</v>
      </c>
      <c r="S2000" t="s">
        <v>875</v>
      </c>
      <c r="AA2000" s="49" t="s">
        <v>2881</v>
      </c>
      <c r="AB2000" s="71" t="s">
        <v>874</v>
      </c>
      <c r="AC2000" s="55">
        <v>2035</v>
      </c>
      <c r="AD2000" s="70" t="str">
        <f t="shared" si="376"/>
        <v>*0.95</v>
      </c>
      <c r="AE2000" s="70" t="str">
        <f t="shared" si="377"/>
        <v>REZoning_Sol-Win</v>
      </c>
      <c r="AG2000" s="49" t="s">
        <v>2881</v>
      </c>
      <c r="AH2000" s="71" t="s">
        <v>874</v>
      </c>
      <c r="AI2000" s="55">
        <v>2050</v>
      </c>
      <c r="AJ2000" s="70" t="str">
        <f t="shared" si="378"/>
        <v>*0.93</v>
      </c>
      <c r="AK2000" s="70" t="str">
        <f t="shared" si="379"/>
        <v>REZoning_Sol-Win</v>
      </c>
      <c r="AO2000" s="50" t="s">
        <v>2881</v>
      </c>
      <c r="AP2000" s="72" t="s">
        <v>874</v>
      </c>
      <c r="AQ2000" s="58">
        <v>2035</v>
      </c>
      <c r="AR2000" s="73" t="str">
        <f t="shared" si="380"/>
        <v>*0.93</v>
      </c>
      <c r="AS2000" s="70" t="str">
        <f t="shared" si="381"/>
        <v>REZoning_Sol-Win</v>
      </c>
      <c r="AU2000" s="50" t="s">
        <v>2881</v>
      </c>
      <c r="AV2000" s="72" t="s">
        <v>874</v>
      </c>
      <c r="AW2000" s="58">
        <v>2050</v>
      </c>
      <c r="AX2000" s="73" t="str">
        <f t="shared" si="382"/>
        <v>*0.9</v>
      </c>
      <c r="AY2000" s="70" t="str">
        <f t="shared" si="383"/>
        <v>REZoning_Sol-Win</v>
      </c>
    </row>
    <row r="2001" spans="1:51">
      <c r="A2001" s="67" t="s">
        <v>78</v>
      </c>
      <c r="C2001" t="s">
        <v>2882</v>
      </c>
      <c r="D2001" s="68" t="s">
        <v>874</v>
      </c>
      <c r="E2001" s="52">
        <v>2035</v>
      </c>
      <c r="F2001" s="69" t="str">
        <f t="shared" si="373"/>
        <v>*0.95</v>
      </c>
      <c r="G2001" s="70" t="str">
        <f t="shared" si="372"/>
        <v>REZoning_Sol-Win</v>
      </c>
      <c r="I2001" t="s">
        <v>2882</v>
      </c>
      <c r="J2001" s="68" t="s">
        <v>874</v>
      </c>
      <c r="K2001" s="52">
        <v>2050</v>
      </c>
      <c r="L2001" s="62" t="str">
        <f t="shared" si="374"/>
        <v>*0.93</v>
      </c>
      <c r="M2001" s="70" t="str">
        <f t="shared" si="375"/>
        <v>REZoning_Sol-Win</v>
      </c>
      <c r="O2001" t="s">
        <v>2882</v>
      </c>
      <c r="P2001" t="s">
        <v>874</v>
      </c>
      <c r="Q2001">
        <v>2100</v>
      </c>
      <c r="R2001" t="s">
        <v>904</v>
      </c>
      <c r="S2001" t="s">
        <v>875</v>
      </c>
      <c r="AA2001" s="49" t="s">
        <v>2882</v>
      </c>
      <c r="AB2001" s="71" t="s">
        <v>874</v>
      </c>
      <c r="AC2001" s="55">
        <v>2035</v>
      </c>
      <c r="AD2001" s="70" t="str">
        <f t="shared" si="376"/>
        <v>*0.95</v>
      </c>
      <c r="AE2001" s="70" t="str">
        <f t="shared" si="377"/>
        <v>REZoning_Sol-Win</v>
      </c>
      <c r="AG2001" s="49" t="s">
        <v>2882</v>
      </c>
      <c r="AH2001" s="71" t="s">
        <v>874</v>
      </c>
      <c r="AI2001" s="55">
        <v>2050</v>
      </c>
      <c r="AJ2001" s="70" t="str">
        <f t="shared" si="378"/>
        <v>*0.93</v>
      </c>
      <c r="AK2001" s="70" t="str">
        <f t="shared" si="379"/>
        <v>REZoning_Sol-Win</v>
      </c>
      <c r="AO2001" s="50" t="s">
        <v>2882</v>
      </c>
      <c r="AP2001" s="72" t="s">
        <v>874</v>
      </c>
      <c r="AQ2001" s="58">
        <v>2035</v>
      </c>
      <c r="AR2001" s="73" t="str">
        <f t="shared" si="380"/>
        <v>*0.93</v>
      </c>
      <c r="AS2001" s="70" t="str">
        <f t="shared" si="381"/>
        <v>REZoning_Sol-Win</v>
      </c>
      <c r="AU2001" s="50" t="s">
        <v>2882</v>
      </c>
      <c r="AV2001" s="72" t="s">
        <v>874</v>
      </c>
      <c r="AW2001" s="58">
        <v>2050</v>
      </c>
      <c r="AX2001" s="73" t="str">
        <f t="shared" si="382"/>
        <v>*0.9</v>
      </c>
      <c r="AY2001" s="70" t="str">
        <f t="shared" si="383"/>
        <v>REZoning_Sol-Win</v>
      </c>
    </row>
    <row r="2002" spans="1:51">
      <c r="A2002" s="67" t="s">
        <v>78</v>
      </c>
      <c r="C2002" t="s">
        <v>2883</v>
      </c>
      <c r="D2002" s="68" t="s">
        <v>874</v>
      </c>
      <c r="E2002" s="52">
        <v>2035</v>
      </c>
      <c r="F2002" s="69" t="str">
        <f t="shared" si="373"/>
        <v>*0.95</v>
      </c>
      <c r="G2002" s="70" t="str">
        <f t="shared" si="372"/>
        <v>REZoning_Sol-Win</v>
      </c>
      <c r="I2002" t="s">
        <v>2883</v>
      </c>
      <c r="J2002" s="68" t="s">
        <v>874</v>
      </c>
      <c r="K2002" s="52">
        <v>2050</v>
      </c>
      <c r="L2002" s="62" t="str">
        <f t="shared" si="374"/>
        <v>*0.93</v>
      </c>
      <c r="M2002" s="70" t="str">
        <f t="shared" si="375"/>
        <v>REZoning_Sol-Win</v>
      </c>
      <c r="O2002" t="s">
        <v>2883</v>
      </c>
      <c r="P2002" t="s">
        <v>874</v>
      </c>
      <c r="Q2002">
        <v>2100</v>
      </c>
      <c r="R2002" t="s">
        <v>904</v>
      </c>
      <c r="S2002" t="s">
        <v>875</v>
      </c>
      <c r="AA2002" s="49" t="s">
        <v>2883</v>
      </c>
      <c r="AB2002" s="71" t="s">
        <v>874</v>
      </c>
      <c r="AC2002" s="55">
        <v>2035</v>
      </c>
      <c r="AD2002" s="70" t="str">
        <f t="shared" si="376"/>
        <v>*0.95</v>
      </c>
      <c r="AE2002" s="70" t="str">
        <f t="shared" si="377"/>
        <v>REZoning_Sol-Win</v>
      </c>
      <c r="AG2002" s="49" t="s">
        <v>2883</v>
      </c>
      <c r="AH2002" s="71" t="s">
        <v>874</v>
      </c>
      <c r="AI2002" s="55">
        <v>2050</v>
      </c>
      <c r="AJ2002" s="70" t="str">
        <f t="shared" si="378"/>
        <v>*0.93</v>
      </c>
      <c r="AK2002" s="70" t="str">
        <f t="shared" si="379"/>
        <v>REZoning_Sol-Win</v>
      </c>
      <c r="AO2002" s="50" t="s">
        <v>2883</v>
      </c>
      <c r="AP2002" s="72" t="s">
        <v>874</v>
      </c>
      <c r="AQ2002" s="58">
        <v>2035</v>
      </c>
      <c r="AR2002" s="73" t="str">
        <f t="shared" si="380"/>
        <v>*0.93</v>
      </c>
      <c r="AS2002" s="70" t="str">
        <f t="shared" si="381"/>
        <v>REZoning_Sol-Win</v>
      </c>
      <c r="AU2002" s="50" t="s">
        <v>2883</v>
      </c>
      <c r="AV2002" s="72" t="s">
        <v>874</v>
      </c>
      <c r="AW2002" s="58">
        <v>2050</v>
      </c>
      <c r="AX2002" s="73" t="str">
        <f t="shared" si="382"/>
        <v>*0.9</v>
      </c>
      <c r="AY2002" s="70" t="str">
        <f t="shared" si="383"/>
        <v>REZoning_Sol-Win</v>
      </c>
    </row>
    <row r="2003" spans="1:51">
      <c r="A2003" s="67" t="s">
        <v>78</v>
      </c>
      <c r="C2003" t="s">
        <v>2884</v>
      </c>
      <c r="D2003" s="68" t="s">
        <v>874</v>
      </c>
      <c r="E2003" s="52">
        <v>2035</v>
      </c>
      <c r="F2003" s="69" t="str">
        <f t="shared" si="373"/>
        <v>*0.95</v>
      </c>
      <c r="G2003" s="70" t="str">
        <f t="shared" si="372"/>
        <v>REZoning_Sol-Win</v>
      </c>
      <c r="I2003" t="s">
        <v>2884</v>
      </c>
      <c r="J2003" s="68" t="s">
        <v>874</v>
      </c>
      <c r="K2003" s="52">
        <v>2050</v>
      </c>
      <c r="L2003" s="62" t="str">
        <f t="shared" si="374"/>
        <v>*0.93</v>
      </c>
      <c r="M2003" s="70" t="str">
        <f t="shared" si="375"/>
        <v>REZoning_Sol-Win</v>
      </c>
      <c r="O2003" t="s">
        <v>2884</v>
      </c>
      <c r="P2003" t="s">
        <v>874</v>
      </c>
      <c r="Q2003">
        <v>2100</v>
      </c>
      <c r="R2003" t="s">
        <v>904</v>
      </c>
      <c r="S2003" t="s">
        <v>875</v>
      </c>
      <c r="AA2003" s="49" t="s">
        <v>2884</v>
      </c>
      <c r="AB2003" s="71" t="s">
        <v>874</v>
      </c>
      <c r="AC2003" s="55">
        <v>2035</v>
      </c>
      <c r="AD2003" s="70" t="str">
        <f t="shared" si="376"/>
        <v>*0.95</v>
      </c>
      <c r="AE2003" s="70" t="str">
        <f t="shared" si="377"/>
        <v>REZoning_Sol-Win</v>
      </c>
      <c r="AG2003" s="49" t="s">
        <v>2884</v>
      </c>
      <c r="AH2003" s="71" t="s">
        <v>874</v>
      </c>
      <c r="AI2003" s="55">
        <v>2050</v>
      </c>
      <c r="AJ2003" s="70" t="str">
        <f t="shared" si="378"/>
        <v>*0.93</v>
      </c>
      <c r="AK2003" s="70" t="str">
        <f t="shared" si="379"/>
        <v>REZoning_Sol-Win</v>
      </c>
      <c r="AO2003" s="50" t="s">
        <v>2884</v>
      </c>
      <c r="AP2003" s="72" t="s">
        <v>874</v>
      </c>
      <c r="AQ2003" s="58">
        <v>2035</v>
      </c>
      <c r="AR2003" s="73" t="str">
        <f t="shared" si="380"/>
        <v>*0.93</v>
      </c>
      <c r="AS2003" s="70" t="str">
        <f t="shared" si="381"/>
        <v>REZoning_Sol-Win</v>
      </c>
      <c r="AU2003" s="50" t="s">
        <v>2884</v>
      </c>
      <c r="AV2003" s="72" t="s">
        <v>874</v>
      </c>
      <c r="AW2003" s="58">
        <v>2050</v>
      </c>
      <c r="AX2003" s="73" t="str">
        <f t="shared" si="382"/>
        <v>*0.9</v>
      </c>
      <c r="AY2003" s="70" t="str">
        <f t="shared" si="383"/>
        <v>REZoning_Sol-Win</v>
      </c>
    </row>
    <row r="2004" spans="1:51">
      <c r="A2004" s="67" t="s">
        <v>78</v>
      </c>
      <c r="C2004" t="s">
        <v>2885</v>
      </c>
      <c r="D2004" s="68" t="s">
        <v>874</v>
      </c>
      <c r="E2004" s="52">
        <v>2035</v>
      </c>
      <c r="F2004" s="69" t="str">
        <f t="shared" si="373"/>
        <v>*0.95</v>
      </c>
      <c r="G2004" s="70" t="str">
        <f t="shared" si="372"/>
        <v>REZoning_Sol-Win</v>
      </c>
      <c r="I2004" t="s">
        <v>2885</v>
      </c>
      <c r="J2004" s="68" t="s">
        <v>874</v>
      </c>
      <c r="K2004" s="52">
        <v>2050</v>
      </c>
      <c r="L2004" s="62" t="str">
        <f t="shared" si="374"/>
        <v>*0.93</v>
      </c>
      <c r="M2004" s="70" t="str">
        <f t="shared" si="375"/>
        <v>REZoning_Sol-Win</v>
      </c>
      <c r="O2004" t="s">
        <v>2885</v>
      </c>
      <c r="P2004" t="s">
        <v>874</v>
      </c>
      <c r="Q2004">
        <v>2100</v>
      </c>
      <c r="R2004" t="s">
        <v>904</v>
      </c>
      <c r="S2004" t="s">
        <v>875</v>
      </c>
      <c r="AA2004" s="49" t="s">
        <v>2885</v>
      </c>
      <c r="AB2004" s="71" t="s">
        <v>874</v>
      </c>
      <c r="AC2004" s="55">
        <v>2035</v>
      </c>
      <c r="AD2004" s="70" t="str">
        <f t="shared" si="376"/>
        <v>*0.95</v>
      </c>
      <c r="AE2004" s="70" t="str">
        <f t="shared" si="377"/>
        <v>REZoning_Sol-Win</v>
      </c>
      <c r="AG2004" s="49" t="s">
        <v>2885</v>
      </c>
      <c r="AH2004" s="71" t="s">
        <v>874</v>
      </c>
      <c r="AI2004" s="55">
        <v>2050</v>
      </c>
      <c r="AJ2004" s="70" t="str">
        <f t="shared" si="378"/>
        <v>*0.93</v>
      </c>
      <c r="AK2004" s="70" t="str">
        <f t="shared" si="379"/>
        <v>REZoning_Sol-Win</v>
      </c>
      <c r="AO2004" s="50" t="s">
        <v>2885</v>
      </c>
      <c r="AP2004" s="72" t="s">
        <v>874</v>
      </c>
      <c r="AQ2004" s="58">
        <v>2035</v>
      </c>
      <c r="AR2004" s="73" t="str">
        <f t="shared" si="380"/>
        <v>*0.93</v>
      </c>
      <c r="AS2004" s="70" t="str">
        <f t="shared" si="381"/>
        <v>REZoning_Sol-Win</v>
      </c>
      <c r="AU2004" s="50" t="s">
        <v>2885</v>
      </c>
      <c r="AV2004" s="72" t="s">
        <v>874</v>
      </c>
      <c r="AW2004" s="58">
        <v>2050</v>
      </c>
      <c r="AX2004" s="73" t="str">
        <f t="shared" si="382"/>
        <v>*0.9</v>
      </c>
      <c r="AY2004" s="70" t="str">
        <f t="shared" si="383"/>
        <v>REZoning_Sol-Win</v>
      </c>
    </row>
    <row r="2005" spans="1:51">
      <c r="A2005" s="67" t="s">
        <v>78</v>
      </c>
      <c r="C2005" t="s">
        <v>2886</v>
      </c>
      <c r="D2005" s="68" t="s">
        <v>874</v>
      </c>
      <c r="E2005" s="52">
        <v>2035</v>
      </c>
      <c r="F2005" s="69" t="str">
        <f t="shared" si="373"/>
        <v>*0.95</v>
      </c>
      <c r="G2005" s="70" t="str">
        <f t="shared" si="372"/>
        <v>REZoning_Sol-Win</v>
      </c>
      <c r="I2005" t="s">
        <v>2886</v>
      </c>
      <c r="J2005" s="68" t="s">
        <v>874</v>
      </c>
      <c r="K2005" s="52">
        <v>2050</v>
      </c>
      <c r="L2005" s="62" t="str">
        <f t="shared" si="374"/>
        <v>*0.93</v>
      </c>
      <c r="M2005" s="70" t="str">
        <f t="shared" si="375"/>
        <v>REZoning_Sol-Win</v>
      </c>
      <c r="O2005" t="s">
        <v>2886</v>
      </c>
      <c r="P2005" t="s">
        <v>874</v>
      </c>
      <c r="Q2005">
        <v>2100</v>
      </c>
      <c r="R2005" t="s">
        <v>904</v>
      </c>
      <c r="S2005" t="s">
        <v>875</v>
      </c>
      <c r="AA2005" s="49" t="s">
        <v>2886</v>
      </c>
      <c r="AB2005" s="71" t="s">
        <v>874</v>
      </c>
      <c r="AC2005" s="55">
        <v>2035</v>
      </c>
      <c r="AD2005" s="70" t="str">
        <f t="shared" si="376"/>
        <v>*0.95</v>
      </c>
      <c r="AE2005" s="70" t="str">
        <f t="shared" si="377"/>
        <v>REZoning_Sol-Win</v>
      </c>
      <c r="AG2005" s="49" t="s">
        <v>2886</v>
      </c>
      <c r="AH2005" s="71" t="s">
        <v>874</v>
      </c>
      <c r="AI2005" s="55">
        <v>2050</v>
      </c>
      <c r="AJ2005" s="70" t="str">
        <f t="shared" si="378"/>
        <v>*0.93</v>
      </c>
      <c r="AK2005" s="70" t="str">
        <f t="shared" si="379"/>
        <v>REZoning_Sol-Win</v>
      </c>
      <c r="AO2005" s="50" t="s">
        <v>2886</v>
      </c>
      <c r="AP2005" s="72" t="s">
        <v>874</v>
      </c>
      <c r="AQ2005" s="58">
        <v>2035</v>
      </c>
      <c r="AR2005" s="73" t="str">
        <f t="shared" si="380"/>
        <v>*0.93</v>
      </c>
      <c r="AS2005" s="70" t="str">
        <f t="shared" si="381"/>
        <v>REZoning_Sol-Win</v>
      </c>
      <c r="AU2005" s="50" t="s">
        <v>2886</v>
      </c>
      <c r="AV2005" s="72" t="s">
        <v>874</v>
      </c>
      <c r="AW2005" s="58">
        <v>2050</v>
      </c>
      <c r="AX2005" s="73" t="str">
        <f t="shared" si="382"/>
        <v>*0.9</v>
      </c>
      <c r="AY2005" s="70" t="str">
        <f t="shared" si="383"/>
        <v>REZoning_Sol-Win</v>
      </c>
    </row>
    <row r="2006" spans="1:51">
      <c r="A2006" s="67" t="s">
        <v>78</v>
      </c>
      <c r="C2006" t="s">
        <v>2887</v>
      </c>
      <c r="D2006" s="68" t="s">
        <v>874</v>
      </c>
      <c r="E2006" s="52">
        <v>2035</v>
      </c>
      <c r="F2006" s="69" t="str">
        <f t="shared" si="373"/>
        <v>*0.95</v>
      </c>
      <c r="G2006" s="70" t="str">
        <f t="shared" si="372"/>
        <v>REZoning_Sol-Win</v>
      </c>
      <c r="I2006" t="s">
        <v>2887</v>
      </c>
      <c r="J2006" s="68" t="s">
        <v>874</v>
      </c>
      <c r="K2006" s="52">
        <v>2050</v>
      </c>
      <c r="L2006" s="62" t="str">
        <f t="shared" si="374"/>
        <v>*0.93</v>
      </c>
      <c r="M2006" s="70" t="str">
        <f t="shared" si="375"/>
        <v>REZoning_Sol-Win</v>
      </c>
      <c r="O2006" t="s">
        <v>2887</v>
      </c>
      <c r="P2006" t="s">
        <v>874</v>
      </c>
      <c r="Q2006">
        <v>2100</v>
      </c>
      <c r="R2006" t="s">
        <v>904</v>
      </c>
      <c r="S2006" t="s">
        <v>875</v>
      </c>
      <c r="AA2006" s="49" t="s">
        <v>2887</v>
      </c>
      <c r="AB2006" s="71" t="s">
        <v>874</v>
      </c>
      <c r="AC2006" s="55">
        <v>2035</v>
      </c>
      <c r="AD2006" s="70" t="str">
        <f t="shared" si="376"/>
        <v>*0.95</v>
      </c>
      <c r="AE2006" s="70" t="str">
        <f t="shared" si="377"/>
        <v>REZoning_Sol-Win</v>
      </c>
      <c r="AG2006" s="49" t="s">
        <v>2887</v>
      </c>
      <c r="AH2006" s="71" t="s">
        <v>874</v>
      </c>
      <c r="AI2006" s="55">
        <v>2050</v>
      </c>
      <c r="AJ2006" s="70" t="str">
        <f t="shared" si="378"/>
        <v>*0.93</v>
      </c>
      <c r="AK2006" s="70" t="str">
        <f t="shared" si="379"/>
        <v>REZoning_Sol-Win</v>
      </c>
      <c r="AO2006" s="50" t="s">
        <v>2887</v>
      </c>
      <c r="AP2006" s="72" t="s">
        <v>874</v>
      </c>
      <c r="AQ2006" s="58">
        <v>2035</v>
      </c>
      <c r="AR2006" s="73" t="str">
        <f t="shared" si="380"/>
        <v>*0.93</v>
      </c>
      <c r="AS2006" s="70" t="str">
        <f t="shared" si="381"/>
        <v>REZoning_Sol-Win</v>
      </c>
      <c r="AU2006" s="50" t="s">
        <v>2887</v>
      </c>
      <c r="AV2006" s="72" t="s">
        <v>874</v>
      </c>
      <c r="AW2006" s="58">
        <v>2050</v>
      </c>
      <c r="AX2006" s="73" t="str">
        <f t="shared" si="382"/>
        <v>*0.9</v>
      </c>
      <c r="AY2006" s="70" t="str">
        <f t="shared" si="383"/>
        <v>REZoning_Sol-Win</v>
      </c>
    </row>
    <row r="2007" spans="1:51">
      <c r="A2007" s="67" t="s">
        <v>78</v>
      </c>
      <c r="C2007" t="s">
        <v>2888</v>
      </c>
      <c r="D2007" s="68" t="s">
        <v>874</v>
      </c>
      <c r="E2007" s="52">
        <v>2035</v>
      </c>
      <c r="F2007" s="69" t="str">
        <f t="shared" si="373"/>
        <v>*0.95</v>
      </c>
      <c r="G2007" s="70" t="str">
        <f t="shared" si="372"/>
        <v>REZoning_Sol-Win</v>
      </c>
      <c r="I2007" t="s">
        <v>2888</v>
      </c>
      <c r="J2007" s="68" t="s">
        <v>874</v>
      </c>
      <c r="K2007" s="52">
        <v>2050</v>
      </c>
      <c r="L2007" s="62" t="str">
        <f t="shared" si="374"/>
        <v>*0.93</v>
      </c>
      <c r="M2007" s="70" t="str">
        <f t="shared" si="375"/>
        <v>REZoning_Sol-Win</v>
      </c>
      <c r="O2007" t="s">
        <v>2888</v>
      </c>
      <c r="P2007" t="s">
        <v>874</v>
      </c>
      <c r="Q2007">
        <v>2100</v>
      </c>
      <c r="R2007" t="s">
        <v>904</v>
      </c>
      <c r="S2007" t="s">
        <v>875</v>
      </c>
      <c r="AA2007" s="49" t="s">
        <v>2888</v>
      </c>
      <c r="AB2007" s="71" t="s">
        <v>874</v>
      </c>
      <c r="AC2007" s="55">
        <v>2035</v>
      </c>
      <c r="AD2007" s="70" t="str">
        <f t="shared" si="376"/>
        <v>*0.95</v>
      </c>
      <c r="AE2007" s="70" t="str">
        <f t="shared" si="377"/>
        <v>REZoning_Sol-Win</v>
      </c>
      <c r="AG2007" s="49" t="s">
        <v>2888</v>
      </c>
      <c r="AH2007" s="71" t="s">
        <v>874</v>
      </c>
      <c r="AI2007" s="55">
        <v>2050</v>
      </c>
      <c r="AJ2007" s="70" t="str">
        <f t="shared" si="378"/>
        <v>*0.93</v>
      </c>
      <c r="AK2007" s="70" t="str">
        <f t="shared" si="379"/>
        <v>REZoning_Sol-Win</v>
      </c>
      <c r="AO2007" s="50" t="s">
        <v>2888</v>
      </c>
      <c r="AP2007" s="72" t="s">
        <v>874</v>
      </c>
      <c r="AQ2007" s="58">
        <v>2035</v>
      </c>
      <c r="AR2007" s="73" t="str">
        <f t="shared" si="380"/>
        <v>*0.93</v>
      </c>
      <c r="AS2007" s="70" t="str">
        <f t="shared" si="381"/>
        <v>REZoning_Sol-Win</v>
      </c>
      <c r="AU2007" s="50" t="s">
        <v>2888</v>
      </c>
      <c r="AV2007" s="72" t="s">
        <v>874</v>
      </c>
      <c r="AW2007" s="58">
        <v>2050</v>
      </c>
      <c r="AX2007" s="73" t="str">
        <f t="shared" si="382"/>
        <v>*0.9</v>
      </c>
      <c r="AY2007" s="70" t="str">
        <f t="shared" si="383"/>
        <v>REZoning_Sol-Win</v>
      </c>
    </row>
    <row r="2008" spans="1:51">
      <c r="A2008" s="67" t="s">
        <v>78</v>
      </c>
      <c r="C2008" t="s">
        <v>2889</v>
      </c>
      <c r="D2008" s="68" t="s">
        <v>874</v>
      </c>
      <c r="E2008" s="52">
        <v>2035</v>
      </c>
      <c r="F2008" s="69" t="str">
        <f t="shared" si="373"/>
        <v>*0.95</v>
      </c>
      <c r="G2008" s="70" t="str">
        <f t="shared" si="372"/>
        <v>REZoning_Sol-Win</v>
      </c>
      <c r="I2008" t="s">
        <v>2889</v>
      </c>
      <c r="J2008" s="68" t="s">
        <v>874</v>
      </c>
      <c r="K2008" s="52">
        <v>2050</v>
      </c>
      <c r="L2008" s="62" t="str">
        <f t="shared" si="374"/>
        <v>*0.93</v>
      </c>
      <c r="M2008" s="70" t="str">
        <f t="shared" si="375"/>
        <v>REZoning_Sol-Win</v>
      </c>
      <c r="O2008" t="s">
        <v>2889</v>
      </c>
      <c r="P2008" t="s">
        <v>874</v>
      </c>
      <c r="Q2008">
        <v>2100</v>
      </c>
      <c r="R2008" t="s">
        <v>904</v>
      </c>
      <c r="S2008" t="s">
        <v>875</v>
      </c>
      <c r="AA2008" s="49" t="s">
        <v>2889</v>
      </c>
      <c r="AB2008" s="71" t="s">
        <v>874</v>
      </c>
      <c r="AC2008" s="55">
        <v>2035</v>
      </c>
      <c r="AD2008" s="70" t="str">
        <f t="shared" si="376"/>
        <v>*0.95</v>
      </c>
      <c r="AE2008" s="70" t="str">
        <f t="shared" si="377"/>
        <v>REZoning_Sol-Win</v>
      </c>
      <c r="AG2008" s="49" t="s">
        <v>2889</v>
      </c>
      <c r="AH2008" s="71" t="s">
        <v>874</v>
      </c>
      <c r="AI2008" s="55">
        <v>2050</v>
      </c>
      <c r="AJ2008" s="70" t="str">
        <f t="shared" si="378"/>
        <v>*0.93</v>
      </c>
      <c r="AK2008" s="70" t="str">
        <f t="shared" si="379"/>
        <v>REZoning_Sol-Win</v>
      </c>
      <c r="AO2008" s="50" t="s">
        <v>2889</v>
      </c>
      <c r="AP2008" s="72" t="s">
        <v>874</v>
      </c>
      <c r="AQ2008" s="58">
        <v>2035</v>
      </c>
      <c r="AR2008" s="73" t="str">
        <f t="shared" si="380"/>
        <v>*0.93</v>
      </c>
      <c r="AS2008" s="70" t="str">
        <f t="shared" si="381"/>
        <v>REZoning_Sol-Win</v>
      </c>
      <c r="AU2008" s="50" t="s">
        <v>2889</v>
      </c>
      <c r="AV2008" s="72" t="s">
        <v>874</v>
      </c>
      <c r="AW2008" s="58">
        <v>2050</v>
      </c>
      <c r="AX2008" s="73" t="str">
        <f t="shared" si="382"/>
        <v>*0.9</v>
      </c>
      <c r="AY2008" s="70" t="str">
        <f t="shared" si="383"/>
        <v>REZoning_Sol-Win</v>
      </c>
    </row>
    <row r="2009" spans="1:51">
      <c r="A2009" s="67" t="s">
        <v>78</v>
      </c>
      <c r="C2009" t="s">
        <v>2890</v>
      </c>
      <c r="D2009" s="68" t="s">
        <v>874</v>
      </c>
      <c r="E2009" s="52">
        <v>2035</v>
      </c>
      <c r="F2009" s="69" t="str">
        <f t="shared" si="373"/>
        <v>*0.95</v>
      </c>
      <c r="G2009" s="70" t="str">
        <f t="shared" si="372"/>
        <v>REZoning_Sol-Win</v>
      </c>
      <c r="I2009" t="s">
        <v>2890</v>
      </c>
      <c r="J2009" s="68" t="s">
        <v>874</v>
      </c>
      <c r="K2009" s="52">
        <v>2050</v>
      </c>
      <c r="L2009" s="62" t="str">
        <f t="shared" si="374"/>
        <v>*0.93</v>
      </c>
      <c r="M2009" s="70" t="str">
        <f t="shared" si="375"/>
        <v>REZoning_Sol-Win</v>
      </c>
      <c r="O2009" t="s">
        <v>2890</v>
      </c>
      <c r="P2009" t="s">
        <v>874</v>
      </c>
      <c r="Q2009">
        <v>2100</v>
      </c>
      <c r="R2009" t="s">
        <v>904</v>
      </c>
      <c r="S2009" t="s">
        <v>875</v>
      </c>
      <c r="AA2009" s="49" t="s">
        <v>2890</v>
      </c>
      <c r="AB2009" s="71" t="s">
        <v>874</v>
      </c>
      <c r="AC2009" s="55">
        <v>2035</v>
      </c>
      <c r="AD2009" s="70" t="str">
        <f t="shared" si="376"/>
        <v>*0.95</v>
      </c>
      <c r="AE2009" s="70" t="str">
        <f t="shared" si="377"/>
        <v>REZoning_Sol-Win</v>
      </c>
      <c r="AG2009" s="49" t="s">
        <v>2890</v>
      </c>
      <c r="AH2009" s="71" t="s">
        <v>874</v>
      </c>
      <c r="AI2009" s="55">
        <v>2050</v>
      </c>
      <c r="AJ2009" s="70" t="str">
        <f t="shared" si="378"/>
        <v>*0.93</v>
      </c>
      <c r="AK2009" s="70" t="str">
        <f t="shared" si="379"/>
        <v>REZoning_Sol-Win</v>
      </c>
      <c r="AO2009" s="50" t="s">
        <v>2890</v>
      </c>
      <c r="AP2009" s="72" t="s">
        <v>874</v>
      </c>
      <c r="AQ2009" s="58">
        <v>2035</v>
      </c>
      <c r="AR2009" s="73" t="str">
        <f t="shared" si="380"/>
        <v>*0.93</v>
      </c>
      <c r="AS2009" s="70" t="str">
        <f t="shared" si="381"/>
        <v>REZoning_Sol-Win</v>
      </c>
      <c r="AU2009" s="50" t="s">
        <v>2890</v>
      </c>
      <c r="AV2009" s="72" t="s">
        <v>874</v>
      </c>
      <c r="AW2009" s="58">
        <v>2050</v>
      </c>
      <c r="AX2009" s="73" t="str">
        <f t="shared" si="382"/>
        <v>*0.9</v>
      </c>
      <c r="AY2009" s="70" t="str">
        <f t="shared" si="383"/>
        <v>REZoning_Sol-Win</v>
      </c>
    </row>
    <row r="2010" spans="1:51">
      <c r="A2010" s="67" t="s">
        <v>78</v>
      </c>
      <c r="C2010" t="s">
        <v>2891</v>
      </c>
      <c r="D2010" s="68" t="s">
        <v>874</v>
      </c>
      <c r="E2010" s="52">
        <v>2035</v>
      </c>
      <c r="F2010" s="69" t="str">
        <f t="shared" si="373"/>
        <v>*0.95</v>
      </c>
      <c r="G2010" s="70" t="str">
        <f t="shared" si="372"/>
        <v>REZoning_Sol-Win</v>
      </c>
      <c r="I2010" t="s">
        <v>2891</v>
      </c>
      <c r="J2010" s="68" t="s">
        <v>874</v>
      </c>
      <c r="K2010" s="52">
        <v>2050</v>
      </c>
      <c r="L2010" s="62" t="str">
        <f t="shared" si="374"/>
        <v>*0.93</v>
      </c>
      <c r="M2010" s="70" t="str">
        <f t="shared" si="375"/>
        <v>REZoning_Sol-Win</v>
      </c>
      <c r="O2010" t="s">
        <v>2891</v>
      </c>
      <c r="P2010" t="s">
        <v>874</v>
      </c>
      <c r="Q2010">
        <v>2100</v>
      </c>
      <c r="R2010" t="s">
        <v>904</v>
      </c>
      <c r="S2010" t="s">
        <v>875</v>
      </c>
      <c r="AA2010" s="49" t="s">
        <v>2891</v>
      </c>
      <c r="AB2010" s="71" t="s">
        <v>874</v>
      </c>
      <c r="AC2010" s="55">
        <v>2035</v>
      </c>
      <c r="AD2010" s="70" t="str">
        <f t="shared" si="376"/>
        <v>*0.95</v>
      </c>
      <c r="AE2010" s="70" t="str">
        <f t="shared" si="377"/>
        <v>REZoning_Sol-Win</v>
      </c>
      <c r="AG2010" s="49" t="s">
        <v>2891</v>
      </c>
      <c r="AH2010" s="71" t="s">
        <v>874</v>
      </c>
      <c r="AI2010" s="55">
        <v>2050</v>
      </c>
      <c r="AJ2010" s="70" t="str">
        <f t="shared" si="378"/>
        <v>*0.93</v>
      </c>
      <c r="AK2010" s="70" t="str">
        <f t="shared" si="379"/>
        <v>REZoning_Sol-Win</v>
      </c>
      <c r="AO2010" s="50" t="s">
        <v>2891</v>
      </c>
      <c r="AP2010" s="72" t="s">
        <v>874</v>
      </c>
      <c r="AQ2010" s="58">
        <v>2035</v>
      </c>
      <c r="AR2010" s="73" t="str">
        <f t="shared" si="380"/>
        <v>*0.93</v>
      </c>
      <c r="AS2010" s="70" t="str">
        <f t="shared" si="381"/>
        <v>REZoning_Sol-Win</v>
      </c>
      <c r="AU2010" s="50" t="s">
        <v>2891</v>
      </c>
      <c r="AV2010" s="72" t="s">
        <v>874</v>
      </c>
      <c r="AW2010" s="58">
        <v>2050</v>
      </c>
      <c r="AX2010" s="73" t="str">
        <f t="shared" si="382"/>
        <v>*0.9</v>
      </c>
      <c r="AY2010" s="70" t="str">
        <f t="shared" si="383"/>
        <v>REZoning_Sol-Win</v>
      </c>
    </row>
    <row r="2011" spans="1:51">
      <c r="A2011" s="67" t="s">
        <v>78</v>
      </c>
      <c r="C2011" t="s">
        <v>2892</v>
      </c>
      <c r="D2011" s="68" t="s">
        <v>874</v>
      </c>
      <c r="E2011" s="52">
        <v>2035</v>
      </c>
      <c r="F2011" s="69" t="str">
        <f t="shared" si="373"/>
        <v>*0.95</v>
      </c>
      <c r="G2011" s="70" t="str">
        <f t="shared" si="372"/>
        <v>REZoning_Sol-Win</v>
      </c>
      <c r="I2011" t="s">
        <v>2892</v>
      </c>
      <c r="J2011" s="68" t="s">
        <v>874</v>
      </c>
      <c r="K2011" s="52">
        <v>2050</v>
      </c>
      <c r="L2011" s="62" t="str">
        <f t="shared" si="374"/>
        <v>*0.93</v>
      </c>
      <c r="M2011" s="70" t="str">
        <f t="shared" si="375"/>
        <v>REZoning_Sol-Win</v>
      </c>
      <c r="O2011" t="s">
        <v>2892</v>
      </c>
      <c r="P2011" t="s">
        <v>874</v>
      </c>
      <c r="Q2011">
        <v>2100</v>
      </c>
      <c r="R2011" t="s">
        <v>904</v>
      </c>
      <c r="S2011" t="s">
        <v>875</v>
      </c>
      <c r="AA2011" s="49" t="s">
        <v>2892</v>
      </c>
      <c r="AB2011" s="71" t="s">
        <v>874</v>
      </c>
      <c r="AC2011" s="55">
        <v>2035</v>
      </c>
      <c r="AD2011" s="70" t="str">
        <f t="shared" si="376"/>
        <v>*0.95</v>
      </c>
      <c r="AE2011" s="70" t="str">
        <f t="shared" si="377"/>
        <v>REZoning_Sol-Win</v>
      </c>
      <c r="AG2011" s="49" t="s">
        <v>2892</v>
      </c>
      <c r="AH2011" s="71" t="s">
        <v>874</v>
      </c>
      <c r="AI2011" s="55">
        <v>2050</v>
      </c>
      <c r="AJ2011" s="70" t="str">
        <f t="shared" si="378"/>
        <v>*0.93</v>
      </c>
      <c r="AK2011" s="70" t="str">
        <f t="shared" si="379"/>
        <v>REZoning_Sol-Win</v>
      </c>
      <c r="AO2011" s="50" t="s">
        <v>2892</v>
      </c>
      <c r="AP2011" s="72" t="s">
        <v>874</v>
      </c>
      <c r="AQ2011" s="58">
        <v>2035</v>
      </c>
      <c r="AR2011" s="73" t="str">
        <f t="shared" si="380"/>
        <v>*0.93</v>
      </c>
      <c r="AS2011" s="70" t="str">
        <f t="shared" si="381"/>
        <v>REZoning_Sol-Win</v>
      </c>
      <c r="AU2011" s="50" t="s">
        <v>2892</v>
      </c>
      <c r="AV2011" s="72" t="s">
        <v>874</v>
      </c>
      <c r="AW2011" s="58">
        <v>2050</v>
      </c>
      <c r="AX2011" s="73" t="str">
        <f t="shared" si="382"/>
        <v>*0.9</v>
      </c>
      <c r="AY2011" s="70" t="str">
        <f t="shared" si="383"/>
        <v>REZoning_Sol-Win</v>
      </c>
    </row>
    <row r="2012" spans="1:51">
      <c r="A2012" s="67" t="s">
        <v>78</v>
      </c>
      <c r="C2012" t="s">
        <v>2893</v>
      </c>
      <c r="D2012" s="68" t="s">
        <v>874</v>
      </c>
      <c r="E2012" s="52">
        <v>2035</v>
      </c>
      <c r="F2012" s="69" t="str">
        <f t="shared" si="373"/>
        <v>*0.95</v>
      </c>
      <c r="G2012" s="70" t="str">
        <f t="shared" si="372"/>
        <v>REZoning_Sol-Win</v>
      </c>
      <c r="I2012" t="s">
        <v>2893</v>
      </c>
      <c r="J2012" s="68" t="s">
        <v>874</v>
      </c>
      <c r="K2012" s="52">
        <v>2050</v>
      </c>
      <c r="L2012" s="62" t="str">
        <f t="shared" si="374"/>
        <v>*0.93</v>
      </c>
      <c r="M2012" s="70" t="str">
        <f t="shared" si="375"/>
        <v>REZoning_Sol-Win</v>
      </c>
      <c r="O2012" t="s">
        <v>2893</v>
      </c>
      <c r="P2012" t="s">
        <v>874</v>
      </c>
      <c r="Q2012">
        <v>2100</v>
      </c>
      <c r="R2012" t="s">
        <v>904</v>
      </c>
      <c r="S2012" t="s">
        <v>875</v>
      </c>
      <c r="AA2012" s="49" t="s">
        <v>2893</v>
      </c>
      <c r="AB2012" s="71" t="s">
        <v>874</v>
      </c>
      <c r="AC2012" s="55">
        <v>2035</v>
      </c>
      <c r="AD2012" s="70" t="str">
        <f t="shared" si="376"/>
        <v>*0.95</v>
      </c>
      <c r="AE2012" s="70" t="str">
        <f t="shared" si="377"/>
        <v>REZoning_Sol-Win</v>
      </c>
      <c r="AG2012" s="49" t="s">
        <v>2893</v>
      </c>
      <c r="AH2012" s="71" t="s">
        <v>874</v>
      </c>
      <c r="AI2012" s="55">
        <v>2050</v>
      </c>
      <c r="AJ2012" s="70" t="str">
        <f t="shared" si="378"/>
        <v>*0.93</v>
      </c>
      <c r="AK2012" s="70" t="str">
        <f t="shared" si="379"/>
        <v>REZoning_Sol-Win</v>
      </c>
      <c r="AO2012" s="50" t="s">
        <v>2893</v>
      </c>
      <c r="AP2012" s="72" t="s">
        <v>874</v>
      </c>
      <c r="AQ2012" s="58">
        <v>2035</v>
      </c>
      <c r="AR2012" s="73" t="str">
        <f t="shared" si="380"/>
        <v>*0.93</v>
      </c>
      <c r="AS2012" s="70" t="str">
        <f t="shared" si="381"/>
        <v>REZoning_Sol-Win</v>
      </c>
      <c r="AU2012" s="50" t="s">
        <v>2893</v>
      </c>
      <c r="AV2012" s="72" t="s">
        <v>874</v>
      </c>
      <c r="AW2012" s="58">
        <v>2050</v>
      </c>
      <c r="AX2012" s="73" t="str">
        <f t="shared" si="382"/>
        <v>*0.9</v>
      </c>
      <c r="AY2012" s="70" t="str">
        <f t="shared" si="383"/>
        <v>REZoning_Sol-Win</v>
      </c>
    </row>
    <row r="2013" spans="1:51">
      <c r="A2013" s="67" t="s">
        <v>78</v>
      </c>
      <c r="C2013" t="s">
        <v>2894</v>
      </c>
      <c r="D2013" s="68" t="s">
        <v>874</v>
      </c>
      <c r="E2013" s="52">
        <v>2035</v>
      </c>
      <c r="F2013" s="69" t="str">
        <f t="shared" si="373"/>
        <v>*0.95</v>
      </c>
      <c r="G2013" s="70" t="str">
        <f t="shared" si="372"/>
        <v>REZoning_Sol-Win</v>
      </c>
      <c r="I2013" t="s">
        <v>2894</v>
      </c>
      <c r="J2013" s="68" t="s">
        <v>874</v>
      </c>
      <c r="K2013" s="52">
        <v>2050</v>
      </c>
      <c r="L2013" s="62" t="str">
        <f t="shared" si="374"/>
        <v>*0.93</v>
      </c>
      <c r="M2013" s="70" t="str">
        <f t="shared" si="375"/>
        <v>REZoning_Sol-Win</v>
      </c>
      <c r="O2013" t="s">
        <v>2894</v>
      </c>
      <c r="P2013" t="s">
        <v>874</v>
      </c>
      <c r="Q2013">
        <v>2100</v>
      </c>
      <c r="R2013" t="s">
        <v>904</v>
      </c>
      <c r="S2013" t="s">
        <v>875</v>
      </c>
      <c r="AA2013" s="49" t="s">
        <v>2894</v>
      </c>
      <c r="AB2013" s="71" t="s">
        <v>874</v>
      </c>
      <c r="AC2013" s="55">
        <v>2035</v>
      </c>
      <c r="AD2013" s="70" t="str">
        <f t="shared" si="376"/>
        <v>*0.95</v>
      </c>
      <c r="AE2013" s="70" t="str">
        <f t="shared" si="377"/>
        <v>REZoning_Sol-Win</v>
      </c>
      <c r="AG2013" s="49" t="s">
        <v>2894</v>
      </c>
      <c r="AH2013" s="71" t="s">
        <v>874</v>
      </c>
      <c r="AI2013" s="55">
        <v>2050</v>
      </c>
      <c r="AJ2013" s="70" t="str">
        <f t="shared" si="378"/>
        <v>*0.93</v>
      </c>
      <c r="AK2013" s="70" t="str">
        <f t="shared" si="379"/>
        <v>REZoning_Sol-Win</v>
      </c>
      <c r="AO2013" s="50" t="s">
        <v>2894</v>
      </c>
      <c r="AP2013" s="72" t="s">
        <v>874</v>
      </c>
      <c r="AQ2013" s="58">
        <v>2035</v>
      </c>
      <c r="AR2013" s="73" t="str">
        <f t="shared" si="380"/>
        <v>*0.93</v>
      </c>
      <c r="AS2013" s="70" t="str">
        <f t="shared" si="381"/>
        <v>REZoning_Sol-Win</v>
      </c>
      <c r="AU2013" s="50" t="s">
        <v>2894</v>
      </c>
      <c r="AV2013" s="72" t="s">
        <v>874</v>
      </c>
      <c r="AW2013" s="58">
        <v>2050</v>
      </c>
      <c r="AX2013" s="73" t="str">
        <f t="shared" si="382"/>
        <v>*0.9</v>
      </c>
      <c r="AY2013" s="70" t="str">
        <f t="shared" si="383"/>
        <v>REZoning_Sol-Win</v>
      </c>
    </row>
    <row r="2014" spans="1:51">
      <c r="A2014" s="67" t="s">
        <v>78</v>
      </c>
      <c r="C2014" t="s">
        <v>2895</v>
      </c>
      <c r="D2014" s="68" t="s">
        <v>874</v>
      </c>
      <c r="E2014" s="52">
        <v>2035</v>
      </c>
      <c r="F2014" s="69" t="str">
        <f t="shared" si="373"/>
        <v>*0.95</v>
      </c>
      <c r="G2014" s="70" t="str">
        <f t="shared" si="372"/>
        <v>REZoning_Sol-Win</v>
      </c>
      <c r="I2014" t="s">
        <v>2895</v>
      </c>
      <c r="J2014" s="68" t="s">
        <v>874</v>
      </c>
      <c r="K2014" s="52">
        <v>2050</v>
      </c>
      <c r="L2014" s="62" t="str">
        <f t="shared" si="374"/>
        <v>*0.93</v>
      </c>
      <c r="M2014" s="70" t="str">
        <f t="shared" si="375"/>
        <v>REZoning_Sol-Win</v>
      </c>
      <c r="O2014" t="s">
        <v>2895</v>
      </c>
      <c r="P2014" t="s">
        <v>874</v>
      </c>
      <c r="Q2014">
        <v>2100</v>
      </c>
      <c r="R2014" t="s">
        <v>904</v>
      </c>
      <c r="S2014" t="s">
        <v>875</v>
      </c>
      <c r="AA2014" s="49" t="s">
        <v>2895</v>
      </c>
      <c r="AB2014" s="71" t="s">
        <v>874</v>
      </c>
      <c r="AC2014" s="55">
        <v>2035</v>
      </c>
      <c r="AD2014" s="70" t="str">
        <f t="shared" si="376"/>
        <v>*0.95</v>
      </c>
      <c r="AE2014" s="70" t="str">
        <f t="shared" si="377"/>
        <v>REZoning_Sol-Win</v>
      </c>
      <c r="AG2014" s="49" t="s">
        <v>2895</v>
      </c>
      <c r="AH2014" s="71" t="s">
        <v>874</v>
      </c>
      <c r="AI2014" s="55">
        <v>2050</v>
      </c>
      <c r="AJ2014" s="70" t="str">
        <f t="shared" si="378"/>
        <v>*0.93</v>
      </c>
      <c r="AK2014" s="70" t="str">
        <f t="shared" si="379"/>
        <v>REZoning_Sol-Win</v>
      </c>
      <c r="AO2014" s="50" t="s">
        <v>2895</v>
      </c>
      <c r="AP2014" s="72" t="s">
        <v>874</v>
      </c>
      <c r="AQ2014" s="58">
        <v>2035</v>
      </c>
      <c r="AR2014" s="73" t="str">
        <f t="shared" si="380"/>
        <v>*0.93</v>
      </c>
      <c r="AS2014" s="70" t="str">
        <f t="shared" si="381"/>
        <v>REZoning_Sol-Win</v>
      </c>
      <c r="AU2014" s="50" t="s">
        <v>2895</v>
      </c>
      <c r="AV2014" s="72" t="s">
        <v>874</v>
      </c>
      <c r="AW2014" s="58">
        <v>2050</v>
      </c>
      <c r="AX2014" s="73" t="str">
        <f t="shared" si="382"/>
        <v>*0.9</v>
      </c>
      <c r="AY2014" s="70" t="str">
        <f t="shared" si="383"/>
        <v>REZoning_Sol-Win</v>
      </c>
    </row>
    <row r="2015" spans="1:51">
      <c r="A2015" s="67" t="s">
        <v>78</v>
      </c>
      <c r="C2015" t="s">
        <v>2896</v>
      </c>
      <c r="D2015" s="68" t="s">
        <v>874</v>
      </c>
      <c r="E2015" s="52">
        <v>2035</v>
      </c>
      <c r="F2015" s="69" t="str">
        <f t="shared" si="373"/>
        <v>*0.95</v>
      </c>
      <c r="G2015" s="70" t="str">
        <f t="shared" si="372"/>
        <v>REZoning_Sol-Win</v>
      </c>
      <c r="I2015" t="s">
        <v>2896</v>
      </c>
      <c r="J2015" s="68" t="s">
        <v>874</v>
      </c>
      <c r="K2015" s="52">
        <v>2050</v>
      </c>
      <c r="L2015" s="62" t="str">
        <f t="shared" si="374"/>
        <v>*0.93</v>
      </c>
      <c r="M2015" s="70" t="str">
        <f t="shared" si="375"/>
        <v>REZoning_Sol-Win</v>
      </c>
      <c r="O2015" t="s">
        <v>2896</v>
      </c>
      <c r="P2015" t="s">
        <v>874</v>
      </c>
      <c r="Q2015">
        <v>2100</v>
      </c>
      <c r="R2015" t="s">
        <v>904</v>
      </c>
      <c r="S2015" t="s">
        <v>875</v>
      </c>
      <c r="AA2015" s="49" t="s">
        <v>2896</v>
      </c>
      <c r="AB2015" s="71" t="s">
        <v>874</v>
      </c>
      <c r="AC2015" s="55">
        <v>2035</v>
      </c>
      <c r="AD2015" s="70" t="str">
        <f t="shared" si="376"/>
        <v>*0.95</v>
      </c>
      <c r="AE2015" s="70" t="str">
        <f t="shared" si="377"/>
        <v>REZoning_Sol-Win</v>
      </c>
      <c r="AG2015" s="49" t="s">
        <v>2896</v>
      </c>
      <c r="AH2015" s="71" t="s">
        <v>874</v>
      </c>
      <c r="AI2015" s="55">
        <v>2050</v>
      </c>
      <c r="AJ2015" s="70" t="str">
        <f t="shared" si="378"/>
        <v>*0.93</v>
      </c>
      <c r="AK2015" s="70" t="str">
        <f t="shared" si="379"/>
        <v>REZoning_Sol-Win</v>
      </c>
      <c r="AO2015" s="50" t="s">
        <v>2896</v>
      </c>
      <c r="AP2015" s="72" t="s">
        <v>874</v>
      </c>
      <c r="AQ2015" s="58">
        <v>2035</v>
      </c>
      <c r="AR2015" s="73" t="str">
        <f t="shared" si="380"/>
        <v>*0.93</v>
      </c>
      <c r="AS2015" s="70" t="str">
        <f t="shared" si="381"/>
        <v>REZoning_Sol-Win</v>
      </c>
      <c r="AU2015" s="50" t="s">
        <v>2896</v>
      </c>
      <c r="AV2015" s="72" t="s">
        <v>874</v>
      </c>
      <c r="AW2015" s="58">
        <v>2050</v>
      </c>
      <c r="AX2015" s="73" t="str">
        <f t="shared" si="382"/>
        <v>*0.9</v>
      </c>
      <c r="AY2015" s="70" t="str">
        <f t="shared" si="383"/>
        <v>REZoning_Sol-Win</v>
      </c>
    </row>
    <row r="2016" spans="1:51">
      <c r="A2016" s="67" t="s">
        <v>78</v>
      </c>
      <c r="C2016" t="s">
        <v>2897</v>
      </c>
      <c r="D2016" s="68" t="s">
        <v>874</v>
      </c>
      <c r="E2016" s="52">
        <v>2035</v>
      </c>
      <c r="F2016" s="69" t="str">
        <f t="shared" si="373"/>
        <v>*0.95</v>
      </c>
      <c r="G2016" s="70" t="str">
        <f t="shared" si="372"/>
        <v>REZoning_Sol-Win</v>
      </c>
      <c r="I2016" t="s">
        <v>2897</v>
      </c>
      <c r="J2016" s="68" t="s">
        <v>874</v>
      </c>
      <c r="K2016" s="52">
        <v>2050</v>
      </c>
      <c r="L2016" s="62" t="str">
        <f t="shared" si="374"/>
        <v>*0.93</v>
      </c>
      <c r="M2016" s="70" t="str">
        <f t="shared" si="375"/>
        <v>REZoning_Sol-Win</v>
      </c>
      <c r="O2016" t="s">
        <v>2897</v>
      </c>
      <c r="P2016" t="s">
        <v>874</v>
      </c>
      <c r="Q2016">
        <v>2100</v>
      </c>
      <c r="R2016" t="s">
        <v>904</v>
      </c>
      <c r="S2016" t="s">
        <v>875</v>
      </c>
      <c r="AA2016" s="49" t="s">
        <v>2897</v>
      </c>
      <c r="AB2016" s="71" t="s">
        <v>874</v>
      </c>
      <c r="AC2016" s="55">
        <v>2035</v>
      </c>
      <c r="AD2016" s="70" t="str">
        <f t="shared" si="376"/>
        <v>*0.95</v>
      </c>
      <c r="AE2016" s="70" t="str">
        <f t="shared" si="377"/>
        <v>REZoning_Sol-Win</v>
      </c>
      <c r="AG2016" s="49" t="s">
        <v>2897</v>
      </c>
      <c r="AH2016" s="71" t="s">
        <v>874</v>
      </c>
      <c r="AI2016" s="55">
        <v>2050</v>
      </c>
      <c r="AJ2016" s="70" t="str">
        <f t="shared" si="378"/>
        <v>*0.93</v>
      </c>
      <c r="AK2016" s="70" t="str">
        <f t="shared" si="379"/>
        <v>REZoning_Sol-Win</v>
      </c>
      <c r="AO2016" s="50" t="s">
        <v>2897</v>
      </c>
      <c r="AP2016" s="72" t="s">
        <v>874</v>
      </c>
      <c r="AQ2016" s="58">
        <v>2035</v>
      </c>
      <c r="AR2016" s="73" t="str">
        <f t="shared" si="380"/>
        <v>*0.93</v>
      </c>
      <c r="AS2016" s="70" t="str">
        <f t="shared" si="381"/>
        <v>REZoning_Sol-Win</v>
      </c>
      <c r="AU2016" s="50" t="s">
        <v>2897</v>
      </c>
      <c r="AV2016" s="72" t="s">
        <v>874</v>
      </c>
      <c r="AW2016" s="58">
        <v>2050</v>
      </c>
      <c r="AX2016" s="73" t="str">
        <f t="shared" si="382"/>
        <v>*0.9</v>
      </c>
      <c r="AY2016" s="70" t="str">
        <f t="shared" si="383"/>
        <v>REZoning_Sol-Win</v>
      </c>
    </row>
    <row r="2017" spans="1:51">
      <c r="A2017" s="67" t="s">
        <v>78</v>
      </c>
      <c r="C2017" t="s">
        <v>2898</v>
      </c>
      <c r="D2017" s="68" t="s">
        <v>874</v>
      </c>
      <c r="E2017" s="52">
        <v>2035</v>
      </c>
      <c r="F2017" s="69" t="str">
        <f t="shared" si="373"/>
        <v>*0.95</v>
      </c>
      <c r="G2017" s="70" t="str">
        <f t="shared" si="372"/>
        <v>REZoning_Sol-Win</v>
      </c>
      <c r="I2017" t="s">
        <v>2898</v>
      </c>
      <c r="J2017" s="68" t="s">
        <v>874</v>
      </c>
      <c r="K2017" s="52">
        <v>2050</v>
      </c>
      <c r="L2017" s="62" t="str">
        <f t="shared" si="374"/>
        <v>*0.93</v>
      </c>
      <c r="M2017" s="70" t="str">
        <f t="shared" si="375"/>
        <v>REZoning_Sol-Win</v>
      </c>
      <c r="O2017" t="s">
        <v>2898</v>
      </c>
      <c r="P2017" t="s">
        <v>874</v>
      </c>
      <c r="Q2017">
        <v>2100</v>
      </c>
      <c r="R2017" t="s">
        <v>904</v>
      </c>
      <c r="S2017" t="s">
        <v>875</v>
      </c>
      <c r="AA2017" s="49" t="s">
        <v>2898</v>
      </c>
      <c r="AB2017" s="71" t="s">
        <v>874</v>
      </c>
      <c r="AC2017" s="55">
        <v>2035</v>
      </c>
      <c r="AD2017" s="70" t="str">
        <f t="shared" si="376"/>
        <v>*0.95</v>
      </c>
      <c r="AE2017" s="70" t="str">
        <f t="shared" si="377"/>
        <v>REZoning_Sol-Win</v>
      </c>
      <c r="AG2017" s="49" t="s">
        <v>2898</v>
      </c>
      <c r="AH2017" s="71" t="s">
        <v>874</v>
      </c>
      <c r="AI2017" s="55">
        <v>2050</v>
      </c>
      <c r="AJ2017" s="70" t="str">
        <f t="shared" si="378"/>
        <v>*0.93</v>
      </c>
      <c r="AK2017" s="70" t="str">
        <f t="shared" si="379"/>
        <v>REZoning_Sol-Win</v>
      </c>
      <c r="AO2017" s="50" t="s">
        <v>2898</v>
      </c>
      <c r="AP2017" s="72" t="s">
        <v>874</v>
      </c>
      <c r="AQ2017" s="58">
        <v>2035</v>
      </c>
      <c r="AR2017" s="73" t="str">
        <f t="shared" si="380"/>
        <v>*0.93</v>
      </c>
      <c r="AS2017" s="70" t="str">
        <f t="shared" si="381"/>
        <v>REZoning_Sol-Win</v>
      </c>
      <c r="AU2017" s="50" t="s">
        <v>2898</v>
      </c>
      <c r="AV2017" s="72" t="s">
        <v>874</v>
      </c>
      <c r="AW2017" s="58">
        <v>2050</v>
      </c>
      <c r="AX2017" s="73" t="str">
        <f t="shared" si="382"/>
        <v>*0.9</v>
      </c>
      <c r="AY2017" s="70" t="str">
        <f t="shared" si="383"/>
        <v>REZoning_Sol-Win</v>
      </c>
    </row>
    <row r="2018" spans="1:51">
      <c r="A2018" s="67" t="s">
        <v>78</v>
      </c>
      <c r="C2018" t="s">
        <v>2899</v>
      </c>
      <c r="D2018" s="68" t="s">
        <v>874</v>
      </c>
      <c r="E2018" s="52">
        <v>2035</v>
      </c>
      <c r="F2018" s="69" t="str">
        <f t="shared" si="373"/>
        <v>*0.95</v>
      </c>
      <c r="G2018" s="70" t="str">
        <f t="shared" si="372"/>
        <v>REZoning_Sol-Win</v>
      </c>
      <c r="I2018" t="s">
        <v>2899</v>
      </c>
      <c r="J2018" s="68" t="s">
        <v>874</v>
      </c>
      <c r="K2018" s="52">
        <v>2050</v>
      </c>
      <c r="L2018" s="62" t="str">
        <f t="shared" si="374"/>
        <v>*0.93</v>
      </c>
      <c r="M2018" s="70" t="str">
        <f t="shared" si="375"/>
        <v>REZoning_Sol-Win</v>
      </c>
      <c r="O2018" t="s">
        <v>2899</v>
      </c>
      <c r="P2018" t="s">
        <v>874</v>
      </c>
      <c r="Q2018">
        <v>2100</v>
      </c>
      <c r="R2018" t="s">
        <v>904</v>
      </c>
      <c r="S2018" t="s">
        <v>875</v>
      </c>
      <c r="AA2018" s="49" t="s">
        <v>2899</v>
      </c>
      <c r="AB2018" s="71" t="s">
        <v>874</v>
      </c>
      <c r="AC2018" s="55">
        <v>2035</v>
      </c>
      <c r="AD2018" s="70" t="str">
        <f t="shared" si="376"/>
        <v>*0.95</v>
      </c>
      <c r="AE2018" s="70" t="str">
        <f t="shared" si="377"/>
        <v>REZoning_Sol-Win</v>
      </c>
      <c r="AG2018" s="49" t="s">
        <v>2899</v>
      </c>
      <c r="AH2018" s="71" t="s">
        <v>874</v>
      </c>
      <c r="AI2018" s="55">
        <v>2050</v>
      </c>
      <c r="AJ2018" s="70" t="str">
        <f t="shared" si="378"/>
        <v>*0.93</v>
      </c>
      <c r="AK2018" s="70" t="str">
        <f t="shared" si="379"/>
        <v>REZoning_Sol-Win</v>
      </c>
      <c r="AO2018" s="50" t="s">
        <v>2899</v>
      </c>
      <c r="AP2018" s="72" t="s">
        <v>874</v>
      </c>
      <c r="AQ2018" s="58">
        <v>2035</v>
      </c>
      <c r="AR2018" s="73" t="str">
        <f t="shared" si="380"/>
        <v>*0.93</v>
      </c>
      <c r="AS2018" s="70" t="str">
        <f t="shared" si="381"/>
        <v>REZoning_Sol-Win</v>
      </c>
      <c r="AU2018" s="50" t="s">
        <v>2899</v>
      </c>
      <c r="AV2018" s="72" t="s">
        <v>874</v>
      </c>
      <c r="AW2018" s="58">
        <v>2050</v>
      </c>
      <c r="AX2018" s="73" t="str">
        <f t="shared" si="382"/>
        <v>*0.9</v>
      </c>
      <c r="AY2018" s="70" t="str">
        <f t="shared" si="383"/>
        <v>REZoning_Sol-Win</v>
      </c>
    </row>
    <row r="2019" spans="1:51">
      <c r="A2019" s="67" t="s">
        <v>78</v>
      </c>
      <c r="C2019" t="s">
        <v>2900</v>
      </c>
      <c r="D2019" s="68" t="s">
        <v>874</v>
      </c>
      <c r="E2019" s="52">
        <v>2035</v>
      </c>
      <c r="F2019" s="69" t="str">
        <f t="shared" si="373"/>
        <v>*0.95</v>
      </c>
      <c r="G2019" s="70" t="str">
        <f t="shared" ref="G2019:G2082" si="384">G2018</f>
        <v>REZoning_Sol-Win</v>
      </c>
      <c r="I2019" t="s">
        <v>2900</v>
      </c>
      <c r="J2019" s="68" t="s">
        <v>874</v>
      </c>
      <c r="K2019" s="52">
        <v>2050</v>
      </c>
      <c r="L2019" s="62" t="str">
        <f t="shared" si="374"/>
        <v>*0.93</v>
      </c>
      <c r="M2019" s="70" t="str">
        <f t="shared" si="375"/>
        <v>REZoning_Sol-Win</v>
      </c>
      <c r="O2019" t="s">
        <v>2900</v>
      </c>
      <c r="P2019" t="s">
        <v>874</v>
      </c>
      <c r="Q2019">
        <v>2100</v>
      </c>
      <c r="R2019" t="s">
        <v>904</v>
      </c>
      <c r="S2019" t="s">
        <v>875</v>
      </c>
      <c r="AA2019" s="49" t="s">
        <v>2900</v>
      </c>
      <c r="AB2019" s="71" t="s">
        <v>874</v>
      </c>
      <c r="AC2019" s="55">
        <v>2035</v>
      </c>
      <c r="AD2019" s="70" t="str">
        <f t="shared" si="376"/>
        <v>*0.95</v>
      </c>
      <c r="AE2019" s="70" t="str">
        <f t="shared" si="377"/>
        <v>REZoning_Sol-Win</v>
      </c>
      <c r="AG2019" s="49" t="s">
        <v>2900</v>
      </c>
      <c r="AH2019" s="71" t="s">
        <v>874</v>
      </c>
      <c r="AI2019" s="55">
        <v>2050</v>
      </c>
      <c r="AJ2019" s="70" t="str">
        <f t="shared" si="378"/>
        <v>*0.93</v>
      </c>
      <c r="AK2019" s="70" t="str">
        <f t="shared" si="379"/>
        <v>REZoning_Sol-Win</v>
      </c>
      <c r="AO2019" s="50" t="s">
        <v>2900</v>
      </c>
      <c r="AP2019" s="72" t="s">
        <v>874</v>
      </c>
      <c r="AQ2019" s="58">
        <v>2035</v>
      </c>
      <c r="AR2019" s="73" t="str">
        <f t="shared" si="380"/>
        <v>*0.93</v>
      </c>
      <c r="AS2019" s="70" t="str">
        <f t="shared" si="381"/>
        <v>REZoning_Sol-Win</v>
      </c>
      <c r="AU2019" s="50" t="s">
        <v>2900</v>
      </c>
      <c r="AV2019" s="72" t="s">
        <v>874</v>
      </c>
      <c r="AW2019" s="58">
        <v>2050</v>
      </c>
      <c r="AX2019" s="73" t="str">
        <f t="shared" si="382"/>
        <v>*0.9</v>
      </c>
      <c r="AY2019" s="70" t="str">
        <f t="shared" si="383"/>
        <v>REZoning_Sol-Win</v>
      </c>
    </row>
    <row r="2020" spans="1:51">
      <c r="A2020" s="67" t="s">
        <v>78</v>
      </c>
      <c r="C2020" t="s">
        <v>2901</v>
      </c>
      <c r="D2020" s="68" t="s">
        <v>874</v>
      </c>
      <c r="E2020" s="52">
        <v>2035</v>
      </c>
      <c r="F2020" s="69" t="str">
        <f t="shared" si="373"/>
        <v>*0.95</v>
      </c>
      <c r="G2020" s="70" t="str">
        <f t="shared" si="384"/>
        <v>REZoning_Sol-Win</v>
      </c>
      <c r="I2020" t="s">
        <v>2901</v>
      </c>
      <c r="J2020" s="68" t="s">
        <v>874</v>
      </c>
      <c r="K2020" s="52">
        <v>2050</v>
      </c>
      <c r="L2020" s="62" t="str">
        <f t="shared" si="374"/>
        <v>*0.93</v>
      </c>
      <c r="M2020" s="70" t="str">
        <f t="shared" si="375"/>
        <v>REZoning_Sol-Win</v>
      </c>
      <c r="O2020" t="s">
        <v>2901</v>
      </c>
      <c r="P2020" t="s">
        <v>874</v>
      </c>
      <c r="Q2020">
        <v>2100</v>
      </c>
      <c r="R2020" t="s">
        <v>904</v>
      </c>
      <c r="S2020" t="s">
        <v>875</v>
      </c>
      <c r="AA2020" s="49" t="s">
        <v>2901</v>
      </c>
      <c r="AB2020" s="71" t="s">
        <v>874</v>
      </c>
      <c r="AC2020" s="55">
        <v>2035</v>
      </c>
      <c r="AD2020" s="70" t="str">
        <f t="shared" si="376"/>
        <v>*0.95</v>
      </c>
      <c r="AE2020" s="70" t="str">
        <f t="shared" si="377"/>
        <v>REZoning_Sol-Win</v>
      </c>
      <c r="AG2020" s="49" t="s">
        <v>2901</v>
      </c>
      <c r="AH2020" s="71" t="s">
        <v>874</v>
      </c>
      <c r="AI2020" s="55">
        <v>2050</v>
      </c>
      <c r="AJ2020" s="70" t="str">
        <f t="shared" si="378"/>
        <v>*0.93</v>
      </c>
      <c r="AK2020" s="70" t="str">
        <f t="shared" si="379"/>
        <v>REZoning_Sol-Win</v>
      </c>
      <c r="AO2020" s="50" t="s">
        <v>2901</v>
      </c>
      <c r="AP2020" s="72" t="s">
        <v>874</v>
      </c>
      <c r="AQ2020" s="58">
        <v>2035</v>
      </c>
      <c r="AR2020" s="73" t="str">
        <f t="shared" si="380"/>
        <v>*0.93</v>
      </c>
      <c r="AS2020" s="70" t="str">
        <f t="shared" si="381"/>
        <v>REZoning_Sol-Win</v>
      </c>
      <c r="AU2020" s="50" t="s">
        <v>2901</v>
      </c>
      <c r="AV2020" s="72" t="s">
        <v>874</v>
      </c>
      <c r="AW2020" s="58">
        <v>2050</v>
      </c>
      <c r="AX2020" s="73" t="str">
        <f t="shared" si="382"/>
        <v>*0.9</v>
      </c>
      <c r="AY2020" s="70" t="str">
        <f t="shared" si="383"/>
        <v>REZoning_Sol-Win</v>
      </c>
    </row>
    <row r="2021" spans="1:51">
      <c r="A2021" s="67" t="s">
        <v>78</v>
      </c>
      <c r="C2021" t="s">
        <v>2902</v>
      </c>
      <c r="D2021" s="68" t="s">
        <v>874</v>
      </c>
      <c r="E2021" s="52">
        <v>2035</v>
      </c>
      <c r="F2021" s="69" t="str">
        <f t="shared" si="373"/>
        <v>*0.95</v>
      </c>
      <c r="G2021" s="70" t="str">
        <f t="shared" si="384"/>
        <v>REZoning_Sol-Win</v>
      </c>
      <c r="I2021" t="s">
        <v>2902</v>
      </c>
      <c r="J2021" s="68" t="s">
        <v>874</v>
      </c>
      <c r="K2021" s="52">
        <v>2050</v>
      </c>
      <c r="L2021" s="62" t="str">
        <f t="shared" si="374"/>
        <v>*0.93</v>
      </c>
      <c r="M2021" s="70" t="str">
        <f t="shared" si="375"/>
        <v>REZoning_Sol-Win</v>
      </c>
      <c r="O2021" t="s">
        <v>2902</v>
      </c>
      <c r="P2021" t="s">
        <v>874</v>
      </c>
      <c r="Q2021">
        <v>2100</v>
      </c>
      <c r="R2021" t="s">
        <v>904</v>
      </c>
      <c r="S2021" t="s">
        <v>875</v>
      </c>
      <c r="AA2021" s="49" t="s">
        <v>2902</v>
      </c>
      <c r="AB2021" s="71" t="s">
        <v>874</v>
      </c>
      <c r="AC2021" s="55">
        <v>2035</v>
      </c>
      <c r="AD2021" s="70" t="str">
        <f t="shared" si="376"/>
        <v>*0.95</v>
      </c>
      <c r="AE2021" s="70" t="str">
        <f t="shared" si="377"/>
        <v>REZoning_Sol-Win</v>
      </c>
      <c r="AG2021" s="49" t="s">
        <v>2902</v>
      </c>
      <c r="AH2021" s="71" t="s">
        <v>874</v>
      </c>
      <c r="AI2021" s="55">
        <v>2050</v>
      </c>
      <c r="AJ2021" s="70" t="str">
        <f t="shared" si="378"/>
        <v>*0.93</v>
      </c>
      <c r="AK2021" s="70" t="str">
        <f t="shared" si="379"/>
        <v>REZoning_Sol-Win</v>
      </c>
      <c r="AO2021" s="50" t="s">
        <v>2902</v>
      </c>
      <c r="AP2021" s="72" t="s">
        <v>874</v>
      </c>
      <c r="AQ2021" s="58">
        <v>2035</v>
      </c>
      <c r="AR2021" s="73" t="str">
        <f t="shared" si="380"/>
        <v>*0.93</v>
      </c>
      <c r="AS2021" s="70" t="str">
        <f t="shared" si="381"/>
        <v>REZoning_Sol-Win</v>
      </c>
      <c r="AU2021" s="50" t="s">
        <v>2902</v>
      </c>
      <c r="AV2021" s="72" t="s">
        <v>874</v>
      </c>
      <c r="AW2021" s="58">
        <v>2050</v>
      </c>
      <c r="AX2021" s="73" t="str">
        <f t="shared" si="382"/>
        <v>*0.9</v>
      </c>
      <c r="AY2021" s="70" t="str">
        <f t="shared" si="383"/>
        <v>REZoning_Sol-Win</v>
      </c>
    </row>
    <row r="2022" spans="1:51">
      <c r="A2022" s="67" t="s">
        <v>70</v>
      </c>
      <c r="C2022" t="s">
        <v>2903</v>
      </c>
      <c r="D2022" s="68" t="s">
        <v>874</v>
      </c>
      <c r="E2022" s="52">
        <v>2035</v>
      </c>
      <c r="F2022" s="69" t="str">
        <f t="shared" si="373"/>
        <v>*0.94</v>
      </c>
      <c r="G2022" s="70" t="str">
        <f t="shared" si="384"/>
        <v>REZoning_Sol-Win</v>
      </c>
      <c r="I2022" t="s">
        <v>2903</v>
      </c>
      <c r="J2022" s="68" t="s">
        <v>874</v>
      </c>
      <c r="K2022" s="52">
        <v>2050</v>
      </c>
      <c r="L2022" s="62" t="str">
        <f t="shared" si="374"/>
        <v>*0.91</v>
      </c>
      <c r="M2022" s="70" t="str">
        <f t="shared" si="375"/>
        <v>REZoning_Sol-Win</v>
      </c>
      <c r="O2022" t="s">
        <v>2903</v>
      </c>
      <c r="P2022" t="s">
        <v>874</v>
      </c>
      <c r="Q2022">
        <v>2100</v>
      </c>
      <c r="R2022" t="s">
        <v>890</v>
      </c>
      <c r="S2022" t="s">
        <v>875</v>
      </c>
      <c r="AA2022" s="49" t="s">
        <v>2903</v>
      </c>
      <c r="AB2022" s="71" t="s">
        <v>874</v>
      </c>
      <c r="AC2022" s="55">
        <v>2035</v>
      </c>
      <c r="AD2022" s="70" t="str">
        <f t="shared" si="376"/>
        <v>*0.93</v>
      </c>
      <c r="AE2022" s="70" t="str">
        <f t="shared" si="377"/>
        <v>REZoning_Sol-Win</v>
      </c>
      <c r="AG2022" s="49" t="s">
        <v>2903</v>
      </c>
      <c r="AH2022" s="71" t="s">
        <v>874</v>
      </c>
      <c r="AI2022" s="55">
        <v>2050</v>
      </c>
      <c r="AJ2022" s="70" t="str">
        <f t="shared" si="378"/>
        <v>*0.9</v>
      </c>
      <c r="AK2022" s="70" t="str">
        <f t="shared" si="379"/>
        <v>REZoning_Sol-Win</v>
      </c>
      <c r="AO2022" s="50" t="s">
        <v>2903</v>
      </c>
      <c r="AP2022" s="72" t="s">
        <v>874</v>
      </c>
      <c r="AQ2022" s="58">
        <v>2035</v>
      </c>
      <c r="AR2022" s="73" t="str">
        <f t="shared" si="380"/>
        <v>*0.9</v>
      </c>
      <c r="AS2022" s="70" t="str">
        <f t="shared" si="381"/>
        <v>REZoning_Sol-Win</v>
      </c>
      <c r="AU2022" s="50" t="s">
        <v>2903</v>
      </c>
      <c r="AV2022" s="72" t="s">
        <v>874</v>
      </c>
      <c r="AW2022" s="58">
        <v>2050</v>
      </c>
      <c r="AX2022" s="73" t="str">
        <f t="shared" si="382"/>
        <v>*0.86</v>
      </c>
      <c r="AY2022" s="70" t="str">
        <f t="shared" si="383"/>
        <v>REZoning_Sol-Win</v>
      </c>
    </row>
    <row r="2023" spans="1:51">
      <c r="A2023" s="67" t="s">
        <v>70</v>
      </c>
      <c r="C2023" t="s">
        <v>2904</v>
      </c>
      <c r="D2023" s="68" t="s">
        <v>874</v>
      </c>
      <c r="E2023" s="52">
        <v>2035</v>
      </c>
      <c r="F2023" s="69" t="str">
        <f t="shared" si="373"/>
        <v>*0.94</v>
      </c>
      <c r="G2023" s="70" t="str">
        <f t="shared" si="384"/>
        <v>REZoning_Sol-Win</v>
      </c>
      <c r="I2023" t="s">
        <v>2904</v>
      </c>
      <c r="J2023" s="68" t="s">
        <v>874</v>
      </c>
      <c r="K2023" s="52">
        <v>2050</v>
      </c>
      <c r="L2023" s="62" t="str">
        <f t="shared" si="374"/>
        <v>*0.91</v>
      </c>
      <c r="M2023" s="70" t="str">
        <f t="shared" si="375"/>
        <v>REZoning_Sol-Win</v>
      </c>
      <c r="O2023" t="s">
        <v>2904</v>
      </c>
      <c r="P2023" t="s">
        <v>874</v>
      </c>
      <c r="Q2023">
        <v>2100</v>
      </c>
      <c r="R2023" t="s">
        <v>890</v>
      </c>
      <c r="S2023" t="s">
        <v>875</v>
      </c>
      <c r="AA2023" s="49" t="s">
        <v>2904</v>
      </c>
      <c r="AB2023" s="71" t="s">
        <v>874</v>
      </c>
      <c r="AC2023" s="55">
        <v>2035</v>
      </c>
      <c r="AD2023" s="70" t="str">
        <f t="shared" si="376"/>
        <v>*0.93</v>
      </c>
      <c r="AE2023" s="70" t="str">
        <f t="shared" si="377"/>
        <v>REZoning_Sol-Win</v>
      </c>
      <c r="AG2023" s="49" t="s">
        <v>2904</v>
      </c>
      <c r="AH2023" s="71" t="s">
        <v>874</v>
      </c>
      <c r="AI2023" s="55">
        <v>2050</v>
      </c>
      <c r="AJ2023" s="70" t="str">
        <f t="shared" si="378"/>
        <v>*0.9</v>
      </c>
      <c r="AK2023" s="70" t="str">
        <f t="shared" si="379"/>
        <v>REZoning_Sol-Win</v>
      </c>
      <c r="AO2023" s="50" t="s">
        <v>2904</v>
      </c>
      <c r="AP2023" s="72" t="s">
        <v>874</v>
      </c>
      <c r="AQ2023" s="58">
        <v>2035</v>
      </c>
      <c r="AR2023" s="73" t="str">
        <f t="shared" si="380"/>
        <v>*0.9</v>
      </c>
      <c r="AS2023" s="70" t="str">
        <f t="shared" si="381"/>
        <v>REZoning_Sol-Win</v>
      </c>
      <c r="AU2023" s="50" t="s">
        <v>2904</v>
      </c>
      <c r="AV2023" s="72" t="s">
        <v>874</v>
      </c>
      <c r="AW2023" s="58">
        <v>2050</v>
      </c>
      <c r="AX2023" s="73" t="str">
        <f t="shared" si="382"/>
        <v>*0.86</v>
      </c>
      <c r="AY2023" s="70" t="str">
        <f t="shared" si="383"/>
        <v>REZoning_Sol-Win</v>
      </c>
    </row>
    <row r="2024" spans="1:51">
      <c r="A2024" s="67" t="s">
        <v>70</v>
      </c>
      <c r="C2024" t="s">
        <v>2905</v>
      </c>
      <c r="D2024" s="68" t="s">
        <v>874</v>
      </c>
      <c r="E2024" s="52">
        <v>2035</v>
      </c>
      <c r="F2024" s="69" t="str">
        <f t="shared" si="373"/>
        <v>*0.94</v>
      </c>
      <c r="G2024" s="70" t="str">
        <f t="shared" si="384"/>
        <v>REZoning_Sol-Win</v>
      </c>
      <c r="I2024" t="s">
        <v>2905</v>
      </c>
      <c r="J2024" s="68" t="s">
        <v>874</v>
      </c>
      <c r="K2024" s="52">
        <v>2050</v>
      </c>
      <c r="L2024" s="62" t="str">
        <f t="shared" si="374"/>
        <v>*0.91</v>
      </c>
      <c r="M2024" s="70" t="str">
        <f t="shared" si="375"/>
        <v>REZoning_Sol-Win</v>
      </c>
      <c r="O2024" t="s">
        <v>2905</v>
      </c>
      <c r="P2024" t="s">
        <v>874</v>
      </c>
      <c r="Q2024">
        <v>2100</v>
      </c>
      <c r="R2024" t="s">
        <v>890</v>
      </c>
      <c r="S2024" t="s">
        <v>875</v>
      </c>
      <c r="AA2024" s="49" t="s">
        <v>2905</v>
      </c>
      <c r="AB2024" s="71" t="s">
        <v>874</v>
      </c>
      <c r="AC2024" s="55">
        <v>2035</v>
      </c>
      <c r="AD2024" s="70" t="str">
        <f t="shared" si="376"/>
        <v>*0.93</v>
      </c>
      <c r="AE2024" s="70" t="str">
        <f t="shared" si="377"/>
        <v>REZoning_Sol-Win</v>
      </c>
      <c r="AG2024" s="49" t="s">
        <v>2905</v>
      </c>
      <c r="AH2024" s="71" t="s">
        <v>874</v>
      </c>
      <c r="AI2024" s="55">
        <v>2050</v>
      </c>
      <c r="AJ2024" s="70" t="str">
        <f t="shared" si="378"/>
        <v>*0.9</v>
      </c>
      <c r="AK2024" s="70" t="str">
        <f t="shared" si="379"/>
        <v>REZoning_Sol-Win</v>
      </c>
      <c r="AO2024" s="50" t="s">
        <v>2905</v>
      </c>
      <c r="AP2024" s="72" t="s">
        <v>874</v>
      </c>
      <c r="AQ2024" s="58">
        <v>2035</v>
      </c>
      <c r="AR2024" s="73" t="str">
        <f t="shared" si="380"/>
        <v>*0.9</v>
      </c>
      <c r="AS2024" s="70" t="str">
        <f t="shared" si="381"/>
        <v>REZoning_Sol-Win</v>
      </c>
      <c r="AU2024" s="50" t="s">
        <v>2905</v>
      </c>
      <c r="AV2024" s="72" t="s">
        <v>874</v>
      </c>
      <c r="AW2024" s="58">
        <v>2050</v>
      </c>
      <c r="AX2024" s="73" t="str">
        <f t="shared" si="382"/>
        <v>*0.86</v>
      </c>
      <c r="AY2024" s="70" t="str">
        <f t="shared" si="383"/>
        <v>REZoning_Sol-Win</v>
      </c>
    </row>
    <row r="2025" spans="1:51">
      <c r="A2025" s="67" t="s">
        <v>83</v>
      </c>
      <c r="C2025" t="s">
        <v>2906</v>
      </c>
      <c r="D2025" s="68" t="s">
        <v>874</v>
      </c>
      <c r="E2025" s="52">
        <v>2035</v>
      </c>
      <c r="F2025" s="69" t="str">
        <f t="shared" si="373"/>
        <v>*0.94</v>
      </c>
      <c r="G2025" s="70" t="str">
        <f t="shared" si="384"/>
        <v>REZoning_Sol-Win</v>
      </c>
      <c r="I2025" t="s">
        <v>2906</v>
      </c>
      <c r="J2025" s="68" t="s">
        <v>874</v>
      </c>
      <c r="K2025" s="52">
        <v>2050</v>
      </c>
      <c r="L2025" s="62" t="str">
        <f t="shared" si="374"/>
        <v>*0.9</v>
      </c>
      <c r="M2025" s="70" t="str">
        <f t="shared" si="375"/>
        <v>REZoning_Sol-Win</v>
      </c>
      <c r="O2025" t="s">
        <v>2906</v>
      </c>
      <c r="P2025" t="s">
        <v>874</v>
      </c>
      <c r="Q2025">
        <v>2100</v>
      </c>
      <c r="R2025" t="s">
        <v>926</v>
      </c>
      <c r="S2025" t="s">
        <v>875</v>
      </c>
      <c r="AA2025" s="49" t="s">
        <v>2906</v>
      </c>
      <c r="AB2025" s="71" t="s">
        <v>874</v>
      </c>
      <c r="AC2025" s="55">
        <v>2035</v>
      </c>
      <c r="AD2025" s="70" t="str">
        <f t="shared" si="376"/>
        <v>*0.92</v>
      </c>
      <c r="AE2025" s="70" t="str">
        <f t="shared" si="377"/>
        <v>REZoning_Sol-Win</v>
      </c>
      <c r="AG2025" s="49" t="s">
        <v>2906</v>
      </c>
      <c r="AH2025" s="71" t="s">
        <v>874</v>
      </c>
      <c r="AI2025" s="55">
        <v>2050</v>
      </c>
      <c r="AJ2025" s="70" t="str">
        <f t="shared" si="378"/>
        <v>*0.89</v>
      </c>
      <c r="AK2025" s="70" t="str">
        <f t="shared" si="379"/>
        <v>REZoning_Sol-Win</v>
      </c>
      <c r="AO2025" s="50" t="s">
        <v>2906</v>
      </c>
      <c r="AP2025" s="72" t="s">
        <v>874</v>
      </c>
      <c r="AQ2025" s="58">
        <v>2035</v>
      </c>
      <c r="AR2025" s="73" t="str">
        <f t="shared" si="380"/>
        <v>*0.89</v>
      </c>
      <c r="AS2025" s="70" t="str">
        <f t="shared" si="381"/>
        <v>REZoning_Sol-Win</v>
      </c>
      <c r="AU2025" s="50" t="s">
        <v>2906</v>
      </c>
      <c r="AV2025" s="72" t="s">
        <v>874</v>
      </c>
      <c r="AW2025" s="58">
        <v>2050</v>
      </c>
      <c r="AX2025" s="73" t="str">
        <f t="shared" si="382"/>
        <v>*0.84</v>
      </c>
      <c r="AY2025" s="70" t="str">
        <f t="shared" si="383"/>
        <v>REZoning_Sol-Win</v>
      </c>
    </row>
    <row r="2026" spans="1:51">
      <c r="A2026" s="67" t="s">
        <v>83</v>
      </c>
      <c r="C2026" t="s">
        <v>2907</v>
      </c>
      <c r="D2026" s="68" t="s">
        <v>874</v>
      </c>
      <c r="E2026" s="52">
        <v>2035</v>
      </c>
      <c r="F2026" s="69" t="str">
        <f t="shared" si="373"/>
        <v>*0.94</v>
      </c>
      <c r="G2026" s="70" t="str">
        <f t="shared" si="384"/>
        <v>REZoning_Sol-Win</v>
      </c>
      <c r="I2026" t="s">
        <v>2907</v>
      </c>
      <c r="J2026" s="68" t="s">
        <v>874</v>
      </c>
      <c r="K2026" s="52">
        <v>2050</v>
      </c>
      <c r="L2026" s="62" t="str">
        <f t="shared" si="374"/>
        <v>*0.9</v>
      </c>
      <c r="M2026" s="70" t="str">
        <f t="shared" si="375"/>
        <v>REZoning_Sol-Win</v>
      </c>
      <c r="O2026" t="s">
        <v>2907</v>
      </c>
      <c r="P2026" t="s">
        <v>874</v>
      </c>
      <c r="Q2026">
        <v>2100</v>
      </c>
      <c r="R2026" t="s">
        <v>926</v>
      </c>
      <c r="S2026" t="s">
        <v>875</v>
      </c>
      <c r="AA2026" s="49" t="s">
        <v>2907</v>
      </c>
      <c r="AB2026" s="71" t="s">
        <v>874</v>
      </c>
      <c r="AC2026" s="55">
        <v>2035</v>
      </c>
      <c r="AD2026" s="70" t="str">
        <f t="shared" si="376"/>
        <v>*0.92</v>
      </c>
      <c r="AE2026" s="70" t="str">
        <f t="shared" si="377"/>
        <v>REZoning_Sol-Win</v>
      </c>
      <c r="AG2026" s="49" t="s">
        <v>2907</v>
      </c>
      <c r="AH2026" s="71" t="s">
        <v>874</v>
      </c>
      <c r="AI2026" s="55">
        <v>2050</v>
      </c>
      <c r="AJ2026" s="70" t="str">
        <f t="shared" si="378"/>
        <v>*0.89</v>
      </c>
      <c r="AK2026" s="70" t="str">
        <f t="shared" si="379"/>
        <v>REZoning_Sol-Win</v>
      </c>
      <c r="AO2026" s="50" t="s">
        <v>2907</v>
      </c>
      <c r="AP2026" s="72" t="s">
        <v>874</v>
      </c>
      <c r="AQ2026" s="58">
        <v>2035</v>
      </c>
      <c r="AR2026" s="73" t="str">
        <f t="shared" si="380"/>
        <v>*0.89</v>
      </c>
      <c r="AS2026" s="70" t="str">
        <f t="shared" si="381"/>
        <v>REZoning_Sol-Win</v>
      </c>
      <c r="AU2026" s="50" t="s">
        <v>2907</v>
      </c>
      <c r="AV2026" s="72" t="s">
        <v>874</v>
      </c>
      <c r="AW2026" s="58">
        <v>2050</v>
      </c>
      <c r="AX2026" s="73" t="str">
        <f t="shared" si="382"/>
        <v>*0.84</v>
      </c>
      <c r="AY2026" s="70" t="str">
        <f t="shared" si="383"/>
        <v>REZoning_Sol-Win</v>
      </c>
    </row>
    <row r="2027" spans="1:51">
      <c r="A2027" s="67" t="s">
        <v>83</v>
      </c>
      <c r="C2027" t="s">
        <v>2908</v>
      </c>
      <c r="D2027" s="68" t="s">
        <v>874</v>
      </c>
      <c r="E2027" s="52">
        <v>2035</v>
      </c>
      <c r="F2027" s="69" t="str">
        <f t="shared" si="373"/>
        <v>*0.94</v>
      </c>
      <c r="G2027" s="70" t="str">
        <f t="shared" si="384"/>
        <v>REZoning_Sol-Win</v>
      </c>
      <c r="I2027" t="s">
        <v>2908</v>
      </c>
      <c r="J2027" s="68" t="s">
        <v>874</v>
      </c>
      <c r="K2027" s="52">
        <v>2050</v>
      </c>
      <c r="L2027" s="62" t="str">
        <f t="shared" si="374"/>
        <v>*0.9</v>
      </c>
      <c r="M2027" s="70" t="str">
        <f t="shared" si="375"/>
        <v>REZoning_Sol-Win</v>
      </c>
      <c r="O2027" t="s">
        <v>2908</v>
      </c>
      <c r="P2027" t="s">
        <v>874</v>
      </c>
      <c r="Q2027">
        <v>2100</v>
      </c>
      <c r="R2027" t="s">
        <v>926</v>
      </c>
      <c r="S2027" t="s">
        <v>875</v>
      </c>
      <c r="AA2027" s="49" t="s">
        <v>2908</v>
      </c>
      <c r="AB2027" s="71" t="s">
        <v>874</v>
      </c>
      <c r="AC2027" s="55">
        <v>2035</v>
      </c>
      <c r="AD2027" s="70" t="str">
        <f t="shared" si="376"/>
        <v>*0.92</v>
      </c>
      <c r="AE2027" s="70" t="str">
        <f t="shared" si="377"/>
        <v>REZoning_Sol-Win</v>
      </c>
      <c r="AG2027" s="49" t="s">
        <v>2908</v>
      </c>
      <c r="AH2027" s="71" t="s">
        <v>874</v>
      </c>
      <c r="AI2027" s="55">
        <v>2050</v>
      </c>
      <c r="AJ2027" s="70" t="str">
        <f t="shared" si="378"/>
        <v>*0.89</v>
      </c>
      <c r="AK2027" s="70" t="str">
        <f t="shared" si="379"/>
        <v>REZoning_Sol-Win</v>
      </c>
      <c r="AO2027" s="50" t="s">
        <v>2908</v>
      </c>
      <c r="AP2027" s="72" t="s">
        <v>874</v>
      </c>
      <c r="AQ2027" s="58">
        <v>2035</v>
      </c>
      <c r="AR2027" s="73" t="str">
        <f t="shared" si="380"/>
        <v>*0.89</v>
      </c>
      <c r="AS2027" s="70" t="str">
        <f t="shared" si="381"/>
        <v>REZoning_Sol-Win</v>
      </c>
      <c r="AU2027" s="50" t="s">
        <v>2908</v>
      </c>
      <c r="AV2027" s="72" t="s">
        <v>874</v>
      </c>
      <c r="AW2027" s="58">
        <v>2050</v>
      </c>
      <c r="AX2027" s="73" t="str">
        <f t="shared" si="382"/>
        <v>*0.84</v>
      </c>
      <c r="AY2027" s="70" t="str">
        <f t="shared" si="383"/>
        <v>REZoning_Sol-Win</v>
      </c>
    </row>
    <row r="2028" spans="1:51">
      <c r="A2028" s="67" t="s">
        <v>83</v>
      </c>
      <c r="C2028" t="s">
        <v>2909</v>
      </c>
      <c r="D2028" s="68" t="s">
        <v>874</v>
      </c>
      <c r="E2028" s="52">
        <v>2035</v>
      </c>
      <c r="F2028" s="69" t="str">
        <f t="shared" si="373"/>
        <v>*0.94</v>
      </c>
      <c r="G2028" s="70" t="str">
        <f t="shared" si="384"/>
        <v>REZoning_Sol-Win</v>
      </c>
      <c r="I2028" t="s">
        <v>2909</v>
      </c>
      <c r="J2028" s="68" t="s">
        <v>874</v>
      </c>
      <c r="K2028" s="52">
        <v>2050</v>
      </c>
      <c r="L2028" s="62" t="str">
        <f t="shared" si="374"/>
        <v>*0.9</v>
      </c>
      <c r="M2028" s="70" t="str">
        <f t="shared" si="375"/>
        <v>REZoning_Sol-Win</v>
      </c>
      <c r="O2028" t="s">
        <v>2909</v>
      </c>
      <c r="P2028" t="s">
        <v>874</v>
      </c>
      <c r="Q2028">
        <v>2100</v>
      </c>
      <c r="R2028" t="s">
        <v>926</v>
      </c>
      <c r="S2028" t="s">
        <v>875</v>
      </c>
      <c r="AA2028" s="49" t="s">
        <v>2909</v>
      </c>
      <c r="AB2028" s="71" t="s">
        <v>874</v>
      </c>
      <c r="AC2028" s="55">
        <v>2035</v>
      </c>
      <c r="AD2028" s="70" t="str">
        <f t="shared" si="376"/>
        <v>*0.92</v>
      </c>
      <c r="AE2028" s="70" t="str">
        <f t="shared" si="377"/>
        <v>REZoning_Sol-Win</v>
      </c>
      <c r="AG2028" s="49" t="s">
        <v>2909</v>
      </c>
      <c r="AH2028" s="71" t="s">
        <v>874</v>
      </c>
      <c r="AI2028" s="55">
        <v>2050</v>
      </c>
      <c r="AJ2028" s="70" t="str">
        <f t="shared" si="378"/>
        <v>*0.89</v>
      </c>
      <c r="AK2028" s="70" t="str">
        <f t="shared" si="379"/>
        <v>REZoning_Sol-Win</v>
      </c>
      <c r="AO2028" s="50" t="s">
        <v>2909</v>
      </c>
      <c r="AP2028" s="72" t="s">
        <v>874</v>
      </c>
      <c r="AQ2028" s="58">
        <v>2035</v>
      </c>
      <c r="AR2028" s="73" t="str">
        <f t="shared" si="380"/>
        <v>*0.89</v>
      </c>
      <c r="AS2028" s="70" t="str">
        <f t="shared" si="381"/>
        <v>REZoning_Sol-Win</v>
      </c>
      <c r="AU2028" s="50" t="s">
        <v>2909</v>
      </c>
      <c r="AV2028" s="72" t="s">
        <v>874</v>
      </c>
      <c r="AW2028" s="58">
        <v>2050</v>
      </c>
      <c r="AX2028" s="73" t="str">
        <f t="shared" si="382"/>
        <v>*0.84</v>
      </c>
      <c r="AY2028" s="70" t="str">
        <f t="shared" si="383"/>
        <v>REZoning_Sol-Win</v>
      </c>
    </row>
    <row r="2029" spans="1:51">
      <c r="A2029" s="67" t="s">
        <v>83</v>
      </c>
      <c r="C2029" t="s">
        <v>2910</v>
      </c>
      <c r="D2029" s="68" t="s">
        <v>874</v>
      </c>
      <c r="E2029" s="52">
        <v>2035</v>
      </c>
      <c r="F2029" s="69" t="str">
        <f t="shared" si="373"/>
        <v>*0.94</v>
      </c>
      <c r="G2029" s="70" t="str">
        <f t="shared" si="384"/>
        <v>REZoning_Sol-Win</v>
      </c>
      <c r="I2029" t="s">
        <v>2910</v>
      </c>
      <c r="J2029" s="68" t="s">
        <v>874</v>
      </c>
      <c r="K2029" s="52">
        <v>2050</v>
      </c>
      <c r="L2029" s="62" t="str">
        <f t="shared" si="374"/>
        <v>*0.9</v>
      </c>
      <c r="M2029" s="70" t="str">
        <f t="shared" si="375"/>
        <v>REZoning_Sol-Win</v>
      </c>
      <c r="O2029" t="s">
        <v>2910</v>
      </c>
      <c r="P2029" t="s">
        <v>874</v>
      </c>
      <c r="Q2029">
        <v>2100</v>
      </c>
      <c r="R2029" t="s">
        <v>926</v>
      </c>
      <c r="S2029" t="s">
        <v>875</v>
      </c>
      <c r="AA2029" s="49" t="s">
        <v>2910</v>
      </c>
      <c r="AB2029" s="71" t="s">
        <v>874</v>
      </c>
      <c r="AC2029" s="55">
        <v>2035</v>
      </c>
      <c r="AD2029" s="70" t="str">
        <f t="shared" si="376"/>
        <v>*0.92</v>
      </c>
      <c r="AE2029" s="70" t="str">
        <f t="shared" si="377"/>
        <v>REZoning_Sol-Win</v>
      </c>
      <c r="AG2029" s="49" t="s">
        <v>2910</v>
      </c>
      <c r="AH2029" s="71" t="s">
        <v>874</v>
      </c>
      <c r="AI2029" s="55">
        <v>2050</v>
      </c>
      <c r="AJ2029" s="70" t="str">
        <f t="shared" si="378"/>
        <v>*0.89</v>
      </c>
      <c r="AK2029" s="70" t="str">
        <f t="shared" si="379"/>
        <v>REZoning_Sol-Win</v>
      </c>
      <c r="AO2029" s="50" t="s">
        <v>2910</v>
      </c>
      <c r="AP2029" s="72" t="s">
        <v>874</v>
      </c>
      <c r="AQ2029" s="58">
        <v>2035</v>
      </c>
      <c r="AR2029" s="73" t="str">
        <f t="shared" si="380"/>
        <v>*0.89</v>
      </c>
      <c r="AS2029" s="70" t="str">
        <f t="shared" si="381"/>
        <v>REZoning_Sol-Win</v>
      </c>
      <c r="AU2029" s="50" t="s">
        <v>2910</v>
      </c>
      <c r="AV2029" s="72" t="s">
        <v>874</v>
      </c>
      <c r="AW2029" s="58">
        <v>2050</v>
      </c>
      <c r="AX2029" s="73" t="str">
        <f t="shared" si="382"/>
        <v>*0.84</v>
      </c>
      <c r="AY2029" s="70" t="str">
        <f t="shared" si="383"/>
        <v>REZoning_Sol-Win</v>
      </c>
    </row>
    <row r="2030" spans="1:51">
      <c r="A2030" s="67" t="s">
        <v>83</v>
      </c>
      <c r="C2030" t="s">
        <v>2911</v>
      </c>
      <c r="D2030" s="68" t="s">
        <v>874</v>
      </c>
      <c r="E2030" s="52">
        <v>2035</v>
      </c>
      <c r="F2030" s="69" t="str">
        <f t="shared" si="373"/>
        <v>*0.94</v>
      </c>
      <c r="G2030" s="70" t="str">
        <f t="shared" si="384"/>
        <v>REZoning_Sol-Win</v>
      </c>
      <c r="I2030" t="s">
        <v>2911</v>
      </c>
      <c r="J2030" s="68" t="s">
        <v>874</v>
      </c>
      <c r="K2030" s="52">
        <v>2050</v>
      </c>
      <c r="L2030" s="62" t="str">
        <f t="shared" si="374"/>
        <v>*0.9</v>
      </c>
      <c r="M2030" s="70" t="str">
        <f t="shared" si="375"/>
        <v>REZoning_Sol-Win</v>
      </c>
      <c r="O2030" t="s">
        <v>2911</v>
      </c>
      <c r="P2030" t="s">
        <v>874</v>
      </c>
      <c r="Q2030">
        <v>2100</v>
      </c>
      <c r="R2030" t="s">
        <v>926</v>
      </c>
      <c r="S2030" t="s">
        <v>875</v>
      </c>
      <c r="AA2030" s="49" t="s">
        <v>2911</v>
      </c>
      <c r="AB2030" s="71" t="s">
        <v>874</v>
      </c>
      <c r="AC2030" s="55">
        <v>2035</v>
      </c>
      <c r="AD2030" s="70" t="str">
        <f t="shared" si="376"/>
        <v>*0.92</v>
      </c>
      <c r="AE2030" s="70" t="str">
        <f t="shared" si="377"/>
        <v>REZoning_Sol-Win</v>
      </c>
      <c r="AG2030" s="49" t="s">
        <v>2911</v>
      </c>
      <c r="AH2030" s="71" t="s">
        <v>874</v>
      </c>
      <c r="AI2030" s="55">
        <v>2050</v>
      </c>
      <c r="AJ2030" s="70" t="str">
        <f t="shared" si="378"/>
        <v>*0.89</v>
      </c>
      <c r="AK2030" s="70" t="str">
        <f t="shared" si="379"/>
        <v>REZoning_Sol-Win</v>
      </c>
      <c r="AO2030" s="50" t="s">
        <v>2911</v>
      </c>
      <c r="AP2030" s="72" t="s">
        <v>874</v>
      </c>
      <c r="AQ2030" s="58">
        <v>2035</v>
      </c>
      <c r="AR2030" s="73" t="str">
        <f t="shared" si="380"/>
        <v>*0.89</v>
      </c>
      <c r="AS2030" s="70" t="str">
        <f t="shared" si="381"/>
        <v>REZoning_Sol-Win</v>
      </c>
      <c r="AU2030" s="50" t="s">
        <v>2911</v>
      </c>
      <c r="AV2030" s="72" t="s">
        <v>874</v>
      </c>
      <c r="AW2030" s="58">
        <v>2050</v>
      </c>
      <c r="AX2030" s="73" t="str">
        <f t="shared" si="382"/>
        <v>*0.84</v>
      </c>
      <c r="AY2030" s="70" t="str">
        <f t="shared" si="383"/>
        <v>REZoning_Sol-Win</v>
      </c>
    </row>
    <row r="2031" spans="1:51">
      <c r="A2031" s="67" t="s">
        <v>83</v>
      </c>
      <c r="C2031" t="s">
        <v>2912</v>
      </c>
      <c r="D2031" s="68" t="s">
        <v>874</v>
      </c>
      <c r="E2031" s="52">
        <v>2035</v>
      </c>
      <c r="F2031" s="69" t="str">
        <f t="shared" si="373"/>
        <v>*0.94</v>
      </c>
      <c r="G2031" s="70" t="str">
        <f t="shared" si="384"/>
        <v>REZoning_Sol-Win</v>
      </c>
      <c r="I2031" t="s">
        <v>2912</v>
      </c>
      <c r="J2031" s="68" t="s">
        <v>874</v>
      </c>
      <c r="K2031" s="52">
        <v>2050</v>
      </c>
      <c r="L2031" s="62" t="str">
        <f t="shared" si="374"/>
        <v>*0.9</v>
      </c>
      <c r="M2031" s="70" t="str">
        <f t="shared" si="375"/>
        <v>REZoning_Sol-Win</v>
      </c>
      <c r="O2031" t="s">
        <v>2912</v>
      </c>
      <c r="P2031" t="s">
        <v>874</v>
      </c>
      <c r="Q2031">
        <v>2100</v>
      </c>
      <c r="R2031" t="s">
        <v>926</v>
      </c>
      <c r="S2031" t="s">
        <v>875</v>
      </c>
      <c r="AA2031" s="49" t="s">
        <v>2912</v>
      </c>
      <c r="AB2031" s="71" t="s">
        <v>874</v>
      </c>
      <c r="AC2031" s="55">
        <v>2035</v>
      </c>
      <c r="AD2031" s="70" t="str">
        <f t="shared" si="376"/>
        <v>*0.92</v>
      </c>
      <c r="AE2031" s="70" t="str">
        <f t="shared" si="377"/>
        <v>REZoning_Sol-Win</v>
      </c>
      <c r="AG2031" s="49" t="s">
        <v>2912</v>
      </c>
      <c r="AH2031" s="71" t="s">
        <v>874</v>
      </c>
      <c r="AI2031" s="55">
        <v>2050</v>
      </c>
      <c r="AJ2031" s="70" t="str">
        <f t="shared" si="378"/>
        <v>*0.89</v>
      </c>
      <c r="AK2031" s="70" t="str">
        <f t="shared" si="379"/>
        <v>REZoning_Sol-Win</v>
      </c>
      <c r="AO2031" s="50" t="s">
        <v>2912</v>
      </c>
      <c r="AP2031" s="72" t="s">
        <v>874</v>
      </c>
      <c r="AQ2031" s="58">
        <v>2035</v>
      </c>
      <c r="AR2031" s="73" t="str">
        <f t="shared" si="380"/>
        <v>*0.89</v>
      </c>
      <c r="AS2031" s="70" t="str">
        <f t="shared" si="381"/>
        <v>REZoning_Sol-Win</v>
      </c>
      <c r="AU2031" s="50" t="s">
        <v>2912</v>
      </c>
      <c r="AV2031" s="72" t="s">
        <v>874</v>
      </c>
      <c r="AW2031" s="58">
        <v>2050</v>
      </c>
      <c r="AX2031" s="73" t="str">
        <f t="shared" si="382"/>
        <v>*0.84</v>
      </c>
      <c r="AY2031" s="70" t="str">
        <f t="shared" si="383"/>
        <v>REZoning_Sol-Win</v>
      </c>
    </row>
    <row r="2032" spans="1:51">
      <c r="A2032" s="67" t="s">
        <v>70</v>
      </c>
      <c r="C2032" t="s">
        <v>2913</v>
      </c>
      <c r="D2032" s="68" t="s">
        <v>874</v>
      </c>
      <c r="E2032" s="52">
        <v>2035</v>
      </c>
      <c r="F2032" s="69" t="str">
        <f t="shared" si="373"/>
        <v>*0.94</v>
      </c>
      <c r="G2032" s="70" t="str">
        <f t="shared" si="384"/>
        <v>REZoning_Sol-Win</v>
      </c>
      <c r="I2032" t="s">
        <v>2913</v>
      </c>
      <c r="J2032" s="68" t="s">
        <v>874</v>
      </c>
      <c r="K2032" s="52">
        <v>2050</v>
      </c>
      <c r="L2032" s="62" t="str">
        <f t="shared" si="374"/>
        <v>*0.91</v>
      </c>
      <c r="M2032" s="70" t="str">
        <f t="shared" si="375"/>
        <v>REZoning_Sol-Win</v>
      </c>
      <c r="O2032" t="s">
        <v>2913</v>
      </c>
      <c r="P2032" t="s">
        <v>874</v>
      </c>
      <c r="Q2032">
        <v>2100</v>
      </c>
      <c r="R2032" t="s">
        <v>890</v>
      </c>
      <c r="S2032" t="s">
        <v>875</v>
      </c>
      <c r="AA2032" s="49" t="s">
        <v>2913</v>
      </c>
      <c r="AB2032" s="71" t="s">
        <v>874</v>
      </c>
      <c r="AC2032" s="55">
        <v>2035</v>
      </c>
      <c r="AD2032" s="70" t="str">
        <f t="shared" si="376"/>
        <v>*0.93</v>
      </c>
      <c r="AE2032" s="70" t="str">
        <f t="shared" si="377"/>
        <v>REZoning_Sol-Win</v>
      </c>
      <c r="AG2032" s="49" t="s">
        <v>2913</v>
      </c>
      <c r="AH2032" s="71" t="s">
        <v>874</v>
      </c>
      <c r="AI2032" s="55">
        <v>2050</v>
      </c>
      <c r="AJ2032" s="70" t="str">
        <f t="shared" si="378"/>
        <v>*0.9</v>
      </c>
      <c r="AK2032" s="70" t="str">
        <f t="shared" si="379"/>
        <v>REZoning_Sol-Win</v>
      </c>
      <c r="AO2032" s="50" t="s">
        <v>2913</v>
      </c>
      <c r="AP2032" s="72" t="s">
        <v>874</v>
      </c>
      <c r="AQ2032" s="58">
        <v>2035</v>
      </c>
      <c r="AR2032" s="73" t="str">
        <f t="shared" si="380"/>
        <v>*0.9</v>
      </c>
      <c r="AS2032" s="70" t="str">
        <f t="shared" si="381"/>
        <v>REZoning_Sol-Win</v>
      </c>
      <c r="AU2032" s="50" t="s">
        <v>2913</v>
      </c>
      <c r="AV2032" s="72" t="s">
        <v>874</v>
      </c>
      <c r="AW2032" s="58">
        <v>2050</v>
      </c>
      <c r="AX2032" s="73" t="str">
        <f t="shared" si="382"/>
        <v>*0.86</v>
      </c>
      <c r="AY2032" s="70" t="str">
        <f t="shared" si="383"/>
        <v>REZoning_Sol-Win</v>
      </c>
    </row>
    <row r="2033" spans="1:51">
      <c r="A2033" s="67" t="s">
        <v>70</v>
      </c>
      <c r="C2033" t="s">
        <v>2914</v>
      </c>
      <c r="D2033" s="68" t="s">
        <v>874</v>
      </c>
      <c r="E2033" s="52">
        <v>2035</v>
      </c>
      <c r="F2033" s="69" t="str">
        <f t="shared" si="373"/>
        <v>*0.94</v>
      </c>
      <c r="G2033" s="70" t="str">
        <f t="shared" si="384"/>
        <v>REZoning_Sol-Win</v>
      </c>
      <c r="I2033" t="s">
        <v>2914</v>
      </c>
      <c r="J2033" s="68" t="s">
        <v>874</v>
      </c>
      <c r="K2033" s="52">
        <v>2050</v>
      </c>
      <c r="L2033" s="62" t="str">
        <f t="shared" si="374"/>
        <v>*0.91</v>
      </c>
      <c r="M2033" s="70" t="str">
        <f t="shared" si="375"/>
        <v>REZoning_Sol-Win</v>
      </c>
      <c r="O2033" t="s">
        <v>2914</v>
      </c>
      <c r="P2033" t="s">
        <v>874</v>
      </c>
      <c r="Q2033">
        <v>2100</v>
      </c>
      <c r="R2033" t="s">
        <v>890</v>
      </c>
      <c r="S2033" t="s">
        <v>875</v>
      </c>
      <c r="AA2033" s="49" t="s">
        <v>2914</v>
      </c>
      <c r="AB2033" s="71" t="s">
        <v>874</v>
      </c>
      <c r="AC2033" s="55">
        <v>2035</v>
      </c>
      <c r="AD2033" s="70" t="str">
        <f t="shared" si="376"/>
        <v>*0.93</v>
      </c>
      <c r="AE2033" s="70" t="str">
        <f t="shared" si="377"/>
        <v>REZoning_Sol-Win</v>
      </c>
      <c r="AG2033" s="49" t="s">
        <v>2914</v>
      </c>
      <c r="AH2033" s="71" t="s">
        <v>874</v>
      </c>
      <c r="AI2033" s="55">
        <v>2050</v>
      </c>
      <c r="AJ2033" s="70" t="str">
        <f t="shared" si="378"/>
        <v>*0.9</v>
      </c>
      <c r="AK2033" s="70" t="str">
        <f t="shared" si="379"/>
        <v>REZoning_Sol-Win</v>
      </c>
      <c r="AO2033" s="50" t="s">
        <v>2914</v>
      </c>
      <c r="AP2033" s="72" t="s">
        <v>874</v>
      </c>
      <c r="AQ2033" s="58">
        <v>2035</v>
      </c>
      <c r="AR2033" s="73" t="str">
        <f t="shared" si="380"/>
        <v>*0.9</v>
      </c>
      <c r="AS2033" s="70" t="str">
        <f t="shared" si="381"/>
        <v>REZoning_Sol-Win</v>
      </c>
      <c r="AU2033" s="50" t="s">
        <v>2914</v>
      </c>
      <c r="AV2033" s="72" t="s">
        <v>874</v>
      </c>
      <c r="AW2033" s="58">
        <v>2050</v>
      </c>
      <c r="AX2033" s="73" t="str">
        <f t="shared" si="382"/>
        <v>*0.86</v>
      </c>
      <c r="AY2033" s="70" t="str">
        <f t="shared" si="383"/>
        <v>REZoning_Sol-Win</v>
      </c>
    </row>
    <row r="2034" spans="1:51">
      <c r="A2034" s="67" t="s">
        <v>70</v>
      </c>
      <c r="C2034" t="s">
        <v>2915</v>
      </c>
      <c r="D2034" s="68" t="s">
        <v>874</v>
      </c>
      <c r="E2034" s="52">
        <v>2035</v>
      </c>
      <c r="F2034" s="69" t="str">
        <f t="shared" si="373"/>
        <v>*0.94</v>
      </c>
      <c r="G2034" s="70" t="str">
        <f t="shared" si="384"/>
        <v>REZoning_Sol-Win</v>
      </c>
      <c r="I2034" t="s">
        <v>2915</v>
      </c>
      <c r="J2034" s="68" t="s">
        <v>874</v>
      </c>
      <c r="K2034" s="52">
        <v>2050</v>
      </c>
      <c r="L2034" s="62" t="str">
        <f t="shared" si="374"/>
        <v>*0.91</v>
      </c>
      <c r="M2034" s="70" t="str">
        <f t="shared" si="375"/>
        <v>REZoning_Sol-Win</v>
      </c>
      <c r="O2034" t="s">
        <v>2915</v>
      </c>
      <c r="P2034" t="s">
        <v>874</v>
      </c>
      <c r="Q2034">
        <v>2100</v>
      </c>
      <c r="R2034" t="s">
        <v>890</v>
      </c>
      <c r="S2034" t="s">
        <v>875</v>
      </c>
      <c r="AA2034" s="49" t="s">
        <v>2915</v>
      </c>
      <c r="AB2034" s="71" t="s">
        <v>874</v>
      </c>
      <c r="AC2034" s="55">
        <v>2035</v>
      </c>
      <c r="AD2034" s="70" t="str">
        <f t="shared" si="376"/>
        <v>*0.93</v>
      </c>
      <c r="AE2034" s="70" t="str">
        <f t="shared" si="377"/>
        <v>REZoning_Sol-Win</v>
      </c>
      <c r="AG2034" s="49" t="s">
        <v>2915</v>
      </c>
      <c r="AH2034" s="71" t="s">
        <v>874</v>
      </c>
      <c r="AI2034" s="55">
        <v>2050</v>
      </c>
      <c r="AJ2034" s="70" t="str">
        <f t="shared" si="378"/>
        <v>*0.9</v>
      </c>
      <c r="AK2034" s="70" t="str">
        <f t="shared" si="379"/>
        <v>REZoning_Sol-Win</v>
      </c>
      <c r="AO2034" s="50" t="s">
        <v>2915</v>
      </c>
      <c r="AP2034" s="72" t="s">
        <v>874</v>
      </c>
      <c r="AQ2034" s="58">
        <v>2035</v>
      </c>
      <c r="AR2034" s="73" t="str">
        <f t="shared" si="380"/>
        <v>*0.9</v>
      </c>
      <c r="AS2034" s="70" t="str">
        <f t="shared" si="381"/>
        <v>REZoning_Sol-Win</v>
      </c>
      <c r="AU2034" s="50" t="s">
        <v>2915</v>
      </c>
      <c r="AV2034" s="72" t="s">
        <v>874</v>
      </c>
      <c r="AW2034" s="58">
        <v>2050</v>
      </c>
      <c r="AX2034" s="73" t="str">
        <f t="shared" si="382"/>
        <v>*0.86</v>
      </c>
      <c r="AY2034" s="70" t="str">
        <f t="shared" si="383"/>
        <v>REZoning_Sol-Win</v>
      </c>
    </row>
    <row r="2035" spans="1:51">
      <c r="A2035" s="67" t="s">
        <v>171</v>
      </c>
      <c r="C2035" t="s">
        <v>2916</v>
      </c>
      <c r="D2035" s="68" t="s">
        <v>874</v>
      </c>
      <c r="E2035" s="52">
        <v>2035</v>
      </c>
      <c r="F2035" s="69" t="str">
        <f t="shared" si="373"/>
        <v>*0.94</v>
      </c>
      <c r="G2035" s="70" t="str">
        <f t="shared" si="384"/>
        <v>REZoning_Sol-Win</v>
      </c>
      <c r="I2035" t="s">
        <v>2916</v>
      </c>
      <c r="J2035" s="68" t="s">
        <v>874</v>
      </c>
      <c r="K2035" s="52">
        <v>2050</v>
      </c>
      <c r="L2035" s="62" t="str">
        <f t="shared" si="374"/>
        <v>*0.92</v>
      </c>
      <c r="M2035" s="70" t="str">
        <f t="shared" si="375"/>
        <v>REZoning_Sol-Win</v>
      </c>
      <c r="O2035" t="s">
        <v>2916</v>
      </c>
      <c r="P2035" t="s">
        <v>874</v>
      </c>
      <c r="Q2035">
        <v>2100</v>
      </c>
      <c r="R2035" t="s">
        <v>881</v>
      </c>
      <c r="S2035" t="s">
        <v>875</v>
      </c>
      <c r="AA2035" s="49" t="s">
        <v>2916</v>
      </c>
      <c r="AB2035" s="71" t="s">
        <v>874</v>
      </c>
      <c r="AC2035" s="55">
        <v>2035</v>
      </c>
      <c r="AD2035" s="70" t="str">
        <f t="shared" si="376"/>
        <v>*0.93</v>
      </c>
      <c r="AE2035" s="70" t="str">
        <f t="shared" si="377"/>
        <v>REZoning_Sol-Win</v>
      </c>
      <c r="AG2035" s="49" t="s">
        <v>2916</v>
      </c>
      <c r="AH2035" s="71" t="s">
        <v>874</v>
      </c>
      <c r="AI2035" s="55">
        <v>2050</v>
      </c>
      <c r="AJ2035" s="70" t="str">
        <f t="shared" si="378"/>
        <v>*0.92</v>
      </c>
      <c r="AK2035" s="70" t="str">
        <f t="shared" si="379"/>
        <v>REZoning_Sol-Win</v>
      </c>
      <c r="AO2035" s="50" t="s">
        <v>2916</v>
      </c>
      <c r="AP2035" s="72" t="s">
        <v>874</v>
      </c>
      <c r="AQ2035" s="58">
        <v>2035</v>
      </c>
      <c r="AR2035" s="73" t="str">
        <f t="shared" si="380"/>
        <v>*0.91</v>
      </c>
      <c r="AS2035" s="70" t="str">
        <f t="shared" si="381"/>
        <v>REZoning_Sol-Win</v>
      </c>
      <c r="AU2035" s="50" t="s">
        <v>2916</v>
      </c>
      <c r="AV2035" s="72" t="s">
        <v>874</v>
      </c>
      <c r="AW2035" s="58">
        <v>2050</v>
      </c>
      <c r="AX2035" s="73" t="str">
        <f t="shared" si="382"/>
        <v>*0.87</v>
      </c>
      <c r="AY2035" s="70" t="str">
        <f t="shared" si="383"/>
        <v>REZoning_Sol-Win</v>
      </c>
    </row>
    <row r="2036" spans="1:51">
      <c r="A2036" s="67" t="s">
        <v>171</v>
      </c>
      <c r="C2036" t="s">
        <v>2917</v>
      </c>
      <c r="D2036" s="68" t="s">
        <v>874</v>
      </c>
      <c r="E2036" s="52">
        <v>2035</v>
      </c>
      <c r="F2036" s="69" t="str">
        <f t="shared" si="373"/>
        <v>*0.94</v>
      </c>
      <c r="G2036" s="70" t="str">
        <f t="shared" si="384"/>
        <v>REZoning_Sol-Win</v>
      </c>
      <c r="I2036" t="s">
        <v>2917</v>
      </c>
      <c r="J2036" s="68" t="s">
        <v>874</v>
      </c>
      <c r="K2036" s="52">
        <v>2050</v>
      </c>
      <c r="L2036" s="62" t="str">
        <f t="shared" si="374"/>
        <v>*0.92</v>
      </c>
      <c r="M2036" s="70" t="str">
        <f t="shared" si="375"/>
        <v>REZoning_Sol-Win</v>
      </c>
      <c r="O2036" t="s">
        <v>2917</v>
      </c>
      <c r="P2036" t="s">
        <v>874</v>
      </c>
      <c r="Q2036">
        <v>2100</v>
      </c>
      <c r="R2036" t="s">
        <v>881</v>
      </c>
      <c r="S2036" t="s">
        <v>875</v>
      </c>
      <c r="AA2036" s="49" t="s">
        <v>2917</v>
      </c>
      <c r="AB2036" s="71" t="s">
        <v>874</v>
      </c>
      <c r="AC2036" s="55">
        <v>2035</v>
      </c>
      <c r="AD2036" s="70" t="str">
        <f t="shared" si="376"/>
        <v>*0.93</v>
      </c>
      <c r="AE2036" s="70" t="str">
        <f t="shared" si="377"/>
        <v>REZoning_Sol-Win</v>
      </c>
      <c r="AG2036" s="49" t="s">
        <v>2917</v>
      </c>
      <c r="AH2036" s="71" t="s">
        <v>874</v>
      </c>
      <c r="AI2036" s="55">
        <v>2050</v>
      </c>
      <c r="AJ2036" s="70" t="str">
        <f t="shared" si="378"/>
        <v>*0.92</v>
      </c>
      <c r="AK2036" s="70" t="str">
        <f t="shared" si="379"/>
        <v>REZoning_Sol-Win</v>
      </c>
      <c r="AO2036" s="50" t="s">
        <v>2917</v>
      </c>
      <c r="AP2036" s="72" t="s">
        <v>874</v>
      </c>
      <c r="AQ2036" s="58">
        <v>2035</v>
      </c>
      <c r="AR2036" s="73" t="str">
        <f t="shared" si="380"/>
        <v>*0.91</v>
      </c>
      <c r="AS2036" s="70" t="str">
        <f t="shared" si="381"/>
        <v>REZoning_Sol-Win</v>
      </c>
      <c r="AU2036" s="50" t="s">
        <v>2917</v>
      </c>
      <c r="AV2036" s="72" t="s">
        <v>874</v>
      </c>
      <c r="AW2036" s="58">
        <v>2050</v>
      </c>
      <c r="AX2036" s="73" t="str">
        <f t="shared" si="382"/>
        <v>*0.87</v>
      </c>
      <c r="AY2036" s="70" t="str">
        <f t="shared" si="383"/>
        <v>REZoning_Sol-Win</v>
      </c>
    </row>
    <row r="2037" spans="1:51">
      <c r="A2037" s="67" t="s">
        <v>171</v>
      </c>
      <c r="C2037" t="s">
        <v>2918</v>
      </c>
      <c r="D2037" s="68" t="s">
        <v>874</v>
      </c>
      <c r="E2037" s="52">
        <v>2035</v>
      </c>
      <c r="F2037" s="69" t="str">
        <f t="shared" si="373"/>
        <v>*0.94</v>
      </c>
      <c r="G2037" s="70" t="str">
        <f t="shared" si="384"/>
        <v>REZoning_Sol-Win</v>
      </c>
      <c r="I2037" t="s">
        <v>2918</v>
      </c>
      <c r="J2037" s="68" t="s">
        <v>874</v>
      </c>
      <c r="K2037" s="52">
        <v>2050</v>
      </c>
      <c r="L2037" s="62" t="str">
        <f t="shared" si="374"/>
        <v>*0.92</v>
      </c>
      <c r="M2037" s="70" t="str">
        <f t="shared" si="375"/>
        <v>REZoning_Sol-Win</v>
      </c>
      <c r="O2037" t="s">
        <v>2918</v>
      </c>
      <c r="P2037" t="s">
        <v>874</v>
      </c>
      <c r="Q2037">
        <v>2100</v>
      </c>
      <c r="R2037" t="s">
        <v>881</v>
      </c>
      <c r="S2037" t="s">
        <v>875</v>
      </c>
      <c r="AA2037" s="49" t="s">
        <v>2918</v>
      </c>
      <c r="AB2037" s="71" t="s">
        <v>874</v>
      </c>
      <c r="AC2037" s="55">
        <v>2035</v>
      </c>
      <c r="AD2037" s="70" t="str">
        <f t="shared" si="376"/>
        <v>*0.93</v>
      </c>
      <c r="AE2037" s="70" t="str">
        <f t="shared" si="377"/>
        <v>REZoning_Sol-Win</v>
      </c>
      <c r="AG2037" s="49" t="s">
        <v>2918</v>
      </c>
      <c r="AH2037" s="71" t="s">
        <v>874</v>
      </c>
      <c r="AI2037" s="55">
        <v>2050</v>
      </c>
      <c r="AJ2037" s="70" t="str">
        <f t="shared" si="378"/>
        <v>*0.92</v>
      </c>
      <c r="AK2037" s="70" t="str">
        <f t="shared" si="379"/>
        <v>REZoning_Sol-Win</v>
      </c>
      <c r="AO2037" s="50" t="s">
        <v>2918</v>
      </c>
      <c r="AP2037" s="72" t="s">
        <v>874</v>
      </c>
      <c r="AQ2037" s="58">
        <v>2035</v>
      </c>
      <c r="AR2037" s="73" t="str">
        <f t="shared" si="380"/>
        <v>*0.91</v>
      </c>
      <c r="AS2037" s="70" t="str">
        <f t="shared" si="381"/>
        <v>REZoning_Sol-Win</v>
      </c>
      <c r="AU2037" s="50" t="s">
        <v>2918</v>
      </c>
      <c r="AV2037" s="72" t="s">
        <v>874</v>
      </c>
      <c r="AW2037" s="58">
        <v>2050</v>
      </c>
      <c r="AX2037" s="73" t="str">
        <f t="shared" si="382"/>
        <v>*0.87</v>
      </c>
      <c r="AY2037" s="70" t="str">
        <f t="shared" si="383"/>
        <v>REZoning_Sol-Win</v>
      </c>
    </row>
    <row r="2038" spans="1:51">
      <c r="A2038" s="67" t="s">
        <v>171</v>
      </c>
      <c r="C2038" t="s">
        <v>2919</v>
      </c>
      <c r="D2038" s="68" t="s">
        <v>874</v>
      </c>
      <c r="E2038" s="52">
        <v>2035</v>
      </c>
      <c r="F2038" s="69" t="str">
        <f t="shared" si="373"/>
        <v>*0.94</v>
      </c>
      <c r="G2038" s="70" t="str">
        <f t="shared" si="384"/>
        <v>REZoning_Sol-Win</v>
      </c>
      <c r="I2038" t="s">
        <v>2919</v>
      </c>
      <c r="J2038" s="68" t="s">
        <v>874</v>
      </c>
      <c r="K2038" s="52">
        <v>2050</v>
      </c>
      <c r="L2038" s="62" t="str">
        <f t="shared" si="374"/>
        <v>*0.92</v>
      </c>
      <c r="M2038" s="70" t="str">
        <f t="shared" si="375"/>
        <v>REZoning_Sol-Win</v>
      </c>
      <c r="O2038" t="s">
        <v>2919</v>
      </c>
      <c r="P2038" t="s">
        <v>874</v>
      </c>
      <c r="Q2038">
        <v>2100</v>
      </c>
      <c r="R2038" t="s">
        <v>881</v>
      </c>
      <c r="S2038" t="s">
        <v>875</v>
      </c>
      <c r="AA2038" s="49" t="s">
        <v>2919</v>
      </c>
      <c r="AB2038" s="71" t="s">
        <v>874</v>
      </c>
      <c r="AC2038" s="55">
        <v>2035</v>
      </c>
      <c r="AD2038" s="70" t="str">
        <f t="shared" si="376"/>
        <v>*0.93</v>
      </c>
      <c r="AE2038" s="70" t="str">
        <f t="shared" si="377"/>
        <v>REZoning_Sol-Win</v>
      </c>
      <c r="AG2038" s="49" t="s">
        <v>2919</v>
      </c>
      <c r="AH2038" s="71" t="s">
        <v>874</v>
      </c>
      <c r="AI2038" s="55">
        <v>2050</v>
      </c>
      <c r="AJ2038" s="70" t="str">
        <f t="shared" si="378"/>
        <v>*0.92</v>
      </c>
      <c r="AK2038" s="70" t="str">
        <f t="shared" si="379"/>
        <v>REZoning_Sol-Win</v>
      </c>
      <c r="AO2038" s="50" t="s">
        <v>2919</v>
      </c>
      <c r="AP2038" s="72" t="s">
        <v>874</v>
      </c>
      <c r="AQ2038" s="58">
        <v>2035</v>
      </c>
      <c r="AR2038" s="73" t="str">
        <f t="shared" si="380"/>
        <v>*0.91</v>
      </c>
      <c r="AS2038" s="70" t="str">
        <f t="shared" si="381"/>
        <v>REZoning_Sol-Win</v>
      </c>
      <c r="AU2038" s="50" t="s">
        <v>2919</v>
      </c>
      <c r="AV2038" s="72" t="s">
        <v>874</v>
      </c>
      <c r="AW2038" s="58">
        <v>2050</v>
      </c>
      <c r="AX2038" s="73" t="str">
        <f t="shared" si="382"/>
        <v>*0.87</v>
      </c>
      <c r="AY2038" s="70" t="str">
        <f t="shared" si="383"/>
        <v>REZoning_Sol-Win</v>
      </c>
    </row>
    <row r="2039" spans="1:51">
      <c r="A2039" s="67" t="s">
        <v>171</v>
      </c>
      <c r="C2039" t="s">
        <v>2920</v>
      </c>
      <c r="D2039" s="68" t="s">
        <v>874</v>
      </c>
      <c r="E2039" s="52">
        <v>2035</v>
      </c>
      <c r="F2039" s="69" t="str">
        <f t="shared" si="373"/>
        <v>*0.94</v>
      </c>
      <c r="G2039" s="70" t="str">
        <f t="shared" si="384"/>
        <v>REZoning_Sol-Win</v>
      </c>
      <c r="I2039" t="s">
        <v>2920</v>
      </c>
      <c r="J2039" s="68" t="s">
        <v>874</v>
      </c>
      <c r="K2039" s="52">
        <v>2050</v>
      </c>
      <c r="L2039" s="62" t="str">
        <f t="shared" si="374"/>
        <v>*0.92</v>
      </c>
      <c r="M2039" s="70" t="str">
        <f t="shared" si="375"/>
        <v>REZoning_Sol-Win</v>
      </c>
      <c r="O2039" t="s">
        <v>2920</v>
      </c>
      <c r="P2039" t="s">
        <v>874</v>
      </c>
      <c r="Q2039">
        <v>2100</v>
      </c>
      <c r="R2039" t="s">
        <v>881</v>
      </c>
      <c r="S2039" t="s">
        <v>875</v>
      </c>
      <c r="AA2039" s="49" t="s">
        <v>2920</v>
      </c>
      <c r="AB2039" s="71" t="s">
        <v>874</v>
      </c>
      <c r="AC2039" s="55">
        <v>2035</v>
      </c>
      <c r="AD2039" s="70" t="str">
        <f t="shared" si="376"/>
        <v>*0.93</v>
      </c>
      <c r="AE2039" s="70" t="str">
        <f t="shared" si="377"/>
        <v>REZoning_Sol-Win</v>
      </c>
      <c r="AG2039" s="49" t="s">
        <v>2920</v>
      </c>
      <c r="AH2039" s="71" t="s">
        <v>874</v>
      </c>
      <c r="AI2039" s="55">
        <v>2050</v>
      </c>
      <c r="AJ2039" s="70" t="str">
        <f t="shared" si="378"/>
        <v>*0.92</v>
      </c>
      <c r="AK2039" s="70" t="str">
        <f t="shared" si="379"/>
        <v>REZoning_Sol-Win</v>
      </c>
      <c r="AO2039" s="50" t="s">
        <v>2920</v>
      </c>
      <c r="AP2039" s="72" t="s">
        <v>874</v>
      </c>
      <c r="AQ2039" s="58">
        <v>2035</v>
      </c>
      <c r="AR2039" s="73" t="str">
        <f t="shared" si="380"/>
        <v>*0.91</v>
      </c>
      <c r="AS2039" s="70" t="str">
        <f t="shared" si="381"/>
        <v>REZoning_Sol-Win</v>
      </c>
      <c r="AU2039" s="50" t="s">
        <v>2920</v>
      </c>
      <c r="AV2039" s="72" t="s">
        <v>874</v>
      </c>
      <c r="AW2039" s="58">
        <v>2050</v>
      </c>
      <c r="AX2039" s="73" t="str">
        <f t="shared" si="382"/>
        <v>*0.87</v>
      </c>
      <c r="AY2039" s="70" t="str">
        <f t="shared" si="383"/>
        <v>REZoning_Sol-Win</v>
      </c>
    </row>
    <row r="2040" spans="1:51">
      <c r="A2040" s="67" t="s">
        <v>171</v>
      </c>
      <c r="C2040" t="s">
        <v>2921</v>
      </c>
      <c r="D2040" s="68" t="s">
        <v>874</v>
      </c>
      <c r="E2040" s="52">
        <v>2035</v>
      </c>
      <c r="F2040" s="69" t="str">
        <f t="shared" si="373"/>
        <v>*0.94</v>
      </c>
      <c r="G2040" s="70" t="str">
        <f t="shared" si="384"/>
        <v>REZoning_Sol-Win</v>
      </c>
      <c r="I2040" t="s">
        <v>2921</v>
      </c>
      <c r="J2040" s="68" t="s">
        <v>874</v>
      </c>
      <c r="K2040" s="52">
        <v>2050</v>
      </c>
      <c r="L2040" s="62" t="str">
        <f t="shared" si="374"/>
        <v>*0.92</v>
      </c>
      <c r="M2040" s="70" t="str">
        <f t="shared" si="375"/>
        <v>REZoning_Sol-Win</v>
      </c>
      <c r="O2040" t="s">
        <v>2921</v>
      </c>
      <c r="P2040" t="s">
        <v>874</v>
      </c>
      <c r="Q2040">
        <v>2100</v>
      </c>
      <c r="R2040" t="s">
        <v>881</v>
      </c>
      <c r="S2040" t="s">
        <v>875</v>
      </c>
      <c r="AA2040" s="49" t="s">
        <v>2921</v>
      </c>
      <c r="AB2040" s="71" t="s">
        <v>874</v>
      </c>
      <c r="AC2040" s="55">
        <v>2035</v>
      </c>
      <c r="AD2040" s="70" t="str">
        <f t="shared" si="376"/>
        <v>*0.93</v>
      </c>
      <c r="AE2040" s="70" t="str">
        <f t="shared" si="377"/>
        <v>REZoning_Sol-Win</v>
      </c>
      <c r="AG2040" s="49" t="s">
        <v>2921</v>
      </c>
      <c r="AH2040" s="71" t="s">
        <v>874</v>
      </c>
      <c r="AI2040" s="55">
        <v>2050</v>
      </c>
      <c r="AJ2040" s="70" t="str">
        <f t="shared" si="378"/>
        <v>*0.92</v>
      </c>
      <c r="AK2040" s="70" t="str">
        <f t="shared" si="379"/>
        <v>REZoning_Sol-Win</v>
      </c>
      <c r="AO2040" s="50" t="s">
        <v>2921</v>
      </c>
      <c r="AP2040" s="72" t="s">
        <v>874</v>
      </c>
      <c r="AQ2040" s="58">
        <v>2035</v>
      </c>
      <c r="AR2040" s="73" t="str">
        <f t="shared" si="380"/>
        <v>*0.91</v>
      </c>
      <c r="AS2040" s="70" t="str">
        <f t="shared" si="381"/>
        <v>REZoning_Sol-Win</v>
      </c>
      <c r="AU2040" s="50" t="s">
        <v>2921</v>
      </c>
      <c r="AV2040" s="72" t="s">
        <v>874</v>
      </c>
      <c r="AW2040" s="58">
        <v>2050</v>
      </c>
      <c r="AX2040" s="73" t="str">
        <f t="shared" si="382"/>
        <v>*0.87</v>
      </c>
      <c r="AY2040" s="70" t="str">
        <f t="shared" si="383"/>
        <v>REZoning_Sol-Win</v>
      </c>
    </row>
    <row r="2041" spans="1:51">
      <c r="A2041" s="67" t="s">
        <v>171</v>
      </c>
      <c r="C2041" t="s">
        <v>2922</v>
      </c>
      <c r="D2041" s="68" t="s">
        <v>874</v>
      </c>
      <c r="E2041" s="52">
        <v>2035</v>
      </c>
      <c r="F2041" s="69" t="str">
        <f t="shared" si="373"/>
        <v>*0.94</v>
      </c>
      <c r="G2041" s="70" t="str">
        <f t="shared" si="384"/>
        <v>REZoning_Sol-Win</v>
      </c>
      <c r="I2041" t="s">
        <v>2922</v>
      </c>
      <c r="J2041" s="68" t="s">
        <v>874</v>
      </c>
      <c r="K2041" s="52">
        <v>2050</v>
      </c>
      <c r="L2041" s="62" t="str">
        <f t="shared" si="374"/>
        <v>*0.92</v>
      </c>
      <c r="M2041" s="70" t="str">
        <f t="shared" si="375"/>
        <v>REZoning_Sol-Win</v>
      </c>
      <c r="O2041" t="s">
        <v>2922</v>
      </c>
      <c r="P2041" t="s">
        <v>874</v>
      </c>
      <c r="Q2041">
        <v>2100</v>
      </c>
      <c r="R2041" t="s">
        <v>881</v>
      </c>
      <c r="S2041" t="s">
        <v>875</v>
      </c>
      <c r="AA2041" s="49" t="s">
        <v>2922</v>
      </c>
      <c r="AB2041" s="71" t="s">
        <v>874</v>
      </c>
      <c r="AC2041" s="55">
        <v>2035</v>
      </c>
      <c r="AD2041" s="70" t="str">
        <f t="shared" si="376"/>
        <v>*0.93</v>
      </c>
      <c r="AE2041" s="70" t="str">
        <f t="shared" si="377"/>
        <v>REZoning_Sol-Win</v>
      </c>
      <c r="AG2041" s="49" t="s">
        <v>2922</v>
      </c>
      <c r="AH2041" s="71" t="s">
        <v>874</v>
      </c>
      <c r="AI2041" s="55">
        <v>2050</v>
      </c>
      <c r="AJ2041" s="70" t="str">
        <f t="shared" si="378"/>
        <v>*0.92</v>
      </c>
      <c r="AK2041" s="70" t="str">
        <f t="shared" si="379"/>
        <v>REZoning_Sol-Win</v>
      </c>
      <c r="AO2041" s="50" t="s">
        <v>2922</v>
      </c>
      <c r="AP2041" s="72" t="s">
        <v>874</v>
      </c>
      <c r="AQ2041" s="58">
        <v>2035</v>
      </c>
      <c r="AR2041" s="73" t="str">
        <f t="shared" si="380"/>
        <v>*0.91</v>
      </c>
      <c r="AS2041" s="70" t="str">
        <f t="shared" si="381"/>
        <v>REZoning_Sol-Win</v>
      </c>
      <c r="AU2041" s="50" t="s">
        <v>2922</v>
      </c>
      <c r="AV2041" s="72" t="s">
        <v>874</v>
      </c>
      <c r="AW2041" s="58">
        <v>2050</v>
      </c>
      <c r="AX2041" s="73" t="str">
        <f t="shared" si="382"/>
        <v>*0.87</v>
      </c>
      <c r="AY2041" s="70" t="str">
        <f t="shared" si="383"/>
        <v>REZoning_Sol-Win</v>
      </c>
    </row>
    <row r="2042" spans="1:51">
      <c r="A2042" s="67" t="s">
        <v>171</v>
      </c>
      <c r="C2042" t="s">
        <v>2923</v>
      </c>
      <c r="D2042" s="68" t="s">
        <v>874</v>
      </c>
      <c r="E2042" s="52">
        <v>2035</v>
      </c>
      <c r="F2042" s="69" t="str">
        <f t="shared" si="373"/>
        <v>*0.94</v>
      </c>
      <c r="G2042" s="70" t="str">
        <f t="shared" si="384"/>
        <v>REZoning_Sol-Win</v>
      </c>
      <c r="I2042" t="s">
        <v>2923</v>
      </c>
      <c r="J2042" s="68" t="s">
        <v>874</v>
      </c>
      <c r="K2042" s="52">
        <v>2050</v>
      </c>
      <c r="L2042" s="62" t="str">
        <f t="shared" si="374"/>
        <v>*0.92</v>
      </c>
      <c r="M2042" s="70" t="str">
        <f t="shared" si="375"/>
        <v>REZoning_Sol-Win</v>
      </c>
      <c r="O2042" t="s">
        <v>2923</v>
      </c>
      <c r="P2042" t="s">
        <v>874</v>
      </c>
      <c r="Q2042">
        <v>2100</v>
      </c>
      <c r="R2042" t="s">
        <v>881</v>
      </c>
      <c r="S2042" t="s">
        <v>875</v>
      </c>
      <c r="AA2042" s="49" t="s">
        <v>2923</v>
      </c>
      <c r="AB2042" s="71" t="s">
        <v>874</v>
      </c>
      <c r="AC2042" s="55">
        <v>2035</v>
      </c>
      <c r="AD2042" s="70" t="str">
        <f t="shared" si="376"/>
        <v>*0.93</v>
      </c>
      <c r="AE2042" s="70" t="str">
        <f t="shared" si="377"/>
        <v>REZoning_Sol-Win</v>
      </c>
      <c r="AG2042" s="49" t="s">
        <v>2923</v>
      </c>
      <c r="AH2042" s="71" t="s">
        <v>874</v>
      </c>
      <c r="AI2042" s="55">
        <v>2050</v>
      </c>
      <c r="AJ2042" s="70" t="str">
        <f t="shared" si="378"/>
        <v>*0.92</v>
      </c>
      <c r="AK2042" s="70" t="str">
        <f t="shared" si="379"/>
        <v>REZoning_Sol-Win</v>
      </c>
      <c r="AO2042" s="50" t="s">
        <v>2923</v>
      </c>
      <c r="AP2042" s="72" t="s">
        <v>874</v>
      </c>
      <c r="AQ2042" s="58">
        <v>2035</v>
      </c>
      <c r="AR2042" s="73" t="str">
        <f t="shared" si="380"/>
        <v>*0.91</v>
      </c>
      <c r="AS2042" s="70" t="str">
        <f t="shared" si="381"/>
        <v>REZoning_Sol-Win</v>
      </c>
      <c r="AU2042" s="50" t="s">
        <v>2923</v>
      </c>
      <c r="AV2042" s="72" t="s">
        <v>874</v>
      </c>
      <c r="AW2042" s="58">
        <v>2050</v>
      </c>
      <c r="AX2042" s="73" t="str">
        <f t="shared" si="382"/>
        <v>*0.87</v>
      </c>
      <c r="AY2042" s="70" t="str">
        <f t="shared" si="383"/>
        <v>REZoning_Sol-Win</v>
      </c>
    </row>
    <row r="2043" spans="1:51">
      <c r="A2043" s="67" t="s">
        <v>171</v>
      </c>
      <c r="C2043" t="s">
        <v>2924</v>
      </c>
      <c r="D2043" s="68" t="s">
        <v>874</v>
      </c>
      <c r="E2043" s="52">
        <v>2035</v>
      </c>
      <c r="F2043" s="69" t="str">
        <f t="shared" si="373"/>
        <v>*0.94</v>
      </c>
      <c r="G2043" s="70" t="str">
        <f t="shared" si="384"/>
        <v>REZoning_Sol-Win</v>
      </c>
      <c r="I2043" t="s">
        <v>2924</v>
      </c>
      <c r="J2043" s="68" t="s">
        <v>874</v>
      </c>
      <c r="K2043" s="52">
        <v>2050</v>
      </c>
      <c r="L2043" s="62" t="str">
        <f t="shared" si="374"/>
        <v>*0.92</v>
      </c>
      <c r="M2043" s="70" t="str">
        <f t="shared" si="375"/>
        <v>REZoning_Sol-Win</v>
      </c>
      <c r="O2043" t="s">
        <v>2924</v>
      </c>
      <c r="P2043" t="s">
        <v>874</v>
      </c>
      <c r="Q2043">
        <v>2100</v>
      </c>
      <c r="R2043" t="s">
        <v>881</v>
      </c>
      <c r="S2043" t="s">
        <v>875</v>
      </c>
      <c r="AA2043" s="49" t="s">
        <v>2924</v>
      </c>
      <c r="AB2043" s="71" t="s">
        <v>874</v>
      </c>
      <c r="AC2043" s="55">
        <v>2035</v>
      </c>
      <c r="AD2043" s="70" t="str">
        <f t="shared" si="376"/>
        <v>*0.93</v>
      </c>
      <c r="AE2043" s="70" t="str">
        <f t="shared" si="377"/>
        <v>REZoning_Sol-Win</v>
      </c>
      <c r="AG2043" s="49" t="s">
        <v>2924</v>
      </c>
      <c r="AH2043" s="71" t="s">
        <v>874</v>
      </c>
      <c r="AI2043" s="55">
        <v>2050</v>
      </c>
      <c r="AJ2043" s="70" t="str">
        <f t="shared" si="378"/>
        <v>*0.92</v>
      </c>
      <c r="AK2043" s="70" t="str">
        <f t="shared" si="379"/>
        <v>REZoning_Sol-Win</v>
      </c>
      <c r="AO2043" s="50" t="s">
        <v>2924</v>
      </c>
      <c r="AP2043" s="72" t="s">
        <v>874</v>
      </c>
      <c r="AQ2043" s="58">
        <v>2035</v>
      </c>
      <c r="AR2043" s="73" t="str">
        <f t="shared" si="380"/>
        <v>*0.91</v>
      </c>
      <c r="AS2043" s="70" t="str">
        <f t="shared" si="381"/>
        <v>REZoning_Sol-Win</v>
      </c>
      <c r="AU2043" s="50" t="s">
        <v>2924</v>
      </c>
      <c r="AV2043" s="72" t="s">
        <v>874</v>
      </c>
      <c r="AW2043" s="58">
        <v>2050</v>
      </c>
      <c r="AX2043" s="73" t="str">
        <f t="shared" si="382"/>
        <v>*0.87</v>
      </c>
      <c r="AY2043" s="70" t="str">
        <f t="shared" si="383"/>
        <v>REZoning_Sol-Win</v>
      </c>
    </row>
    <row r="2044" spans="1:51">
      <c r="A2044" s="67" t="s">
        <v>171</v>
      </c>
      <c r="C2044" t="s">
        <v>2925</v>
      </c>
      <c r="D2044" s="68" t="s">
        <v>874</v>
      </c>
      <c r="E2044" s="52">
        <v>2035</v>
      </c>
      <c r="F2044" s="69" t="str">
        <f t="shared" si="373"/>
        <v>*0.94</v>
      </c>
      <c r="G2044" s="70" t="str">
        <f t="shared" si="384"/>
        <v>REZoning_Sol-Win</v>
      </c>
      <c r="I2044" t="s">
        <v>2925</v>
      </c>
      <c r="J2044" s="68" t="s">
        <v>874</v>
      </c>
      <c r="K2044" s="52">
        <v>2050</v>
      </c>
      <c r="L2044" s="62" t="str">
        <f t="shared" si="374"/>
        <v>*0.92</v>
      </c>
      <c r="M2044" s="70" t="str">
        <f t="shared" si="375"/>
        <v>REZoning_Sol-Win</v>
      </c>
      <c r="O2044" t="s">
        <v>2925</v>
      </c>
      <c r="P2044" t="s">
        <v>874</v>
      </c>
      <c r="Q2044">
        <v>2100</v>
      </c>
      <c r="R2044" t="s">
        <v>881</v>
      </c>
      <c r="S2044" t="s">
        <v>875</v>
      </c>
      <c r="AA2044" s="49" t="s">
        <v>2925</v>
      </c>
      <c r="AB2044" s="71" t="s">
        <v>874</v>
      </c>
      <c r="AC2044" s="55">
        <v>2035</v>
      </c>
      <c r="AD2044" s="70" t="str">
        <f t="shared" si="376"/>
        <v>*0.93</v>
      </c>
      <c r="AE2044" s="70" t="str">
        <f t="shared" si="377"/>
        <v>REZoning_Sol-Win</v>
      </c>
      <c r="AG2044" s="49" t="s">
        <v>2925</v>
      </c>
      <c r="AH2044" s="71" t="s">
        <v>874</v>
      </c>
      <c r="AI2044" s="55">
        <v>2050</v>
      </c>
      <c r="AJ2044" s="70" t="str">
        <f t="shared" si="378"/>
        <v>*0.92</v>
      </c>
      <c r="AK2044" s="70" t="str">
        <f t="shared" si="379"/>
        <v>REZoning_Sol-Win</v>
      </c>
      <c r="AO2044" s="50" t="s">
        <v>2925</v>
      </c>
      <c r="AP2044" s="72" t="s">
        <v>874</v>
      </c>
      <c r="AQ2044" s="58">
        <v>2035</v>
      </c>
      <c r="AR2044" s="73" t="str">
        <f t="shared" si="380"/>
        <v>*0.91</v>
      </c>
      <c r="AS2044" s="70" t="str">
        <f t="shared" si="381"/>
        <v>REZoning_Sol-Win</v>
      </c>
      <c r="AU2044" s="50" t="s">
        <v>2925</v>
      </c>
      <c r="AV2044" s="72" t="s">
        <v>874</v>
      </c>
      <c r="AW2044" s="58">
        <v>2050</v>
      </c>
      <c r="AX2044" s="73" t="str">
        <f t="shared" si="382"/>
        <v>*0.87</v>
      </c>
      <c r="AY2044" s="70" t="str">
        <f t="shared" si="383"/>
        <v>REZoning_Sol-Win</v>
      </c>
    </row>
    <row r="2045" spans="1:51">
      <c r="A2045" s="67" t="s">
        <v>171</v>
      </c>
      <c r="C2045" t="s">
        <v>2926</v>
      </c>
      <c r="D2045" s="68" t="s">
        <v>874</v>
      </c>
      <c r="E2045" s="52">
        <v>2035</v>
      </c>
      <c r="F2045" s="69" t="str">
        <f t="shared" si="373"/>
        <v>*0.94</v>
      </c>
      <c r="G2045" s="70" t="str">
        <f t="shared" si="384"/>
        <v>REZoning_Sol-Win</v>
      </c>
      <c r="I2045" t="s">
        <v>2926</v>
      </c>
      <c r="J2045" s="68" t="s">
        <v>874</v>
      </c>
      <c r="K2045" s="52">
        <v>2050</v>
      </c>
      <c r="L2045" s="62" t="str">
        <f t="shared" si="374"/>
        <v>*0.92</v>
      </c>
      <c r="M2045" s="70" t="str">
        <f t="shared" si="375"/>
        <v>REZoning_Sol-Win</v>
      </c>
      <c r="O2045" t="s">
        <v>2926</v>
      </c>
      <c r="P2045" t="s">
        <v>874</v>
      </c>
      <c r="Q2045">
        <v>2100</v>
      </c>
      <c r="R2045" t="s">
        <v>881</v>
      </c>
      <c r="S2045" t="s">
        <v>875</v>
      </c>
      <c r="AA2045" s="49" t="s">
        <v>2926</v>
      </c>
      <c r="AB2045" s="71" t="s">
        <v>874</v>
      </c>
      <c r="AC2045" s="55">
        <v>2035</v>
      </c>
      <c r="AD2045" s="70" t="str">
        <f t="shared" si="376"/>
        <v>*0.93</v>
      </c>
      <c r="AE2045" s="70" t="str">
        <f t="shared" si="377"/>
        <v>REZoning_Sol-Win</v>
      </c>
      <c r="AG2045" s="49" t="s">
        <v>2926</v>
      </c>
      <c r="AH2045" s="71" t="s">
        <v>874</v>
      </c>
      <c r="AI2045" s="55">
        <v>2050</v>
      </c>
      <c r="AJ2045" s="70" t="str">
        <f t="shared" si="378"/>
        <v>*0.92</v>
      </c>
      <c r="AK2045" s="70" t="str">
        <f t="shared" si="379"/>
        <v>REZoning_Sol-Win</v>
      </c>
      <c r="AO2045" s="50" t="s">
        <v>2926</v>
      </c>
      <c r="AP2045" s="72" t="s">
        <v>874</v>
      </c>
      <c r="AQ2045" s="58">
        <v>2035</v>
      </c>
      <c r="AR2045" s="73" t="str">
        <f t="shared" si="380"/>
        <v>*0.91</v>
      </c>
      <c r="AS2045" s="70" t="str">
        <f t="shared" si="381"/>
        <v>REZoning_Sol-Win</v>
      </c>
      <c r="AU2045" s="50" t="s">
        <v>2926</v>
      </c>
      <c r="AV2045" s="72" t="s">
        <v>874</v>
      </c>
      <c r="AW2045" s="58">
        <v>2050</v>
      </c>
      <c r="AX2045" s="73" t="str">
        <f t="shared" si="382"/>
        <v>*0.87</v>
      </c>
      <c r="AY2045" s="70" t="str">
        <f t="shared" si="383"/>
        <v>REZoning_Sol-Win</v>
      </c>
    </row>
    <row r="2046" spans="1:51">
      <c r="A2046" s="67" t="s">
        <v>171</v>
      </c>
      <c r="C2046" t="s">
        <v>2927</v>
      </c>
      <c r="D2046" s="68" t="s">
        <v>874</v>
      </c>
      <c r="E2046" s="52">
        <v>2035</v>
      </c>
      <c r="F2046" s="69" t="str">
        <f t="shared" si="373"/>
        <v>*0.94</v>
      </c>
      <c r="G2046" s="70" t="str">
        <f t="shared" si="384"/>
        <v>REZoning_Sol-Win</v>
      </c>
      <c r="I2046" t="s">
        <v>2927</v>
      </c>
      <c r="J2046" s="68" t="s">
        <v>874</v>
      </c>
      <c r="K2046" s="52">
        <v>2050</v>
      </c>
      <c r="L2046" s="62" t="str">
        <f t="shared" si="374"/>
        <v>*0.92</v>
      </c>
      <c r="M2046" s="70" t="str">
        <f t="shared" si="375"/>
        <v>REZoning_Sol-Win</v>
      </c>
      <c r="O2046" t="s">
        <v>2927</v>
      </c>
      <c r="P2046" t="s">
        <v>874</v>
      </c>
      <c r="Q2046">
        <v>2100</v>
      </c>
      <c r="R2046" t="s">
        <v>881</v>
      </c>
      <c r="S2046" t="s">
        <v>875</v>
      </c>
      <c r="AA2046" s="49" t="s">
        <v>2927</v>
      </c>
      <c r="AB2046" s="71" t="s">
        <v>874</v>
      </c>
      <c r="AC2046" s="55">
        <v>2035</v>
      </c>
      <c r="AD2046" s="70" t="str">
        <f t="shared" si="376"/>
        <v>*0.93</v>
      </c>
      <c r="AE2046" s="70" t="str">
        <f t="shared" si="377"/>
        <v>REZoning_Sol-Win</v>
      </c>
      <c r="AG2046" s="49" t="s">
        <v>2927</v>
      </c>
      <c r="AH2046" s="71" t="s">
        <v>874</v>
      </c>
      <c r="AI2046" s="55">
        <v>2050</v>
      </c>
      <c r="AJ2046" s="70" t="str">
        <f t="shared" si="378"/>
        <v>*0.92</v>
      </c>
      <c r="AK2046" s="70" t="str">
        <f t="shared" si="379"/>
        <v>REZoning_Sol-Win</v>
      </c>
      <c r="AO2046" s="50" t="s">
        <v>2927</v>
      </c>
      <c r="AP2046" s="72" t="s">
        <v>874</v>
      </c>
      <c r="AQ2046" s="58">
        <v>2035</v>
      </c>
      <c r="AR2046" s="73" t="str">
        <f t="shared" si="380"/>
        <v>*0.91</v>
      </c>
      <c r="AS2046" s="70" t="str">
        <f t="shared" si="381"/>
        <v>REZoning_Sol-Win</v>
      </c>
      <c r="AU2046" s="50" t="s">
        <v>2927</v>
      </c>
      <c r="AV2046" s="72" t="s">
        <v>874</v>
      </c>
      <c r="AW2046" s="58">
        <v>2050</v>
      </c>
      <c r="AX2046" s="73" t="str">
        <f t="shared" si="382"/>
        <v>*0.87</v>
      </c>
      <c r="AY2046" s="70" t="str">
        <f t="shared" si="383"/>
        <v>REZoning_Sol-Win</v>
      </c>
    </row>
    <row r="2047" spans="1:51">
      <c r="A2047" s="67" t="s">
        <v>171</v>
      </c>
      <c r="C2047" t="s">
        <v>2928</v>
      </c>
      <c r="D2047" s="68" t="s">
        <v>874</v>
      </c>
      <c r="E2047" s="52">
        <v>2035</v>
      </c>
      <c r="F2047" s="69" t="str">
        <f t="shared" si="373"/>
        <v>*0.94</v>
      </c>
      <c r="G2047" s="70" t="str">
        <f t="shared" si="384"/>
        <v>REZoning_Sol-Win</v>
      </c>
      <c r="I2047" t="s">
        <v>2928</v>
      </c>
      <c r="J2047" s="68" t="s">
        <v>874</v>
      </c>
      <c r="K2047" s="52">
        <v>2050</v>
      </c>
      <c r="L2047" s="62" t="str">
        <f t="shared" si="374"/>
        <v>*0.92</v>
      </c>
      <c r="M2047" s="70" t="str">
        <f t="shared" si="375"/>
        <v>REZoning_Sol-Win</v>
      </c>
      <c r="O2047" t="s">
        <v>2928</v>
      </c>
      <c r="P2047" t="s">
        <v>874</v>
      </c>
      <c r="Q2047">
        <v>2100</v>
      </c>
      <c r="R2047" t="s">
        <v>881</v>
      </c>
      <c r="S2047" t="s">
        <v>875</v>
      </c>
      <c r="AA2047" s="49" t="s">
        <v>2928</v>
      </c>
      <c r="AB2047" s="71" t="s">
        <v>874</v>
      </c>
      <c r="AC2047" s="55">
        <v>2035</v>
      </c>
      <c r="AD2047" s="70" t="str">
        <f t="shared" si="376"/>
        <v>*0.93</v>
      </c>
      <c r="AE2047" s="70" t="str">
        <f t="shared" si="377"/>
        <v>REZoning_Sol-Win</v>
      </c>
      <c r="AG2047" s="49" t="s">
        <v>2928</v>
      </c>
      <c r="AH2047" s="71" t="s">
        <v>874</v>
      </c>
      <c r="AI2047" s="55">
        <v>2050</v>
      </c>
      <c r="AJ2047" s="70" t="str">
        <f t="shared" si="378"/>
        <v>*0.92</v>
      </c>
      <c r="AK2047" s="70" t="str">
        <f t="shared" si="379"/>
        <v>REZoning_Sol-Win</v>
      </c>
      <c r="AO2047" s="50" t="s">
        <v>2928</v>
      </c>
      <c r="AP2047" s="72" t="s">
        <v>874</v>
      </c>
      <c r="AQ2047" s="58">
        <v>2035</v>
      </c>
      <c r="AR2047" s="73" t="str">
        <f t="shared" si="380"/>
        <v>*0.91</v>
      </c>
      <c r="AS2047" s="70" t="str">
        <f t="shared" si="381"/>
        <v>REZoning_Sol-Win</v>
      </c>
      <c r="AU2047" s="50" t="s">
        <v>2928</v>
      </c>
      <c r="AV2047" s="72" t="s">
        <v>874</v>
      </c>
      <c r="AW2047" s="58">
        <v>2050</v>
      </c>
      <c r="AX2047" s="73" t="str">
        <f t="shared" si="382"/>
        <v>*0.87</v>
      </c>
      <c r="AY2047" s="70" t="str">
        <f t="shared" si="383"/>
        <v>REZoning_Sol-Win</v>
      </c>
    </row>
    <row r="2048" spans="1:51">
      <c r="A2048" s="67" t="s">
        <v>171</v>
      </c>
      <c r="C2048" t="s">
        <v>2929</v>
      </c>
      <c r="D2048" s="68" t="s">
        <v>874</v>
      </c>
      <c r="E2048" s="52">
        <v>2035</v>
      </c>
      <c r="F2048" s="69" t="str">
        <f t="shared" si="373"/>
        <v>*0.94</v>
      </c>
      <c r="G2048" s="70" t="str">
        <f t="shared" si="384"/>
        <v>REZoning_Sol-Win</v>
      </c>
      <c r="I2048" t="s">
        <v>2929</v>
      </c>
      <c r="J2048" s="68" t="s">
        <v>874</v>
      </c>
      <c r="K2048" s="52">
        <v>2050</v>
      </c>
      <c r="L2048" s="62" t="str">
        <f t="shared" si="374"/>
        <v>*0.92</v>
      </c>
      <c r="M2048" s="70" t="str">
        <f t="shared" si="375"/>
        <v>REZoning_Sol-Win</v>
      </c>
      <c r="O2048" t="s">
        <v>2929</v>
      </c>
      <c r="P2048" t="s">
        <v>874</v>
      </c>
      <c r="Q2048">
        <v>2100</v>
      </c>
      <c r="R2048" t="s">
        <v>881</v>
      </c>
      <c r="S2048" t="s">
        <v>875</v>
      </c>
      <c r="AA2048" s="49" t="s">
        <v>2929</v>
      </c>
      <c r="AB2048" s="71" t="s">
        <v>874</v>
      </c>
      <c r="AC2048" s="55">
        <v>2035</v>
      </c>
      <c r="AD2048" s="70" t="str">
        <f t="shared" si="376"/>
        <v>*0.93</v>
      </c>
      <c r="AE2048" s="70" t="str">
        <f t="shared" si="377"/>
        <v>REZoning_Sol-Win</v>
      </c>
      <c r="AG2048" s="49" t="s">
        <v>2929</v>
      </c>
      <c r="AH2048" s="71" t="s">
        <v>874</v>
      </c>
      <c r="AI2048" s="55">
        <v>2050</v>
      </c>
      <c r="AJ2048" s="70" t="str">
        <f t="shared" si="378"/>
        <v>*0.92</v>
      </c>
      <c r="AK2048" s="70" t="str">
        <f t="shared" si="379"/>
        <v>REZoning_Sol-Win</v>
      </c>
      <c r="AO2048" s="50" t="s">
        <v>2929</v>
      </c>
      <c r="AP2048" s="72" t="s">
        <v>874</v>
      </c>
      <c r="AQ2048" s="58">
        <v>2035</v>
      </c>
      <c r="AR2048" s="73" t="str">
        <f t="shared" si="380"/>
        <v>*0.91</v>
      </c>
      <c r="AS2048" s="70" t="str">
        <f t="shared" si="381"/>
        <v>REZoning_Sol-Win</v>
      </c>
      <c r="AU2048" s="50" t="s">
        <v>2929</v>
      </c>
      <c r="AV2048" s="72" t="s">
        <v>874</v>
      </c>
      <c r="AW2048" s="58">
        <v>2050</v>
      </c>
      <c r="AX2048" s="73" t="str">
        <f t="shared" si="382"/>
        <v>*0.87</v>
      </c>
      <c r="AY2048" s="70" t="str">
        <f t="shared" si="383"/>
        <v>REZoning_Sol-Win</v>
      </c>
    </row>
    <row r="2049" spans="1:51">
      <c r="A2049" s="67" t="s">
        <v>171</v>
      </c>
      <c r="C2049" t="s">
        <v>2930</v>
      </c>
      <c r="D2049" s="68" t="s">
        <v>874</v>
      </c>
      <c r="E2049" s="52">
        <v>2035</v>
      </c>
      <c r="F2049" s="69" t="str">
        <f t="shared" si="373"/>
        <v>*0.94</v>
      </c>
      <c r="G2049" s="70" t="str">
        <f t="shared" si="384"/>
        <v>REZoning_Sol-Win</v>
      </c>
      <c r="I2049" t="s">
        <v>2930</v>
      </c>
      <c r="J2049" s="68" t="s">
        <v>874</v>
      </c>
      <c r="K2049" s="52">
        <v>2050</v>
      </c>
      <c r="L2049" s="62" t="str">
        <f t="shared" si="374"/>
        <v>*0.92</v>
      </c>
      <c r="M2049" s="70" t="str">
        <f t="shared" si="375"/>
        <v>REZoning_Sol-Win</v>
      </c>
      <c r="O2049" t="s">
        <v>2930</v>
      </c>
      <c r="P2049" t="s">
        <v>874</v>
      </c>
      <c r="Q2049">
        <v>2100</v>
      </c>
      <c r="R2049" t="s">
        <v>881</v>
      </c>
      <c r="S2049" t="s">
        <v>875</v>
      </c>
      <c r="AA2049" s="49" t="s">
        <v>2930</v>
      </c>
      <c r="AB2049" s="71" t="s">
        <v>874</v>
      </c>
      <c r="AC2049" s="55">
        <v>2035</v>
      </c>
      <c r="AD2049" s="70" t="str">
        <f t="shared" si="376"/>
        <v>*0.93</v>
      </c>
      <c r="AE2049" s="70" t="str">
        <f t="shared" si="377"/>
        <v>REZoning_Sol-Win</v>
      </c>
      <c r="AG2049" s="49" t="s">
        <v>2930</v>
      </c>
      <c r="AH2049" s="71" t="s">
        <v>874</v>
      </c>
      <c r="AI2049" s="55">
        <v>2050</v>
      </c>
      <c r="AJ2049" s="70" t="str">
        <f t="shared" si="378"/>
        <v>*0.92</v>
      </c>
      <c r="AK2049" s="70" t="str">
        <f t="shared" si="379"/>
        <v>REZoning_Sol-Win</v>
      </c>
      <c r="AO2049" s="50" t="s">
        <v>2930</v>
      </c>
      <c r="AP2049" s="72" t="s">
        <v>874</v>
      </c>
      <c r="AQ2049" s="58">
        <v>2035</v>
      </c>
      <c r="AR2049" s="73" t="str">
        <f t="shared" si="380"/>
        <v>*0.91</v>
      </c>
      <c r="AS2049" s="70" t="str">
        <f t="shared" si="381"/>
        <v>REZoning_Sol-Win</v>
      </c>
      <c r="AU2049" s="50" t="s">
        <v>2930</v>
      </c>
      <c r="AV2049" s="72" t="s">
        <v>874</v>
      </c>
      <c r="AW2049" s="58">
        <v>2050</v>
      </c>
      <c r="AX2049" s="73" t="str">
        <f t="shared" si="382"/>
        <v>*0.87</v>
      </c>
      <c r="AY2049" s="70" t="str">
        <f t="shared" si="383"/>
        <v>REZoning_Sol-Win</v>
      </c>
    </row>
    <row r="2050" spans="1:51">
      <c r="A2050" s="67" t="s">
        <v>171</v>
      </c>
      <c r="C2050" t="s">
        <v>2931</v>
      </c>
      <c r="D2050" s="68" t="s">
        <v>874</v>
      </c>
      <c r="E2050" s="52">
        <v>2035</v>
      </c>
      <c r="F2050" s="69" t="str">
        <f t="shared" si="373"/>
        <v>*0.94</v>
      </c>
      <c r="G2050" s="70" t="str">
        <f t="shared" si="384"/>
        <v>REZoning_Sol-Win</v>
      </c>
      <c r="I2050" t="s">
        <v>2931</v>
      </c>
      <c r="J2050" s="68" t="s">
        <v>874</v>
      </c>
      <c r="K2050" s="52">
        <v>2050</v>
      </c>
      <c r="L2050" s="62" t="str">
        <f t="shared" si="374"/>
        <v>*0.92</v>
      </c>
      <c r="M2050" s="70" t="str">
        <f t="shared" si="375"/>
        <v>REZoning_Sol-Win</v>
      </c>
      <c r="O2050" t="s">
        <v>2931</v>
      </c>
      <c r="P2050" t="s">
        <v>874</v>
      </c>
      <c r="Q2050">
        <v>2100</v>
      </c>
      <c r="R2050" t="s">
        <v>881</v>
      </c>
      <c r="S2050" t="s">
        <v>875</v>
      </c>
      <c r="AA2050" s="49" t="s">
        <v>2931</v>
      </c>
      <c r="AB2050" s="71" t="s">
        <v>874</v>
      </c>
      <c r="AC2050" s="55">
        <v>2035</v>
      </c>
      <c r="AD2050" s="70" t="str">
        <f t="shared" si="376"/>
        <v>*0.93</v>
      </c>
      <c r="AE2050" s="70" t="str">
        <f t="shared" si="377"/>
        <v>REZoning_Sol-Win</v>
      </c>
      <c r="AG2050" s="49" t="s">
        <v>2931</v>
      </c>
      <c r="AH2050" s="71" t="s">
        <v>874</v>
      </c>
      <c r="AI2050" s="55">
        <v>2050</v>
      </c>
      <c r="AJ2050" s="70" t="str">
        <f t="shared" si="378"/>
        <v>*0.92</v>
      </c>
      <c r="AK2050" s="70" t="str">
        <f t="shared" si="379"/>
        <v>REZoning_Sol-Win</v>
      </c>
      <c r="AO2050" s="50" t="s">
        <v>2931</v>
      </c>
      <c r="AP2050" s="72" t="s">
        <v>874</v>
      </c>
      <c r="AQ2050" s="58">
        <v>2035</v>
      </c>
      <c r="AR2050" s="73" t="str">
        <f t="shared" si="380"/>
        <v>*0.91</v>
      </c>
      <c r="AS2050" s="70" t="str">
        <f t="shared" si="381"/>
        <v>REZoning_Sol-Win</v>
      </c>
      <c r="AU2050" s="50" t="s">
        <v>2931</v>
      </c>
      <c r="AV2050" s="72" t="s">
        <v>874</v>
      </c>
      <c r="AW2050" s="58">
        <v>2050</v>
      </c>
      <c r="AX2050" s="73" t="str">
        <f t="shared" si="382"/>
        <v>*0.87</v>
      </c>
      <c r="AY2050" s="70" t="str">
        <f t="shared" si="383"/>
        <v>REZoning_Sol-Win</v>
      </c>
    </row>
    <row r="2051" spans="1:51">
      <c r="A2051" s="67" t="s">
        <v>171</v>
      </c>
      <c r="C2051" t="s">
        <v>2932</v>
      </c>
      <c r="D2051" s="68" t="s">
        <v>874</v>
      </c>
      <c r="E2051" s="52">
        <v>2035</v>
      </c>
      <c r="F2051" s="69" t="str">
        <f t="shared" si="373"/>
        <v>*0.94</v>
      </c>
      <c r="G2051" s="70" t="str">
        <f t="shared" si="384"/>
        <v>REZoning_Sol-Win</v>
      </c>
      <c r="I2051" t="s">
        <v>2932</v>
      </c>
      <c r="J2051" s="68" t="s">
        <v>874</v>
      </c>
      <c r="K2051" s="52">
        <v>2050</v>
      </c>
      <c r="L2051" s="62" t="str">
        <f t="shared" si="374"/>
        <v>*0.92</v>
      </c>
      <c r="M2051" s="70" t="str">
        <f t="shared" si="375"/>
        <v>REZoning_Sol-Win</v>
      </c>
      <c r="O2051" t="s">
        <v>2932</v>
      </c>
      <c r="P2051" t="s">
        <v>874</v>
      </c>
      <c r="Q2051">
        <v>2100</v>
      </c>
      <c r="R2051" t="s">
        <v>881</v>
      </c>
      <c r="S2051" t="s">
        <v>875</v>
      </c>
      <c r="AA2051" s="49" t="s">
        <v>2932</v>
      </c>
      <c r="AB2051" s="71" t="s">
        <v>874</v>
      </c>
      <c r="AC2051" s="55">
        <v>2035</v>
      </c>
      <c r="AD2051" s="70" t="str">
        <f t="shared" si="376"/>
        <v>*0.93</v>
      </c>
      <c r="AE2051" s="70" t="str">
        <f t="shared" si="377"/>
        <v>REZoning_Sol-Win</v>
      </c>
      <c r="AG2051" s="49" t="s">
        <v>2932</v>
      </c>
      <c r="AH2051" s="71" t="s">
        <v>874</v>
      </c>
      <c r="AI2051" s="55">
        <v>2050</v>
      </c>
      <c r="AJ2051" s="70" t="str">
        <f t="shared" si="378"/>
        <v>*0.92</v>
      </c>
      <c r="AK2051" s="70" t="str">
        <f t="shared" si="379"/>
        <v>REZoning_Sol-Win</v>
      </c>
      <c r="AO2051" s="50" t="s">
        <v>2932</v>
      </c>
      <c r="AP2051" s="72" t="s">
        <v>874</v>
      </c>
      <c r="AQ2051" s="58">
        <v>2035</v>
      </c>
      <c r="AR2051" s="73" t="str">
        <f t="shared" si="380"/>
        <v>*0.91</v>
      </c>
      <c r="AS2051" s="70" t="str">
        <f t="shared" si="381"/>
        <v>REZoning_Sol-Win</v>
      </c>
      <c r="AU2051" s="50" t="s">
        <v>2932</v>
      </c>
      <c r="AV2051" s="72" t="s">
        <v>874</v>
      </c>
      <c r="AW2051" s="58">
        <v>2050</v>
      </c>
      <c r="AX2051" s="73" t="str">
        <f t="shared" si="382"/>
        <v>*0.87</v>
      </c>
      <c r="AY2051" s="70" t="str">
        <f t="shared" si="383"/>
        <v>REZoning_Sol-Win</v>
      </c>
    </row>
    <row r="2052" spans="1:51">
      <c r="A2052" s="67" t="s">
        <v>171</v>
      </c>
      <c r="C2052" t="s">
        <v>2933</v>
      </c>
      <c r="D2052" s="68" t="s">
        <v>874</v>
      </c>
      <c r="E2052" s="52">
        <v>2035</v>
      </c>
      <c r="F2052" s="69" t="str">
        <f t="shared" si="373"/>
        <v>*0.94</v>
      </c>
      <c r="G2052" s="70" t="str">
        <f t="shared" si="384"/>
        <v>REZoning_Sol-Win</v>
      </c>
      <c r="I2052" t="s">
        <v>2933</v>
      </c>
      <c r="J2052" s="68" t="s">
        <v>874</v>
      </c>
      <c r="K2052" s="52">
        <v>2050</v>
      </c>
      <c r="L2052" s="62" t="str">
        <f t="shared" si="374"/>
        <v>*0.92</v>
      </c>
      <c r="M2052" s="70" t="str">
        <f t="shared" si="375"/>
        <v>REZoning_Sol-Win</v>
      </c>
      <c r="O2052" t="s">
        <v>2933</v>
      </c>
      <c r="P2052" t="s">
        <v>874</v>
      </c>
      <c r="Q2052">
        <v>2100</v>
      </c>
      <c r="R2052" t="s">
        <v>881</v>
      </c>
      <c r="S2052" t="s">
        <v>875</v>
      </c>
      <c r="AA2052" s="49" t="s">
        <v>2933</v>
      </c>
      <c r="AB2052" s="71" t="s">
        <v>874</v>
      </c>
      <c r="AC2052" s="55">
        <v>2035</v>
      </c>
      <c r="AD2052" s="70" t="str">
        <f t="shared" si="376"/>
        <v>*0.93</v>
      </c>
      <c r="AE2052" s="70" t="str">
        <f t="shared" si="377"/>
        <v>REZoning_Sol-Win</v>
      </c>
      <c r="AG2052" s="49" t="s">
        <v>2933</v>
      </c>
      <c r="AH2052" s="71" t="s">
        <v>874</v>
      </c>
      <c r="AI2052" s="55">
        <v>2050</v>
      </c>
      <c r="AJ2052" s="70" t="str">
        <f t="shared" si="378"/>
        <v>*0.92</v>
      </c>
      <c r="AK2052" s="70" t="str">
        <f t="shared" si="379"/>
        <v>REZoning_Sol-Win</v>
      </c>
      <c r="AO2052" s="50" t="s">
        <v>2933</v>
      </c>
      <c r="AP2052" s="72" t="s">
        <v>874</v>
      </c>
      <c r="AQ2052" s="58">
        <v>2035</v>
      </c>
      <c r="AR2052" s="73" t="str">
        <f t="shared" si="380"/>
        <v>*0.91</v>
      </c>
      <c r="AS2052" s="70" t="str">
        <f t="shared" si="381"/>
        <v>REZoning_Sol-Win</v>
      </c>
      <c r="AU2052" s="50" t="s">
        <v>2933</v>
      </c>
      <c r="AV2052" s="72" t="s">
        <v>874</v>
      </c>
      <c r="AW2052" s="58">
        <v>2050</v>
      </c>
      <c r="AX2052" s="73" t="str">
        <f t="shared" si="382"/>
        <v>*0.87</v>
      </c>
      <c r="AY2052" s="70" t="str">
        <f t="shared" si="383"/>
        <v>REZoning_Sol-Win</v>
      </c>
    </row>
    <row r="2053" spans="1:51">
      <c r="A2053" s="67" t="s">
        <v>171</v>
      </c>
      <c r="C2053" t="s">
        <v>2934</v>
      </c>
      <c r="D2053" s="68" t="s">
        <v>874</v>
      </c>
      <c r="E2053" s="52">
        <v>2035</v>
      </c>
      <c r="F2053" s="69" t="str">
        <f t="shared" ref="F2053:F2116" si="385">"*"&amp;IF(AND(A2053="EU",E2053=2035),0.95,IF(AND(A2053="EU",E2053=2050),0.93,IF(AND(A2053="USA",E2053=2035),0.96,IF(AND(A2053="USA",E2053=2050),0.94,IF(AND(A2053="Japan",E2053=2035),0.94,IF(AND(A2053="Japan",E2053=2050),0.92,IF(AND(A2053="Russia",E2053=2035),0.95,IF(AND(A2053="Russia",E2053=2050),0.93,IF(AND(A2053="China",E2053=2035),0.94,IF(AND(A2053="China",E2053=2050),0.92,IF(AND(A2053="India",E2053=2035),0.95,IF(AND(A2053="India",E2053=2050),0.92,IF(AND(A2053="Middle East",E2053=2035),0.94,IF(AND(A2053="Middle East",E2053=2050),0.9,IF(AND(A2053="Africa",E2053=2035),0.94,IF(AND(A2053="Africa",E2053=2050),0.91,IF(AND(A2053="Brazil",E2053=2035),0.95,IF(AND(A2053="Brazil",E2053=2050),0.92,""))))))))))))))))))</f>
        <v>*0.94</v>
      </c>
      <c r="G2053" s="70" t="str">
        <f t="shared" si="384"/>
        <v>REZoning_Sol-Win</v>
      </c>
      <c r="I2053" t="s">
        <v>2934</v>
      </c>
      <c r="J2053" s="68" t="s">
        <v>874</v>
      </c>
      <c r="K2053" s="52">
        <v>2050</v>
      </c>
      <c r="L2053" s="62" t="str">
        <f t="shared" ref="L2053:L2116" si="386">"*"&amp;IF(AND(A2053="EU",K2053=2035),0.95,IF(AND(A2053="EU",K2053=2050),0.93,IF(AND(A2053="USA",K2053=2035),0.96,IF(AND(A2053="USA",K2053=2050),0.94,IF(AND(A2053="Japan",K2053=2035),0.94,IF(AND(A2053="Japan",K2053=2050),0.92,IF(AND(A2053="Russia",K2053=2035),0.95,IF(AND(A2053="Russia",K2053=2050),0.93,IF(AND(A2053="China",K2053=2035),0.94,IF(AND(A2053="China",K2053=2050),0.92,IF(AND(A2053="India",K2053=2035),0.95,IF(AND(A2053="India",K2053=2050),0.92,IF(AND(A2053="Middle East",K2053=2035),0.94,IF(AND(A2053="Middle East",K2053=2050),0.9,IF(AND(A2053="Africa",K2053=2035),0.94,IF(AND(A2053="Africa",K2053=2050),0.91,IF(AND(A2053="Brazil",K2053=2035),0.95,IF(AND(A2053="Brazil",K2053=2050),0.92,""))))))))))))))))))</f>
        <v>*0.92</v>
      </c>
      <c r="M2053" s="70" t="str">
        <f t="shared" ref="M2053:M2116" si="387">M2052</f>
        <v>REZoning_Sol-Win</v>
      </c>
      <c r="O2053" t="s">
        <v>2934</v>
      </c>
      <c r="P2053" t="s">
        <v>874</v>
      </c>
      <c r="Q2053">
        <v>2100</v>
      </c>
      <c r="R2053" t="s">
        <v>881</v>
      </c>
      <c r="S2053" t="s">
        <v>875</v>
      </c>
      <c r="AA2053" s="49" t="s">
        <v>2934</v>
      </c>
      <c r="AB2053" s="71" t="s">
        <v>874</v>
      </c>
      <c r="AC2053" s="55">
        <v>2035</v>
      </c>
      <c r="AD2053" s="70" t="str">
        <f t="shared" ref="AD2053:AD2116" si="388">"*"&amp;IF(AND(A2053="EU",AC2053=2035),0.95,IF(AND(A2053="EU",AC2053=2050),0.93,IF(AND(A2053="USA",AC2053=2035),0.96,IF(AND(A2053="USA",AC2053=2050),0.93,IF(AND(A2053="Japan",AC2053=2035),0.94,IF(AND(A2053="Japan",AC2053=2050),0.92,IF(AND(A2053="Russia",AC2053=2035),0.95,IF(AND(A2053="Russia",AC2053=2050),0.91,IF(AND(A2053="China",AC2053=2035),0.93,IF(AND(A2053="China",AC2053=2050),0.92,IF(AND(A2053="India",AC2053=2035),0.94,IF(AND(A2053="India",AC2053=2050),0.91,IF(AND(A2053="Middle East",AC2053=2035),0.92,IF(AND(A2053="Middle East",AC2053=2050),0.89,IF(AND(A2053="Africa",AC2053=2035),0.93,IF(AND(A2053="Africa",AC2053=2050),0.9,IF(AND(A2053="Brazil",AC2053=2035),0.95,IF(AND(A2053="Brazil",AC2053=2050),0.92,""))))))))))))))))))</f>
        <v>*0.93</v>
      </c>
      <c r="AE2053" s="70" t="str">
        <f t="shared" ref="AE2053:AE2116" si="389">AE2052</f>
        <v>REZoning_Sol-Win</v>
      </c>
      <c r="AG2053" s="49" t="s">
        <v>2934</v>
      </c>
      <c r="AH2053" s="71" t="s">
        <v>874</v>
      </c>
      <c r="AI2053" s="55">
        <v>2050</v>
      </c>
      <c r="AJ2053" s="70" t="str">
        <f t="shared" ref="AJ2053:AJ2116" si="390">"*"&amp;IF(AND(A2053="EU",AI2053=2035),0.95,IF(AND(A2053="EU",AI2053=2050),0.93,IF(AND(A2053="USA",AI2053=2035),0.96,IF(AND(A2053="USA",AI2053=2050),0.93,IF(AND(A2053="Japan",AI2053=2035),0.94,IF(AND(A2053="Japan",AI2053=2050),0.92,IF(AND(A2053="Russia",AI2053=2035),0.95,IF(AND(A2053="Russia",AI2053=2050),0.91,IF(AND(A2053="China",AI2053=2035),0.93,IF(AND(A2053="China",AI2053=2050),0.92,IF(AND(A2053="India",AI2053=2035),0.94,IF(AND(A2053="India",AI2053=2050),0.91,IF(AND(A2053="Middle East",AI2053=2035),0.92,IF(AND(A2053="Middle East",AI2053=2050),0.89,IF(AND(A2053="Africa",AI2053=2035),0.93,IF(AND(A2053="Africa",AI2053=2050),0.9,IF(AND(A2053="Brazil",AI2053=2035),0.95,IF(AND(A2053="Brazil",AI2053=2050),0.92,""))))))))))))))))))</f>
        <v>*0.92</v>
      </c>
      <c r="AK2053" s="70" t="str">
        <f t="shared" ref="AK2053:AK2116" si="391">AK2052</f>
        <v>REZoning_Sol-Win</v>
      </c>
      <c r="AO2053" s="50" t="s">
        <v>2934</v>
      </c>
      <c r="AP2053" s="72" t="s">
        <v>874</v>
      </c>
      <c r="AQ2053" s="58">
        <v>2035</v>
      </c>
      <c r="AR2053" s="73" t="str">
        <f t="shared" ref="AR2053:AR2116" si="392">"*"&amp;IF(AND(A2053="EU",AQ2053=2035),0.93,IF(AND(A2053="EU",AQ2053=2050),0.9,IF(AND(A2053="USA",AQ2053=2035),0.92,IF(AND(A2053="USA",AQ2053=2050),0.89,IF(AND(A2053="Japan",AQ2053=2035),0.92,IF(AND(A2053="Japan",AQ2053=2050),0.89,IF(AND(A2053="Russia",AQ2053=2035),0.91,IF(AND(A2053="Russia",AQ2053=2050),0.86,IF(AND(A2053="China",AQ2053=2035),0.91,IF(AND(A2053="China",AQ2053=2050),0.87,IF(AND(A2053="India",AQ2053=2035),0.92,IF(AND(A2053="India",AQ2053=2050),0.87,IF(AND(A2053="Middle East",AQ2053=2035),0.89,IF(AND(A2053="Middle East",AQ2053=2050),0.84,IF(AND(A2053="Africa",AQ2053=2035),0.9,IF(AND(A2053="Africa",AQ2053=2050),0.86,IF(AND(A2053="Brazil",AQ2053=2035),0.93,IF(AND(A2053="Brazil",AQ2053=2050),0.89,""))))))))))))))))))</f>
        <v>*0.91</v>
      </c>
      <c r="AS2053" s="70" t="str">
        <f t="shared" ref="AS2053:AS2116" si="393">AS2052</f>
        <v>REZoning_Sol-Win</v>
      </c>
      <c r="AU2053" s="50" t="s">
        <v>2934</v>
      </c>
      <c r="AV2053" s="72" t="s">
        <v>874</v>
      </c>
      <c r="AW2053" s="58">
        <v>2050</v>
      </c>
      <c r="AX2053" s="73" t="str">
        <f t="shared" ref="AX2053:AX2116" si="394">"*"&amp;IF(AND(A2053="EU",AW2053=2035),0.93,IF(AND(A2053="EU",AW2053=2050),0.9,IF(AND(A2053="USA",AW2053=2035),0.92,IF(AND(A2053="USA",AW2053=2050),0.89,IF(AND(A2053="Japan",AW2053=2035),0.92,IF(AND(A2053="Japan",AW2053=2050),0.89,IF(AND(A2053="Russia",AW2053=2035),0.91,IF(AND(A2053="Russia",AW2053=2050),0.86,IF(AND(A2053="China",AW2053=2035),0.91,IF(AND(A2053="China",AW2053=2050),0.87,IF(AND(A2053="India",AW2053=2035),0.92,IF(AND(A2053="India",AW2053=2050),0.87,IF(AND(A2053="Middle East",AW2053=2035),0.89,IF(AND(A2053="Middle East",AW2053=2050),0.84,IF(AND(A2053="Africa",AW2053=2035),0.9,IF(AND(A2053="Africa",AW2053=2050),0.86,IF(AND(A2053="Brazil",AW2053=2035),0.93,IF(AND(A2053="Brazil",AW2053=2050),0.89,""))))))))))))))))))</f>
        <v>*0.87</v>
      </c>
      <c r="AY2053" s="70" t="str">
        <f t="shared" ref="AY2053:AY2116" si="395">AY2052</f>
        <v>REZoning_Sol-Win</v>
      </c>
    </row>
    <row r="2054" spans="1:51">
      <c r="A2054" s="67" t="s">
        <v>171</v>
      </c>
      <c r="C2054" t="s">
        <v>2935</v>
      </c>
      <c r="D2054" s="68" t="s">
        <v>874</v>
      </c>
      <c r="E2054" s="52">
        <v>2035</v>
      </c>
      <c r="F2054" s="69" t="str">
        <f t="shared" si="385"/>
        <v>*0.94</v>
      </c>
      <c r="G2054" s="70" t="str">
        <f t="shared" si="384"/>
        <v>REZoning_Sol-Win</v>
      </c>
      <c r="I2054" t="s">
        <v>2935</v>
      </c>
      <c r="J2054" s="68" t="s">
        <v>874</v>
      </c>
      <c r="K2054" s="52">
        <v>2050</v>
      </c>
      <c r="L2054" s="62" t="str">
        <f t="shared" si="386"/>
        <v>*0.92</v>
      </c>
      <c r="M2054" s="70" t="str">
        <f t="shared" si="387"/>
        <v>REZoning_Sol-Win</v>
      </c>
      <c r="O2054" t="s">
        <v>2935</v>
      </c>
      <c r="P2054" t="s">
        <v>874</v>
      </c>
      <c r="Q2054">
        <v>2100</v>
      </c>
      <c r="R2054" t="s">
        <v>881</v>
      </c>
      <c r="S2054" t="s">
        <v>875</v>
      </c>
      <c r="AA2054" s="49" t="s">
        <v>2935</v>
      </c>
      <c r="AB2054" s="71" t="s">
        <v>874</v>
      </c>
      <c r="AC2054" s="55">
        <v>2035</v>
      </c>
      <c r="AD2054" s="70" t="str">
        <f t="shared" si="388"/>
        <v>*0.93</v>
      </c>
      <c r="AE2054" s="70" t="str">
        <f t="shared" si="389"/>
        <v>REZoning_Sol-Win</v>
      </c>
      <c r="AG2054" s="49" t="s">
        <v>2935</v>
      </c>
      <c r="AH2054" s="71" t="s">
        <v>874</v>
      </c>
      <c r="AI2054" s="55">
        <v>2050</v>
      </c>
      <c r="AJ2054" s="70" t="str">
        <f t="shared" si="390"/>
        <v>*0.92</v>
      </c>
      <c r="AK2054" s="70" t="str">
        <f t="shared" si="391"/>
        <v>REZoning_Sol-Win</v>
      </c>
      <c r="AO2054" s="50" t="s">
        <v>2935</v>
      </c>
      <c r="AP2054" s="72" t="s">
        <v>874</v>
      </c>
      <c r="AQ2054" s="58">
        <v>2035</v>
      </c>
      <c r="AR2054" s="73" t="str">
        <f t="shared" si="392"/>
        <v>*0.91</v>
      </c>
      <c r="AS2054" s="70" t="str">
        <f t="shared" si="393"/>
        <v>REZoning_Sol-Win</v>
      </c>
      <c r="AU2054" s="50" t="s">
        <v>2935</v>
      </c>
      <c r="AV2054" s="72" t="s">
        <v>874</v>
      </c>
      <c r="AW2054" s="58">
        <v>2050</v>
      </c>
      <c r="AX2054" s="73" t="str">
        <f t="shared" si="394"/>
        <v>*0.87</v>
      </c>
      <c r="AY2054" s="70" t="str">
        <f t="shared" si="395"/>
        <v>REZoning_Sol-Win</v>
      </c>
    </row>
    <row r="2055" spans="1:51">
      <c r="A2055" s="67" t="s">
        <v>171</v>
      </c>
      <c r="C2055" t="s">
        <v>2936</v>
      </c>
      <c r="D2055" s="68" t="s">
        <v>874</v>
      </c>
      <c r="E2055" s="52">
        <v>2035</v>
      </c>
      <c r="F2055" s="69" t="str">
        <f t="shared" si="385"/>
        <v>*0.94</v>
      </c>
      <c r="G2055" s="70" t="str">
        <f t="shared" si="384"/>
        <v>REZoning_Sol-Win</v>
      </c>
      <c r="I2055" t="s">
        <v>2936</v>
      </c>
      <c r="J2055" s="68" t="s">
        <v>874</v>
      </c>
      <c r="K2055" s="52">
        <v>2050</v>
      </c>
      <c r="L2055" s="62" t="str">
        <f t="shared" si="386"/>
        <v>*0.92</v>
      </c>
      <c r="M2055" s="70" t="str">
        <f t="shared" si="387"/>
        <v>REZoning_Sol-Win</v>
      </c>
      <c r="O2055" t="s">
        <v>2936</v>
      </c>
      <c r="P2055" t="s">
        <v>874</v>
      </c>
      <c r="Q2055">
        <v>2100</v>
      </c>
      <c r="R2055" t="s">
        <v>881</v>
      </c>
      <c r="S2055" t="s">
        <v>875</v>
      </c>
      <c r="AA2055" s="49" t="s">
        <v>2936</v>
      </c>
      <c r="AB2055" s="71" t="s">
        <v>874</v>
      </c>
      <c r="AC2055" s="55">
        <v>2035</v>
      </c>
      <c r="AD2055" s="70" t="str">
        <f t="shared" si="388"/>
        <v>*0.93</v>
      </c>
      <c r="AE2055" s="70" t="str">
        <f t="shared" si="389"/>
        <v>REZoning_Sol-Win</v>
      </c>
      <c r="AG2055" s="49" t="s">
        <v>2936</v>
      </c>
      <c r="AH2055" s="71" t="s">
        <v>874</v>
      </c>
      <c r="AI2055" s="55">
        <v>2050</v>
      </c>
      <c r="AJ2055" s="70" t="str">
        <f t="shared" si="390"/>
        <v>*0.92</v>
      </c>
      <c r="AK2055" s="70" t="str">
        <f t="shared" si="391"/>
        <v>REZoning_Sol-Win</v>
      </c>
      <c r="AO2055" s="50" t="s">
        <v>2936</v>
      </c>
      <c r="AP2055" s="72" t="s">
        <v>874</v>
      </c>
      <c r="AQ2055" s="58">
        <v>2035</v>
      </c>
      <c r="AR2055" s="73" t="str">
        <f t="shared" si="392"/>
        <v>*0.91</v>
      </c>
      <c r="AS2055" s="70" t="str">
        <f t="shared" si="393"/>
        <v>REZoning_Sol-Win</v>
      </c>
      <c r="AU2055" s="50" t="s">
        <v>2936</v>
      </c>
      <c r="AV2055" s="72" t="s">
        <v>874</v>
      </c>
      <c r="AW2055" s="58">
        <v>2050</v>
      </c>
      <c r="AX2055" s="73" t="str">
        <f t="shared" si="394"/>
        <v>*0.87</v>
      </c>
      <c r="AY2055" s="70" t="str">
        <f t="shared" si="395"/>
        <v>REZoning_Sol-Win</v>
      </c>
    </row>
    <row r="2056" spans="1:51">
      <c r="A2056" s="67" t="s">
        <v>171</v>
      </c>
      <c r="C2056" t="s">
        <v>2937</v>
      </c>
      <c r="D2056" s="68" t="s">
        <v>874</v>
      </c>
      <c r="E2056" s="52">
        <v>2035</v>
      </c>
      <c r="F2056" s="69" t="str">
        <f t="shared" si="385"/>
        <v>*0.94</v>
      </c>
      <c r="G2056" s="70" t="str">
        <f t="shared" si="384"/>
        <v>REZoning_Sol-Win</v>
      </c>
      <c r="I2056" t="s">
        <v>2937</v>
      </c>
      <c r="J2056" s="68" t="s">
        <v>874</v>
      </c>
      <c r="K2056" s="52">
        <v>2050</v>
      </c>
      <c r="L2056" s="62" t="str">
        <f t="shared" si="386"/>
        <v>*0.92</v>
      </c>
      <c r="M2056" s="70" t="str">
        <f t="shared" si="387"/>
        <v>REZoning_Sol-Win</v>
      </c>
      <c r="O2056" t="s">
        <v>2937</v>
      </c>
      <c r="P2056" t="s">
        <v>874</v>
      </c>
      <c r="Q2056">
        <v>2100</v>
      </c>
      <c r="R2056" t="s">
        <v>881</v>
      </c>
      <c r="S2056" t="s">
        <v>875</v>
      </c>
      <c r="AA2056" s="49" t="s">
        <v>2937</v>
      </c>
      <c r="AB2056" s="71" t="s">
        <v>874</v>
      </c>
      <c r="AC2056" s="55">
        <v>2035</v>
      </c>
      <c r="AD2056" s="70" t="str">
        <f t="shared" si="388"/>
        <v>*0.93</v>
      </c>
      <c r="AE2056" s="70" t="str">
        <f t="shared" si="389"/>
        <v>REZoning_Sol-Win</v>
      </c>
      <c r="AG2056" s="49" t="s">
        <v>2937</v>
      </c>
      <c r="AH2056" s="71" t="s">
        <v>874</v>
      </c>
      <c r="AI2056" s="55">
        <v>2050</v>
      </c>
      <c r="AJ2056" s="70" t="str">
        <f t="shared" si="390"/>
        <v>*0.92</v>
      </c>
      <c r="AK2056" s="70" t="str">
        <f t="shared" si="391"/>
        <v>REZoning_Sol-Win</v>
      </c>
      <c r="AO2056" s="50" t="s">
        <v>2937</v>
      </c>
      <c r="AP2056" s="72" t="s">
        <v>874</v>
      </c>
      <c r="AQ2056" s="58">
        <v>2035</v>
      </c>
      <c r="AR2056" s="73" t="str">
        <f t="shared" si="392"/>
        <v>*0.91</v>
      </c>
      <c r="AS2056" s="70" t="str">
        <f t="shared" si="393"/>
        <v>REZoning_Sol-Win</v>
      </c>
      <c r="AU2056" s="50" t="s">
        <v>2937</v>
      </c>
      <c r="AV2056" s="72" t="s">
        <v>874</v>
      </c>
      <c r="AW2056" s="58">
        <v>2050</v>
      </c>
      <c r="AX2056" s="73" t="str">
        <f t="shared" si="394"/>
        <v>*0.87</v>
      </c>
      <c r="AY2056" s="70" t="str">
        <f t="shared" si="395"/>
        <v>REZoning_Sol-Win</v>
      </c>
    </row>
    <row r="2057" spans="1:51">
      <c r="A2057" s="67" t="s">
        <v>171</v>
      </c>
      <c r="C2057" t="s">
        <v>2938</v>
      </c>
      <c r="D2057" s="68" t="s">
        <v>874</v>
      </c>
      <c r="E2057" s="52">
        <v>2035</v>
      </c>
      <c r="F2057" s="69" t="str">
        <f t="shared" si="385"/>
        <v>*0.94</v>
      </c>
      <c r="G2057" s="70" t="str">
        <f t="shared" si="384"/>
        <v>REZoning_Sol-Win</v>
      </c>
      <c r="I2057" t="s">
        <v>2938</v>
      </c>
      <c r="J2057" s="68" t="s">
        <v>874</v>
      </c>
      <c r="K2057" s="52">
        <v>2050</v>
      </c>
      <c r="L2057" s="62" t="str">
        <f t="shared" si="386"/>
        <v>*0.92</v>
      </c>
      <c r="M2057" s="70" t="str">
        <f t="shared" si="387"/>
        <v>REZoning_Sol-Win</v>
      </c>
      <c r="O2057" t="s">
        <v>2938</v>
      </c>
      <c r="P2057" t="s">
        <v>874</v>
      </c>
      <c r="Q2057">
        <v>2100</v>
      </c>
      <c r="R2057" t="s">
        <v>881</v>
      </c>
      <c r="S2057" t="s">
        <v>875</v>
      </c>
      <c r="AA2057" s="49" t="s">
        <v>2938</v>
      </c>
      <c r="AB2057" s="71" t="s">
        <v>874</v>
      </c>
      <c r="AC2057" s="55">
        <v>2035</v>
      </c>
      <c r="AD2057" s="70" t="str">
        <f t="shared" si="388"/>
        <v>*0.93</v>
      </c>
      <c r="AE2057" s="70" t="str">
        <f t="shared" si="389"/>
        <v>REZoning_Sol-Win</v>
      </c>
      <c r="AG2057" s="49" t="s">
        <v>2938</v>
      </c>
      <c r="AH2057" s="71" t="s">
        <v>874</v>
      </c>
      <c r="AI2057" s="55">
        <v>2050</v>
      </c>
      <c r="AJ2057" s="70" t="str">
        <f t="shared" si="390"/>
        <v>*0.92</v>
      </c>
      <c r="AK2057" s="70" t="str">
        <f t="shared" si="391"/>
        <v>REZoning_Sol-Win</v>
      </c>
      <c r="AO2057" s="50" t="s">
        <v>2938</v>
      </c>
      <c r="AP2057" s="72" t="s">
        <v>874</v>
      </c>
      <c r="AQ2057" s="58">
        <v>2035</v>
      </c>
      <c r="AR2057" s="73" t="str">
        <f t="shared" si="392"/>
        <v>*0.91</v>
      </c>
      <c r="AS2057" s="70" t="str">
        <f t="shared" si="393"/>
        <v>REZoning_Sol-Win</v>
      </c>
      <c r="AU2057" s="50" t="s">
        <v>2938</v>
      </c>
      <c r="AV2057" s="72" t="s">
        <v>874</v>
      </c>
      <c r="AW2057" s="58">
        <v>2050</v>
      </c>
      <c r="AX2057" s="73" t="str">
        <f t="shared" si="394"/>
        <v>*0.87</v>
      </c>
      <c r="AY2057" s="70" t="str">
        <f t="shared" si="395"/>
        <v>REZoning_Sol-Win</v>
      </c>
    </row>
    <row r="2058" spans="1:51">
      <c r="A2058" s="67" t="s">
        <v>171</v>
      </c>
      <c r="C2058" t="s">
        <v>2939</v>
      </c>
      <c r="D2058" s="68" t="s">
        <v>874</v>
      </c>
      <c r="E2058" s="52">
        <v>2035</v>
      </c>
      <c r="F2058" s="69" t="str">
        <f t="shared" si="385"/>
        <v>*0.94</v>
      </c>
      <c r="G2058" s="70" t="str">
        <f t="shared" si="384"/>
        <v>REZoning_Sol-Win</v>
      </c>
      <c r="I2058" t="s">
        <v>2939</v>
      </c>
      <c r="J2058" s="68" t="s">
        <v>874</v>
      </c>
      <c r="K2058" s="52">
        <v>2050</v>
      </c>
      <c r="L2058" s="62" t="str">
        <f t="shared" si="386"/>
        <v>*0.92</v>
      </c>
      <c r="M2058" s="70" t="str">
        <f t="shared" si="387"/>
        <v>REZoning_Sol-Win</v>
      </c>
      <c r="O2058" t="s">
        <v>2939</v>
      </c>
      <c r="P2058" t="s">
        <v>874</v>
      </c>
      <c r="Q2058">
        <v>2100</v>
      </c>
      <c r="R2058" t="s">
        <v>881</v>
      </c>
      <c r="S2058" t="s">
        <v>875</v>
      </c>
      <c r="AA2058" s="49" t="s">
        <v>2939</v>
      </c>
      <c r="AB2058" s="71" t="s">
        <v>874</v>
      </c>
      <c r="AC2058" s="55">
        <v>2035</v>
      </c>
      <c r="AD2058" s="70" t="str">
        <f t="shared" si="388"/>
        <v>*0.93</v>
      </c>
      <c r="AE2058" s="70" t="str">
        <f t="shared" si="389"/>
        <v>REZoning_Sol-Win</v>
      </c>
      <c r="AG2058" s="49" t="s">
        <v>2939</v>
      </c>
      <c r="AH2058" s="71" t="s">
        <v>874</v>
      </c>
      <c r="AI2058" s="55">
        <v>2050</v>
      </c>
      <c r="AJ2058" s="70" t="str">
        <f t="shared" si="390"/>
        <v>*0.92</v>
      </c>
      <c r="AK2058" s="70" t="str">
        <f t="shared" si="391"/>
        <v>REZoning_Sol-Win</v>
      </c>
      <c r="AO2058" s="50" t="s">
        <v>2939</v>
      </c>
      <c r="AP2058" s="72" t="s">
        <v>874</v>
      </c>
      <c r="AQ2058" s="58">
        <v>2035</v>
      </c>
      <c r="AR2058" s="73" t="str">
        <f t="shared" si="392"/>
        <v>*0.91</v>
      </c>
      <c r="AS2058" s="70" t="str">
        <f t="shared" si="393"/>
        <v>REZoning_Sol-Win</v>
      </c>
      <c r="AU2058" s="50" t="s">
        <v>2939</v>
      </c>
      <c r="AV2058" s="72" t="s">
        <v>874</v>
      </c>
      <c r="AW2058" s="58">
        <v>2050</v>
      </c>
      <c r="AX2058" s="73" t="str">
        <f t="shared" si="394"/>
        <v>*0.87</v>
      </c>
      <c r="AY2058" s="70" t="str">
        <f t="shared" si="395"/>
        <v>REZoning_Sol-Win</v>
      </c>
    </row>
    <row r="2059" spans="1:51">
      <c r="A2059" s="67" t="s">
        <v>171</v>
      </c>
      <c r="C2059" t="s">
        <v>2940</v>
      </c>
      <c r="D2059" s="68" t="s">
        <v>874</v>
      </c>
      <c r="E2059" s="52">
        <v>2035</v>
      </c>
      <c r="F2059" s="69" t="str">
        <f t="shared" si="385"/>
        <v>*0.94</v>
      </c>
      <c r="G2059" s="70" t="str">
        <f t="shared" si="384"/>
        <v>REZoning_Sol-Win</v>
      </c>
      <c r="I2059" t="s">
        <v>2940</v>
      </c>
      <c r="J2059" s="68" t="s">
        <v>874</v>
      </c>
      <c r="K2059" s="52">
        <v>2050</v>
      </c>
      <c r="L2059" s="62" t="str">
        <f t="shared" si="386"/>
        <v>*0.92</v>
      </c>
      <c r="M2059" s="70" t="str">
        <f t="shared" si="387"/>
        <v>REZoning_Sol-Win</v>
      </c>
      <c r="O2059" t="s">
        <v>2940</v>
      </c>
      <c r="P2059" t="s">
        <v>874</v>
      </c>
      <c r="Q2059">
        <v>2100</v>
      </c>
      <c r="R2059" t="s">
        <v>881</v>
      </c>
      <c r="S2059" t="s">
        <v>875</v>
      </c>
      <c r="AA2059" s="49" t="s">
        <v>2940</v>
      </c>
      <c r="AB2059" s="71" t="s">
        <v>874</v>
      </c>
      <c r="AC2059" s="55">
        <v>2035</v>
      </c>
      <c r="AD2059" s="70" t="str">
        <f t="shared" si="388"/>
        <v>*0.93</v>
      </c>
      <c r="AE2059" s="70" t="str">
        <f t="shared" si="389"/>
        <v>REZoning_Sol-Win</v>
      </c>
      <c r="AG2059" s="49" t="s">
        <v>2940</v>
      </c>
      <c r="AH2059" s="71" t="s">
        <v>874</v>
      </c>
      <c r="AI2059" s="55">
        <v>2050</v>
      </c>
      <c r="AJ2059" s="70" t="str">
        <f t="shared" si="390"/>
        <v>*0.92</v>
      </c>
      <c r="AK2059" s="70" t="str">
        <f t="shared" si="391"/>
        <v>REZoning_Sol-Win</v>
      </c>
      <c r="AO2059" s="50" t="s">
        <v>2940</v>
      </c>
      <c r="AP2059" s="72" t="s">
        <v>874</v>
      </c>
      <c r="AQ2059" s="58">
        <v>2035</v>
      </c>
      <c r="AR2059" s="73" t="str">
        <f t="shared" si="392"/>
        <v>*0.91</v>
      </c>
      <c r="AS2059" s="70" t="str">
        <f t="shared" si="393"/>
        <v>REZoning_Sol-Win</v>
      </c>
      <c r="AU2059" s="50" t="s">
        <v>2940</v>
      </c>
      <c r="AV2059" s="72" t="s">
        <v>874</v>
      </c>
      <c r="AW2059" s="58">
        <v>2050</v>
      </c>
      <c r="AX2059" s="73" t="str">
        <f t="shared" si="394"/>
        <v>*0.87</v>
      </c>
      <c r="AY2059" s="70" t="str">
        <f t="shared" si="395"/>
        <v>REZoning_Sol-Win</v>
      </c>
    </row>
    <row r="2060" spans="1:51">
      <c r="A2060" s="67" t="s">
        <v>171</v>
      </c>
      <c r="C2060" t="s">
        <v>2941</v>
      </c>
      <c r="D2060" s="68" t="s">
        <v>874</v>
      </c>
      <c r="E2060" s="52">
        <v>2035</v>
      </c>
      <c r="F2060" s="69" t="str">
        <f t="shared" si="385"/>
        <v>*0.94</v>
      </c>
      <c r="G2060" s="70" t="str">
        <f t="shared" si="384"/>
        <v>REZoning_Sol-Win</v>
      </c>
      <c r="I2060" t="s">
        <v>2941</v>
      </c>
      <c r="J2060" s="68" t="s">
        <v>874</v>
      </c>
      <c r="K2060" s="52">
        <v>2050</v>
      </c>
      <c r="L2060" s="62" t="str">
        <f t="shared" si="386"/>
        <v>*0.92</v>
      </c>
      <c r="M2060" s="70" t="str">
        <f t="shared" si="387"/>
        <v>REZoning_Sol-Win</v>
      </c>
      <c r="O2060" t="s">
        <v>2941</v>
      </c>
      <c r="P2060" t="s">
        <v>874</v>
      </c>
      <c r="Q2060">
        <v>2100</v>
      </c>
      <c r="R2060" t="s">
        <v>881</v>
      </c>
      <c r="S2060" t="s">
        <v>875</v>
      </c>
      <c r="AA2060" s="49" t="s">
        <v>2941</v>
      </c>
      <c r="AB2060" s="71" t="s">
        <v>874</v>
      </c>
      <c r="AC2060" s="55">
        <v>2035</v>
      </c>
      <c r="AD2060" s="70" t="str">
        <f t="shared" si="388"/>
        <v>*0.93</v>
      </c>
      <c r="AE2060" s="70" t="str">
        <f t="shared" si="389"/>
        <v>REZoning_Sol-Win</v>
      </c>
      <c r="AG2060" s="49" t="s">
        <v>2941</v>
      </c>
      <c r="AH2060" s="71" t="s">
        <v>874</v>
      </c>
      <c r="AI2060" s="55">
        <v>2050</v>
      </c>
      <c r="AJ2060" s="70" t="str">
        <f t="shared" si="390"/>
        <v>*0.92</v>
      </c>
      <c r="AK2060" s="70" t="str">
        <f t="shared" si="391"/>
        <v>REZoning_Sol-Win</v>
      </c>
      <c r="AO2060" s="50" t="s">
        <v>2941</v>
      </c>
      <c r="AP2060" s="72" t="s">
        <v>874</v>
      </c>
      <c r="AQ2060" s="58">
        <v>2035</v>
      </c>
      <c r="AR2060" s="73" t="str">
        <f t="shared" si="392"/>
        <v>*0.91</v>
      </c>
      <c r="AS2060" s="70" t="str">
        <f t="shared" si="393"/>
        <v>REZoning_Sol-Win</v>
      </c>
      <c r="AU2060" s="50" t="s">
        <v>2941</v>
      </c>
      <c r="AV2060" s="72" t="s">
        <v>874</v>
      </c>
      <c r="AW2060" s="58">
        <v>2050</v>
      </c>
      <c r="AX2060" s="73" t="str">
        <f t="shared" si="394"/>
        <v>*0.87</v>
      </c>
      <c r="AY2060" s="70" t="str">
        <f t="shared" si="395"/>
        <v>REZoning_Sol-Win</v>
      </c>
    </row>
    <row r="2061" spans="1:51">
      <c r="A2061" s="67" t="s">
        <v>98</v>
      </c>
      <c r="C2061" t="s">
        <v>2942</v>
      </c>
      <c r="D2061" s="68" t="s">
        <v>874</v>
      </c>
      <c r="E2061" s="52">
        <v>2035</v>
      </c>
      <c r="F2061" s="69" t="str">
        <f t="shared" si="385"/>
        <v>*0.95</v>
      </c>
      <c r="G2061" s="70" t="str">
        <f t="shared" si="384"/>
        <v>REZoning_Sol-Win</v>
      </c>
      <c r="I2061" t="s">
        <v>2942</v>
      </c>
      <c r="J2061" s="68" t="s">
        <v>874</v>
      </c>
      <c r="K2061" s="52">
        <v>2050</v>
      </c>
      <c r="L2061" s="62" t="str">
        <f t="shared" si="386"/>
        <v>*0.93</v>
      </c>
      <c r="M2061" s="70" t="str">
        <f t="shared" si="387"/>
        <v>REZoning_Sol-Win</v>
      </c>
      <c r="O2061" t="s">
        <v>2942</v>
      </c>
      <c r="P2061" t="s">
        <v>874</v>
      </c>
      <c r="Q2061">
        <v>2100</v>
      </c>
      <c r="R2061" t="s">
        <v>904</v>
      </c>
      <c r="S2061" t="s">
        <v>875</v>
      </c>
      <c r="AA2061" s="49" t="s">
        <v>2942</v>
      </c>
      <c r="AB2061" s="71" t="s">
        <v>874</v>
      </c>
      <c r="AC2061" s="55">
        <v>2035</v>
      </c>
      <c r="AD2061" s="70" t="str">
        <f t="shared" si="388"/>
        <v>*0.95</v>
      </c>
      <c r="AE2061" s="70" t="str">
        <f t="shared" si="389"/>
        <v>REZoning_Sol-Win</v>
      </c>
      <c r="AG2061" s="49" t="s">
        <v>2942</v>
      </c>
      <c r="AH2061" s="71" t="s">
        <v>874</v>
      </c>
      <c r="AI2061" s="55">
        <v>2050</v>
      </c>
      <c r="AJ2061" s="70" t="str">
        <f t="shared" si="390"/>
        <v>*0.91</v>
      </c>
      <c r="AK2061" s="70" t="str">
        <f t="shared" si="391"/>
        <v>REZoning_Sol-Win</v>
      </c>
      <c r="AO2061" s="50" t="s">
        <v>2942</v>
      </c>
      <c r="AP2061" s="72" t="s">
        <v>874</v>
      </c>
      <c r="AQ2061" s="58">
        <v>2035</v>
      </c>
      <c r="AR2061" s="73" t="str">
        <f t="shared" si="392"/>
        <v>*0.91</v>
      </c>
      <c r="AS2061" s="70" t="str">
        <f t="shared" si="393"/>
        <v>REZoning_Sol-Win</v>
      </c>
      <c r="AU2061" s="50" t="s">
        <v>2942</v>
      </c>
      <c r="AV2061" s="72" t="s">
        <v>874</v>
      </c>
      <c r="AW2061" s="58">
        <v>2050</v>
      </c>
      <c r="AX2061" s="73" t="str">
        <f t="shared" si="394"/>
        <v>*0.86</v>
      </c>
      <c r="AY2061" s="70" t="str">
        <f t="shared" si="395"/>
        <v>REZoning_Sol-Win</v>
      </c>
    </row>
    <row r="2062" spans="1:51">
      <c r="A2062" s="67" t="s">
        <v>98</v>
      </c>
      <c r="C2062" t="s">
        <v>2943</v>
      </c>
      <c r="D2062" s="68" t="s">
        <v>874</v>
      </c>
      <c r="E2062" s="52">
        <v>2035</v>
      </c>
      <c r="F2062" s="69" t="str">
        <f t="shared" si="385"/>
        <v>*0.95</v>
      </c>
      <c r="G2062" s="70" t="str">
        <f t="shared" si="384"/>
        <v>REZoning_Sol-Win</v>
      </c>
      <c r="I2062" t="s">
        <v>2943</v>
      </c>
      <c r="J2062" s="68" t="s">
        <v>874</v>
      </c>
      <c r="K2062" s="52">
        <v>2050</v>
      </c>
      <c r="L2062" s="62" t="str">
        <f t="shared" si="386"/>
        <v>*0.93</v>
      </c>
      <c r="M2062" s="70" t="str">
        <f t="shared" si="387"/>
        <v>REZoning_Sol-Win</v>
      </c>
      <c r="O2062" t="s">
        <v>2943</v>
      </c>
      <c r="P2062" t="s">
        <v>874</v>
      </c>
      <c r="Q2062">
        <v>2100</v>
      </c>
      <c r="R2062" t="s">
        <v>904</v>
      </c>
      <c r="S2062" t="s">
        <v>875</v>
      </c>
      <c r="AA2062" s="49" t="s">
        <v>2943</v>
      </c>
      <c r="AB2062" s="71" t="s">
        <v>874</v>
      </c>
      <c r="AC2062" s="55">
        <v>2035</v>
      </c>
      <c r="AD2062" s="70" t="str">
        <f t="shared" si="388"/>
        <v>*0.95</v>
      </c>
      <c r="AE2062" s="70" t="str">
        <f t="shared" si="389"/>
        <v>REZoning_Sol-Win</v>
      </c>
      <c r="AG2062" s="49" t="s">
        <v>2943</v>
      </c>
      <c r="AH2062" s="71" t="s">
        <v>874</v>
      </c>
      <c r="AI2062" s="55">
        <v>2050</v>
      </c>
      <c r="AJ2062" s="70" t="str">
        <f t="shared" si="390"/>
        <v>*0.91</v>
      </c>
      <c r="AK2062" s="70" t="str">
        <f t="shared" si="391"/>
        <v>REZoning_Sol-Win</v>
      </c>
      <c r="AO2062" s="50" t="s">
        <v>2943</v>
      </c>
      <c r="AP2062" s="72" t="s">
        <v>874</v>
      </c>
      <c r="AQ2062" s="58">
        <v>2035</v>
      </c>
      <c r="AR2062" s="73" t="str">
        <f t="shared" si="392"/>
        <v>*0.91</v>
      </c>
      <c r="AS2062" s="70" t="str">
        <f t="shared" si="393"/>
        <v>REZoning_Sol-Win</v>
      </c>
      <c r="AU2062" s="50" t="s">
        <v>2943</v>
      </c>
      <c r="AV2062" s="72" t="s">
        <v>874</v>
      </c>
      <c r="AW2062" s="58">
        <v>2050</v>
      </c>
      <c r="AX2062" s="73" t="str">
        <f t="shared" si="394"/>
        <v>*0.86</v>
      </c>
      <c r="AY2062" s="70" t="str">
        <f t="shared" si="395"/>
        <v>REZoning_Sol-Win</v>
      </c>
    </row>
    <row r="2063" spans="1:51">
      <c r="A2063" s="67" t="s">
        <v>98</v>
      </c>
      <c r="C2063" t="s">
        <v>2944</v>
      </c>
      <c r="D2063" s="68" t="s">
        <v>874</v>
      </c>
      <c r="E2063" s="52">
        <v>2035</v>
      </c>
      <c r="F2063" s="69" t="str">
        <f t="shared" si="385"/>
        <v>*0.95</v>
      </c>
      <c r="G2063" s="70" t="str">
        <f t="shared" si="384"/>
        <v>REZoning_Sol-Win</v>
      </c>
      <c r="I2063" t="s">
        <v>2944</v>
      </c>
      <c r="J2063" s="68" t="s">
        <v>874</v>
      </c>
      <c r="K2063" s="52">
        <v>2050</v>
      </c>
      <c r="L2063" s="62" t="str">
        <f t="shared" si="386"/>
        <v>*0.93</v>
      </c>
      <c r="M2063" s="70" t="str">
        <f t="shared" si="387"/>
        <v>REZoning_Sol-Win</v>
      </c>
      <c r="O2063" t="s">
        <v>2944</v>
      </c>
      <c r="P2063" t="s">
        <v>874</v>
      </c>
      <c r="Q2063">
        <v>2100</v>
      </c>
      <c r="R2063" t="s">
        <v>904</v>
      </c>
      <c r="S2063" t="s">
        <v>875</v>
      </c>
      <c r="AA2063" s="49" t="s">
        <v>2944</v>
      </c>
      <c r="AB2063" s="71" t="s">
        <v>874</v>
      </c>
      <c r="AC2063" s="55">
        <v>2035</v>
      </c>
      <c r="AD2063" s="70" t="str">
        <f t="shared" si="388"/>
        <v>*0.95</v>
      </c>
      <c r="AE2063" s="70" t="str">
        <f t="shared" si="389"/>
        <v>REZoning_Sol-Win</v>
      </c>
      <c r="AG2063" s="49" t="s">
        <v>2944</v>
      </c>
      <c r="AH2063" s="71" t="s">
        <v>874</v>
      </c>
      <c r="AI2063" s="55">
        <v>2050</v>
      </c>
      <c r="AJ2063" s="70" t="str">
        <f t="shared" si="390"/>
        <v>*0.91</v>
      </c>
      <c r="AK2063" s="70" t="str">
        <f t="shared" si="391"/>
        <v>REZoning_Sol-Win</v>
      </c>
      <c r="AO2063" s="50" t="s">
        <v>2944</v>
      </c>
      <c r="AP2063" s="72" t="s">
        <v>874</v>
      </c>
      <c r="AQ2063" s="58">
        <v>2035</v>
      </c>
      <c r="AR2063" s="73" t="str">
        <f t="shared" si="392"/>
        <v>*0.91</v>
      </c>
      <c r="AS2063" s="70" t="str">
        <f t="shared" si="393"/>
        <v>REZoning_Sol-Win</v>
      </c>
      <c r="AU2063" s="50" t="s">
        <v>2944</v>
      </c>
      <c r="AV2063" s="72" t="s">
        <v>874</v>
      </c>
      <c r="AW2063" s="58">
        <v>2050</v>
      </c>
      <c r="AX2063" s="73" t="str">
        <f t="shared" si="394"/>
        <v>*0.86</v>
      </c>
      <c r="AY2063" s="70" t="str">
        <f t="shared" si="395"/>
        <v>REZoning_Sol-Win</v>
      </c>
    </row>
    <row r="2064" spans="1:51">
      <c r="A2064" s="67" t="s">
        <v>98</v>
      </c>
      <c r="C2064" t="s">
        <v>2945</v>
      </c>
      <c r="D2064" s="68" t="s">
        <v>874</v>
      </c>
      <c r="E2064" s="52">
        <v>2035</v>
      </c>
      <c r="F2064" s="69" t="str">
        <f t="shared" si="385"/>
        <v>*0.95</v>
      </c>
      <c r="G2064" s="70" t="str">
        <f t="shared" si="384"/>
        <v>REZoning_Sol-Win</v>
      </c>
      <c r="I2064" t="s">
        <v>2945</v>
      </c>
      <c r="J2064" s="68" t="s">
        <v>874</v>
      </c>
      <c r="K2064" s="52">
        <v>2050</v>
      </c>
      <c r="L2064" s="62" t="str">
        <f t="shared" si="386"/>
        <v>*0.93</v>
      </c>
      <c r="M2064" s="70" t="str">
        <f t="shared" si="387"/>
        <v>REZoning_Sol-Win</v>
      </c>
      <c r="O2064" t="s">
        <v>2945</v>
      </c>
      <c r="P2064" t="s">
        <v>874</v>
      </c>
      <c r="Q2064">
        <v>2100</v>
      </c>
      <c r="R2064" t="s">
        <v>904</v>
      </c>
      <c r="S2064" t="s">
        <v>875</v>
      </c>
      <c r="AA2064" s="49" t="s">
        <v>2945</v>
      </c>
      <c r="AB2064" s="71" t="s">
        <v>874</v>
      </c>
      <c r="AC2064" s="55">
        <v>2035</v>
      </c>
      <c r="AD2064" s="70" t="str">
        <f t="shared" si="388"/>
        <v>*0.95</v>
      </c>
      <c r="AE2064" s="70" t="str">
        <f t="shared" si="389"/>
        <v>REZoning_Sol-Win</v>
      </c>
      <c r="AG2064" s="49" t="s">
        <v>2945</v>
      </c>
      <c r="AH2064" s="71" t="s">
        <v>874</v>
      </c>
      <c r="AI2064" s="55">
        <v>2050</v>
      </c>
      <c r="AJ2064" s="70" t="str">
        <f t="shared" si="390"/>
        <v>*0.91</v>
      </c>
      <c r="AK2064" s="70" t="str">
        <f t="shared" si="391"/>
        <v>REZoning_Sol-Win</v>
      </c>
      <c r="AO2064" s="50" t="s">
        <v>2945</v>
      </c>
      <c r="AP2064" s="72" t="s">
        <v>874</v>
      </c>
      <c r="AQ2064" s="58">
        <v>2035</v>
      </c>
      <c r="AR2064" s="73" t="str">
        <f t="shared" si="392"/>
        <v>*0.91</v>
      </c>
      <c r="AS2064" s="70" t="str">
        <f t="shared" si="393"/>
        <v>REZoning_Sol-Win</v>
      </c>
      <c r="AU2064" s="50" t="s">
        <v>2945</v>
      </c>
      <c r="AV2064" s="72" t="s">
        <v>874</v>
      </c>
      <c r="AW2064" s="58">
        <v>2050</v>
      </c>
      <c r="AX2064" s="73" t="str">
        <f t="shared" si="394"/>
        <v>*0.86</v>
      </c>
      <c r="AY2064" s="70" t="str">
        <f t="shared" si="395"/>
        <v>REZoning_Sol-Win</v>
      </c>
    </row>
    <row r="2065" spans="1:51">
      <c r="A2065" s="67" t="s">
        <v>98</v>
      </c>
      <c r="C2065" t="s">
        <v>2946</v>
      </c>
      <c r="D2065" s="68" t="s">
        <v>874</v>
      </c>
      <c r="E2065" s="52">
        <v>2035</v>
      </c>
      <c r="F2065" s="69" t="str">
        <f t="shared" si="385"/>
        <v>*0.95</v>
      </c>
      <c r="G2065" s="70" t="str">
        <f t="shared" si="384"/>
        <v>REZoning_Sol-Win</v>
      </c>
      <c r="I2065" t="s">
        <v>2946</v>
      </c>
      <c r="J2065" s="68" t="s">
        <v>874</v>
      </c>
      <c r="K2065" s="52">
        <v>2050</v>
      </c>
      <c r="L2065" s="62" t="str">
        <f t="shared" si="386"/>
        <v>*0.93</v>
      </c>
      <c r="M2065" s="70" t="str">
        <f t="shared" si="387"/>
        <v>REZoning_Sol-Win</v>
      </c>
      <c r="O2065" t="s">
        <v>2946</v>
      </c>
      <c r="P2065" t="s">
        <v>874</v>
      </c>
      <c r="Q2065">
        <v>2100</v>
      </c>
      <c r="R2065" t="s">
        <v>904</v>
      </c>
      <c r="S2065" t="s">
        <v>875</v>
      </c>
      <c r="AA2065" s="49" t="s">
        <v>2946</v>
      </c>
      <c r="AB2065" s="71" t="s">
        <v>874</v>
      </c>
      <c r="AC2065" s="55">
        <v>2035</v>
      </c>
      <c r="AD2065" s="70" t="str">
        <f t="shared" si="388"/>
        <v>*0.95</v>
      </c>
      <c r="AE2065" s="70" t="str">
        <f t="shared" si="389"/>
        <v>REZoning_Sol-Win</v>
      </c>
      <c r="AG2065" s="49" t="s">
        <v>2946</v>
      </c>
      <c r="AH2065" s="71" t="s">
        <v>874</v>
      </c>
      <c r="AI2065" s="55">
        <v>2050</v>
      </c>
      <c r="AJ2065" s="70" t="str">
        <f t="shared" si="390"/>
        <v>*0.91</v>
      </c>
      <c r="AK2065" s="70" t="str">
        <f t="shared" si="391"/>
        <v>REZoning_Sol-Win</v>
      </c>
      <c r="AO2065" s="50" t="s">
        <v>2946</v>
      </c>
      <c r="AP2065" s="72" t="s">
        <v>874</v>
      </c>
      <c r="AQ2065" s="58">
        <v>2035</v>
      </c>
      <c r="AR2065" s="73" t="str">
        <f t="shared" si="392"/>
        <v>*0.91</v>
      </c>
      <c r="AS2065" s="70" t="str">
        <f t="shared" si="393"/>
        <v>REZoning_Sol-Win</v>
      </c>
      <c r="AU2065" s="50" t="s">
        <v>2946</v>
      </c>
      <c r="AV2065" s="72" t="s">
        <v>874</v>
      </c>
      <c r="AW2065" s="58">
        <v>2050</v>
      </c>
      <c r="AX2065" s="73" t="str">
        <f t="shared" si="394"/>
        <v>*0.86</v>
      </c>
      <c r="AY2065" s="70" t="str">
        <f t="shared" si="395"/>
        <v>REZoning_Sol-Win</v>
      </c>
    </row>
    <row r="2066" spans="1:51">
      <c r="A2066" s="67" t="s">
        <v>98</v>
      </c>
      <c r="C2066" t="s">
        <v>2947</v>
      </c>
      <c r="D2066" s="68" t="s">
        <v>874</v>
      </c>
      <c r="E2066" s="52">
        <v>2035</v>
      </c>
      <c r="F2066" s="69" t="str">
        <f t="shared" si="385"/>
        <v>*0.95</v>
      </c>
      <c r="G2066" s="70" t="str">
        <f t="shared" si="384"/>
        <v>REZoning_Sol-Win</v>
      </c>
      <c r="I2066" t="s">
        <v>2947</v>
      </c>
      <c r="J2066" s="68" t="s">
        <v>874</v>
      </c>
      <c r="K2066" s="52">
        <v>2050</v>
      </c>
      <c r="L2066" s="62" t="str">
        <f t="shared" si="386"/>
        <v>*0.93</v>
      </c>
      <c r="M2066" s="70" t="str">
        <f t="shared" si="387"/>
        <v>REZoning_Sol-Win</v>
      </c>
      <c r="O2066" t="s">
        <v>2947</v>
      </c>
      <c r="P2066" t="s">
        <v>874</v>
      </c>
      <c r="Q2066">
        <v>2100</v>
      </c>
      <c r="R2066" t="s">
        <v>904</v>
      </c>
      <c r="S2066" t="s">
        <v>875</v>
      </c>
      <c r="AA2066" s="49" t="s">
        <v>2947</v>
      </c>
      <c r="AB2066" s="71" t="s">
        <v>874</v>
      </c>
      <c r="AC2066" s="55">
        <v>2035</v>
      </c>
      <c r="AD2066" s="70" t="str">
        <f t="shared" si="388"/>
        <v>*0.95</v>
      </c>
      <c r="AE2066" s="70" t="str">
        <f t="shared" si="389"/>
        <v>REZoning_Sol-Win</v>
      </c>
      <c r="AG2066" s="49" t="s">
        <v>2947</v>
      </c>
      <c r="AH2066" s="71" t="s">
        <v>874</v>
      </c>
      <c r="AI2066" s="55">
        <v>2050</v>
      </c>
      <c r="AJ2066" s="70" t="str">
        <f t="shared" si="390"/>
        <v>*0.91</v>
      </c>
      <c r="AK2066" s="70" t="str">
        <f t="shared" si="391"/>
        <v>REZoning_Sol-Win</v>
      </c>
      <c r="AO2066" s="50" t="s">
        <v>2947</v>
      </c>
      <c r="AP2066" s="72" t="s">
        <v>874</v>
      </c>
      <c r="AQ2066" s="58">
        <v>2035</v>
      </c>
      <c r="AR2066" s="73" t="str">
        <f t="shared" si="392"/>
        <v>*0.91</v>
      </c>
      <c r="AS2066" s="70" t="str">
        <f t="shared" si="393"/>
        <v>REZoning_Sol-Win</v>
      </c>
      <c r="AU2066" s="50" t="s">
        <v>2947</v>
      </c>
      <c r="AV2066" s="72" t="s">
        <v>874</v>
      </c>
      <c r="AW2066" s="58">
        <v>2050</v>
      </c>
      <c r="AX2066" s="73" t="str">
        <f t="shared" si="394"/>
        <v>*0.86</v>
      </c>
      <c r="AY2066" s="70" t="str">
        <f t="shared" si="395"/>
        <v>REZoning_Sol-Win</v>
      </c>
    </row>
    <row r="2067" spans="1:51">
      <c r="A2067" s="67" t="s">
        <v>98</v>
      </c>
      <c r="C2067" t="s">
        <v>2948</v>
      </c>
      <c r="D2067" s="68" t="s">
        <v>874</v>
      </c>
      <c r="E2067" s="52">
        <v>2035</v>
      </c>
      <c r="F2067" s="69" t="str">
        <f t="shared" si="385"/>
        <v>*0.95</v>
      </c>
      <c r="G2067" s="70" t="str">
        <f t="shared" si="384"/>
        <v>REZoning_Sol-Win</v>
      </c>
      <c r="I2067" t="s">
        <v>2948</v>
      </c>
      <c r="J2067" s="68" t="s">
        <v>874</v>
      </c>
      <c r="K2067" s="52">
        <v>2050</v>
      </c>
      <c r="L2067" s="62" t="str">
        <f t="shared" si="386"/>
        <v>*0.93</v>
      </c>
      <c r="M2067" s="70" t="str">
        <f t="shared" si="387"/>
        <v>REZoning_Sol-Win</v>
      </c>
      <c r="O2067" t="s">
        <v>2948</v>
      </c>
      <c r="P2067" t="s">
        <v>874</v>
      </c>
      <c r="Q2067">
        <v>2100</v>
      </c>
      <c r="R2067" t="s">
        <v>904</v>
      </c>
      <c r="S2067" t="s">
        <v>875</v>
      </c>
      <c r="AA2067" s="49" t="s">
        <v>2948</v>
      </c>
      <c r="AB2067" s="71" t="s">
        <v>874</v>
      </c>
      <c r="AC2067" s="55">
        <v>2035</v>
      </c>
      <c r="AD2067" s="70" t="str">
        <f t="shared" si="388"/>
        <v>*0.95</v>
      </c>
      <c r="AE2067" s="70" t="str">
        <f t="shared" si="389"/>
        <v>REZoning_Sol-Win</v>
      </c>
      <c r="AG2067" s="49" t="s">
        <v>2948</v>
      </c>
      <c r="AH2067" s="71" t="s">
        <v>874</v>
      </c>
      <c r="AI2067" s="55">
        <v>2050</v>
      </c>
      <c r="AJ2067" s="70" t="str">
        <f t="shared" si="390"/>
        <v>*0.91</v>
      </c>
      <c r="AK2067" s="70" t="str">
        <f t="shared" si="391"/>
        <v>REZoning_Sol-Win</v>
      </c>
      <c r="AO2067" s="50" t="s">
        <v>2948</v>
      </c>
      <c r="AP2067" s="72" t="s">
        <v>874</v>
      </c>
      <c r="AQ2067" s="58">
        <v>2035</v>
      </c>
      <c r="AR2067" s="73" t="str">
        <f t="shared" si="392"/>
        <v>*0.91</v>
      </c>
      <c r="AS2067" s="70" t="str">
        <f t="shared" si="393"/>
        <v>REZoning_Sol-Win</v>
      </c>
      <c r="AU2067" s="50" t="s">
        <v>2948</v>
      </c>
      <c r="AV2067" s="72" t="s">
        <v>874</v>
      </c>
      <c r="AW2067" s="58">
        <v>2050</v>
      </c>
      <c r="AX2067" s="73" t="str">
        <f t="shared" si="394"/>
        <v>*0.86</v>
      </c>
      <c r="AY2067" s="70" t="str">
        <f t="shared" si="395"/>
        <v>REZoning_Sol-Win</v>
      </c>
    </row>
    <row r="2068" spans="1:51">
      <c r="A2068" s="67" t="s">
        <v>98</v>
      </c>
      <c r="C2068" t="s">
        <v>2949</v>
      </c>
      <c r="D2068" s="68" t="s">
        <v>874</v>
      </c>
      <c r="E2068" s="52">
        <v>2035</v>
      </c>
      <c r="F2068" s="69" t="str">
        <f t="shared" si="385"/>
        <v>*0.95</v>
      </c>
      <c r="G2068" s="70" t="str">
        <f t="shared" si="384"/>
        <v>REZoning_Sol-Win</v>
      </c>
      <c r="I2068" t="s">
        <v>2949</v>
      </c>
      <c r="J2068" s="68" t="s">
        <v>874</v>
      </c>
      <c r="K2068" s="52">
        <v>2050</v>
      </c>
      <c r="L2068" s="62" t="str">
        <f t="shared" si="386"/>
        <v>*0.93</v>
      </c>
      <c r="M2068" s="70" t="str">
        <f t="shared" si="387"/>
        <v>REZoning_Sol-Win</v>
      </c>
      <c r="O2068" t="s">
        <v>2949</v>
      </c>
      <c r="P2068" t="s">
        <v>874</v>
      </c>
      <c r="Q2068">
        <v>2100</v>
      </c>
      <c r="R2068" t="s">
        <v>904</v>
      </c>
      <c r="S2068" t="s">
        <v>875</v>
      </c>
      <c r="AA2068" s="49" t="s">
        <v>2949</v>
      </c>
      <c r="AB2068" s="71" t="s">
        <v>874</v>
      </c>
      <c r="AC2068" s="55">
        <v>2035</v>
      </c>
      <c r="AD2068" s="70" t="str">
        <f t="shared" si="388"/>
        <v>*0.95</v>
      </c>
      <c r="AE2068" s="70" t="str">
        <f t="shared" si="389"/>
        <v>REZoning_Sol-Win</v>
      </c>
      <c r="AG2068" s="49" t="s">
        <v>2949</v>
      </c>
      <c r="AH2068" s="71" t="s">
        <v>874</v>
      </c>
      <c r="AI2068" s="55">
        <v>2050</v>
      </c>
      <c r="AJ2068" s="70" t="str">
        <f t="shared" si="390"/>
        <v>*0.91</v>
      </c>
      <c r="AK2068" s="70" t="str">
        <f t="shared" si="391"/>
        <v>REZoning_Sol-Win</v>
      </c>
      <c r="AO2068" s="50" t="s">
        <v>2949</v>
      </c>
      <c r="AP2068" s="72" t="s">
        <v>874</v>
      </c>
      <c r="AQ2068" s="58">
        <v>2035</v>
      </c>
      <c r="AR2068" s="73" t="str">
        <f t="shared" si="392"/>
        <v>*0.91</v>
      </c>
      <c r="AS2068" s="70" t="str">
        <f t="shared" si="393"/>
        <v>REZoning_Sol-Win</v>
      </c>
      <c r="AU2068" s="50" t="s">
        <v>2949</v>
      </c>
      <c r="AV2068" s="72" t="s">
        <v>874</v>
      </c>
      <c r="AW2068" s="58">
        <v>2050</v>
      </c>
      <c r="AX2068" s="73" t="str">
        <f t="shared" si="394"/>
        <v>*0.86</v>
      </c>
      <c r="AY2068" s="70" t="str">
        <f t="shared" si="395"/>
        <v>REZoning_Sol-Win</v>
      </c>
    </row>
    <row r="2069" spans="1:51">
      <c r="A2069" s="67" t="s">
        <v>98</v>
      </c>
      <c r="C2069" t="s">
        <v>2950</v>
      </c>
      <c r="D2069" s="68" t="s">
        <v>874</v>
      </c>
      <c r="E2069" s="52">
        <v>2035</v>
      </c>
      <c r="F2069" s="69" t="str">
        <f t="shared" si="385"/>
        <v>*0.95</v>
      </c>
      <c r="G2069" s="70" t="str">
        <f t="shared" si="384"/>
        <v>REZoning_Sol-Win</v>
      </c>
      <c r="I2069" t="s">
        <v>2950</v>
      </c>
      <c r="J2069" s="68" t="s">
        <v>874</v>
      </c>
      <c r="K2069" s="52">
        <v>2050</v>
      </c>
      <c r="L2069" s="62" t="str">
        <f t="shared" si="386"/>
        <v>*0.93</v>
      </c>
      <c r="M2069" s="70" t="str">
        <f t="shared" si="387"/>
        <v>REZoning_Sol-Win</v>
      </c>
      <c r="O2069" t="s">
        <v>2950</v>
      </c>
      <c r="P2069" t="s">
        <v>874</v>
      </c>
      <c r="Q2069">
        <v>2100</v>
      </c>
      <c r="R2069" t="s">
        <v>904</v>
      </c>
      <c r="S2069" t="s">
        <v>875</v>
      </c>
      <c r="AA2069" s="49" t="s">
        <v>2950</v>
      </c>
      <c r="AB2069" s="71" t="s">
        <v>874</v>
      </c>
      <c r="AC2069" s="55">
        <v>2035</v>
      </c>
      <c r="AD2069" s="70" t="str">
        <f t="shared" si="388"/>
        <v>*0.95</v>
      </c>
      <c r="AE2069" s="70" t="str">
        <f t="shared" si="389"/>
        <v>REZoning_Sol-Win</v>
      </c>
      <c r="AG2069" s="49" t="s">
        <v>2950</v>
      </c>
      <c r="AH2069" s="71" t="s">
        <v>874</v>
      </c>
      <c r="AI2069" s="55">
        <v>2050</v>
      </c>
      <c r="AJ2069" s="70" t="str">
        <f t="shared" si="390"/>
        <v>*0.91</v>
      </c>
      <c r="AK2069" s="70" t="str">
        <f t="shared" si="391"/>
        <v>REZoning_Sol-Win</v>
      </c>
      <c r="AO2069" s="50" t="s">
        <v>2950</v>
      </c>
      <c r="AP2069" s="72" t="s">
        <v>874</v>
      </c>
      <c r="AQ2069" s="58">
        <v>2035</v>
      </c>
      <c r="AR2069" s="73" t="str">
        <f t="shared" si="392"/>
        <v>*0.91</v>
      </c>
      <c r="AS2069" s="70" t="str">
        <f t="shared" si="393"/>
        <v>REZoning_Sol-Win</v>
      </c>
      <c r="AU2069" s="50" t="s">
        <v>2950</v>
      </c>
      <c r="AV2069" s="72" t="s">
        <v>874</v>
      </c>
      <c r="AW2069" s="58">
        <v>2050</v>
      </c>
      <c r="AX2069" s="73" t="str">
        <f t="shared" si="394"/>
        <v>*0.86</v>
      </c>
      <c r="AY2069" s="70" t="str">
        <f t="shared" si="395"/>
        <v>REZoning_Sol-Win</v>
      </c>
    </row>
    <row r="2070" spans="1:51">
      <c r="A2070" s="67" t="s">
        <v>98</v>
      </c>
      <c r="C2070" t="s">
        <v>2951</v>
      </c>
      <c r="D2070" s="68" t="s">
        <v>874</v>
      </c>
      <c r="E2070" s="52">
        <v>2035</v>
      </c>
      <c r="F2070" s="69" t="str">
        <f t="shared" si="385"/>
        <v>*0.95</v>
      </c>
      <c r="G2070" s="70" t="str">
        <f t="shared" si="384"/>
        <v>REZoning_Sol-Win</v>
      </c>
      <c r="I2070" t="s">
        <v>2951</v>
      </c>
      <c r="J2070" s="68" t="s">
        <v>874</v>
      </c>
      <c r="K2070" s="52">
        <v>2050</v>
      </c>
      <c r="L2070" s="62" t="str">
        <f t="shared" si="386"/>
        <v>*0.93</v>
      </c>
      <c r="M2070" s="70" t="str">
        <f t="shared" si="387"/>
        <v>REZoning_Sol-Win</v>
      </c>
      <c r="O2070" t="s">
        <v>2951</v>
      </c>
      <c r="P2070" t="s">
        <v>874</v>
      </c>
      <c r="Q2070">
        <v>2100</v>
      </c>
      <c r="R2070" t="s">
        <v>904</v>
      </c>
      <c r="S2070" t="s">
        <v>875</v>
      </c>
      <c r="AA2070" s="49" t="s">
        <v>2951</v>
      </c>
      <c r="AB2070" s="71" t="s">
        <v>874</v>
      </c>
      <c r="AC2070" s="55">
        <v>2035</v>
      </c>
      <c r="AD2070" s="70" t="str">
        <f t="shared" si="388"/>
        <v>*0.95</v>
      </c>
      <c r="AE2070" s="70" t="str">
        <f t="shared" si="389"/>
        <v>REZoning_Sol-Win</v>
      </c>
      <c r="AG2070" s="49" t="s">
        <v>2951</v>
      </c>
      <c r="AH2070" s="71" t="s">
        <v>874</v>
      </c>
      <c r="AI2070" s="55">
        <v>2050</v>
      </c>
      <c r="AJ2070" s="70" t="str">
        <f t="shared" si="390"/>
        <v>*0.91</v>
      </c>
      <c r="AK2070" s="70" t="str">
        <f t="shared" si="391"/>
        <v>REZoning_Sol-Win</v>
      </c>
      <c r="AO2070" s="50" t="s">
        <v>2951</v>
      </c>
      <c r="AP2070" s="72" t="s">
        <v>874</v>
      </c>
      <c r="AQ2070" s="58">
        <v>2035</v>
      </c>
      <c r="AR2070" s="73" t="str">
        <f t="shared" si="392"/>
        <v>*0.91</v>
      </c>
      <c r="AS2070" s="70" t="str">
        <f t="shared" si="393"/>
        <v>REZoning_Sol-Win</v>
      </c>
      <c r="AU2070" s="50" t="s">
        <v>2951</v>
      </c>
      <c r="AV2070" s="72" t="s">
        <v>874</v>
      </c>
      <c r="AW2070" s="58">
        <v>2050</v>
      </c>
      <c r="AX2070" s="73" t="str">
        <f t="shared" si="394"/>
        <v>*0.86</v>
      </c>
      <c r="AY2070" s="70" t="str">
        <f t="shared" si="395"/>
        <v>REZoning_Sol-Win</v>
      </c>
    </row>
    <row r="2071" spans="1:51">
      <c r="A2071" s="67" t="s">
        <v>98</v>
      </c>
      <c r="C2071" t="s">
        <v>2952</v>
      </c>
      <c r="D2071" s="68" t="s">
        <v>874</v>
      </c>
      <c r="E2071" s="52">
        <v>2035</v>
      </c>
      <c r="F2071" s="69" t="str">
        <f t="shared" si="385"/>
        <v>*0.95</v>
      </c>
      <c r="G2071" s="70" t="str">
        <f t="shared" si="384"/>
        <v>REZoning_Sol-Win</v>
      </c>
      <c r="I2071" t="s">
        <v>2952</v>
      </c>
      <c r="J2071" s="68" t="s">
        <v>874</v>
      </c>
      <c r="K2071" s="52">
        <v>2050</v>
      </c>
      <c r="L2071" s="62" t="str">
        <f t="shared" si="386"/>
        <v>*0.93</v>
      </c>
      <c r="M2071" s="70" t="str">
        <f t="shared" si="387"/>
        <v>REZoning_Sol-Win</v>
      </c>
      <c r="O2071" t="s">
        <v>2952</v>
      </c>
      <c r="P2071" t="s">
        <v>874</v>
      </c>
      <c r="Q2071">
        <v>2100</v>
      </c>
      <c r="R2071" t="s">
        <v>904</v>
      </c>
      <c r="S2071" t="s">
        <v>875</v>
      </c>
      <c r="AA2071" s="49" t="s">
        <v>2952</v>
      </c>
      <c r="AB2071" s="71" t="s">
        <v>874</v>
      </c>
      <c r="AC2071" s="55">
        <v>2035</v>
      </c>
      <c r="AD2071" s="70" t="str">
        <f t="shared" si="388"/>
        <v>*0.95</v>
      </c>
      <c r="AE2071" s="70" t="str">
        <f t="shared" si="389"/>
        <v>REZoning_Sol-Win</v>
      </c>
      <c r="AG2071" s="49" t="s">
        <v>2952</v>
      </c>
      <c r="AH2071" s="71" t="s">
        <v>874</v>
      </c>
      <c r="AI2071" s="55">
        <v>2050</v>
      </c>
      <c r="AJ2071" s="70" t="str">
        <f t="shared" si="390"/>
        <v>*0.91</v>
      </c>
      <c r="AK2071" s="70" t="str">
        <f t="shared" si="391"/>
        <v>REZoning_Sol-Win</v>
      </c>
      <c r="AO2071" s="50" t="s">
        <v>2952</v>
      </c>
      <c r="AP2071" s="72" t="s">
        <v>874</v>
      </c>
      <c r="AQ2071" s="58">
        <v>2035</v>
      </c>
      <c r="AR2071" s="73" t="str">
        <f t="shared" si="392"/>
        <v>*0.91</v>
      </c>
      <c r="AS2071" s="70" t="str">
        <f t="shared" si="393"/>
        <v>REZoning_Sol-Win</v>
      </c>
      <c r="AU2071" s="50" t="s">
        <v>2952</v>
      </c>
      <c r="AV2071" s="72" t="s">
        <v>874</v>
      </c>
      <c r="AW2071" s="58">
        <v>2050</v>
      </c>
      <c r="AX2071" s="73" t="str">
        <f t="shared" si="394"/>
        <v>*0.86</v>
      </c>
      <c r="AY2071" s="70" t="str">
        <f t="shared" si="395"/>
        <v>REZoning_Sol-Win</v>
      </c>
    </row>
    <row r="2072" spans="1:51">
      <c r="A2072" s="67" t="s">
        <v>98</v>
      </c>
      <c r="C2072" t="s">
        <v>2953</v>
      </c>
      <c r="D2072" s="68" t="s">
        <v>874</v>
      </c>
      <c r="E2072" s="52">
        <v>2035</v>
      </c>
      <c r="F2072" s="69" t="str">
        <f t="shared" si="385"/>
        <v>*0.95</v>
      </c>
      <c r="G2072" s="70" t="str">
        <f t="shared" si="384"/>
        <v>REZoning_Sol-Win</v>
      </c>
      <c r="I2072" t="s">
        <v>2953</v>
      </c>
      <c r="J2072" s="68" t="s">
        <v>874</v>
      </c>
      <c r="K2072" s="52">
        <v>2050</v>
      </c>
      <c r="L2072" s="62" t="str">
        <f t="shared" si="386"/>
        <v>*0.93</v>
      </c>
      <c r="M2072" s="70" t="str">
        <f t="shared" si="387"/>
        <v>REZoning_Sol-Win</v>
      </c>
      <c r="O2072" t="s">
        <v>2953</v>
      </c>
      <c r="P2072" t="s">
        <v>874</v>
      </c>
      <c r="Q2072">
        <v>2100</v>
      </c>
      <c r="R2072" t="s">
        <v>904</v>
      </c>
      <c r="S2072" t="s">
        <v>875</v>
      </c>
      <c r="AA2072" s="49" t="s">
        <v>2953</v>
      </c>
      <c r="AB2072" s="71" t="s">
        <v>874</v>
      </c>
      <c r="AC2072" s="55">
        <v>2035</v>
      </c>
      <c r="AD2072" s="70" t="str">
        <f t="shared" si="388"/>
        <v>*0.95</v>
      </c>
      <c r="AE2072" s="70" t="str">
        <f t="shared" si="389"/>
        <v>REZoning_Sol-Win</v>
      </c>
      <c r="AG2072" s="49" t="s">
        <v>2953</v>
      </c>
      <c r="AH2072" s="71" t="s">
        <v>874</v>
      </c>
      <c r="AI2072" s="55">
        <v>2050</v>
      </c>
      <c r="AJ2072" s="70" t="str">
        <f t="shared" si="390"/>
        <v>*0.91</v>
      </c>
      <c r="AK2072" s="70" t="str">
        <f t="shared" si="391"/>
        <v>REZoning_Sol-Win</v>
      </c>
      <c r="AO2072" s="50" t="s">
        <v>2953</v>
      </c>
      <c r="AP2072" s="72" t="s">
        <v>874</v>
      </c>
      <c r="AQ2072" s="58">
        <v>2035</v>
      </c>
      <c r="AR2072" s="73" t="str">
        <f t="shared" si="392"/>
        <v>*0.91</v>
      </c>
      <c r="AS2072" s="70" t="str">
        <f t="shared" si="393"/>
        <v>REZoning_Sol-Win</v>
      </c>
      <c r="AU2072" s="50" t="s">
        <v>2953</v>
      </c>
      <c r="AV2072" s="72" t="s">
        <v>874</v>
      </c>
      <c r="AW2072" s="58">
        <v>2050</v>
      </c>
      <c r="AX2072" s="73" t="str">
        <f t="shared" si="394"/>
        <v>*0.86</v>
      </c>
      <c r="AY2072" s="70" t="str">
        <f t="shared" si="395"/>
        <v>REZoning_Sol-Win</v>
      </c>
    </row>
    <row r="2073" spans="1:51">
      <c r="A2073" s="67" t="s">
        <v>98</v>
      </c>
      <c r="C2073" t="s">
        <v>2954</v>
      </c>
      <c r="D2073" s="68" t="s">
        <v>874</v>
      </c>
      <c r="E2073" s="52">
        <v>2035</v>
      </c>
      <c r="F2073" s="69" t="str">
        <f t="shared" si="385"/>
        <v>*0.95</v>
      </c>
      <c r="G2073" s="70" t="str">
        <f t="shared" si="384"/>
        <v>REZoning_Sol-Win</v>
      </c>
      <c r="I2073" t="s">
        <v>2954</v>
      </c>
      <c r="J2073" s="68" t="s">
        <v>874</v>
      </c>
      <c r="K2073" s="52">
        <v>2050</v>
      </c>
      <c r="L2073" s="62" t="str">
        <f t="shared" si="386"/>
        <v>*0.93</v>
      </c>
      <c r="M2073" s="70" t="str">
        <f t="shared" si="387"/>
        <v>REZoning_Sol-Win</v>
      </c>
      <c r="O2073" t="s">
        <v>2954</v>
      </c>
      <c r="P2073" t="s">
        <v>874</v>
      </c>
      <c r="Q2073">
        <v>2100</v>
      </c>
      <c r="R2073" t="s">
        <v>904</v>
      </c>
      <c r="S2073" t="s">
        <v>875</v>
      </c>
      <c r="AA2073" s="49" t="s">
        <v>2954</v>
      </c>
      <c r="AB2073" s="71" t="s">
        <v>874</v>
      </c>
      <c r="AC2073" s="55">
        <v>2035</v>
      </c>
      <c r="AD2073" s="70" t="str">
        <f t="shared" si="388"/>
        <v>*0.95</v>
      </c>
      <c r="AE2073" s="70" t="str">
        <f t="shared" si="389"/>
        <v>REZoning_Sol-Win</v>
      </c>
      <c r="AG2073" s="49" t="s">
        <v>2954</v>
      </c>
      <c r="AH2073" s="71" t="s">
        <v>874</v>
      </c>
      <c r="AI2073" s="55">
        <v>2050</v>
      </c>
      <c r="AJ2073" s="70" t="str">
        <f t="shared" si="390"/>
        <v>*0.91</v>
      </c>
      <c r="AK2073" s="70" t="str">
        <f t="shared" si="391"/>
        <v>REZoning_Sol-Win</v>
      </c>
      <c r="AO2073" s="50" t="s">
        <v>2954</v>
      </c>
      <c r="AP2073" s="72" t="s">
        <v>874</v>
      </c>
      <c r="AQ2073" s="58">
        <v>2035</v>
      </c>
      <c r="AR2073" s="73" t="str">
        <f t="shared" si="392"/>
        <v>*0.91</v>
      </c>
      <c r="AS2073" s="70" t="str">
        <f t="shared" si="393"/>
        <v>REZoning_Sol-Win</v>
      </c>
      <c r="AU2073" s="50" t="s">
        <v>2954</v>
      </c>
      <c r="AV2073" s="72" t="s">
        <v>874</v>
      </c>
      <c r="AW2073" s="58">
        <v>2050</v>
      </c>
      <c r="AX2073" s="73" t="str">
        <f t="shared" si="394"/>
        <v>*0.86</v>
      </c>
      <c r="AY2073" s="70" t="str">
        <f t="shared" si="395"/>
        <v>REZoning_Sol-Win</v>
      </c>
    </row>
    <row r="2074" spans="1:51">
      <c r="A2074" s="67" t="s">
        <v>98</v>
      </c>
      <c r="C2074" t="s">
        <v>2955</v>
      </c>
      <c r="D2074" s="68" t="s">
        <v>874</v>
      </c>
      <c r="E2074" s="52">
        <v>2035</v>
      </c>
      <c r="F2074" s="69" t="str">
        <f t="shared" si="385"/>
        <v>*0.95</v>
      </c>
      <c r="G2074" s="70" t="str">
        <f t="shared" si="384"/>
        <v>REZoning_Sol-Win</v>
      </c>
      <c r="I2074" t="s">
        <v>2955</v>
      </c>
      <c r="J2074" s="68" t="s">
        <v>874</v>
      </c>
      <c r="K2074" s="52">
        <v>2050</v>
      </c>
      <c r="L2074" s="62" t="str">
        <f t="shared" si="386"/>
        <v>*0.93</v>
      </c>
      <c r="M2074" s="70" t="str">
        <f t="shared" si="387"/>
        <v>REZoning_Sol-Win</v>
      </c>
      <c r="O2074" t="s">
        <v>2955</v>
      </c>
      <c r="P2074" t="s">
        <v>874</v>
      </c>
      <c r="Q2074">
        <v>2100</v>
      </c>
      <c r="R2074" t="s">
        <v>904</v>
      </c>
      <c r="S2074" t="s">
        <v>875</v>
      </c>
      <c r="AA2074" s="49" t="s">
        <v>2955</v>
      </c>
      <c r="AB2074" s="71" t="s">
        <v>874</v>
      </c>
      <c r="AC2074" s="55">
        <v>2035</v>
      </c>
      <c r="AD2074" s="70" t="str">
        <f t="shared" si="388"/>
        <v>*0.95</v>
      </c>
      <c r="AE2074" s="70" t="str">
        <f t="shared" si="389"/>
        <v>REZoning_Sol-Win</v>
      </c>
      <c r="AG2074" s="49" t="s">
        <v>2955</v>
      </c>
      <c r="AH2074" s="71" t="s">
        <v>874</v>
      </c>
      <c r="AI2074" s="55">
        <v>2050</v>
      </c>
      <c r="AJ2074" s="70" t="str">
        <f t="shared" si="390"/>
        <v>*0.91</v>
      </c>
      <c r="AK2074" s="70" t="str">
        <f t="shared" si="391"/>
        <v>REZoning_Sol-Win</v>
      </c>
      <c r="AO2074" s="50" t="s">
        <v>2955</v>
      </c>
      <c r="AP2074" s="72" t="s">
        <v>874</v>
      </c>
      <c r="AQ2074" s="58">
        <v>2035</v>
      </c>
      <c r="AR2074" s="73" t="str">
        <f t="shared" si="392"/>
        <v>*0.91</v>
      </c>
      <c r="AS2074" s="70" t="str">
        <f t="shared" si="393"/>
        <v>REZoning_Sol-Win</v>
      </c>
      <c r="AU2074" s="50" t="s">
        <v>2955</v>
      </c>
      <c r="AV2074" s="72" t="s">
        <v>874</v>
      </c>
      <c r="AW2074" s="58">
        <v>2050</v>
      </c>
      <c r="AX2074" s="73" t="str">
        <f t="shared" si="394"/>
        <v>*0.86</v>
      </c>
      <c r="AY2074" s="70" t="str">
        <f t="shared" si="395"/>
        <v>REZoning_Sol-Win</v>
      </c>
    </row>
    <row r="2075" spans="1:51">
      <c r="A2075" s="67" t="s">
        <v>98</v>
      </c>
      <c r="C2075" t="s">
        <v>2956</v>
      </c>
      <c r="D2075" s="68" t="s">
        <v>874</v>
      </c>
      <c r="E2075" s="52">
        <v>2035</v>
      </c>
      <c r="F2075" s="69" t="str">
        <f t="shared" si="385"/>
        <v>*0.95</v>
      </c>
      <c r="G2075" s="70" t="str">
        <f t="shared" si="384"/>
        <v>REZoning_Sol-Win</v>
      </c>
      <c r="I2075" t="s">
        <v>2956</v>
      </c>
      <c r="J2075" s="68" t="s">
        <v>874</v>
      </c>
      <c r="K2075" s="52">
        <v>2050</v>
      </c>
      <c r="L2075" s="62" t="str">
        <f t="shared" si="386"/>
        <v>*0.93</v>
      </c>
      <c r="M2075" s="70" t="str">
        <f t="shared" si="387"/>
        <v>REZoning_Sol-Win</v>
      </c>
      <c r="O2075" t="s">
        <v>2956</v>
      </c>
      <c r="P2075" t="s">
        <v>874</v>
      </c>
      <c r="Q2075">
        <v>2100</v>
      </c>
      <c r="R2075" t="s">
        <v>904</v>
      </c>
      <c r="S2075" t="s">
        <v>875</v>
      </c>
      <c r="AA2075" s="49" t="s">
        <v>2956</v>
      </c>
      <c r="AB2075" s="71" t="s">
        <v>874</v>
      </c>
      <c r="AC2075" s="55">
        <v>2035</v>
      </c>
      <c r="AD2075" s="70" t="str">
        <f t="shared" si="388"/>
        <v>*0.95</v>
      </c>
      <c r="AE2075" s="70" t="str">
        <f t="shared" si="389"/>
        <v>REZoning_Sol-Win</v>
      </c>
      <c r="AG2075" s="49" t="s">
        <v>2956</v>
      </c>
      <c r="AH2075" s="71" t="s">
        <v>874</v>
      </c>
      <c r="AI2075" s="55">
        <v>2050</v>
      </c>
      <c r="AJ2075" s="70" t="str">
        <f t="shared" si="390"/>
        <v>*0.91</v>
      </c>
      <c r="AK2075" s="70" t="str">
        <f t="shared" si="391"/>
        <v>REZoning_Sol-Win</v>
      </c>
      <c r="AO2075" s="50" t="s">
        <v>2956</v>
      </c>
      <c r="AP2075" s="72" t="s">
        <v>874</v>
      </c>
      <c r="AQ2075" s="58">
        <v>2035</v>
      </c>
      <c r="AR2075" s="73" t="str">
        <f t="shared" si="392"/>
        <v>*0.91</v>
      </c>
      <c r="AS2075" s="70" t="str">
        <f t="shared" si="393"/>
        <v>REZoning_Sol-Win</v>
      </c>
      <c r="AU2075" s="50" t="s">
        <v>2956</v>
      </c>
      <c r="AV2075" s="72" t="s">
        <v>874</v>
      </c>
      <c r="AW2075" s="58">
        <v>2050</v>
      </c>
      <c r="AX2075" s="73" t="str">
        <f t="shared" si="394"/>
        <v>*0.86</v>
      </c>
      <c r="AY2075" s="70" t="str">
        <f t="shared" si="395"/>
        <v>REZoning_Sol-Win</v>
      </c>
    </row>
    <row r="2076" spans="1:51">
      <c r="A2076" s="67" t="s">
        <v>98</v>
      </c>
      <c r="C2076" t="s">
        <v>2957</v>
      </c>
      <c r="D2076" s="68" t="s">
        <v>874</v>
      </c>
      <c r="E2076" s="52">
        <v>2035</v>
      </c>
      <c r="F2076" s="69" t="str">
        <f t="shared" si="385"/>
        <v>*0.95</v>
      </c>
      <c r="G2076" s="70" t="str">
        <f t="shared" si="384"/>
        <v>REZoning_Sol-Win</v>
      </c>
      <c r="I2076" t="s">
        <v>2957</v>
      </c>
      <c r="J2076" s="68" t="s">
        <v>874</v>
      </c>
      <c r="K2076" s="52">
        <v>2050</v>
      </c>
      <c r="L2076" s="62" t="str">
        <f t="shared" si="386"/>
        <v>*0.93</v>
      </c>
      <c r="M2076" s="70" t="str">
        <f t="shared" si="387"/>
        <v>REZoning_Sol-Win</v>
      </c>
      <c r="O2076" t="s">
        <v>2957</v>
      </c>
      <c r="P2076" t="s">
        <v>874</v>
      </c>
      <c r="Q2076">
        <v>2100</v>
      </c>
      <c r="R2076" t="s">
        <v>904</v>
      </c>
      <c r="S2076" t="s">
        <v>875</v>
      </c>
      <c r="AA2076" s="49" t="s">
        <v>2957</v>
      </c>
      <c r="AB2076" s="71" t="s">
        <v>874</v>
      </c>
      <c r="AC2076" s="55">
        <v>2035</v>
      </c>
      <c r="AD2076" s="70" t="str">
        <f t="shared" si="388"/>
        <v>*0.95</v>
      </c>
      <c r="AE2076" s="70" t="str">
        <f t="shared" si="389"/>
        <v>REZoning_Sol-Win</v>
      </c>
      <c r="AG2076" s="49" t="s">
        <v>2957</v>
      </c>
      <c r="AH2076" s="71" t="s">
        <v>874</v>
      </c>
      <c r="AI2076" s="55">
        <v>2050</v>
      </c>
      <c r="AJ2076" s="70" t="str">
        <f t="shared" si="390"/>
        <v>*0.91</v>
      </c>
      <c r="AK2076" s="70" t="str">
        <f t="shared" si="391"/>
        <v>REZoning_Sol-Win</v>
      </c>
      <c r="AO2076" s="50" t="s">
        <v>2957</v>
      </c>
      <c r="AP2076" s="72" t="s">
        <v>874</v>
      </c>
      <c r="AQ2076" s="58">
        <v>2035</v>
      </c>
      <c r="AR2076" s="73" t="str">
        <f t="shared" si="392"/>
        <v>*0.91</v>
      </c>
      <c r="AS2076" s="70" t="str">
        <f t="shared" si="393"/>
        <v>REZoning_Sol-Win</v>
      </c>
      <c r="AU2076" s="50" t="s">
        <v>2957</v>
      </c>
      <c r="AV2076" s="72" t="s">
        <v>874</v>
      </c>
      <c r="AW2076" s="58">
        <v>2050</v>
      </c>
      <c r="AX2076" s="73" t="str">
        <f t="shared" si="394"/>
        <v>*0.86</v>
      </c>
      <c r="AY2076" s="70" t="str">
        <f t="shared" si="395"/>
        <v>REZoning_Sol-Win</v>
      </c>
    </row>
    <row r="2077" spans="1:51">
      <c r="A2077" s="67" t="s">
        <v>98</v>
      </c>
      <c r="C2077" t="s">
        <v>2958</v>
      </c>
      <c r="D2077" s="68" t="s">
        <v>874</v>
      </c>
      <c r="E2077" s="52">
        <v>2035</v>
      </c>
      <c r="F2077" s="69" t="str">
        <f t="shared" si="385"/>
        <v>*0.95</v>
      </c>
      <c r="G2077" s="70" t="str">
        <f t="shared" si="384"/>
        <v>REZoning_Sol-Win</v>
      </c>
      <c r="I2077" t="s">
        <v>2958</v>
      </c>
      <c r="J2077" s="68" t="s">
        <v>874</v>
      </c>
      <c r="K2077" s="52">
        <v>2050</v>
      </c>
      <c r="L2077" s="62" t="str">
        <f t="shared" si="386"/>
        <v>*0.93</v>
      </c>
      <c r="M2077" s="70" t="str">
        <f t="shared" si="387"/>
        <v>REZoning_Sol-Win</v>
      </c>
      <c r="O2077" t="s">
        <v>2958</v>
      </c>
      <c r="P2077" t="s">
        <v>874</v>
      </c>
      <c r="Q2077">
        <v>2100</v>
      </c>
      <c r="R2077" t="s">
        <v>904</v>
      </c>
      <c r="S2077" t="s">
        <v>875</v>
      </c>
      <c r="AA2077" s="49" t="s">
        <v>2958</v>
      </c>
      <c r="AB2077" s="71" t="s">
        <v>874</v>
      </c>
      <c r="AC2077" s="55">
        <v>2035</v>
      </c>
      <c r="AD2077" s="70" t="str">
        <f t="shared" si="388"/>
        <v>*0.95</v>
      </c>
      <c r="AE2077" s="70" t="str">
        <f t="shared" si="389"/>
        <v>REZoning_Sol-Win</v>
      </c>
      <c r="AG2077" s="49" t="s">
        <v>2958</v>
      </c>
      <c r="AH2077" s="71" t="s">
        <v>874</v>
      </c>
      <c r="AI2077" s="55">
        <v>2050</v>
      </c>
      <c r="AJ2077" s="70" t="str">
        <f t="shared" si="390"/>
        <v>*0.91</v>
      </c>
      <c r="AK2077" s="70" t="str">
        <f t="shared" si="391"/>
        <v>REZoning_Sol-Win</v>
      </c>
      <c r="AO2077" s="50" t="s">
        <v>2958</v>
      </c>
      <c r="AP2077" s="72" t="s">
        <v>874</v>
      </c>
      <c r="AQ2077" s="58">
        <v>2035</v>
      </c>
      <c r="AR2077" s="73" t="str">
        <f t="shared" si="392"/>
        <v>*0.91</v>
      </c>
      <c r="AS2077" s="70" t="str">
        <f t="shared" si="393"/>
        <v>REZoning_Sol-Win</v>
      </c>
      <c r="AU2077" s="50" t="s">
        <v>2958</v>
      </c>
      <c r="AV2077" s="72" t="s">
        <v>874</v>
      </c>
      <c r="AW2077" s="58">
        <v>2050</v>
      </c>
      <c r="AX2077" s="73" t="str">
        <f t="shared" si="394"/>
        <v>*0.86</v>
      </c>
      <c r="AY2077" s="70" t="str">
        <f t="shared" si="395"/>
        <v>REZoning_Sol-Win</v>
      </c>
    </row>
    <row r="2078" spans="1:51">
      <c r="A2078" s="67" t="s">
        <v>98</v>
      </c>
      <c r="C2078" t="s">
        <v>2959</v>
      </c>
      <c r="D2078" s="68" t="s">
        <v>874</v>
      </c>
      <c r="E2078" s="52">
        <v>2035</v>
      </c>
      <c r="F2078" s="69" t="str">
        <f t="shared" si="385"/>
        <v>*0.95</v>
      </c>
      <c r="G2078" s="70" t="str">
        <f t="shared" si="384"/>
        <v>REZoning_Sol-Win</v>
      </c>
      <c r="I2078" t="s">
        <v>2959</v>
      </c>
      <c r="J2078" s="68" t="s">
        <v>874</v>
      </c>
      <c r="K2078" s="52">
        <v>2050</v>
      </c>
      <c r="L2078" s="62" t="str">
        <f t="shared" si="386"/>
        <v>*0.93</v>
      </c>
      <c r="M2078" s="70" t="str">
        <f t="shared" si="387"/>
        <v>REZoning_Sol-Win</v>
      </c>
      <c r="O2078" t="s">
        <v>2959</v>
      </c>
      <c r="P2078" t="s">
        <v>874</v>
      </c>
      <c r="Q2078">
        <v>2100</v>
      </c>
      <c r="R2078" t="s">
        <v>904</v>
      </c>
      <c r="S2078" t="s">
        <v>875</v>
      </c>
      <c r="AA2078" s="49" t="s">
        <v>2959</v>
      </c>
      <c r="AB2078" s="71" t="s">
        <v>874</v>
      </c>
      <c r="AC2078" s="55">
        <v>2035</v>
      </c>
      <c r="AD2078" s="70" t="str">
        <f t="shared" si="388"/>
        <v>*0.95</v>
      </c>
      <c r="AE2078" s="70" t="str">
        <f t="shared" si="389"/>
        <v>REZoning_Sol-Win</v>
      </c>
      <c r="AG2078" s="49" t="s">
        <v>2959</v>
      </c>
      <c r="AH2078" s="71" t="s">
        <v>874</v>
      </c>
      <c r="AI2078" s="55">
        <v>2050</v>
      </c>
      <c r="AJ2078" s="70" t="str">
        <f t="shared" si="390"/>
        <v>*0.91</v>
      </c>
      <c r="AK2078" s="70" t="str">
        <f t="shared" si="391"/>
        <v>REZoning_Sol-Win</v>
      </c>
      <c r="AO2078" s="50" t="s">
        <v>2959</v>
      </c>
      <c r="AP2078" s="72" t="s">
        <v>874</v>
      </c>
      <c r="AQ2078" s="58">
        <v>2035</v>
      </c>
      <c r="AR2078" s="73" t="str">
        <f t="shared" si="392"/>
        <v>*0.91</v>
      </c>
      <c r="AS2078" s="70" t="str">
        <f t="shared" si="393"/>
        <v>REZoning_Sol-Win</v>
      </c>
      <c r="AU2078" s="50" t="s">
        <v>2959</v>
      </c>
      <c r="AV2078" s="72" t="s">
        <v>874</v>
      </c>
      <c r="AW2078" s="58">
        <v>2050</v>
      </c>
      <c r="AX2078" s="73" t="str">
        <f t="shared" si="394"/>
        <v>*0.86</v>
      </c>
      <c r="AY2078" s="70" t="str">
        <f t="shared" si="395"/>
        <v>REZoning_Sol-Win</v>
      </c>
    </row>
    <row r="2079" spans="1:51">
      <c r="A2079" s="67" t="s">
        <v>98</v>
      </c>
      <c r="C2079" t="s">
        <v>2960</v>
      </c>
      <c r="D2079" s="68" t="s">
        <v>874</v>
      </c>
      <c r="E2079" s="52">
        <v>2035</v>
      </c>
      <c r="F2079" s="69" t="str">
        <f t="shared" si="385"/>
        <v>*0.95</v>
      </c>
      <c r="G2079" s="70" t="str">
        <f t="shared" si="384"/>
        <v>REZoning_Sol-Win</v>
      </c>
      <c r="I2079" t="s">
        <v>2960</v>
      </c>
      <c r="J2079" s="68" t="s">
        <v>874</v>
      </c>
      <c r="K2079" s="52">
        <v>2050</v>
      </c>
      <c r="L2079" s="62" t="str">
        <f t="shared" si="386"/>
        <v>*0.93</v>
      </c>
      <c r="M2079" s="70" t="str">
        <f t="shared" si="387"/>
        <v>REZoning_Sol-Win</v>
      </c>
      <c r="O2079" t="s">
        <v>2960</v>
      </c>
      <c r="P2079" t="s">
        <v>874</v>
      </c>
      <c r="Q2079">
        <v>2100</v>
      </c>
      <c r="R2079" t="s">
        <v>904</v>
      </c>
      <c r="S2079" t="s">
        <v>875</v>
      </c>
      <c r="AA2079" s="49" t="s">
        <v>2960</v>
      </c>
      <c r="AB2079" s="71" t="s">
        <v>874</v>
      </c>
      <c r="AC2079" s="55">
        <v>2035</v>
      </c>
      <c r="AD2079" s="70" t="str">
        <f t="shared" si="388"/>
        <v>*0.95</v>
      </c>
      <c r="AE2079" s="70" t="str">
        <f t="shared" si="389"/>
        <v>REZoning_Sol-Win</v>
      </c>
      <c r="AG2079" s="49" t="s">
        <v>2960</v>
      </c>
      <c r="AH2079" s="71" t="s">
        <v>874</v>
      </c>
      <c r="AI2079" s="55">
        <v>2050</v>
      </c>
      <c r="AJ2079" s="70" t="str">
        <f t="shared" si="390"/>
        <v>*0.91</v>
      </c>
      <c r="AK2079" s="70" t="str">
        <f t="shared" si="391"/>
        <v>REZoning_Sol-Win</v>
      </c>
      <c r="AO2079" s="50" t="s">
        <v>2960</v>
      </c>
      <c r="AP2079" s="72" t="s">
        <v>874</v>
      </c>
      <c r="AQ2079" s="58">
        <v>2035</v>
      </c>
      <c r="AR2079" s="73" t="str">
        <f t="shared" si="392"/>
        <v>*0.91</v>
      </c>
      <c r="AS2079" s="70" t="str">
        <f t="shared" si="393"/>
        <v>REZoning_Sol-Win</v>
      </c>
      <c r="AU2079" s="50" t="s">
        <v>2960</v>
      </c>
      <c r="AV2079" s="72" t="s">
        <v>874</v>
      </c>
      <c r="AW2079" s="58">
        <v>2050</v>
      </c>
      <c r="AX2079" s="73" t="str">
        <f t="shared" si="394"/>
        <v>*0.86</v>
      </c>
      <c r="AY2079" s="70" t="str">
        <f t="shared" si="395"/>
        <v>REZoning_Sol-Win</v>
      </c>
    </row>
    <row r="2080" spans="1:51">
      <c r="A2080" s="67" t="s">
        <v>98</v>
      </c>
      <c r="C2080" t="s">
        <v>2961</v>
      </c>
      <c r="D2080" s="68" t="s">
        <v>874</v>
      </c>
      <c r="E2080" s="52">
        <v>2035</v>
      </c>
      <c r="F2080" s="69" t="str">
        <f t="shared" si="385"/>
        <v>*0.95</v>
      </c>
      <c r="G2080" s="70" t="str">
        <f t="shared" si="384"/>
        <v>REZoning_Sol-Win</v>
      </c>
      <c r="I2080" t="s">
        <v>2961</v>
      </c>
      <c r="J2080" s="68" t="s">
        <v>874</v>
      </c>
      <c r="K2080" s="52">
        <v>2050</v>
      </c>
      <c r="L2080" s="62" t="str">
        <f t="shared" si="386"/>
        <v>*0.93</v>
      </c>
      <c r="M2080" s="70" t="str">
        <f t="shared" si="387"/>
        <v>REZoning_Sol-Win</v>
      </c>
      <c r="O2080" t="s">
        <v>2961</v>
      </c>
      <c r="P2080" t="s">
        <v>874</v>
      </c>
      <c r="Q2080">
        <v>2100</v>
      </c>
      <c r="R2080" t="s">
        <v>904</v>
      </c>
      <c r="S2080" t="s">
        <v>875</v>
      </c>
      <c r="AA2080" s="49" t="s">
        <v>2961</v>
      </c>
      <c r="AB2080" s="71" t="s">
        <v>874</v>
      </c>
      <c r="AC2080" s="55">
        <v>2035</v>
      </c>
      <c r="AD2080" s="70" t="str">
        <f t="shared" si="388"/>
        <v>*0.95</v>
      </c>
      <c r="AE2080" s="70" t="str">
        <f t="shared" si="389"/>
        <v>REZoning_Sol-Win</v>
      </c>
      <c r="AG2080" s="49" t="s">
        <v>2961</v>
      </c>
      <c r="AH2080" s="71" t="s">
        <v>874</v>
      </c>
      <c r="AI2080" s="55">
        <v>2050</v>
      </c>
      <c r="AJ2080" s="70" t="str">
        <f t="shared" si="390"/>
        <v>*0.91</v>
      </c>
      <c r="AK2080" s="70" t="str">
        <f t="shared" si="391"/>
        <v>REZoning_Sol-Win</v>
      </c>
      <c r="AO2080" s="50" t="s">
        <v>2961</v>
      </c>
      <c r="AP2080" s="72" t="s">
        <v>874</v>
      </c>
      <c r="AQ2080" s="58">
        <v>2035</v>
      </c>
      <c r="AR2080" s="73" t="str">
        <f t="shared" si="392"/>
        <v>*0.91</v>
      </c>
      <c r="AS2080" s="70" t="str">
        <f t="shared" si="393"/>
        <v>REZoning_Sol-Win</v>
      </c>
      <c r="AU2080" s="50" t="s">
        <v>2961</v>
      </c>
      <c r="AV2080" s="72" t="s">
        <v>874</v>
      </c>
      <c r="AW2080" s="58">
        <v>2050</v>
      </c>
      <c r="AX2080" s="73" t="str">
        <f t="shared" si="394"/>
        <v>*0.86</v>
      </c>
      <c r="AY2080" s="70" t="str">
        <f t="shared" si="395"/>
        <v>REZoning_Sol-Win</v>
      </c>
    </row>
    <row r="2081" spans="1:51">
      <c r="A2081" s="67" t="s">
        <v>98</v>
      </c>
      <c r="C2081" t="s">
        <v>2962</v>
      </c>
      <c r="D2081" s="68" t="s">
        <v>874</v>
      </c>
      <c r="E2081" s="52">
        <v>2035</v>
      </c>
      <c r="F2081" s="69" t="str">
        <f t="shared" si="385"/>
        <v>*0.95</v>
      </c>
      <c r="G2081" s="70" t="str">
        <f t="shared" si="384"/>
        <v>REZoning_Sol-Win</v>
      </c>
      <c r="I2081" t="s">
        <v>2962</v>
      </c>
      <c r="J2081" s="68" t="s">
        <v>874</v>
      </c>
      <c r="K2081" s="52">
        <v>2050</v>
      </c>
      <c r="L2081" s="62" t="str">
        <f t="shared" si="386"/>
        <v>*0.93</v>
      </c>
      <c r="M2081" s="70" t="str">
        <f t="shared" si="387"/>
        <v>REZoning_Sol-Win</v>
      </c>
      <c r="O2081" t="s">
        <v>2962</v>
      </c>
      <c r="P2081" t="s">
        <v>874</v>
      </c>
      <c r="Q2081">
        <v>2100</v>
      </c>
      <c r="R2081" t="s">
        <v>904</v>
      </c>
      <c r="S2081" t="s">
        <v>875</v>
      </c>
      <c r="AA2081" s="49" t="s">
        <v>2962</v>
      </c>
      <c r="AB2081" s="71" t="s">
        <v>874</v>
      </c>
      <c r="AC2081" s="55">
        <v>2035</v>
      </c>
      <c r="AD2081" s="70" t="str">
        <f t="shared" si="388"/>
        <v>*0.95</v>
      </c>
      <c r="AE2081" s="70" t="str">
        <f t="shared" si="389"/>
        <v>REZoning_Sol-Win</v>
      </c>
      <c r="AG2081" s="49" t="s">
        <v>2962</v>
      </c>
      <c r="AH2081" s="71" t="s">
        <v>874</v>
      </c>
      <c r="AI2081" s="55">
        <v>2050</v>
      </c>
      <c r="AJ2081" s="70" t="str">
        <f t="shared" si="390"/>
        <v>*0.91</v>
      </c>
      <c r="AK2081" s="70" t="str">
        <f t="shared" si="391"/>
        <v>REZoning_Sol-Win</v>
      </c>
      <c r="AO2081" s="50" t="s">
        <v>2962</v>
      </c>
      <c r="AP2081" s="72" t="s">
        <v>874</v>
      </c>
      <c r="AQ2081" s="58">
        <v>2035</v>
      </c>
      <c r="AR2081" s="73" t="str">
        <f t="shared" si="392"/>
        <v>*0.91</v>
      </c>
      <c r="AS2081" s="70" t="str">
        <f t="shared" si="393"/>
        <v>REZoning_Sol-Win</v>
      </c>
      <c r="AU2081" s="50" t="s">
        <v>2962</v>
      </c>
      <c r="AV2081" s="72" t="s">
        <v>874</v>
      </c>
      <c r="AW2081" s="58">
        <v>2050</v>
      </c>
      <c r="AX2081" s="73" t="str">
        <f t="shared" si="394"/>
        <v>*0.86</v>
      </c>
      <c r="AY2081" s="70" t="str">
        <f t="shared" si="395"/>
        <v>REZoning_Sol-Win</v>
      </c>
    </row>
    <row r="2082" spans="1:51">
      <c r="A2082" s="67" t="s">
        <v>98</v>
      </c>
      <c r="C2082" t="s">
        <v>2963</v>
      </c>
      <c r="D2082" s="68" t="s">
        <v>874</v>
      </c>
      <c r="E2082" s="52">
        <v>2035</v>
      </c>
      <c r="F2082" s="69" t="str">
        <f t="shared" si="385"/>
        <v>*0.95</v>
      </c>
      <c r="G2082" s="70" t="str">
        <f t="shared" si="384"/>
        <v>REZoning_Sol-Win</v>
      </c>
      <c r="I2082" t="s">
        <v>2963</v>
      </c>
      <c r="J2082" s="68" t="s">
        <v>874</v>
      </c>
      <c r="K2082" s="52">
        <v>2050</v>
      </c>
      <c r="L2082" s="62" t="str">
        <f t="shared" si="386"/>
        <v>*0.93</v>
      </c>
      <c r="M2082" s="70" t="str">
        <f t="shared" si="387"/>
        <v>REZoning_Sol-Win</v>
      </c>
      <c r="O2082" t="s">
        <v>2963</v>
      </c>
      <c r="P2082" t="s">
        <v>874</v>
      </c>
      <c r="Q2082">
        <v>2100</v>
      </c>
      <c r="R2082" t="s">
        <v>904</v>
      </c>
      <c r="S2082" t="s">
        <v>875</v>
      </c>
      <c r="AA2082" s="49" t="s">
        <v>2963</v>
      </c>
      <c r="AB2082" s="71" t="s">
        <v>874</v>
      </c>
      <c r="AC2082" s="55">
        <v>2035</v>
      </c>
      <c r="AD2082" s="70" t="str">
        <f t="shared" si="388"/>
        <v>*0.95</v>
      </c>
      <c r="AE2082" s="70" t="str">
        <f t="shared" si="389"/>
        <v>REZoning_Sol-Win</v>
      </c>
      <c r="AG2082" s="49" t="s">
        <v>2963</v>
      </c>
      <c r="AH2082" s="71" t="s">
        <v>874</v>
      </c>
      <c r="AI2082" s="55">
        <v>2050</v>
      </c>
      <c r="AJ2082" s="70" t="str">
        <f t="shared" si="390"/>
        <v>*0.91</v>
      </c>
      <c r="AK2082" s="70" t="str">
        <f t="shared" si="391"/>
        <v>REZoning_Sol-Win</v>
      </c>
      <c r="AO2082" s="50" t="s">
        <v>2963</v>
      </c>
      <c r="AP2082" s="72" t="s">
        <v>874</v>
      </c>
      <c r="AQ2082" s="58">
        <v>2035</v>
      </c>
      <c r="AR2082" s="73" t="str">
        <f t="shared" si="392"/>
        <v>*0.91</v>
      </c>
      <c r="AS2082" s="70" t="str">
        <f t="shared" si="393"/>
        <v>REZoning_Sol-Win</v>
      </c>
      <c r="AU2082" s="50" t="s">
        <v>2963</v>
      </c>
      <c r="AV2082" s="72" t="s">
        <v>874</v>
      </c>
      <c r="AW2082" s="58">
        <v>2050</v>
      </c>
      <c r="AX2082" s="73" t="str">
        <f t="shared" si="394"/>
        <v>*0.86</v>
      </c>
      <c r="AY2082" s="70" t="str">
        <f t="shared" si="395"/>
        <v>REZoning_Sol-Win</v>
      </c>
    </row>
    <row r="2083" spans="1:51">
      <c r="A2083" s="67" t="s">
        <v>98</v>
      </c>
      <c r="C2083" t="s">
        <v>2964</v>
      </c>
      <c r="D2083" s="68" t="s">
        <v>874</v>
      </c>
      <c r="E2083" s="52">
        <v>2035</v>
      </c>
      <c r="F2083" s="69" t="str">
        <f t="shared" si="385"/>
        <v>*0.95</v>
      </c>
      <c r="G2083" s="70" t="str">
        <f t="shared" ref="G2083:G2146" si="396">G2082</f>
        <v>REZoning_Sol-Win</v>
      </c>
      <c r="I2083" t="s">
        <v>2964</v>
      </c>
      <c r="J2083" s="68" t="s">
        <v>874</v>
      </c>
      <c r="K2083" s="52">
        <v>2050</v>
      </c>
      <c r="L2083" s="62" t="str">
        <f t="shared" si="386"/>
        <v>*0.93</v>
      </c>
      <c r="M2083" s="70" t="str">
        <f t="shared" si="387"/>
        <v>REZoning_Sol-Win</v>
      </c>
      <c r="O2083" t="s">
        <v>2964</v>
      </c>
      <c r="P2083" t="s">
        <v>874</v>
      </c>
      <c r="Q2083">
        <v>2100</v>
      </c>
      <c r="R2083" t="s">
        <v>904</v>
      </c>
      <c r="S2083" t="s">
        <v>875</v>
      </c>
      <c r="AA2083" s="49" t="s">
        <v>2964</v>
      </c>
      <c r="AB2083" s="71" t="s">
        <v>874</v>
      </c>
      <c r="AC2083" s="55">
        <v>2035</v>
      </c>
      <c r="AD2083" s="70" t="str">
        <f t="shared" si="388"/>
        <v>*0.95</v>
      </c>
      <c r="AE2083" s="70" t="str">
        <f t="shared" si="389"/>
        <v>REZoning_Sol-Win</v>
      </c>
      <c r="AG2083" s="49" t="s">
        <v>2964</v>
      </c>
      <c r="AH2083" s="71" t="s">
        <v>874</v>
      </c>
      <c r="AI2083" s="55">
        <v>2050</v>
      </c>
      <c r="AJ2083" s="70" t="str">
        <f t="shared" si="390"/>
        <v>*0.91</v>
      </c>
      <c r="AK2083" s="70" t="str">
        <f t="shared" si="391"/>
        <v>REZoning_Sol-Win</v>
      </c>
      <c r="AO2083" s="50" t="s">
        <v>2964</v>
      </c>
      <c r="AP2083" s="72" t="s">
        <v>874</v>
      </c>
      <c r="AQ2083" s="58">
        <v>2035</v>
      </c>
      <c r="AR2083" s="73" t="str">
        <f t="shared" si="392"/>
        <v>*0.91</v>
      </c>
      <c r="AS2083" s="70" t="str">
        <f t="shared" si="393"/>
        <v>REZoning_Sol-Win</v>
      </c>
      <c r="AU2083" s="50" t="s">
        <v>2964</v>
      </c>
      <c r="AV2083" s="72" t="s">
        <v>874</v>
      </c>
      <c r="AW2083" s="58">
        <v>2050</v>
      </c>
      <c r="AX2083" s="73" t="str">
        <f t="shared" si="394"/>
        <v>*0.86</v>
      </c>
      <c r="AY2083" s="70" t="str">
        <f t="shared" si="395"/>
        <v>REZoning_Sol-Win</v>
      </c>
    </row>
    <row r="2084" spans="1:51">
      <c r="A2084" s="67" t="s">
        <v>98</v>
      </c>
      <c r="C2084" t="s">
        <v>2965</v>
      </c>
      <c r="D2084" s="68" t="s">
        <v>874</v>
      </c>
      <c r="E2084" s="52">
        <v>2035</v>
      </c>
      <c r="F2084" s="69" t="str">
        <f t="shared" si="385"/>
        <v>*0.95</v>
      </c>
      <c r="G2084" s="70" t="str">
        <f t="shared" si="396"/>
        <v>REZoning_Sol-Win</v>
      </c>
      <c r="I2084" t="s">
        <v>2965</v>
      </c>
      <c r="J2084" s="68" t="s">
        <v>874</v>
      </c>
      <c r="K2084" s="52">
        <v>2050</v>
      </c>
      <c r="L2084" s="62" t="str">
        <f t="shared" si="386"/>
        <v>*0.93</v>
      </c>
      <c r="M2084" s="70" t="str">
        <f t="shared" si="387"/>
        <v>REZoning_Sol-Win</v>
      </c>
      <c r="O2084" t="s">
        <v>2965</v>
      </c>
      <c r="P2084" t="s">
        <v>874</v>
      </c>
      <c r="Q2084">
        <v>2100</v>
      </c>
      <c r="R2084" t="s">
        <v>904</v>
      </c>
      <c r="S2084" t="s">
        <v>875</v>
      </c>
      <c r="AA2084" s="49" t="s">
        <v>2965</v>
      </c>
      <c r="AB2084" s="71" t="s">
        <v>874</v>
      </c>
      <c r="AC2084" s="55">
        <v>2035</v>
      </c>
      <c r="AD2084" s="70" t="str">
        <f t="shared" si="388"/>
        <v>*0.95</v>
      </c>
      <c r="AE2084" s="70" t="str">
        <f t="shared" si="389"/>
        <v>REZoning_Sol-Win</v>
      </c>
      <c r="AG2084" s="49" t="s">
        <v>2965</v>
      </c>
      <c r="AH2084" s="71" t="s">
        <v>874</v>
      </c>
      <c r="AI2084" s="55">
        <v>2050</v>
      </c>
      <c r="AJ2084" s="70" t="str">
        <f t="shared" si="390"/>
        <v>*0.91</v>
      </c>
      <c r="AK2084" s="70" t="str">
        <f t="shared" si="391"/>
        <v>REZoning_Sol-Win</v>
      </c>
      <c r="AO2084" s="50" t="s">
        <v>2965</v>
      </c>
      <c r="AP2084" s="72" t="s">
        <v>874</v>
      </c>
      <c r="AQ2084" s="58">
        <v>2035</v>
      </c>
      <c r="AR2084" s="73" t="str">
        <f t="shared" si="392"/>
        <v>*0.91</v>
      </c>
      <c r="AS2084" s="70" t="str">
        <f t="shared" si="393"/>
        <v>REZoning_Sol-Win</v>
      </c>
      <c r="AU2084" s="50" t="s">
        <v>2965</v>
      </c>
      <c r="AV2084" s="72" t="s">
        <v>874</v>
      </c>
      <c r="AW2084" s="58">
        <v>2050</v>
      </c>
      <c r="AX2084" s="73" t="str">
        <f t="shared" si="394"/>
        <v>*0.86</v>
      </c>
      <c r="AY2084" s="70" t="str">
        <f t="shared" si="395"/>
        <v>REZoning_Sol-Win</v>
      </c>
    </row>
    <row r="2085" spans="1:51">
      <c r="A2085" s="67" t="s">
        <v>98</v>
      </c>
      <c r="C2085" t="s">
        <v>2966</v>
      </c>
      <c r="D2085" s="68" t="s">
        <v>874</v>
      </c>
      <c r="E2085" s="52">
        <v>2035</v>
      </c>
      <c r="F2085" s="69" t="str">
        <f t="shared" si="385"/>
        <v>*0.95</v>
      </c>
      <c r="G2085" s="70" t="str">
        <f t="shared" si="396"/>
        <v>REZoning_Sol-Win</v>
      </c>
      <c r="I2085" t="s">
        <v>2966</v>
      </c>
      <c r="J2085" s="68" t="s">
        <v>874</v>
      </c>
      <c r="K2085" s="52">
        <v>2050</v>
      </c>
      <c r="L2085" s="62" t="str">
        <f t="shared" si="386"/>
        <v>*0.93</v>
      </c>
      <c r="M2085" s="70" t="str">
        <f t="shared" si="387"/>
        <v>REZoning_Sol-Win</v>
      </c>
      <c r="O2085" t="s">
        <v>2966</v>
      </c>
      <c r="P2085" t="s">
        <v>874</v>
      </c>
      <c r="Q2085">
        <v>2100</v>
      </c>
      <c r="R2085" t="s">
        <v>904</v>
      </c>
      <c r="S2085" t="s">
        <v>875</v>
      </c>
      <c r="AA2085" s="49" t="s">
        <v>2966</v>
      </c>
      <c r="AB2085" s="71" t="s">
        <v>874</v>
      </c>
      <c r="AC2085" s="55">
        <v>2035</v>
      </c>
      <c r="AD2085" s="70" t="str">
        <f t="shared" si="388"/>
        <v>*0.95</v>
      </c>
      <c r="AE2085" s="70" t="str">
        <f t="shared" si="389"/>
        <v>REZoning_Sol-Win</v>
      </c>
      <c r="AG2085" s="49" t="s">
        <v>2966</v>
      </c>
      <c r="AH2085" s="71" t="s">
        <v>874</v>
      </c>
      <c r="AI2085" s="55">
        <v>2050</v>
      </c>
      <c r="AJ2085" s="70" t="str">
        <f t="shared" si="390"/>
        <v>*0.91</v>
      </c>
      <c r="AK2085" s="70" t="str">
        <f t="shared" si="391"/>
        <v>REZoning_Sol-Win</v>
      </c>
      <c r="AO2085" s="50" t="s">
        <v>2966</v>
      </c>
      <c r="AP2085" s="72" t="s">
        <v>874</v>
      </c>
      <c r="AQ2085" s="58">
        <v>2035</v>
      </c>
      <c r="AR2085" s="73" t="str">
        <f t="shared" si="392"/>
        <v>*0.91</v>
      </c>
      <c r="AS2085" s="70" t="str">
        <f t="shared" si="393"/>
        <v>REZoning_Sol-Win</v>
      </c>
      <c r="AU2085" s="50" t="s">
        <v>2966</v>
      </c>
      <c r="AV2085" s="72" t="s">
        <v>874</v>
      </c>
      <c r="AW2085" s="58">
        <v>2050</v>
      </c>
      <c r="AX2085" s="73" t="str">
        <f t="shared" si="394"/>
        <v>*0.86</v>
      </c>
      <c r="AY2085" s="70" t="str">
        <f t="shared" si="395"/>
        <v>REZoning_Sol-Win</v>
      </c>
    </row>
    <row r="2086" spans="1:51">
      <c r="A2086" s="67" t="s">
        <v>98</v>
      </c>
      <c r="C2086" t="s">
        <v>2967</v>
      </c>
      <c r="D2086" s="68" t="s">
        <v>874</v>
      </c>
      <c r="E2086" s="52">
        <v>2035</v>
      </c>
      <c r="F2086" s="69" t="str">
        <f t="shared" si="385"/>
        <v>*0.95</v>
      </c>
      <c r="G2086" s="70" t="str">
        <f t="shared" si="396"/>
        <v>REZoning_Sol-Win</v>
      </c>
      <c r="I2086" t="s">
        <v>2967</v>
      </c>
      <c r="J2086" s="68" t="s">
        <v>874</v>
      </c>
      <c r="K2086" s="52">
        <v>2050</v>
      </c>
      <c r="L2086" s="62" t="str">
        <f t="shared" si="386"/>
        <v>*0.93</v>
      </c>
      <c r="M2086" s="70" t="str">
        <f t="shared" si="387"/>
        <v>REZoning_Sol-Win</v>
      </c>
      <c r="O2086" t="s">
        <v>2967</v>
      </c>
      <c r="P2086" t="s">
        <v>874</v>
      </c>
      <c r="Q2086">
        <v>2100</v>
      </c>
      <c r="R2086" t="s">
        <v>904</v>
      </c>
      <c r="S2086" t="s">
        <v>875</v>
      </c>
      <c r="AA2086" s="49" t="s">
        <v>2967</v>
      </c>
      <c r="AB2086" s="71" t="s">
        <v>874</v>
      </c>
      <c r="AC2086" s="55">
        <v>2035</v>
      </c>
      <c r="AD2086" s="70" t="str">
        <f t="shared" si="388"/>
        <v>*0.95</v>
      </c>
      <c r="AE2086" s="70" t="str">
        <f t="shared" si="389"/>
        <v>REZoning_Sol-Win</v>
      </c>
      <c r="AG2086" s="49" t="s">
        <v>2967</v>
      </c>
      <c r="AH2086" s="71" t="s">
        <v>874</v>
      </c>
      <c r="AI2086" s="55">
        <v>2050</v>
      </c>
      <c r="AJ2086" s="70" t="str">
        <f t="shared" si="390"/>
        <v>*0.91</v>
      </c>
      <c r="AK2086" s="70" t="str">
        <f t="shared" si="391"/>
        <v>REZoning_Sol-Win</v>
      </c>
      <c r="AO2086" s="50" t="s">
        <v>2967</v>
      </c>
      <c r="AP2086" s="72" t="s">
        <v>874</v>
      </c>
      <c r="AQ2086" s="58">
        <v>2035</v>
      </c>
      <c r="AR2086" s="73" t="str">
        <f t="shared" si="392"/>
        <v>*0.91</v>
      </c>
      <c r="AS2086" s="70" t="str">
        <f t="shared" si="393"/>
        <v>REZoning_Sol-Win</v>
      </c>
      <c r="AU2086" s="50" t="s">
        <v>2967</v>
      </c>
      <c r="AV2086" s="72" t="s">
        <v>874</v>
      </c>
      <c r="AW2086" s="58">
        <v>2050</v>
      </c>
      <c r="AX2086" s="73" t="str">
        <f t="shared" si="394"/>
        <v>*0.86</v>
      </c>
      <c r="AY2086" s="70" t="str">
        <f t="shared" si="395"/>
        <v>REZoning_Sol-Win</v>
      </c>
    </row>
    <row r="2087" spans="1:51">
      <c r="A2087" s="67" t="s">
        <v>171</v>
      </c>
      <c r="C2087" t="s">
        <v>2968</v>
      </c>
      <c r="D2087" s="68" t="s">
        <v>874</v>
      </c>
      <c r="E2087" s="52">
        <v>2035</v>
      </c>
      <c r="F2087" s="69" t="str">
        <f t="shared" si="385"/>
        <v>*0.94</v>
      </c>
      <c r="G2087" s="70" t="str">
        <f t="shared" si="396"/>
        <v>REZoning_Sol-Win</v>
      </c>
      <c r="I2087" t="s">
        <v>2968</v>
      </c>
      <c r="J2087" s="68" t="s">
        <v>874</v>
      </c>
      <c r="K2087" s="52">
        <v>2050</v>
      </c>
      <c r="L2087" s="62" t="str">
        <f t="shared" si="386"/>
        <v>*0.92</v>
      </c>
      <c r="M2087" s="70" t="str">
        <f t="shared" si="387"/>
        <v>REZoning_Sol-Win</v>
      </c>
      <c r="O2087" t="s">
        <v>2968</v>
      </c>
      <c r="P2087" t="s">
        <v>874</v>
      </c>
      <c r="Q2087">
        <v>2100</v>
      </c>
      <c r="R2087" t="s">
        <v>881</v>
      </c>
      <c r="S2087" t="s">
        <v>875</v>
      </c>
      <c r="AA2087" s="49" t="s">
        <v>2968</v>
      </c>
      <c r="AB2087" s="71" t="s">
        <v>874</v>
      </c>
      <c r="AC2087" s="55">
        <v>2035</v>
      </c>
      <c r="AD2087" s="70" t="str">
        <f t="shared" si="388"/>
        <v>*0.93</v>
      </c>
      <c r="AE2087" s="70" t="str">
        <f t="shared" si="389"/>
        <v>REZoning_Sol-Win</v>
      </c>
      <c r="AG2087" s="49" t="s">
        <v>2968</v>
      </c>
      <c r="AH2087" s="71" t="s">
        <v>874</v>
      </c>
      <c r="AI2087" s="55">
        <v>2050</v>
      </c>
      <c r="AJ2087" s="70" t="str">
        <f t="shared" si="390"/>
        <v>*0.92</v>
      </c>
      <c r="AK2087" s="70" t="str">
        <f t="shared" si="391"/>
        <v>REZoning_Sol-Win</v>
      </c>
      <c r="AO2087" s="50" t="s">
        <v>2968</v>
      </c>
      <c r="AP2087" s="72" t="s">
        <v>874</v>
      </c>
      <c r="AQ2087" s="58">
        <v>2035</v>
      </c>
      <c r="AR2087" s="73" t="str">
        <f t="shared" si="392"/>
        <v>*0.91</v>
      </c>
      <c r="AS2087" s="70" t="str">
        <f t="shared" si="393"/>
        <v>REZoning_Sol-Win</v>
      </c>
      <c r="AU2087" s="50" t="s">
        <v>2968</v>
      </c>
      <c r="AV2087" s="72" t="s">
        <v>874</v>
      </c>
      <c r="AW2087" s="58">
        <v>2050</v>
      </c>
      <c r="AX2087" s="73" t="str">
        <f t="shared" si="394"/>
        <v>*0.87</v>
      </c>
      <c r="AY2087" s="70" t="str">
        <f t="shared" si="395"/>
        <v>REZoning_Sol-Win</v>
      </c>
    </row>
    <row r="2088" spans="1:51">
      <c r="A2088" s="67" t="s">
        <v>171</v>
      </c>
      <c r="C2088" t="s">
        <v>2969</v>
      </c>
      <c r="D2088" s="68" t="s">
        <v>874</v>
      </c>
      <c r="E2088" s="52">
        <v>2035</v>
      </c>
      <c r="F2088" s="69" t="str">
        <f t="shared" si="385"/>
        <v>*0.94</v>
      </c>
      <c r="G2088" s="70" t="str">
        <f t="shared" si="396"/>
        <v>REZoning_Sol-Win</v>
      </c>
      <c r="I2088" t="s">
        <v>2969</v>
      </c>
      <c r="J2088" s="68" t="s">
        <v>874</v>
      </c>
      <c r="K2088" s="52">
        <v>2050</v>
      </c>
      <c r="L2088" s="62" t="str">
        <f t="shared" si="386"/>
        <v>*0.92</v>
      </c>
      <c r="M2088" s="70" t="str">
        <f t="shared" si="387"/>
        <v>REZoning_Sol-Win</v>
      </c>
      <c r="O2088" t="s">
        <v>2969</v>
      </c>
      <c r="P2088" t="s">
        <v>874</v>
      </c>
      <c r="Q2088">
        <v>2100</v>
      </c>
      <c r="R2088" t="s">
        <v>881</v>
      </c>
      <c r="S2088" t="s">
        <v>875</v>
      </c>
      <c r="AA2088" s="49" t="s">
        <v>2969</v>
      </c>
      <c r="AB2088" s="71" t="s">
        <v>874</v>
      </c>
      <c r="AC2088" s="55">
        <v>2035</v>
      </c>
      <c r="AD2088" s="70" t="str">
        <f t="shared" si="388"/>
        <v>*0.93</v>
      </c>
      <c r="AE2088" s="70" t="str">
        <f t="shared" si="389"/>
        <v>REZoning_Sol-Win</v>
      </c>
      <c r="AG2088" s="49" t="s">
        <v>2969</v>
      </c>
      <c r="AH2088" s="71" t="s">
        <v>874</v>
      </c>
      <c r="AI2088" s="55">
        <v>2050</v>
      </c>
      <c r="AJ2088" s="70" t="str">
        <f t="shared" si="390"/>
        <v>*0.92</v>
      </c>
      <c r="AK2088" s="70" t="str">
        <f t="shared" si="391"/>
        <v>REZoning_Sol-Win</v>
      </c>
      <c r="AO2088" s="50" t="s">
        <v>2969</v>
      </c>
      <c r="AP2088" s="72" t="s">
        <v>874</v>
      </c>
      <c r="AQ2088" s="58">
        <v>2035</v>
      </c>
      <c r="AR2088" s="73" t="str">
        <f t="shared" si="392"/>
        <v>*0.91</v>
      </c>
      <c r="AS2088" s="70" t="str">
        <f t="shared" si="393"/>
        <v>REZoning_Sol-Win</v>
      </c>
      <c r="AU2088" s="50" t="s">
        <v>2969</v>
      </c>
      <c r="AV2088" s="72" t="s">
        <v>874</v>
      </c>
      <c r="AW2088" s="58">
        <v>2050</v>
      </c>
      <c r="AX2088" s="73" t="str">
        <f t="shared" si="394"/>
        <v>*0.87</v>
      </c>
      <c r="AY2088" s="70" t="str">
        <f t="shared" si="395"/>
        <v>REZoning_Sol-Win</v>
      </c>
    </row>
    <row r="2089" spans="1:51">
      <c r="A2089" s="67" t="s">
        <v>171</v>
      </c>
      <c r="C2089" t="s">
        <v>2970</v>
      </c>
      <c r="D2089" s="68" t="s">
        <v>874</v>
      </c>
      <c r="E2089" s="52">
        <v>2035</v>
      </c>
      <c r="F2089" s="69" t="str">
        <f t="shared" si="385"/>
        <v>*0.94</v>
      </c>
      <c r="G2089" s="70" t="str">
        <f t="shared" si="396"/>
        <v>REZoning_Sol-Win</v>
      </c>
      <c r="I2089" t="s">
        <v>2970</v>
      </c>
      <c r="J2089" s="68" t="s">
        <v>874</v>
      </c>
      <c r="K2089" s="52">
        <v>2050</v>
      </c>
      <c r="L2089" s="62" t="str">
        <f t="shared" si="386"/>
        <v>*0.92</v>
      </c>
      <c r="M2089" s="70" t="str">
        <f t="shared" si="387"/>
        <v>REZoning_Sol-Win</v>
      </c>
      <c r="O2089" t="s">
        <v>2970</v>
      </c>
      <c r="P2089" t="s">
        <v>874</v>
      </c>
      <c r="Q2089">
        <v>2100</v>
      </c>
      <c r="R2089" t="s">
        <v>881</v>
      </c>
      <c r="S2089" t="s">
        <v>875</v>
      </c>
      <c r="AA2089" s="49" t="s">
        <v>2970</v>
      </c>
      <c r="AB2089" s="71" t="s">
        <v>874</v>
      </c>
      <c r="AC2089" s="55">
        <v>2035</v>
      </c>
      <c r="AD2089" s="70" t="str">
        <f t="shared" si="388"/>
        <v>*0.93</v>
      </c>
      <c r="AE2089" s="70" t="str">
        <f t="shared" si="389"/>
        <v>REZoning_Sol-Win</v>
      </c>
      <c r="AG2089" s="49" t="s">
        <v>2970</v>
      </c>
      <c r="AH2089" s="71" t="s">
        <v>874</v>
      </c>
      <c r="AI2089" s="55">
        <v>2050</v>
      </c>
      <c r="AJ2089" s="70" t="str">
        <f t="shared" si="390"/>
        <v>*0.92</v>
      </c>
      <c r="AK2089" s="70" t="str">
        <f t="shared" si="391"/>
        <v>REZoning_Sol-Win</v>
      </c>
      <c r="AO2089" s="50" t="s">
        <v>2970</v>
      </c>
      <c r="AP2089" s="72" t="s">
        <v>874</v>
      </c>
      <c r="AQ2089" s="58">
        <v>2035</v>
      </c>
      <c r="AR2089" s="73" t="str">
        <f t="shared" si="392"/>
        <v>*0.91</v>
      </c>
      <c r="AS2089" s="70" t="str">
        <f t="shared" si="393"/>
        <v>REZoning_Sol-Win</v>
      </c>
      <c r="AU2089" s="50" t="s">
        <v>2970</v>
      </c>
      <c r="AV2089" s="72" t="s">
        <v>874</v>
      </c>
      <c r="AW2089" s="58">
        <v>2050</v>
      </c>
      <c r="AX2089" s="73" t="str">
        <f t="shared" si="394"/>
        <v>*0.87</v>
      </c>
      <c r="AY2089" s="70" t="str">
        <f t="shared" si="395"/>
        <v>REZoning_Sol-Win</v>
      </c>
    </row>
    <row r="2090" spans="1:51">
      <c r="A2090" s="67" t="s">
        <v>87</v>
      </c>
      <c r="C2090" t="s">
        <v>2971</v>
      </c>
      <c r="D2090" s="68" t="s">
        <v>874</v>
      </c>
      <c r="E2090" s="52">
        <v>2035</v>
      </c>
      <c r="F2090" s="69" t="str">
        <f t="shared" si="385"/>
        <v>*0.95</v>
      </c>
      <c r="G2090" s="70" t="str">
        <f t="shared" si="396"/>
        <v>REZoning_Sol-Win</v>
      </c>
      <c r="I2090" t="s">
        <v>2971</v>
      </c>
      <c r="J2090" s="68" t="s">
        <v>874</v>
      </c>
      <c r="K2090" s="52">
        <v>2050</v>
      </c>
      <c r="L2090" s="62" t="str">
        <f t="shared" si="386"/>
        <v>*0.92</v>
      </c>
      <c r="M2090" s="70" t="str">
        <f t="shared" si="387"/>
        <v>REZoning_Sol-Win</v>
      </c>
      <c r="O2090" t="s">
        <v>2971</v>
      </c>
      <c r="P2090" t="s">
        <v>874</v>
      </c>
      <c r="Q2090">
        <v>2100</v>
      </c>
      <c r="R2090" t="s">
        <v>881</v>
      </c>
      <c r="S2090" t="s">
        <v>875</v>
      </c>
      <c r="AA2090" s="49" t="s">
        <v>2971</v>
      </c>
      <c r="AB2090" s="71" t="s">
        <v>874</v>
      </c>
      <c r="AC2090" s="55">
        <v>2035</v>
      </c>
      <c r="AD2090" s="70" t="str">
        <f t="shared" si="388"/>
        <v>*0.95</v>
      </c>
      <c r="AE2090" s="70" t="str">
        <f t="shared" si="389"/>
        <v>REZoning_Sol-Win</v>
      </c>
      <c r="AG2090" s="49" t="s">
        <v>2971</v>
      </c>
      <c r="AH2090" s="71" t="s">
        <v>874</v>
      </c>
      <c r="AI2090" s="55">
        <v>2050</v>
      </c>
      <c r="AJ2090" s="70" t="str">
        <f t="shared" si="390"/>
        <v>*0.92</v>
      </c>
      <c r="AK2090" s="70" t="str">
        <f t="shared" si="391"/>
        <v>REZoning_Sol-Win</v>
      </c>
      <c r="AO2090" s="50" t="s">
        <v>2971</v>
      </c>
      <c r="AP2090" s="72" t="s">
        <v>874</v>
      </c>
      <c r="AQ2090" s="58">
        <v>2035</v>
      </c>
      <c r="AR2090" s="73" t="str">
        <f t="shared" si="392"/>
        <v>*0.93</v>
      </c>
      <c r="AS2090" s="70" t="str">
        <f t="shared" si="393"/>
        <v>REZoning_Sol-Win</v>
      </c>
      <c r="AU2090" s="50" t="s">
        <v>2971</v>
      </c>
      <c r="AV2090" s="72" t="s">
        <v>874</v>
      </c>
      <c r="AW2090" s="58">
        <v>2050</v>
      </c>
      <c r="AX2090" s="73" t="str">
        <f t="shared" si="394"/>
        <v>*0.89</v>
      </c>
      <c r="AY2090" s="70" t="str">
        <f t="shared" si="395"/>
        <v>REZoning_Sol-Win</v>
      </c>
    </row>
    <row r="2091" spans="1:51">
      <c r="A2091" s="67" t="s">
        <v>87</v>
      </c>
      <c r="C2091" t="s">
        <v>2972</v>
      </c>
      <c r="D2091" s="68" t="s">
        <v>874</v>
      </c>
      <c r="E2091" s="52">
        <v>2035</v>
      </c>
      <c r="F2091" s="69" t="str">
        <f t="shared" si="385"/>
        <v>*0.95</v>
      </c>
      <c r="G2091" s="70" t="str">
        <f t="shared" si="396"/>
        <v>REZoning_Sol-Win</v>
      </c>
      <c r="I2091" t="s">
        <v>2972</v>
      </c>
      <c r="J2091" s="68" t="s">
        <v>874</v>
      </c>
      <c r="K2091" s="52">
        <v>2050</v>
      </c>
      <c r="L2091" s="62" t="str">
        <f t="shared" si="386"/>
        <v>*0.92</v>
      </c>
      <c r="M2091" s="70" t="str">
        <f t="shared" si="387"/>
        <v>REZoning_Sol-Win</v>
      </c>
      <c r="O2091" t="s">
        <v>2972</v>
      </c>
      <c r="P2091" t="s">
        <v>874</v>
      </c>
      <c r="Q2091">
        <v>2100</v>
      </c>
      <c r="R2091" t="s">
        <v>881</v>
      </c>
      <c r="S2091" t="s">
        <v>875</v>
      </c>
      <c r="AA2091" s="49" t="s">
        <v>2972</v>
      </c>
      <c r="AB2091" s="71" t="s">
        <v>874</v>
      </c>
      <c r="AC2091" s="55">
        <v>2035</v>
      </c>
      <c r="AD2091" s="70" t="str">
        <f t="shared" si="388"/>
        <v>*0.95</v>
      </c>
      <c r="AE2091" s="70" t="str">
        <f t="shared" si="389"/>
        <v>REZoning_Sol-Win</v>
      </c>
      <c r="AG2091" s="49" t="s">
        <v>2972</v>
      </c>
      <c r="AH2091" s="71" t="s">
        <v>874</v>
      </c>
      <c r="AI2091" s="55">
        <v>2050</v>
      </c>
      <c r="AJ2091" s="70" t="str">
        <f t="shared" si="390"/>
        <v>*0.92</v>
      </c>
      <c r="AK2091" s="70" t="str">
        <f t="shared" si="391"/>
        <v>REZoning_Sol-Win</v>
      </c>
      <c r="AO2091" s="50" t="s">
        <v>2972</v>
      </c>
      <c r="AP2091" s="72" t="s">
        <v>874</v>
      </c>
      <c r="AQ2091" s="58">
        <v>2035</v>
      </c>
      <c r="AR2091" s="73" t="str">
        <f t="shared" si="392"/>
        <v>*0.93</v>
      </c>
      <c r="AS2091" s="70" t="str">
        <f t="shared" si="393"/>
        <v>REZoning_Sol-Win</v>
      </c>
      <c r="AU2091" s="50" t="s">
        <v>2972</v>
      </c>
      <c r="AV2091" s="72" t="s">
        <v>874</v>
      </c>
      <c r="AW2091" s="58">
        <v>2050</v>
      </c>
      <c r="AX2091" s="73" t="str">
        <f t="shared" si="394"/>
        <v>*0.89</v>
      </c>
      <c r="AY2091" s="70" t="str">
        <f t="shared" si="395"/>
        <v>REZoning_Sol-Win</v>
      </c>
    </row>
    <row r="2092" spans="1:51">
      <c r="A2092" s="67" t="s">
        <v>83</v>
      </c>
      <c r="C2092" t="s">
        <v>2973</v>
      </c>
      <c r="D2092" s="68" t="s">
        <v>874</v>
      </c>
      <c r="E2092" s="52">
        <v>2035</v>
      </c>
      <c r="F2092" s="69" t="str">
        <f t="shared" si="385"/>
        <v>*0.94</v>
      </c>
      <c r="G2092" s="70" t="str">
        <f t="shared" si="396"/>
        <v>REZoning_Sol-Win</v>
      </c>
      <c r="I2092" t="s">
        <v>2973</v>
      </c>
      <c r="J2092" s="68" t="s">
        <v>874</v>
      </c>
      <c r="K2092" s="52">
        <v>2050</v>
      </c>
      <c r="L2092" s="62" t="str">
        <f t="shared" si="386"/>
        <v>*0.9</v>
      </c>
      <c r="M2092" s="70" t="str">
        <f t="shared" si="387"/>
        <v>REZoning_Sol-Win</v>
      </c>
      <c r="O2092" t="s">
        <v>2973</v>
      </c>
      <c r="P2092" t="s">
        <v>874</v>
      </c>
      <c r="Q2092">
        <v>2100</v>
      </c>
      <c r="R2092" t="s">
        <v>926</v>
      </c>
      <c r="S2092" t="s">
        <v>875</v>
      </c>
      <c r="AA2092" s="49" t="s">
        <v>2973</v>
      </c>
      <c r="AB2092" s="71" t="s">
        <v>874</v>
      </c>
      <c r="AC2092" s="55">
        <v>2035</v>
      </c>
      <c r="AD2092" s="70" t="str">
        <f t="shared" si="388"/>
        <v>*0.92</v>
      </c>
      <c r="AE2092" s="70" t="str">
        <f t="shared" si="389"/>
        <v>REZoning_Sol-Win</v>
      </c>
      <c r="AG2092" s="49" t="s">
        <v>2973</v>
      </c>
      <c r="AH2092" s="71" t="s">
        <v>874</v>
      </c>
      <c r="AI2092" s="55">
        <v>2050</v>
      </c>
      <c r="AJ2092" s="70" t="str">
        <f t="shared" si="390"/>
        <v>*0.89</v>
      </c>
      <c r="AK2092" s="70" t="str">
        <f t="shared" si="391"/>
        <v>REZoning_Sol-Win</v>
      </c>
      <c r="AO2092" s="50" t="s">
        <v>2973</v>
      </c>
      <c r="AP2092" s="72" t="s">
        <v>874</v>
      </c>
      <c r="AQ2092" s="58">
        <v>2035</v>
      </c>
      <c r="AR2092" s="73" t="str">
        <f t="shared" si="392"/>
        <v>*0.89</v>
      </c>
      <c r="AS2092" s="70" t="str">
        <f t="shared" si="393"/>
        <v>REZoning_Sol-Win</v>
      </c>
      <c r="AU2092" s="50" t="s">
        <v>2973</v>
      </c>
      <c r="AV2092" s="72" t="s">
        <v>874</v>
      </c>
      <c r="AW2092" s="58">
        <v>2050</v>
      </c>
      <c r="AX2092" s="73" t="str">
        <f t="shared" si="394"/>
        <v>*0.84</v>
      </c>
      <c r="AY2092" s="70" t="str">
        <f t="shared" si="395"/>
        <v>REZoning_Sol-Win</v>
      </c>
    </row>
    <row r="2093" spans="1:51">
      <c r="A2093" s="67" t="s">
        <v>83</v>
      </c>
      <c r="C2093" t="s">
        <v>2974</v>
      </c>
      <c r="D2093" s="68" t="s">
        <v>874</v>
      </c>
      <c r="E2093" s="52">
        <v>2035</v>
      </c>
      <c r="F2093" s="69" t="str">
        <f t="shared" si="385"/>
        <v>*0.94</v>
      </c>
      <c r="G2093" s="70" t="str">
        <f t="shared" si="396"/>
        <v>REZoning_Sol-Win</v>
      </c>
      <c r="I2093" t="s">
        <v>2974</v>
      </c>
      <c r="J2093" s="68" t="s">
        <v>874</v>
      </c>
      <c r="K2093" s="52">
        <v>2050</v>
      </c>
      <c r="L2093" s="62" t="str">
        <f t="shared" si="386"/>
        <v>*0.9</v>
      </c>
      <c r="M2093" s="70" t="str">
        <f t="shared" si="387"/>
        <v>REZoning_Sol-Win</v>
      </c>
      <c r="O2093" t="s">
        <v>2974</v>
      </c>
      <c r="P2093" t="s">
        <v>874</v>
      </c>
      <c r="Q2093">
        <v>2100</v>
      </c>
      <c r="R2093" t="s">
        <v>926</v>
      </c>
      <c r="S2093" t="s">
        <v>875</v>
      </c>
      <c r="AA2093" s="49" t="s">
        <v>2974</v>
      </c>
      <c r="AB2093" s="71" t="s">
        <v>874</v>
      </c>
      <c r="AC2093" s="55">
        <v>2035</v>
      </c>
      <c r="AD2093" s="70" t="str">
        <f t="shared" si="388"/>
        <v>*0.92</v>
      </c>
      <c r="AE2093" s="70" t="str">
        <f t="shared" si="389"/>
        <v>REZoning_Sol-Win</v>
      </c>
      <c r="AG2093" s="49" t="s">
        <v>2974</v>
      </c>
      <c r="AH2093" s="71" t="s">
        <v>874</v>
      </c>
      <c r="AI2093" s="55">
        <v>2050</v>
      </c>
      <c r="AJ2093" s="70" t="str">
        <f t="shared" si="390"/>
        <v>*0.89</v>
      </c>
      <c r="AK2093" s="70" t="str">
        <f t="shared" si="391"/>
        <v>REZoning_Sol-Win</v>
      </c>
      <c r="AO2093" s="50" t="s">
        <v>2974</v>
      </c>
      <c r="AP2093" s="72" t="s">
        <v>874</v>
      </c>
      <c r="AQ2093" s="58">
        <v>2035</v>
      </c>
      <c r="AR2093" s="73" t="str">
        <f t="shared" si="392"/>
        <v>*0.89</v>
      </c>
      <c r="AS2093" s="70" t="str">
        <f t="shared" si="393"/>
        <v>REZoning_Sol-Win</v>
      </c>
      <c r="AU2093" s="50" t="s">
        <v>2974</v>
      </c>
      <c r="AV2093" s="72" t="s">
        <v>874</v>
      </c>
      <c r="AW2093" s="58">
        <v>2050</v>
      </c>
      <c r="AX2093" s="73" t="str">
        <f t="shared" si="394"/>
        <v>*0.84</v>
      </c>
      <c r="AY2093" s="70" t="str">
        <f t="shared" si="395"/>
        <v>REZoning_Sol-Win</v>
      </c>
    </row>
    <row r="2094" spans="1:51">
      <c r="A2094" s="67" t="s">
        <v>83</v>
      </c>
      <c r="C2094" t="s">
        <v>2975</v>
      </c>
      <c r="D2094" s="68" t="s">
        <v>874</v>
      </c>
      <c r="E2094" s="52">
        <v>2035</v>
      </c>
      <c r="F2094" s="69" t="str">
        <f t="shared" si="385"/>
        <v>*0.94</v>
      </c>
      <c r="G2094" s="70" t="str">
        <f t="shared" si="396"/>
        <v>REZoning_Sol-Win</v>
      </c>
      <c r="I2094" t="s">
        <v>2975</v>
      </c>
      <c r="J2094" s="68" t="s">
        <v>874</v>
      </c>
      <c r="K2094" s="52">
        <v>2050</v>
      </c>
      <c r="L2094" s="62" t="str">
        <f t="shared" si="386"/>
        <v>*0.9</v>
      </c>
      <c r="M2094" s="70" t="str">
        <f t="shared" si="387"/>
        <v>REZoning_Sol-Win</v>
      </c>
      <c r="O2094" t="s">
        <v>2975</v>
      </c>
      <c r="P2094" t="s">
        <v>874</v>
      </c>
      <c r="Q2094">
        <v>2100</v>
      </c>
      <c r="R2094" t="s">
        <v>926</v>
      </c>
      <c r="S2094" t="s">
        <v>875</v>
      </c>
      <c r="AA2094" s="49" t="s">
        <v>2975</v>
      </c>
      <c r="AB2094" s="71" t="s">
        <v>874</v>
      </c>
      <c r="AC2094" s="55">
        <v>2035</v>
      </c>
      <c r="AD2094" s="70" t="str">
        <f t="shared" si="388"/>
        <v>*0.92</v>
      </c>
      <c r="AE2094" s="70" t="str">
        <f t="shared" si="389"/>
        <v>REZoning_Sol-Win</v>
      </c>
      <c r="AG2094" s="49" t="s">
        <v>2975</v>
      </c>
      <c r="AH2094" s="71" t="s">
        <v>874</v>
      </c>
      <c r="AI2094" s="55">
        <v>2050</v>
      </c>
      <c r="AJ2094" s="70" t="str">
        <f t="shared" si="390"/>
        <v>*0.89</v>
      </c>
      <c r="AK2094" s="70" t="str">
        <f t="shared" si="391"/>
        <v>REZoning_Sol-Win</v>
      </c>
      <c r="AO2094" s="50" t="s">
        <v>2975</v>
      </c>
      <c r="AP2094" s="72" t="s">
        <v>874</v>
      </c>
      <c r="AQ2094" s="58">
        <v>2035</v>
      </c>
      <c r="AR2094" s="73" t="str">
        <f t="shared" si="392"/>
        <v>*0.89</v>
      </c>
      <c r="AS2094" s="70" t="str">
        <f t="shared" si="393"/>
        <v>REZoning_Sol-Win</v>
      </c>
      <c r="AU2094" s="50" t="s">
        <v>2975</v>
      </c>
      <c r="AV2094" s="72" t="s">
        <v>874</v>
      </c>
      <c r="AW2094" s="58">
        <v>2050</v>
      </c>
      <c r="AX2094" s="73" t="str">
        <f t="shared" si="394"/>
        <v>*0.84</v>
      </c>
      <c r="AY2094" s="70" t="str">
        <f t="shared" si="395"/>
        <v>REZoning_Sol-Win</v>
      </c>
    </row>
    <row r="2095" spans="1:51">
      <c r="A2095" s="67" t="s">
        <v>83</v>
      </c>
      <c r="C2095" t="s">
        <v>2976</v>
      </c>
      <c r="D2095" s="68" t="s">
        <v>874</v>
      </c>
      <c r="E2095" s="52">
        <v>2035</v>
      </c>
      <c r="F2095" s="69" t="str">
        <f t="shared" si="385"/>
        <v>*0.94</v>
      </c>
      <c r="G2095" s="70" t="str">
        <f t="shared" si="396"/>
        <v>REZoning_Sol-Win</v>
      </c>
      <c r="I2095" t="s">
        <v>2976</v>
      </c>
      <c r="J2095" s="68" t="s">
        <v>874</v>
      </c>
      <c r="K2095" s="52">
        <v>2050</v>
      </c>
      <c r="L2095" s="62" t="str">
        <f t="shared" si="386"/>
        <v>*0.9</v>
      </c>
      <c r="M2095" s="70" t="str">
        <f t="shared" si="387"/>
        <v>REZoning_Sol-Win</v>
      </c>
      <c r="O2095" t="s">
        <v>2976</v>
      </c>
      <c r="P2095" t="s">
        <v>874</v>
      </c>
      <c r="Q2095">
        <v>2100</v>
      </c>
      <c r="R2095" t="s">
        <v>926</v>
      </c>
      <c r="S2095" t="s">
        <v>875</v>
      </c>
      <c r="AA2095" s="49" t="s">
        <v>2976</v>
      </c>
      <c r="AB2095" s="71" t="s">
        <v>874</v>
      </c>
      <c r="AC2095" s="55">
        <v>2035</v>
      </c>
      <c r="AD2095" s="70" t="str">
        <f t="shared" si="388"/>
        <v>*0.92</v>
      </c>
      <c r="AE2095" s="70" t="str">
        <f t="shared" si="389"/>
        <v>REZoning_Sol-Win</v>
      </c>
      <c r="AG2095" s="49" t="s">
        <v>2976</v>
      </c>
      <c r="AH2095" s="71" t="s">
        <v>874</v>
      </c>
      <c r="AI2095" s="55">
        <v>2050</v>
      </c>
      <c r="AJ2095" s="70" t="str">
        <f t="shared" si="390"/>
        <v>*0.89</v>
      </c>
      <c r="AK2095" s="70" t="str">
        <f t="shared" si="391"/>
        <v>REZoning_Sol-Win</v>
      </c>
      <c r="AO2095" s="50" t="s">
        <v>2976</v>
      </c>
      <c r="AP2095" s="72" t="s">
        <v>874</v>
      </c>
      <c r="AQ2095" s="58">
        <v>2035</v>
      </c>
      <c r="AR2095" s="73" t="str">
        <f t="shared" si="392"/>
        <v>*0.89</v>
      </c>
      <c r="AS2095" s="70" t="str">
        <f t="shared" si="393"/>
        <v>REZoning_Sol-Win</v>
      </c>
      <c r="AU2095" s="50" t="s">
        <v>2976</v>
      </c>
      <c r="AV2095" s="72" t="s">
        <v>874</v>
      </c>
      <c r="AW2095" s="58">
        <v>2050</v>
      </c>
      <c r="AX2095" s="73" t="str">
        <f t="shared" si="394"/>
        <v>*0.84</v>
      </c>
      <c r="AY2095" s="70" t="str">
        <f t="shared" si="395"/>
        <v>REZoning_Sol-Win</v>
      </c>
    </row>
    <row r="2096" spans="1:51">
      <c r="A2096" s="67" t="s">
        <v>83</v>
      </c>
      <c r="C2096" t="s">
        <v>2977</v>
      </c>
      <c r="D2096" s="68" t="s">
        <v>874</v>
      </c>
      <c r="E2096" s="52">
        <v>2035</v>
      </c>
      <c r="F2096" s="69" t="str">
        <f t="shared" si="385"/>
        <v>*0.94</v>
      </c>
      <c r="G2096" s="70" t="str">
        <f t="shared" si="396"/>
        <v>REZoning_Sol-Win</v>
      </c>
      <c r="I2096" t="s">
        <v>2977</v>
      </c>
      <c r="J2096" s="68" t="s">
        <v>874</v>
      </c>
      <c r="K2096" s="52">
        <v>2050</v>
      </c>
      <c r="L2096" s="62" t="str">
        <f t="shared" si="386"/>
        <v>*0.9</v>
      </c>
      <c r="M2096" s="70" t="str">
        <f t="shared" si="387"/>
        <v>REZoning_Sol-Win</v>
      </c>
      <c r="O2096" t="s">
        <v>2977</v>
      </c>
      <c r="P2096" t="s">
        <v>874</v>
      </c>
      <c r="Q2096">
        <v>2100</v>
      </c>
      <c r="R2096" t="s">
        <v>926</v>
      </c>
      <c r="S2096" t="s">
        <v>875</v>
      </c>
      <c r="AA2096" s="49" t="s">
        <v>2977</v>
      </c>
      <c r="AB2096" s="71" t="s">
        <v>874</v>
      </c>
      <c r="AC2096" s="55">
        <v>2035</v>
      </c>
      <c r="AD2096" s="70" t="str">
        <f t="shared" si="388"/>
        <v>*0.92</v>
      </c>
      <c r="AE2096" s="70" t="str">
        <f t="shared" si="389"/>
        <v>REZoning_Sol-Win</v>
      </c>
      <c r="AG2096" s="49" t="s">
        <v>2977</v>
      </c>
      <c r="AH2096" s="71" t="s">
        <v>874</v>
      </c>
      <c r="AI2096" s="55">
        <v>2050</v>
      </c>
      <c r="AJ2096" s="70" t="str">
        <f t="shared" si="390"/>
        <v>*0.89</v>
      </c>
      <c r="AK2096" s="70" t="str">
        <f t="shared" si="391"/>
        <v>REZoning_Sol-Win</v>
      </c>
      <c r="AO2096" s="50" t="s">
        <v>2977</v>
      </c>
      <c r="AP2096" s="72" t="s">
        <v>874</v>
      </c>
      <c r="AQ2096" s="58">
        <v>2035</v>
      </c>
      <c r="AR2096" s="73" t="str">
        <f t="shared" si="392"/>
        <v>*0.89</v>
      </c>
      <c r="AS2096" s="70" t="str">
        <f t="shared" si="393"/>
        <v>REZoning_Sol-Win</v>
      </c>
      <c r="AU2096" s="50" t="s">
        <v>2977</v>
      </c>
      <c r="AV2096" s="72" t="s">
        <v>874</v>
      </c>
      <c r="AW2096" s="58">
        <v>2050</v>
      </c>
      <c r="AX2096" s="73" t="str">
        <f t="shared" si="394"/>
        <v>*0.84</v>
      </c>
      <c r="AY2096" s="70" t="str">
        <f t="shared" si="395"/>
        <v>REZoning_Sol-Win</v>
      </c>
    </row>
    <row r="2097" spans="1:51">
      <c r="A2097" s="67" t="s">
        <v>83</v>
      </c>
      <c r="C2097" t="s">
        <v>2978</v>
      </c>
      <c r="D2097" s="68" t="s">
        <v>874</v>
      </c>
      <c r="E2097" s="52">
        <v>2035</v>
      </c>
      <c r="F2097" s="69" t="str">
        <f t="shared" si="385"/>
        <v>*0.94</v>
      </c>
      <c r="G2097" s="70" t="str">
        <f t="shared" si="396"/>
        <v>REZoning_Sol-Win</v>
      </c>
      <c r="I2097" t="s">
        <v>2978</v>
      </c>
      <c r="J2097" s="68" t="s">
        <v>874</v>
      </c>
      <c r="K2097" s="52">
        <v>2050</v>
      </c>
      <c r="L2097" s="62" t="str">
        <f t="shared" si="386"/>
        <v>*0.9</v>
      </c>
      <c r="M2097" s="70" t="str">
        <f t="shared" si="387"/>
        <v>REZoning_Sol-Win</v>
      </c>
      <c r="O2097" t="s">
        <v>2978</v>
      </c>
      <c r="P2097" t="s">
        <v>874</v>
      </c>
      <c r="Q2097">
        <v>2100</v>
      </c>
      <c r="R2097" t="s">
        <v>926</v>
      </c>
      <c r="S2097" t="s">
        <v>875</v>
      </c>
      <c r="AA2097" s="49" t="s">
        <v>2978</v>
      </c>
      <c r="AB2097" s="71" t="s">
        <v>874</v>
      </c>
      <c r="AC2097" s="55">
        <v>2035</v>
      </c>
      <c r="AD2097" s="70" t="str">
        <f t="shared" si="388"/>
        <v>*0.92</v>
      </c>
      <c r="AE2097" s="70" t="str">
        <f t="shared" si="389"/>
        <v>REZoning_Sol-Win</v>
      </c>
      <c r="AG2097" s="49" t="s">
        <v>2978</v>
      </c>
      <c r="AH2097" s="71" t="s">
        <v>874</v>
      </c>
      <c r="AI2097" s="55">
        <v>2050</v>
      </c>
      <c r="AJ2097" s="70" t="str">
        <f t="shared" si="390"/>
        <v>*0.89</v>
      </c>
      <c r="AK2097" s="70" t="str">
        <f t="shared" si="391"/>
        <v>REZoning_Sol-Win</v>
      </c>
      <c r="AO2097" s="50" t="s">
        <v>2978</v>
      </c>
      <c r="AP2097" s="72" t="s">
        <v>874</v>
      </c>
      <c r="AQ2097" s="58">
        <v>2035</v>
      </c>
      <c r="AR2097" s="73" t="str">
        <f t="shared" si="392"/>
        <v>*0.89</v>
      </c>
      <c r="AS2097" s="70" t="str">
        <f t="shared" si="393"/>
        <v>REZoning_Sol-Win</v>
      </c>
      <c r="AU2097" s="50" t="s">
        <v>2978</v>
      </c>
      <c r="AV2097" s="72" t="s">
        <v>874</v>
      </c>
      <c r="AW2097" s="58">
        <v>2050</v>
      </c>
      <c r="AX2097" s="73" t="str">
        <f t="shared" si="394"/>
        <v>*0.84</v>
      </c>
      <c r="AY2097" s="70" t="str">
        <f t="shared" si="395"/>
        <v>REZoning_Sol-Win</v>
      </c>
    </row>
    <row r="2098" spans="1:51">
      <c r="A2098" s="67" t="s">
        <v>83</v>
      </c>
      <c r="C2098" t="s">
        <v>2979</v>
      </c>
      <c r="D2098" s="68" t="s">
        <v>874</v>
      </c>
      <c r="E2098" s="52">
        <v>2035</v>
      </c>
      <c r="F2098" s="69" t="str">
        <f t="shared" si="385"/>
        <v>*0.94</v>
      </c>
      <c r="G2098" s="70" t="str">
        <f t="shared" si="396"/>
        <v>REZoning_Sol-Win</v>
      </c>
      <c r="I2098" t="s">
        <v>2979</v>
      </c>
      <c r="J2098" s="68" t="s">
        <v>874</v>
      </c>
      <c r="K2098" s="52">
        <v>2050</v>
      </c>
      <c r="L2098" s="62" t="str">
        <f t="shared" si="386"/>
        <v>*0.9</v>
      </c>
      <c r="M2098" s="70" t="str">
        <f t="shared" si="387"/>
        <v>REZoning_Sol-Win</v>
      </c>
      <c r="O2098" t="s">
        <v>2979</v>
      </c>
      <c r="P2098" t="s">
        <v>874</v>
      </c>
      <c r="Q2098">
        <v>2100</v>
      </c>
      <c r="R2098" t="s">
        <v>926</v>
      </c>
      <c r="S2098" t="s">
        <v>875</v>
      </c>
      <c r="AA2098" s="49" t="s">
        <v>2979</v>
      </c>
      <c r="AB2098" s="71" t="s">
        <v>874</v>
      </c>
      <c r="AC2098" s="55">
        <v>2035</v>
      </c>
      <c r="AD2098" s="70" t="str">
        <f t="shared" si="388"/>
        <v>*0.92</v>
      </c>
      <c r="AE2098" s="70" t="str">
        <f t="shared" si="389"/>
        <v>REZoning_Sol-Win</v>
      </c>
      <c r="AG2098" s="49" t="s">
        <v>2979</v>
      </c>
      <c r="AH2098" s="71" t="s">
        <v>874</v>
      </c>
      <c r="AI2098" s="55">
        <v>2050</v>
      </c>
      <c r="AJ2098" s="70" t="str">
        <f t="shared" si="390"/>
        <v>*0.89</v>
      </c>
      <c r="AK2098" s="70" t="str">
        <f t="shared" si="391"/>
        <v>REZoning_Sol-Win</v>
      </c>
      <c r="AO2098" s="50" t="s">
        <v>2979</v>
      </c>
      <c r="AP2098" s="72" t="s">
        <v>874</v>
      </c>
      <c r="AQ2098" s="58">
        <v>2035</v>
      </c>
      <c r="AR2098" s="73" t="str">
        <f t="shared" si="392"/>
        <v>*0.89</v>
      </c>
      <c r="AS2098" s="70" t="str">
        <f t="shared" si="393"/>
        <v>REZoning_Sol-Win</v>
      </c>
      <c r="AU2098" s="50" t="s">
        <v>2979</v>
      </c>
      <c r="AV2098" s="72" t="s">
        <v>874</v>
      </c>
      <c r="AW2098" s="58">
        <v>2050</v>
      </c>
      <c r="AX2098" s="73" t="str">
        <f t="shared" si="394"/>
        <v>*0.84</v>
      </c>
      <c r="AY2098" s="70" t="str">
        <f t="shared" si="395"/>
        <v>REZoning_Sol-Win</v>
      </c>
    </row>
    <row r="2099" spans="1:51">
      <c r="A2099" s="67" t="s">
        <v>83</v>
      </c>
      <c r="C2099" t="s">
        <v>2980</v>
      </c>
      <c r="D2099" s="68" t="s">
        <v>874</v>
      </c>
      <c r="E2099" s="52">
        <v>2035</v>
      </c>
      <c r="F2099" s="69" t="str">
        <f t="shared" si="385"/>
        <v>*0.94</v>
      </c>
      <c r="G2099" s="70" t="str">
        <f t="shared" si="396"/>
        <v>REZoning_Sol-Win</v>
      </c>
      <c r="I2099" t="s">
        <v>2980</v>
      </c>
      <c r="J2099" s="68" t="s">
        <v>874</v>
      </c>
      <c r="K2099" s="52">
        <v>2050</v>
      </c>
      <c r="L2099" s="62" t="str">
        <f t="shared" si="386"/>
        <v>*0.9</v>
      </c>
      <c r="M2099" s="70" t="str">
        <f t="shared" si="387"/>
        <v>REZoning_Sol-Win</v>
      </c>
      <c r="O2099" t="s">
        <v>2980</v>
      </c>
      <c r="P2099" t="s">
        <v>874</v>
      </c>
      <c r="Q2099">
        <v>2100</v>
      </c>
      <c r="R2099" t="s">
        <v>926</v>
      </c>
      <c r="S2099" t="s">
        <v>875</v>
      </c>
      <c r="AA2099" s="49" t="s">
        <v>2980</v>
      </c>
      <c r="AB2099" s="71" t="s">
        <v>874</v>
      </c>
      <c r="AC2099" s="55">
        <v>2035</v>
      </c>
      <c r="AD2099" s="70" t="str">
        <f t="shared" si="388"/>
        <v>*0.92</v>
      </c>
      <c r="AE2099" s="70" t="str">
        <f t="shared" si="389"/>
        <v>REZoning_Sol-Win</v>
      </c>
      <c r="AG2099" s="49" t="s">
        <v>2980</v>
      </c>
      <c r="AH2099" s="71" t="s">
        <v>874</v>
      </c>
      <c r="AI2099" s="55">
        <v>2050</v>
      </c>
      <c r="AJ2099" s="70" t="str">
        <f t="shared" si="390"/>
        <v>*0.89</v>
      </c>
      <c r="AK2099" s="70" t="str">
        <f t="shared" si="391"/>
        <v>REZoning_Sol-Win</v>
      </c>
      <c r="AO2099" s="50" t="s">
        <v>2980</v>
      </c>
      <c r="AP2099" s="72" t="s">
        <v>874</v>
      </c>
      <c r="AQ2099" s="58">
        <v>2035</v>
      </c>
      <c r="AR2099" s="73" t="str">
        <f t="shared" si="392"/>
        <v>*0.89</v>
      </c>
      <c r="AS2099" s="70" t="str">
        <f t="shared" si="393"/>
        <v>REZoning_Sol-Win</v>
      </c>
      <c r="AU2099" s="50" t="s">
        <v>2980</v>
      </c>
      <c r="AV2099" s="72" t="s">
        <v>874</v>
      </c>
      <c r="AW2099" s="58">
        <v>2050</v>
      </c>
      <c r="AX2099" s="73" t="str">
        <f t="shared" si="394"/>
        <v>*0.84</v>
      </c>
      <c r="AY2099" s="70" t="str">
        <f t="shared" si="395"/>
        <v>REZoning_Sol-Win</v>
      </c>
    </row>
    <row r="2100" spans="1:51">
      <c r="A2100" s="67" t="s">
        <v>83</v>
      </c>
      <c r="C2100" t="s">
        <v>2981</v>
      </c>
      <c r="D2100" s="68" t="s">
        <v>874</v>
      </c>
      <c r="E2100" s="52">
        <v>2035</v>
      </c>
      <c r="F2100" s="69" t="str">
        <f t="shared" si="385"/>
        <v>*0.94</v>
      </c>
      <c r="G2100" s="70" t="str">
        <f t="shared" si="396"/>
        <v>REZoning_Sol-Win</v>
      </c>
      <c r="I2100" t="s">
        <v>2981</v>
      </c>
      <c r="J2100" s="68" t="s">
        <v>874</v>
      </c>
      <c r="K2100" s="52">
        <v>2050</v>
      </c>
      <c r="L2100" s="62" t="str">
        <f t="shared" si="386"/>
        <v>*0.9</v>
      </c>
      <c r="M2100" s="70" t="str">
        <f t="shared" si="387"/>
        <v>REZoning_Sol-Win</v>
      </c>
      <c r="O2100" t="s">
        <v>2981</v>
      </c>
      <c r="P2100" t="s">
        <v>874</v>
      </c>
      <c r="Q2100">
        <v>2100</v>
      </c>
      <c r="R2100" t="s">
        <v>926</v>
      </c>
      <c r="S2100" t="s">
        <v>875</v>
      </c>
      <c r="AA2100" s="49" t="s">
        <v>2981</v>
      </c>
      <c r="AB2100" s="71" t="s">
        <v>874</v>
      </c>
      <c r="AC2100" s="55">
        <v>2035</v>
      </c>
      <c r="AD2100" s="70" t="str">
        <f t="shared" si="388"/>
        <v>*0.92</v>
      </c>
      <c r="AE2100" s="70" t="str">
        <f t="shared" si="389"/>
        <v>REZoning_Sol-Win</v>
      </c>
      <c r="AG2100" s="49" t="s">
        <v>2981</v>
      </c>
      <c r="AH2100" s="71" t="s">
        <v>874</v>
      </c>
      <c r="AI2100" s="55">
        <v>2050</v>
      </c>
      <c r="AJ2100" s="70" t="str">
        <f t="shared" si="390"/>
        <v>*0.89</v>
      </c>
      <c r="AK2100" s="70" t="str">
        <f t="shared" si="391"/>
        <v>REZoning_Sol-Win</v>
      </c>
      <c r="AO2100" s="50" t="s">
        <v>2981</v>
      </c>
      <c r="AP2100" s="72" t="s">
        <v>874</v>
      </c>
      <c r="AQ2100" s="58">
        <v>2035</v>
      </c>
      <c r="AR2100" s="73" t="str">
        <f t="shared" si="392"/>
        <v>*0.89</v>
      </c>
      <c r="AS2100" s="70" t="str">
        <f t="shared" si="393"/>
        <v>REZoning_Sol-Win</v>
      </c>
      <c r="AU2100" s="50" t="s">
        <v>2981</v>
      </c>
      <c r="AV2100" s="72" t="s">
        <v>874</v>
      </c>
      <c r="AW2100" s="58">
        <v>2050</v>
      </c>
      <c r="AX2100" s="73" t="str">
        <f t="shared" si="394"/>
        <v>*0.84</v>
      </c>
      <c r="AY2100" s="70" t="str">
        <f t="shared" si="395"/>
        <v>REZoning_Sol-Win</v>
      </c>
    </row>
    <row r="2101" spans="1:51">
      <c r="A2101" s="67" t="s">
        <v>83</v>
      </c>
      <c r="C2101" t="s">
        <v>2982</v>
      </c>
      <c r="D2101" s="68" t="s">
        <v>874</v>
      </c>
      <c r="E2101" s="52">
        <v>2035</v>
      </c>
      <c r="F2101" s="69" t="str">
        <f t="shared" si="385"/>
        <v>*0.94</v>
      </c>
      <c r="G2101" s="70" t="str">
        <f t="shared" si="396"/>
        <v>REZoning_Sol-Win</v>
      </c>
      <c r="I2101" t="s">
        <v>2982</v>
      </c>
      <c r="J2101" s="68" t="s">
        <v>874</v>
      </c>
      <c r="K2101" s="52">
        <v>2050</v>
      </c>
      <c r="L2101" s="62" t="str">
        <f t="shared" si="386"/>
        <v>*0.9</v>
      </c>
      <c r="M2101" s="70" t="str">
        <f t="shared" si="387"/>
        <v>REZoning_Sol-Win</v>
      </c>
      <c r="O2101" t="s">
        <v>2982</v>
      </c>
      <c r="P2101" t="s">
        <v>874</v>
      </c>
      <c r="Q2101">
        <v>2100</v>
      </c>
      <c r="R2101" t="s">
        <v>926</v>
      </c>
      <c r="S2101" t="s">
        <v>875</v>
      </c>
      <c r="AA2101" s="49" t="s">
        <v>2982</v>
      </c>
      <c r="AB2101" s="71" t="s">
        <v>874</v>
      </c>
      <c r="AC2101" s="55">
        <v>2035</v>
      </c>
      <c r="AD2101" s="70" t="str">
        <f t="shared" si="388"/>
        <v>*0.92</v>
      </c>
      <c r="AE2101" s="70" t="str">
        <f t="shared" si="389"/>
        <v>REZoning_Sol-Win</v>
      </c>
      <c r="AG2101" s="49" t="s">
        <v>2982</v>
      </c>
      <c r="AH2101" s="71" t="s">
        <v>874</v>
      </c>
      <c r="AI2101" s="55">
        <v>2050</v>
      </c>
      <c r="AJ2101" s="70" t="str">
        <f t="shared" si="390"/>
        <v>*0.89</v>
      </c>
      <c r="AK2101" s="70" t="str">
        <f t="shared" si="391"/>
        <v>REZoning_Sol-Win</v>
      </c>
      <c r="AO2101" s="50" t="s">
        <v>2982</v>
      </c>
      <c r="AP2101" s="72" t="s">
        <v>874</v>
      </c>
      <c r="AQ2101" s="58">
        <v>2035</v>
      </c>
      <c r="AR2101" s="73" t="str">
        <f t="shared" si="392"/>
        <v>*0.89</v>
      </c>
      <c r="AS2101" s="70" t="str">
        <f t="shared" si="393"/>
        <v>REZoning_Sol-Win</v>
      </c>
      <c r="AU2101" s="50" t="s">
        <v>2982</v>
      </c>
      <c r="AV2101" s="72" t="s">
        <v>874</v>
      </c>
      <c r="AW2101" s="58">
        <v>2050</v>
      </c>
      <c r="AX2101" s="73" t="str">
        <f t="shared" si="394"/>
        <v>*0.84</v>
      </c>
      <c r="AY2101" s="70" t="str">
        <f t="shared" si="395"/>
        <v>REZoning_Sol-Win</v>
      </c>
    </row>
    <row r="2102" spans="1:51">
      <c r="A2102" s="67" t="s">
        <v>83</v>
      </c>
      <c r="C2102" t="s">
        <v>2983</v>
      </c>
      <c r="D2102" s="68" t="s">
        <v>874</v>
      </c>
      <c r="E2102" s="52">
        <v>2035</v>
      </c>
      <c r="F2102" s="69" t="str">
        <f t="shared" si="385"/>
        <v>*0.94</v>
      </c>
      <c r="G2102" s="70" t="str">
        <f t="shared" si="396"/>
        <v>REZoning_Sol-Win</v>
      </c>
      <c r="I2102" t="s">
        <v>2983</v>
      </c>
      <c r="J2102" s="68" t="s">
        <v>874</v>
      </c>
      <c r="K2102" s="52">
        <v>2050</v>
      </c>
      <c r="L2102" s="62" t="str">
        <f t="shared" si="386"/>
        <v>*0.9</v>
      </c>
      <c r="M2102" s="70" t="str">
        <f t="shared" si="387"/>
        <v>REZoning_Sol-Win</v>
      </c>
      <c r="O2102" t="s">
        <v>2983</v>
      </c>
      <c r="P2102" t="s">
        <v>874</v>
      </c>
      <c r="Q2102">
        <v>2100</v>
      </c>
      <c r="R2102" t="s">
        <v>926</v>
      </c>
      <c r="S2102" t="s">
        <v>875</v>
      </c>
      <c r="AA2102" s="49" t="s">
        <v>2983</v>
      </c>
      <c r="AB2102" s="71" t="s">
        <v>874</v>
      </c>
      <c r="AC2102" s="55">
        <v>2035</v>
      </c>
      <c r="AD2102" s="70" t="str">
        <f t="shared" si="388"/>
        <v>*0.92</v>
      </c>
      <c r="AE2102" s="70" t="str">
        <f t="shared" si="389"/>
        <v>REZoning_Sol-Win</v>
      </c>
      <c r="AG2102" s="49" t="s">
        <v>2983</v>
      </c>
      <c r="AH2102" s="71" t="s">
        <v>874</v>
      </c>
      <c r="AI2102" s="55">
        <v>2050</v>
      </c>
      <c r="AJ2102" s="70" t="str">
        <f t="shared" si="390"/>
        <v>*0.89</v>
      </c>
      <c r="AK2102" s="70" t="str">
        <f t="shared" si="391"/>
        <v>REZoning_Sol-Win</v>
      </c>
      <c r="AO2102" s="50" t="s">
        <v>2983</v>
      </c>
      <c r="AP2102" s="72" t="s">
        <v>874</v>
      </c>
      <c r="AQ2102" s="58">
        <v>2035</v>
      </c>
      <c r="AR2102" s="73" t="str">
        <f t="shared" si="392"/>
        <v>*0.89</v>
      </c>
      <c r="AS2102" s="70" t="str">
        <f t="shared" si="393"/>
        <v>REZoning_Sol-Win</v>
      </c>
      <c r="AU2102" s="50" t="s">
        <v>2983</v>
      </c>
      <c r="AV2102" s="72" t="s">
        <v>874</v>
      </c>
      <c r="AW2102" s="58">
        <v>2050</v>
      </c>
      <c r="AX2102" s="73" t="str">
        <f t="shared" si="394"/>
        <v>*0.84</v>
      </c>
      <c r="AY2102" s="70" t="str">
        <f t="shared" si="395"/>
        <v>REZoning_Sol-Win</v>
      </c>
    </row>
    <row r="2103" spans="1:51">
      <c r="A2103" s="67" t="s">
        <v>83</v>
      </c>
      <c r="C2103" t="s">
        <v>2984</v>
      </c>
      <c r="D2103" s="68" t="s">
        <v>874</v>
      </c>
      <c r="E2103" s="52">
        <v>2035</v>
      </c>
      <c r="F2103" s="69" t="str">
        <f t="shared" si="385"/>
        <v>*0.94</v>
      </c>
      <c r="G2103" s="70" t="str">
        <f t="shared" si="396"/>
        <v>REZoning_Sol-Win</v>
      </c>
      <c r="I2103" t="s">
        <v>2984</v>
      </c>
      <c r="J2103" s="68" t="s">
        <v>874</v>
      </c>
      <c r="K2103" s="52">
        <v>2050</v>
      </c>
      <c r="L2103" s="62" t="str">
        <f t="shared" si="386"/>
        <v>*0.9</v>
      </c>
      <c r="M2103" s="70" t="str">
        <f t="shared" si="387"/>
        <v>REZoning_Sol-Win</v>
      </c>
      <c r="O2103" t="s">
        <v>2984</v>
      </c>
      <c r="P2103" t="s">
        <v>874</v>
      </c>
      <c r="Q2103">
        <v>2100</v>
      </c>
      <c r="R2103" t="s">
        <v>926</v>
      </c>
      <c r="S2103" t="s">
        <v>875</v>
      </c>
      <c r="AA2103" s="49" t="s">
        <v>2984</v>
      </c>
      <c r="AB2103" s="71" t="s">
        <v>874</v>
      </c>
      <c r="AC2103" s="55">
        <v>2035</v>
      </c>
      <c r="AD2103" s="70" t="str">
        <f t="shared" si="388"/>
        <v>*0.92</v>
      </c>
      <c r="AE2103" s="70" t="str">
        <f t="shared" si="389"/>
        <v>REZoning_Sol-Win</v>
      </c>
      <c r="AG2103" s="49" t="s">
        <v>2984</v>
      </c>
      <c r="AH2103" s="71" t="s">
        <v>874</v>
      </c>
      <c r="AI2103" s="55">
        <v>2050</v>
      </c>
      <c r="AJ2103" s="70" t="str">
        <f t="shared" si="390"/>
        <v>*0.89</v>
      </c>
      <c r="AK2103" s="70" t="str">
        <f t="shared" si="391"/>
        <v>REZoning_Sol-Win</v>
      </c>
      <c r="AO2103" s="50" t="s">
        <v>2984</v>
      </c>
      <c r="AP2103" s="72" t="s">
        <v>874</v>
      </c>
      <c r="AQ2103" s="58">
        <v>2035</v>
      </c>
      <c r="AR2103" s="73" t="str">
        <f t="shared" si="392"/>
        <v>*0.89</v>
      </c>
      <c r="AS2103" s="70" t="str">
        <f t="shared" si="393"/>
        <v>REZoning_Sol-Win</v>
      </c>
      <c r="AU2103" s="50" t="s">
        <v>2984</v>
      </c>
      <c r="AV2103" s="72" t="s">
        <v>874</v>
      </c>
      <c r="AW2103" s="58">
        <v>2050</v>
      </c>
      <c r="AX2103" s="73" t="str">
        <f t="shared" si="394"/>
        <v>*0.84</v>
      </c>
      <c r="AY2103" s="70" t="str">
        <f t="shared" si="395"/>
        <v>REZoning_Sol-Win</v>
      </c>
    </row>
    <row r="2104" spans="1:51">
      <c r="A2104" s="67" t="s">
        <v>83</v>
      </c>
      <c r="C2104" t="s">
        <v>2985</v>
      </c>
      <c r="D2104" s="68" t="s">
        <v>874</v>
      </c>
      <c r="E2104" s="52">
        <v>2035</v>
      </c>
      <c r="F2104" s="69" t="str">
        <f t="shared" si="385"/>
        <v>*0.94</v>
      </c>
      <c r="G2104" s="70" t="str">
        <f t="shared" si="396"/>
        <v>REZoning_Sol-Win</v>
      </c>
      <c r="I2104" t="s">
        <v>2985</v>
      </c>
      <c r="J2104" s="68" t="s">
        <v>874</v>
      </c>
      <c r="K2104" s="52">
        <v>2050</v>
      </c>
      <c r="L2104" s="62" t="str">
        <f t="shared" si="386"/>
        <v>*0.9</v>
      </c>
      <c r="M2104" s="70" t="str">
        <f t="shared" si="387"/>
        <v>REZoning_Sol-Win</v>
      </c>
      <c r="O2104" t="s">
        <v>2985</v>
      </c>
      <c r="P2104" t="s">
        <v>874</v>
      </c>
      <c r="Q2104">
        <v>2100</v>
      </c>
      <c r="R2104" t="s">
        <v>926</v>
      </c>
      <c r="S2104" t="s">
        <v>875</v>
      </c>
      <c r="AA2104" s="49" t="s">
        <v>2985</v>
      </c>
      <c r="AB2104" s="71" t="s">
        <v>874</v>
      </c>
      <c r="AC2104" s="55">
        <v>2035</v>
      </c>
      <c r="AD2104" s="70" t="str">
        <f t="shared" si="388"/>
        <v>*0.92</v>
      </c>
      <c r="AE2104" s="70" t="str">
        <f t="shared" si="389"/>
        <v>REZoning_Sol-Win</v>
      </c>
      <c r="AG2104" s="49" t="s">
        <v>2985</v>
      </c>
      <c r="AH2104" s="71" t="s">
        <v>874</v>
      </c>
      <c r="AI2104" s="55">
        <v>2050</v>
      </c>
      <c r="AJ2104" s="70" t="str">
        <f t="shared" si="390"/>
        <v>*0.89</v>
      </c>
      <c r="AK2104" s="70" t="str">
        <f t="shared" si="391"/>
        <v>REZoning_Sol-Win</v>
      </c>
      <c r="AO2104" s="50" t="s">
        <v>2985</v>
      </c>
      <c r="AP2104" s="72" t="s">
        <v>874</v>
      </c>
      <c r="AQ2104" s="58">
        <v>2035</v>
      </c>
      <c r="AR2104" s="73" t="str">
        <f t="shared" si="392"/>
        <v>*0.89</v>
      </c>
      <c r="AS2104" s="70" t="str">
        <f t="shared" si="393"/>
        <v>REZoning_Sol-Win</v>
      </c>
      <c r="AU2104" s="50" t="s">
        <v>2985</v>
      </c>
      <c r="AV2104" s="72" t="s">
        <v>874</v>
      </c>
      <c r="AW2104" s="58">
        <v>2050</v>
      </c>
      <c r="AX2104" s="73" t="str">
        <f t="shared" si="394"/>
        <v>*0.84</v>
      </c>
      <c r="AY2104" s="70" t="str">
        <f t="shared" si="395"/>
        <v>REZoning_Sol-Win</v>
      </c>
    </row>
    <row r="2105" spans="1:51">
      <c r="A2105" s="67" t="s">
        <v>83</v>
      </c>
      <c r="C2105" t="s">
        <v>2986</v>
      </c>
      <c r="D2105" s="68" t="s">
        <v>874</v>
      </c>
      <c r="E2105" s="52">
        <v>2035</v>
      </c>
      <c r="F2105" s="69" t="str">
        <f t="shared" si="385"/>
        <v>*0.94</v>
      </c>
      <c r="G2105" s="70" t="str">
        <f t="shared" si="396"/>
        <v>REZoning_Sol-Win</v>
      </c>
      <c r="I2105" t="s">
        <v>2986</v>
      </c>
      <c r="J2105" s="68" t="s">
        <v>874</v>
      </c>
      <c r="K2105" s="52">
        <v>2050</v>
      </c>
      <c r="L2105" s="62" t="str">
        <f t="shared" si="386"/>
        <v>*0.9</v>
      </c>
      <c r="M2105" s="70" t="str">
        <f t="shared" si="387"/>
        <v>REZoning_Sol-Win</v>
      </c>
      <c r="O2105" t="s">
        <v>2986</v>
      </c>
      <c r="P2105" t="s">
        <v>874</v>
      </c>
      <c r="Q2105">
        <v>2100</v>
      </c>
      <c r="R2105" t="s">
        <v>926</v>
      </c>
      <c r="S2105" t="s">
        <v>875</v>
      </c>
      <c r="AA2105" s="49" t="s">
        <v>2986</v>
      </c>
      <c r="AB2105" s="71" t="s">
        <v>874</v>
      </c>
      <c r="AC2105" s="55">
        <v>2035</v>
      </c>
      <c r="AD2105" s="70" t="str">
        <f t="shared" si="388"/>
        <v>*0.92</v>
      </c>
      <c r="AE2105" s="70" t="str">
        <f t="shared" si="389"/>
        <v>REZoning_Sol-Win</v>
      </c>
      <c r="AG2105" s="49" t="s">
        <v>2986</v>
      </c>
      <c r="AH2105" s="71" t="s">
        <v>874</v>
      </c>
      <c r="AI2105" s="55">
        <v>2050</v>
      </c>
      <c r="AJ2105" s="70" t="str">
        <f t="shared" si="390"/>
        <v>*0.89</v>
      </c>
      <c r="AK2105" s="70" t="str">
        <f t="shared" si="391"/>
        <v>REZoning_Sol-Win</v>
      </c>
      <c r="AO2105" s="50" t="s">
        <v>2986</v>
      </c>
      <c r="AP2105" s="72" t="s">
        <v>874</v>
      </c>
      <c r="AQ2105" s="58">
        <v>2035</v>
      </c>
      <c r="AR2105" s="73" t="str">
        <f t="shared" si="392"/>
        <v>*0.89</v>
      </c>
      <c r="AS2105" s="70" t="str">
        <f t="shared" si="393"/>
        <v>REZoning_Sol-Win</v>
      </c>
      <c r="AU2105" s="50" t="s">
        <v>2986</v>
      </c>
      <c r="AV2105" s="72" t="s">
        <v>874</v>
      </c>
      <c r="AW2105" s="58">
        <v>2050</v>
      </c>
      <c r="AX2105" s="73" t="str">
        <f t="shared" si="394"/>
        <v>*0.84</v>
      </c>
      <c r="AY2105" s="70" t="str">
        <f t="shared" si="395"/>
        <v>REZoning_Sol-Win</v>
      </c>
    </row>
    <row r="2106" spans="1:51">
      <c r="A2106" s="67" t="s">
        <v>83</v>
      </c>
      <c r="C2106" t="s">
        <v>2987</v>
      </c>
      <c r="D2106" s="68" t="s">
        <v>874</v>
      </c>
      <c r="E2106" s="52">
        <v>2035</v>
      </c>
      <c r="F2106" s="69" t="str">
        <f t="shared" si="385"/>
        <v>*0.94</v>
      </c>
      <c r="G2106" s="70" t="str">
        <f t="shared" si="396"/>
        <v>REZoning_Sol-Win</v>
      </c>
      <c r="I2106" t="s">
        <v>2987</v>
      </c>
      <c r="J2106" s="68" t="s">
        <v>874</v>
      </c>
      <c r="K2106" s="52">
        <v>2050</v>
      </c>
      <c r="L2106" s="62" t="str">
        <f t="shared" si="386"/>
        <v>*0.9</v>
      </c>
      <c r="M2106" s="70" t="str">
        <f t="shared" si="387"/>
        <v>REZoning_Sol-Win</v>
      </c>
      <c r="O2106" t="s">
        <v>2987</v>
      </c>
      <c r="P2106" t="s">
        <v>874</v>
      </c>
      <c r="Q2106">
        <v>2100</v>
      </c>
      <c r="R2106" t="s">
        <v>926</v>
      </c>
      <c r="S2106" t="s">
        <v>875</v>
      </c>
      <c r="AA2106" s="49" t="s">
        <v>2987</v>
      </c>
      <c r="AB2106" s="71" t="s">
        <v>874</v>
      </c>
      <c r="AC2106" s="55">
        <v>2035</v>
      </c>
      <c r="AD2106" s="70" t="str">
        <f t="shared" si="388"/>
        <v>*0.92</v>
      </c>
      <c r="AE2106" s="70" t="str">
        <f t="shared" si="389"/>
        <v>REZoning_Sol-Win</v>
      </c>
      <c r="AG2106" s="49" t="s">
        <v>2987</v>
      </c>
      <c r="AH2106" s="71" t="s">
        <v>874</v>
      </c>
      <c r="AI2106" s="55">
        <v>2050</v>
      </c>
      <c r="AJ2106" s="70" t="str">
        <f t="shared" si="390"/>
        <v>*0.89</v>
      </c>
      <c r="AK2106" s="70" t="str">
        <f t="shared" si="391"/>
        <v>REZoning_Sol-Win</v>
      </c>
      <c r="AO2106" s="50" t="s">
        <v>2987</v>
      </c>
      <c r="AP2106" s="72" t="s">
        <v>874</v>
      </c>
      <c r="AQ2106" s="58">
        <v>2035</v>
      </c>
      <c r="AR2106" s="73" t="str">
        <f t="shared" si="392"/>
        <v>*0.89</v>
      </c>
      <c r="AS2106" s="70" t="str">
        <f t="shared" si="393"/>
        <v>REZoning_Sol-Win</v>
      </c>
      <c r="AU2106" s="50" t="s">
        <v>2987</v>
      </c>
      <c r="AV2106" s="72" t="s">
        <v>874</v>
      </c>
      <c r="AW2106" s="58">
        <v>2050</v>
      </c>
      <c r="AX2106" s="73" t="str">
        <f t="shared" si="394"/>
        <v>*0.84</v>
      </c>
      <c r="AY2106" s="70" t="str">
        <f t="shared" si="395"/>
        <v>REZoning_Sol-Win</v>
      </c>
    </row>
    <row r="2107" spans="1:51">
      <c r="A2107" s="67" t="s">
        <v>83</v>
      </c>
      <c r="C2107" t="s">
        <v>2988</v>
      </c>
      <c r="D2107" s="68" t="s">
        <v>874</v>
      </c>
      <c r="E2107" s="52">
        <v>2035</v>
      </c>
      <c r="F2107" s="69" t="str">
        <f t="shared" si="385"/>
        <v>*0.94</v>
      </c>
      <c r="G2107" s="70" t="str">
        <f t="shared" si="396"/>
        <v>REZoning_Sol-Win</v>
      </c>
      <c r="I2107" t="s">
        <v>2988</v>
      </c>
      <c r="J2107" s="68" t="s">
        <v>874</v>
      </c>
      <c r="K2107" s="52">
        <v>2050</v>
      </c>
      <c r="L2107" s="62" t="str">
        <f t="shared" si="386"/>
        <v>*0.9</v>
      </c>
      <c r="M2107" s="70" t="str">
        <f t="shared" si="387"/>
        <v>REZoning_Sol-Win</v>
      </c>
      <c r="O2107" t="s">
        <v>2988</v>
      </c>
      <c r="P2107" t="s">
        <v>874</v>
      </c>
      <c r="Q2107">
        <v>2100</v>
      </c>
      <c r="R2107" t="s">
        <v>926</v>
      </c>
      <c r="S2107" t="s">
        <v>875</v>
      </c>
      <c r="AA2107" s="49" t="s">
        <v>2988</v>
      </c>
      <c r="AB2107" s="71" t="s">
        <v>874</v>
      </c>
      <c r="AC2107" s="55">
        <v>2035</v>
      </c>
      <c r="AD2107" s="70" t="str">
        <f t="shared" si="388"/>
        <v>*0.92</v>
      </c>
      <c r="AE2107" s="70" t="str">
        <f t="shared" si="389"/>
        <v>REZoning_Sol-Win</v>
      </c>
      <c r="AG2107" s="49" t="s">
        <v>2988</v>
      </c>
      <c r="AH2107" s="71" t="s">
        <v>874</v>
      </c>
      <c r="AI2107" s="55">
        <v>2050</v>
      </c>
      <c r="AJ2107" s="70" t="str">
        <f t="shared" si="390"/>
        <v>*0.89</v>
      </c>
      <c r="AK2107" s="70" t="str">
        <f t="shared" si="391"/>
        <v>REZoning_Sol-Win</v>
      </c>
      <c r="AO2107" s="50" t="s">
        <v>2988</v>
      </c>
      <c r="AP2107" s="72" t="s">
        <v>874</v>
      </c>
      <c r="AQ2107" s="58">
        <v>2035</v>
      </c>
      <c r="AR2107" s="73" t="str">
        <f t="shared" si="392"/>
        <v>*0.89</v>
      </c>
      <c r="AS2107" s="70" t="str">
        <f t="shared" si="393"/>
        <v>REZoning_Sol-Win</v>
      </c>
      <c r="AU2107" s="50" t="s">
        <v>2988</v>
      </c>
      <c r="AV2107" s="72" t="s">
        <v>874</v>
      </c>
      <c r="AW2107" s="58">
        <v>2050</v>
      </c>
      <c r="AX2107" s="73" t="str">
        <f t="shared" si="394"/>
        <v>*0.84</v>
      </c>
      <c r="AY2107" s="70" t="str">
        <f t="shared" si="395"/>
        <v>REZoning_Sol-Win</v>
      </c>
    </row>
    <row r="2108" spans="1:51">
      <c r="A2108" s="67" t="s">
        <v>83</v>
      </c>
      <c r="C2108" t="s">
        <v>2989</v>
      </c>
      <c r="D2108" s="68" t="s">
        <v>874</v>
      </c>
      <c r="E2108" s="52">
        <v>2035</v>
      </c>
      <c r="F2108" s="69" t="str">
        <f t="shared" si="385"/>
        <v>*0.94</v>
      </c>
      <c r="G2108" s="70" t="str">
        <f t="shared" si="396"/>
        <v>REZoning_Sol-Win</v>
      </c>
      <c r="I2108" t="s">
        <v>2989</v>
      </c>
      <c r="J2108" s="68" t="s">
        <v>874</v>
      </c>
      <c r="K2108" s="52">
        <v>2050</v>
      </c>
      <c r="L2108" s="62" t="str">
        <f t="shared" si="386"/>
        <v>*0.9</v>
      </c>
      <c r="M2108" s="70" t="str">
        <f t="shared" si="387"/>
        <v>REZoning_Sol-Win</v>
      </c>
      <c r="O2108" t="s">
        <v>2989</v>
      </c>
      <c r="P2108" t="s">
        <v>874</v>
      </c>
      <c r="Q2108">
        <v>2100</v>
      </c>
      <c r="R2108" t="s">
        <v>926</v>
      </c>
      <c r="S2108" t="s">
        <v>875</v>
      </c>
      <c r="AA2108" s="49" t="s">
        <v>2989</v>
      </c>
      <c r="AB2108" s="71" t="s">
        <v>874</v>
      </c>
      <c r="AC2108" s="55">
        <v>2035</v>
      </c>
      <c r="AD2108" s="70" t="str">
        <f t="shared" si="388"/>
        <v>*0.92</v>
      </c>
      <c r="AE2108" s="70" t="str">
        <f t="shared" si="389"/>
        <v>REZoning_Sol-Win</v>
      </c>
      <c r="AG2108" s="49" t="s">
        <v>2989</v>
      </c>
      <c r="AH2108" s="71" t="s">
        <v>874</v>
      </c>
      <c r="AI2108" s="55">
        <v>2050</v>
      </c>
      <c r="AJ2108" s="70" t="str">
        <f t="shared" si="390"/>
        <v>*0.89</v>
      </c>
      <c r="AK2108" s="70" t="str">
        <f t="shared" si="391"/>
        <v>REZoning_Sol-Win</v>
      </c>
      <c r="AO2108" s="50" t="s">
        <v>2989</v>
      </c>
      <c r="AP2108" s="72" t="s">
        <v>874</v>
      </c>
      <c r="AQ2108" s="58">
        <v>2035</v>
      </c>
      <c r="AR2108" s="73" t="str">
        <f t="shared" si="392"/>
        <v>*0.89</v>
      </c>
      <c r="AS2108" s="70" t="str">
        <f t="shared" si="393"/>
        <v>REZoning_Sol-Win</v>
      </c>
      <c r="AU2108" s="50" t="s">
        <v>2989</v>
      </c>
      <c r="AV2108" s="72" t="s">
        <v>874</v>
      </c>
      <c r="AW2108" s="58">
        <v>2050</v>
      </c>
      <c r="AX2108" s="73" t="str">
        <f t="shared" si="394"/>
        <v>*0.84</v>
      </c>
      <c r="AY2108" s="70" t="str">
        <f t="shared" si="395"/>
        <v>REZoning_Sol-Win</v>
      </c>
    </row>
    <row r="2109" spans="1:51">
      <c r="A2109" s="67" t="s">
        <v>83</v>
      </c>
      <c r="C2109" t="s">
        <v>2990</v>
      </c>
      <c r="D2109" s="68" t="s">
        <v>874</v>
      </c>
      <c r="E2109" s="52">
        <v>2035</v>
      </c>
      <c r="F2109" s="69" t="str">
        <f t="shared" si="385"/>
        <v>*0.94</v>
      </c>
      <c r="G2109" s="70" t="str">
        <f t="shared" si="396"/>
        <v>REZoning_Sol-Win</v>
      </c>
      <c r="I2109" t="s">
        <v>2990</v>
      </c>
      <c r="J2109" s="68" t="s">
        <v>874</v>
      </c>
      <c r="K2109" s="52">
        <v>2050</v>
      </c>
      <c r="L2109" s="62" t="str">
        <f t="shared" si="386"/>
        <v>*0.9</v>
      </c>
      <c r="M2109" s="70" t="str">
        <f t="shared" si="387"/>
        <v>REZoning_Sol-Win</v>
      </c>
      <c r="O2109" t="s">
        <v>2990</v>
      </c>
      <c r="P2109" t="s">
        <v>874</v>
      </c>
      <c r="Q2109">
        <v>2100</v>
      </c>
      <c r="R2109" t="s">
        <v>926</v>
      </c>
      <c r="S2109" t="s">
        <v>875</v>
      </c>
      <c r="AA2109" s="49" t="s">
        <v>2990</v>
      </c>
      <c r="AB2109" s="71" t="s">
        <v>874</v>
      </c>
      <c r="AC2109" s="55">
        <v>2035</v>
      </c>
      <c r="AD2109" s="70" t="str">
        <f t="shared" si="388"/>
        <v>*0.92</v>
      </c>
      <c r="AE2109" s="70" t="str">
        <f t="shared" si="389"/>
        <v>REZoning_Sol-Win</v>
      </c>
      <c r="AG2109" s="49" t="s">
        <v>2990</v>
      </c>
      <c r="AH2109" s="71" t="s">
        <v>874</v>
      </c>
      <c r="AI2109" s="55">
        <v>2050</v>
      </c>
      <c r="AJ2109" s="70" t="str">
        <f t="shared" si="390"/>
        <v>*0.89</v>
      </c>
      <c r="AK2109" s="70" t="str">
        <f t="shared" si="391"/>
        <v>REZoning_Sol-Win</v>
      </c>
      <c r="AO2109" s="50" t="s">
        <v>2990</v>
      </c>
      <c r="AP2109" s="72" t="s">
        <v>874</v>
      </c>
      <c r="AQ2109" s="58">
        <v>2035</v>
      </c>
      <c r="AR2109" s="73" t="str">
        <f t="shared" si="392"/>
        <v>*0.89</v>
      </c>
      <c r="AS2109" s="70" t="str">
        <f t="shared" si="393"/>
        <v>REZoning_Sol-Win</v>
      </c>
      <c r="AU2109" s="50" t="s">
        <v>2990</v>
      </c>
      <c r="AV2109" s="72" t="s">
        <v>874</v>
      </c>
      <c r="AW2109" s="58">
        <v>2050</v>
      </c>
      <c r="AX2109" s="73" t="str">
        <f t="shared" si="394"/>
        <v>*0.84</v>
      </c>
      <c r="AY2109" s="70" t="str">
        <f t="shared" si="395"/>
        <v>REZoning_Sol-Win</v>
      </c>
    </row>
    <row r="2110" spans="1:51">
      <c r="A2110" s="67" t="s">
        <v>83</v>
      </c>
      <c r="C2110" t="s">
        <v>2991</v>
      </c>
      <c r="D2110" s="68" t="s">
        <v>874</v>
      </c>
      <c r="E2110" s="52">
        <v>2035</v>
      </c>
      <c r="F2110" s="69" t="str">
        <f t="shared" si="385"/>
        <v>*0.94</v>
      </c>
      <c r="G2110" s="70" t="str">
        <f t="shared" si="396"/>
        <v>REZoning_Sol-Win</v>
      </c>
      <c r="I2110" t="s">
        <v>2991</v>
      </c>
      <c r="J2110" s="68" t="s">
        <v>874</v>
      </c>
      <c r="K2110" s="52">
        <v>2050</v>
      </c>
      <c r="L2110" s="62" t="str">
        <f t="shared" si="386"/>
        <v>*0.9</v>
      </c>
      <c r="M2110" s="70" t="str">
        <f t="shared" si="387"/>
        <v>REZoning_Sol-Win</v>
      </c>
      <c r="O2110" t="s">
        <v>2991</v>
      </c>
      <c r="P2110" t="s">
        <v>874</v>
      </c>
      <c r="Q2110">
        <v>2100</v>
      </c>
      <c r="R2110" t="s">
        <v>926</v>
      </c>
      <c r="S2110" t="s">
        <v>875</v>
      </c>
      <c r="AA2110" s="49" t="s">
        <v>2991</v>
      </c>
      <c r="AB2110" s="71" t="s">
        <v>874</v>
      </c>
      <c r="AC2110" s="55">
        <v>2035</v>
      </c>
      <c r="AD2110" s="70" t="str">
        <f t="shared" si="388"/>
        <v>*0.92</v>
      </c>
      <c r="AE2110" s="70" t="str">
        <f t="shared" si="389"/>
        <v>REZoning_Sol-Win</v>
      </c>
      <c r="AG2110" s="49" t="s">
        <v>2991</v>
      </c>
      <c r="AH2110" s="71" t="s">
        <v>874</v>
      </c>
      <c r="AI2110" s="55">
        <v>2050</v>
      </c>
      <c r="AJ2110" s="70" t="str">
        <f t="shared" si="390"/>
        <v>*0.89</v>
      </c>
      <c r="AK2110" s="70" t="str">
        <f t="shared" si="391"/>
        <v>REZoning_Sol-Win</v>
      </c>
      <c r="AO2110" s="50" t="s">
        <v>2991</v>
      </c>
      <c r="AP2110" s="72" t="s">
        <v>874</v>
      </c>
      <c r="AQ2110" s="58">
        <v>2035</v>
      </c>
      <c r="AR2110" s="73" t="str">
        <f t="shared" si="392"/>
        <v>*0.89</v>
      </c>
      <c r="AS2110" s="70" t="str">
        <f t="shared" si="393"/>
        <v>REZoning_Sol-Win</v>
      </c>
      <c r="AU2110" s="50" t="s">
        <v>2991</v>
      </c>
      <c r="AV2110" s="72" t="s">
        <v>874</v>
      </c>
      <c r="AW2110" s="58">
        <v>2050</v>
      </c>
      <c r="AX2110" s="73" t="str">
        <f t="shared" si="394"/>
        <v>*0.84</v>
      </c>
      <c r="AY2110" s="70" t="str">
        <f t="shared" si="395"/>
        <v>REZoning_Sol-Win</v>
      </c>
    </row>
    <row r="2111" spans="1:51">
      <c r="A2111" s="67" t="s">
        <v>83</v>
      </c>
      <c r="C2111" t="s">
        <v>2992</v>
      </c>
      <c r="D2111" s="68" t="s">
        <v>874</v>
      </c>
      <c r="E2111" s="52">
        <v>2035</v>
      </c>
      <c r="F2111" s="69" t="str">
        <f t="shared" si="385"/>
        <v>*0.94</v>
      </c>
      <c r="G2111" s="70" t="str">
        <f t="shared" si="396"/>
        <v>REZoning_Sol-Win</v>
      </c>
      <c r="I2111" t="s">
        <v>2992</v>
      </c>
      <c r="J2111" s="68" t="s">
        <v>874</v>
      </c>
      <c r="K2111" s="52">
        <v>2050</v>
      </c>
      <c r="L2111" s="62" t="str">
        <f t="shared" si="386"/>
        <v>*0.9</v>
      </c>
      <c r="M2111" s="70" t="str">
        <f t="shared" si="387"/>
        <v>REZoning_Sol-Win</v>
      </c>
      <c r="O2111" t="s">
        <v>2992</v>
      </c>
      <c r="P2111" t="s">
        <v>874</v>
      </c>
      <c r="Q2111">
        <v>2100</v>
      </c>
      <c r="R2111" t="s">
        <v>926</v>
      </c>
      <c r="S2111" t="s">
        <v>875</v>
      </c>
      <c r="AA2111" s="49" t="s">
        <v>2992</v>
      </c>
      <c r="AB2111" s="71" t="s">
        <v>874</v>
      </c>
      <c r="AC2111" s="55">
        <v>2035</v>
      </c>
      <c r="AD2111" s="70" t="str">
        <f t="shared" si="388"/>
        <v>*0.92</v>
      </c>
      <c r="AE2111" s="70" t="str">
        <f t="shared" si="389"/>
        <v>REZoning_Sol-Win</v>
      </c>
      <c r="AG2111" s="49" t="s">
        <v>2992</v>
      </c>
      <c r="AH2111" s="71" t="s">
        <v>874</v>
      </c>
      <c r="AI2111" s="55">
        <v>2050</v>
      </c>
      <c r="AJ2111" s="70" t="str">
        <f t="shared" si="390"/>
        <v>*0.89</v>
      </c>
      <c r="AK2111" s="70" t="str">
        <f t="shared" si="391"/>
        <v>REZoning_Sol-Win</v>
      </c>
      <c r="AO2111" s="50" t="s">
        <v>2992</v>
      </c>
      <c r="AP2111" s="72" t="s">
        <v>874</v>
      </c>
      <c r="AQ2111" s="58">
        <v>2035</v>
      </c>
      <c r="AR2111" s="73" t="str">
        <f t="shared" si="392"/>
        <v>*0.89</v>
      </c>
      <c r="AS2111" s="70" t="str">
        <f t="shared" si="393"/>
        <v>REZoning_Sol-Win</v>
      </c>
      <c r="AU2111" s="50" t="s">
        <v>2992</v>
      </c>
      <c r="AV2111" s="72" t="s">
        <v>874</v>
      </c>
      <c r="AW2111" s="58">
        <v>2050</v>
      </c>
      <c r="AX2111" s="73" t="str">
        <f t="shared" si="394"/>
        <v>*0.84</v>
      </c>
      <c r="AY2111" s="70" t="str">
        <f t="shared" si="395"/>
        <v>REZoning_Sol-Win</v>
      </c>
    </row>
    <row r="2112" spans="1:51">
      <c r="A2112" s="67" t="s">
        <v>83</v>
      </c>
      <c r="C2112" t="s">
        <v>2993</v>
      </c>
      <c r="D2112" s="68" t="s">
        <v>874</v>
      </c>
      <c r="E2112" s="52">
        <v>2035</v>
      </c>
      <c r="F2112" s="69" t="str">
        <f t="shared" si="385"/>
        <v>*0.94</v>
      </c>
      <c r="G2112" s="70" t="str">
        <f t="shared" si="396"/>
        <v>REZoning_Sol-Win</v>
      </c>
      <c r="I2112" t="s">
        <v>2993</v>
      </c>
      <c r="J2112" s="68" t="s">
        <v>874</v>
      </c>
      <c r="K2112" s="52">
        <v>2050</v>
      </c>
      <c r="L2112" s="62" t="str">
        <f t="shared" si="386"/>
        <v>*0.9</v>
      </c>
      <c r="M2112" s="70" t="str">
        <f t="shared" si="387"/>
        <v>REZoning_Sol-Win</v>
      </c>
      <c r="O2112" t="s">
        <v>2993</v>
      </c>
      <c r="P2112" t="s">
        <v>874</v>
      </c>
      <c r="Q2112">
        <v>2100</v>
      </c>
      <c r="R2112" t="s">
        <v>926</v>
      </c>
      <c r="S2112" t="s">
        <v>875</v>
      </c>
      <c r="AA2112" s="49" t="s">
        <v>2993</v>
      </c>
      <c r="AB2112" s="71" t="s">
        <v>874</v>
      </c>
      <c r="AC2112" s="55">
        <v>2035</v>
      </c>
      <c r="AD2112" s="70" t="str">
        <f t="shared" si="388"/>
        <v>*0.92</v>
      </c>
      <c r="AE2112" s="70" t="str">
        <f t="shared" si="389"/>
        <v>REZoning_Sol-Win</v>
      </c>
      <c r="AG2112" s="49" t="s">
        <v>2993</v>
      </c>
      <c r="AH2112" s="71" t="s">
        <v>874</v>
      </c>
      <c r="AI2112" s="55">
        <v>2050</v>
      </c>
      <c r="AJ2112" s="70" t="str">
        <f t="shared" si="390"/>
        <v>*0.89</v>
      </c>
      <c r="AK2112" s="70" t="str">
        <f t="shared" si="391"/>
        <v>REZoning_Sol-Win</v>
      </c>
      <c r="AO2112" s="50" t="s">
        <v>2993</v>
      </c>
      <c r="AP2112" s="72" t="s">
        <v>874</v>
      </c>
      <c r="AQ2112" s="58">
        <v>2035</v>
      </c>
      <c r="AR2112" s="73" t="str">
        <f t="shared" si="392"/>
        <v>*0.89</v>
      </c>
      <c r="AS2112" s="70" t="str">
        <f t="shared" si="393"/>
        <v>REZoning_Sol-Win</v>
      </c>
      <c r="AU2112" s="50" t="s">
        <v>2993</v>
      </c>
      <c r="AV2112" s="72" t="s">
        <v>874</v>
      </c>
      <c r="AW2112" s="58">
        <v>2050</v>
      </c>
      <c r="AX2112" s="73" t="str">
        <f t="shared" si="394"/>
        <v>*0.84</v>
      </c>
      <c r="AY2112" s="70" t="str">
        <f t="shared" si="395"/>
        <v>REZoning_Sol-Win</v>
      </c>
    </row>
    <row r="2113" spans="1:51">
      <c r="A2113" s="67" t="s">
        <v>83</v>
      </c>
      <c r="C2113" t="s">
        <v>2994</v>
      </c>
      <c r="D2113" s="68" t="s">
        <v>874</v>
      </c>
      <c r="E2113" s="52">
        <v>2035</v>
      </c>
      <c r="F2113" s="69" t="str">
        <f t="shared" si="385"/>
        <v>*0.94</v>
      </c>
      <c r="G2113" s="70" t="str">
        <f t="shared" si="396"/>
        <v>REZoning_Sol-Win</v>
      </c>
      <c r="I2113" t="s">
        <v>2994</v>
      </c>
      <c r="J2113" s="68" t="s">
        <v>874</v>
      </c>
      <c r="K2113" s="52">
        <v>2050</v>
      </c>
      <c r="L2113" s="62" t="str">
        <f t="shared" si="386"/>
        <v>*0.9</v>
      </c>
      <c r="M2113" s="70" t="str">
        <f t="shared" si="387"/>
        <v>REZoning_Sol-Win</v>
      </c>
      <c r="O2113" t="s">
        <v>2994</v>
      </c>
      <c r="P2113" t="s">
        <v>874</v>
      </c>
      <c r="Q2113">
        <v>2100</v>
      </c>
      <c r="R2113" t="s">
        <v>926</v>
      </c>
      <c r="S2113" t="s">
        <v>875</v>
      </c>
      <c r="AA2113" s="49" t="s">
        <v>2994</v>
      </c>
      <c r="AB2113" s="71" t="s">
        <v>874</v>
      </c>
      <c r="AC2113" s="55">
        <v>2035</v>
      </c>
      <c r="AD2113" s="70" t="str">
        <f t="shared" si="388"/>
        <v>*0.92</v>
      </c>
      <c r="AE2113" s="70" t="str">
        <f t="shared" si="389"/>
        <v>REZoning_Sol-Win</v>
      </c>
      <c r="AG2113" s="49" t="s">
        <v>2994</v>
      </c>
      <c r="AH2113" s="71" t="s">
        <v>874</v>
      </c>
      <c r="AI2113" s="55">
        <v>2050</v>
      </c>
      <c r="AJ2113" s="70" t="str">
        <f t="shared" si="390"/>
        <v>*0.89</v>
      </c>
      <c r="AK2113" s="70" t="str">
        <f t="shared" si="391"/>
        <v>REZoning_Sol-Win</v>
      </c>
      <c r="AO2113" s="50" t="s">
        <v>2994</v>
      </c>
      <c r="AP2113" s="72" t="s">
        <v>874</v>
      </c>
      <c r="AQ2113" s="58">
        <v>2035</v>
      </c>
      <c r="AR2113" s="73" t="str">
        <f t="shared" si="392"/>
        <v>*0.89</v>
      </c>
      <c r="AS2113" s="70" t="str">
        <f t="shared" si="393"/>
        <v>REZoning_Sol-Win</v>
      </c>
      <c r="AU2113" s="50" t="s">
        <v>2994</v>
      </c>
      <c r="AV2113" s="72" t="s">
        <v>874</v>
      </c>
      <c r="AW2113" s="58">
        <v>2050</v>
      </c>
      <c r="AX2113" s="73" t="str">
        <f t="shared" si="394"/>
        <v>*0.84</v>
      </c>
      <c r="AY2113" s="70" t="str">
        <f t="shared" si="395"/>
        <v>REZoning_Sol-Win</v>
      </c>
    </row>
    <row r="2114" spans="1:51">
      <c r="A2114" s="67" t="s">
        <v>83</v>
      </c>
      <c r="C2114" t="s">
        <v>2995</v>
      </c>
      <c r="D2114" s="68" t="s">
        <v>874</v>
      </c>
      <c r="E2114" s="52">
        <v>2035</v>
      </c>
      <c r="F2114" s="69" t="str">
        <f t="shared" si="385"/>
        <v>*0.94</v>
      </c>
      <c r="G2114" s="70" t="str">
        <f t="shared" si="396"/>
        <v>REZoning_Sol-Win</v>
      </c>
      <c r="I2114" t="s">
        <v>2995</v>
      </c>
      <c r="J2114" s="68" t="s">
        <v>874</v>
      </c>
      <c r="K2114" s="52">
        <v>2050</v>
      </c>
      <c r="L2114" s="62" t="str">
        <f t="shared" si="386"/>
        <v>*0.9</v>
      </c>
      <c r="M2114" s="70" t="str">
        <f t="shared" si="387"/>
        <v>REZoning_Sol-Win</v>
      </c>
      <c r="O2114" t="s">
        <v>2995</v>
      </c>
      <c r="P2114" t="s">
        <v>874</v>
      </c>
      <c r="Q2114">
        <v>2100</v>
      </c>
      <c r="R2114" t="s">
        <v>926</v>
      </c>
      <c r="S2114" t="s">
        <v>875</v>
      </c>
      <c r="AA2114" s="49" t="s">
        <v>2995</v>
      </c>
      <c r="AB2114" s="71" t="s">
        <v>874</v>
      </c>
      <c r="AC2114" s="55">
        <v>2035</v>
      </c>
      <c r="AD2114" s="70" t="str">
        <f t="shared" si="388"/>
        <v>*0.92</v>
      </c>
      <c r="AE2114" s="70" t="str">
        <f t="shared" si="389"/>
        <v>REZoning_Sol-Win</v>
      </c>
      <c r="AG2114" s="49" t="s">
        <v>2995</v>
      </c>
      <c r="AH2114" s="71" t="s">
        <v>874</v>
      </c>
      <c r="AI2114" s="55">
        <v>2050</v>
      </c>
      <c r="AJ2114" s="70" t="str">
        <f t="shared" si="390"/>
        <v>*0.89</v>
      </c>
      <c r="AK2114" s="70" t="str">
        <f t="shared" si="391"/>
        <v>REZoning_Sol-Win</v>
      </c>
      <c r="AO2114" s="50" t="s">
        <v>2995</v>
      </c>
      <c r="AP2114" s="72" t="s">
        <v>874</v>
      </c>
      <c r="AQ2114" s="58">
        <v>2035</v>
      </c>
      <c r="AR2114" s="73" t="str">
        <f t="shared" si="392"/>
        <v>*0.89</v>
      </c>
      <c r="AS2114" s="70" t="str">
        <f t="shared" si="393"/>
        <v>REZoning_Sol-Win</v>
      </c>
      <c r="AU2114" s="50" t="s">
        <v>2995</v>
      </c>
      <c r="AV2114" s="72" t="s">
        <v>874</v>
      </c>
      <c r="AW2114" s="58">
        <v>2050</v>
      </c>
      <c r="AX2114" s="73" t="str">
        <f t="shared" si="394"/>
        <v>*0.84</v>
      </c>
      <c r="AY2114" s="70" t="str">
        <f t="shared" si="395"/>
        <v>REZoning_Sol-Win</v>
      </c>
    </row>
    <row r="2115" spans="1:51">
      <c r="A2115" s="67" t="s">
        <v>83</v>
      </c>
      <c r="C2115" t="s">
        <v>2996</v>
      </c>
      <c r="D2115" s="68" t="s">
        <v>874</v>
      </c>
      <c r="E2115" s="52">
        <v>2035</v>
      </c>
      <c r="F2115" s="69" t="str">
        <f t="shared" si="385"/>
        <v>*0.94</v>
      </c>
      <c r="G2115" s="70" t="str">
        <f t="shared" si="396"/>
        <v>REZoning_Sol-Win</v>
      </c>
      <c r="I2115" t="s">
        <v>2996</v>
      </c>
      <c r="J2115" s="68" t="s">
        <v>874</v>
      </c>
      <c r="K2115" s="52">
        <v>2050</v>
      </c>
      <c r="L2115" s="62" t="str">
        <f t="shared" si="386"/>
        <v>*0.9</v>
      </c>
      <c r="M2115" s="70" t="str">
        <f t="shared" si="387"/>
        <v>REZoning_Sol-Win</v>
      </c>
      <c r="O2115" t="s">
        <v>2996</v>
      </c>
      <c r="P2115" t="s">
        <v>874</v>
      </c>
      <c r="Q2115">
        <v>2100</v>
      </c>
      <c r="R2115" t="s">
        <v>926</v>
      </c>
      <c r="S2115" t="s">
        <v>875</v>
      </c>
      <c r="AA2115" s="49" t="s">
        <v>2996</v>
      </c>
      <c r="AB2115" s="71" t="s">
        <v>874</v>
      </c>
      <c r="AC2115" s="55">
        <v>2035</v>
      </c>
      <c r="AD2115" s="70" t="str">
        <f t="shared" si="388"/>
        <v>*0.92</v>
      </c>
      <c r="AE2115" s="70" t="str">
        <f t="shared" si="389"/>
        <v>REZoning_Sol-Win</v>
      </c>
      <c r="AG2115" s="49" t="s">
        <v>2996</v>
      </c>
      <c r="AH2115" s="71" t="s">
        <v>874</v>
      </c>
      <c r="AI2115" s="55">
        <v>2050</v>
      </c>
      <c r="AJ2115" s="70" t="str">
        <f t="shared" si="390"/>
        <v>*0.89</v>
      </c>
      <c r="AK2115" s="70" t="str">
        <f t="shared" si="391"/>
        <v>REZoning_Sol-Win</v>
      </c>
      <c r="AO2115" s="50" t="s">
        <v>2996</v>
      </c>
      <c r="AP2115" s="72" t="s">
        <v>874</v>
      </c>
      <c r="AQ2115" s="58">
        <v>2035</v>
      </c>
      <c r="AR2115" s="73" t="str">
        <f t="shared" si="392"/>
        <v>*0.89</v>
      </c>
      <c r="AS2115" s="70" t="str">
        <f t="shared" si="393"/>
        <v>REZoning_Sol-Win</v>
      </c>
      <c r="AU2115" s="50" t="s">
        <v>2996</v>
      </c>
      <c r="AV2115" s="72" t="s">
        <v>874</v>
      </c>
      <c r="AW2115" s="58">
        <v>2050</v>
      </c>
      <c r="AX2115" s="73" t="str">
        <f t="shared" si="394"/>
        <v>*0.84</v>
      </c>
      <c r="AY2115" s="70" t="str">
        <f t="shared" si="395"/>
        <v>REZoning_Sol-Win</v>
      </c>
    </row>
    <row r="2116" spans="1:51">
      <c r="A2116" s="67" t="s">
        <v>83</v>
      </c>
      <c r="C2116" t="s">
        <v>2997</v>
      </c>
      <c r="D2116" s="68" t="s">
        <v>874</v>
      </c>
      <c r="E2116" s="52">
        <v>2035</v>
      </c>
      <c r="F2116" s="69" t="str">
        <f t="shared" si="385"/>
        <v>*0.94</v>
      </c>
      <c r="G2116" s="70" t="str">
        <f t="shared" si="396"/>
        <v>REZoning_Sol-Win</v>
      </c>
      <c r="I2116" t="s">
        <v>2997</v>
      </c>
      <c r="J2116" s="68" t="s">
        <v>874</v>
      </c>
      <c r="K2116" s="52">
        <v>2050</v>
      </c>
      <c r="L2116" s="62" t="str">
        <f t="shared" si="386"/>
        <v>*0.9</v>
      </c>
      <c r="M2116" s="70" t="str">
        <f t="shared" si="387"/>
        <v>REZoning_Sol-Win</v>
      </c>
      <c r="O2116" t="s">
        <v>2997</v>
      </c>
      <c r="P2116" t="s">
        <v>874</v>
      </c>
      <c r="Q2116">
        <v>2100</v>
      </c>
      <c r="R2116" t="s">
        <v>926</v>
      </c>
      <c r="S2116" t="s">
        <v>875</v>
      </c>
      <c r="AA2116" s="49" t="s">
        <v>2997</v>
      </c>
      <c r="AB2116" s="71" t="s">
        <v>874</v>
      </c>
      <c r="AC2116" s="55">
        <v>2035</v>
      </c>
      <c r="AD2116" s="70" t="str">
        <f t="shared" si="388"/>
        <v>*0.92</v>
      </c>
      <c r="AE2116" s="70" t="str">
        <f t="shared" si="389"/>
        <v>REZoning_Sol-Win</v>
      </c>
      <c r="AG2116" s="49" t="s">
        <v>2997</v>
      </c>
      <c r="AH2116" s="71" t="s">
        <v>874</v>
      </c>
      <c r="AI2116" s="55">
        <v>2050</v>
      </c>
      <c r="AJ2116" s="70" t="str">
        <f t="shared" si="390"/>
        <v>*0.89</v>
      </c>
      <c r="AK2116" s="70" t="str">
        <f t="shared" si="391"/>
        <v>REZoning_Sol-Win</v>
      </c>
      <c r="AO2116" s="50" t="s">
        <v>2997</v>
      </c>
      <c r="AP2116" s="72" t="s">
        <v>874</v>
      </c>
      <c r="AQ2116" s="58">
        <v>2035</v>
      </c>
      <c r="AR2116" s="73" t="str">
        <f t="shared" si="392"/>
        <v>*0.89</v>
      </c>
      <c r="AS2116" s="70" t="str">
        <f t="shared" si="393"/>
        <v>REZoning_Sol-Win</v>
      </c>
      <c r="AU2116" s="50" t="s">
        <v>2997</v>
      </c>
      <c r="AV2116" s="72" t="s">
        <v>874</v>
      </c>
      <c r="AW2116" s="58">
        <v>2050</v>
      </c>
      <c r="AX2116" s="73" t="str">
        <f t="shared" si="394"/>
        <v>*0.84</v>
      </c>
      <c r="AY2116" s="70" t="str">
        <f t="shared" si="395"/>
        <v>REZoning_Sol-Win</v>
      </c>
    </row>
    <row r="2117" spans="1:51">
      <c r="A2117" s="67" t="s">
        <v>83</v>
      </c>
      <c r="C2117" t="s">
        <v>2998</v>
      </c>
      <c r="D2117" s="68" t="s">
        <v>874</v>
      </c>
      <c r="E2117" s="52">
        <v>2035</v>
      </c>
      <c r="F2117" s="69" t="str">
        <f t="shared" ref="F2117:F2180" si="397">"*"&amp;IF(AND(A2117="EU",E2117=2035),0.95,IF(AND(A2117="EU",E2117=2050),0.93,IF(AND(A2117="USA",E2117=2035),0.96,IF(AND(A2117="USA",E2117=2050),0.94,IF(AND(A2117="Japan",E2117=2035),0.94,IF(AND(A2117="Japan",E2117=2050),0.92,IF(AND(A2117="Russia",E2117=2035),0.95,IF(AND(A2117="Russia",E2117=2050),0.93,IF(AND(A2117="China",E2117=2035),0.94,IF(AND(A2117="China",E2117=2050),0.92,IF(AND(A2117="India",E2117=2035),0.95,IF(AND(A2117="India",E2117=2050),0.92,IF(AND(A2117="Middle East",E2117=2035),0.94,IF(AND(A2117="Middle East",E2117=2050),0.9,IF(AND(A2117="Africa",E2117=2035),0.94,IF(AND(A2117="Africa",E2117=2050),0.91,IF(AND(A2117="Brazil",E2117=2035),0.95,IF(AND(A2117="Brazil",E2117=2050),0.92,""))))))))))))))))))</f>
        <v>*0.94</v>
      </c>
      <c r="G2117" s="70" t="str">
        <f t="shared" si="396"/>
        <v>REZoning_Sol-Win</v>
      </c>
      <c r="I2117" t="s">
        <v>2998</v>
      </c>
      <c r="J2117" s="68" t="s">
        <v>874</v>
      </c>
      <c r="K2117" s="52">
        <v>2050</v>
      </c>
      <c r="L2117" s="62" t="str">
        <f t="shared" ref="L2117:L2180" si="398">"*"&amp;IF(AND(A2117="EU",K2117=2035),0.95,IF(AND(A2117="EU",K2117=2050),0.93,IF(AND(A2117="USA",K2117=2035),0.96,IF(AND(A2117="USA",K2117=2050),0.94,IF(AND(A2117="Japan",K2117=2035),0.94,IF(AND(A2117="Japan",K2117=2050),0.92,IF(AND(A2117="Russia",K2117=2035),0.95,IF(AND(A2117="Russia",K2117=2050),0.93,IF(AND(A2117="China",K2117=2035),0.94,IF(AND(A2117="China",K2117=2050),0.92,IF(AND(A2117="India",K2117=2035),0.95,IF(AND(A2117="India",K2117=2050),0.92,IF(AND(A2117="Middle East",K2117=2035),0.94,IF(AND(A2117="Middle East",K2117=2050),0.9,IF(AND(A2117="Africa",K2117=2035),0.94,IF(AND(A2117="Africa",K2117=2050),0.91,IF(AND(A2117="Brazil",K2117=2035),0.95,IF(AND(A2117="Brazil",K2117=2050),0.92,""))))))))))))))))))</f>
        <v>*0.9</v>
      </c>
      <c r="M2117" s="70" t="str">
        <f t="shared" ref="M2117:M2180" si="399">M2116</f>
        <v>REZoning_Sol-Win</v>
      </c>
      <c r="O2117" t="s">
        <v>2998</v>
      </c>
      <c r="P2117" t="s">
        <v>874</v>
      </c>
      <c r="Q2117">
        <v>2100</v>
      </c>
      <c r="R2117" t="s">
        <v>926</v>
      </c>
      <c r="S2117" t="s">
        <v>875</v>
      </c>
      <c r="AA2117" s="49" t="s">
        <v>2998</v>
      </c>
      <c r="AB2117" s="71" t="s">
        <v>874</v>
      </c>
      <c r="AC2117" s="55">
        <v>2035</v>
      </c>
      <c r="AD2117" s="70" t="str">
        <f t="shared" ref="AD2117:AD2180" si="400">"*"&amp;IF(AND(A2117="EU",AC2117=2035),0.95,IF(AND(A2117="EU",AC2117=2050),0.93,IF(AND(A2117="USA",AC2117=2035),0.96,IF(AND(A2117="USA",AC2117=2050),0.93,IF(AND(A2117="Japan",AC2117=2035),0.94,IF(AND(A2117="Japan",AC2117=2050),0.92,IF(AND(A2117="Russia",AC2117=2035),0.95,IF(AND(A2117="Russia",AC2117=2050),0.91,IF(AND(A2117="China",AC2117=2035),0.93,IF(AND(A2117="China",AC2117=2050),0.92,IF(AND(A2117="India",AC2117=2035),0.94,IF(AND(A2117="India",AC2117=2050),0.91,IF(AND(A2117="Middle East",AC2117=2035),0.92,IF(AND(A2117="Middle East",AC2117=2050),0.89,IF(AND(A2117="Africa",AC2117=2035),0.93,IF(AND(A2117="Africa",AC2117=2050),0.9,IF(AND(A2117="Brazil",AC2117=2035),0.95,IF(AND(A2117="Brazil",AC2117=2050),0.92,""))))))))))))))))))</f>
        <v>*0.92</v>
      </c>
      <c r="AE2117" s="70" t="str">
        <f t="shared" ref="AE2117:AE2180" si="401">AE2116</f>
        <v>REZoning_Sol-Win</v>
      </c>
      <c r="AG2117" s="49" t="s">
        <v>2998</v>
      </c>
      <c r="AH2117" s="71" t="s">
        <v>874</v>
      </c>
      <c r="AI2117" s="55">
        <v>2050</v>
      </c>
      <c r="AJ2117" s="70" t="str">
        <f t="shared" ref="AJ2117:AJ2180" si="402">"*"&amp;IF(AND(A2117="EU",AI2117=2035),0.95,IF(AND(A2117="EU",AI2117=2050),0.93,IF(AND(A2117="USA",AI2117=2035),0.96,IF(AND(A2117="USA",AI2117=2050),0.93,IF(AND(A2117="Japan",AI2117=2035),0.94,IF(AND(A2117="Japan",AI2117=2050),0.92,IF(AND(A2117="Russia",AI2117=2035),0.95,IF(AND(A2117="Russia",AI2117=2050),0.91,IF(AND(A2117="China",AI2117=2035),0.93,IF(AND(A2117="China",AI2117=2050),0.92,IF(AND(A2117="India",AI2117=2035),0.94,IF(AND(A2117="India",AI2117=2050),0.91,IF(AND(A2117="Middle East",AI2117=2035),0.92,IF(AND(A2117="Middle East",AI2117=2050),0.89,IF(AND(A2117="Africa",AI2117=2035),0.93,IF(AND(A2117="Africa",AI2117=2050),0.9,IF(AND(A2117="Brazil",AI2117=2035),0.95,IF(AND(A2117="Brazil",AI2117=2050),0.92,""))))))))))))))))))</f>
        <v>*0.89</v>
      </c>
      <c r="AK2117" s="70" t="str">
        <f t="shared" ref="AK2117:AK2180" si="403">AK2116</f>
        <v>REZoning_Sol-Win</v>
      </c>
      <c r="AO2117" s="50" t="s">
        <v>2998</v>
      </c>
      <c r="AP2117" s="72" t="s">
        <v>874</v>
      </c>
      <c r="AQ2117" s="58">
        <v>2035</v>
      </c>
      <c r="AR2117" s="73" t="str">
        <f t="shared" ref="AR2117:AR2180" si="404">"*"&amp;IF(AND(A2117="EU",AQ2117=2035),0.93,IF(AND(A2117="EU",AQ2117=2050),0.9,IF(AND(A2117="USA",AQ2117=2035),0.92,IF(AND(A2117="USA",AQ2117=2050),0.89,IF(AND(A2117="Japan",AQ2117=2035),0.92,IF(AND(A2117="Japan",AQ2117=2050),0.89,IF(AND(A2117="Russia",AQ2117=2035),0.91,IF(AND(A2117="Russia",AQ2117=2050),0.86,IF(AND(A2117="China",AQ2117=2035),0.91,IF(AND(A2117="China",AQ2117=2050),0.87,IF(AND(A2117="India",AQ2117=2035),0.92,IF(AND(A2117="India",AQ2117=2050),0.87,IF(AND(A2117="Middle East",AQ2117=2035),0.89,IF(AND(A2117="Middle East",AQ2117=2050),0.84,IF(AND(A2117="Africa",AQ2117=2035),0.9,IF(AND(A2117="Africa",AQ2117=2050),0.86,IF(AND(A2117="Brazil",AQ2117=2035),0.93,IF(AND(A2117="Brazil",AQ2117=2050),0.89,""))))))))))))))))))</f>
        <v>*0.89</v>
      </c>
      <c r="AS2117" s="70" t="str">
        <f t="shared" ref="AS2117:AS2180" si="405">AS2116</f>
        <v>REZoning_Sol-Win</v>
      </c>
      <c r="AU2117" s="50" t="s">
        <v>2998</v>
      </c>
      <c r="AV2117" s="72" t="s">
        <v>874</v>
      </c>
      <c r="AW2117" s="58">
        <v>2050</v>
      </c>
      <c r="AX2117" s="73" t="str">
        <f t="shared" ref="AX2117:AX2180" si="406">"*"&amp;IF(AND(A2117="EU",AW2117=2035),0.93,IF(AND(A2117="EU",AW2117=2050),0.9,IF(AND(A2117="USA",AW2117=2035),0.92,IF(AND(A2117="USA",AW2117=2050),0.89,IF(AND(A2117="Japan",AW2117=2035),0.92,IF(AND(A2117="Japan",AW2117=2050),0.89,IF(AND(A2117="Russia",AW2117=2035),0.91,IF(AND(A2117="Russia",AW2117=2050),0.86,IF(AND(A2117="China",AW2117=2035),0.91,IF(AND(A2117="China",AW2117=2050),0.87,IF(AND(A2117="India",AW2117=2035),0.92,IF(AND(A2117="India",AW2117=2050),0.87,IF(AND(A2117="Middle East",AW2117=2035),0.89,IF(AND(A2117="Middle East",AW2117=2050),0.84,IF(AND(A2117="Africa",AW2117=2035),0.9,IF(AND(A2117="Africa",AW2117=2050),0.86,IF(AND(A2117="Brazil",AW2117=2035),0.93,IF(AND(A2117="Brazil",AW2117=2050),0.89,""))))))))))))))))))</f>
        <v>*0.84</v>
      </c>
      <c r="AY2117" s="70" t="str">
        <f t="shared" ref="AY2117:AY2180" si="407">AY2116</f>
        <v>REZoning_Sol-Win</v>
      </c>
    </row>
    <row r="2118" spans="1:51">
      <c r="A2118" s="67" t="s">
        <v>83</v>
      </c>
      <c r="C2118" t="s">
        <v>2999</v>
      </c>
      <c r="D2118" s="68" t="s">
        <v>874</v>
      </c>
      <c r="E2118" s="52">
        <v>2035</v>
      </c>
      <c r="F2118" s="69" t="str">
        <f t="shared" si="397"/>
        <v>*0.94</v>
      </c>
      <c r="G2118" s="70" t="str">
        <f t="shared" si="396"/>
        <v>REZoning_Sol-Win</v>
      </c>
      <c r="I2118" t="s">
        <v>2999</v>
      </c>
      <c r="J2118" s="68" t="s">
        <v>874</v>
      </c>
      <c r="K2118" s="52">
        <v>2050</v>
      </c>
      <c r="L2118" s="62" t="str">
        <f t="shared" si="398"/>
        <v>*0.9</v>
      </c>
      <c r="M2118" s="70" t="str">
        <f t="shared" si="399"/>
        <v>REZoning_Sol-Win</v>
      </c>
      <c r="O2118" t="s">
        <v>2999</v>
      </c>
      <c r="P2118" t="s">
        <v>874</v>
      </c>
      <c r="Q2118">
        <v>2100</v>
      </c>
      <c r="R2118" t="s">
        <v>926</v>
      </c>
      <c r="S2118" t="s">
        <v>875</v>
      </c>
      <c r="AA2118" s="49" t="s">
        <v>2999</v>
      </c>
      <c r="AB2118" s="71" t="s">
        <v>874</v>
      </c>
      <c r="AC2118" s="55">
        <v>2035</v>
      </c>
      <c r="AD2118" s="70" t="str">
        <f t="shared" si="400"/>
        <v>*0.92</v>
      </c>
      <c r="AE2118" s="70" t="str">
        <f t="shared" si="401"/>
        <v>REZoning_Sol-Win</v>
      </c>
      <c r="AG2118" s="49" t="s">
        <v>2999</v>
      </c>
      <c r="AH2118" s="71" t="s">
        <v>874</v>
      </c>
      <c r="AI2118" s="55">
        <v>2050</v>
      </c>
      <c r="AJ2118" s="70" t="str">
        <f t="shared" si="402"/>
        <v>*0.89</v>
      </c>
      <c r="AK2118" s="70" t="str">
        <f t="shared" si="403"/>
        <v>REZoning_Sol-Win</v>
      </c>
      <c r="AO2118" s="50" t="s">
        <v>2999</v>
      </c>
      <c r="AP2118" s="72" t="s">
        <v>874</v>
      </c>
      <c r="AQ2118" s="58">
        <v>2035</v>
      </c>
      <c r="AR2118" s="73" t="str">
        <f t="shared" si="404"/>
        <v>*0.89</v>
      </c>
      <c r="AS2118" s="70" t="str">
        <f t="shared" si="405"/>
        <v>REZoning_Sol-Win</v>
      </c>
      <c r="AU2118" s="50" t="s">
        <v>2999</v>
      </c>
      <c r="AV2118" s="72" t="s">
        <v>874</v>
      </c>
      <c r="AW2118" s="58">
        <v>2050</v>
      </c>
      <c r="AX2118" s="73" t="str">
        <f t="shared" si="406"/>
        <v>*0.84</v>
      </c>
      <c r="AY2118" s="70" t="str">
        <f t="shared" si="407"/>
        <v>REZoning_Sol-Win</v>
      </c>
    </row>
    <row r="2119" spans="1:51">
      <c r="A2119" s="67" t="s">
        <v>83</v>
      </c>
      <c r="C2119" t="s">
        <v>3000</v>
      </c>
      <c r="D2119" s="68" t="s">
        <v>874</v>
      </c>
      <c r="E2119" s="52">
        <v>2035</v>
      </c>
      <c r="F2119" s="69" t="str">
        <f t="shared" si="397"/>
        <v>*0.94</v>
      </c>
      <c r="G2119" s="70" t="str">
        <f t="shared" si="396"/>
        <v>REZoning_Sol-Win</v>
      </c>
      <c r="I2119" t="s">
        <v>3000</v>
      </c>
      <c r="J2119" s="68" t="s">
        <v>874</v>
      </c>
      <c r="K2119" s="52">
        <v>2050</v>
      </c>
      <c r="L2119" s="62" t="str">
        <f t="shared" si="398"/>
        <v>*0.9</v>
      </c>
      <c r="M2119" s="70" t="str">
        <f t="shared" si="399"/>
        <v>REZoning_Sol-Win</v>
      </c>
      <c r="O2119" t="s">
        <v>3000</v>
      </c>
      <c r="P2119" t="s">
        <v>874</v>
      </c>
      <c r="Q2119">
        <v>2100</v>
      </c>
      <c r="R2119" t="s">
        <v>926</v>
      </c>
      <c r="S2119" t="s">
        <v>875</v>
      </c>
      <c r="AA2119" s="49" t="s">
        <v>3000</v>
      </c>
      <c r="AB2119" s="71" t="s">
        <v>874</v>
      </c>
      <c r="AC2119" s="55">
        <v>2035</v>
      </c>
      <c r="AD2119" s="70" t="str">
        <f t="shared" si="400"/>
        <v>*0.92</v>
      </c>
      <c r="AE2119" s="70" t="str">
        <f t="shared" si="401"/>
        <v>REZoning_Sol-Win</v>
      </c>
      <c r="AG2119" s="49" t="s">
        <v>3000</v>
      </c>
      <c r="AH2119" s="71" t="s">
        <v>874</v>
      </c>
      <c r="AI2119" s="55">
        <v>2050</v>
      </c>
      <c r="AJ2119" s="70" t="str">
        <f t="shared" si="402"/>
        <v>*0.89</v>
      </c>
      <c r="AK2119" s="70" t="str">
        <f t="shared" si="403"/>
        <v>REZoning_Sol-Win</v>
      </c>
      <c r="AO2119" s="50" t="s">
        <v>3000</v>
      </c>
      <c r="AP2119" s="72" t="s">
        <v>874</v>
      </c>
      <c r="AQ2119" s="58">
        <v>2035</v>
      </c>
      <c r="AR2119" s="73" t="str">
        <f t="shared" si="404"/>
        <v>*0.89</v>
      </c>
      <c r="AS2119" s="70" t="str">
        <f t="shared" si="405"/>
        <v>REZoning_Sol-Win</v>
      </c>
      <c r="AU2119" s="50" t="s">
        <v>3000</v>
      </c>
      <c r="AV2119" s="72" t="s">
        <v>874</v>
      </c>
      <c r="AW2119" s="58">
        <v>2050</v>
      </c>
      <c r="AX2119" s="73" t="str">
        <f t="shared" si="406"/>
        <v>*0.84</v>
      </c>
      <c r="AY2119" s="70" t="str">
        <f t="shared" si="407"/>
        <v>REZoning_Sol-Win</v>
      </c>
    </row>
    <row r="2120" spans="1:51">
      <c r="A2120" s="67" t="s">
        <v>83</v>
      </c>
      <c r="C2120" t="s">
        <v>3001</v>
      </c>
      <c r="D2120" s="68" t="s">
        <v>874</v>
      </c>
      <c r="E2120" s="52">
        <v>2035</v>
      </c>
      <c r="F2120" s="69" t="str">
        <f t="shared" si="397"/>
        <v>*0.94</v>
      </c>
      <c r="G2120" s="70" t="str">
        <f t="shared" si="396"/>
        <v>REZoning_Sol-Win</v>
      </c>
      <c r="I2120" t="s">
        <v>3001</v>
      </c>
      <c r="J2120" s="68" t="s">
        <v>874</v>
      </c>
      <c r="K2120" s="52">
        <v>2050</v>
      </c>
      <c r="L2120" s="62" t="str">
        <f t="shared" si="398"/>
        <v>*0.9</v>
      </c>
      <c r="M2120" s="70" t="str">
        <f t="shared" si="399"/>
        <v>REZoning_Sol-Win</v>
      </c>
      <c r="O2120" t="s">
        <v>3001</v>
      </c>
      <c r="P2120" t="s">
        <v>874</v>
      </c>
      <c r="Q2120">
        <v>2100</v>
      </c>
      <c r="R2120" t="s">
        <v>926</v>
      </c>
      <c r="S2120" t="s">
        <v>875</v>
      </c>
      <c r="AA2120" s="49" t="s">
        <v>3001</v>
      </c>
      <c r="AB2120" s="71" t="s">
        <v>874</v>
      </c>
      <c r="AC2120" s="55">
        <v>2035</v>
      </c>
      <c r="AD2120" s="70" t="str">
        <f t="shared" si="400"/>
        <v>*0.92</v>
      </c>
      <c r="AE2120" s="70" t="str">
        <f t="shared" si="401"/>
        <v>REZoning_Sol-Win</v>
      </c>
      <c r="AG2120" s="49" t="s">
        <v>3001</v>
      </c>
      <c r="AH2120" s="71" t="s">
        <v>874</v>
      </c>
      <c r="AI2120" s="55">
        <v>2050</v>
      </c>
      <c r="AJ2120" s="70" t="str">
        <f t="shared" si="402"/>
        <v>*0.89</v>
      </c>
      <c r="AK2120" s="70" t="str">
        <f t="shared" si="403"/>
        <v>REZoning_Sol-Win</v>
      </c>
      <c r="AO2120" s="50" t="s">
        <v>3001</v>
      </c>
      <c r="AP2120" s="72" t="s">
        <v>874</v>
      </c>
      <c r="AQ2120" s="58">
        <v>2035</v>
      </c>
      <c r="AR2120" s="73" t="str">
        <f t="shared" si="404"/>
        <v>*0.89</v>
      </c>
      <c r="AS2120" s="70" t="str">
        <f t="shared" si="405"/>
        <v>REZoning_Sol-Win</v>
      </c>
      <c r="AU2120" s="50" t="s">
        <v>3001</v>
      </c>
      <c r="AV2120" s="72" t="s">
        <v>874</v>
      </c>
      <c r="AW2120" s="58">
        <v>2050</v>
      </c>
      <c r="AX2120" s="73" t="str">
        <f t="shared" si="406"/>
        <v>*0.84</v>
      </c>
      <c r="AY2120" s="70" t="str">
        <f t="shared" si="407"/>
        <v>REZoning_Sol-Win</v>
      </c>
    </row>
    <row r="2121" spans="1:51">
      <c r="A2121" s="67" t="s">
        <v>83</v>
      </c>
      <c r="C2121" t="s">
        <v>3002</v>
      </c>
      <c r="D2121" s="68" t="s">
        <v>874</v>
      </c>
      <c r="E2121" s="52">
        <v>2035</v>
      </c>
      <c r="F2121" s="69" t="str">
        <f t="shared" si="397"/>
        <v>*0.94</v>
      </c>
      <c r="G2121" s="70" t="str">
        <f t="shared" si="396"/>
        <v>REZoning_Sol-Win</v>
      </c>
      <c r="I2121" t="s">
        <v>3002</v>
      </c>
      <c r="J2121" s="68" t="s">
        <v>874</v>
      </c>
      <c r="K2121" s="52">
        <v>2050</v>
      </c>
      <c r="L2121" s="62" t="str">
        <f t="shared" si="398"/>
        <v>*0.9</v>
      </c>
      <c r="M2121" s="70" t="str">
        <f t="shared" si="399"/>
        <v>REZoning_Sol-Win</v>
      </c>
      <c r="O2121" t="s">
        <v>3002</v>
      </c>
      <c r="P2121" t="s">
        <v>874</v>
      </c>
      <c r="Q2121">
        <v>2100</v>
      </c>
      <c r="R2121" t="s">
        <v>926</v>
      </c>
      <c r="S2121" t="s">
        <v>875</v>
      </c>
      <c r="AA2121" s="49" t="s">
        <v>3002</v>
      </c>
      <c r="AB2121" s="71" t="s">
        <v>874</v>
      </c>
      <c r="AC2121" s="55">
        <v>2035</v>
      </c>
      <c r="AD2121" s="70" t="str">
        <f t="shared" si="400"/>
        <v>*0.92</v>
      </c>
      <c r="AE2121" s="70" t="str">
        <f t="shared" si="401"/>
        <v>REZoning_Sol-Win</v>
      </c>
      <c r="AG2121" s="49" t="s">
        <v>3002</v>
      </c>
      <c r="AH2121" s="71" t="s">
        <v>874</v>
      </c>
      <c r="AI2121" s="55">
        <v>2050</v>
      </c>
      <c r="AJ2121" s="70" t="str">
        <f t="shared" si="402"/>
        <v>*0.89</v>
      </c>
      <c r="AK2121" s="70" t="str">
        <f t="shared" si="403"/>
        <v>REZoning_Sol-Win</v>
      </c>
      <c r="AO2121" s="50" t="s">
        <v>3002</v>
      </c>
      <c r="AP2121" s="72" t="s">
        <v>874</v>
      </c>
      <c r="AQ2121" s="58">
        <v>2035</v>
      </c>
      <c r="AR2121" s="73" t="str">
        <f t="shared" si="404"/>
        <v>*0.89</v>
      </c>
      <c r="AS2121" s="70" t="str">
        <f t="shared" si="405"/>
        <v>REZoning_Sol-Win</v>
      </c>
      <c r="AU2121" s="50" t="s">
        <v>3002</v>
      </c>
      <c r="AV2121" s="72" t="s">
        <v>874</v>
      </c>
      <c r="AW2121" s="58">
        <v>2050</v>
      </c>
      <c r="AX2121" s="73" t="str">
        <f t="shared" si="406"/>
        <v>*0.84</v>
      </c>
      <c r="AY2121" s="70" t="str">
        <f t="shared" si="407"/>
        <v>REZoning_Sol-Win</v>
      </c>
    </row>
    <row r="2122" spans="1:51">
      <c r="A2122" s="67" t="s">
        <v>83</v>
      </c>
      <c r="C2122" t="s">
        <v>3003</v>
      </c>
      <c r="D2122" s="68" t="s">
        <v>874</v>
      </c>
      <c r="E2122" s="52">
        <v>2035</v>
      </c>
      <c r="F2122" s="69" t="str">
        <f t="shared" si="397"/>
        <v>*0.94</v>
      </c>
      <c r="G2122" s="70" t="str">
        <f t="shared" si="396"/>
        <v>REZoning_Sol-Win</v>
      </c>
      <c r="I2122" t="s">
        <v>3003</v>
      </c>
      <c r="J2122" s="68" t="s">
        <v>874</v>
      </c>
      <c r="K2122" s="52">
        <v>2050</v>
      </c>
      <c r="L2122" s="62" t="str">
        <f t="shared" si="398"/>
        <v>*0.9</v>
      </c>
      <c r="M2122" s="70" t="str">
        <f t="shared" si="399"/>
        <v>REZoning_Sol-Win</v>
      </c>
      <c r="O2122" t="s">
        <v>3003</v>
      </c>
      <c r="P2122" t="s">
        <v>874</v>
      </c>
      <c r="Q2122">
        <v>2100</v>
      </c>
      <c r="R2122" t="s">
        <v>926</v>
      </c>
      <c r="S2122" t="s">
        <v>875</v>
      </c>
      <c r="AA2122" s="49" t="s">
        <v>3003</v>
      </c>
      <c r="AB2122" s="71" t="s">
        <v>874</v>
      </c>
      <c r="AC2122" s="55">
        <v>2035</v>
      </c>
      <c r="AD2122" s="70" t="str">
        <f t="shared" si="400"/>
        <v>*0.92</v>
      </c>
      <c r="AE2122" s="70" t="str">
        <f t="shared" si="401"/>
        <v>REZoning_Sol-Win</v>
      </c>
      <c r="AG2122" s="49" t="s">
        <v>3003</v>
      </c>
      <c r="AH2122" s="71" t="s">
        <v>874</v>
      </c>
      <c r="AI2122" s="55">
        <v>2050</v>
      </c>
      <c r="AJ2122" s="70" t="str">
        <f t="shared" si="402"/>
        <v>*0.89</v>
      </c>
      <c r="AK2122" s="70" t="str">
        <f t="shared" si="403"/>
        <v>REZoning_Sol-Win</v>
      </c>
      <c r="AO2122" s="50" t="s">
        <v>3003</v>
      </c>
      <c r="AP2122" s="72" t="s">
        <v>874</v>
      </c>
      <c r="AQ2122" s="58">
        <v>2035</v>
      </c>
      <c r="AR2122" s="73" t="str">
        <f t="shared" si="404"/>
        <v>*0.89</v>
      </c>
      <c r="AS2122" s="70" t="str">
        <f t="shared" si="405"/>
        <v>REZoning_Sol-Win</v>
      </c>
      <c r="AU2122" s="50" t="s">
        <v>3003</v>
      </c>
      <c r="AV2122" s="72" t="s">
        <v>874</v>
      </c>
      <c r="AW2122" s="58">
        <v>2050</v>
      </c>
      <c r="AX2122" s="73" t="str">
        <f t="shared" si="406"/>
        <v>*0.84</v>
      </c>
      <c r="AY2122" s="70" t="str">
        <f t="shared" si="407"/>
        <v>REZoning_Sol-Win</v>
      </c>
    </row>
    <row r="2123" spans="1:51">
      <c r="A2123" s="67" t="s">
        <v>83</v>
      </c>
      <c r="C2123" t="s">
        <v>3004</v>
      </c>
      <c r="D2123" s="68" t="s">
        <v>874</v>
      </c>
      <c r="E2123" s="52">
        <v>2035</v>
      </c>
      <c r="F2123" s="69" t="str">
        <f t="shared" si="397"/>
        <v>*0.94</v>
      </c>
      <c r="G2123" s="70" t="str">
        <f t="shared" si="396"/>
        <v>REZoning_Sol-Win</v>
      </c>
      <c r="I2123" t="s">
        <v>3004</v>
      </c>
      <c r="J2123" s="68" t="s">
        <v>874</v>
      </c>
      <c r="K2123" s="52">
        <v>2050</v>
      </c>
      <c r="L2123" s="62" t="str">
        <f t="shared" si="398"/>
        <v>*0.9</v>
      </c>
      <c r="M2123" s="70" t="str">
        <f t="shared" si="399"/>
        <v>REZoning_Sol-Win</v>
      </c>
      <c r="O2123" t="s">
        <v>3004</v>
      </c>
      <c r="P2123" t="s">
        <v>874</v>
      </c>
      <c r="Q2123">
        <v>2100</v>
      </c>
      <c r="R2123" t="s">
        <v>926</v>
      </c>
      <c r="S2123" t="s">
        <v>875</v>
      </c>
      <c r="AA2123" s="49" t="s">
        <v>3004</v>
      </c>
      <c r="AB2123" s="71" t="s">
        <v>874</v>
      </c>
      <c r="AC2123" s="55">
        <v>2035</v>
      </c>
      <c r="AD2123" s="70" t="str">
        <f t="shared" si="400"/>
        <v>*0.92</v>
      </c>
      <c r="AE2123" s="70" t="str">
        <f t="shared" si="401"/>
        <v>REZoning_Sol-Win</v>
      </c>
      <c r="AG2123" s="49" t="s">
        <v>3004</v>
      </c>
      <c r="AH2123" s="71" t="s">
        <v>874</v>
      </c>
      <c r="AI2123" s="55">
        <v>2050</v>
      </c>
      <c r="AJ2123" s="70" t="str">
        <f t="shared" si="402"/>
        <v>*0.89</v>
      </c>
      <c r="AK2123" s="70" t="str">
        <f t="shared" si="403"/>
        <v>REZoning_Sol-Win</v>
      </c>
      <c r="AO2123" s="50" t="s">
        <v>3004</v>
      </c>
      <c r="AP2123" s="72" t="s">
        <v>874</v>
      </c>
      <c r="AQ2123" s="58">
        <v>2035</v>
      </c>
      <c r="AR2123" s="73" t="str">
        <f t="shared" si="404"/>
        <v>*0.89</v>
      </c>
      <c r="AS2123" s="70" t="str">
        <f t="shared" si="405"/>
        <v>REZoning_Sol-Win</v>
      </c>
      <c r="AU2123" s="50" t="s">
        <v>3004</v>
      </c>
      <c r="AV2123" s="72" t="s">
        <v>874</v>
      </c>
      <c r="AW2123" s="58">
        <v>2050</v>
      </c>
      <c r="AX2123" s="73" t="str">
        <f t="shared" si="406"/>
        <v>*0.84</v>
      </c>
      <c r="AY2123" s="70" t="str">
        <f t="shared" si="407"/>
        <v>REZoning_Sol-Win</v>
      </c>
    </row>
    <row r="2124" spans="1:51">
      <c r="A2124" s="67" t="s">
        <v>83</v>
      </c>
      <c r="C2124" t="s">
        <v>3005</v>
      </c>
      <c r="D2124" s="68" t="s">
        <v>874</v>
      </c>
      <c r="E2124" s="52">
        <v>2035</v>
      </c>
      <c r="F2124" s="69" t="str">
        <f t="shared" si="397"/>
        <v>*0.94</v>
      </c>
      <c r="G2124" s="70" t="str">
        <f t="shared" si="396"/>
        <v>REZoning_Sol-Win</v>
      </c>
      <c r="I2124" t="s">
        <v>3005</v>
      </c>
      <c r="J2124" s="68" t="s">
        <v>874</v>
      </c>
      <c r="K2124" s="52">
        <v>2050</v>
      </c>
      <c r="L2124" s="62" t="str">
        <f t="shared" si="398"/>
        <v>*0.9</v>
      </c>
      <c r="M2124" s="70" t="str">
        <f t="shared" si="399"/>
        <v>REZoning_Sol-Win</v>
      </c>
      <c r="O2124" t="s">
        <v>3005</v>
      </c>
      <c r="P2124" t="s">
        <v>874</v>
      </c>
      <c r="Q2124">
        <v>2100</v>
      </c>
      <c r="R2124" t="s">
        <v>926</v>
      </c>
      <c r="S2124" t="s">
        <v>875</v>
      </c>
      <c r="AA2124" s="49" t="s">
        <v>3005</v>
      </c>
      <c r="AB2124" s="71" t="s">
        <v>874</v>
      </c>
      <c r="AC2124" s="55">
        <v>2035</v>
      </c>
      <c r="AD2124" s="70" t="str">
        <f t="shared" si="400"/>
        <v>*0.92</v>
      </c>
      <c r="AE2124" s="70" t="str">
        <f t="shared" si="401"/>
        <v>REZoning_Sol-Win</v>
      </c>
      <c r="AG2124" s="49" t="s">
        <v>3005</v>
      </c>
      <c r="AH2124" s="71" t="s">
        <v>874</v>
      </c>
      <c r="AI2124" s="55">
        <v>2050</v>
      </c>
      <c r="AJ2124" s="70" t="str">
        <f t="shared" si="402"/>
        <v>*0.89</v>
      </c>
      <c r="AK2124" s="70" t="str">
        <f t="shared" si="403"/>
        <v>REZoning_Sol-Win</v>
      </c>
      <c r="AO2124" s="50" t="s">
        <v>3005</v>
      </c>
      <c r="AP2124" s="72" t="s">
        <v>874</v>
      </c>
      <c r="AQ2124" s="58">
        <v>2035</v>
      </c>
      <c r="AR2124" s="73" t="str">
        <f t="shared" si="404"/>
        <v>*0.89</v>
      </c>
      <c r="AS2124" s="70" t="str">
        <f t="shared" si="405"/>
        <v>REZoning_Sol-Win</v>
      </c>
      <c r="AU2124" s="50" t="s">
        <v>3005</v>
      </c>
      <c r="AV2124" s="72" t="s">
        <v>874</v>
      </c>
      <c r="AW2124" s="58">
        <v>2050</v>
      </c>
      <c r="AX2124" s="73" t="str">
        <f t="shared" si="406"/>
        <v>*0.84</v>
      </c>
      <c r="AY2124" s="70" t="str">
        <f t="shared" si="407"/>
        <v>REZoning_Sol-Win</v>
      </c>
    </row>
    <row r="2125" spans="1:51">
      <c r="A2125" s="67" t="s">
        <v>83</v>
      </c>
      <c r="C2125" t="s">
        <v>3006</v>
      </c>
      <c r="D2125" s="68" t="s">
        <v>874</v>
      </c>
      <c r="E2125" s="52">
        <v>2035</v>
      </c>
      <c r="F2125" s="69" t="str">
        <f t="shared" si="397"/>
        <v>*0.94</v>
      </c>
      <c r="G2125" s="70" t="str">
        <f t="shared" si="396"/>
        <v>REZoning_Sol-Win</v>
      </c>
      <c r="I2125" t="s">
        <v>3006</v>
      </c>
      <c r="J2125" s="68" t="s">
        <v>874</v>
      </c>
      <c r="K2125" s="52">
        <v>2050</v>
      </c>
      <c r="L2125" s="62" t="str">
        <f t="shared" si="398"/>
        <v>*0.9</v>
      </c>
      <c r="M2125" s="70" t="str">
        <f t="shared" si="399"/>
        <v>REZoning_Sol-Win</v>
      </c>
      <c r="O2125" t="s">
        <v>3006</v>
      </c>
      <c r="P2125" t="s">
        <v>874</v>
      </c>
      <c r="Q2125">
        <v>2100</v>
      </c>
      <c r="R2125" t="s">
        <v>926</v>
      </c>
      <c r="S2125" t="s">
        <v>875</v>
      </c>
      <c r="AA2125" s="49" t="s">
        <v>3006</v>
      </c>
      <c r="AB2125" s="71" t="s">
        <v>874</v>
      </c>
      <c r="AC2125" s="55">
        <v>2035</v>
      </c>
      <c r="AD2125" s="70" t="str">
        <f t="shared" si="400"/>
        <v>*0.92</v>
      </c>
      <c r="AE2125" s="70" t="str">
        <f t="shared" si="401"/>
        <v>REZoning_Sol-Win</v>
      </c>
      <c r="AG2125" s="49" t="s">
        <v>3006</v>
      </c>
      <c r="AH2125" s="71" t="s">
        <v>874</v>
      </c>
      <c r="AI2125" s="55">
        <v>2050</v>
      </c>
      <c r="AJ2125" s="70" t="str">
        <f t="shared" si="402"/>
        <v>*0.89</v>
      </c>
      <c r="AK2125" s="70" t="str">
        <f t="shared" si="403"/>
        <v>REZoning_Sol-Win</v>
      </c>
      <c r="AO2125" s="50" t="s">
        <v>3006</v>
      </c>
      <c r="AP2125" s="72" t="s">
        <v>874</v>
      </c>
      <c r="AQ2125" s="58">
        <v>2035</v>
      </c>
      <c r="AR2125" s="73" t="str">
        <f t="shared" si="404"/>
        <v>*0.89</v>
      </c>
      <c r="AS2125" s="70" t="str">
        <f t="shared" si="405"/>
        <v>REZoning_Sol-Win</v>
      </c>
      <c r="AU2125" s="50" t="s">
        <v>3006</v>
      </c>
      <c r="AV2125" s="72" t="s">
        <v>874</v>
      </c>
      <c r="AW2125" s="58">
        <v>2050</v>
      </c>
      <c r="AX2125" s="73" t="str">
        <f t="shared" si="406"/>
        <v>*0.84</v>
      </c>
      <c r="AY2125" s="70" t="str">
        <f t="shared" si="407"/>
        <v>REZoning_Sol-Win</v>
      </c>
    </row>
    <row r="2126" spans="1:51">
      <c r="A2126" s="67" t="s">
        <v>83</v>
      </c>
      <c r="C2126" t="s">
        <v>3007</v>
      </c>
      <c r="D2126" s="68" t="s">
        <v>874</v>
      </c>
      <c r="E2126" s="52">
        <v>2035</v>
      </c>
      <c r="F2126" s="69" t="str">
        <f t="shared" si="397"/>
        <v>*0.94</v>
      </c>
      <c r="G2126" s="70" t="str">
        <f t="shared" si="396"/>
        <v>REZoning_Sol-Win</v>
      </c>
      <c r="I2126" t="s">
        <v>3007</v>
      </c>
      <c r="J2126" s="68" t="s">
        <v>874</v>
      </c>
      <c r="K2126" s="52">
        <v>2050</v>
      </c>
      <c r="L2126" s="62" t="str">
        <f t="shared" si="398"/>
        <v>*0.9</v>
      </c>
      <c r="M2126" s="70" t="str">
        <f t="shared" si="399"/>
        <v>REZoning_Sol-Win</v>
      </c>
      <c r="O2126" t="s">
        <v>3007</v>
      </c>
      <c r="P2126" t="s">
        <v>874</v>
      </c>
      <c r="Q2126">
        <v>2100</v>
      </c>
      <c r="R2126" t="s">
        <v>926</v>
      </c>
      <c r="S2126" t="s">
        <v>875</v>
      </c>
      <c r="AA2126" s="49" t="s">
        <v>3007</v>
      </c>
      <c r="AB2126" s="71" t="s">
        <v>874</v>
      </c>
      <c r="AC2126" s="55">
        <v>2035</v>
      </c>
      <c r="AD2126" s="70" t="str">
        <f t="shared" si="400"/>
        <v>*0.92</v>
      </c>
      <c r="AE2126" s="70" t="str">
        <f t="shared" si="401"/>
        <v>REZoning_Sol-Win</v>
      </c>
      <c r="AG2126" s="49" t="s">
        <v>3007</v>
      </c>
      <c r="AH2126" s="71" t="s">
        <v>874</v>
      </c>
      <c r="AI2126" s="55">
        <v>2050</v>
      </c>
      <c r="AJ2126" s="70" t="str">
        <f t="shared" si="402"/>
        <v>*0.89</v>
      </c>
      <c r="AK2126" s="70" t="str">
        <f t="shared" si="403"/>
        <v>REZoning_Sol-Win</v>
      </c>
      <c r="AO2126" s="50" t="s">
        <v>3007</v>
      </c>
      <c r="AP2126" s="72" t="s">
        <v>874</v>
      </c>
      <c r="AQ2126" s="58">
        <v>2035</v>
      </c>
      <c r="AR2126" s="73" t="str">
        <f t="shared" si="404"/>
        <v>*0.89</v>
      </c>
      <c r="AS2126" s="70" t="str">
        <f t="shared" si="405"/>
        <v>REZoning_Sol-Win</v>
      </c>
      <c r="AU2126" s="50" t="s">
        <v>3007</v>
      </c>
      <c r="AV2126" s="72" t="s">
        <v>874</v>
      </c>
      <c r="AW2126" s="58">
        <v>2050</v>
      </c>
      <c r="AX2126" s="73" t="str">
        <f t="shared" si="406"/>
        <v>*0.84</v>
      </c>
      <c r="AY2126" s="70" t="str">
        <f t="shared" si="407"/>
        <v>REZoning_Sol-Win</v>
      </c>
    </row>
    <row r="2127" spans="1:51">
      <c r="A2127" s="67" t="s">
        <v>83</v>
      </c>
      <c r="C2127" t="s">
        <v>3008</v>
      </c>
      <c r="D2127" s="68" t="s">
        <v>874</v>
      </c>
      <c r="E2127" s="52">
        <v>2035</v>
      </c>
      <c r="F2127" s="69" t="str">
        <f t="shared" si="397"/>
        <v>*0.94</v>
      </c>
      <c r="G2127" s="70" t="str">
        <f t="shared" si="396"/>
        <v>REZoning_Sol-Win</v>
      </c>
      <c r="I2127" t="s">
        <v>3008</v>
      </c>
      <c r="J2127" s="68" t="s">
        <v>874</v>
      </c>
      <c r="K2127" s="52">
        <v>2050</v>
      </c>
      <c r="L2127" s="62" t="str">
        <f t="shared" si="398"/>
        <v>*0.9</v>
      </c>
      <c r="M2127" s="70" t="str">
        <f t="shared" si="399"/>
        <v>REZoning_Sol-Win</v>
      </c>
      <c r="O2127" t="s">
        <v>3008</v>
      </c>
      <c r="P2127" t="s">
        <v>874</v>
      </c>
      <c r="Q2127">
        <v>2100</v>
      </c>
      <c r="R2127" t="s">
        <v>926</v>
      </c>
      <c r="S2127" t="s">
        <v>875</v>
      </c>
      <c r="AA2127" s="49" t="s">
        <v>3008</v>
      </c>
      <c r="AB2127" s="71" t="s">
        <v>874</v>
      </c>
      <c r="AC2127" s="55">
        <v>2035</v>
      </c>
      <c r="AD2127" s="70" t="str">
        <f t="shared" si="400"/>
        <v>*0.92</v>
      </c>
      <c r="AE2127" s="70" t="str">
        <f t="shared" si="401"/>
        <v>REZoning_Sol-Win</v>
      </c>
      <c r="AG2127" s="49" t="s">
        <v>3008</v>
      </c>
      <c r="AH2127" s="71" t="s">
        <v>874</v>
      </c>
      <c r="AI2127" s="55">
        <v>2050</v>
      </c>
      <c r="AJ2127" s="70" t="str">
        <f t="shared" si="402"/>
        <v>*0.89</v>
      </c>
      <c r="AK2127" s="70" t="str">
        <f t="shared" si="403"/>
        <v>REZoning_Sol-Win</v>
      </c>
      <c r="AO2127" s="50" t="s">
        <v>3008</v>
      </c>
      <c r="AP2127" s="72" t="s">
        <v>874</v>
      </c>
      <c r="AQ2127" s="58">
        <v>2035</v>
      </c>
      <c r="AR2127" s="73" t="str">
        <f t="shared" si="404"/>
        <v>*0.89</v>
      </c>
      <c r="AS2127" s="70" t="str">
        <f t="shared" si="405"/>
        <v>REZoning_Sol-Win</v>
      </c>
      <c r="AU2127" s="50" t="s">
        <v>3008</v>
      </c>
      <c r="AV2127" s="72" t="s">
        <v>874</v>
      </c>
      <c r="AW2127" s="58">
        <v>2050</v>
      </c>
      <c r="AX2127" s="73" t="str">
        <f t="shared" si="406"/>
        <v>*0.84</v>
      </c>
      <c r="AY2127" s="70" t="str">
        <f t="shared" si="407"/>
        <v>REZoning_Sol-Win</v>
      </c>
    </row>
    <row r="2128" spans="1:51">
      <c r="A2128" s="67" t="s">
        <v>83</v>
      </c>
      <c r="C2128" t="s">
        <v>3009</v>
      </c>
      <c r="D2128" s="68" t="s">
        <v>874</v>
      </c>
      <c r="E2128" s="52">
        <v>2035</v>
      </c>
      <c r="F2128" s="69" t="str">
        <f t="shared" si="397"/>
        <v>*0.94</v>
      </c>
      <c r="G2128" s="70" t="str">
        <f t="shared" si="396"/>
        <v>REZoning_Sol-Win</v>
      </c>
      <c r="I2128" t="s">
        <v>3009</v>
      </c>
      <c r="J2128" s="68" t="s">
        <v>874</v>
      </c>
      <c r="K2128" s="52">
        <v>2050</v>
      </c>
      <c r="L2128" s="62" t="str">
        <f t="shared" si="398"/>
        <v>*0.9</v>
      </c>
      <c r="M2128" s="70" t="str">
        <f t="shared" si="399"/>
        <v>REZoning_Sol-Win</v>
      </c>
      <c r="O2128" t="s">
        <v>3009</v>
      </c>
      <c r="P2128" t="s">
        <v>874</v>
      </c>
      <c r="Q2128">
        <v>2100</v>
      </c>
      <c r="R2128" t="s">
        <v>926</v>
      </c>
      <c r="S2128" t="s">
        <v>875</v>
      </c>
      <c r="AA2128" s="49" t="s">
        <v>3009</v>
      </c>
      <c r="AB2128" s="71" t="s">
        <v>874</v>
      </c>
      <c r="AC2128" s="55">
        <v>2035</v>
      </c>
      <c r="AD2128" s="70" t="str">
        <f t="shared" si="400"/>
        <v>*0.92</v>
      </c>
      <c r="AE2128" s="70" t="str">
        <f t="shared" si="401"/>
        <v>REZoning_Sol-Win</v>
      </c>
      <c r="AG2128" s="49" t="s">
        <v>3009</v>
      </c>
      <c r="AH2128" s="71" t="s">
        <v>874</v>
      </c>
      <c r="AI2128" s="55">
        <v>2050</v>
      </c>
      <c r="AJ2128" s="70" t="str">
        <f t="shared" si="402"/>
        <v>*0.89</v>
      </c>
      <c r="AK2128" s="70" t="str">
        <f t="shared" si="403"/>
        <v>REZoning_Sol-Win</v>
      </c>
      <c r="AO2128" s="50" t="s">
        <v>3009</v>
      </c>
      <c r="AP2128" s="72" t="s">
        <v>874</v>
      </c>
      <c r="AQ2128" s="58">
        <v>2035</v>
      </c>
      <c r="AR2128" s="73" t="str">
        <f t="shared" si="404"/>
        <v>*0.89</v>
      </c>
      <c r="AS2128" s="70" t="str">
        <f t="shared" si="405"/>
        <v>REZoning_Sol-Win</v>
      </c>
      <c r="AU2128" s="50" t="s">
        <v>3009</v>
      </c>
      <c r="AV2128" s="72" t="s">
        <v>874</v>
      </c>
      <c r="AW2128" s="58">
        <v>2050</v>
      </c>
      <c r="AX2128" s="73" t="str">
        <f t="shared" si="406"/>
        <v>*0.84</v>
      </c>
      <c r="AY2128" s="70" t="str">
        <f t="shared" si="407"/>
        <v>REZoning_Sol-Win</v>
      </c>
    </row>
    <row r="2129" spans="1:51">
      <c r="A2129" s="67" t="s">
        <v>83</v>
      </c>
      <c r="C2129" t="s">
        <v>3010</v>
      </c>
      <c r="D2129" s="68" t="s">
        <v>874</v>
      </c>
      <c r="E2129" s="52">
        <v>2035</v>
      </c>
      <c r="F2129" s="69" t="str">
        <f t="shared" si="397"/>
        <v>*0.94</v>
      </c>
      <c r="G2129" s="70" t="str">
        <f t="shared" si="396"/>
        <v>REZoning_Sol-Win</v>
      </c>
      <c r="I2129" t="s">
        <v>3010</v>
      </c>
      <c r="J2129" s="68" t="s">
        <v>874</v>
      </c>
      <c r="K2129" s="52">
        <v>2050</v>
      </c>
      <c r="L2129" s="62" t="str">
        <f t="shared" si="398"/>
        <v>*0.9</v>
      </c>
      <c r="M2129" s="70" t="str">
        <f t="shared" si="399"/>
        <v>REZoning_Sol-Win</v>
      </c>
      <c r="O2129" t="s">
        <v>3010</v>
      </c>
      <c r="P2129" t="s">
        <v>874</v>
      </c>
      <c r="Q2129">
        <v>2100</v>
      </c>
      <c r="R2129" t="s">
        <v>926</v>
      </c>
      <c r="S2129" t="s">
        <v>875</v>
      </c>
      <c r="AA2129" s="49" t="s">
        <v>3010</v>
      </c>
      <c r="AB2129" s="71" t="s">
        <v>874</v>
      </c>
      <c r="AC2129" s="55">
        <v>2035</v>
      </c>
      <c r="AD2129" s="70" t="str">
        <f t="shared" si="400"/>
        <v>*0.92</v>
      </c>
      <c r="AE2129" s="70" t="str">
        <f t="shared" si="401"/>
        <v>REZoning_Sol-Win</v>
      </c>
      <c r="AG2129" s="49" t="s">
        <v>3010</v>
      </c>
      <c r="AH2129" s="71" t="s">
        <v>874</v>
      </c>
      <c r="AI2129" s="55">
        <v>2050</v>
      </c>
      <c r="AJ2129" s="70" t="str">
        <f t="shared" si="402"/>
        <v>*0.89</v>
      </c>
      <c r="AK2129" s="70" t="str">
        <f t="shared" si="403"/>
        <v>REZoning_Sol-Win</v>
      </c>
      <c r="AO2129" s="50" t="s">
        <v>3010</v>
      </c>
      <c r="AP2129" s="72" t="s">
        <v>874</v>
      </c>
      <c r="AQ2129" s="58">
        <v>2035</v>
      </c>
      <c r="AR2129" s="73" t="str">
        <f t="shared" si="404"/>
        <v>*0.89</v>
      </c>
      <c r="AS2129" s="70" t="str">
        <f t="shared" si="405"/>
        <v>REZoning_Sol-Win</v>
      </c>
      <c r="AU2129" s="50" t="s">
        <v>3010</v>
      </c>
      <c r="AV2129" s="72" t="s">
        <v>874</v>
      </c>
      <c r="AW2129" s="58">
        <v>2050</v>
      </c>
      <c r="AX2129" s="73" t="str">
        <f t="shared" si="406"/>
        <v>*0.84</v>
      </c>
      <c r="AY2129" s="70" t="str">
        <f t="shared" si="407"/>
        <v>REZoning_Sol-Win</v>
      </c>
    </row>
    <row r="2130" spans="1:51">
      <c r="A2130" s="67" t="s">
        <v>83</v>
      </c>
      <c r="C2130" t="s">
        <v>3011</v>
      </c>
      <c r="D2130" s="68" t="s">
        <v>874</v>
      </c>
      <c r="E2130" s="52">
        <v>2035</v>
      </c>
      <c r="F2130" s="69" t="str">
        <f t="shared" si="397"/>
        <v>*0.94</v>
      </c>
      <c r="G2130" s="70" t="str">
        <f t="shared" si="396"/>
        <v>REZoning_Sol-Win</v>
      </c>
      <c r="I2130" t="s">
        <v>3011</v>
      </c>
      <c r="J2130" s="68" t="s">
        <v>874</v>
      </c>
      <c r="K2130" s="52">
        <v>2050</v>
      </c>
      <c r="L2130" s="62" t="str">
        <f t="shared" si="398"/>
        <v>*0.9</v>
      </c>
      <c r="M2130" s="70" t="str">
        <f t="shared" si="399"/>
        <v>REZoning_Sol-Win</v>
      </c>
      <c r="O2130" t="s">
        <v>3011</v>
      </c>
      <c r="P2130" t="s">
        <v>874</v>
      </c>
      <c r="Q2130">
        <v>2100</v>
      </c>
      <c r="R2130" t="s">
        <v>926</v>
      </c>
      <c r="S2130" t="s">
        <v>875</v>
      </c>
      <c r="AA2130" s="49" t="s">
        <v>3011</v>
      </c>
      <c r="AB2130" s="71" t="s">
        <v>874</v>
      </c>
      <c r="AC2130" s="55">
        <v>2035</v>
      </c>
      <c r="AD2130" s="70" t="str">
        <f t="shared" si="400"/>
        <v>*0.92</v>
      </c>
      <c r="AE2130" s="70" t="str">
        <f t="shared" si="401"/>
        <v>REZoning_Sol-Win</v>
      </c>
      <c r="AG2130" s="49" t="s">
        <v>3011</v>
      </c>
      <c r="AH2130" s="71" t="s">
        <v>874</v>
      </c>
      <c r="AI2130" s="55">
        <v>2050</v>
      </c>
      <c r="AJ2130" s="70" t="str">
        <f t="shared" si="402"/>
        <v>*0.89</v>
      </c>
      <c r="AK2130" s="70" t="str">
        <f t="shared" si="403"/>
        <v>REZoning_Sol-Win</v>
      </c>
      <c r="AO2130" s="50" t="s">
        <v>3011</v>
      </c>
      <c r="AP2130" s="72" t="s">
        <v>874</v>
      </c>
      <c r="AQ2130" s="58">
        <v>2035</v>
      </c>
      <c r="AR2130" s="73" t="str">
        <f t="shared" si="404"/>
        <v>*0.89</v>
      </c>
      <c r="AS2130" s="70" t="str">
        <f t="shared" si="405"/>
        <v>REZoning_Sol-Win</v>
      </c>
      <c r="AU2130" s="50" t="s">
        <v>3011</v>
      </c>
      <c r="AV2130" s="72" t="s">
        <v>874</v>
      </c>
      <c r="AW2130" s="58">
        <v>2050</v>
      </c>
      <c r="AX2130" s="73" t="str">
        <f t="shared" si="406"/>
        <v>*0.84</v>
      </c>
      <c r="AY2130" s="70" t="str">
        <f t="shared" si="407"/>
        <v>REZoning_Sol-Win</v>
      </c>
    </row>
    <row r="2131" spans="1:51">
      <c r="A2131" s="67" t="s">
        <v>83</v>
      </c>
      <c r="C2131" t="s">
        <v>3012</v>
      </c>
      <c r="D2131" s="68" t="s">
        <v>874</v>
      </c>
      <c r="E2131" s="52">
        <v>2035</v>
      </c>
      <c r="F2131" s="69" t="str">
        <f t="shared" si="397"/>
        <v>*0.94</v>
      </c>
      <c r="G2131" s="70" t="str">
        <f t="shared" si="396"/>
        <v>REZoning_Sol-Win</v>
      </c>
      <c r="I2131" t="s">
        <v>3012</v>
      </c>
      <c r="J2131" s="68" t="s">
        <v>874</v>
      </c>
      <c r="K2131" s="52">
        <v>2050</v>
      </c>
      <c r="L2131" s="62" t="str">
        <f t="shared" si="398"/>
        <v>*0.9</v>
      </c>
      <c r="M2131" s="70" t="str">
        <f t="shared" si="399"/>
        <v>REZoning_Sol-Win</v>
      </c>
      <c r="O2131" t="s">
        <v>3012</v>
      </c>
      <c r="P2131" t="s">
        <v>874</v>
      </c>
      <c r="Q2131">
        <v>2100</v>
      </c>
      <c r="R2131" t="s">
        <v>926</v>
      </c>
      <c r="S2131" t="s">
        <v>875</v>
      </c>
      <c r="AA2131" s="49" t="s">
        <v>3012</v>
      </c>
      <c r="AB2131" s="71" t="s">
        <v>874</v>
      </c>
      <c r="AC2131" s="55">
        <v>2035</v>
      </c>
      <c r="AD2131" s="70" t="str">
        <f t="shared" si="400"/>
        <v>*0.92</v>
      </c>
      <c r="AE2131" s="70" t="str">
        <f t="shared" si="401"/>
        <v>REZoning_Sol-Win</v>
      </c>
      <c r="AG2131" s="49" t="s">
        <v>3012</v>
      </c>
      <c r="AH2131" s="71" t="s">
        <v>874</v>
      </c>
      <c r="AI2131" s="55">
        <v>2050</v>
      </c>
      <c r="AJ2131" s="70" t="str">
        <f t="shared" si="402"/>
        <v>*0.89</v>
      </c>
      <c r="AK2131" s="70" t="str">
        <f t="shared" si="403"/>
        <v>REZoning_Sol-Win</v>
      </c>
      <c r="AO2131" s="50" t="s">
        <v>3012</v>
      </c>
      <c r="AP2131" s="72" t="s">
        <v>874</v>
      </c>
      <c r="AQ2131" s="58">
        <v>2035</v>
      </c>
      <c r="AR2131" s="73" t="str">
        <f t="shared" si="404"/>
        <v>*0.89</v>
      </c>
      <c r="AS2131" s="70" t="str">
        <f t="shared" si="405"/>
        <v>REZoning_Sol-Win</v>
      </c>
      <c r="AU2131" s="50" t="s">
        <v>3012</v>
      </c>
      <c r="AV2131" s="72" t="s">
        <v>874</v>
      </c>
      <c r="AW2131" s="58">
        <v>2050</v>
      </c>
      <c r="AX2131" s="73" t="str">
        <f t="shared" si="406"/>
        <v>*0.84</v>
      </c>
      <c r="AY2131" s="70" t="str">
        <f t="shared" si="407"/>
        <v>REZoning_Sol-Win</v>
      </c>
    </row>
    <row r="2132" spans="1:51">
      <c r="A2132" s="67" t="s">
        <v>83</v>
      </c>
      <c r="C2132" t="s">
        <v>3013</v>
      </c>
      <c r="D2132" s="68" t="s">
        <v>874</v>
      </c>
      <c r="E2132" s="52">
        <v>2035</v>
      </c>
      <c r="F2132" s="69" t="str">
        <f t="shared" si="397"/>
        <v>*0.94</v>
      </c>
      <c r="G2132" s="70" t="str">
        <f t="shared" si="396"/>
        <v>REZoning_Sol-Win</v>
      </c>
      <c r="I2132" t="s">
        <v>3013</v>
      </c>
      <c r="J2132" s="68" t="s">
        <v>874</v>
      </c>
      <c r="K2132" s="52">
        <v>2050</v>
      </c>
      <c r="L2132" s="62" t="str">
        <f t="shared" si="398"/>
        <v>*0.9</v>
      </c>
      <c r="M2132" s="70" t="str">
        <f t="shared" si="399"/>
        <v>REZoning_Sol-Win</v>
      </c>
      <c r="O2132" t="s">
        <v>3013</v>
      </c>
      <c r="P2132" t="s">
        <v>874</v>
      </c>
      <c r="Q2132">
        <v>2100</v>
      </c>
      <c r="R2132" t="s">
        <v>926</v>
      </c>
      <c r="S2132" t="s">
        <v>875</v>
      </c>
      <c r="AA2132" s="49" t="s">
        <v>3013</v>
      </c>
      <c r="AB2132" s="71" t="s">
        <v>874</v>
      </c>
      <c r="AC2132" s="55">
        <v>2035</v>
      </c>
      <c r="AD2132" s="70" t="str">
        <f t="shared" si="400"/>
        <v>*0.92</v>
      </c>
      <c r="AE2132" s="70" t="str">
        <f t="shared" si="401"/>
        <v>REZoning_Sol-Win</v>
      </c>
      <c r="AG2132" s="49" t="s">
        <v>3013</v>
      </c>
      <c r="AH2132" s="71" t="s">
        <v>874</v>
      </c>
      <c r="AI2132" s="55">
        <v>2050</v>
      </c>
      <c r="AJ2132" s="70" t="str">
        <f t="shared" si="402"/>
        <v>*0.89</v>
      </c>
      <c r="AK2132" s="70" t="str">
        <f t="shared" si="403"/>
        <v>REZoning_Sol-Win</v>
      </c>
      <c r="AO2132" s="50" t="s">
        <v>3013</v>
      </c>
      <c r="AP2132" s="72" t="s">
        <v>874</v>
      </c>
      <c r="AQ2132" s="58">
        <v>2035</v>
      </c>
      <c r="AR2132" s="73" t="str">
        <f t="shared" si="404"/>
        <v>*0.89</v>
      </c>
      <c r="AS2132" s="70" t="str">
        <f t="shared" si="405"/>
        <v>REZoning_Sol-Win</v>
      </c>
      <c r="AU2132" s="50" t="s">
        <v>3013</v>
      </c>
      <c r="AV2132" s="72" t="s">
        <v>874</v>
      </c>
      <c r="AW2132" s="58">
        <v>2050</v>
      </c>
      <c r="AX2132" s="73" t="str">
        <f t="shared" si="406"/>
        <v>*0.84</v>
      </c>
      <c r="AY2132" s="70" t="str">
        <f t="shared" si="407"/>
        <v>REZoning_Sol-Win</v>
      </c>
    </row>
    <row r="2133" spans="1:51">
      <c r="A2133" s="67" t="s">
        <v>83</v>
      </c>
      <c r="C2133" t="s">
        <v>3014</v>
      </c>
      <c r="D2133" s="68" t="s">
        <v>874</v>
      </c>
      <c r="E2133" s="52">
        <v>2035</v>
      </c>
      <c r="F2133" s="69" t="str">
        <f t="shared" si="397"/>
        <v>*0.94</v>
      </c>
      <c r="G2133" s="70" t="str">
        <f t="shared" si="396"/>
        <v>REZoning_Sol-Win</v>
      </c>
      <c r="I2133" t="s">
        <v>3014</v>
      </c>
      <c r="J2133" s="68" t="s">
        <v>874</v>
      </c>
      <c r="K2133" s="52">
        <v>2050</v>
      </c>
      <c r="L2133" s="62" t="str">
        <f t="shared" si="398"/>
        <v>*0.9</v>
      </c>
      <c r="M2133" s="70" t="str">
        <f t="shared" si="399"/>
        <v>REZoning_Sol-Win</v>
      </c>
      <c r="O2133" t="s">
        <v>3014</v>
      </c>
      <c r="P2133" t="s">
        <v>874</v>
      </c>
      <c r="Q2133">
        <v>2100</v>
      </c>
      <c r="R2133" t="s">
        <v>926</v>
      </c>
      <c r="S2133" t="s">
        <v>875</v>
      </c>
      <c r="AA2133" s="49" t="s">
        <v>3014</v>
      </c>
      <c r="AB2133" s="71" t="s">
        <v>874</v>
      </c>
      <c r="AC2133" s="55">
        <v>2035</v>
      </c>
      <c r="AD2133" s="70" t="str">
        <f t="shared" si="400"/>
        <v>*0.92</v>
      </c>
      <c r="AE2133" s="70" t="str">
        <f t="shared" si="401"/>
        <v>REZoning_Sol-Win</v>
      </c>
      <c r="AG2133" s="49" t="s">
        <v>3014</v>
      </c>
      <c r="AH2133" s="71" t="s">
        <v>874</v>
      </c>
      <c r="AI2133" s="55">
        <v>2050</v>
      </c>
      <c r="AJ2133" s="70" t="str">
        <f t="shared" si="402"/>
        <v>*0.89</v>
      </c>
      <c r="AK2133" s="70" t="str">
        <f t="shared" si="403"/>
        <v>REZoning_Sol-Win</v>
      </c>
      <c r="AO2133" s="50" t="s">
        <v>3014</v>
      </c>
      <c r="AP2133" s="72" t="s">
        <v>874</v>
      </c>
      <c r="AQ2133" s="58">
        <v>2035</v>
      </c>
      <c r="AR2133" s="73" t="str">
        <f t="shared" si="404"/>
        <v>*0.89</v>
      </c>
      <c r="AS2133" s="70" t="str">
        <f t="shared" si="405"/>
        <v>REZoning_Sol-Win</v>
      </c>
      <c r="AU2133" s="50" t="s">
        <v>3014</v>
      </c>
      <c r="AV2133" s="72" t="s">
        <v>874</v>
      </c>
      <c r="AW2133" s="58">
        <v>2050</v>
      </c>
      <c r="AX2133" s="73" t="str">
        <f t="shared" si="406"/>
        <v>*0.84</v>
      </c>
      <c r="AY2133" s="70" t="str">
        <f t="shared" si="407"/>
        <v>REZoning_Sol-Win</v>
      </c>
    </row>
    <row r="2134" spans="1:51">
      <c r="A2134" s="67" t="s">
        <v>83</v>
      </c>
      <c r="C2134" t="s">
        <v>3015</v>
      </c>
      <c r="D2134" s="68" t="s">
        <v>874</v>
      </c>
      <c r="E2134" s="52">
        <v>2035</v>
      </c>
      <c r="F2134" s="69" t="str">
        <f t="shared" si="397"/>
        <v>*0.94</v>
      </c>
      <c r="G2134" s="70" t="str">
        <f t="shared" si="396"/>
        <v>REZoning_Sol-Win</v>
      </c>
      <c r="I2134" t="s">
        <v>3015</v>
      </c>
      <c r="J2134" s="68" t="s">
        <v>874</v>
      </c>
      <c r="K2134" s="52">
        <v>2050</v>
      </c>
      <c r="L2134" s="62" t="str">
        <f t="shared" si="398"/>
        <v>*0.9</v>
      </c>
      <c r="M2134" s="70" t="str">
        <f t="shared" si="399"/>
        <v>REZoning_Sol-Win</v>
      </c>
      <c r="O2134" t="s">
        <v>3015</v>
      </c>
      <c r="P2134" t="s">
        <v>874</v>
      </c>
      <c r="Q2134">
        <v>2100</v>
      </c>
      <c r="R2134" t="s">
        <v>926</v>
      </c>
      <c r="S2134" t="s">
        <v>875</v>
      </c>
      <c r="AA2134" s="49" t="s">
        <v>3015</v>
      </c>
      <c r="AB2134" s="71" t="s">
        <v>874</v>
      </c>
      <c r="AC2134" s="55">
        <v>2035</v>
      </c>
      <c r="AD2134" s="70" t="str">
        <f t="shared" si="400"/>
        <v>*0.92</v>
      </c>
      <c r="AE2134" s="70" t="str">
        <f t="shared" si="401"/>
        <v>REZoning_Sol-Win</v>
      </c>
      <c r="AG2134" s="49" t="s">
        <v>3015</v>
      </c>
      <c r="AH2134" s="71" t="s">
        <v>874</v>
      </c>
      <c r="AI2134" s="55">
        <v>2050</v>
      </c>
      <c r="AJ2134" s="70" t="str">
        <f t="shared" si="402"/>
        <v>*0.89</v>
      </c>
      <c r="AK2134" s="70" t="str">
        <f t="shared" si="403"/>
        <v>REZoning_Sol-Win</v>
      </c>
      <c r="AO2134" s="50" t="s">
        <v>3015</v>
      </c>
      <c r="AP2134" s="72" t="s">
        <v>874</v>
      </c>
      <c r="AQ2134" s="58">
        <v>2035</v>
      </c>
      <c r="AR2134" s="73" t="str">
        <f t="shared" si="404"/>
        <v>*0.89</v>
      </c>
      <c r="AS2134" s="70" t="str">
        <f t="shared" si="405"/>
        <v>REZoning_Sol-Win</v>
      </c>
      <c r="AU2134" s="50" t="s">
        <v>3015</v>
      </c>
      <c r="AV2134" s="72" t="s">
        <v>874</v>
      </c>
      <c r="AW2134" s="58">
        <v>2050</v>
      </c>
      <c r="AX2134" s="73" t="str">
        <f t="shared" si="406"/>
        <v>*0.84</v>
      </c>
      <c r="AY2134" s="70" t="str">
        <f t="shared" si="407"/>
        <v>REZoning_Sol-Win</v>
      </c>
    </row>
    <row r="2135" spans="1:51">
      <c r="A2135" s="67" t="s">
        <v>83</v>
      </c>
      <c r="C2135" t="s">
        <v>3016</v>
      </c>
      <c r="D2135" s="68" t="s">
        <v>874</v>
      </c>
      <c r="E2135" s="52">
        <v>2035</v>
      </c>
      <c r="F2135" s="69" t="str">
        <f t="shared" si="397"/>
        <v>*0.94</v>
      </c>
      <c r="G2135" s="70" t="str">
        <f t="shared" si="396"/>
        <v>REZoning_Sol-Win</v>
      </c>
      <c r="I2135" t="s">
        <v>3016</v>
      </c>
      <c r="J2135" s="68" t="s">
        <v>874</v>
      </c>
      <c r="K2135" s="52">
        <v>2050</v>
      </c>
      <c r="L2135" s="62" t="str">
        <f t="shared" si="398"/>
        <v>*0.9</v>
      </c>
      <c r="M2135" s="70" t="str">
        <f t="shared" si="399"/>
        <v>REZoning_Sol-Win</v>
      </c>
      <c r="O2135" t="s">
        <v>3016</v>
      </c>
      <c r="P2135" t="s">
        <v>874</v>
      </c>
      <c r="Q2135">
        <v>2100</v>
      </c>
      <c r="R2135" t="s">
        <v>926</v>
      </c>
      <c r="S2135" t="s">
        <v>875</v>
      </c>
      <c r="AA2135" s="49" t="s">
        <v>3016</v>
      </c>
      <c r="AB2135" s="71" t="s">
        <v>874</v>
      </c>
      <c r="AC2135" s="55">
        <v>2035</v>
      </c>
      <c r="AD2135" s="70" t="str">
        <f t="shared" si="400"/>
        <v>*0.92</v>
      </c>
      <c r="AE2135" s="70" t="str">
        <f t="shared" si="401"/>
        <v>REZoning_Sol-Win</v>
      </c>
      <c r="AG2135" s="49" t="s">
        <v>3016</v>
      </c>
      <c r="AH2135" s="71" t="s">
        <v>874</v>
      </c>
      <c r="AI2135" s="55">
        <v>2050</v>
      </c>
      <c r="AJ2135" s="70" t="str">
        <f t="shared" si="402"/>
        <v>*0.89</v>
      </c>
      <c r="AK2135" s="70" t="str">
        <f t="shared" si="403"/>
        <v>REZoning_Sol-Win</v>
      </c>
      <c r="AO2135" s="50" t="s">
        <v>3016</v>
      </c>
      <c r="AP2135" s="72" t="s">
        <v>874</v>
      </c>
      <c r="AQ2135" s="58">
        <v>2035</v>
      </c>
      <c r="AR2135" s="73" t="str">
        <f t="shared" si="404"/>
        <v>*0.89</v>
      </c>
      <c r="AS2135" s="70" t="str">
        <f t="shared" si="405"/>
        <v>REZoning_Sol-Win</v>
      </c>
      <c r="AU2135" s="50" t="s">
        <v>3016</v>
      </c>
      <c r="AV2135" s="72" t="s">
        <v>874</v>
      </c>
      <c r="AW2135" s="58">
        <v>2050</v>
      </c>
      <c r="AX2135" s="73" t="str">
        <f t="shared" si="406"/>
        <v>*0.84</v>
      </c>
      <c r="AY2135" s="70" t="str">
        <f t="shared" si="407"/>
        <v>REZoning_Sol-Win</v>
      </c>
    </row>
    <row r="2136" spans="1:51">
      <c r="A2136" s="67" t="s">
        <v>83</v>
      </c>
      <c r="C2136" t="s">
        <v>3017</v>
      </c>
      <c r="D2136" s="68" t="s">
        <v>874</v>
      </c>
      <c r="E2136" s="52">
        <v>2035</v>
      </c>
      <c r="F2136" s="69" t="str">
        <f t="shared" si="397"/>
        <v>*0.94</v>
      </c>
      <c r="G2136" s="70" t="str">
        <f t="shared" si="396"/>
        <v>REZoning_Sol-Win</v>
      </c>
      <c r="I2136" t="s">
        <v>3017</v>
      </c>
      <c r="J2136" s="68" t="s">
        <v>874</v>
      </c>
      <c r="K2136" s="52">
        <v>2050</v>
      </c>
      <c r="L2136" s="62" t="str">
        <f t="shared" si="398"/>
        <v>*0.9</v>
      </c>
      <c r="M2136" s="70" t="str">
        <f t="shared" si="399"/>
        <v>REZoning_Sol-Win</v>
      </c>
      <c r="O2136" t="s">
        <v>3017</v>
      </c>
      <c r="P2136" t="s">
        <v>874</v>
      </c>
      <c r="Q2136">
        <v>2100</v>
      </c>
      <c r="R2136" t="s">
        <v>926</v>
      </c>
      <c r="S2136" t="s">
        <v>875</v>
      </c>
      <c r="AA2136" s="49" t="s">
        <v>3017</v>
      </c>
      <c r="AB2136" s="71" t="s">
        <v>874</v>
      </c>
      <c r="AC2136" s="55">
        <v>2035</v>
      </c>
      <c r="AD2136" s="70" t="str">
        <f t="shared" si="400"/>
        <v>*0.92</v>
      </c>
      <c r="AE2136" s="70" t="str">
        <f t="shared" si="401"/>
        <v>REZoning_Sol-Win</v>
      </c>
      <c r="AG2136" s="49" t="s">
        <v>3017</v>
      </c>
      <c r="AH2136" s="71" t="s">
        <v>874</v>
      </c>
      <c r="AI2136" s="55">
        <v>2050</v>
      </c>
      <c r="AJ2136" s="70" t="str">
        <f t="shared" si="402"/>
        <v>*0.89</v>
      </c>
      <c r="AK2136" s="70" t="str">
        <f t="shared" si="403"/>
        <v>REZoning_Sol-Win</v>
      </c>
      <c r="AO2136" s="50" t="s">
        <v>3017</v>
      </c>
      <c r="AP2136" s="72" t="s">
        <v>874</v>
      </c>
      <c r="AQ2136" s="58">
        <v>2035</v>
      </c>
      <c r="AR2136" s="73" t="str">
        <f t="shared" si="404"/>
        <v>*0.89</v>
      </c>
      <c r="AS2136" s="70" t="str">
        <f t="shared" si="405"/>
        <v>REZoning_Sol-Win</v>
      </c>
      <c r="AU2136" s="50" t="s">
        <v>3017</v>
      </c>
      <c r="AV2136" s="72" t="s">
        <v>874</v>
      </c>
      <c r="AW2136" s="58">
        <v>2050</v>
      </c>
      <c r="AX2136" s="73" t="str">
        <f t="shared" si="406"/>
        <v>*0.84</v>
      </c>
      <c r="AY2136" s="70" t="str">
        <f t="shared" si="407"/>
        <v>REZoning_Sol-Win</v>
      </c>
    </row>
    <row r="2137" spans="1:51">
      <c r="A2137" s="67" t="s">
        <v>83</v>
      </c>
      <c r="C2137" t="s">
        <v>3018</v>
      </c>
      <c r="D2137" s="68" t="s">
        <v>874</v>
      </c>
      <c r="E2137" s="52">
        <v>2035</v>
      </c>
      <c r="F2137" s="69" t="str">
        <f t="shared" si="397"/>
        <v>*0.94</v>
      </c>
      <c r="G2137" s="70" t="str">
        <f t="shared" si="396"/>
        <v>REZoning_Sol-Win</v>
      </c>
      <c r="I2137" t="s">
        <v>3018</v>
      </c>
      <c r="J2137" s="68" t="s">
        <v>874</v>
      </c>
      <c r="K2137" s="52">
        <v>2050</v>
      </c>
      <c r="L2137" s="62" t="str">
        <f t="shared" si="398"/>
        <v>*0.9</v>
      </c>
      <c r="M2137" s="70" t="str">
        <f t="shared" si="399"/>
        <v>REZoning_Sol-Win</v>
      </c>
      <c r="O2137" t="s">
        <v>3018</v>
      </c>
      <c r="P2137" t="s">
        <v>874</v>
      </c>
      <c r="Q2137">
        <v>2100</v>
      </c>
      <c r="R2137" t="s">
        <v>926</v>
      </c>
      <c r="S2137" t="s">
        <v>875</v>
      </c>
      <c r="AA2137" s="49" t="s">
        <v>3018</v>
      </c>
      <c r="AB2137" s="71" t="s">
        <v>874</v>
      </c>
      <c r="AC2137" s="55">
        <v>2035</v>
      </c>
      <c r="AD2137" s="70" t="str">
        <f t="shared" si="400"/>
        <v>*0.92</v>
      </c>
      <c r="AE2137" s="70" t="str">
        <f t="shared" si="401"/>
        <v>REZoning_Sol-Win</v>
      </c>
      <c r="AG2137" s="49" t="s">
        <v>3018</v>
      </c>
      <c r="AH2137" s="71" t="s">
        <v>874</v>
      </c>
      <c r="AI2137" s="55">
        <v>2050</v>
      </c>
      <c r="AJ2137" s="70" t="str">
        <f t="shared" si="402"/>
        <v>*0.89</v>
      </c>
      <c r="AK2137" s="70" t="str">
        <f t="shared" si="403"/>
        <v>REZoning_Sol-Win</v>
      </c>
      <c r="AO2137" s="50" t="s">
        <v>3018</v>
      </c>
      <c r="AP2137" s="72" t="s">
        <v>874</v>
      </c>
      <c r="AQ2137" s="58">
        <v>2035</v>
      </c>
      <c r="AR2137" s="73" t="str">
        <f t="shared" si="404"/>
        <v>*0.89</v>
      </c>
      <c r="AS2137" s="70" t="str">
        <f t="shared" si="405"/>
        <v>REZoning_Sol-Win</v>
      </c>
      <c r="AU2137" s="50" t="s">
        <v>3018</v>
      </c>
      <c r="AV2137" s="72" t="s">
        <v>874</v>
      </c>
      <c r="AW2137" s="58">
        <v>2050</v>
      </c>
      <c r="AX2137" s="73" t="str">
        <f t="shared" si="406"/>
        <v>*0.84</v>
      </c>
      <c r="AY2137" s="70" t="str">
        <f t="shared" si="407"/>
        <v>REZoning_Sol-Win</v>
      </c>
    </row>
    <row r="2138" spans="1:51">
      <c r="A2138" s="67" t="s">
        <v>83</v>
      </c>
      <c r="C2138" t="s">
        <v>3019</v>
      </c>
      <c r="D2138" s="68" t="s">
        <v>874</v>
      </c>
      <c r="E2138" s="52">
        <v>2035</v>
      </c>
      <c r="F2138" s="69" t="str">
        <f t="shared" si="397"/>
        <v>*0.94</v>
      </c>
      <c r="G2138" s="70" t="str">
        <f t="shared" si="396"/>
        <v>REZoning_Sol-Win</v>
      </c>
      <c r="I2138" t="s">
        <v>3019</v>
      </c>
      <c r="J2138" s="68" t="s">
        <v>874</v>
      </c>
      <c r="K2138" s="52">
        <v>2050</v>
      </c>
      <c r="L2138" s="62" t="str">
        <f t="shared" si="398"/>
        <v>*0.9</v>
      </c>
      <c r="M2138" s="70" t="str">
        <f t="shared" si="399"/>
        <v>REZoning_Sol-Win</v>
      </c>
      <c r="O2138" t="s">
        <v>3019</v>
      </c>
      <c r="P2138" t="s">
        <v>874</v>
      </c>
      <c r="Q2138">
        <v>2100</v>
      </c>
      <c r="R2138" t="s">
        <v>926</v>
      </c>
      <c r="S2138" t="s">
        <v>875</v>
      </c>
      <c r="AA2138" s="49" t="s">
        <v>3019</v>
      </c>
      <c r="AB2138" s="71" t="s">
        <v>874</v>
      </c>
      <c r="AC2138" s="55">
        <v>2035</v>
      </c>
      <c r="AD2138" s="70" t="str">
        <f t="shared" si="400"/>
        <v>*0.92</v>
      </c>
      <c r="AE2138" s="70" t="str">
        <f t="shared" si="401"/>
        <v>REZoning_Sol-Win</v>
      </c>
      <c r="AG2138" s="49" t="s">
        <v>3019</v>
      </c>
      <c r="AH2138" s="71" t="s">
        <v>874</v>
      </c>
      <c r="AI2138" s="55">
        <v>2050</v>
      </c>
      <c r="AJ2138" s="70" t="str">
        <f t="shared" si="402"/>
        <v>*0.89</v>
      </c>
      <c r="AK2138" s="70" t="str">
        <f t="shared" si="403"/>
        <v>REZoning_Sol-Win</v>
      </c>
      <c r="AO2138" s="50" t="s">
        <v>3019</v>
      </c>
      <c r="AP2138" s="72" t="s">
        <v>874</v>
      </c>
      <c r="AQ2138" s="58">
        <v>2035</v>
      </c>
      <c r="AR2138" s="73" t="str">
        <f t="shared" si="404"/>
        <v>*0.89</v>
      </c>
      <c r="AS2138" s="70" t="str">
        <f t="shared" si="405"/>
        <v>REZoning_Sol-Win</v>
      </c>
      <c r="AU2138" s="50" t="s">
        <v>3019</v>
      </c>
      <c r="AV2138" s="72" t="s">
        <v>874</v>
      </c>
      <c r="AW2138" s="58">
        <v>2050</v>
      </c>
      <c r="AX2138" s="73" t="str">
        <f t="shared" si="406"/>
        <v>*0.84</v>
      </c>
      <c r="AY2138" s="70" t="str">
        <f t="shared" si="407"/>
        <v>REZoning_Sol-Win</v>
      </c>
    </row>
    <row r="2139" spans="1:51">
      <c r="A2139" s="67" t="s">
        <v>83</v>
      </c>
      <c r="C2139" t="s">
        <v>3020</v>
      </c>
      <c r="D2139" s="68" t="s">
        <v>874</v>
      </c>
      <c r="E2139" s="52">
        <v>2035</v>
      </c>
      <c r="F2139" s="69" t="str">
        <f t="shared" si="397"/>
        <v>*0.94</v>
      </c>
      <c r="G2139" s="70" t="str">
        <f t="shared" si="396"/>
        <v>REZoning_Sol-Win</v>
      </c>
      <c r="I2139" t="s">
        <v>3020</v>
      </c>
      <c r="J2139" s="68" t="s">
        <v>874</v>
      </c>
      <c r="K2139" s="52">
        <v>2050</v>
      </c>
      <c r="L2139" s="62" t="str">
        <f t="shared" si="398"/>
        <v>*0.9</v>
      </c>
      <c r="M2139" s="70" t="str">
        <f t="shared" si="399"/>
        <v>REZoning_Sol-Win</v>
      </c>
      <c r="O2139" t="s">
        <v>3020</v>
      </c>
      <c r="P2139" t="s">
        <v>874</v>
      </c>
      <c r="Q2139">
        <v>2100</v>
      </c>
      <c r="R2139" t="s">
        <v>926</v>
      </c>
      <c r="S2139" t="s">
        <v>875</v>
      </c>
      <c r="AA2139" s="49" t="s">
        <v>3020</v>
      </c>
      <c r="AB2139" s="71" t="s">
        <v>874</v>
      </c>
      <c r="AC2139" s="55">
        <v>2035</v>
      </c>
      <c r="AD2139" s="70" t="str">
        <f t="shared" si="400"/>
        <v>*0.92</v>
      </c>
      <c r="AE2139" s="70" t="str">
        <f t="shared" si="401"/>
        <v>REZoning_Sol-Win</v>
      </c>
      <c r="AG2139" s="49" t="s">
        <v>3020</v>
      </c>
      <c r="AH2139" s="71" t="s">
        <v>874</v>
      </c>
      <c r="AI2139" s="55">
        <v>2050</v>
      </c>
      <c r="AJ2139" s="70" t="str">
        <f t="shared" si="402"/>
        <v>*0.89</v>
      </c>
      <c r="AK2139" s="70" t="str">
        <f t="shared" si="403"/>
        <v>REZoning_Sol-Win</v>
      </c>
      <c r="AO2139" s="50" t="s">
        <v>3020</v>
      </c>
      <c r="AP2139" s="72" t="s">
        <v>874</v>
      </c>
      <c r="AQ2139" s="58">
        <v>2035</v>
      </c>
      <c r="AR2139" s="73" t="str">
        <f t="shared" si="404"/>
        <v>*0.89</v>
      </c>
      <c r="AS2139" s="70" t="str">
        <f t="shared" si="405"/>
        <v>REZoning_Sol-Win</v>
      </c>
      <c r="AU2139" s="50" t="s">
        <v>3020</v>
      </c>
      <c r="AV2139" s="72" t="s">
        <v>874</v>
      </c>
      <c r="AW2139" s="58">
        <v>2050</v>
      </c>
      <c r="AX2139" s="73" t="str">
        <f t="shared" si="406"/>
        <v>*0.84</v>
      </c>
      <c r="AY2139" s="70" t="str">
        <f t="shared" si="407"/>
        <v>REZoning_Sol-Win</v>
      </c>
    </row>
    <row r="2140" spans="1:51">
      <c r="A2140" s="67" t="s">
        <v>83</v>
      </c>
      <c r="C2140" t="s">
        <v>3021</v>
      </c>
      <c r="D2140" s="68" t="s">
        <v>874</v>
      </c>
      <c r="E2140" s="52">
        <v>2035</v>
      </c>
      <c r="F2140" s="69" t="str">
        <f t="shared" si="397"/>
        <v>*0.94</v>
      </c>
      <c r="G2140" s="70" t="str">
        <f t="shared" si="396"/>
        <v>REZoning_Sol-Win</v>
      </c>
      <c r="I2140" t="s">
        <v>3021</v>
      </c>
      <c r="J2140" s="68" t="s">
        <v>874</v>
      </c>
      <c r="K2140" s="52">
        <v>2050</v>
      </c>
      <c r="L2140" s="62" t="str">
        <f t="shared" si="398"/>
        <v>*0.9</v>
      </c>
      <c r="M2140" s="70" t="str">
        <f t="shared" si="399"/>
        <v>REZoning_Sol-Win</v>
      </c>
      <c r="O2140" t="s">
        <v>3021</v>
      </c>
      <c r="P2140" t="s">
        <v>874</v>
      </c>
      <c r="Q2140">
        <v>2100</v>
      </c>
      <c r="R2140" t="s">
        <v>926</v>
      </c>
      <c r="S2140" t="s">
        <v>875</v>
      </c>
      <c r="AA2140" s="49" t="s">
        <v>3021</v>
      </c>
      <c r="AB2140" s="71" t="s">
        <v>874</v>
      </c>
      <c r="AC2140" s="55">
        <v>2035</v>
      </c>
      <c r="AD2140" s="70" t="str">
        <f t="shared" si="400"/>
        <v>*0.92</v>
      </c>
      <c r="AE2140" s="70" t="str">
        <f t="shared" si="401"/>
        <v>REZoning_Sol-Win</v>
      </c>
      <c r="AG2140" s="49" t="s">
        <v>3021</v>
      </c>
      <c r="AH2140" s="71" t="s">
        <v>874</v>
      </c>
      <c r="AI2140" s="55">
        <v>2050</v>
      </c>
      <c r="AJ2140" s="70" t="str">
        <f t="shared" si="402"/>
        <v>*0.89</v>
      </c>
      <c r="AK2140" s="70" t="str">
        <f t="shared" si="403"/>
        <v>REZoning_Sol-Win</v>
      </c>
      <c r="AO2140" s="50" t="s">
        <v>3021</v>
      </c>
      <c r="AP2140" s="72" t="s">
        <v>874</v>
      </c>
      <c r="AQ2140" s="58">
        <v>2035</v>
      </c>
      <c r="AR2140" s="73" t="str">
        <f t="shared" si="404"/>
        <v>*0.89</v>
      </c>
      <c r="AS2140" s="70" t="str">
        <f t="shared" si="405"/>
        <v>REZoning_Sol-Win</v>
      </c>
      <c r="AU2140" s="50" t="s">
        <v>3021</v>
      </c>
      <c r="AV2140" s="72" t="s">
        <v>874</v>
      </c>
      <c r="AW2140" s="58">
        <v>2050</v>
      </c>
      <c r="AX2140" s="73" t="str">
        <f t="shared" si="406"/>
        <v>*0.84</v>
      </c>
      <c r="AY2140" s="70" t="str">
        <f t="shared" si="407"/>
        <v>REZoning_Sol-Win</v>
      </c>
    </row>
    <row r="2141" spans="1:51">
      <c r="A2141" s="67" t="s">
        <v>83</v>
      </c>
      <c r="C2141" t="s">
        <v>3022</v>
      </c>
      <c r="D2141" s="68" t="s">
        <v>874</v>
      </c>
      <c r="E2141" s="52">
        <v>2035</v>
      </c>
      <c r="F2141" s="69" t="str">
        <f t="shared" si="397"/>
        <v>*0.94</v>
      </c>
      <c r="G2141" s="70" t="str">
        <f t="shared" si="396"/>
        <v>REZoning_Sol-Win</v>
      </c>
      <c r="I2141" t="s">
        <v>3022</v>
      </c>
      <c r="J2141" s="68" t="s">
        <v>874</v>
      </c>
      <c r="K2141" s="52">
        <v>2050</v>
      </c>
      <c r="L2141" s="62" t="str">
        <f t="shared" si="398"/>
        <v>*0.9</v>
      </c>
      <c r="M2141" s="70" t="str">
        <f t="shared" si="399"/>
        <v>REZoning_Sol-Win</v>
      </c>
      <c r="O2141" t="s">
        <v>3022</v>
      </c>
      <c r="P2141" t="s">
        <v>874</v>
      </c>
      <c r="Q2141">
        <v>2100</v>
      </c>
      <c r="R2141" t="s">
        <v>926</v>
      </c>
      <c r="S2141" t="s">
        <v>875</v>
      </c>
      <c r="AA2141" s="49" t="s">
        <v>3022</v>
      </c>
      <c r="AB2141" s="71" t="s">
        <v>874</v>
      </c>
      <c r="AC2141" s="55">
        <v>2035</v>
      </c>
      <c r="AD2141" s="70" t="str">
        <f t="shared" si="400"/>
        <v>*0.92</v>
      </c>
      <c r="AE2141" s="70" t="str">
        <f t="shared" si="401"/>
        <v>REZoning_Sol-Win</v>
      </c>
      <c r="AG2141" s="49" t="s">
        <v>3022</v>
      </c>
      <c r="AH2141" s="71" t="s">
        <v>874</v>
      </c>
      <c r="AI2141" s="55">
        <v>2050</v>
      </c>
      <c r="AJ2141" s="70" t="str">
        <f t="shared" si="402"/>
        <v>*0.89</v>
      </c>
      <c r="AK2141" s="70" t="str">
        <f t="shared" si="403"/>
        <v>REZoning_Sol-Win</v>
      </c>
      <c r="AO2141" s="50" t="s">
        <v>3022</v>
      </c>
      <c r="AP2141" s="72" t="s">
        <v>874</v>
      </c>
      <c r="AQ2141" s="58">
        <v>2035</v>
      </c>
      <c r="AR2141" s="73" t="str">
        <f t="shared" si="404"/>
        <v>*0.89</v>
      </c>
      <c r="AS2141" s="70" t="str">
        <f t="shared" si="405"/>
        <v>REZoning_Sol-Win</v>
      </c>
      <c r="AU2141" s="50" t="s">
        <v>3022</v>
      </c>
      <c r="AV2141" s="72" t="s">
        <v>874</v>
      </c>
      <c r="AW2141" s="58">
        <v>2050</v>
      </c>
      <c r="AX2141" s="73" t="str">
        <f t="shared" si="406"/>
        <v>*0.84</v>
      </c>
      <c r="AY2141" s="70" t="str">
        <f t="shared" si="407"/>
        <v>REZoning_Sol-Win</v>
      </c>
    </row>
    <row r="2142" spans="1:51">
      <c r="A2142" s="67" t="s">
        <v>83</v>
      </c>
      <c r="C2142" t="s">
        <v>3023</v>
      </c>
      <c r="D2142" s="68" t="s">
        <v>874</v>
      </c>
      <c r="E2142" s="52">
        <v>2035</v>
      </c>
      <c r="F2142" s="69" t="str">
        <f t="shared" si="397"/>
        <v>*0.94</v>
      </c>
      <c r="G2142" s="70" t="str">
        <f t="shared" si="396"/>
        <v>REZoning_Sol-Win</v>
      </c>
      <c r="I2142" t="s">
        <v>3023</v>
      </c>
      <c r="J2142" s="68" t="s">
        <v>874</v>
      </c>
      <c r="K2142" s="52">
        <v>2050</v>
      </c>
      <c r="L2142" s="62" t="str">
        <f t="shared" si="398"/>
        <v>*0.9</v>
      </c>
      <c r="M2142" s="70" t="str">
        <f t="shared" si="399"/>
        <v>REZoning_Sol-Win</v>
      </c>
      <c r="O2142" t="s">
        <v>3023</v>
      </c>
      <c r="P2142" t="s">
        <v>874</v>
      </c>
      <c r="Q2142">
        <v>2100</v>
      </c>
      <c r="R2142" t="s">
        <v>926</v>
      </c>
      <c r="S2142" t="s">
        <v>875</v>
      </c>
      <c r="AA2142" s="49" t="s">
        <v>3023</v>
      </c>
      <c r="AB2142" s="71" t="s">
        <v>874</v>
      </c>
      <c r="AC2142" s="55">
        <v>2035</v>
      </c>
      <c r="AD2142" s="70" t="str">
        <f t="shared" si="400"/>
        <v>*0.92</v>
      </c>
      <c r="AE2142" s="70" t="str">
        <f t="shared" si="401"/>
        <v>REZoning_Sol-Win</v>
      </c>
      <c r="AG2142" s="49" t="s">
        <v>3023</v>
      </c>
      <c r="AH2142" s="71" t="s">
        <v>874</v>
      </c>
      <c r="AI2142" s="55">
        <v>2050</v>
      </c>
      <c r="AJ2142" s="70" t="str">
        <f t="shared" si="402"/>
        <v>*0.89</v>
      </c>
      <c r="AK2142" s="70" t="str">
        <f t="shared" si="403"/>
        <v>REZoning_Sol-Win</v>
      </c>
      <c r="AO2142" s="50" t="s">
        <v>3023</v>
      </c>
      <c r="AP2142" s="72" t="s">
        <v>874</v>
      </c>
      <c r="AQ2142" s="58">
        <v>2035</v>
      </c>
      <c r="AR2142" s="73" t="str">
        <f t="shared" si="404"/>
        <v>*0.89</v>
      </c>
      <c r="AS2142" s="70" t="str">
        <f t="shared" si="405"/>
        <v>REZoning_Sol-Win</v>
      </c>
      <c r="AU2142" s="50" t="s">
        <v>3023</v>
      </c>
      <c r="AV2142" s="72" t="s">
        <v>874</v>
      </c>
      <c r="AW2142" s="58">
        <v>2050</v>
      </c>
      <c r="AX2142" s="73" t="str">
        <f t="shared" si="406"/>
        <v>*0.84</v>
      </c>
      <c r="AY2142" s="70" t="str">
        <f t="shared" si="407"/>
        <v>REZoning_Sol-Win</v>
      </c>
    </row>
    <row r="2143" spans="1:51">
      <c r="A2143" s="67" t="s">
        <v>83</v>
      </c>
      <c r="C2143" t="s">
        <v>3024</v>
      </c>
      <c r="D2143" s="68" t="s">
        <v>874</v>
      </c>
      <c r="E2143" s="52">
        <v>2035</v>
      </c>
      <c r="F2143" s="69" t="str">
        <f t="shared" si="397"/>
        <v>*0.94</v>
      </c>
      <c r="G2143" s="70" t="str">
        <f t="shared" si="396"/>
        <v>REZoning_Sol-Win</v>
      </c>
      <c r="I2143" t="s">
        <v>3024</v>
      </c>
      <c r="J2143" s="68" t="s">
        <v>874</v>
      </c>
      <c r="K2143" s="52">
        <v>2050</v>
      </c>
      <c r="L2143" s="62" t="str">
        <f t="shared" si="398"/>
        <v>*0.9</v>
      </c>
      <c r="M2143" s="70" t="str">
        <f t="shared" si="399"/>
        <v>REZoning_Sol-Win</v>
      </c>
      <c r="O2143" t="s">
        <v>3024</v>
      </c>
      <c r="P2143" t="s">
        <v>874</v>
      </c>
      <c r="Q2143">
        <v>2100</v>
      </c>
      <c r="R2143" t="s">
        <v>926</v>
      </c>
      <c r="S2143" t="s">
        <v>875</v>
      </c>
      <c r="AA2143" s="49" t="s">
        <v>3024</v>
      </c>
      <c r="AB2143" s="71" t="s">
        <v>874</v>
      </c>
      <c r="AC2143" s="55">
        <v>2035</v>
      </c>
      <c r="AD2143" s="70" t="str">
        <f t="shared" si="400"/>
        <v>*0.92</v>
      </c>
      <c r="AE2143" s="70" t="str">
        <f t="shared" si="401"/>
        <v>REZoning_Sol-Win</v>
      </c>
      <c r="AG2143" s="49" t="s">
        <v>3024</v>
      </c>
      <c r="AH2143" s="71" t="s">
        <v>874</v>
      </c>
      <c r="AI2143" s="55">
        <v>2050</v>
      </c>
      <c r="AJ2143" s="70" t="str">
        <f t="shared" si="402"/>
        <v>*0.89</v>
      </c>
      <c r="AK2143" s="70" t="str">
        <f t="shared" si="403"/>
        <v>REZoning_Sol-Win</v>
      </c>
      <c r="AO2143" s="50" t="s">
        <v>3024</v>
      </c>
      <c r="AP2143" s="72" t="s">
        <v>874</v>
      </c>
      <c r="AQ2143" s="58">
        <v>2035</v>
      </c>
      <c r="AR2143" s="73" t="str">
        <f t="shared" si="404"/>
        <v>*0.89</v>
      </c>
      <c r="AS2143" s="70" t="str">
        <f t="shared" si="405"/>
        <v>REZoning_Sol-Win</v>
      </c>
      <c r="AU2143" s="50" t="s">
        <v>3024</v>
      </c>
      <c r="AV2143" s="72" t="s">
        <v>874</v>
      </c>
      <c r="AW2143" s="58">
        <v>2050</v>
      </c>
      <c r="AX2143" s="73" t="str">
        <f t="shared" si="406"/>
        <v>*0.84</v>
      </c>
      <c r="AY2143" s="70" t="str">
        <f t="shared" si="407"/>
        <v>REZoning_Sol-Win</v>
      </c>
    </row>
    <row r="2144" spans="1:51">
      <c r="A2144" s="67" t="s">
        <v>83</v>
      </c>
      <c r="C2144" t="s">
        <v>3025</v>
      </c>
      <c r="D2144" s="68" t="s">
        <v>874</v>
      </c>
      <c r="E2144" s="52">
        <v>2035</v>
      </c>
      <c r="F2144" s="69" t="str">
        <f t="shared" si="397"/>
        <v>*0.94</v>
      </c>
      <c r="G2144" s="70" t="str">
        <f t="shared" si="396"/>
        <v>REZoning_Sol-Win</v>
      </c>
      <c r="I2144" t="s">
        <v>3025</v>
      </c>
      <c r="J2144" s="68" t="s">
        <v>874</v>
      </c>
      <c r="K2144" s="52">
        <v>2050</v>
      </c>
      <c r="L2144" s="62" t="str">
        <f t="shared" si="398"/>
        <v>*0.9</v>
      </c>
      <c r="M2144" s="70" t="str">
        <f t="shared" si="399"/>
        <v>REZoning_Sol-Win</v>
      </c>
      <c r="O2144" t="s">
        <v>3025</v>
      </c>
      <c r="P2144" t="s">
        <v>874</v>
      </c>
      <c r="Q2144">
        <v>2100</v>
      </c>
      <c r="R2144" t="s">
        <v>926</v>
      </c>
      <c r="S2144" t="s">
        <v>875</v>
      </c>
      <c r="AA2144" s="49" t="s">
        <v>3025</v>
      </c>
      <c r="AB2144" s="71" t="s">
        <v>874</v>
      </c>
      <c r="AC2144" s="55">
        <v>2035</v>
      </c>
      <c r="AD2144" s="70" t="str">
        <f t="shared" si="400"/>
        <v>*0.92</v>
      </c>
      <c r="AE2144" s="70" t="str">
        <f t="shared" si="401"/>
        <v>REZoning_Sol-Win</v>
      </c>
      <c r="AG2144" s="49" t="s">
        <v>3025</v>
      </c>
      <c r="AH2144" s="71" t="s">
        <v>874</v>
      </c>
      <c r="AI2144" s="55">
        <v>2050</v>
      </c>
      <c r="AJ2144" s="70" t="str">
        <f t="shared" si="402"/>
        <v>*0.89</v>
      </c>
      <c r="AK2144" s="70" t="str">
        <f t="shared" si="403"/>
        <v>REZoning_Sol-Win</v>
      </c>
      <c r="AO2144" s="50" t="s">
        <v>3025</v>
      </c>
      <c r="AP2144" s="72" t="s">
        <v>874</v>
      </c>
      <c r="AQ2144" s="58">
        <v>2035</v>
      </c>
      <c r="AR2144" s="73" t="str">
        <f t="shared" si="404"/>
        <v>*0.89</v>
      </c>
      <c r="AS2144" s="70" t="str">
        <f t="shared" si="405"/>
        <v>REZoning_Sol-Win</v>
      </c>
      <c r="AU2144" s="50" t="s">
        <v>3025</v>
      </c>
      <c r="AV2144" s="72" t="s">
        <v>874</v>
      </c>
      <c r="AW2144" s="58">
        <v>2050</v>
      </c>
      <c r="AX2144" s="73" t="str">
        <f t="shared" si="406"/>
        <v>*0.84</v>
      </c>
      <c r="AY2144" s="70" t="str">
        <f t="shared" si="407"/>
        <v>REZoning_Sol-Win</v>
      </c>
    </row>
    <row r="2145" spans="1:51">
      <c r="A2145" s="67" t="s">
        <v>70</v>
      </c>
      <c r="C2145" t="s">
        <v>3026</v>
      </c>
      <c r="D2145" s="68" t="s">
        <v>874</v>
      </c>
      <c r="E2145" s="52">
        <v>2035</v>
      </c>
      <c r="F2145" s="69" t="str">
        <f t="shared" si="397"/>
        <v>*0.94</v>
      </c>
      <c r="G2145" s="70" t="str">
        <f t="shared" si="396"/>
        <v>REZoning_Sol-Win</v>
      </c>
      <c r="I2145" t="s">
        <v>3026</v>
      </c>
      <c r="J2145" s="68" t="s">
        <v>874</v>
      </c>
      <c r="K2145" s="52">
        <v>2050</v>
      </c>
      <c r="L2145" s="62" t="str">
        <f t="shared" si="398"/>
        <v>*0.91</v>
      </c>
      <c r="M2145" s="70" t="str">
        <f t="shared" si="399"/>
        <v>REZoning_Sol-Win</v>
      </c>
      <c r="O2145" t="s">
        <v>3026</v>
      </c>
      <c r="P2145" t="s">
        <v>874</v>
      </c>
      <c r="Q2145">
        <v>2100</v>
      </c>
      <c r="R2145" t="s">
        <v>890</v>
      </c>
      <c r="S2145" t="s">
        <v>875</v>
      </c>
      <c r="AA2145" s="49" t="s">
        <v>3026</v>
      </c>
      <c r="AB2145" s="71" t="s">
        <v>874</v>
      </c>
      <c r="AC2145" s="55">
        <v>2035</v>
      </c>
      <c r="AD2145" s="70" t="str">
        <f t="shared" si="400"/>
        <v>*0.93</v>
      </c>
      <c r="AE2145" s="70" t="str">
        <f t="shared" si="401"/>
        <v>REZoning_Sol-Win</v>
      </c>
      <c r="AG2145" s="49" t="s">
        <v>3026</v>
      </c>
      <c r="AH2145" s="71" t="s">
        <v>874</v>
      </c>
      <c r="AI2145" s="55">
        <v>2050</v>
      </c>
      <c r="AJ2145" s="70" t="str">
        <f t="shared" si="402"/>
        <v>*0.9</v>
      </c>
      <c r="AK2145" s="70" t="str">
        <f t="shared" si="403"/>
        <v>REZoning_Sol-Win</v>
      </c>
      <c r="AO2145" s="50" t="s">
        <v>3026</v>
      </c>
      <c r="AP2145" s="72" t="s">
        <v>874</v>
      </c>
      <c r="AQ2145" s="58">
        <v>2035</v>
      </c>
      <c r="AR2145" s="73" t="str">
        <f t="shared" si="404"/>
        <v>*0.9</v>
      </c>
      <c r="AS2145" s="70" t="str">
        <f t="shared" si="405"/>
        <v>REZoning_Sol-Win</v>
      </c>
      <c r="AU2145" s="50" t="s">
        <v>3026</v>
      </c>
      <c r="AV2145" s="72" t="s">
        <v>874</v>
      </c>
      <c r="AW2145" s="58">
        <v>2050</v>
      </c>
      <c r="AX2145" s="73" t="str">
        <f t="shared" si="406"/>
        <v>*0.86</v>
      </c>
      <c r="AY2145" s="70" t="str">
        <f t="shared" si="407"/>
        <v>REZoning_Sol-Win</v>
      </c>
    </row>
    <row r="2146" spans="1:51">
      <c r="A2146" s="67" t="s">
        <v>70</v>
      </c>
      <c r="C2146" t="s">
        <v>3027</v>
      </c>
      <c r="D2146" s="68" t="s">
        <v>874</v>
      </c>
      <c r="E2146" s="52">
        <v>2035</v>
      </c>
      <c r="F2146" s="69" t="str">
        <f t="shared" si="397"/>
        <v>*0.94</v>
      </c>
      <c r="G2146" s="70" t="str">
        <f t="shared" si="396"/>
        <v>REZoning_Sol-Win</v>
      </c>
      <c r="I2146" t="s">
        <v>3027</v>
      </c>
      <c r="J2146" s="68" t="s">
        <v>874</v>
      </c>
      <c r="K2146" s="52">
        <v>2050</v>
      </c>
      <c r="L2146" s="62" t="str">
        <f t="shared" si="398"/>
        <v>*0.91</v>
      </c>
      <c r="M2146" s="70" t="str">
        <f t="shared" si="399"/>
        <v>REZoning_Sol-Win</v>
      </c>
      <c r="O2146" t="s">
        <v>3027</v>
      </c>
      <c r="P2146" t="s">
        <v>874</v>
      </c>
      <c r="Q2146">
        <v>2100</v>
      </c>
      <c r="R2146" t="s">
        <v>890</v>
      </c>
      <c r="S2146" t="s">
        <v>875</v>
      </c>
      <c r="AA2146" s="49" t="s">
        <v>3027</v>
      </c>
      <c r="AB2146" s="71" t="s">
        <v>874</v>
      </c>
      <c r="AC2146" s="55">
        <v>2035</v>
      </c>
      <c r="AD2146" s="70" t="str">
        <f t="shared" si="400"/>
        <v>*0.93</v>
      </c>
      <c r="AE2146" s="70" t="str">
        <f t="shared" si="401"/>
        <v>REZoning_Sol-Win</v>
      </c>
      <c r="AG2146" s="49" t="s">
        <v>3027</v>
      </c>
      <c r="AH2146" s="71" t="s">
        <v>874</v>
      </c>
      <c r="AI2146" s="55">
        <v>2050</v>
      </c>
      <c r="AJ2146" s="70" t="str">
        <f t="shared" si="402"/>
        <v>*0.9</v>
      </c>
      <c r="AK2146" s="70" t="str">
        <f t="shared" si="403"/>
        <v>REZoning_Sol-Win</v>
      </c>
      <c r="AO2146" s="50" t="s">
        <v>3027</v>
      </c>
      <c r="AP2146" s="72" t="s">
        <v>874</v>
      </c>
      <c r="AQ2146" s="58">
        <v>2035</v>
      </c>
      <c r="AR2146" s="73" t="str">
        <f t="shared" si="404"/>
        <v>*0.9</v>
      </c>
      <c r="AS2146" s="70" t="str">
        <f t="shared" si="405"/>
        <v>REZoning_Sol-Win</v>
      </c>
      <c r="AU2146" s="50" t="s">
        <v>3027</v>
      </c>
      <c r="AV2146" s="72" t="s">
        <v>874</v>
      </c>
      <c r="AW2146" s="58">
        <v>2050</v>
      </c>
      <c r="AX2146" s="73" t="str">
        <f t="shared" si="406"/>
        <v>*0.86</v>
      </c>
      <c r="AY2146" s="70" t="str">
        <f t="shared" si="407"/>
        <v>REZoning_Sol-Win</v>
      </c>
    </row>
    <row r="2147" spans="1:51">
      <c r="A2147" s="67" t="s">
        <v>70</v>
      </c>
      <c r="C2147" t="s">
        <v>3028</v>
      </c>
      <c r="D2147" s="68" t="s">
        <v>874</v>
      </c>
      <c r="E2147" s="52">
        <v>2035</v>
      </c>
      <c r="F2147" s="69" t="str">
        <f t="shared" si="397"/>
        <v>*0.94</v>
      </c>
      <c r="G2147" s="70" t="str">
        <f t="shared" ref="G2147:G2210" si="408">G2146</f>
        <v>REZoning_Sol-Win</v>
      </c>
      <c r="I2147" t="s">
        <v>3028</v>
      </c>
      <c r="J2147" s="68" t="s">
        <v>874</v>
      </c>
      <c r="K2147" s="52">
        <v>2050</v>
      </c>
      <c r="L2147" s="62" t="str">
        <f t="shared" si="398"/>
        <v>*0.91</v>
      </c>
      <c r="M2147" s="70" t="str">
        <f t="shared" si="399"/>
        <v>REZoning_Sol-Win</v>
      </c>
      <c r="O2147" t="s">
        <v>3028</v>
      </c>
      <c r="P2147" t="s">
        <v>874</v>
      </c>
      <c r="Q2147">
        <v>2100</v>
      </c>
      <c r="R2147" t="s">
        <v>890</v>
      </c>
      <c r="S2147" t="s">
        <v>875</v>
      </c>
      <c r="AA2147" s="49" t="s">
        <v>3028</v>
      </c>
      <c r="AB2147" s="71" t="s">
        <v>874</v>
      </c>
      <c r="AC2147" s="55">
        <v>2035</v>
      </c>
      <c r="AD2147" s="70" t="str">
        <f t="shared" si="400"/>
        <v>*0.93</v>
      </c>
      <c r="AE2147" s="70" t="str">
        <f t="shared" si="401"/>
        <v>REZoning_Sol-Win</v>
      </c>
      <c r="AG2147" s="49" t="s">
        <v>3028</v>
      </c>
      <c r="AH2147" s="71" t="s">
        <v>874</v>
      </c>
      <c r="AI2147" s="55">
        <v>2050</v>
      </c>
      <c r="AJ2147" s="70" t="str">
        <f t="shared" si="402"/>
        <v>*0.9</v>
      </c>
      <c r="AK2147" s="70" t="str">
        <f t="shared" si="403"/>
        <v>REZoning_Sol-Win</v>
      </c>
      <c r="AO2147" s="50" t="s">
        <v>3028</v>
      </c>
      <c r="AP2147" s="72" t="s">
        <v>874</v>
      </c>
      <c r="AQ2147" s="58">
        <v>2035</v>
      </c>
      <c r="AR2147" s="73" t="str">
        <f t="shared" si="404"/>
        <v>*0.9</v>
      </c>
      <c r="AS2147" s="70" t="str">
        <f t="shared" si="405"/>
        <v>REZoning_Sol-Win</v>
      </c>
      <c r="AU2147" s="50" t="s">
        <v>3028</v>
      </c>
      <c r="AV2147" s="72" t="s">
        <v>874</v>
      </c>
      <c r="AW2147" s="58">
        <v>2050</v>
      </c>
      <c r="AX2147" s="73" t="str">
        <f t="shared" si="406"/>
        <v>*0.86</v>
      </c>
      <c r="AY2147" s="70" t="str">
        <f t="shared" si="407"/>
        <v>REZoning_Sol-Win</v>
      </c>
    </row>
    <row r="2148" spans="1:51">
      <c r="A2148" s="67" t="s">
        <v>70</v>
      </c>
      <c r="C2148" t="s">
        <v>3029</v>
      </c>
      <c r="D2148" s="68" t="s">
        <v>874</v>
      </c>
      <c r="E2148" s="52">
        <v>2035</v>
      </c>
      <c r="F2148" s="69" t="str">
        <f t="shared" si="397"/>
        <v>*0.94</v>
      </c>
      <c r="G2148" s="70" t="str">
        <f t="shared" si="408"/>
        <v>REZoning_Sol-Win</v>
      </c>
      <c r="I2148" t="s">
        <v>3029</v>
      </c>
      <c r="J2148" s="68" t="s">
        <v>874</v>
      </c>
      <c r="K2148" s="52">
        <v>2050</v>
      </c>
      <c r="L2148" s="62" t="str">
        <f t="shared" si="398"/>
        <v>*0.91</v>
      </c>
      <c r="M2148" s="70" t="str">
        <f t="shared" si="399"/>
        <v>REZoning_Sol-Win</v>
      </c>
      <c r="O2148" t="s">
        <v>3029</v>
      </c>
      <c r="P2148" t="s">
        <v>874</v>
      </c>
      <c r="Q2148">
        <v>2100</v>
      </c>
      <c r="R2148" t="s">
        <v>890</v>
      </c>
      <c r="S2148" t="s">
        <v>875</v>
      </c>
      <c r="AA2148" s="49" t="s">
        <v>3029</v>
      </c>
      <c r="AB2148" s="71" t="s">
        <v>874</v>
      </c>
      <c r="AC2148" s="55">
        <v>2035</v>
      </c>
      <c r="AD2148" s="70" t="str">
        <f t="shared" si="400"/>
        <v>*0.93</v>
      </c>
      <c r="AE2148" s="70" t="str">
        <f t="shared" si="401"/>
        <v>REZoning_Sol-Win</v>
      </c>
      <c r="AG2148" s="49" t="s">
        <v>3029</v>
      </c>
      <c r="AH2148" s="71" t="s">
        <v>874</v>
      </c>
      <c r="AI2148" s="55">
        <v>2050</v>
      </c>
      <c r="AJ2148" s="70" t="str">
        <f t="shared" si="402"/>
        <v>*0.9</v>
      </c>
      <c r="AK2148" s="70" t="str">
        <f t="shared" si="403"/>
        <v>REZoning_Sol-Win</v>
      </c>
      <c r="AO2148" s="50" t="s">
        <v>3029</v>
      </c>
      <c r="AP2148" s="72" t="s">
        <v>874</v>
      </c>
      <c r="AQ2148" s="58">
        <v>2035</v>
      </c>
      <c r="AR2148" s="73" t="str">
        <f t="shared" si="404"/>
        <v>*0.9</v>
      </c>
      <c r="AS2148" s="70" t="str">
        <f t="shared" si="405"/>
        <v>REZoning_Sol-Win</v>
      </c>
      <c r="AU2148" s="50" t="s">
        <v>3029</v>
      </c>
      <c r="AV2148" s="72" t="s">
        <v>874</v>
      </c>
      <c r="AW2148" s="58">
        <v>2050</v>
      </c>
      <c r="AX2148" s="73" t="str">
        <f t="shared" si="406"/>
        <v>*0.86</v>
      </c>
      <c r="AY2148" s="70" t="str">
        <f t="shared" si="407"/>
        <v>REZoning_Sol-Win</v>
      </c>
    </row>
    <row r="2149" spans="1:51">
      <c r="A2149" s="67" t="s">
        <v>70</v>
      </c>
      <c r="C2149" t="s">
        <v>3030</v>
      </c>
      <c r="D2149" s="68" t="s">
        <v>874</v>
      </c>
      <c r="E2149" s="52">
        <v>2035</v>
      </c>
      <c r="F2149" s="69" t="str">
        <f t="shared" si="397"/>
        <v>*0.94</v>
      </c>
      <c r="G2149" s="70" t="str">
        <f t="shared" si="408"/>
        <v>REZoning_Sol-Win</v>
      </c>
      <c r="I2149" t="s">
        <v>3030</v>
      </c>
      <c r="J2149" s="68" t="s">
        <v>874</v>
      </c>
      <c r="K2149" s="52">
        <v>2050</v>
      </c>
      <c r="L2149" s="62" t="str">
        <f t="shared" si="398"/>
        <v>*0.91</v>
      </c>
      <c r="M2149" s="70" t="str">
        <f t="shared" si="399"/>
        <v>REZoning_Sol-Win</v>
      </c>
      <c r="O2149" t="s">
        <v>3030</v>
      </c>
      <c r="P2149" t="s">
        <v>874</v>
      </c>
      <c r="Q2149">
        <v>2100</v>
      </c>
      <c r="R2149" t="s">
        <v>890</v>
      </c>
      <c r="S2149" t="s">
        <v>875</v>
      </c>
      <c r="AA2149" s="49" t="s">
        <v>3030</v>
      </c>
      <c r="AB2149" s="71" t="s">
        <v>874</v>
      </c>
      <c r="AC2149" s="55">
        <v>2035</v>
      </c>
      <c r="AD2149" s="70" t="str">
        <f t="shared" si="400"/>
        <v>*0.93</v>
      </c>
      <c r="AE2149" s="70" t="str">
        <f t="shared" si="401"/>
        <v>REZoning_Sol-Win</v>
      </c>
      <c r="AG2149" s="49" t="s">
        <v>3030</v>
      </c>
      <c r="AH2149" s="71" t="s">
        <v>874</v>
      </c>
      <c r="AI2149" s="55">
        <v>2050</v>
      </c>
      <c r="AJ2149" s="70" t="str">
        <f t="shared" si="402"/>
        <v>*0.9</v>
      </c>
      <c r="AK2149" s="70" t="str">
        <f t="shared" si="403"/>
        <v>REZoning_Sol-Win</v>
      </c>
      <c r="AO2149" s="50" t="s">
        <v>3030</v>
      </c>
      <c r="AP2149" s="72" t="s">
        <v>874</v>
      </c>
      <c r="AQ2149" s="58">
        <v>2035</v>
      </c>
      <c r="AR2149" s="73" t="str">
        <f t="shared" si="404"/>
        <v>*0.9</v>
      </c>
      <c r="AS2149" s="70" t="str">
        <f t="shared" si="405"/>
        <v>REZoning_Sol-Win</v>
      </c>
      <c r="AU2149" s="50" t="s">
        <v>3030</v>
      </c>
      <c r="AV2149" s="72" t="s">
        <v>874</v>
      </c>
      <c r="AW2149" s="58">
        <v>2050</v>
      </c>
      <c r="AX2149" s="73" t="str">
        <f t="shared" si="406"/>
        <v>*0.86</v>
      </c>
      <c r="AY2149" s="70" t="str">
        <f t="shared" si="407"/>
        <v>REZoning_Sol-Win</v>
      </c>
    </row>
    <row r="2150" spans="1:51">
      <c r="A2150" s="67" t="s">
        <v>70</v>
      </c>
      <c r="C2150" t="s">
        <v>3031</v>
      </c>
      <c r="D2150" s="68" t="s">
        <v>874</v>
      </c>
      <c r="E2150" s="52">
        <v>2035</v>
      </c>
      <c r="F2150" s="69" t="str">
        <f t="shared" si="397"/>
        <v>*0.94</v>
      </c>
      <c r="G2150" s="70" t="str">
        <f t="shared" si="408"/>
        <v>REZoning_Sol-Win</v>
      </c>
      <c r="I2150" t="s">
        <v>3031</v>
      </c>
      <c r="J2150" s="68" t="s">
        <v>874</v>
      </c>
      <c r="K2150" s="52">
        <v>2050</v>
      </c>
      <c r="L2150" s="62" t="str">
        <f t="shared" si="398"/>
        <v>*0.91</v>
      </c>
      <c r="M2150" s="70" t="str">
        <f t="shared" si="399"/>
        <v>REZoning_Sol-Win</v>
      </c>
      <c r="O2150" t="s">
        <v>3031</v>
      </c>
      <c r="P2150" t="s">
        <v>874</v>
      </c>
      <c r="Q2150">
        <v>2100</v>
      </c>
      <c r="R2150" t="s">
        <v>890</v>
      </c>
      <c r="S2150" t="s">
        <v>875</v>
      </c>
      <c r="AA2150" s="49" t="s">
        <v>3031</v>
      </c>
      <c r="AB2150" s="71" t="s">
        <v>874</v>
      </c>
      <c r="AC2150" s="55">
        <v>2035</v>
      </c>
      <c r="AD2150" s="70" t="str">
        <f t="shared" si="400"/>
        <v>*0.93</v>
      </c>
      <c r="AE2150" s="70" t="str">
        <f t="shared" si="401"/>
        <v>REZoning_Sol-Win</v>
      </c>
      <c r="AG2150" s="49" t="s">
        <v>3031</v>
      </c>
      <c r="AH2150" s="71" t="s">
        <v>874</v>
      </c>
      <c r="AI2150" s="55">
        <v>2050</v>
      </c>
      <c r="AJ2150" s="70" t="str">
        <f t="shared" si="402"/>
        <v>*0.9</v>
      </c>
      <c r="AK2150" s="70" t="str">
        <f t="shared" si="403"/>
        <v>REZoning_Sol-Win</v>
      </c>
      <c r="AO2150" s="50" t="s">
        <v>3031</v>
      </c>
      <c r="AP2150" s="72" t="s">
        <v>874</v>
      </c>
      <c r="AQ2150" s="58">
        <v>2035</v>
      </c>
      <c r="AR2150" s="73" t="str">
        <f t="shared" si="404"/>
        <v>*0.9</v>
      </c>
      <c r="AS2150" s="70" t="str">
        <f t="shared" si="405"/>
        <v>REZoning_Sol-Win</v>
      </c>
      <c r="AU2150" s="50" t="s">
        <v>3031</v>
      </c>
      <c r="AV2150" s="72" t="s">
        <v>874</v>
      </c>
      <c r="AW2150" s="58">
        <v>2050</v>
      </c>
      <c r="AX2150" s="73" t="str">
        <f t="shared" si="406"/>
        <v>*0.86</v>
      </c>
      <c r="AY2150" s="70" t="str">
        <f t="shared" si="407"/>
        <v>REZoning_Sol-Win</v>
      </c>
    </row>
    <row r="2151" spans="1:51">
      <c r="A2151" s="67" t="s">
        <v>70</v>
      </c>
      <c r="C2151" t="s">
        <v>3032</v>
      </c>
      <c r="D2151" s="68" t="s">
        <v>874</v>
      </c>
      <c r="E2151" s="52">
        <v>2035</v>
      </c>
      <c r="F2151" s="69" t="str">
        <f t="shared" si="397"/>
        <v>*0.94</v>
      </c>
      <c r="G2151" s="70" t="str">
        <f t="shared" si="408"/>
        <v>REZoning_Sol-Win</v>
      </c>
      <c r="I2151" t="s">
        <v>3032</v>
      </c>
      <c r="J2151" s="68" t="s">
        <v>874</v>
      </c>
      <c r="K2151" s="52">
        <v>2050</v>
      </c>
      <c r="L2151" s="62" t="str">
        <f t="shared" si="398"/>
        <v>*0.91</v>
      </c>
      <c r="M2151" s="70" t="str">
        <f t="shared" si="399"/>
        <v>REZoning_Sol-Win</v>
      </c>
      <c r="O2151" t="s">
        <v>3032</v>
      </c>
      <c r="P2151" t="s">
        <v>874</v>
      </c>
      <c r="Q2151">
        <v>2100</v>
      </c>
      <c r="R2151" t="s">
        <v>890</v>
      </c>
      <c r="S2151" t="s">
        <v>875</v>
      </c>
      <c r="AA2151" s="49" t="s">
        <v>3032</v>
      </c>
      <c r="AB2151" s="71" t="s">
        <v>874</v>
      </c>
      <c r="AC2151" s="55">
        <v>2035</v>
      </c>
      <c r="AD2151" s="70" t="str">
        <f t="shared" si="400"/>
        <v>*0.93</v>
      </c>
      <c r="AE2151" s="70" t="str">
        <f t="shared" si="401"/>
        <v>REZoning_Sol-Win</v>
      </c>
      <c r="AG2151" s="49" t="s">
        <v>3032</v>
      </c>
      <c r="AH2151" s="71" t="s">
        <v>874</v>
      </c>
      <c r="AI2151" s="55">
        <v>2050</v>
      </c>
      <c r="AJ2151" s="70" t="str">
        <f t="shared" si="402"/>
        <v>*0.9</v>
      </c>
      <c r="AK2151" s="70" t="str">
        <f t="shared" si="403"/>
        <v>REZoning_Sol-Win</v>
      </c>
      <c r="AO2151" s="50" t="s">
        <v>3032</v>
      </c>
      <c r="AP2151" s="72" t="s">
        <v>874</v>
      </c>
      <c r="AQ2151" s="58">
        <v>2035</v>
      </c>
      <c r="AR2151" s="73" t="str">
        <f t="shared" si="404"/>
        <v>*0.9</v>
      </c>
      <c r="AS2151" s="70" t="str">
        <f t="shared" si="405"/>
        <v>REZoning_Sol-Win</v>
      </c>
      <c r="AU2151" s="50" t="s">
        <v>3032</v>
      </c>
      <c r="AV2151" s="72" t="s">
        <v>874</v>
      </c>
      <c r="AW2151" s="58">
        <v>2050</v>
      </c>
      <c r="AX2151" s="73" t="str">
        <f t="shared" si="406"/>
        <v>*0.86</v>
      </c>
      <c r="AY2151" s="70" t="str">
        <f t="shared" si="407"/>
        <v>REZoning_Sol-Win</v>
      </c>
    </row>
    <row r="2152" spans="1:51">
      <c r="A2152" s="67" t="s">
        <v>70</v>
      </c>
      <c r="C2152" t="s">
        <v>3033</v>
      </c>
      <c r="D2152" s="68" t="s">
        <v>874</v>
      </c>
      <c r="E2152" s="52">
        <v>2035</v>
      </c>
      <c r="F2152" s="69" t="str">
        <f t="shared" si="397"/>
        <v>*0.94</v>
      </c>
      <c r="G2152" s="70" t="str">
        <f t="shared" si="408"/>
        <v>REZoning_Sol-Win</v>
      </c>
      <c r="I2152" t="s">
        <v>3033</v>
      </c>
      <c r="J2152" s="68" t="s">
        <v>874</v>
      </c>
      <c r="K2152" s="52">
        <v>2050</v>
      </c>
      <c r="L2152" s="62" t="str">
        <f t="shared" si="398"/>
        <v>*0.91</v>
      </c>
      <c r="M2152" s="70" t="str">
        <f t="shared" si="399"/>
        <v>REZoning_Sol-Win</v>
      </c>
      <c r="O2152" t="s">
        <v>3033</v>
      </c>
      <c r="P2152" t="s">
        <v>874</v>
      </c>
      <c r="Q2152">
        <v>2100</v>
      </c>
      <c r="R2152" t="s">
        <v>890</v>
      </c>
      <c r="S2152" t="s">
        <v>875</v>
      </c>
      <c r="AA2152" s="49" t="s">
        <v>3033</v>
      </c>
      <c r="AB2152" s="71" t="s">
        <v>874</v>
      </c>
      <c r="AC2152" s="55">
        <v>2035</v>
      </c>
      <c r="AD2152" s="70" t="str">
        <f t="shared" si="400"/>
        <v>*0.93</v>
      </c>
      <c r="AE2152" s="70" t="str">
        <f t="shared" si="401"/>
        <v>REZoning_Sol-Win</v>
      </c>
      <c r="AG2152" s="49" t="s">
        <v>3033</v>
      </c>
      <c r="AH2152" s="71" t="s">
        <v>874</v>
      </c>
      <c r="AI2152" s="55">
        <v>2050</v>
      </c>
      <c r="AJ2152" s="70" t="str">
        <f t="shared" si="402"/>
        <v>*0.9</v>
      </c>
      <c r="AK2152" s="70" t="str">
        <f t="shared" si="403"/>
        <v>REZoning_Sol-Win</v>
      </c>
      <c r="AO2152" s="50" t="s">
        <v>3033</v>
      </c>
      <c r="AP2152" s="72" t="s">
        <v>874</v>
      </c>
      <c r="AQ2152" s="58">
        <v>2035</v>
      </c>
      <c r="AR2152" s="73" t="str">
        <f t="shared" si="404"/>
        <v>*0.9</v>
      </c>
      <c r="AS2152" s="70" t="str">
        <f t="shared" si="405"/>
        <v>REZoning_Sol-Win</v>
      </c>
      <c r="AU2152" s="50" t="s">
        <v>3033</v>
      </c>
      <c r="AV2152" s="72" t="s">
        <v>874</v>
      </c>
      <c r="AW2152" s="58">
        <v>2050</v>
      </c>
      <c r="AX2152" s="73" t="str">
        <f t="shared" si="406"/>
        <v>*0.86</v>
      </c>
      <c r="AY2152" s="70" t="str">
        <f t="shared" si="407"/>
        <v>REZoning_Sol-Win</v>
      </c>
    </row>
    <row r="2153" spans="1:51">
      <c r="A2153" s="67" t="s">
        <v>70</v>
      </c>
      <c r="C2153" t="s">
        <v>3034</v>
      </c>
      <c r="D2153" s="68" t="s">
        <v>874</v>
      </c>
      <c r="E2153" s="52">
        <v>2035</v>
      </c>
      <c r="F2153" s="69" t="str">
        <f t="shared" si="397"/>
        <v>*0.94</v>
      </c>
      <c r="G2153" s="70" t="str">
        <f t="shared" si="408"/>
        <v>REZoning_Sol-Win</v>
      </c>
      <c r="I2153" t="s">
        <v>3034</v>
      </c>
      <c r="J2153" s="68" t="s">
        <v>874</v>
      </c>
      <c r="K2153" s="52">
        <v>2050</v>
      </c>
      <c r="L2153" s="62" t="str">
        <f t="shared" si="398"/>
        <v>*0.91</v>
      </c>
      <c r="M2153" s="70" t="str">
        <f t="shared" si="399"/>
        <v>REZoning_Sol-Win</v>
      </c>
      <c r="O2153" t="s">
        <v>3034</v>
      </c>
      <c r="P2153" t="s">
        <v>874</v>
      </c>
      <c r="Q2153">
        <v>2100</v>
      </c>
      <c r="R2153" t="s">
        <v>890</v>
      </c>
      <c r="S2153" t="s">
        <v>875</v>
      </c>
      <c r="AA2153" s="49" t="s">
        <v>3034</v>
      </c>
      <c r="AB2153" s="71" t="s">
        <v>874</v>
      </c>
      <c r="AC2153" s="55">
        <v>2035</v>
      </c>
      <c r="AD2153" s="70" t="str">
        <f t="shared" si="400"/>
        <v>*0.93</v>
      </c>
      <c r="AE2153" s="70" t="str">
        <f t="shared" si="401"/>
        <v>REZoning_Sol-Win</v>
      </c>
      <c r="AG2153" s="49" t="s">
        <v>3034</v>
      </c>
      <c r="AH2153" s="71" t="s">
        <v>874</v>
      </c>
      <c r="AI2153" s="55">
        <v>2050</v>
      </c>
      <c r="AJ2153" s="70" t="str">
        <f t="shared" si="402"/>
        <v>*0.9</v>
      </c>
      <c r="AK2153" s="70" t="str">
        <f t="shared" si="403"/>
        <v>REZoning_Sol-Win</v>
      </c>
      <c r="AO2153" s="50" t="s">
        <v>3034</v>
      </c>
      <c r="AP2153" s="72" t="s">
        <v>874</v>
      </c>
      <c r="AQ2153" s="58">
        <v>2035</v>
      </c>
      <c r="AR2153" s="73" t="str">
        <f t="shared" si="404"/>
        <v>*0.9</v>
      </c>
      <c r="AS2153" s="70" t="str">
        <f t="shared" si="405"/>
        <v>REZoning_Sol-Win</v>
      </c>
      <c r="AU2153" s="50" t="s">
        <v>3034</v>
      </c>
      <c r="AV2153" s="72" t="s">
        <v>874</v>
      </c>
      <c r="AW2153" s="58">
        <v>2050</v>
      </c>
      <c r="AX2153" s="73" t="str">
        <f t="shared" si="406"/>
        <v>*0.86</v>
      </c>
      <c r="AY2153" s="70" t="str">
        <f t="shared" si="407"/>
        <v>REZoning_Sol-Win</v>
      </c>
    </row>
    <row r="2154" spans="1:51">
      <c r="A2154" s="67" t="s">
        <v>70</v>
      </c>
      <c r="C2154" t="s">
        <v>3035</v>
      </c>
      <c r="D2154" s="68" t="s">
        <v>874</v>
      </c>
      <c r="E2154" s="52">
        <v>2035</v>
      </c>
      <c r="F2154" s="69" t="str">
        <f t="shared" si="397"/>
        <v>*0.94</v>
      </c>
      <c r="G2154" s="70" t="str">
        <f t="shared" si="408"/>
        <v>REZoning_Sol-Win</v>
      </c>
      <c r="I2154" t="s">
        <v>3035</v>
      </c>
      <c r="J2154" s="68" t="s">
        <v>874</v>
      </c>
      <c r="K2154" s="52">
        <v>2050</v>
      </c>
      <c r="L2154" s="62" t="str">
        <f t="shared" si="398"/>
        <v>*0.91</v>
      </c>
      <c r="M2154" s="70" t="str">
        <f t="shared" si="399"/>
        <v>REZoning_Sol-Win</v>
      </c>
      <c r="O2154" t="s">
        <v>3035</v>
      </c>
      <c r="P2154" t="s">
        <v>874</v>
      </c>
      <c r="Q2154">
        <v>2100</v>
      </c>
      <c r="R2154" t="s">
        <v>890</v>
      </c>
      <c r="S2154" t="s">
        <v>875</v>
      </c>
      <c r="AA2154" s="49" t="s">
        <v>3035</v>
      </c>
      <c r="AB2154" s="71" t="s">
        <v>874</v>
      </c>
      <c r="AC2154" s="55">
        <v>2035</v>
      </c>
      <c r="AD2154" s="70" t="str">
        <f t="shared" si="400"/>
        <v>*0.93</v>
      </c>
      <c r="AE2154" s="70" t="str">
        <f t="shared" si="401"/>
        <v>REZoning_Sol-Win</v>
      </c>
      <c r="AG2154" s="49" t="s">
        <v>3035</v>
      </c>
      <c r="AH2154" s="71" t="s">
        <v>874</v>
      </c>
      <c r="AI2154" s="55">
        <v>2050</v>
      </c>
      <c r="AJ2154" s="70" t="str">
        <f t="shared" si="402"/>
        <v>*0.9</v>
      </c>
      <c r="AK2154" s="70" t="str">
        <f t="shared" si="403"/>
        <v>REZoning_Sol-Win</v>
      </c>
      <c r="AO2154" s="50" t="s">
        <v>3035</v>
      </c>
      <c r="AP2154" s="72" t="s">
        <v>874</v>
      </c>
      <c r="AQ2154" s="58">
        <v>2035</v>
      </c>
      <c r="AR2154" s="73" t="str">
        <f t="shared" si="404"/>
        <v>*0.9</v>
      </c>
      <c r="AS2154" s="70" t="str">
        <f t="shared" si="405"/>
        <v>REZoning_Sol-Win</v>
      </c>
      <c r="AU2154" s="50" t="s">
        <v>3035</v>
      </c>
      <c r="AV2154" s="72" t="s">
        <v>874</v>
      </c>
      <c r="AW2154" s="58">
        <v>2050</v>
      </c>
      <c r="AX2154" s="73" t="str">
        <f t="shared" si="406"/>
        <v>*0.86</v>
      </c>
      <c r="AY2154" s="70" t="str">
        <f t="shared" si="407"/>
        <v>REZoning_Sol-Win</v>
      </c>
    </row>
    <row r="2155" spans="1:51">
      <c r="A2155" s="67" t="s">
        <v>70</v>
      </c>
      <c r="C2155" t="s">
        <v>3036</v>
      </c>
      <c r="D2155" s="68" t="s">
        <v>874</v>
      </c>
      <c r="E2155" s="52">
        <v>2035</v>
      </c>
      <c r="F2155" s="69" t="str">
        <f t="shared" si="397"/>
        <v>*0.94</v>
      </c>
      <c r="G2155" s="70" t="str">
        <f t="shared" si="408"/>
        <v>REZoning_Sol-Win</v>
      </c>
      <c r="I2155" t="s">
        <v>3036</v>
      </c>
      <c r="J2155" s="68" t="s">
        <v>874</v>
      </c>
      <c r="K2155" s="52">
        <v>2050</v>
      </c>
      <c r="L2155" s="62" t="str">
        <f t="shared" si="398"/>
        <v>*0.91</v>
      </c>
      <c r="M2155" s="70" t="str">
        <f t="shared" si="399"/>
        <v>REZoning_Sol-Win</v>
      </c>
      <c r="O2155" t="s">
        <v>3036</v>
      </c>
      <c r="P2155" t="s">
        <v>874</v>
      </c>
      <c r="Q2155">
        <v>2100</v>
      </c>
      <c r="R2155" t="s">
        <v>890</v>
      </c>
      <c r="S2155" t="s">
        <v>875</v>
      </c>
      <c r="AA2155" s="49" t="s">
        <v>3036</v>
      </c>
      <c r="AB2155" s="71" t="s">
        <v>874</v>
      </c>
      <c r="AC2155" s="55">
        <v>2035</v>
      </c>
      <c r="AD2155" s="70" t="str">
        <f t="shared" si="400"/>
        <v>*0.93</v>
      </c>
      <c r="AE2155" s="70" t="str">
        <f t="shared" si="401"/>
        <v>REZoning_Sol-Win</v>
      </c>
      <c r="AG2155" s="49" t="s">
        <v>3036</v>
      </c>
      <c r="AH2155" s="71" t="s">
        <v>874</v>
      </c>
      <c r="AI2155" s="55">
        <v>2050</v>
      </c>
      <c r="AJ2155" s="70" t="str">
        <f t="shared" si="402"/>
        <v>*0.9</v>
      </c>
      <c r="AK2155" s="70" t="str">
        <f t="shared" si="403"/>
        <v>REZoning_Sol-Win</v>
      </c>
      <c r="AO2155" s="50" t="s">
        <v>3036</v>
      </c>
      <c r="AP2155" s="72" t="s">
        <v>874</v>
      </c>
      <c r="AQ2155" s="58">
        <v>2035</v>
      </c>
      <c r="AR2155" s="73" t="str">
        <f t="shared" si="404"/>
        <v>*0.9</v>
      </c>
      <c r="AS2155" s="70" t="str">
        <f t="shared" si="405"/>
        <v>REZoning_Sol-Win</v>
      </c>
      <c r="AU2155" s="50" t="s">
        <v>3036</v>
      </c>
      <c r="AV2155" s="72" t="s">
        <v>874</v>
      </c>
      <c r="AW2155" s="58">
        <v>2050</v>
      </c>
      <c r="AX2155" s="73" t="str">
        <f t="shared" si="406"/>
        <v>*0.86</v>
      </c>
      <c r="AY2155" s="70" t="str">
        <f t="shared" si="407"/>
        <v>REZoning_Sol-Win</v>
      </c>
    </row>
    <row r="2156" spans="1:51">
      <c r="A2156" s="67" t="s">
        <v>70</v>
      </c>
      <c r="C2156" t="s">
        <v>3037</v>
      </c>
      <c r="D2156" s="68" t="s">
        <v>874</v>
      </c>
      <c r="E2156" s="52">
        <v>2035</v>
      </c>
      <c r="F2156" s="69" t="str">
        <f t="shared" si="397"/>
        <v>*0.94</v>
      </c>
      <c r="G2156" s="70" t="str">
        <f t="shared" si="408"/>
        <v>REZoning_Sol-Win</v>
      </c>
      <c r="I2156" t="s">
        <v>3037</v>
      </c>
      <c r="J2156" s="68" t="s">
        <v>874</v>
      </c>
      <c r="K2156" s="52">
        <v>2050</v>
      </c>
      <c r="L2156" s="62" t="str">
        <f t="shared" si="398"/>
        <v>*0.91</v>
      </c>
      <c r="M2156" s="70" t="str">
        <f t="shared" si="399"/>
        <v>REZoning_Sol-Win</v>
      </c>
      <c r="O2156" t="s">
        <v>3037</v>
      </c>
      <c r="P2156" t="s">
        <v>874</v>
      </c>
      <c r="Q2156">
        <v>2100</v>
      </c>
      <c r="R2156" t="s">
        <v>890</v>
      </c>
      <c r="S2156" t="s">
        <v>875</v>
      </c>
      <c r="AA2156" s="49" t="s">
        <v>3037</v>
      </c>
      <c r="AB2156" s="71" t="s">
        <v>874</v>
      </c>
      <c r="AC2156" s="55">
        <v>2035</v>
      </c>
      <c r="AD2156" s="70" t="str">
        <f t="shared" si="400"/>
        <v>*0.93</v>
      </c>
      <c r="AE2156" s="70" t="str">
        <f t="shared" si="401"/>
        <v>REZoning_Sol-Win</v>
      </c>
      <c r="AG2156" s="49" t="s">
        <v>3037</v>
      </c>
      <c r="AH2156" s="71" t="s">
        <v>874</v>
      </c>
      <c r="AI2156" s="55">
        <v>2050</v>
      </c>
      <c r="AJ2156" s="70" t="str">
        <f t="shared" si="402"/>
        <v>*0.9</v>
      </c>
      <c r="AK2156" s="70" t="str">
        <f t="shared" si="403"/>
        <v>REZoning_Sol-Win</v>
      </c>
      <c r="AO2156" s="50" t="s">
        <v>3037</v>
      </c>
      <c r="AP2156" s="72" t="s">
        <v>874</v>
      </c>
      <c r="AQ2156" s="58">
        <v>2035</v>
      </c>
      <c r="AR2156" s="73" t="str">
        <f t="shared" si="404"/>
        <v>*0.9</v>
      </c>
      <c r="AS2156" s="70" t="str">
        <f t="shared" si="405"/>
        <v>REZoning_Sol-Win</v>
      </c>
      <c r="AU2156" s="50" t="s">
        <v>3037</v>
      </c>
      <c r="AV2156" s="72" t="s">
        <v>874</v>
      </c>
      <c r="AW2156" s="58">
        <v>2050</v>
      </c>
      <c r="AX2156" s="73" t="str">
        <f t="shared" si="406"/>
        <v>*0.86</v>
      </c>
      <c r="AY2156" s="70" t="str">
        <f t="shared" si="407"/>
        <v>REZoning_Sol-Win</v>
      </c>
    </row>
    <row r="2157" spans="1:51">
      <c r="A2157" s="67" t="s">
        <v>70</v>
      </c>
      <c r="C2157" t="s">
        <v>3038</v>
      </c>
      <c r="D2157" s="68" t="s">
        <v>874</v>
      </c>
      <c r="E2157" s="52">
        <v>2035</v>
      </c>
      <c r="F2157" s="69" t="str">
        <f t="shared" si="397"/>
        <v>*0.94</v>
      </c>
      <c r="G2157" s="70" t="str">
        <f t="shared" si="408"/>
        <v>REZoning_Sol-Win</v>
      </c>
      <c r="I2157" t="s">
        <v>3038</v>
      </c>
      <c r="J2157" s="68" t="s">
        <v>874</v>
      </c>
      <c r="K2157" s="52">
        <v>2050</v>
      </c>
      <c r="L2157" s="62" t="str">
        <f t="shared" si="398"/>
        <v>*0.91</v>
      </c>
      <c r="M2157" s="70" t="str">
        <f t="shared" si="399"/>
        <v>REZoning_Sol-Win</v>
      </c>
      <c r="O2157" t="s">
        <v>3038</v>
      </c>
      <c r="P2157" t="s">
        <v>874</v>
      </c>
      <c r="Q2157">
        <v>2100</v>
      </c>
      <c r="R2157" t="s">
        <v>890</v>
      </c>
      <c r="S2157" t="s">
        <v>875</v>
      </c>
      <c r="AA2157" s="49" t="s">
        <v>3038</v>
      </c>
      <c r="AB2157" s="71" t="s">
        <v>874</v>
      </c>
      <c r="AC2157" s="55">
        <v>2035</v>
      </c>
      <c r="AD2157" s="70" t="str">
        <f t="shared" si="400"/>
        <v>*0.93</v>
      </c>
      <c r="AE2157" s="70" t="str">
        <f t="shared" si="401"/>
        <v>REZoning_Sol-Win</v>
      </c>
      <c r="AG2157" s="49" t="s">
        <v>3038</v>
      </c>
      <c r="AH2157" s="71" t="s">
        <v>874</v>
      </c>
      <c r="AI2157" s="55">
        <v>2050</v>
      </c>
      <c r="AJ2157" s="70" t="str">
        <f t="shared" si="402"/>
        <v>*0.9</v>
      </c>
      <c r="AK2157" s="70" t="str">
        <f t="shared" si="403"/>
        <v>REZoning_Sol-Win</v>
      </c>
      <c r="AO2157" s="50" t="s">
        <v>3038</v>
      </c>
      <c r="AP2157" s="72" t="s">
        <v>874</v>
      </c>
      <c r="AQ2157" s="58">
        <v>2035</v>
      </c>
      <c r="AR2157" s="73" t="str">
        <f t="shared" si="404"/>
        <v>*0.9</v>
      </c>
      <c r="AS2157" s="70" t="str">
        <f t="shared" si="405"/>
        <v>REZoning_Sol-Win</v>
      </c>
      <c r="AU2157" s="50" t="s">
        <v>3038</v>
      </c>
      <c r="AV2157" s="72" t="s">
        <v>874</v>
      </c>
      <c r="AW2157" s="58">
        <v>2050</v>
      </c>
      <c r="AX2157" s="73" t="str">
        <f t="shared" si="406"/>
        <v>*0.86</v>
      </c>
      <c r="AY2157" s="70" t="str">
        <f t="shared" si="407"/>
        <v>REZoning_Sol-Win</v>
      </c>
    </row>
    <row r="2158" spans="1:51">
      <c r="A2158" s="67" t="s">
        <v>70</v>
      </c>
      <c r="C2158" t="s">
        <v>3039</v>
      </c>
      <c r="D2158" s="68" t="s">
        <v>874</v>
      </c>
      <c r="E2158" s="52">
        <v>2035</v>
      </c>
      <c r="F2158" s="69" t="str">
        <f t="shared" si="397"/>
        <v>*0.94</v>
      </c>
      <c r="G2158" s="70" t="str">
        <f t="shared" si="408"/>
        <v>REZoning_Sol-Win</v>
      </c>
      <c r="I2158" t="s">
        <v>3039</v>
      </c>
      <c r="J2158" s="68" t="s">
        <v>874</v>
      </c>
      <c r="K2158" s="52">
        <v>2050</v>
      </c>
      <c r="L2158" s="62" t="str">
        <f t="shared" si="398"/>
        <v>*0.91</v>
      </c>
      <c r="M2158" s="70" t="str">
        <f t="shared" si="399"/>
        <v>REZoning_Sol-Win</v>
      </c>
      <c r="O2158" t="s">
        <v>3039</v>
      </c>
      <c r="P2158" t="s">
        <v>874</v>
      </c>
      <c r="Q2158">
        <v>2100</v>
      </c>
      <c r="R2158" t="s">
        <v>890</v>
      </c>
      <c r="S2158" t="s">
        <v>875</v>
      </c>
      <c r="AA2158" s="49" t="s">
        <v>3039</v>
      </c>
      <c r="AB2158" s="71" t="s">
        <v>874</v>
      </c>
      <c r="AC2158" s="55">
        <v>2035</v>
      </c>
      <c r="AD2158" s="70" t="str">
        <f t="shared" si="400"/>
        <v>*0.93</v>
      </c>
      <c r="AE2158" s="70" t="str">
        <f t="shared" si="401"/>
        <v>REZoning_Sol-Win</v>
      </c>
      <c r="AG2158" s="49" t="s">
        <v>3039</v>
      </c>
      <c r="AH2158" s="71" t="s">
        <v>874</v>
      </c>
      <c r="AI2158" s="55">
        <v>2050</v>
      </c>
      <c r="AJ2158" s="70" t="str">
        <f t="shared" si="402"/>
        <v>*0.9</v>
      </c>
      <c r="AK2158" s="70" t="str">
        <f t="shared" si="403"/>
        <v>REZoning_Sol-Win</v>
      </c>
      <c r="AO2158" s="50" t="s">
        <v>3039</v>
      </c>
      <c r="AP2158" s="72" t="s">
        <v>874</v>
      </c>
      <c r="AQ2158" s="58">
        <v>2035</v>
      </c>
      <c r="AR2158" s="73" t="str">
        <f t="shared" si="404"/>
        <v>*0.9</v>
      </c>
      <c r="AS2158" s="70" t="str">
        <f t="shared" si="405"/>
        <v>REZoning_Sol-Win</v>
      </c>
      <c r="AU2158" s="50" t="s">
        <v>3039</v>
      </c>
      <c r="AV2158" s="72" t="s">
        <v>874</v>
      </c>
      <c r="AW2158" s="58">
        <v>2050</v>
      </c>
      <c r="AX2158" s="73" t="str">
        <f t="shared" si="406"/>
        <v>*0.86</v>
      </c>
      <c r="AY2158" s="70" t="str">
        <f t="shared" si="407"/>
        <v>REZoning_Sol-Win</v>
      </c>
    </row>
    <row r="2159" spans="1:51">
      <c r="A2159" s="67" t="s">
        <v>70</v>
      </c>
      <c r="C2159" t="s">
        <v>3040</v>
      </c>
      <c r="D2159" s="68" t="s">
        <v>874</v>
      </c>
      <c r="E2159" s="52">
        <v>2035</v>
      </c>
      <c r="F2159" s="69" t="str">
        <f t="shared" si="397"/>
        <v>*0.94</v>
      </c>
      <c r="G2159" s="70" t="str">
        <f t="shared" si="408"/>
        <v>REZoning_Sol-Win</v>
      </c>
      <c r="I2159" t="s">
        <v>3040</v>
      </c>
      <c r="J2159" s="68" t="s">
        <v>874</v>
      </c>
      <c r="K2159" s="52">
        <v>2050</v>
      </c>
      <c r="L2159" s="62" t="str">
        <f t="shared" si="398"/>
        <v>*0.91</v>
      </c>
      <c r="M2159" s="70" t="str">
        <f t="shared" si="399"/>
        <v>REZoning_Sol-Win</v>
      </c>
      <c r="O2159" t="s">
        <v>3040</v>
      </c>
      <c r="P2159" t="s">
        <v>874</v>
      </c>
      <c r="Q2159">
        <v>2100</v>
      </c>
      <c r="R2159" t="s">
        <v>890</v>
      </c>
      <c r="S2159" t="s">
        <v>875</v>
      </c>
      <c r="AA2159" s="49" t="s">
        <v>3040</v>
      </c>
      <c r="AB2159" s="71" t="s">
        <v>874</v>
      </c>
      <c r="AC2159" s="55">
        <v>2035</v>
      </c>
      <c r="AD2159" s="70" t="str">
        <f t="shared" si="400"/>
        <v>*0.93</v>
      </c>
      <c r="AE2159" s="70" t="str">
        <f t="shared" si="401"/>
        <v>REZoning_Sol-Win</v>
      </c>
      <c r="AG2159" s="49" t="s">
        <v>3040</v>
      </c>
      <c r="AH2159" s="71" t="s">
        <v>874</v>
      </c>
      <c r="AI2159" s="55">
        <v>2050</v>
      </c>
      <c r="AJ2159" s="70" t="str">
        <f t="shared" si="402"/>
        <v>*0.9</v>
      </c>
      <c r="AK2159" s="70" t="str">
        <f t="shared" si="403"/>
        <v>REZoning_Sol-Win</v>
      </c>
      <c r="AO2159" s="50" t="s">
        <v>3040</v>
      </c>
      <c r="AP2159" s="72" t="s">
        <v>874</v>
      </c>
      <c r="AQ2159" s="58">
        <v>2035</v>
      </c>
      <c r="AR2159" s="73" t="str">
        <f t="shared" si="404"/>
        <v>*0.9</v>
      </c>
      <c r="AS2159" s="70" t="str">
        <f t="shared" si="405"/>
        <v>REZoning_Sol-Win</v>
      </c>
      <c r="AU2159" s="50" t="s">
        <v>3040</v>
      </c>
      <c r="AV2159" s="72" t="s">
        <v>874</v>
      </c>
      <c r="AW2159" s="58">
        <v>2050</v>
      </c>
      <c r="AX2159" s="73" t="str">
        <f t="shared" si="406"/>
        <v>*0.86</v>
      </c>
      <c r="AY2159" s="70" t="str">
        <f t="shared" si="407"/>
        <v>REZoning_Sol-Win</v>
      </c>
    </row>
    <row r="2160" spans="1:51">
      <c r="A2160" s="67" t="s">
        <v>70</v>
      </c>
      <c r="C2160" t="s">
        <v>3041</v>
      </c>
      <c r="D2160" s="68" t="s">
        <v>874</v>
      </c>
      <c r="E2160" s="52">
        <v>2035</v>
      </c>
      <c r="F2160" s="69" t="str">
        <f t="shared" si="397"/>
        <v>*0.94</v>
      </c>
      <c r="G2160" s="70" t="str">
        <f t="shared" si="408"/>
        <v>REZoning_Sol-Win</v>
      </c>
      <c r="I2160" t="s">
        <v>3041</v>
      </c>
      <c r="J2160" s="68" t="s">
        <v>874</v>
      </c>
      <c r="K2160" s="52">
        <v>2050</v>
      </c>
      <c r="L2160" s="62" t="str">
        <f t="shared" si="398"/>
        <v>*0.91</v>
      </c>
      <c r="M2160" s="70" t="str">
        <f t="shared" si="399"/>
        <v>REZoning_Sol-Win</v>
      </c>
      <c r="O2160" t="s">
        <v>3041</v>
      </c>
      <c r="P2160" t="s">
        <v>874</v>
      </c>
      <c r="Q2160">
        <v>2100</v>
      </c>
      <c r="R2160" t="s">
        <v>890</v>
      </c>
      <c r="S2160" t="s">
        <v>875</v>
      </c>
      <c r="AA2160" s="49" t="s">
        <v>3041</v>
      </c>
      <c r="AB2160" s="71" t="s">
        <v>874</v>
      </c>
      <c r="AC2160" s="55">
        <v>2035</v>
      </c>
      <c r="AD2160" s="70" t="str">
        <f t="shared" si="400"/>
        <v>*0.93</v>
      </c>
      <c r="AE2160" s="70" t="str">
        <f t="shared" si="401"/>
        <v>REZoning_Sol-Win</v>
      </c>
      <c r="AG2160" s="49" t="s">
        <v>3041</v>
      </c>
      <c r="AH2160" s="71" t="s">
        <v>874</v>
      </c>
      <c r="AI2160" s="55">
        <v>2050</v>
      </c>
      <c r="AJ2160" s="70" t="str">
        <f t="shared" si="402"/>
        <v>*0.9</v>
      </c>
      <c r="AK2160" s="70" t="str">
        <f t="shared" si="403"/>
        <v>REZoning_Sol-Win</v>
      </c>
      <c r="AO2160" s="50" t="s">
        <v>3041</v>
      </c>
      <c r="AP2160" s="72" t="s">
        <v>874</v>
      </c>
      <c r="AQ2160" s="58">
        <v>2035</v>
      </c>
      <c r="AR2160" s="73" t="str">
        <f t="shared" si="404"/>
        <v>*0.9</v>
      </c>
      <c r="AS2160" s="70" t="str">
        <f t="shared" si="405"/>
        <v>REZoning_Sol-Win</v>
      </c>
      <c r="AU2160" s="50" t="s">
        <v>3041</v>
      </c>
      <c r="AV2160" s="72" t="s">
        <v>874</v>
      </c>
      <c r="AW2160" s="58">
        <v>2050</v>
      </c>
      <c r="AX2160" s="73" t="str">
        <f t="shared" si="406"/>
        <v>*0.86</v>
      </c>
      <c r="AY2160" s="70" t="str">
        <f t="shared" si="407"/>
        <v>REZoning_Sol-Win</v>
      </c>
    </row>
    <row r="2161" spans="1:51">
      <c r="A2161" s="67" t="s">
        <v>70</v>
      </c>
      <c r="C2161" t="s">
        <v>3042</v>
      </c>
      <c r="D2161" s="68" t="s">
        <v>874</v>
      </c>
      <c r="E2161" s="52">
        <v>2035</v>
      </c>
      <c r="F2161" s="69" t="str">
        <f t="shared" si="397"/>
        <v>*0.94</v>
      </c>
      <c r="G2161" s="70" t="str">
        <f t="shared" si="408"/>
        <v>REZoning_Sol-Win</v>
      </c>
      <c r="I2161" t="s">
        <v>3042</v>
      </c>
      <c r="J2161" s="68" t="s">
        <v>874</v>
      </c>
      <c r="K2161" s="52">
        <v>2050</v>
      </c>
      <c r="L2161" s="62" t="str">
        <f t="shared" si="398"/>
        <v>*0.91</v>
      </c>
      <c r="M2161" s="70" t="str">
        <f t="shared" si="399"/>
        <v>REZoning_Sol-Win</v>
      </c>
      <c r="O2161" t="s">
        <v>3042</v>
      </c>
      <c r="P2161" t="s">
        <v>874</v>
      </c>
      <c r="Q2161">
        <v>2100</v>
      </c>
      <c r="R2161" t="s">
        <v>890</v>
      </c>
      <c r="S2161" t="s">
        <v>875</v>
      </c>
      <c r="AA2161" s="49" t="s">
        <v>3042</v>
      </c>
      <c r="AB2161" s="71" t="s">
        <v>874</v>
      </c>
      <c r="AC2161" s="55">
        <v>2035</v>
      </c>
      <c r="AD2161" s="70" t="str">
        <f t="shared" si="400"/>
        <v>*0.93</v>
      </c>
      <c r="AE2161" s="70" t="str">
        <f t="shared" si="401"/>
        <v>REZoning_Sol-Win</v>
      </c>
      <c r="AG2161" s="49" t="s">
        <v>3042</v>
      </c>
      <c r="AH2161" s="71" t="s">
        <v>874</v>
      </c>
      <c r="AI2161" s="55">
        <v>2050</v>
      </c>
      <c r="AJ2161" s="70" t="str">
        <f t="shared" si="402"/>
        <v>*0.9</v>
      </c>
      <c r="AK2161" s="70" t="str">
        <f t="shared" si="403"/>
        <v>REZoning_Sol-Win</v>
      </c>
      <c r="AO2161" s="50" t="s">
        <v>3042</v>
      </c>
      <c r="AP2161" s="72" t="s">
        <v>874</v>
      </c>
      <c r="AQ2161" s="58">
        <v>2035</v>
      </c>
      <c r="AR2161" s="73" t="str">
        <f t="shared" si="404"/>
        <v>*0.9</v>
      </c>
      <c r="AS2161" s="70" t="str">
        <f t="shared" si="405"/>
        <v>REZoning_Sol-Win</v>
      </c>
      <c r="AU2161" s="50" t="s">
        <v>3042</v>
      </c>
      <c r="AV2161" s="72" t="s">
        <v>874</v>
      </c>
      <c r="AW2161" s="58">
        <v>2050</v>
      </c>
      <c r="AX2161" s="73" t="str">
        <f t="shared" si="406"/>
        <v>*0.86</v>
      </c>
      <c r="AY2161" s="70" t="str">
        <f t="shared" si="407"/>
        <v>REZoning_Sol-Win</v>
      </c>
    </row>
    <row r="2162" spans="1:51">
      <c r="A2162" s="67" t="s">
        <v>70</v>
      </c>
      <c r="C2162" t="s">
        <v>3043</v>
      </c>
      <c r="D2162" s="68" t="s">
        <v>874</v>
      </c>
      <c r="E2162" s="52">
        <v>2035</v>
      </c>
      <c r="F2162" s="69" t="str">
        <f t="shared" si="397"/>
        <v>*0.94</v>
      </c>
      <c r="G2162" s="70" t="str">
        <f t="shared" si="408"/>
        <v>REZoning_Sol-Win</v>
      </c>
      <c r="I2162" t="s">
        <v>3043</v>
      </c>
      <c r="J2162" s="68" t="s">
        <v>874</v>
      </c>
      <c r="K2162" s="52">
        <v>2050</v>
      </c>
      <c r="L2162" s="62" t="str">
        <f t="shared" si="398"/>
        <v>*0.91</v>
      </c>
      <c r="M2162" s="70" t="str">
        <f t="shared" si="399"/>
        <v>REZoning_Sol-Win</v>
      </c>
      <c r="O2162" t="s">
        <v>3043</v>
      </c>
      <c r="P2162" t="s">
        <v>874</v>
      </c>
      <c r="Q2162">
        <v>2100</v>
      </c>
      <c r="R2162" t="s">
        <v>890</v>
      </c>
      <c r="S2162" t="s">
        <v>875</v>
      </c>
      <c r="AA2162" s="49" t="s">
        <v>3043</v>
      </c>
      <c r="AB2162" s="71" t="s">
        <v>874</v>
      </c>
      <c r="AC2162" s="55">
        <v>2035</v>
      </c>
      <c r="AD2162" s="70" t="str">
        <f t="shared" si="400"/>
        <v>*0.93</v>
      </c>
      <c r="AE2162" s="70" t="str">
        <f t="shared" si="401"/>
        <v>REZoning_Sol-Win</v>
      </c>
      <c r="AG2162" s="49" t="s">
        <v>3043</v>
      </c>
      <c r="AH2162" s="71" t="s">
        <v>874</v>
      </c>
      <c r="AI2162" s="55">
        <v>2050</v>
      </c>
      <c r="AJ2162" s="70" t="str">
        <f t="shared" si="402"/>
        <v>*0.9</v>
      </c>
      <c r="AK2162" s="70" t="str">
        <f t="shared" si="403"/>
        <v>REZoning_Sol-Win</v>
      </c>
      <c r="AO2162" s="50" t="s">
        <v>3043</v>
      </c>
      <c r="AP2162" s="72" t="s">
        <v>874</v>
      </c>
      <c r="AQ2162" s="58">
        <v>2035</v>
      </c>
      <c r="AR2162" s="73" t="str">
        <f t="shared" si="404"/>
        <v>*0.9</v>
      </c>
      <c r="AS2162" s="70" t="str">
        <f t="shared" si="405"/>
        <v>REZoning_Sol-Win</v>
      </c>
      <c r="AU2162" s="50" t="s">
        <v>3043</v>
      </c>
      <c r="AV2162" s="72" t="s">
        <v>874</v>
      </c>
      <c r="AW2162" s="58">
        <v>2050</v>
      </c>
      <c r="AX2162" s="73" t="str">
        <f t="shared" si="406"/>
        <v>*0.86</v>
      </c>
      <c r="AY2162" s="70" t="str">
        <f t="shared" si="407"/>
        <v>REZoning_Sol-Win</v>
      </c>
    </row>
    <row r="2163" spans="1:51">
      <c r="A2163" s="67" t="s">
        <v>70</v>
      </c>
      <c r="C2163" t="s">
        <v>3044</v>
      </c>
      <c r="D2163" s="68" t="s">
        <v>874</v>
      </c>
      <c r="E2163" s="52">
        <v>2035</v>
      </c>
      <c r="F2163" s="69" t="str">
        <f t="shared" si="397"/>
        <v>*0.94</v>
      </c>
      <c r="G2163" s="70" t="str">
        <f t="shared" si="408"/>
        <v>REZoning_Sol-Win</v>
      </c>
      <c r="I2163" t="s">
        <v>3044</v>
      </c>
      <c r="J2163" s="68" t="s">
        <v>874</v>
      </c>
      <c r="K2163" s="52">
        <v>2050</v>
      </c>
      <c r="L2163" s="62" t="str">
        <f t="shared" si="398"/>
        <v>*0.91</v>
      </c>
      <c r="M2163" s="70" t="str">
        <f t="shared" si="399"/>
        <v>REZoning_Sol-Win</v>
      </c>
      <c r="O2163" t="s">
        <v>3044</v>
      </c>
      <c r="P2163" t="s">
        <v>874</v>
      </c>
      <c r="Q2163">
        <v>2100</v>
      </c>
      <c r="R2163" t="s">
        <v>890</v>
      </c>
      <c r="S2163" t="s">
        <v>875</v>
      </c>
      <c r="AA2163" s="49" t="s">
        <v>3044</v>
      </c>
      <c r="AB2163" s="71" t="s">
        <v>874</v>
      </c>
      <c r="AC2163" s="55">
        <v>2035</v>
      </c>
      <c r="AD2163" s="70" t="str">
        <f t="shared" si="400"/>
        <v>*0.93</v>
      </c>
      <c r="AE2163" s="70" t="str">
        <f t="shared" si="401"/>
        <v>REZoning_Sol-Win</v>
      </c>
      <c r="AG2163" s="49" t="s">
        <v>3044</v>
      </c>
      <c r="AH2163" s="71" t="s">
        <v>874</v>
      </c>
      <c r="AI2163" s="55">
        <v>2050</v>
      </c>
      <c r="AJ2163" s="70" t="str">
        <f t="shared" si="402"/>
        <v>*0.9</v>
      </c>
      <c r="AK2163" s="70" t="str">
        <f t="shared" si="403"/>
        <v>REZoning_Sol-Win</v>
      </c>
      <c r="AO2163" s="50" t="s">
        <v>3044</v>
      </c>
      <c r="AP2163" s="72" t="s">
        <v>874</v>
      </c>
      <c r="AQ2163" s="58">
        <v>2035</v>
      </c>
      <c r="AR2163" s="73" t="str">
        <f t="shared" si="404"/>
        <v>*0.9</v>
      </c>
      <c r="AS2163" s="70" t="str">
        <f t="shared" si="405"/>
        <v>REZoning_Sol-Win</v>
      </c>
      <c r="AU2163" s="50" t="s">
        <v>3044</v>
      </c>
      <c r="AV2163" s="72" t="s">
        <v>874</v>
      </c>
      <c r="AW2163" s="58">
        <v>2050</v>
      </c>
      <c r="AX2163" s="73" t="str">
        <f t="shared" si="406"/>
        <v>*0.86</v>
      </c>
      <c r="AY2163" s="70" t="str">
        <f t="shared" si="407"/>
        <v>REZoning_Sol-Win</v>
      </c>
    </row>
    <row r="2164" spans="1:51">
      <c r="A2164" s="67" t="s">
        <v>70</v>
      </c>
      <c r="C2164" t="s">
        <v>3045</v>
      </c>
      <c r="D2164" s="68" t="s">
        <v>874</v>
      </c>
      <c r="E2164" s="52">
        <v>2035</v>
      </c>
      <c r="F2164" s="69" t="str">
        <f t="shared" si="397"/>
        <v>*0.94</v>
      </c>
      <c r="G2164" s="70" t="str">
        <f t="shared" si="408"/>
        <v>REZoning_Sol-Win</v>
      </c>
      <c r="I2164" t="s">
        <v>3045</v>
      </c>
      <c r="J2164" s="68" t="s">
        <v>874</v>
      </c>
      <c r="K2164" s="52">
        <v>2050</v>
      </c>
      <c r="L2164" s="62" t="str">
        <f t="shared" si="398"/>
        <v>*0.91</v>
      </c>
      <c r="M2164" s="70" t="str">
        <f t="shared" si="399"/>
        <v>REZoning_Sol-Win</v>
      </c>
      <c r="O2164" t="s">
        <v>3045</v>
      </c>
      <c r="P2164" t="s">
        <v>874</v>
      </c>
      <c r="Q2164">
        <v>2100</v>
      </c>
      <c r="R2164" t="s">
        <v>890</v>
      </c>
      <c r="S2164" t="s">
        <v>875</v>
      </c>
      <c r="AA2164" s="49" t="s">
        <v>3045</v>
      </c>
      <c r="AB2164" s="71" t="s">
        <v>874</v>
      </c>
      <c r="AC2164" s="55">
        <v>2035</v>
      </c>
      <c r="AD2164" s="70" t="str">
        <f t="shared" si="400"/>
        <v>*0.93</v>
      </c>
      <c r="AE2164" s="70" t="str">
        <f t="shared" si="401"/>
        <v>REZoning_Sol-Win</v>
      </c>
      <c r="AG2164" s="49" t="s">
        <v>3045</v>
      </c>
      <c r="AH2164" s="71" t="s">
        <v>874</v>
      </c>
      <c r="AI2164" s="55">
        <v>2050</v>
      </c>
      <c r="AJ2164" s="70" t="str">
        <f t="shared" si="402"/>
        <v>*0.9</v>
      </c>
      <c r="AK2164" s="70" t="str">
        <f t="shared" si="403"/>
        <v>REZoning_Sol-Win</v>
      </c>
      <c r="AO2164" s="50" t="s">
        <v>3045</v>
      </c>
      <c r="AP2164" s="72" t="s">
        <v>874</v>
      </c>
      <c r="AQ2164" s="58">
        <v>2035</v>
      </c>
      <c r="AR2164" s="73" t="str">
        <f t="shared" si="404"/>
        <v>*0.9</v>
      </c>
      <c r="AS2164" s="70" t="str">
        <f t="shared" si="405"/>
        <v>REZoning_Sol-Win</v>
      </c>
      <c r="AU2164" s="50" t="s">
        <v>3045</v>
      </c>
      <c r="AV2164" s="72" t="s">
        <v>874</v>
      </c>
      <c r="AW2164" s="58">
        <v>2050</v>
      </c>
      <c r="AX2164" s="73" t="str">
        <f t="shared" si="406"/>
        <v>*0.86</v>
      </c>
      <c r="AY2164" s="70" t="str">
        <f t="shared" si="407"/>
        <v>REZoning_Sol-Win</v>
      </c>
    </row>
    <row r="2165" spans="1:51">
      <c r="A2165" s="67" t="s">
        <v>70</v>
      </c>
      <c r="C2165" t="s">
        <v>3046</v>
      </c>
      <c r="D2165" s="68" t="s">
        <v>874</v>
      </c>
      <c r="E2165" s="52">
        <v>2035</v>
      </c>
      <c r="F2165" s="69" t="str">
        <f t="shared" si="397"/>
        <v>*0.94</v>
      </c>
      <c r="G2165" s="70" t="str">
        <f t="shared" si="408"/>
        <v>REZoning_Sol-Win</v>
      </c>
      <c r="I2165" t="s">
        <v>3046</v>
      </c>
      <c r="J2165" s="68" t="s">
        <v>874</v>
      </c>
      <c r="K2165" s="52">
        <v>2050</v>
      </c>
      <c r="L2165" s="62" t="str">
        <f t="shared" si="398"/>
        <v>*0.91</v>
      </c>
      <c r="M2165" s="70" t="str">
        <f t="shared" si="399"/>
        <v>REZoning_Sol-Win</v>
      </c>
      <c r="O2165" t="s">
        <v>3046</v>
      </c>
      <c r="P2165" t="s">
        <v>874</v>
      </c>
      <c r="Q2165">
        <v>2100</v>
      </c>
      <c r="R2165" t="s">
        <v>890</v>
      </c>
      <c r="S2165" t="s">
        <v>875</v>
      </c>
      <c r="AA2165" s="49" t="s">
        <v>3046</v>
      </c>
      <c r="AB2165" s="71" t="s">
        <v>874</v>
      </c>
      <c r="AC2165" s="55">
        <v>2035</v>
      </c>
      <c r="AD2165" s="70" t="str">
        <f t="shared" si="400"/>
        <v>*0.93</v>
      </c>
      <c r="AE2165" s="70" t="str">
        <f t="shared" si="401"/>
        <v>REZoning_Sol-Win</v>
      </c>
      <c r="AG2165" s="49" t="s">
        <v>3046</v>
      </c>
      <c r="AH2165" s="71" t="s">
        <v>874</v>
      </c>
      <c r="AI2165" s="55">
        <v>2050</v>
      </c>
      <c r="AJ2165" s="70" t="str">
        <f t="shared" si="402"/>
        <v>*0.9</v>
      </c>
      <c r="AK2165" s="70" t="str">
        <f t="shared" si="403"/>
        <v>REZoning_Sol-Win</v>
      </c>
      <c r="AO2165" s="50" t="s">
        <v>3046</v>
      </c>
      <c r="AP2165" s="72" t="s">
        <v>874</v>
      </c>
      <c r="AQ2165" s="58">
        <v>2035</v>
      </c>
      <c r="AR2165" s="73" t="str">
        <f t="shared" si="404"/>
        <v>*0.9</v>
      </c>
      <c r="AS2165" s="70" t="str">
        <f t="shared" si="405"/>
        <v>REZoning_Sol-Win</v>
      </c>
      <c r="AU2165" s="50" t="s">
        <v>3046</v>
      </c>
      <c r="AV2165" s="72" t="s">
        <v>874</v>
      </c>
      <c r="AW2165" s="58">
        <v>2050</v>
      </c>
      <c r="AX2165" s="73" t="str">
        <f t="shared" si="406"/>
        <v>*0.86</v>
      </c>
      <c r="AY2165" s="70" t="str">
        <f t="shared" si="407"/>
        <v>REZoning_Sol-Win</v>
      </c>
    </row>
    <row r="2166" spans="1:51">
      <c r="A2166" s="67" t="s">
        <v>70</v>
      </c>
      <c r="C2166" t="s">
        <v>3047</v>
      </c>
      <c r="D2166" s="68" t="s">
        <v>874</v>
      </c>
      <c r="E2166" s="52">
        <v>2035</v>
      </c>
      <c r="F2166" s="69" t="str">
        <f t="shared" si="397"/>
        <v>*0.94</v>
      </c>
      <c r="G2166" s="70" t="str">
        <f t="shared" si="408"/>
        <v>REZoning_Sol-Win</v>
      </c>
      <c r="I2166" t="s">
        <v>3047</v>
      </c>
      <c r="J2166" s="68" t="s">
        <v>874</v>
      </c>
      <c r="K2166" s="52">
        <v>2050</v>
      </c>
      <c r="L2166" s="62" t="str">
        <f t="shared" si="398"/>
        <v>*0.91</v>
      </c>
      <c r="M2166" s="70" t="str">
        <f t="shared" si="399"/>
        <v>REZoning_Sol-Win</v>
      </c>
      <c r="O2166" t="s">
        <v>3047</v>
      </c>
      <c r="P2166" t="s">
        <v>874</v>
      </c>
      <c r="Q2166">
        <v>2100</v>
      </c>
      <c r="R2166" t="s">
        <v>890</v>
      </c>
      <c r="S2166" t="s">
        <v>875</v>
      </c>
      <c r="AA2166" s="49" t="s">
        <v>3047</v>
      </c>
      <c r="AB2166" s="71" t="s">
        <v>874</v>
      </c>
      <c r="AC2166" s="55">
        <v>2035</v>
      </c>
      <c r="AD2166" s="70" t="str">
        <f t="shared" si="400"/>
        <v>*0.93</v>
      </c>
      <c r="AE2166" s="70" t="str">
        <f t="shared" si="401"/>
        <v>REZoning_Sol-Win</v>
      </c>
      <c r="AG2166" s="49" t="s">
        <v>3047</v>
      </c>
      <c r="AH2166" s="71" t="s">
        <v>874</v>
      </c>
      <c r="AI2166" s="55">
        <v>2050</v>
      </c>
      <c r="AJ2166" s="70" t="str">
        <f t="shared" si="402"/>
        <v>*0.9</v>
      </c>
      <c r="AK2166" s="70" t="str">
        <f t="shared" si="403"/>
        <v>REZoning_Sol-Win</v>
      </c>
      <c r="AO2166" s="50" t="s">
        <v>3047</v>
      </c>
      <c r="AP2166" s="72" t="s">
        <v>874</v>
      </c>
      <c r="AQ2166" s="58">
        <v>2035</v>
      </c>
      <c r="AR2166" s="73" t="str">
        <f t="shared" si="404"/>
        <v>*0.9</v>
      </c>
      <c r="AS2166" s="70" t="str">
        <f t="shared" si="405"/>
        <v>REZoning_Sol-Win</v>
      </c>
      <c r="AU2166" s="50" t="s">
        <v>3047</v>
      </c>
      <c r="AV2166" s="72" t="s">
        <v>874</v>
      </c>
      <c r="AW2166" s="58">
        <v>2050</v>
      </c>
      <c r="AX2166" s="73" t="str">
        <f t="shared" si="406"/>
        <v>*0.86</v>
      </c>
      <c r="AY2166" s="70" t="str">
        <f t="shared" si="407"/>
        <v>REZoning_Sol-Win</v>
      </c>
    </row>
    <row r="2167" spans="1:51">
      <c r="A2167" s="67" t="s">
        <v>70</v>
      </c>
      <c r="C2167" t="s">
        <v>3048</v>
      </c>
      <c r="D2167" s="68" t="s">
        <v>874</v>
      </c>
      <c r="E2167" s="52">
        <v>2035</v>
      </c>
      <c r="F2167" s="69" t="str">
        <f t="shared" si="397"/>
        <v>*0.94</v>
      </c>
      <c r="G2167" s="70" t="str">
        <f t="shared" si="408"/>
        <v>REZoning_Sol-Win</v>
      </c>
      <c r="I2167" t="s">
        <v>3048</v>
      </c>
      <c r="J2167" s="68" t="s">
        <v>874</v>
      </c>
      <c r="K2167" s="52">
        <v>2050</v>
      </c>
      <c r="L2167" s="62" t="str">
        <f t="shared" si="398"/>
        <v>*0.91</v>
      </c>
      <c r="M2167" s="70" t="str">
        <f t="shared" si="399"/>
        <v>REZoning_Sol-Win</v>
      </c>
      <c r="O2167" t="s">
        <v>3048</v>
      </c>
      <c r="P2167" t="s">
        <v>874</v>
      </c>
      <c r="Q2167">
        <v>2100</v>
      </c>
      <c r="R2167" t="s">
        <v>890</v>
      </c>
      <c r="S2167" t="s">
        <v>875</v>
      </c>
      <c r="AA2167" s="49" t="s">
        <v>3048</v>
      </c>
      <c r="AB2167" s="71" t="s">
        <v>874</v>
      </c>
      <c r="AC2167" s="55">
        <v>2035</v>
      </c>
      <c r="AD2167" s="70" t="str">
        <f t="shared" si="400"/>
        <v>*0.93</v>
      </c>
      <c r="AE2167" s="70" t="str">
        <f t="shared" si="401"/>
        <v>REZoning_Sol-Win</v>
      </c>
      <c r="AG2167" s="49" t="s">
        <v>3048</v>
      </c>
      <c r="AH2167" s="71" t="s">
        <v>874</v>
      </c>
      <c r="AI2167" s="55">
        <v>2050</v>
      </c>
      <c r="AJ2167" s="70" t="str">
        <f t="shared" si="402"/>
        <v>*0.9</v>
      </c>
      <c r="AK2167" s="70" t="str">
        <f t="shared" si="403"/>
        <v>REZoning_Sol-Win</v>
      </c>
      <c r="AO2167" s="50" t="s">
        <v>3048</v>
      </c>
      <c r="AP2167" s="72" t="s">
        <v>874</v>
      </c>
      <c r="AQ2167" s="58">
        <v>2035</v>
      </c>
      <c r="AR2167" s="73" t="str">
        <f t="shared" si="404"/>
        <v>*0.9</v>
      </c>
      <c r="AS2167" s="70" t="str">
        <f t="shared" si="405"/>
        <v>REZoning_Sol-Win</v>
      </c>
      <c r="AU2167" s="50" t="s">
        <v>3048</v>
      </c>
      <c r="AV2167" s="72" t="s">
        <v>874</v>
      </c>
      <c r="AW2167" s="58">
        <v>2050</v>
      </c>
      <c r="AX2167" s="73" t="str">
        <f t="shared" si="406"/>
        <v>*0.86</v>
      </c>
      <c r="AY2167" s="70" t="str">
        <f t="shared" si="407"/>
        <v>REZoning_Sol-Win</v>
      </c>
    </row>
    <row r="2168" spans="1:51">
      <c r="A2168" s="67" t="s">
        <v>70</v>
      </c>
      <c r="C2168" t="s">
        <v>3049</v>
      </c>
      <c r="D2168" s="68" t="s">
        <v>874</v>
      </c>
      <c r="E2168" s="52">
        <v>2035</v>
      </c>
      <c r="F2168" s="69" t="str">
        <f t="shared" si="397"/>
        <v>*0.94</v>
      </c>
      <c r="G2168" s="70" t="str">
        <f t="shared" si="408"/>
        <v>REZoning_Sol-Win</v>
      </c>
      <c r="I2168" t="s">
        <v>3049</v>
      </c>
      <c r="J2168" s="68" t="s">
        <v>874</v>
      </c>
      <c r="K2168" s="52">
        <v>2050</v>
      </c>
      <c r="L2168" s="62" t="str">
        <f t="shared" si="398"/>
        <v>*0.91</v>
      </c>
      <c r="M2168" s="70" t="str">
        <f t="shared" si="399"/>
        <v>REZoning_Sol-Win</v>
      </c>
      <c r="O2168" t="s">
        <v>3049</v>
      </c>
      <c r="P2168" t="s">
        <v>874</v>
      </c>
      <c r="Q2168">
        <v>2100</v>
      </c>
      <c r="R2168" t="s">
        <v>890</v>
      </c>
      <c r="S2168" t="s">
        <v>875</v>
      </c>
      <c r="AA2168" s="49" t="s">
        <v>3049</v>
      </c>
      <c r="AB2168" s="71" t="s">
        <v>874</v>
      </c>
      <c r="AC2168" s="55">
        <v>2035</v>
      </c>
      <c r="AD2168" s="70" t="str">
        <f t="shared" si="400"/>
        <v>*0.93</v>
      </c>
      <c r="AE2168" s="70" t="str">
        <f t="shared" si="401"/>
        <v>REZoning_Sol-Win</v>
      </c>
      <c r="AG2168" s="49" t="s">
        <v>3049</v>
      </c>
      <c r="AH2168" s="71" t="s">
        <v>874</v>
      </c>
      <c r="AI2168" s="55">
        <v>2050</v>
      </c>
      <c r="AJ2168" s="70" t="str">
        <f t="shared" si="402"/>
        <v>*0.9</v>
      </c>
      <c r="AK2168" s="70" t="str">
        <f t="shared" si="403"/>
        <v>REZoning_Sol-Win</v>
      </c>
      <c r="AO2168" s="50" t="s">
        <v>3049</v>
      </c>
      <c r="AP2168" s="72" t="s">
        <v>874</v>
      </c>
      <c r="AQ2168" s="58">
        <v>2035</v>
      </c>
      <c r="AR2168" s="73" t="str">
        <f t="shared" si="404"/>
        <v>*0.9</v>
      </c>
      <c r="AS2168" s="70" t="str">
        <f t="shared" si="405"/>
        <v>REZoning_Sol-Win</v>
      </c>
      <c r="AU2168" s="50" t="s">
        <v>3049</v>
      </c>
      <c r="AV2168" s="72" t="s">
        <v>874</v>
      </c>
      <c r="AW2168" s="58">
        <v>2050</v>
      </c>
      <c r="AX2168" s="73" t="str">
        <f t="shared" si="406"/>
        <v>*0.86</v>
      </c>
      <c r="AY2168" s="70" t="str">
        <f t="shared" si="407"/>
        <v>REZoning_Sol-Win</v>
      </c>
    </row>
    <row r="2169" spans="1:51">
      <c r="A2169" s="67" t="s">
        <v>70</v>
      </c>
      <c r="C2169" t="s">
        <v>3050</v>
      </c>
      <c r="D2169" s="68" t="s">
        <v>874</v>
      </c>
      <c r="E2169" s="52">
        <v>2035</v>
      </c>
      <c r="F2169" s="69" t="str">
        <f t="shared" si="397"/>
        <v>*0.94</v>
      </c>
      <c r="G2169" s="70" t="str">
        <f t="shared" si="408"/>
        <v>REZoning_Sol-Win</v>
      </c>
      <c r="I2169" t="s">
        <v>3050</v>
      </c>
      <c r="J2169" s="68" t="s">
        <v>874</v>
      </c>
      <c r="K2169" s="52">
        <v>2050</v>
      </c>
      <c r="L2169" s="62" t="str">
        <f t="shared" si="398"/>
        <v>*0.91</v>
      </c>
      <c r="M2169" s="70" t="str">
        <f t="shared" si="399"/>
        <v>REZoning_Sol-Win</v>
      </c>
      <c r="O2169" t="s">
        <v>3050</v>
      </c>
      <c r="P2169" t="s">
        <v>874</v>
      </c>
      <c r="Q2169">
        <v>2100</v>
      </c>
      <c r="R2169" t="s">
        <v>890</v>
      </c>
      <c r="S2169" t="s">
        <v>875</v>
      </c>
      <c r="AA2169" s="49" t="s">
        <v>3050</v>
      </c>
      <c r="AB2169" s="71" t="s">
        <v>874</v>
      </c>
      <c r="AC2169" s="55">
        <v>2035</v>
      </c>
      <c r="AD2169" s="70" t="str">
        <f t="shared" si="400"/>
        <v>*0.93</v>
      </c>
      <c r="AE2169" s="70" t="str">
        <f t="shared" si="401"/>
        <v>REZoning_Sol-Win</v>
      </c>
      <c r="AG2169" s="49" t="s">
        <v>3050</v>
      </c>
      <c r="AH2169" s="71" t="s">
        <v>874</v>
      </c>
      <c r="AI2169" s="55">
        <v>2050</v>
      </c>
      <c r="AJ2169" s="70" t="str">
        <f t="shared" si="402"/>
        <v>*0.9</v>
      </c>
      <c r="AK2169" s="70" t="str">
        <f t="shared" si="403"/>
        <v>REZoning_Sol-Win</v>
      </c>
      <c r="AO2169" s="50" t="s">
        <v>3050</v>
      </c>
      <c r="AP2169" s="72" t="s">
        <v>874</v>
      </c>
      <c r="AQ2169" s="58">
        <v>2035</v>
      </c>
      <c r="AR2169" s="73" t="str">
        <f t="shared" si="404"/>
        <v>*0.9</v>
      </c>
      <c r="AS2169" s="70" t="str">
        <f t="shared" si="405"/>
        <v>REZoning_Sol-Win</v>
      </c>
      <c r="AU2169" s="50" t="s">
        <v>3050</v>
      </c>
      <c r="AV2169" s="72" t="s">
        <v>874</v>
      </c>
      <c r="AW2169" s="58">
        <v>2050</v>
      </c>
      <c r="AX2169" s="73" t="str">
        <f t="shared" si="406"/>
        <v>*0.86</v>
      </c>
      <c r="AY2169" s="70" t="str">
        <f t="shared" si="407"/>
        <v>REZoning_Sol-Win</v>
      </c>
    </row>
    <row r="2170" spans="1:51">
      <c r="A2170" s="67" t="s">
        <v>70</v>
      </c>
      <c r="C2170" t="s">
        <v>3051</v>
      </c>
      <c r="D2170" s="68" t="s">
        <v>874</v>
      </c>
      <c r="E2170" s="52">
        <v>2035</v>
      </c>
      <c r="F2170" s="69" t="str">
        <f t="shared" si="397"/>
        <v>*0.94</v>
      </c>
      <c r="G2170" s="70" t="str">
        <f t="shared" si="408"/>
        <v>REZoning_Sol-Win</v>
      </c>
      <c r="I2170" t="s">
        <v>3051</v>
      </c>
      <c r="J2170" s="68" t="s">
        <v>874</v>
      </c>
      <c r="K2170" s="52">
        <v>2050</v>
      </c>
      <c r="L2170" s="62" t="str">
        <f t="shared" si="398"/>
        <v>*0.91</v>
      </c>
      <c r="M2170" s="70" t="str">
        <f t="shared" si="399"/>
        <v>REZoning_Sol-Win</v>
      </c>
      <c r="O2170" t="s">
        <v>3051</v>
      </c>
      <c r="P2170" t="s">
        <v>874</v>
      </c>
      <c r="Q2170">
        <v>2100</v>
      </c>
      <c r="R2170" t="s">
        <v>890</v>
      </c>
      <c r="S2170" t="s">
        <v>875</v>
      </c>
      <c r="AA2170" s="49" t="s">
        <v>3051</v>
      </c>
      <c r="AB2170" s="71" t="s">
        <v>874</v>
      </c>
      <c r="AC2170" s="55">
        <v>2035</v>
      </c>
      <c r="AD2170" s="70" t="str">
        <f t="shared" si="400"/>
        <v>*0.93</v>
      </c>
      <c r="AE2170" s="70" t="str">
        <f t="shared" si="401"/>
        <v>REZoning_Sol-Win</v>
      </c>
      <c r="AG2170" s="49" t="s">
        <v>3051</v>
      </c>
      <c r="AH2170" s="71" t="s">
        <v>874</v>
      </c>
      <c r="AI2170" s="55">
        <v>2050</v>
      </c>
      <c r="AJ2170" s="70" t="str">
        <f t="shared" si="402"/>
        <v>*0.9</v>
      </c>
      <c r="AK2170" s="70" t="str">
        <f t="shared" si="403"/>
        <v>REZoning_Sol-Win</v>
      </c>
      <c r="AO2170" s="50" t="s">
        <v>3051</v>
      </c>
      <c r="AP2170" s="72" t="s">
        <v>874</v>
      </c>
      <c r="AQ2170" s="58">
        <v>2035</v>
      </c>
      <c r="AR2170" s="73" t="str">
        <f t="shared" si="404"/>
        <v>*0.9</v>
      </c>
      <c r="AS2170" s="70" t="str">
        <f t="shared" si="405"/>
        <v>REZoning_Sol-Win</v>
      </c>
      <c r="AU2170" s="50" t="s">
        <v>3051</v>
      </c>
      <c r="AV2170" s="72" t="s">
        <v>874</v>
      </c>
      <c r="AW2170" s="58">
        <v>2050</v>
      </c>
      <c r="AX2170" s="73" t="str">
        <f t="shared" si="406"/>
        <v>*0.86</v>
      </c>
      <c r="AY2170" s="70" t="str">
        <f t="shared" si="407"/>
        <v>REZoning_Sol-Win</v>
      </c>
    </row>
    <row r="2171" spans="1:51">
      <c r="A2171" s="67" t="s">
        <v>70</v>
      </c>
      <c r="C2171" t="s">
        <v>3052</v>
      </c>
      <c r="D2171" s="68" t="s">
        <v>874</v>
      </c>
      <c r="E2171" s="52">
        <v>2035</v>
      </c>
      <c r="F2171" s="69" t="str">
        <f t="shared" si="397"/>
        <v>*0.94</v>
      </c>
      <c r="G2171" s="70" t="str">
        <f t="shared" si="408"/>
        <v>REZoning_Sol-Win</v>
      </c>
      <c r="I2171" t="s">
        <v>3052</v>
      </c>
      <c r="J2171" s="68" t="s">
        <v>874</v>
      </c>
      <c r="K2171" s="52">
        <v>2050</v>
      </c>
      <c r="L2171" s="62" t="str">
        <f t="shared" si="398"/>
        <v>*0.91</v>
      </c>
      <c r="M2171" s="70" t="str">
        <f t="shared" si="399"/>
        <v>REZoning_Sol-Win</v>
      </c>
      <c r="O2171" t="s">
        <v>3052</v>
      </c>
      <c r="P2171" t="s">
        <v>874</v>
      </c>
      <c r="Q2171">
        <v>2100</v>
      </c>
      <c r="R2171" t="s">
        <v>890</v>
      </c>
      <c r="S2171" t="s">
        <v>875</v>
      </c>
      <c r="AA2171" s="49" t="s">
        <v>3052</v>
      </c>
      <c r="AB2171" s="71" t="s">
        <v>874</v>
      </c>
      <c r="AC2171" s="55">
        <v>2035</v>
      </c>
      <c r="AD2171" s="70" t="str">
        <f t="shared" si="400"/>
        <v>*0.93</v>
      </c>
      <c r="AE2171" s="70" t="str">
        <f t="shared" si="401"/>
        <v>REZoning_Sol-Win</v>
      </c>
      <c r="AG2171" s="49" t="s">
        <v>3052</v>
      </c>
      <c r="AH2171" s="71" t="s">
        <v>874</v>
      </c>
      <c r="AI2171" s="55">
        <v>2050</v>
      </c>
      <c r="AJ2171" s="70" t="str">
        <f t="shared" si="402"/>
        <v>*0.9</v>
      </c>
      <c r="AK2171" s="70" t="str">
        <f t="shared" si="403"/>
        <v>REZoning_Sol-Win</v>
      </c>
      <c r="AO2171" s="50" t="s">
        <v>3052</v>
      </c>
      <c r="AP2171" s="72" t="s">
        <v>874</v>
      </c>
      <c r="AQ2171" s="58">
        <v>2035</v>
      </c>
      <c r="AR2171" s="73" t="str">
        <f t="shared" si="404"/>
        <v>*0.9</v>
      </c>
      <c r="AS2171" s="70" t="str">
        <f t="shared" si="405"/>
        <v>REZoning_Sol-Win</v>
      </c>
      <c r="AU2171" s="50" t="s">
        <v>3052</v>
      </c>
      <c r="AV2171" s="72" t="s">
        <v>874</v>
      </c>
      <c r="AW2171" s="58">
        <v>2050</v>
      </c>
      <c r="AX2171" s="73" t="str">
        <f t="shared" si="406"/>
        <v>*0.86</v>
      </c>
      <c r="AY2171" s="70" t="str">
        <f t="shared" si="407"/>
        <v>REZoning_Sol-Win</v>
      </c>
    </row>
    <row r="2172" spans="1:51">
      <c r="A2172" s="67" t="s">
        <v>70</v>
      </c>
      <c r="C2172" t="s">
        <v>3053</v>
      </c>
      <c r="D2172" s="68" t="s">
        <v>874</v>
      </c>
      <c r="E2172" s="52">
        <v>2035</v>
      </c>
      <c r="F2172" s="69" t="str">
        <f t="shared" si="397"/>
        <v>*0.94</v>
      </c>
      <c r="G2172" s="70" t="str">
        <f t="shared" si="408"/>
        <v>REZoning_Sol-Win</v>
      </c>
      <c r="I2172" t="s">
        <v>3053</v>
      </c>
      <c r="J2172" s="68" t="s">
        <v>874</v>
      </c>
      <c r="K2172" s="52">
        <v>2050</v>
      </c>
      <c r="L2172" s="62" t="str">
        <f t="shared" si="398"/>
        <v>*0.91</v>
      </c>
      <c r="M2172" s="70" t="str">
        <f t="shared" si="399"/>
        <v>REZoning_Sol-Win</v>
      </c>
      <c r="O2172" t="s">
        <v>3053</v>
      </c>
      <c r="P2172" t="s">
        <v>874</v>
      </c>
      <c r="Q2172">
        <v>2100</v>
      </c>
      <c r="R2172" t="s">
        <v>890</v>
      </c>
      <c r="S2172" t="s">
        <v>875</v>
      </c>
      <c r="AA2172" s="49" t="s">
        <v>3053</v>
      </c>
      <c r="AB2172" s="71" t="s">
        <v>874</v>
      </c>
      <c r="AC2172" s="55">
        <v>2035</v>
      </c>
      <c r="AD2172" s="70" t="str">
        <f t="shared" si="400"/>
        <v>*0.93</v>
      </c>
      <c r="AE2172" s="70" t="str">
        <f t="shared" si="401"/>
        <v>REZoning_Sol-Win</v>
      </c>
      <c r="AG2172" s="49" t="s">
        <v>3053</v>
      </c>
      <c r="AH2172" s="71" t="s">
        <v>874</v>
      </c>
      <c r="AI2172" s="55">
        <v>2050</v>
      </c>
      <c r="AJ2172" s="70" t="str">
        <f t="shared" si="402"/>
        <v>*0.9</v>
      </c>
      <c r="AK2172" s="70" t="str">
        <f t="shared" si="403"/>
        <v>REZoning_Sol-Win</v>
      </c>
      <c r="AO2172" s="50" t="s">
        <v>3053</v>
      </c>
      <c r="AP2172" s="72" t="s">
        <v>874</v>
      </c>
      <c r="AQ2172" s="58">
        <v>2035</v>
      </c>
      <c r="AR2172" s="73" t="str">
        <f t="shared" si="404"/>
        <v>*0.9</v>
      </c>
      <c r="AS2172" s="70" t="str">
        <f t="shared" si="405"/>
        <v>REZoning_Sol-Win</v>
      </c>
      <c r="AU2172" s="50" t="s">
        <v>3053</v>
      </c>
      <c r="AV2172" s="72" t="s">
        <v>874</v>
      </c>
      <c r="AW2172" s="58">
        <v>2050</v>
      </c>
      <c r="AX2172" s="73" t="str">
        <f t="shared" si="406"/>
        <v>*0.86</v>
      </c>
      <c r="AY2172" s="70" t="str">
        <f t="shared" si="407"/>
        <v>REZoning_Sol-Win</v>
      </c>
    </row>
    <row r="2173" spans="1:51">
      <c r="A2173" s="67" t="s">
        <v>70</v>
      </c>
      <c r="C2173" t="s">
        <v>3054</v>
      </c>
      <c r="D2173" s="68" t="s">
        <v>874</v>
      </c>
      <c r="E2173" s="52">
        <v>2035</v>
      </c>
      <c r="F2173" s="69" t="str">
        <f t="shared" si="397"/>
        <v>*0.94</v>
      </c>
      <c r="G2173" s="70" t="str">
        <f t="shared" si="408"/>
        <v>REZoning_Sol-Win</v>
      </c>
      <c r="I2173" t="s">
        <v>3054</v>
      </c>
      <c r="J2173" s="68" t="s">
        <v>874</v>
      </c>
      <c r="K2173" s="52">
        <v>2050</v>
      </c>
      <c r="L2173" s="62" t="str">
        <f t="shared" si="398"/>
        <v>*0.91</v>
      </c>
      <c r="M2173" s="70" t="str">
        <f t="shared" si="399"/>
        <v>REZoning_Sol-Win</v>
      </c>
      <c r="O2173" t="s">
        <v>3054</v>
      </c>
      <c r="P2173" t="s">
        <v>874</v>
      </c>
      <c r="Q2173">
        <v>2100</v>
      </c>
      <c r="R2173" t="s">
        <v>890</v>
      </c>
      <c r="S2173" t="s">
        <v>875</v>
      </c>
      <c r="AA2173" s="49" t="s">
        <v>3054</v>
      </c>
      <c r="AB2173" s="71" t="s">
        <v>874</v>
      </c>
      <c r="AC2173" s="55">
        <v>2035</v>
      </c>
      <c r="AD2173" s="70" t="str">
        <f t="shared" si="400"/>
        <v>*0.93</v>
      </c>
      <c r="AE2173" s="70" t="str">
        <f t="shared" si="401"/>
        <v>REZoning_Sol-Win</v>
      </c>
      <c r="AG2173" s="49" t="s">
        <v>3054</v>
      </c>
      <c r="AH2173" s="71" t="s">
        <v>874</v>
      </c>
      <c r="AI2173" s="55">
        <v>2050</v>
      </c>
      <c r="AJ2173" s="70" t="str">
        <f t="shared" si="402"/>
        <v>*0.9</v>
      </c>
      <c r="AK2173" s="70" t="str">
        <f t="shared" si="403"/>
        <v>REZoning_Sol-Win</v>
      </c>
      <c r="AO2173" s="50" t="s">
        <v>3054</v>
      </c>
      <c r="AP2173" s="72" t="s">
        <v>874</v>
      </c>
      <c r="AQ2173" s="58">
        <v>2035</v>
      </c>
      <c r="AR2173" s="73" t="str">
        <f t="shared" si="404"/>
        <v>*0.9</v>
      </c>
      <c r="AS2173" s="70" t="str">
        <f t="shared" si="405"/>
        <v>REZoning_Sol-Win</v>
      </c>
      <c r="AU2173" s="50" t="s">
        <v>3054</v>
      </c>
      <c r="AV2173" s="72" t="s">
        <v>874</v>
      </c>
      <c r="AW2173" s="58">
        <v>2050</v>
      </c>
      <c r="AX2173" s="73" t="str">
        <f t="shared" si="406"/>
        <v>*0.86</v>
      </c>
      <c r="AY2173" s="70" t="str">
        <f t="shared" si="407"/>
        <v>REZoning_Sol-Win</v>
      </c>
    </row>
    <row r="2174" spans="1:51">
      <c r="A2174" s="67" t="s">
        <v>70</v>
      </c>
      <c r="C2174" t="s">
        <v>3055</v>
      </c>
      <c r="D2174" s="68" t="s">
        <v>874</v>
      </c>
      <c r="E2174" s="52">
        <v>2035</v>
      </c>
      <c r="F2174" s="69" t="str">
        <f t="shared" si="397"/>
        <v>*0.94</v>
      </c>
      <c r="G2174" s="70" t="str">
        <f t="shared" si="408"/>
        <v>REZoning_Sol-Win</v>
      </c>
      <c r="I2174" t="s">
        <v>3055</v>
      </c>
      <c r="J2174" s="68" t="s">
        <v>874</v>
      </c>
      <c r="K2174" s="52">
        <v>2050</v>
      </c>
      <c r="L2174" s="62" t="str">
        <f t="shared" si="398"/>
        <v>*0.91</v>
      </c>
      <c r="M2174" s="70" t="str">
        <f t="shared" si="399"/>
        <v>REZoning_Sol-Win</v>
      </c>
      <c r="O2174" t="s">
        <v>3055</v>
      </c>
      <c r="P2174" t="s">
        <v>874</v>
      </c>
      <c r="Q2174">
        <v>2100</v>
      </c>
      <c r="R2174" t="s">
        <v>890</v>
      </c>
      <c r="S2174" t="s">
        <v>875</v>
      </c>
      <c r="AA2174" s="49" t="s">
        <v>3055</v>
      </c>
      <c r="AB2174" s="71" t="s">
        <v>874</v>
      </c>
      <c r="AC2174" s="55">
        <v>2035</v>
      </c>
      <c r="AD2174" s="70" t="str">
        <f t="shared" si="400"/>
        <v>*0.93</v>
      </c>
      <c r="AE2174" s="70" t="str">
        <f t="shared" si="401"/>
        <v>REZoning_Sol-Win</v>
      </c>
      <c r="AG2174" s="49" t="s">
        <v>3055</v>
      </c>
      <c r="AH2174" s="71" t="s">
        <v>874</v>
      </c>
      <c r="AI2174" s="55">
        <v>2050</v>
      </c>
      <c r="AJ2174" s="70" t="str">
        <f t="shared" si="402"/>
        <v>*0.9</v>
      </c>
      <c r="AK2174" s="70" t="str">
        <f t="shared" si="403"/>
        <v>REZoning_Sol-Win</v>
      </c>
      <c r="AO2174" s="50" t="s">
        <v>3055</v>
      </c>
      <c r="AP2174" s="72" t="s">
        <v>874</v>
      </c>
      <c r="AQ2174" s="58">
        <v>2035</v>
      </c>
      <c r="AR2174" s="73" t="str">
        <f t="shared" si="404"/>
        <v>*0.9</v>
      </c>
      <c r="AS2174" s="70" t="str">
        <f t="shared" si="405"/>
        <v>REZoning_Sol-Win</v>
      </c>
      <c r="AU2174" s="50" t="s">
        <v>3055</v>
      </c>
      <c r="AV2174" s="72" t="s">
        <v>874</v>
      </c>
      <c r="AW2174" s="58">
        <v>2050</v>
      </c>
      <c r="AX2174" s="73" t="str">
        <f t="shared" si="406"/>
        <v>*0.86</v>
      </c>
      <c r="AY2174" s="70" t="str">
        <f t="shared" si="407"/>
        <v>REZoning_Sol-Win</v>
      </c>
    </row>
    <row r="2175" spans="1:51">
      <c r="A2175" s="67" t="s">
        <v>70</v>
      </c>
      <c r="C2175" t="s">
        <v>3056</v>
      </c>
      <c r="D2175" s="68" t="s">
        <v>874</v>
      </c>
      <c r="E2175" s="52">
        <v>2035</v>
      </c>
      <c r="F2175" s="69" t="str">
        <f t="shared" si="397"/>
        <v>*0.94</v>
      </c>
      <c r="G2175" s="70" t="str">
        <f t="shared" si="408"/>
        <v>REZoning_Sol-Win</v>
      </c>
      <c r="I2175" t="s">
        <v>3056</v>
      </c>
      <c r="J2175" s="68" t="s">
        <v>874</v>
      </c>
      <c r="K2175" s="52">
        <v>2050</v>
      </c>
      <c r="L2175" s="62" t="str">
        <f t="shared" si="398"/>
        <v>*0.91</v>
      </c>
      <c r="M2175" s="70" t="str">
        <f t="shared" si="399"/>
        <v>REZoning_Sol-Win</v>
      </c>
      <c r="O2175" t="s">
        <v>3056</v>
      </c>
      <c r="P2175" t="s">
        <v>874</v>
      </c>
      <c r="Q2175">
        <v>2100</v>
      </c>
      <c r="R2175" t="s">
        <v>890</v>
      </c>
      <c r="S2175" t="s">
        <v>875</v>
      </c>
      <c r="AA2175" s="49" t="s">
        <v>3056</v>
      </c>
      <c r="AB2175" s="71" t="s">
        <v>874</v>
      </c>
      <c r="AC2175" s="55">
        <v>2035</v>
      </c>
      <c r="AD2175" s="70" t="str">
        <f t="shared" si="400"/>
        <v>*0.93</v>
      </c>
      <c r="AE2175" s="70" t="str">
        <f t="shared" si="401"/>
        <v>REZoning_Sol-Win</v>
      </c>
      <c r="AG2175" s="49" t="s">
        <v>3056</v>
      </c>
      <c r="AH2175" s="71" t="s">
        <v>874</v>
      </c>
      <c r="AI2175" s="55">
        <v>2050</v>
      </c>
      <c r="AJ2175" s="70" t="str">
        <f t="shared" si="402"/>
        <v>*0.9</v>
      </c>
      <c r="AK2175" s="70" t="str">
        <f t="shared" si="403"/>
        <v>REZoning_Sol-Win</v>
      </c>
      <c r="AO2175" s="50" t="s">
        <v>3056</v>
      </c>
      <c r="AP2175" s="72" t="s">
        <v>874</v>
      </c>
      <c r="AQ2175" s="58">
        <v>2035</v>
      </c>
      <c r="AR2175" s="73" t="str">
        <f t="shared" si="404"/>
        <v>*0.9</v>
      </c>
      <c r="AS2175" s="70" t="str">
        <f t="shared" si="405"/>
        <v>REZoning_Sol-Win</v>
      </c>
      <c r="AU2175" s="50" t="s">
        <v>3056</v>
      </c>
      <c r="AV2175" s="72" t="s">
        <v>874</v>
      </c>
      <c r="AW2175" s="58">
        <v>2050</v>
      </c>
      <c r="AX2175" s="73" t="str">
        <f t="shared" si="406"/>
        <v>*0.86</v>
      </c>
      <c r="AY2175" s="70" t="str">
        <f t="shared" si="407"/>
        <v>REZoning_Sol-Win</v>
      </c>
    </row>
    <row r="2176" spans="1:51">
      <c r="A2176" s="67" t="s">
        <v>70</v>
      </c>
      <c r="C2176" t="s">
        <v>3057</v>
      </c>
      <c r="D2176" s="68" t="s">
        <v>874</v>
      </c>
      <c r="E2176" s="52">
        <v>2035</v>
      </c>
      <c r="F2176" s="69" t="str">
        <f t="shared" si="397"/>
        <v>*0.94</v>
      </c>
      <c r="G2176" s="70" t="str">
        <f t="shared" si="408"/>
        <v>REZoning_Sol-Win</v>
      </c>
      <c r="I2176" t="s">
        <v>3057</v>
      </c>
      <c r="J2176" s="68" t="s">
        <v>874</v>
      </c>
      <c r="K2176" s="52">
        <v>2050</v>
      </c>
      <c r="L2176" s="62" t="str">
        <f t="shared" si="398"/>
        <v>*0.91</v>
      </c>
      <c r="M2176" s="70" t="str">
        <f t="shared" si="399"/>
        <v>REZoning_Sol-Win</v>
      </c>
      <c r="O2176" t="s">
        <v>3057</v>
      </c>
      <c r="P2176" t="s">
        <v>874</v>
      </c>
      <c r="Q2176">
        <v>2100</v>
      </c>
      <c r="R2176" t="s">
        <v>890</v>
      </c>
      <c r="S2176" t="s">
        <v>875</v>
      </c>
      <c r="AA2176" s="49" t="s">
        <v>3057</v>
      </c>
      <c r="AB2176" s="71" t="s">
        <v>874</v>
      </c>
      <c r="AC2176" s="55">
        <v>2035</v>
      </c>
      <c r="AD2176" s="70" t="str">
        <f t="shared" si="400"/>
        <v>*0.93</v>
      </c>
      <c r="AE2176" s="70" t="str">
        <f t="shared" si="401"/>
        <v>REZoning_Sol-Win</v>
      </c>
      <c r="AG2176" s="49" t="s">
        <v>3057</v>
      </c>
      <c r="AH2176" s="71" t="s">
        <v>874</v>
      </c>
      <c r="AI2176" s="55">
        <v>2050</v>
      </c>
      <c r="AJ2176" s="70" t="str">
        <f t="shared" si="402"/>
        <v>*0.9</v>
      </c>
      <c r="AK2176" s="70" t="str">
        <f t="shared" si="403"/>
        <v>REZoning_Sol-Win</v>
      </c>
      <c r="AO2176" s="50" t="s">
        <v>3057</v>
      </c>
      <c r="AP2176" s="72" t="s">
        <v>874</v>
      </c>
      <c r="AQ2176" s="58">
        <v>2035</v>
      </c>
      <c r="AR2176" s="73" t="str">
        <f t="shared" si="404"/>
        <v>*0.9</v>
      </c>
      <c r="AS2176" s="70" t="str">
        <f t="shared" si="405"/>
        <v>REZoning_Sol-Win</v>
      </c>
      <c r="AU2176" s="50" t="s">
        <v>3057</v>
      </c>
      <c r="AV2176" s="72" t="s">
        <v>874</v>
      </c>
      <c r="AW2176" s="58">
        <v>2050</v>
      </c>
      <c r="AX2176" s="73" t="str">
        <f t="shared" si="406"/>
        <v>*0.86</v>
      </c>
      <c r="AY2176" s="70" t="str">
        <f t="shared" si="407"/>
        <v>REZoning_Sol-Win</v>
      </c>
    </row>
    <row r="2177" spans="1:51">
      <c r="A2177" s="67" t="s">
        <v>70</v>
      </c>
      <c r="C2177" t="s">
        <v>3058</v>
      </c>
      <c r="D2177" s="68" t="s">
        <v>874</v>
      </c>
      <c r="E2177" s="52">
        <v>2035</v>
      </c>
      <c r="F2177" s="69" t="str">
        <f t="shared" si="397"/>
        <v>*0.94</v>
      </c>
      <c r="G2177" s="70" t="str">
        <f t="shared" si="408"/>
        <v>REZoning_Sol-Win</v>
      </c>
      <c r="I2177" t="s">
        <v>3058</v>
      </c>
      <c r="J2177" s="68" t="s">
        <v>874</v>
      </c>
      <c r="K2177" s="52">
        <v>2050</v>
      </c>
      <c r="L2177" s="62" t="str">
        <f t="shared" si="398"/>
        <v>*0.91</v>
      </c>
      <c r="M2177" s="70" t="str">
        <f t="shared" si="399"/>
        <v>REZoning_Sol-Win</v>
      </c>
      <c r="O2177" t="s">
        <v>3058</v>
      </c>
      <c r="P2177" t="s">
        <v>874</v>
      </c>
      <c r="Q2177">
        <v>2100</v>
      </c>
      <c r="R2177" t="s">
        <v>890</v>
      </c>
      <c r="S2177" t="s">
        <v>875</v>
      </c>
      <c r="AA2177" s="49" t="s">
        <v>3058</v>
      </c>
      <c r="AB2177" s="71" t="s">
        <v>874</v>
      </c>
      <c r="AC2177" s="55">
        <v>2035</v>
      </c>
      <c r="AD2177" s="70" t="str">
        <f t="shared" si="400"/>
        <v>*0.93</v>
      </c>
      <c r="AE2177" s="70" t="str">
        <f t="shared" si="401"/>
        <v>REZoning_Sol-Win</v>
      </c>
      <c r="AG2177" s="49" t="s">
        <v>3058</v>
      </c>
      <c r="AH2177" s="71" t="s">
        <v>874</v>
      </c>
      <c r="AI2177" s="55">
        <v>2050</v>
      </c>
      <c r="AJ2177" s="70" t="str">
        <f t="shared" si="402"/>
        <v>*0.9</v>
      </c>
      <c r="AK2177" s="70" t="str">
        <f t="shared" si="403"/>
        <v>REZoning_Sol-Win</v>
      </c>
      <c r="AO2177" s="50" t="s">
        <v>3058</v>
      </c>
      <c r="AP2177" s="72" t="s">
        <v>874</v>
      </c>
      <c r="AQ2177" s="58">
        <v>2035</v>
      </c>
      <c r="AR2177" s="73" t="str">
        <f t="shared" si="404"/>
        <v>*0.9</v>
      </c>
      <c r="AS2177" s="70" t="str">
        <f t="shared" si="405"/>
        <v>REZoning_Sol-Win</v>
      </c>
      <c r="AU2177" s="50" t="s">
        <v>3058</v>
      </c>
      <c r="AV2177" s="72" t="s">
        <v>874</v>
      </c>
      <c r="AW2177" s="58">
        <v>2050</v>
      </c>
      <c r="AX2177" s="73" t="str">
        <f t="shared" si="406"/>
        <v>*0.86</v>
      </c>
      <c r="AY2177" s="70" t="str">
        <f t="shared" si="407"/>
        <v>REZoning_Sol-Win</v>
      </c>
    </row>
    <row r="2178" spans="1:51">
      <c r="A2178" s="67" t="s">
        <v>70</v>
      </c>
      <c r="C2178" t="s">
        <v>3059</v>
      </c>
      <c r="D2178" s="68" t="s">
        <v>874</v>
      </c>
      <c r="E2178" s="52">
        <v>2035</v>
      </c>
      <c r="F2178" s="69" t="str">
        <f t="shared" si="397"/>
        <v>*0.94</v>
      </c>
      <c r="G2178" s="70" t="str">
        <f t="shared" si="408"/>
        <v>REZoning_Sol-Win</v>
      </c>
      <c r="I2178" t="s">
        <v>3059</v>
      </c>
      <c r="J2178" s="68" t="s">
        <v>874</v>
      </c>
      <c r="K2178" s="52">
        <v>2050</v>
      </c>
      <c r="L2178" s="62" t="str">
        <f t="shared" si="398"/>
        <v>*0.91</v>
      </c>
      <c r="M2178" s="70" t="str">
        <f t="shared" si="399"/>
        <v>REZoning_Sol-Win</v>
      </c>
      <c r="O2178" t="s">
        <v>3059</v>
      </c>
      <c r="P2178" t="s">
        <v>874</v>
      </c>
      <c r="Q2178">
        <v>2100</v>
      </c>
      <c r="R2178" t="s">
        <v>890</v>
      </c>
      <c r="S2178" t="s">
        <v>875</v>
      </c>
      <c r="AA2178" s="49" t="s">
        <v>3059</v>
      </c>
      <c r="AB2178" s="71" t="s">
        <v>874</v>
      </c>
      <c r="AC2178" s="55">
        <v>2035</v>
      </c>
      <c r="AD2178" s="70" t="str">
        <f t="shared" si="400"/>
        <v>*0.93</v>
      </c>
      <c r="AE2178" s="70" t="str">
        <f t="shared" si="401"/>
        <v>REZoning_Sol-Win</v>
      </c>
      <c r="AG2178" s="49" t="s">
        <v>3059</v>
      </c>
      <c r="AH2178" s="71" t="s">
        <v>874</v>
      </c>
      <c r="AI2178" s="55">
        <v>2050</v>
      </c>
      <c r="AJ2178" s="70" t="str">
        <f t="shared" si="402"/>
        <v>*0.9</v>
      </c>
      <c r="AK2178" s="70" t="str">
        <f t="shared" si="403"/>
        <v>REZoning_Sol-Win</v>
      </c>
      <c r="AO2178" s="50" t="s">
        <v>3059</v>
      </c>
      <c r="AP2178" s="72" t="s">
        <v>874</v>
      </c>
      <c r="AQ2178" s="58">
        <v>2035</v>
      </c>
      <c r="AR2178" s="73" t="str">
        <f t="shared" si="404"/>
        <v>*0.9</v>
      </c>
      <c r="AS2178" s="70" t="str">
        <f t="shared" si="405"/>
        <v>REZoning_Sol-Win</v>
      </c>
      <c r="AU2178" s="50" t="s">
        <v>3059</v>
      </c>
      <c r="AV2178" s="72" t="s">
        <v>874</v>
      </c>
      <c r="AW2178" s="58">
        <v>2050</v>
      </c>
      <c r="AX2178" s="73" t="str">
        <f t="shared" si="406"/>
        <v>*0.86</v>
      </c>
      <c r="AY2178" s="70" t="str">
        <f t="shared" si="407"/>
        <v>REZoning_Sol-Win</v>
      </c>
    </row>
    <row r="2179" spans="1:51">
      <c r="A2179" s="67" t="s">
        <v>98</v>
      </c>
      <c r="C2179" t="s">
        <v>3060</v>
      </c>
      <c r="D2179" s="68" t="s">
        <v>874</v>
      </c>
      <c r="E2179" s="52">
        <v>2035</v>
      </c>
      <c r="F2179" s="69" t="str">
        <f t="shared" si="397"/>
        <v>*0.95</v>
      </c>
      <c r="G2179" s="70" t="str">
        <f t="shared" si="408"/>
        <v>REZoning_Sol-Win</v>
      </c>
      <c r="I2179" t="s">
        <v>3060</v>
      </c>
      <c r="J2179" s="68" t="s">
        <v>874</v>
      </c>
      <c r="K2179" s="52">
        <v>2050</v>
      </c>
      <c r="L2179" s="62" t="str">
        <f t="shared" si="398"/>
        <v>*0.93</v>
      </c>
      <c r="M2179" s="70" t="str">
        <f t="shared" si="399"/>
        <v>REZoning_Sol-Win</v>
      </c>
      <c r="O2179" t="s">
        <v>3060</v>
      </c>
      <c r="P2179" t="s">
        <v>874</v>
      </c>
      <c r="Q2179">
        <v>2100</v>
      </c>
      <c r="R2179" t="s">
        <v>904</v>
      </c>
      <c r="S2179" t="s">
        <v>875</v>
      </c>
      <c r="AA2179" s="49" t="s">
        <v>3060</v>
      </c>
      <c r="AB2179" s="71" t="s">
        <v>874</v>
      </c>
      <c r="AC2179" s="55">
        <v>2035</v>
      </c>
      <c r="AD2179" s="70" t="str">
        <f t="shared" si="400"/>
        <v>*0.95</v>
      </c>
      <c r="AE2179" s="70" t="str">
        <f t="shared" si="401"/>
        <v>REZoning_Sol-Win</v>
      </c>
      <c r="AG2179" s="49" t="s">
        <v>3060</v>
      </c>
      <c r="AH2179" s="71" t="s">
        <v>874</v>
      </c>
      <c r="AI2179" s="55">
        <v>2050</v>
      </c>
      <c r="AJ2179" s="70" t="str">
        <f t="shared" si="402"/>
        <v>*0.91</v>
      </c>
      <c r="AK2179" s="70" t="str">
        <f t="shared" si="403"/>
        <v>REZoning_Sol-Win</v>
      </c>
      <c r="AO2179" s="50" t="s">
        <v>3060</v>
      </c>
      <c r="AP2179" s="72" t="s">
        <v>874</v>
      </c>
      <c r="AQ2179" s="58">
        <v>2035</v>
      </c>
      <c r="AR2179" s="73" t="str">
        <f t="shared" si="404"/>
        <v>*0.91</v>
      </c>
      <c r="AS2179" s="70" t="str">
        <f t="shared" si="405"/>
        <v>REZoning_Sol-Win</v>
      </c>
      <c r="AU2179" s="50" t="s">
        <v>3060</v>
      </c>
      <c r="AV2179" s="72" t="s">
        <v>874</v>
      </c>
      <c r="AW2179" s="58">
        <v>2050</v>
      </c>
      <c r="AX2179" s="73" t="str">
        <f t="shared" si="406"/>
        <v>*0.86</v>
      </c>
      <c r="AY2179" s="70" t="str">
        <f t="shared" si="407"/>
        <v>REZoning_Sol-Win</v>
      </c>
    </row>
    <row r="2180" spans="1:51">
      <c r="A2180" s="67" t="s">
        <v>98</v>
      </c>
      <c r="C2180" t="s">
        <v>3061</v>
      </c>
      <c r="D2180" s="68" t="s">
        <v>874</v>
      </c>
      <c r="E2180" s="52">
        <v>2035</v>
      </c>
      <c r="F2180" s="69" t="str">
        <f t="shared" si="397"/>
        <v>*0.95</v>
      </c>
      <c r="G2180" s="70" t="str">
        <f t="shared" si="408"/>
        <v>REZoning_Sol-Win</v>
      </c>
      <c r="I2180" t="s">
        <v>3061</v>
      </c>
      <c r="J2180" s="68" t="s">
        <v>874</v>
      </c>
      <c r="K2180" s="52">
        <v>2050</v>
      </c>
      <c r="L2180" s="62" t="str">
        <f t="shared" si="398"/>
        <v>*0.93</v>
      </c>
      <c r="M2180" s="70" t="str">
        <f t="shared" si="399"/>
        <v>REZoning_Sol-Win</v>
      </c>
      <c r="O2180" t="s">
        <v>3061</v>
      </c>
      <c r="P2180" t="s">
        <v>874</v>
      </c>
      <c r="Q2180">
        <v>2100</v>
      </c>
      <c r="R2180" t="s">
        <v>904</v>
      </c>
      <c r="S2180" t="s">
        <v>875</v>
      </c>
      <c r="AA2180" s="49" t="s">
        <v>3061</v>
      </c>
      <c r="AB2180" s="71" t="s">
        <v>874</v>
      </c>
      <c r="AC2180" s="55">
        <v>2035</v>
      </c>
      <c r="AD2180" s="70" t="str">
        <f t="shared" si="400"/>
        <v>*0.95</v>
      </c>
      <c r="AE2180" s="70" t="str">
        <f t="shared" si="401"/>
        <v>REZoning_Sol-Win</v>
      </c>
      <c r="AG2180" s="49" t="s">
        <v>3061</v>
      </c>
      <c r="AH2180" s="71" t="s">
        <v>874</v>
      </c>
      <c r="AI2180" s="55">
        <v>2050</v>
      </c>
      <c r="AJ2180" s="70" t="str">
        <f t="shared" si="402"/>
        <v>*0.91</v>
      </c>
      <c r="AK2180" s="70" t="str">
        <f t="shared" si="403"/>
        <v>REZoning_Sol-Win</v>
      </c>
      <c r="AO2180" s="50" t="s">
        <v>3061</v>
      </c>
      <c r="AP2180" s="72" t="s">
        <v>874</v>
      </c>
      <c r="AQ2180" s="58">
        <v>2035</v>
      </c>
      <c r="AR2180" s="73" t="str">
        <f t="shared" si="404"/>
        <v>*0.91</v>
      </c>
      <c r="AS2180" s="70" t="str">
        <f t="shared" si="405"/>
        <v>REZoning_Sol-Win</v>
      </c>
      <c r="AU2180" s="50" t="s">
        <v>3061</v>
      </c>
      <c r="AV2180" s="72" t="s">
        <v>874</v>
      </c>
      <c r="AW2180" s="58">
        <v>2050</v>
      </c>
      <c r="AX2180" s="73" t="str">
        <f t="shared" si="406"/>
        <v>*0.86</v>
      </c>
      <c r="AY2180" s="70" t="str">
        <f t="shared" si="407"/>
        <v>REZoning_Sol-Win</v>
      </c>
    </row>
    <row r="2181" spans="1:51">
      <c r="A2181" s="67" t="s">
        <v>98</v>
      </c>
      <c r="C2181" t="s">
        <v>3062</v>
      </c>
      <c r="D2181" s="68" t="s">
        <v>874</v>
      </c>
      <c r="E2181" s="52">
        <v>2035</v>
      </c>
      <c r="F2181" s="69" t="str">
        <f t="shared" ref="F2181:F2244" si="409">"*"&amp;IF(AND(A2181="EU",E2181=2035),0.95,IF(AND(A2181="EU",E2181=2050),0.93,IF(AND(A2181="USA",E2181=2035),0.96,IF(AND(A2181="USA",E2181=2050),0.94,IF(AND(A2181="Japan",E2181=2035),0.94,IF(AND(A2181="Japan",E2181=2050),0.92,IF(AND(A2181="Russia",E2181=2035),0.95,IF(AND(A2181="Russia",E2181=2050),0.93,IF(AND(A2181="China",E2181=2035),0.94,IF(AND(A2181="China",E2181=2050),0.92,IF(AND(A2181="India",E2181=2035),0.95,IF(AND(A2181="India",E2181=2050),0.92,IF(AND(A2181="Middle East",E2181=2035),0.94,IF(AND(A2181="Middle East",E2181=2050),0.9,IF(AND(A2181="Africa",E2181=2035),0.94,IF(AND(A2181="Africa",E2181=2050),0.91,IF(AND(A2181="Brazil",E2181=2035),0.95,IF(AND(A2181="Brazil",E2181=2050),0.92,""))))))))))))))))))</f>
        <v>*0.95</v>
      </c>
      <c r="G2181" s="70" t="str">
        <f t="shared" si="408"/>
        <v>REZoning_Sol-Win</v>
      </c>
      <c r="I2181" t="s">
        <v>3062</v>
      </c>
      <c r="J2181" s="68" t="s">
        <v>874</v>
      </c>
      <c r="K2181" s="52">
        <v>2050</v>
      </c>
      <c r="L2181" s="62" t="str">
        <f t="shared" ref="L2181:L2244" si="410">"*"&amp;IF(AND(A2181="EU",K2181=2035),0.95,IF(AND(A2181="EU",K2181=2050),0.93,IF(AND(A2181="USA",K2181=2035),0.96,IF(AND(A2181="USA",K2181=2050),0.94,IF(AND(A2181="Japan",K2181=2035),0.94,IF(AND(A2181="Japan",K2181=2050),0.92,IF(AND(A2181="Russia",K2181=2035),0.95,IF(AND(A2181="Russia",K2181=2050),0.93,IF(AND(A2181="China",K2181=2035),0.94,IF(AND(A2181="China",K2181=2050),0.92,IF(AND(A2181="India",K2181=2035),0.95,IF(AND(A2181="India",K2181=2050),0.92,IF(AND(A2181="Middle East",K2181=2035),0.94,IF(AND(A2181="Middle East",K2181=2050),0.9,IF(AND(A2181="Africa",K2181=2035),0.94,IF(AND(A2181="Africa",K2181=2050),0.91,IF(AND(A2181="Brazil",K2181=2035),0.95,IF(AND(A2181="Brazil",K2181=2050),0.92,""))))))))))))))))))</f>
        <v>*0.93</v>
      </c>
      <c r="M2181" s="70" t="str">
        <f t="shared" ref="M2181:M2244" si="411">M2180</f>
        <v>REZoning_Sol-Win</v>
      </c>
      <c r="O2181" t="s">
        <v>3062</v>
      </c>
      <c r="P2181" t="s">
        <v>874</v>
      </c>
      <c r="Q2181">
        <v>2100</v>
      </c>
      <c r="R2181" t="s">
        <v>904</v>
      </c>
      <c r="S2181" t="s">
        <v>875</v>
      </c>
      <c r="AA2181" s="49" t="s">
        <v>3062</v>
      </c>
      <c r="AB2181" s="71" t="s">
        <v>874</v>
      </c>
      <c r="AC2181" s="55">
        <v>2035</v>
      </c>
      <c r="AD2181" s="70" t="str">
        <f t="shared" ref="AD2181:AD2244" si="412">"*"&amp;IF(AND(A2181="EU",AC2181=2035),0.95,IF(AND(A2181="EU",AC2181=2050),0.93,IF(AND(A2181="USA",AC2181=2035),0.96,IF(AND(A2181="USA",AC2181=2050),0.93,IF(AND(A2181="Japan",AC2181=2035),0.94,IF(AND(A2181="Japan",AC2181=2050),0.92,IF(AND(A2181="Russia",AC2181=2035),0.95,IF(AND(A2181="Russia",AC2181=2050),0.91,IF(AND(A2181="China",AC2181=2035),0.93,IF(AND(A2181="China",AC2181=2050),0.92,IF(AND(A2181="India",AC2181=2035),0.94,IF(AND(A2181="India",AC2181=2050),0.91,IF(AND(A2181="Middle East",AC2181=2035),0.92,IF(AND(A2181="Middle East",AC2181=2050),0.89,IF(AND(A2181="Africa",AC2181=2035),0.93,IF(AND(A2181="Africa",AC2181=2050),0.9,IF(AND(A2181="Brazil",AC2181=2035),0.95,IF(AND(A2181="Brazil",AC2181=2050),0.92,""))))))))))))))))))</f>
        <v>*0.95</v>
      </c>
      <c r="AE2181" s="70" t="str">
        <f t="shared" ref="AE2181:AE2244" si="413">AE2180</f>
        <v>REZoning_Sol-Win</v>
      </c>
      <c r="AG2181" s="49" t="s">
        <v>3062</v>
      </c>
      <c r="AH2181" s="71" t="s">
        <v>874</v>
      </c>
      <c r="AI2181" s="55">
        <v>2050</v>
      </c>
      <c r="AJ2181" s="70" t="str">
        <f t="shared" ref="AJ2181:AJ2244" si="414">"*"&amp;IF(AND(A2181="EU",AI2181=2035),0.95,IF(AND(A2181="EU",AI2181=2050),0.93,IF(AND(A2181="USA",AI2181=2035),0.96,IF(AND(A2181="USA",AI2181=2050),0.93,IF(AND(A2181="Japan",AI2181=2035),0.94,IF(AND(A2181="Japan",AI2181=2050),0.92,IF(AND(A2181="Russia",AI2181=2035),0.95,IF(AND(A2181="Russia",AI2181=2050),0.91,IF(AND(A2181="China",AI2181=2035),0.93,IF(AND(A2181="China",AI2181=2050),0.92,IF(AND(A2181="India",AI2181=2035),0.94,IF(AND(A2181="India",AI2181=2050),0.91,IF(AND(A2181="Middle East",AI2181=2035),0.92,IF(AND(A2181="Middle East",AI2181=2050),0.89,IF(AND(A2181="Africa",AI2181=2035),0.93,IF(AND(A2181="Africa",AI2181=2050),0.9,IF(AND(A2181="Brazil",AI2181=2035),0.95,IF(AND(A2181="Brazil",AI2181=2050),0.92,""))))))))))))))))))</f>
        <v>*0.91</v>
      </c>
      <c r="AK2181" s="70" t="str">
        <f t="shared" ref="AK2181:AK2244" si="415">AK2180</f>
        <v>REZoning_Sol-Win</v>
      </c>
      <c r="AO2181" s="50" t="s">
        <v>3062</v>
      </c>
      <c r="AP2181" s="72" t="s">
        <v>874</v>
      </c>
      <c r="AQ2181" s="58">
        <v>2035</v>
      </c>
      <c r="AR2181" s="73" t="str">
        <f t="shared" ref="AR2181:AR2244" si="416">"*"&amp;IF(AND(A2181="EU",AQ2181=2035),0.93,IF(AND(A2181="EU",AQ2181=2050),0.9,IF(AND(A2181="USA",AQ2181=2035),0.92,IF(AND(A2181="USA",AQ2181=2050),0.89,IF(AND(A2181="Japan",AQ2181=2035),0.92,IF(AND(A2181="Japan",AQ2181=2050),0.89,IF(AND(A2181="Russia",AQ2181=2035),0.91,IF(AND(A2181="Russia",AQ2181=2050),0.86,IF(AND(A2181="China",AQ2181=2035),0.91,IF(AND(A2181="China",AQ2181=2050),0.87,IF(AND(A2181="India",AQ2181=2035),0.92,IF(AND(A2181="India",AQ2181=2050),0.87,IF(AND(A2181="Middle East",AQ2181=2035),0.89,IF(AND(A2181="Middle East",AQ2181=2050),0.84,IF(AND(A2181="Africa",AQ2181=2035),0.9,IF(AND(A2181="Africa",AQ2181=2050),0.86,IF(AND(A2181="Brazil",AQ2181=2035),0.93,IF(AND(A2181="Brazil",AQ2181=2050),0.89,""))))))))))))))))))</f>
        <v>*0.91</v>
      </c>
      <c r="AS2181" s="70" t="str">
        <f t="shared" ref="AS2181:AS2244" si="417">AS2180</f>
        <v>REZoning_Sol-Win</v>
      </c>
      <c r="AU2181" s="50" t="s">
        <v>3062</v>
      </c>
      <c r="AV2181" s="72" t="s">
        <v>874</v>
      </c>
      <c r="AW2181" s="58">
        <v>2050</v>
      </c>
      <c r="AX2181" s="73" t="str">
        <f t="shared" ref="AX2181:AX2244" si="418">"*"&amp;IF(AND(A2181="EU",AW2181=2035),0.93,IF(AND(A2181="EU",AW2181=2050),0.9,IF(AND(A2181="USA",AW2181=2035),0.92,IF(AND(A2181="USA",AW2181=2050),0.89,IF(AND(A2181="Japan",AW2181=2035),0.92,IF(AND(A2181="Japan",AW2181=2050),0.89,IF(AND(A2181="Russia",AW2181=2035),0.91,IF(AND(A2181="Russia",AW2181=2050),0.86,IF(AND(A2181="China",AW2181=2035),0.91,IF(AND(A2181="China",AW2181=2050),0.87,IF(AND(A2181="India",AW2181=2035),0.92,IF(AND(A2181="India",AW2181=2050),0.87,IF(AND(A2181="Middle East",AW2181=2035),0.89,IF(AND(A2181="Middle East",AW2181=2050),0.84,IF(AND(A2181="Africa",AW2181=2035),0.9,IF(AND(A2181="Africa",AW2181=2050),0.86,IF(AND(A2181="Brazil",AW2181=2035),0.93,IF(AND(A2181="Brazil",AW2181=2050),0.89,""))))))))))))))))))</f>
        <v>*0.86</v>
      </c>
      <c r="AY2181" s="70" t="str">
        <f t="shared" ref="AY2181:AY2244" si="419">AY2180</f>
        <v>REZoning_Sol-Win</v>
      </c>
    </row>
    <row r="2182" spans="1:51">
      <c r="A2182" s="67" t="s">
        <v>87</v>
      </c>
      <c r="C2182" t="s">
        <v>3063</v>
      </c>
      <c r="D2182" s="68" t="s">
        <v>874</v>
      </c>
      <c r="E2182" s="52">
        <v>2035</v>
      </c>
      <c r="F2182" s="69" t="str">
        <f t="shared" si="409"/>
        <v>*0.95</v>
      </c>
      <c r="G2182" s="70" t="str">
        <f t="shared" si="408"/>
        <v>REZoning_Sol-Win</v>
      </c>
      <c r="I2182" t="s">
        <v>3063</v>
      </c>
      <c r="J2182" s="68" t="s">
        <v>874</v>
      </c>
      <c r="K2182" s="52">
        <v>2050</v>
      </c>
      <c r="L2182" s="62" t="str">
        <f t="shared" si="410"/>
        <v>*0.92</v>
      </c>
      <c r="M2182" s="70" t="str">
        <f t="shared" si="411"/>
        <v>REZoning_Sol-Win</v>
      </c>
      <c r="O2182" t="s">
        <v>3063</v>
      </c>
      <c r="P2182" t="s">
        <v>874</v>
      </c>
      <c r="Q2182">
        <v>2100</v>
      </c>
      <c r="R2182" t="s">
        <v>881</v>
      </c>
      <c r="S2182" t="s">
        <v>875</v>
      </c>
      <c r="AA2182" s="49" t="s">
        <v>3063</v>
      </c>
      <c r="AB2182" s="71" t="s">
        <v>874</v>
      </c>
      <c r="AC2182" s="55">
        <v>2035</v>
      </c>
      <c r="AD2182" s="70" t="str">
        <f t="shared" si="412"/>
        <v>*0.95</v>
      </c>
      <c r="AE2182" s="70" t="str">
        <f t="shared" si="413"/>
        <v>REZoning_Sol-Win</v>
      </c>
      <c r="AG2182" s="49" t="s">
        <v>3063</v>
      </c>
      <c r="AH2182" s="71" t="s">
        <v>874</v>
      </c>
      <c r="AI2182" s="55">
        <v>2050</v>
      </c>
      <c r="AJ2182" s="70" t="str">
        <f t="shared" si="414"/>
        <v>*0.92</v>
      </c>
      <c r="AK2182" s="70" t="str">
        <f t="shared" si="415"/>
        <v>REZoning_Sol-Win</v>
      </c>
      <c r="AO2182" s="50" t="s">
        <v>3063</v>
      </c>
      <c r="AP2182" s="72" t="s">
        <v>874</v>
      </c>
      <c r="AQ2182" s="58">
        <v>2035</v>
      </c>
      <c r="AR2182" s="73" t="str">
        <f t="shared" si="416"/>
        <v>*0.93</v>
      </c>
      <c r="AS2182" s="70" t="str">
        <f t="shared" si="417"/>
        <v>REZoning_Sol-Win</v>
      </c>
      <c r="AU2182" s="50" t="s">
        <v>3063</v>
      </c>
      <c r="AV2182" s="72" t="s">
        <v>874</v>
      </c>
      <c r="AW2182" s="58">
        <v>2050</v>
      </c>
      <c r="AX2182" s="73" t="str">
        <f t="shared" si="418"/>
        <v>*0.89</v>
      </c>
      <c r="AY2182" s="70" t="str">
        <f t="shared" si="419"/>
        <v>REZoning_Sol-Win</v>
      </c>
    </row>
    <row r="2183" spans="1:51">
      <c r="A2183" s="67" t="s">
        <v>87</v>
      </c>
      <c r="C2183" t="s">
        <v>3064</v>
      </c>
      <c r="D2183" s="68" t="s">
        <v>874</v>
      </c>
      <c r="E2183" s="52">
        <v>2035</v>
      </c>
      <c r="F2183" s="69" t="str">
        <f t="shared" si="409"/>
        <v>*0.95</v>
      </c>
      <c r="G2183" s="70" t="str">
        <f t="shared" si="408"/>
        <v>REZoning_Sol-Win</v>
      </c>
      <c r="I2183" t="s">
        <v>3064</v>
      </c>
      <c r="J2183" s="68" t="s">
        <v>874</v>
      </c>
      <c r="K2183" s="52">
        <v>2050</v>
      </c>
      <c r="L2183" s="62" t="str">
        <f t="shared" si="410"/>
        <v>*0.92</v>
      </c>
      <c r="M2183" s="70" t="str">
        <f t="shared" si="411"/>
        <v>REZoning_Sol-Win</v>
      </c>
      <c r="O2183" t="s">
        <v>3064</v>
      </c>
      <c r="P2183" t="s">
        <v>874</v>
      </c>
      <c r="Q2183">
        <v>2100</v>
      </c>
      <c r="R2183" t="s">
        <v>881</v>
      </c>
      <c r="S2183" t="s">
        <v>875</v>
      </c>
      <c r="AA2183" s="49" t="s">
        <v>3064</v>
      </c>
      <c r="AB2183" s="71" t="s">
        <v>874</v>
      </c>
      <c r="AC2183" s="55">
        <v>2035</v>
      </c>
      <c r="AD2183" s="70" t="str">
        <f t="shared" si="412"/>
        <v>*0.95</v>
      </c>
      <c r="AE2183" s="70" t="str">
        <f t="shared" si="413"/>
        <v>REZoning_Sol-Win</v>
      </c>
      <c r="AG2183" s="49" t="s">
        <v>3064</v>
      </c>
      <c r="AH2183" s="71" t="s">
        <v>874</v>
      </c>
      <c r="AI2183" s="55">
        <v>2050</v>
      </c>
      <c r="AJ2183" s="70" t="str">
        <f t="shared" si="414"/>
        <v>*0.92</v>
      </c>
      <c r="AK2183" s="70" t="str">
        <f t="shared" si="415"/>
        <v>REZoning_Sol-Win</v>
      </c>
      <c r="AO2183" s="50" t="s">
        <v>3064</v>
      </c>
      <c r="AP2183" s="72" t="s">
        <v>874</v>
      </c>
      <c r="AQ2183" s="58">
        <v>2035</v>
      </c>
      <c r="AR2183" s="73" t="str">
        <f t="shared" si="416"/>
        <v>*0.93</v>
      </c>
      <c r="AS2183" s="70" t="str">
        <f t="shared" si="417"/>
        <v>REZoning_Sol-Win</v>
      </c>
      <c r="AU2183" s="50" t="s">
        <v>3064</v>
      </c>
      <c r="AV2183" s="72" t="s">
        <v>874</v>
      </c>
      <c r="AW2183" s="58">
        <v>2050</v>
      </c>
      <c r="AX2183" s="73" t="str">
        <f t="shared" si="418"/>
        <v>*0.89</v>
      </c>
      <c r="AY2183" s="70" t="str">
        <f t="shared" si="419"/>
        <v>REZoning_Sol-Win</v>
      </c>
    </row>
    <row r="2184" spans="1:51">
      <c r="A2184" s="67" t="s">
        <v>87</v>
      </c>
      <c r="C2184" t="s">
        <v>3065</v>
      </c>
      <c r="D2184" s="68" t="s">
        <v>874</v>
      </c>
      <c r="E2184" s="52">
        <v>2035</v>
      </c>
      <c r="F2184" s="69" t="str">
        <f t="shared" si="409"/>
        <v>*0.95</v>
      </c>
      <c r="G2184" s="70" t="str">
        <f t="shared" si="408"/>
        <v>REZoning_Sol-Win</v>
      </c>
      <c r="I2184" t="s">
        <v>3065</v>
      </c>
      <c r="J2184" s="68" t="s">
        <v>874</v>
      </c>
      <c r="K2184" s="52">
        <v>2050</v>
      </c>
      <c r="L2184" s="62" t="str">
        <f t="shared" si="410"/>
        <v>*0.92</v>
      </c>
      <c r="M2184" s="70" t="str">
        <f t="shared" si="411"/>
        <v>REZoning_Sol-Win</v>
      </c>
      <c r="O2184" t="s">
        <v>3065</v>
      </c>
      <c r="P2184" t="s">
        <v>874</v>
      </c>
      <c r="Q2184">
        <v>2100</v>
      </c>
      <c r="R2184" t="s">
        <v>881</v>
      </c>
      <c r="S2184" t="s">
        <v>875</v>
      </c>
      <c r="AA2184" s="49" t="s">
        <v>3065</v>
      </c>
      <c r="AB2184" s="71" t="s">
        <v>874</v>
      </c>
      <c r="AC2184" s="55">
        <v>2035</v>
      </c>
      <c r="AD2184" s="70" t="str">
        <f t="shared" si="412"/>
        <v>*0.95</v>
      </c>
      <c r="AE2184" s="70" t="str">
        <f t="shared" si="413"/>
        <v>REZoning_Sol-Win</v>
      </c>
      <c r="AG2184" s="49" t="s">
        <v>3065</v>
      </c>
      <c r="AH2184" s="71" t="s">
        <v>874</v>
      </c>
      <c r="AI2184" s="55">
        <v>2050</v>
      </c>
      <c r="AJ2184" s="70" t="str">
        <f t="shared" si="414"/>
        <v>*0.92</v>
      </c>
      <c r="AK2184" s="70" t="str">
        <f t="shared" si="415"/>
        <v>REZoning_Sol-Win</v>
      </c>
      <c r="AO2184" s="50" t="s">
        <v>3065</v>
      </c>
      <c r="AP2184" s="72" t="s">
        <v>874</v>
      </c>
      <c r="AQ2184" s="58">
        <v>2035</v>
      </c>
      <c r="AR2184" s="73" t="str">
        <f t="shared" si="416"/>
        <v>*0.93</v>
      </c>
      <c r="AS2184" s="70" t="str">
        <f t="shared" si="417"/>
        <v>REZoning_Sol-Win</v>
      </c>
      <c r="AU2184" s="50" t="s">
        <v>3065</v>
      </c>
      <c r="AV2184" s="72" t="s">
        <v>874</v>
      </c>
      <c r="AW2184" s="58">
        <v>2050</v>
      </c>
      <c r="AX2184" s="73" t="str">
        <f t="shared" si="418"/>
        <v>*0.89</v>
      </c>
      <c r="AY2184" s="70" t="str">
        <f t="shared" si="419"/>
        <v>REZoning_Sol-Win</v>
      </c>
    </row>
    <row r="2185" spans="1:51">
      <c r="A2185" s="67" t="s">
        <v>101</v>
      </c>
      <c r="C2185" t="s">
        <v>3066</v>
      </c>
      <c r="D2185" s="68" t="s">
        <v>874</v>
      </c>
      <c r="E2185" s="52">
        <v>2035</v>
      </c>
      <c r="F2185" s="69" t="str">
        <f t="shared" si="409"/>
        <v>*0.96</v>
      </c>
      <c r="G2185" s="70" t="str">
        <f t="shared" si="408"/>
        <v>REZoning_Sol-Win</v>
      </c>
      <c r="I2185" t="s">
        <v>3066</v>
      </c>
      <c r="J2185" s="68" t="s">
        <v>874</v>
      </c>
      <c r="K2185" s="52">
        <v>2050</v>
      </c>
      <c r="L2185" s="62" t="str">
        <f t="shared" si="410"/>
        <v>*0.94</v>
      </c>
      <c r="M2185" s="70" t="str">
        <f t="shared" si="411"/>
        <v>REZoning_Sol-Win</v>
      </c>
      <c r="O2185" t="s">
        <v>3066</v>
      </c>
      <c r="P2185" t="s">
        <v>874</v>
      </c>
      <c r="Q2185">
        <v>2100</v>
      </c>
      <c r="R2185" t="s">
        <v>968</v>
      </c>
      <c r="S2185" t="s">
        <v>875</v>
      </c>
      <c r="AA2185" s="49" t="s">
        <v>3066</v>
      </c>
      <c r="AB2185" s="71" t="s">
        <v>874</v>
      </c>
      <c r="AC2185" s="55">
        <v>2035</v>
      </c>
      <c r="AD2185" s="70" t="str">
        <f t="shared" si="412"/>
        <v>*0.96</v>
      </c>
      <c r="AE2185" s="70" t="str">
        <f t="shared" si="413"/>
        <v>REZoning_Sol-Win</v>
      </c>
      <c r="AG2185" s="49" t="s">
        <v>3066</v>
      </c>
      <c r="AH2185" s="71" t="s">
        <v>874</v>
      </c>
      <c r="AI2185" s="55">
        <v>2050</v>
      </c>
      <c r="AJ2185" s="70" t="str">
        <f t="shared" si="414"/>
        <v>*0.93</v>
      </c>
      <c r="AK2185" s="70" t="str">
        <f t="shared" si="415"/>
        <v>REZoning_Sol-Win</v>
      </c>
      <c r="AO2185" s="50" t="s">
        <v>3066</v>
      </c>
      <c r="AP2185" s="72" t="s">
        <v>874</v>
      </c>
      <c r="AQ2185" s="58">
        <v>2035</v>
      </c>
      <c r="AR2185" s="73" t="str">
        <f t="shared" si="416"/>
        <v>*0.92</v>
      </c>
      <c r="AS2185" s="70" t="str">
        <f t="shared" si="417"/>
        <v>REZoning_Sol-Win</v>
      </c>
      <c r="AU2185" s="50" t="s">
        <v>3066</v>
      </c>
      <c r="AV2185" s="72" t="s">
        <v>874</v>
      </c>
      <c r="AW2185" s="58">
        <v>2050</v>
      </c>
      <c r="AX2185" s="73" t="str">
        <f t="shared" si="418"/>
        <v>*0.89</v>
      </c>
      <c r="AY2185" s="70" t="str">
        <f t="shared" si="419"/>
        <v>REZoning_Sol-Win</v>
      </c>
    </row>
    <row r="2186" spans="1:51">
      <c r="A2186" s="67" t="s">
        <v>101</v>
      </c>
      <c r="C2186" t="s">
        <v>3067</v>
      </c>
      <c r="D2186" s="68" t="s">
        <v>874</v>
      </c>
      <c r="E2186" s="52">
        <v>2035</v>
      </c>
      <c r="F2186" s="69" t="str">
        <f t="shared" si="409"/>
        <v>*0.96</v>
      </c>
      <c r="G2186" s="70" t="str">
        <f t="shared" si="408"/>
        <v>REZoning_Sol-Win</v>
      </c>
      <c r="I2186" t="s">
        <v>3067</v>
      </c>
      <c r="J2186" s="68" t="s">
        <v>874</v>
      </c>
      <c r="K2186" s="52">
        <v>2050</v>
      </c>
      <c r="L2186" s="62" t="str">
        <f t="shared" si="410"/>
        <v>*0.94</v>
      </c>
      <c r="M2186" s="70" t="str">
        <f t="shared" si="411"/>
        <v>REZoning_Sol-Win</v>
      </c>
      <c r="O2186" t="s">
        <v>3067</v>
      </c>
      <c r="P2186" t="s">
        <v>874</v>
      </c>
      <c r="Q2186">
        <v>2100</v>
      </c>
      <c r="R2186" t="s">
        <v>968</v>
      </c>
      <c r="S2186" t="s">
        <v>875</v>
      </c>
      <c r="AA2186" s="49" t="s">
        <v>3067</v>
      </c>
      <c r="AB2186" s="71" t="s">
        <v>874</v>
      </c>
      <c r="AC2186" s="55">
        <v>2035</v>
      </c>
      <c r="AD2186" s="70" t="str">
        <f t="shared" si="412"/>
        <v>*0.96</v>
      </c>
      <c r="AE2186" s="70" t="str">
        <f t="shared" si="413"/>
        <v>REZoning_Sol-Win</v>
      </c>
      <c r="AG2186" s="49" t="s">
        <v>3067</v>
      </c>
      <c r="AH2186" s="71" t="s">
        <v>874</v>
      </c>
      <c r="AI2186" s="55">
        <v>2050</v>
      </c>
      <c r="AJ2186" s="70" t="str">
        <f t="shared" si="414"/>
        <v>*0.93</v>
      </c>
      <c r="AK2186" s="70" t="str">
        <f t="shared" si="415"/>
        <v>REZoning_Sol-Win</v>
      </c>
      <c r="AO2186" s="50" t="s">
        <v>3067</v>
      </c>
      <c r="AP2186" s="72" t="s">
        <v>874</v>
      </c>
      <c r="AQ2186" s="58">
        <v>2035</v>
      </c>
      <c r="AR2186" s="73" t="str">
        <f t="shared" si="416"/>
        <v>*0.92</v>
      </c>
      <c r="AS2186" s="70" t="str">
        <f t="shared" si="417"/>
        <v>REZoning_Sol-Win</v>
      </c>
      <c r="AU2186" s="50" t="s">
        <v>3067</v>
      </c>
      <c r="AV2186" s="72" t="s">
        <v>874</v>
      </c>
      <c r="AW2186" s="58">
        <v>2050</v>
      </c>
      <c r="AX2186" s="73" t="str">
        <f t="shared" si="418"/>
        <v>*0.89</v>
      </c>
      <c r="AY2186" s="70" t="str">
        <f t="shared" si="419"/>
        <v>REZoning_Sol-Win</v>
      </c>
    </row>
    <row r="2187" spans="1:51">
      <c r="A2187" s="67" t="s">
        <v>101</v>
      </c>
      <c r="C2187" t="s">
        <v>3068</v>
      </c>
      <c r="D2187" s="68" t="s">
        <v>874</v>
      </c>
      <c r="E2187" s="52">
        <v>2035</v>
      </c>
      <c r="F2187" s="69" t="str">
        <f t="shared" si="409"/>
        <v>*0.96</v>
      </c>
      <c r="G2187" s="70" t="str">
        <f t="shared" si="408"/>
        <v>REZoning_Sol-Win</v>
      </c>
      <c r="I2187" t="s">
        <v>3068</v>
      </c>
      <c r="J2187" s="68" t="s">
        <v>874</v>
      </c>
      <c r="K2187" s="52">
        <v>2050</v>
      </c>
      <c r="L2187" s="62" t="str">
        <f t="shared" si="410"/>
        <v>*0.94</v>
      </c>
      <c r="M2187" s="70" t="str">
        <f t="shared" si="411"/>
        <v>REZoning_Sol-Win</v>
      </c>
      <c r="O2187" t="s">
        <v>3068</v>
      </c>
      <c r="P2187" t="s">
        <v>874</v>
      </c>
      <c r="Q2187">
        <v>2100</v>
      </c>
      <c r="R2187" t="s">
        <v>968</v>
      </c>
      <c r="S2187" t="s">
        <v>875</v>
      </c>
      <c r="AA2187" s="49" t="s">
        <v>3068</v>
      </c>
      <c r="AB2187" s="71" t="s">
        <v>874</v>
      </c>
      <c r="AC2187" s="55">
        <v>2035</v>
      </c>
      <c r="AD2187" s="70" t="str">
        <f t="shared" si="412"/>
        <v>*0.96</v>
      </c>
      <c r="AE2187" s="70" t="str">
        <f t="shared" si="413"/>
        <v>REZoning_Sol-Win</v>
      </c>
      <c r="AG2187" s="49" t="s">
        <v>3068</v>
      </c>
      <c r="AH2187" s="71" t="s">
        <v>874</v>
      </c>
      <c r="AI2187" s="55">
        <v>2050</v>
      </c>
      <c r="AJ2187" s="70" t="str">
        <f t="shared" si="414"/>
        <v>*0.93</v>
      </c>
      <c r="AK2187" s="70" t="str">
        <f t="shared" si="415"/>
        <v>REZoning_Sol-Win</v>
      </c>
      <c r="AO2187" s="50" t="s">
        <v>3068</v>
      </c>
      <c r="AP2187" s="72" t="s">
        <v>874</v>
      </c>
      <c r="AQ2187" s="58">
        <v>2035</v>
      </c>
      <c r="AR2187" s="73" t="str">
        <f t="shared" si="416"/>
        <v>*0.92</v>
      </c>
      <c r="AS2187" s="70" t="str">
        <f t="shared" si="417"/>
        <v>REZoning_Sol-Win</v>
      </c>
      <c r="AU2187" s="50" t="s">
        <v>3068</v>
      </c>
      <c r="AV2187" s="72" t="s">
        <v>874</v>
      </c>
      <c r="AW2187" s="58">
        <v>2050</v>
      </c>
      <c r="AX2187" s="73" t="str">
        <f t="shared" si="418"/>
        <v>*0.89</v>
      </c>
      <c r="AY2187" s="70" t="str">
        <f t="shared" si="419"/>
        <v>REZoning_Sol-Win</v>
      </c>
    </row>
    <row r="2188" spans="1:51">
      <c r="A2188" s="67" t="s">
        <v>101</v>
      </c>
      <c r="C2188" t="s">
        <v>3069</v>
      </c>
      <c r="D2188" s="68" t="s">
        <v>874</v>
      </c>
      <c r="E2188" s="52">
        <v>2035</v>
      </c>
      <c r="F2188" s="69" t="str">
        <f t="shared" si="409"/>
        <v>*0.96</v>
      </c>
      <c r="G2188" s="70" t="str">
        <f t="shared" si="408"/>
        <v>REZoning_Sol-Win</v>
      </c>
      <c r="I2188" t="s">
        <v>3069</v>
      </c>
      <c r="J2188" s="68" t="s">
        <v>874</v>
      </c>
      <c r="K2188" s="52">
        <v>2050</v>
      </c>
      <c r="L2188" s="62" t="str">
        <f t="shared" si="410"/>
        <v>*0.94</v>
      </c>
      <c r="M2188" s="70" t="str">
        <f t="shared" si="411"/>
        <v>REZoning_Sol-Win</v>
      </c>
      <c r="O2188" t="s">
        <v>3069</v>
      </c>
      <c r="P2188" t="s">
        <v>874</v>
      </c>
      <c r="Q2188">
        <v>2100</v>
      </c>
      <c r="R2188" t="s">
        <v>968</v>
      </c>
      <c r="S2188" t="s">
        <v>875</v>
      </c>
      <c r="AA2188" s="49" t="s">
        <v>3069</v>
      </c>
      <c r="AB2188" s="71" t="s">
        <v>874</v>
      </c>
      <c r="AC2188" s="55">
        <v>2035</v>
      </c>
      <c r="AD2188" s="70" t="str">
        <f t="shared" si="412"/>
        <v>*0.96</v>
      </c>
      <c r="AE2188" s="70" t="str">
        <f t="shared" si="413"/>
        <v>REZoning_Sol-Win</v>
      </c>
      <c r="AG2188" s="49" t="s">
        <v>3069</v>
      </c>
      <c r="AH2188" s="71" t="s">
        <v>874</v>
      </c>
      <c r="AI2188" s="55">
        <v>2050</v>
      </c>
      <c r="AJ2188" s="70" t="str">
        <f t="shared" si="414"/>
        <v>*0.93</v>
      </c>
      <c r="AK2188" s="70" t="str">
        <f t="shared" si="415"/>
        <v>REZoning_Sol-Win</v>
      </c>
      <c r="AO2188" s="50" t="s">
        <v>3069</v>
      </c>
      <c r="AP2188" s="72" t="s">
        <v>874</v>
      </c>
      <c r="AQ2188" s="58">
        <v>2035</v>
      </c>
      <c r="AR2188" s="73" t="str">
        <f t="shared" si="416"/>
        <v>*0.92</v>
      </c>
      <c r="AS2188" s="70" t="str">
        <f t="shared" si="417"/>
        <v>REZoning_Sol-Win</v>
      </c>
      <c r="AU2188" s="50" t="s">
        <v>3069</v>
      </c>
      <c r="AV2188" s="72" t="s">
        <v>874</v>
      </c>
      <c r="AW2188" s="58">
        <v>2050</v>
      </c>
      <c r="AX2188" s="73" t="str">
        <f t="shared" si="418"/>
        <v>*0.89</v>
      </c>
      <c r="AY2188" s="70" t="str">
        <f t="shared" si="419"/>
        <v>REZoning_Sol-Win</v>
      </c>
    </row>
    <row r="2189" spans="1:51">
      <c r="A2189" s="67" t="s">
        <v>101</v>
      </c>
      <c r="C2189" t="s">
        <v>3070</v>
      </c>
      <c r="D2189" s="68" t="s">
        <v>874</v>
      </c>
      <c r="E2189" s="52">
        <v>2035</v>
      </c>
      <c r="F2189" s="69" t="str">
        <f t="shared" si="409"/>
        <v>*0.96</v>
      </c>
      <c r="G2189" s="70" t="str">
        <f t="shared" si="408"/>
        <v>REZoning_Sol-Win</v>
      </c>
      <c r="I2189" t="s">
        <v>3070</v>
      </c>
      <c r="J2189" s="68" t="s">
        <v>874</v>
      </c>
      <c r="K2189" s="52">
        <v>2050</v>
      </c>
      <c r="L2189" s="62" t="str">
        <f t="shared" si="410"/>
        <v>*0.94</v>
      </c>
      <c r="M2189" s="70" t="str">
        <f t="shared" si="411"/>
        <v>REZoning_Sol-Win</v>
      </c>
      <c r="O2189" t="s">
        <v>3070</v>
      </c>
      <c r="P2189" t="s">
        <v>874</v>
      </c>
      <c r="Q2189">
        <v>2100</v>
      </c>
      <c r="R2189" t="s">
        <v>968</v>
      </c>
      <c r="S2189" t="s">
        <v>875</v>
      </c>
      <c r="AA2189" s="49" t="s">
        <v>3070</v>
      </c>
      <c r="AB2189" s="71" t="s">
        <v>874</v>
      </c>
      <c r="AC2189" s="55">
        <v>2035</v>
      </c>
      <c r="AD2189" s="70" t="str">
        <f t="shared" si="412"/>
        <v>*0.96</v>
      </c>
      <c r="AE2189" s="70" t="str">
        <f t="shared" si="413"/>
        <v>REZoning_Sol-Win</v>
      </c>
      <c r="AG2189" s="49" t="s">
        <v>3070</v>
      </c>
      <c r="AH2189" s="71" t="s">
        <v>874</v>
      </c>
      <c r="AI2189" s="55">
        <v>2050</v>
      </c>
      <c r="AJ2189" s="70" t="str">
        <f t="shared" si="414"/>
        <v>*0.93</v>
      </c>
      <c r="AK2189" s="70" t="str">
        <f t="shared" si="415"/>
        <v>REZoning_Sol-Win</v>
      </c>
      <c r="AO2189" s="50" t="s">
        <v>3070</v>
      </c>
      <c r="AP2189" s="72" t="s">
        <v>874</v>
      </c>
      <c r="AQ2189" s="58">
        <v>2035</v>
      </c>
      <c r="AR2189" s="73" t="str">
        <f t="shared" si="416"/>
        <v>*0.92</v>
      </c>
      <c r="AS2189" s="70" t="str">
        <f t="shared" si="417"/>
        <v>REZoning_Sol-Win</v>
      </c>
      <c r="AU2189" s="50" t="s">
        <v>3070</v>
      </c>
      <c r="AV2189" s="72" t="s">
        <v>874</v>
      </c>
      <c r="AW2189" s="58">
        <v>2050</v>
      </c>
      <c r="AX2189" s="73" t="str">
        <f t="shared" si="418"/>
        <v>*0.89</v>
      </c>
      <c r="AY2189" s="70" t="str">
        <f t="shared" si="419"/>
        <v>REZoning_Sol-Win</v>
      </c>
    </row>
    <row r="2190" spans="1:51">
      <c r="A2190" s="67" t="s">
        <v>101</v>
      </c>
      <c r="C2190" t="s">
        <v>3071</v>
      </c>
      <c r="D2190" s="68" t="s">
        <v>874</v>
      </c>
      <c r="E2190" s="52">
        <v>2035</v>
      </c>
      <c r="F2190" s="69" t="str">
        <f t="shared" si="409"/>
        <v>*0.96</v>
      </c>
      <c r="G2190" s="70" t="str">
        <f t="shared" si="408"/>
        <v>REZoning_Sol-Win</v>
      </c>
      <c r="I2190" t="s">
        <v>3071</v>
      </c>
      <c r="J2190" s="68" t="s">
        <v>874</v>
      </c>
      <c r="K2190" s="52">
        <v>2050</v>
      </c>
      <c r="L2190" s="62" t="str">
        <f t="shared" si="410"/>
        <v>*0.94</v>
      </c>
      <c r="M2190" s="70" t="str">
        <f t="shared" si="411"/>
        <v>REZoning_Sol-Win</v>
      </c>
      <c r="O2190" t="s">
        <v>3071</v>
      </c>
      <c r="P2190" t="s">
        <v>874</v>
      </c>
      <c r="Q2190">
        <v>2100</v>
      </c>
      <c r="R2190" t="s">
        <v>968</v>
      </c>
      <c r="S2190" t="s">
        <v>875</v>
      </c>
      <c r="AA2190" s="49" t="s">
        <v>3071</v>
      </c>
      <c r="AB2190" s="71" t="s">
        <v>874</v>
      </c>
      <c r="AC2190" s="55">
        <v>2035</v>
      </c>
      <c r="AD2190" s="70" t="str">
        <f t="shared" si="412"/>
        <v>*0.96</v>
      </c>
      <c r="AE2190" s="70" t="str">
        <f t="shared" si="413"/>
        <v>REZoning_Sol-Win</v>
      </c>
      <c r="AG2190" s="49" t="s">
        <v>3071</v>
      </c>
      <c r="AH2190" s="71" t="s">
        <v>874</v>
      </c>
      <c r="AI2190" s="55">
        <v>2050</v>
      </c>
      <c r="AJ2190" s="70" t="str">
        <f t="shared" si="414"/>
        <v>*0.93</v>
      </c>
      <c r="AK2190" s="70" t="str">
        <f t="shared" si="415"/>
        <v>REZoning_Sol-Win</v>
      </c>
      <c r="AO2190" s="50" t="s">
        <v>3071</v>
      </c>
      <c r="AP2190" s="72" t="s">
        <v>874</v>
      </c>
      <c r="AQ2190" s="58">
        <v>2035</v>
      </c>
      <c r="AR2190" s="73" t="str">
        <f t="shared" si="416"/>
        <v>*0.92</v>
      </c>
      <c r="AS2190" s="70" t="str">
        <f t="shared" si="417"/>
        <v>REZoning_Sol-Win</v>
      </c>
      <c r="AU2190" s="50" t="s">
        <v>3071</v>
      </c>
      <c r="AV2190" s="72" t="s">
        <v>874</v>
      </c>
      <c r="AW2190" s="58">
        <v>2050</v>
      </c>
      <c r="AX2190" s="73" t="str">
        <f t="shared" si="418"/>
        <v>*0.89</v>
      </c>
      <c r="AY2190" s="70" t="str">
        <f t="shared" si="419"/>
        <v>REZoning_Sol-Win</v>
      </c>
    </row>
    <row r="2191" spans="1:51">
      <c r="A2191" s="67" t="s">
        <v>101</v>
      </c>
      <c r="C2191" t="s">
        <v>3072</v>
      </c>
      <c r="D2191" s="68" t="s">
        <v>874</v>
      </c>
      <c r="E2191" s="52">
        <v>2035</v>
      </c>
      <c r="F2191" s="69" t="str">
        <f t="shared" si="409"/>
        <v>*0.96</v>
      </c>
      <c r="G2191" s="70" t="str">
        <f t="shared" si="408"/>
        <v>REZoning_Sol-Win</v>
      </c>
      <c r="I2191" t="s">
        <v>3072</v>
      </c>
      <c r="J2191" s="68" t="s">
        <v>874</v>
      </c>
      <c r="K2191" s="52">
        <v>2050</v>
      </c>
      <c r="L2191" s="62" t="str">
        <f t="shared" si="410"/>
        <v>*0.94</v>
      </c>
      <c r="M2191" s="70" t="str">
        <f t="shared" si="411"/>
        <v>REZoning_Sol-Win</v>
      </c>
      <c r="O2191" t="s">
        <v>3072</v>
      </c>
      <c r="P2191" t="s">
        <v>874</v>
      </c>
      <c r="Q2191">
        <v>2100</v>
      </c>
      <c r="R2191" t="s">
        <v>968</v>
      </c>
      <c r="S2191" t="s">
        <v>875</v>
      </c>
      <c r="AA2191" s="49" t="s">
        <v>3072</v>
      </c>
      <c r="AB2191" s="71" t="s">
        <v>874</v>
      </c>
      <c r="AC2191" s="55">
        <v>2035</v>
      </c>
      <c r="AD2191" s="70" t="str">
        <f t="shared" si="412"/>
        <v>*0.96</v>
      </c>
      <c r="AE2191" s="70" t="str">
        <f t="shared" si="413"/>
        <v>REZoning_Sol-Win</v>
      </c>
      <c r="AG2191" s="49" t="s">
        <v>3072</v>
      </c>
      <c r="AH2191" s="71" t="s">
        <v>874</v>
      </c>
      <c r="AI2191" s="55">
        <v>2050</v>
      </c>
      <c r="AJ2191" s="70" t="str">
        <f t="shared" si="414"/>
        <v>*0.93</v>
      </c>
      <c r="AK2191" s="70" t="str">
        <f t="shared" si="415"/>
        <v>REZoning_Sol-Win</v>
      </c>
      <c r="AO2191" s="50" t="s">
        <v>3072</v>
      </c>
      <c r="AP2191" s="72" t="s">
        <v>874</v>
      </c>
      <c r="AQ2191" s="58">
        <v>2035</v>
      </c>
      <c r="AR2191" s="73" t="str">
        <f t="shared" si="416"/>
        <v>*0.92</v>
      </c>
      <c r="AS2191" s="70" t="str">
        <f t="shared" si="417"/>
        <v>REZoning_Sol-Win</v>
      </c>
      <c r="AU2191" s="50" t="s">
        <v>3072</v>
      </c>
      <c r="AV2191" s="72" t="s">
        <v>874</v>
      </c>
      <c r="AW2191" s="58">
        <v>2050</v>
      </c>
      <c r="AX2191" s="73" t="str">
        <f t="shared" si="418"/>
        <v>*0.89</v>
      </c>
      <c r="AY2191" s="70" t="str">
        <f t="shared" si="419"/>
        <v>REZoning_Sol-Win</v>
      </c>
    </row>
    <row r="2192" spans="1:51">
      <c r="A2192" s="67" t="s">
        <v>101</v>
      </c>
      <c r="C2192" t="s">
        <v>3073</v>
      </c>
      <c r="D2192" s="68" t="s">
        <v>874</v>
      </c>
      <c r="E2192" s="52">
        <v>2035</v>
      </c>
      <c r="F2192" s="69" t="str">
        <f t="shared" si="409"/>
        <v>*0.96</v>
      </c>
      <c r="G2192" s="70" t="str">
        <f t="shared" si="408"/>
        <v>REZoning_Sol-Win</v>
      </c>
      <c r="I2192" t="s">
        <v>3073</v>
      </c>
      <c r="J2192" s="68" t="s">
        <v>874</v>
      </c>
      <c r="K2192" s="52">
        <v>2050</v>
      </c>
      <c r="L2192" s="62" t="str">
        <f t="shared" si="410"/>
        <v>*0.94</v>
      </c>
      <c r="M2192" s="70" t="str">
        <f t="shared" si="411"/>
        <v>REZoning_Sol-Win</v>
      </c>
      <c r="O2192" t="s">
        <v>3073</v>
      </c>
      <c r="P2192" t="s">
        <v>874</v>
      </c>
      <c r="Q2192">
        <v>2100</v>
      </c>
      <c r="R2192" t="s">
        <v>968</v>
      </c>
      <c r="S2192" t="s">
        <v>875</v>
      </c>
      <c r="AA2192" s="49" t="s">
        <v>3073</v>
      </c>
      <c r="AB2192" s="71" t="s">
        <v>874</v>
      </c>
      <c r="AC2192" s="55">
        <v>2035</v>
      </c>
      <c r="AD2192" s="70" t="str">
        <f t="shared" si="412"/>
        <v>*0.96</v>
      </c>
      <c r="AE2192" s="70" t="str">
        <f t="shared" si="413"/>
        <v>REZoning_Sol-Win</v>
      </c>
      <c r="AG2192" s="49" t="s">
        <v>3073</v>
      </c>
      <c r="AH2192" s="71" t="s">
        <v>874</v>
      </c>
      <c r="AI2192" s="55">
        <v>2050</v>
      </c>
      <c r="AJ2192" s="70" t="str">
        <f t="shared" si="414"/>
        <v>*0.93</v>
      </c>
      <c r="AK2192" s="70" t="str">
        <f t="shared" si="415"/>
        <v>REZoning_Sol-Win</v>
      </c>
      <c r="AO2192" s="50" t="s">
        <v>3073</v>
      </c>
      <c r="AP2192" s="72" t="s">
        <v>874</v>
      </c>
      <c r="AQ2192" s="58">
        <v>2035</v>
      </c>
      <c r="AR2192" s="73" t="str">
        <f t="shared" si="416"/>
        <v>*0.92</v>
      </c>
      <c r="AS2192" s="70" t="str">
        <f t="shared" si="417"/>
        <v>REZoning_Sol-Win</v>
      </c>
      <c r="AU2192" s="50" t="s">
        <v>3073</v>
      </c>
      <c r="AV2192" s="72" t="s">
        <v>874</v>
      </c>
      <c r="AW2192" s="58">
        <v>2050</v>
      </c>
      <c r="AX2192" s="73" t="str">
        <f t="shared" si="418"/>
        <v>*0.89</v>
      </c>
      <c r="AY2192" s="70" t="str">
        <f t="shared" si="419"/>
        <v>REZoning_Sol-Win</v>
      </c>
    </row>
    <row r="2193" spans="1:51">
      <c r="A2193" s="67" t="s">
        <v>101</v>
      </c>
      <c r="C2193" t="s">
        <v>3074</v>
      </c>
      <c r="D2193" s="68" t="s">
        <v>874</v>
      </c>
      <c r="E2193" s="52">
        <v>2035</v>
      </c>
      <c r="F2193" s="69" t="str">
        <f t="shared" si="409"/>
        <v>*0.96</v>
      </c>
      <c r="G2193" s="70" t="str">
        <f t="shared" si="408"/>
        <v>REZoning_Sol-Win</v>
      </c>
      <c r="I2193" t="s">
        <v>3074</v>
      </c>
      <c r="J2193" s="68" t="s">
        <v>874</v>
      </c>
      <c r="K2193" s="52">
        <v>2050</v>
      </c>
      <c r="L2193" s="62" t="str">
        <f t="shared" si="410"/>
        <v>*0.94</v>
      </c>
      <c r="M2193" s="70" t="str">
        <f t="shared" si="411"/>
        <v>REZoning_Sol-Win</v>
      </c>
      <c r="O2193" t="s">
        <v>3074</v>
      </c>
      <c r="P2193" t="s">
        <v>874</v>
      </c>
      <c r="Q2193">
        <v>2100</v>
      </c>
      <c r="R2193" t="s">
        <v>968</v>
      </c>
      <c r="S2193" t="s">
        <v>875</v>
      </c>
      <c r="AA2193" s="49" t="s">
        <v>3074</v>
      </c>
      <c r="AB2193" s="71" t="s">
        <v>874</v>
      </c>
      <c r="AC2193" s="55">
        <v>2035</v>
      </c>
      <c r="AD2193" s="70" t="str">
        <f t="shared" si="412"/>
        <v>*0.96</v>
      </c>
      <c r="AE2193" s="70" t="str">
        <f t="shared" si="413"/>
        <v>REZoning_Sol-Win</v>
      </c>
      <c r="AG2193" s="49" t="s">
        <v>3074</v>
      </c>
      <c r="AH2193" s="71" t="s">
        <v>874</v>
      </c>
      <c r="AI2193" s="55">
        <v>2050</v>
      </c>
      <c r="AJ2193" s="70" t="str">
        <f t="shared" si="414"/>
        <v>*0.93</v>
      </c>
      <c r="AK2193" s="70" t="str">
        <f t="shared" si="415"/>
        <v>REZoning_Sol-Win</v>
      </c>
      <c r="AO2193" s="50" t="s">
        <v>3074</v>
      </c>
      <c r="AP2193" s="72" t="s">
        <v>874</v>
      </c>
      <c r="AQ2193" s="58">
        <v>2035</v>
      </c>
      <c r="AR2193" s="73" t="str">
        <f t="shared" si="416"/>
        <v>*0.92</v>
      </c>
      <c r="AS2193" s="70" t="str">
        <f t="shared" si="417"/>
        <v>REZoning_Sol-Win</v>
      </c>
      <c r="AU2193" s="50" t="s">
        <v>3074</v>
      </c>
      <c r="AV2193" s="72" t="s">
        <v>874</v>
      </c>
      <c r="AW2193" s="58">
        <v>2050</v>
      </c>
      <c r="AX2193" s="73" t="str">
        <f t="shared" si="418"/>
        <v>*0.89</v>
      </c>
      <c r="AY2193" s="70" t="str">
        <f t="shared" si="419"/>
        <v>REZoning_Sol-Win</v>
      </c>
    </row>
    <row r="2194" spans="1:51">
      <c r="A2194" s="67" t="s">
        <v>101</v>
      </c>
      <c r="C2194" t="s">
        <v>3075</v>
      </c>
      <c r="D2194" s="68" t="s">
        <v>874</v>
      </c>
      <c r="E2194" s="52">
        <v>2035</v>
      </c>
      <c r="F2194" s="69" t="str">
        <f t="shared" si="409"/>
        <v>*0.96</v>
      </c>
      <c r="G2194" s="70" t="str">
        <f t="shared" si="408"/>
        <v>REZoning_Sol-Win</v>
      </c>
      <c r="I2194" t="s">
        <v>3075</v>
      </c>
      <c r="J2194" s="68" t="s">
        <v>874</v>
      </c>
      <c r="K2194" s="52">
        <v>2050</v>
      </c>
      <c r="L2194" s="62" t="str">
        <f t="shared" si="410"/>
        <v>*0.94</v>
      </c>
      <c r="M2194" s="70" t="str">
        <f t="shared" si="411"/>
        <v>REZoning_Sol-Win</v>
      </c>
      <c r="O2194" t="s">
        <v>3075</v>
      </c>
      <c r="P2194" t="s">
        <v>874</v>
      </c>
      <c r="Q2194">
        <v>2100</v>
      </c>
      <c r="R2194" t="s">
        <v>968</v>
      </c>
      <c r="S2194" t="s">
        <v>875</v>
      </c>
      <c r="AA2194" s="49" t="s">
        <v>3075</v>
      </c>
      <c r="AB2194" s="71" t="s">
        <v>874</v>
      </c>
      <c r="AC2194" s="55">
        <v>2035</v>
      </c>
      <c r="AD2194" s="70" t="str">
        <f t="shared" si="412"/>
        <v>*0.96</v>
      </c>
      <c r="AE2194" s="70" t="str">
        <f t="shared" si="413"/>
        <v>REZoning_Sol-Win</v>
      </c>
      <c r="AG2194" s="49" t="s">
        <v>3075</v>
      </c>
      <c r="AH2194" s="71" t="s">
        <v>874</v>
      </c>
      <c r="AI2194" s="55">
        <v>2050</v>
      </c>
      <c r="AJ2194" s="70" t="str">
        <f t="shared" si="414"/>
        <v>*0.93</v>
      </c>
      <c r="AK2194" s="70" t="str">
        <f t="shared" si="415"/>
        <v>REZoning_Sol-Win</v>
      </c>
      <c r="AO2194" s="50" t="s">
        <v>3075</v>
      </c>
      <c r="AP2194" s="72" t="s">
        <v>874</v>
      </c>
      <c r="AQ2194" s="58">
        <v>2035</v>
      </c>
      <c r="AR2194" s="73" t="str">
        <f t="shared" si="416"/>
        <v>*0.92</v>
      </c>
      <c r="AS2194" s="70" t="str">
        <f t="shared" si="417"/>
        <v>REZoning_Sol-Win</v>
      </c>
      <c r="AU2194" s="50" t="s">
        <v>3075</v>
      </c>
      <c r="AV2194" s="72" t="s">
        <v>874</v>
      </c>
      <c r="AW2194" s="58">
        <v>2050</v>
      </c>
      <c r="AX2194" s="73" t="str">
        <f t="shared" si="418"/>
        <v>*0.89</v>
      </c>
      <c r="AY2194" s="70" t="str">
        <f t="shared" si="419"/>
        <v>REZoning_Sol-Win</v>
      </c>
    </row>
    <row r="2195" spans="1:51">
      <c r="A2195" s="67" t="s">
        <v>101</v>
      </c>
      <c r="C2195" t="s">
        <v>3076</v>
      </c>
      <c r="D2195" s="68" t="s">
        <v>874</v>
      </c>
      <c r="E2195" s="52">
        <v>2035</v>
      </c>
      <c r="F2195" s="69" t="str">
        <f t="shared" si="409"/>
        <v>*0.96</v>
      </c>
      <c r="G2195" s="70" t="str">
        <f t="shared" si="408"/>
        <v>REZoning_Sol-Win</v>
      </c>
      <c r="I2195" t="s">
        <v>3076</v>
      </c>
      <c r="J2195" s="68" t="s">
        <v>874</v>
      </c>
      <c r="K2195" s="52">
        <v>2050</v>
      </c>
      <c r="L2195" s="62" t="str">
        <f t="shared" si="410"/>
        <v>*0.94</v>
      </c>
      <c r="M2195" s="70" t="str">
        <f t="shared" si="411"/>
        <v>REZoning_Sol-Win</v>
      </c>
      <c r="O2195" t="s">
        <v>3076</v>
      </c>
      <c r="P2195" t="s">
        <v>874</v>
      </c>
      <c r="Q2195">
        <v>2100</v>
      </c>
      <c r="R2195" t="s">
        <v>968</v>
      </c>
      <c r="S2195" t="s">
        <v>875</v>
      </c>
      <c r="AA2195" s="49" t="s">
        <v>3076</v>
      </c>
      <c r="AB2195" s="71" t="s">
        <v>874</v>
      </c>
      <c r="AC2195" s="55">
        <v>2035</v>
      </c>
      <c r="AD2195" s="70" t="str">
        <f t="shared" si="412"/>
        <v>*0.96</v>
      </c>
      <c r="AE2195" s="70" t="str">
        <f t="shared" si="413"/>
        <v>REZoning_Sol-Win</v>
      </c>
      <c r="AG2195" s="49" t="s">
        <v>3076</v>
      </c>
      <c r="AH2195" s="71" t="s">
        <v>874</v>
      </c>
      <c r="AI2195" s="55">
        <v>2050</v>
      </c>
      <c r="AJ2195" s="70" t="str">
        <f t="shared" si="414"/>
        <v>*0.93</v>
      </c>
      <c r="AK2195" s="70" t="str">
        <f t="shared" si="415"/>
        <v>REZoning_Sol-Win</v>
      </c>
      <c r="AO2195" s="50" t="s">
        <v>3076</v>
      </c>
      <c r="AP2195" s="72" t="s">
        <v>874</v>
      </c>
      <c r="AQ2195" s="58">
        <v>2035</v>
      </c>
      <c r="AR2195" s="73" t="str">
        <f t="shared" si="416"/>
        <v>*0.92</v>
      </c>
      <c r="AS2195" s="70" t="str">
        <f t="shared" si="417"/>
        <v>REZoning_Sol-Win</v>
      </c>
      <c r="AU2195" s="50" t="s">
        <v>3076</v>
      </c>
      <c r="AV2195" s="72" t="s">
        <v>874</v>
      </c>
      <c r="AW2195" s="58">
        <v>2050</v>
      </c>
      <c r="AX2195" s="73" t="str">
        <f t="shared" si="418"/>
        <v>*0.89</v>
      </c>
      <c r="AY2195" s="70" t="str">
        <f t="shared" si="419"/>
        <v>REZoning_Sol-Win</v>
      </c>
    </row>
    <row r="2196" spans="1:51">
      <c r="A2196" s="67" t="s">
        <v>101</v>
      </c>
      <c r="C2196" t="s">
        <v>3077</v>
      </c>
      <c r="D2196" s="68" t="s">
        <v>874</v>
      </c>
      <c r="E2196" s="52">
        <v>2035</v>
      </c>
      <c r="F2196" s="69" t="str">
        <f t="shared" si="409"/>
        <v>*0.96</v>
      </c>
      <c r="G2196" s="70" t="str">
        <f t="shared" si="408"/>
        <v>REZoning_Sol-Win</v>
      </c>
      <c r="I2196" t="s">
        <v>3077</v>
      </c>
      <c r="J2196" s="68" t="s">
        <v>874</v>
      </c>
      <c r="K2196" s="52">
        <v>2050</v>
      </c>
      <c r="L2196" s="62" t="str">
        <f t="shared" si="410"/>
        <v>*0.94</v>
      </c>
      <c r="M2196" s="70" t="str">
        <f t="shared" si="411"/>
        <v>REZoning_Sol-Win</v>
      </c>
      <c r="O2196" t="s">
        <v>3077</v>
      </c>
      <c r="P2196" t="s">
        <v>874</v>
      </c>
      <c r="Q2196">
        <v>2100</v>
      </c>
      <c r="R2196" t="s">
        <v>968</v>
      </c>
      <c r="S2196" t="s">
        <v>875</v>
      </c>
      <c r="AA2196" s="49" t="s">
        <v>3077</v>
      </c>
      <c r="AB2196" s="71" t="s">
        <v>874</v>
      </c>
      <c r="AC2196" s="55">
        <v>2035</v>
      </c>
      <c r="AD2196" s="70" t="str">
        <f t="shared" si="412"/>
        <v>*0.96</v>
      </c>
      <c r="AE2196" s="70" t="str">
        <f t="shared" si="413"/>
        <v>REZoning_Sol-Win</v>
      </c>
      <c r="AG2196" s="49" t="s">
        <v>3077</v>
      </c>
      <c r="AH2196" s="71" t="s">
        <v>874</v>
      </c>
      <c r="AI2196" s="55">
        <v>2050</v>
      </c>
      <c r="AJ2196" s="70" t="str">
        <f t="shared" si="414"/>
        <v>*0.93</v>
      </c>
      <c r="AK2196" s="70" t="str">
        <f t="shared" si="415"/>
        <v>REZoning_Sol-Win</v>
      </c>
      <c r="AO2196" s="50" t="s">
        <v>3077</v>
      </c>
      <c r="AP2196" s="72" t="s">
        <v>874</v>
      </c>
      <c r="AQ2196" s="58">
        <v>2035</v>
      </c>
      <c r="AR2196" s="73" t="str">
        <f t="shared" si="416"/>
        <v>*0.92</v>
      </c>
      <c r="AS2196" s="70" t="str">
        <f t="shared" si="417"/>
        <v>REZoning_Sol-Win</v>
      </c>
      <c r="AU2196" s="50" t="s">
        <v>3077</v>
      </c>
      <c r="AV2196" s="72" t="s">
        <v>874</v>
      </c>
      <c r="AW2196" s="58">
        <v>2050</v>
      </c>
      <c r="AX2196" s="73" t="str">
        <f t="shared" si="418"/>
        <v>*0.89</v>
      </c>
      <c r="AY2196" s="70" t="str">
        <f t="shared" si="419"/>
        <v>REZoning_Sol-Win</v>
      </c>
    </row>
    <row r="2197" spans="1:51">
      <c r="A2197" s="67" t="s">
        <v>101</v>
      </c>
      <c r="C2197" t="s">
        <v>3078</v>
      </c>
      <c r="D2197" s="68" t="s">
        <v>874</v>
      </c>
      <c r="E2197" s="52">
        <v>2035</v>
      </c>
      <c r="F2197" s="69" t="str">
        <f t="shared" si="409"/>
        <v>*0.96</v>
      </c>
      <c r="G2197" s="70" t="str">
        <f t="shared" si="408"/>
        <v>REZoning_Sol-Win</v>
      </c>
      <c r="I2197" t="s">
        <v>3078</v>
      </c>
      <c r="J2197" s="68" t="s">
        <v>874</v>
      </c>
      <c r="K2197" s="52">
        <v>2050</v>
      </c>
      <c r="L2197" s="62" t="str">
        <f t="shared" si="410"/>
        <v>*0.94</v>
      </c>
      <c r="M2197" s="70" t="str">
        <f t="shared" si="411"/>
        <v>REZoning_Sol-Win</v>
      </c>
      <c r="O2197" t="s">
        <v>3078</v>
      </c>
      <c r="P2197" t="s">
        <v>874</v>
      </c>
      <c r="Q2197">
        <v>2100</v>
      </c>
      <c r="R2197" t="s">
        <v>968</v>
      </c>
      <c r="S2197" t="s">
        <v>875</v>
      </c>
      <c r="AA2197" s="49" t="s">
        <v>3078</v>
      </c>
      <c r="AB2197" s="71" t="s">
        <v>874</v>
      </c>
      <c r="AC2197" s="55">
        <v>2035</v>
      </c>
      <c r="AD2197" s="70" t="str">
        <f t="shared" si="412"/>
        <v>*0.96</v>
      </c>
      <c r="AE2197" s="70" t="str">
        <f t="shared" si="413"/>
        <v>REZoning_Sol-Win</v>
      </c>
      <c r="AG2197" s="49" t="s">
        <v>3078</v>
      </c>
      <c r="AH2197" s="71" t="s">
        <v>874</v>
      </c>
      <c r="AI2197" s="55">
        <v>2050</v>
      </c>
      <c r="AJ2197" s="70" t="str">
        <f t="shared" si="414"/>
        <v>*0.93</v>
      </c>
      <c r="AK2197" s="70" t="str">
        <f t="shared" si="415"/>
        <v>REZoning_Sol-Win</v>
      </c>
      <c r="AO2197" s="50" t="s">
        <v>3078</v>
      </c>
      <c r="AP2197" s="72" t="s">
        <v>874</v>
      </c>
      <c r="AQ2197" s="58">
        <v>2035</v>
      </c>
      <c r="AR2197" s="73" t="str">
        <f t="shared" si="416"/>
        <v>*0.92</v>
      </c>
      <c r="AS2197" s="70" t="str">
        <f t="shared" si="417"/>
        <v>REZoning_Sol-Win</v>
      </c>
      <c r="AU2197" s="50" t="s">
        <v>3078</v>
      </c>
      <c r="AV2197" s="72" t="s">
        <v>874</v>
      </c>
      <c r="AW2197" s="58">
        <v>2050</v>
      </c>
      <c r="AX2197" s="73" t="str">
        <f t="shared" si="418"/>
        <v>*0.89</v>
      </c>
      <c r="AY2197" s="70" t="str">
        <f t="shared" si="419"/>
        <v>REZoning_Sol-Win</v>
      </c>
    </row>
    <row r="2198" spans="1:51">
      <c r="A2198" s="67" t="s">
        <v>101</v>
      </c>
      <c r="C2198" t="s">
        <v>3079</v>
      </c>
      <c r="D2198" s="68" t="s">
        <v>874</v>
      </c>
      <c r="E2198" s="52">
        <v>2035</v>
      </c>
      <c r="F2198" s="69" t="str">
        <f t="shared" si="409"/>
        <v>*0.96</v>
      </c>
      <c r="G2198" s="70" t="str">
        <f t="shared" si="408"/>
        <v>REZoning_Sol-Win</v>
      </c>
      <c r="I2198" t="s">
        <v>3079</v>
      </c>
      <c r="J2198" s="68" t="s">
        <v>874</v>
      </c>
      <c r="K2198" s="52">
        <v>2050</v>
      </c>
      <c r="L2198" s="62" t="str">
        <f t="shared" si="410"/>
        <v>*0.94</v>
      </c>
      <c r="M2198" s="70" t="str">
        <f t="shared" si="411"/>
        <v>REZoning_Sol-Win</v>
      </c>
      <c r="O2198" t="s">
        <v>3079</v>
      </c>
      <c r="P2198" t="s">
        <v>874</v>
      </c>
      <c r="Q2198">
        <v>2100</v>
      </c>
      <c r="R2198" t="s">
        <v>968</v>
      </c>
      <c r="S2198" t="s">
        <v>875</v>
      </c>
      <c r="AA2198" s="49" t="s">
        <v>3079</v>
      </c>
      <c r="AB2198" s="71" t="s">
        <v>874</v>
      </c>
      <c r="AC2198" s="55">
        <v>2035</v>
      </c>
      <c r="AD2198" s="70" t="str">
        <f t="shared" si="412"/>
        <v>*0.96</v>
      </c>
      <c r="AE2198" s="70" t="str">
        <f t="shared" si="413"/>
        <v>REZoning_Sol-Win</v>
      </c>
      <c r="AG2198" s="49" t="s">
        <v>3079</v>
      </c>
      <c r="AH2198" s="71" t="s">
        <v>874</v>
      </c>
      <c r="AI2198" s="55">
        <v>2050</v>
      </c>
      <c r="AJ2198" s="70" t="str">
        <f t="shared" si="414"/>
        <v>*0.93</v>
      </c>
      <c r="AK2198" s="70" t="str">
        <f t="shared" si="415"/>
        <v>REZoning_Sol-Win</v>
      </c>
      <c r="AO2198" s="50" t="s">
        <v>3079</v>
      </c>
      <c r="AP2198" s="72" t="s">
        <v>874</v>
      </c>
      <c r="AQ2198" s="58">
        <v>2035</v>
      </c>
      <c r="AR2198" s="73" t="str">
        <f t="shared" si="416"/>
        <v>*0.92</v>
      </c>
      <c r="AS2198" s="70" t="str">
        <f t="shared" si="417"/>
        <v>REZoning_Sol-Win</v>
      </c>
      <c r="AU2198" s="50" t="s">
        <v>3079</v>
      </c>
      <c r="AV2198" s="72" t="s">
        <v>874</v>
      </c>
      <c r="AW2198" s="58">
        <v>2050</v>
      </c>
      <c r="AX2198" s="73" t="str">
        <f t="shared" si="418"/>
        <v>*0.89</v>
      </c>
      <c r="AY2198" s="70" t="str">
        <f t="shared" si="419"/>
        <v>REZoning_Sol-Win</v>
      </c>
    </row>
    <row r="2199" spans="1:51">
      <c r="A2199" s="67" t="s">
        <v>101</v>
      </c>
      <c r="C2199" t="s">
        <v>3080</v>
      </c>
      <c r="D2199" s="68" t="s">
        <v>874</v>
      </c>
      <c r="E2199" s="52">
        <v>2035</v>
      </c>
      <c r="F2199" s="69" t="str">
        <f t="shared" si="409"/>
        <v>*0.96</v>
      </c>
      <c r="G2199" s="70" t="str">
        <f t="shared" si="408"/>
        <v>REZoning_Sol-Win</v>
      </c>
      <c r="I2199" t="s">
        <v>3080</v>
      </c>
      <c r="J2199" s="68" t="s">
        <v>874</v>
      </c>
      <c r="K2199" s="52">
        <v>2050</v>
      </c>
      <c r="L2199" s="62" t="str">
        <f t="shared" si="410"/>
        <v>*0.94</v>
      </c>
      <c r="M2199" s="70" t="str">
        <f t="shared" si="411"/>
        <v>REZoning_Sol-Win</v>
      </c>
      <c r="O2199" t="s">
        <v>3080</v>
      </c>
      <c r="P2199" t="s">
        <v>874</v>
      </c>
      <c r="Q2199">
        <v>2100</v>
      </c>
      <c r="R2199" t="s">
        <v>968</v>
      </c>
      <c r="S2199" t="s">
        <v>875</v>
      </c>
      <c r="AA2199" s="49" t="s">
        <v>3080</v>
      </c>
      <c r="AB2199" s="71" t="s">
        <v>874</v>
      </c>
      <c r="AC2199" s="55">
        <v>2035</v>
      </c>
      <c r="AD2199" s="70" t="str">
        <f t="shared" si="412"/>
        <v>*0.96</v>
      </c>
      <c r="AE2199" s="70" t="str">
        <f t="shared" si="413"/>
        <v>REZoning_Sol-Win</v>
      </c>
      <c r="AG2199" s="49" t="s">
        <v>3080</v>
      </c>
      <c r="AH2199" s="71" t="s">
        <v>874</v>
      </c>
      <c r="AI2199" s="55">
        <v>2050</v>
      </c>
      <c r="AJ2199" s="70" t="str">
        <f t="shared" si="414"/>
        <v>*0.93</v>
      </c>
      <c r="AK2199" s="70" t="str">
        <f t="shared" si="415"/>
        <v>REZoning_Sol-Win</v>
      </c>
      <c r="AO2199" s="50" t="s">
        <v>3080</v>
      </c>
      <c r="AP2199" s="72" t="s">
        <v>874</v>
      </c>
      <c r="AQ2199" s="58">
        <v>2035</v>
      </c>
      <c r="AR2199" s="73" t="str">
        <f t="shared" si="416"/>
        <v>*0.92</v>
      </c>
      <c r="AS2199" s="70" t="str">
        <f t="shared" si="417"/>
        <v>REZoning_Sol-Win</v>
      </c>
      <c r="AU2199" s="50" t="s">
        <v>3080</v>
      </c>
      <c r="AV2199" s="72" t="s">
        <v>874</v>
      </c>
      <c r="AW2199" s="58">
        <v>2050</v>
      </c>
      <c r="AX2199" s="73" t="str">
        <f t="shared" si="418"/>
        <v>*0.89</v>
      </c>
      <c r="AY2199" s="70" t="str">
        <f t="shared" si="419"/>
        <v>REZoning_Sol-Win</v>
      </c>
    </row>
    <row r="2200" spans="1:51">
      <c r="A2200" s="67" t="s">
        <v>101</v>
      </c>
      <c r="C2200" t="s">
        <v>3081</v>
      </c>
      <c r="D2200" s="68" t="s">
        <v>874</v>
      </c>
      <c r="E2200" s="52">
        <v>2035</v>
      </c>
      <c r="F2200" s="69" t="str">
        <f t="shared" si="409"/>
        <v>*0.96</v>
      </c>
      <c r="G2200" s="70" t="str">
        <f t="shared" si="408"/>
        <v>REZoning_Sol-Win</v>
      </c>
      <c r="I2200" t="s">
        <v>3081</v>
      </c>
      <c r="J2200" s="68" t="s">
        <v>874</v>
      </c>
      <c r="K2200" s="52">
        <v>2050</v>
      </c>
      <c r="L2200" s="62" t="str">
        <f t="shared" si="410"/>
        <v>*0.94</v>
      </c>
      <c r="M2200" s="70" t="str">
        <f t="shared" si="411"/>
        <v>REZoning_Sol-Win</v>
      </c>
      <c r="O2200" t="s">
        <v>3081</v>
      </c>
      <c r="P2200" t="s">
        <v>874</v>
      </c>
      <c r="Q2200">
        <v>2100</v>
      </c>
      <c r="R2200" t="s">
        <v>968</v>
      </c>
      <c r="S2200" t="s">
        <v>875</v>
      </c>
      <c r="AA2200" s="49" t="s">
        <v>3081</v>
      </c>
      <c r="AB2200" s="71" t="s">
        <v>874</v>
      </c>
      <c r="AC2200" s="55">
        <v>2035</v>
      </c>
      <c r="AD2200" s="70" t="str">
        <f t="shared" si="412"/>
        <v>*0.96</v>
      </c>
      <c r="AE2200" s="70" t="str">
        <f t="shared" si="413"/>
        <v>REZoning_Sol-Win</v>
      </c>
      <c r="AG2200" s="49" t="s">
        <v>3081</v>
      </c>
      <c r="AH2200" s="71" t="s">
        <v>874</v>
      </c>
      <c r="AI2200" s="55">
        <v>2050</v>
      </c>
      <c r="AJ2200" s="70" t="str">
        <f t="shared" si="414"/>
        <v>*0.93</v>
      </c>
      <c r="AK2200" s="70" t="str">
        <f t="shared" si="415"/>
        <v>REZoning_Sol-Win</v>
      </c>
      <c r="AO2200" s="50" t="s">
        <v>3081</v>
      </c>
      <c r="AP2200" s="72" t="s">
        <v>874</v>
      </c>
      <c r="AQ2200" s="58">
        <v>2035</v>
      </c>
      <c r="AR2200" s="73" t="str">
        <f t="shared" si="416"/>
        <v>*0.92</v>
      </c>
      <c r="AS2200" s="70" t="str">
        <f t="shared" si="417"/>
        <v>REZoning_Sol-Win</v>
      </c>
      <c r="AU2200" s="50" t="s">
        <v>3081</v>
      </c>
      <c r="AV2200" s="72" t="s">
        <v>874</v>
      </c>
      <c r="AW2200" s="58">
        <v>2050</v>
      </c>
      <c r="AX2200" s="73" t="str">
        <f t="shared" si="418"/>
        <v>*0.89</v>
      </c>
      <c r="AY2200" s="70" t="str">
        <f t="shared" si="419"/>
        <v>REZoning_Sol-Win</v>
      </c>
    </row>
    <row r="2201" spans="1:51">
      <c r="A2201" s="67" t="s">
        <v>101</v>
      </c>
      <c r="C2201" t="s">
        <v>3082</v>
      </c>
      <c r="D2201" s="68" t="s">
        <v>874</v>
      </c>
      <c r="E2201" s="52">
        <v>2035</v>
      </c>
      <c r="F2201" s="69" t="str">
        <f t="shared" si="409"/>
        <v>*0.96</v>
      </c>
      <c r="G2201" s="70" t="str">
        <f t="shared" si="408"/>
        <v>REZoning_Sol-Win</v>
      </c>
      <c r="I2201" t="s">
        <v>3082</v>
      </c>
      <c r="J2201" s="68" t="s">
        <v>874</v>
      </c>
      <c r="K2201" s="52">
        <v>2050</v>
      </c>
      <c r="L2201" s="62" t="str">
        <f t="shared" si="410"/>
        <v>*0.94</v>
      </c>
      <c r="M2201" s="70" t="str">
        <f t="shared" si="411"/>
        <v>REZoning_Sol-Win</v>
      </c>
      <c r="O2201" t="s">
        <v>3082</v>
      </c>
      <c r="P2201" t="s">
        <v>874</v>
      </c>
      <c r="Q2201">
        <v>2100</v>
      </c>
      <c r="R2201" t="s">
        <v>968</v>
      </c>
      <c r="S2201" t="s">
        <v>875</v>
      </c>
      <c r="AA2201" s="49" t="s">
        <v>3082</v>
      </c>
      <c r="AB2201" s="71" t="s">
        <v>874</v>
      </c>
      <c r="AC2201" s="55">
        <v>2035</v>
      </c>
      <c r="AD2201" s="70" t="str">
        <f t="shared" si="412"/>
        <v>*0.96</v>
      </c>
      <c r="AE2201" s="70" t="str">
        <f t="shared" si="413"/>
        <v>REZoning_Sol-Win</v>
      </c>
      <c r="AG2201" s="49" t="s">
        <v>3082</v>
      </c>
      <c r="AH2201" s="71" t="s">
        <v>874</v>
      </c>
      <c r="AI2201" s="55">
        <v>2050</v>
      </c>
      <c r="AJ2201" s="70" t="str">
        <f t="shared" si="414"/>
        <v>*0.93</v>
      </c>
      <c r="AK2201" s="70" t="str">
        <f t="shared" si="415"/>
        <v>REZoning_Sol-Win</v>
      </c>
      <c r="AO2201" s="50" t="s">
        <v>3082</v>
      </c>
      <c r="AP2201" s="72" t="s">
        <v>874</v>
      </c>
      <c r="AQ2201" s="58">
        <v>2035</v>
      </c>
      <c r="AR2201" s="73" t="str">
        <f t="shared" si="416"/>
        <v>*0.92</v>
      </c>
      <c r="AS2201" s="70" t="str">
        <f t="shared" si="417"/>
        <v>REZoning_Sol-Win</v>
      </c>
      <c r="AU2201" s="50" t="s">
        <v>3082</v>
      </c>
      <c r="AV2201" s="72" t="s">
        <v>874</v>
      </c>
      <c r="AW2201" s="58">
        <v>2050</v>
      </c>
      <c r="AX2201" s="73" t="str">
        <f t="shared" si="418"/>
        <v>*0.89</v>
      </c>
      <c r="AY2201" s="70" t="str">
        <f t="shared" si="419"/>
        <v>REZoning_Sol-Win</v>
      </c>
    </row>
    <row r="2202" spans="1:51">
      <c r="A2202" s="67" t="s">
        <v>101</v>
      </c>
      <c r="C2202" t="s">
        <v>3083</v>
      </c>
      <c r="D2202" s="68" t="s">
        <v>874</v>
      </c>
      <c r="E2202" s="52">
        <v>2035</v>
      </c>
      <c r="F2202" s="69" t="str">
        <f t="shared" si="409"/>
        <v>*0.96</v>
      </c>
      <c r="G2202" s="70" t="str">
        <f t="shared" si="408"/>
        <v>REZoning_Sol-Win</v>
      </c>
      <c r="I2202" t="s">
        <v>3083</v>
      </c>
      <c r="J2202" s="68" t="s">
        <v>874</v>
      </c>
      <c r="K2202" s="52">
        <v>2050</v>
      </c>
      <c r="L2202" s="62" t="str">
        <f t="shared" si="410"/>
        <v>*0.94</v>
      </c>
      <c r="M2202" s="70" t="str">
        <f t="shared" si="411"/>
        <v>REZoning_Sol-Win</v>
      </c>
      <c r="O2202" t="s">
        <v>3083</v>
      </c>
      <c r="P2202" t="s">
        <v>874</v>
      </c>
      <c r="Q2202">
        <v>2100</v>
      </c>
      <c r="R2202" t="s">
        <v>968</v>
      </c>
      <c r="S2202" t="s">
        <v>875</v>
      </c>
      <c r="AA2202" s="49" t="s">
        <v>3083</v>
      </c>
      <c r="AB2202" s="71" t="s">
        <v>874</v>
      </c>
      <c r="AC2202" s="55">
        <v>2035</v>
      </c>
      <c r="AD2202" s="70" t="str">
        <f t="shared" si="412"/>
        <v>*0.96</v>
      </c>
      <c r="AE2202" s="70" t="str">
        <f t="shared" si="413"/>
        <v>REZoning_Sol-Win</v>
      </c>
      <c r="AG2202" s="49" t="s">
        <v>3083</v>
      </c>
      <c r="AH2202" s="71" t="s">
        <v>874</v>
      </c>
      <c r="AI2202" s="55">
        <v>2050</v>
      </c>
      <c r="AJ2202" s="70" t="str">
        <f t="shared" si="414"/>
        <v>*0.93</v>
      </c>
      <c r="AK2202" s="70" t="str">
        <f t="shared" si="415"/>
        <v>REZoning_Sol-Win</v>
      </c>
      <c r="AO2202" s="50" t="s">
        <v>3083</v>
      </c>
      <c r="AP2202" s="72" t="s">
        <v>874</v>
      </c>
      <c r="AQ2202" s="58">
        <v>2035</v>
      </c>
      <c r="AR2202" s="73" t="str">
        <f t="shared" si="416"/>
        <v>*0.92</v>
      </c>
      <c r="AS2202" s="70" t="str">
        <f t="shared" si="417"/>
        <v>REZoning_Sol-Win</v>
      </c>
      <c r="AU2202" s="50" t="s">
        <v>3083</v>
      </c>
      <c r="AV2202" s="72" t="s">
        <v>874</v>
      </c>
      <c r="AW2202" s="58">
        <v>2050</v>
      </c>
      <c r="AX2202" s="73" t="str">
        <f t="shared" si="418"/>
        <v>*0.89</v>
      </c>
      <c r="AY2202" s="70" t="str">
        <f t="shared" si="419"/>
        <v>REZoning_Sol-Win</v>
      </c>
    </row>
    <row r="2203" spans="1:51">
      <c r="A2203" s="67" t="s">
        <v>101</v>
      </c>
      <c r="C2203" t="s">
        <v>3084</v>
      </c>
      <c r="D2203" s="68" t="s">
        <v>874</v>
      </c>
      <c r="E2203" s="52">
        <v>2035</v>
      </c>
      <c r="F2203" s="69" t="str">
        <f t="shared" si="409"/>
        <v>*0.96</v>
      </c>
      <c r="G2203" s="70" t="str">
        <f t="shared" si="408"/>
        <v>REZoning_Sol-Win</v>
      </c>
      <c r="I2203" t="s">
        <v>3084</v>
      </c>
      <c r="J2203" s="68" t="s">
        <v>874</v>
      </c>
      <c r="K2203" s="52">
        <v>2050</v>
      </c>
      <c r="L2203" s="62" t="str">
        <f t="shared" si="410"/>
        <v>*0.94</v>
      </c>
      <c r="M2203" s="70" t="str">
        <f t="shared" si="411"/>
        <v>REZoning_Sol-Win</v>
      </c>
      <c r="O2203" t="s">
        <v>3084</v>
      </c>
      <c r="P2203" t="s">
        <v>874</v>
      </c>
      <c r="Q2203">
        <v>2100</v>
      </c>
      <c r="R2203" t="s">
        <v>968</v>
      </c>
      <c r="S2203" t="s">
        <v>875</v>
      </c>
      <c r="AA2203" s="49" t="s">
        <v>3084</v>
      </c>
      <c r="AB2203" s="71" t="s">
        <v>874</v>
      </c>
      <c r="AC2203" s="55">
        <v>2035</v>
      </c>
      <c r="AD2203" s="70" t="str">
        <f t="shared" si="412"/>
        <v>*0.96</v>
      </c>
      <c r="AE2203" s="70" t="str">
        <f t="shared" si="413"/>
        <v>REZoning_Sol-Win</v>
      </c>
      <c r="AG2203" s="49" t="s">
        <v>3084</v>
      </c>
      <c r="AH2203" s="71" t="s">
        <v>874</v>
      </c>
      <c r="AI2203" s="55">
        <v>2050</v>
      </c>
      <c r="AJ2203" s="70" t="str">
        <f t="shared" si="414"/>
        <v>*0.93</v>
      </c>
      <c r="AK2203" s="70" t="str">
        <f t="shared" si="415"/>
        <v>REZoning_Sol-Win</v>
      </c>
      <c r="AO2203" s="50" t="s">
        <v>3084</v>
      </c>
      <c r="AP2203" s="72" t="s">
        <v>874</v>
      </c>
      <c r="AQ2203" s="58">
        <v>2035</v>
      </c>
      <c r="AR2203" s="73" t="str">
        <f t="shared" si="416"/>
        <v>*0.92</v>
      </c>
      <c r="AS2203" s="70" t="str">
        <f t="shared" si="417"/>
        <v>REZoning_Sol-Win</v>
      </c>
      <c r="AU2203" s="50" t="s">
        <v>3084</v>
      </c>
      <c r="AV2203" s="72" t="s">
        <v>874</v>
      </c>
      <c r="AW2203" s="58">
        <v>2050</v>
      </c>
      <c r="AX2203" s="73" t="str">
        <f t="shared" si="418"/>
        <v>*0.89</v>
      </c>
      <c r="AY2203" s="70" t="str">
        <f t="shared" si="419"/>
        <v>REZoning_Sol-Win</v>
      </c>
    </row>
    <row r="2204" spans="1:51">
      <c r="A2204" s="67" t="s">
        <v>101</v>
      </c>
      <c r="C2204" t="s">
        <v>3085</v>
      </c>
      <c r="D2204" s="68" t="s">
        <v>874</v>
      </c>
      <c r="E2204" s="52">
        <v>2035</v>
      </c>
      <c r="F2204" s="69" t="str">
        <f t="shared" si="409"/>
        <v>*0.96</v>
      </c>
      <c r="G2204" s="70" t="str">
        <f t="shared" si="408"/>
        <v>REZoning_Sol-Win</v>
      </c>
      <c r="I2204" t="s">
        <v>3085</v>
      </c>
      <c r="J2204" s="68" t="s">
        <v>874</v>
      </c>
      <c r="K2204" s="52">
        <v>2050</v>
      </c>
      <c r="L2204" s="62" t="str">
        <f t="shared" si="410"/>
        <v>*0.94</v>
      </c>
      <c r="M2204" s="70" t="str">
        <f t="shared" si="411"/>
        <v>REZoning_Sol-Win</v>
      </c>
      <c r="O2204" t="s">
        <v>3085</v>
      </c>
      <c r="P2204" t="s">
        <v>874</v>
      </c>
      <c r="Q2204">
        <v>2100</v>
      </c>
      <c r="R2204" t="s">
        <v>968</v>
      </c>
      <c r="S2204" t="s">
        <v>875</v>
      </c>
      <c r="AA2204" s="49" t="s">
        <v>3085</v>
      </c>
      <c r="AB2204" s="71" t="s">
        <v>874</v>
      </c>
      <c r="AC2204" s="55">
        <v>2035</v>
      </c>
      <c r="AD2204" s="70" t="str">
        <f t="shared" si="412"/>
        <v>*0.96</v>
      </c>
      <c r="AE2204" s="70" t="str">
        <f t="shared" si="413"/>
        <v>REZoning_Sol-Win</v>
      </c>
      <c r="AG2204" s="49" t="s">
        <v>3085</v>
      </c>
      <c r="AH2204" s="71" t="s">
        <v>874</v>
      </c>
      <c r="AI2204" s="55">
        <v>2050</v>
      </c>
      <c r="AJ2204" s="70" t="str">
        <f t="shared" si="414"/>
        <v>*0.93</v>
      </c>
      <c r="AK2204" s="70" t="str">
        <f t="shared" si="415"/>
        <v>REZoning_Sol-Win</v>
      </c>
      <c r="AO2204" s="50" t="s">
        <v>3085</v>
      </c>
      <c r="AP2204" s="72" t="s">
        <v>874</v>
      </c>
      <c r="AQ2204" s="58">
        <v>2035</v>
      </c>
      <c r="AR2204" s="73" t="str">
        <f t="shared" si="416"/>
        <v>*0.92</v>
      </c>
      <c r="AS2204" s="70" t="str">
        <f t="shared" si="417"/>
        <v>REZoning_Sol-Win</v>
      </c>
      <c r="AU2204" s="50" t="s">
        <v>3085</v>
      </c>
      <c r="AV2204" s="72" t="s">
        <v>874</v>
      </c>
      <c r="AW2204" s="58">
        <v>2050</v>
      </c>
      <c r="AX2204" s="73" t="str">
        <f t="shared" si="418"/>
        <v>*0.89</v>
      </c>
      <c r="AY2204" s="70" t="str">
        <f t="shared" si="419"/>
        <v>REZoning_Sol-Win</v>
      </c>
    </row>
    <row r="2205" spans="1:51">
      <c r="A2205" s="67" t="s">
        <v>101</v>
      </c>
      <c r="C2205" t="s">
        <v>3086</v>
      </c>
      <c r="D2205" s="68" t="s">
        <v>874</v>
      </c>
      <c r="E2205" s="52">
        <v>2035</v>
      </c>
      <c r="F2205" s="69" t="str">
        <f t="shared" si="409"/>
        <v>*0.96</v>
      </c>
      <c r="G2205" s="70" t="str">
        <f t="shared" si="408"/>
        <v>REZoning_Sol-Win</v>
      </c>
      <c r="I2205" t="s">
        <v>3086</v>
      </c>
      <c r="J2205" s="68" t="s">
        <v>874</v>
      </c>
      <c r="K2205" s="52">
        <v>2050</v>
      </c>
      <c r="L2205" s="62" t="str">
        <f t="shared" si="410"/>
        <v>*0.94</v>
      </c>
      <c r="M2205" s="70" t="str">
        <f t="shared" si="411"/>
        <v>REZoning_Sol-Win</v>
      </c>
      <c r="O2205" t="s">
        <v>3086</v>
      </c>
      <c r="P2205" t="s">
        <v>874</v>
      </c>
      <c r="Q2205">
        <v>2100</v>
      </c>
      <c r="R2205" t="s">
        <v>968</v>
      </c>
      <c r="S2205" t="s">
        <v>875</v>
      </c>
      <c r="AA2205" s="49" t="s">
        <v>3086</v>
      </c>
      <c r="AB2205" s="71" t="s">
        <v>874</v>
      </c>
      <c r="AC2205" s="55">
        <v>2035</v>
      </c>
      <c r="AD2205" s="70" t="str">
        <f t="shared" si="412"/>
        <v>*0.96</v>
      </c>
      <c r="AE2205" s="70" t="str">
        <f t="shared" si="413"/>
        <v>REZoning_Sol-Win</v>
      </c>
      <c r="AG2205" s="49" t="s">
        <v>3086</v>
      </c>
      <c r="AH2205" s="71" t="s">
        <v>874</v>
      </c>
      <c r="AI2205" s="55">
        <v>2050</v>
      </c>
      <c r="AJ2205" s="70" t="str">
        <f t="shared" si="414"/>
        <v>*0.93</v>
      </c>
      <c r="AK2205" s="70" t="str">
        <f t="shared" si="415"/>
        <v>REZoning_Sol-Win</v>
      </c>
      <c r="AO2205" s="50" t="s">
        <v>3086</v>
      </c>
      <c r="AP2205" s="72" t="s">
        <v>874</v>
      </c>
      <c r="AQ2205" s="58">
        <v>2035</v>
      </c>
      <c r="AR2205" s="73" t="str">
        <f t="shared" si="416"/>
        <v>*0.92</v>
      </c>
      <c r="AS2205" s="70" t="str">
        <f t="shared" si="417"/>
        <v>REZoning_Sol-Win</v>
      </c>
      <c r="AU2205" s="50" t="s">
        <v>3086</v>
      </c>
      <c r="AV2205" s="72" t="s">
        <v>874</v>
      </c>
      <c r="AW2205" s="58">
        <v>2050</v>
      </c>
      <c r="AX2205" s="73" t="str">
        <f t="shared" si="418"/>
        <v>*0.89</v>
      </c>
      <c r="AY2205" s="70" t="str">
        <f t="shared" si="419"/>
        <v>REZoning_Sol-Win</v>
      </c>
    </row>
    <row r="2206" spans="1:51">
      <c r="A2206" s="67" t="s">
        <v>101</v>
      </c>
      <c r="C2206" t="s">
        <v>3087</v>
      </c>
      <c r="D2206" s="68" t="s">
        <v>874</v>
      </c>
      <c r="E2206" s="52">
        <v>2035</v>
      </c>
      <c r="F2206" s="69" t="str">
        <f t="shared" si="409"/>
        <v>*0.96</v>
      </c>
      <c r="G2206" s="70" t="str">
        <f t="shared" si="408"/>
        <v>REZoning_Sol-Win</v>
      </c>
      <c r="I2206" t="s">
        <v>3087</v>
      </c>
      <c r="J2206" s="68" t="s">
        <v>874</v>
      </c>
      <c r="K2206" s="52">
        <v>2050</v>
      </c>
      <c r="L2206" s="62" t="str">
        <f t="shared" si="410"/>
        <v>*0.94</v>
      </c>
      <c r="M2206" s="70" t="str">
        <f t="shared" si="411"/>
        <v>REZoning_Sol-Win</v>
      </c>
      <c r="O2206" t="s">
        <v>3087</v>
      </c>
      <c r="P2206" t="s">
        <v>874</v>
      </c>
      <c r="Q2206">
        <v>2100</v>
      </c>
      <c r="R2206" t="s">
        <v>968</v>
      </c>
      <c r="S2206" t="s">
        <v>875</v>
      </c>
      <c r="AA2206" s="49" t="s">
        <v>3087</v>
      </c>
      <c r="AB2206" s="71" t="s">
        <v>874</v>
      </c>
      <c r="AC2206" s="55">
        <v>2035</v>
      </c>
      <c r="AD2206" s="70" t="str">
        <f t="shared" si="412"/>
        <v>*0.96</v>
      </c>
      <c r="AE2206" s="70" t="str">
        <f t="shared" si="413"/>
        <v>REZoning_Sol-Win</v>
      </c>
      <c r="AG2206" s="49" t="s">
        <v>3087</v>
      </c>
      <c r="AH2206" s="71" t="s">
        <v>874</v>
      </c>
      <c r="AI2206" s="55">
        <v>2050</v>
      </c>
      <c r="AJ2206" s="70" t="str">
        <f t="shared" si="414"/>
        <v>*0.93</v>
      </c>
      <c r="AK2206" s="70" t="str">
        <f t="shared" si="415"/>
        <v>REZoning_Sol-Win</v>
      </c>
      <c r="AO2206" s="50" t="s">
        <v>3087</v>
      </c>
      <c r="AP2206" s="72" t="s">
        <v>874</v>
      </c>
      <c r="AQ2206" s="58">
        <v>2035</v>
      </c>
      <c r="AR2206" s="73" t="str">
        <f t="shared" si="416"/>
        <v>*0.92</v>
      </c>
      <c r="AS2206" s="70" t="str">
        <f t="shared" si="417"/>
        <v>REZoning_Sol-Win</v>
      </c>
      <c r="AU2206" s="50" t="s">
        <v>3087</v>
      </c>
      <c r="AV2206" s="72" t="s">
        <v>874</v>
      </c>
      <c r="AW2206" s="58">
        <v>2050</v>
      </c>
      <c r="AX2206" s="73" t="str">
        <f t="shared" si="418"/>
        <v>*0.89</v>
      </c>
      <c r="AY2206" s="70" t="str">
        <f t="shared" si="419"/>
        <v>REZoning_Sol-Win</v>
      </c>
    </row>
    <row r="2207" spans="1:51">
      <c r="A2207" s="67" t="s">
        <v>101</v>
      </c>
      <c r="C2207" t="s">
        <v>3088</v>
      </c>
      <c r="D2207" s="68" t="s">
        <v>874</v>
      </c>
      <c r="E2207" s="52">
        <v>2035</v>
      </c>
      <c r="F2207" s="69" t="str">
        <f t="shared" si="409"/>
        <v>*0.96</v>
      </c>
      <c r="G2207" s="70" t="str">
        <f t="shared" si="408"/>
        <v>REZoning_Sol-Win</v>
      </c>
      <c r="I2207" t="s">
        <v>3088</v>
      </c>
      <c r="J2207" s="68" t="s">
        <v>874</v>
      </c>
      <c r="K2207" s="52">
        <v>2050</v>
      </c>
      <c r="L2207" s="62" t="str">
        <f t="shared" si="410"/>
        <v>*0.94</v>
      </c>
      <c r="M2207" s="70" t="str">
        <f t="shared" si="411"/>
        <v>REZoning_Sol-Win</v>
      </c>
      <c r="O2207" t="s">
        <v>3088</v>
      </c>
      <c r="P2207" t="s">
        <v>874</v>
      </c>
      <c r="Q2207">
        <v>2100</v>
      </c>
      <c r="R2207" t="s">
        <v>968</v>
      </c>
      <c r="S2207" t="s">
        <v>875</v>
      </c>
      <c r="AA2207" s="49" t="s">
        <v>3088</v>
      </c>
      <c r="AB2207" s="71" t="s">
        <v>874</v>
      </c>
      <c r="AC2207" s="55">
        <v>2035</v>
      </c>
      <c r="AD2207" s="70" t="str">
        <f t="shared" si="412"/>
        <v>*0.96</v>
      </c>
      <c r="AE2207" s="70" t="str">
        <f t="shared" si="413"/>
        <v>REZoning_Sol-Win</v>
      </c>
      <c r="AG2207" s="49" t="s">
        <v>3088</v>
      </c>
      <c r="AH2207" s="71" t="s">
        <v>874</v>
      </c>
      <c r="AI2207" s="55">
        <v>2050</v>
      </c>
      <c r="AJ2207" s="70" t="str">
        <f t="shared" si="414"/>
        <v>*0.93</v>
      </c>
      <c r="AK2207" s="70" t="str">
        <f t="shared" si="415"/>
        <v>REZoning_Sol-Win</v>
      </c>
      <c r="AO2207" s="50" t="s">
        <v>3088</v>
      </c>
      <c r="AP2207" s="72" t="s">
        <v>874</v>
      </c>
      <c r="AQ2207" s="58">
        <v>2035</v>
      </c>
      <c r="AR2207" s="73" t="str">
        <f t="shared" si="416"/>
        <v>*0.92</v>
      </c>
      <c r="AS2207" s="70" t="str">
        <f t="shared" si="417"/>
        <v>REZoning_Sol-Win</v>
      </c>
      <c r="AU2207" s="50" t="s">
        <v>3088</v>
      </c>
      <c r="AV2207" s="72" t="s">
        <v>874</v>
      </c>
      <c r="AW2207" s="58">
        <v>2050</v>
      </c>
      <c r="AX2207" s="73" t="str">
        <f t="shared" si="418"/>
        <v>*0.89</v>
      </c>
      <c r="AY2207" s="70" t="str">
        <f t="shared" si="419"/>
        <v>REZoning_Sol-Win</v>
      </c>
    </row>
    <row r="2208" spans="1:51">
      <c r="A2208" s="67" t="s">
        <v>101</v>
      </c>
      <c r="C2208" t="s">
        <v>3089</v>
      </c>
      <c r="D2208" s="68" t="s">
        <v>874</v>
      </c>
      <c r="E2208" s="52">
        <v>2035</v>
      </c>
      <c r="F2208" s="69" t="str">
        <f t="shared" si="409"/>
        <v>*0.96</v>
      </c>
      <c r="G2208" s="70" t="str">
        <f t="shared" si="408"/>
        <v>REZoning_Sol-Win</v>
      </c>
      <c r="I2208" t="s">
        <v>3089</v>
      </c>
      <c r="J2208" s="68" t="s">
        <v>874</v>
      </c>
      <c r="K2208" s="52">
        <v>2050</v>
      </c>
      <c r="L2208" s="62" t="str">
        <f t="shared" si="410"/>
        <v>*0.94</v>
      </c>
      <c r="M2208" s="70" t="str">
        <f t="shared" si="411"/>
        <v>REZoning_Sol-Win</v>
      </c>
      <c r="O2208" t="s">
        <v>3089</v>
      </c>
      <c r="P2208" t="s">
        <v>874</v>
      </c>
      <c r="Q2208">
        <v>2100</v>
      </c>
      <c r="R2208" t="s">
        <v>968</v>
      </c>
      <c r="S2208" t="s">
        <v>875</v>
      </c>
      <c r="AA2208" s="49" t="s">
        <v>3089</v>
      </c>
      <c r="AB2208" s="71" t="s">
        <v>874</v>
      </c>
      <c r="AC2208" s="55">
        <v>2035</v>
      </c>
      <c r="AD2208" s="70" t="str">
        <f t="shared" si="412"/>
        <v>*0.96</v>
      </c>
      <c r="AE2208" s="70" t="str">
        <f t="shared" si="413"/>
        <v>REZoning_Sol-Win</v>
      </c>
      <c r="AG2208" s="49" t="s">
        <v>3089</v>
      </c>
      <c r="AH2208" s="71" t="s">
        <v>874</v>
      </c>
      <c r="AI2208" s="55">
        <v>2050</v>
      </c>
      <c r="AJ2208" s="70" t="str">
        <f t="shared" si="414"/>
        <v>*0.93</v>
      </c>
      <c r="AK2208" s="70" t="str">
        <f t="shared" si="415"/>
        <v>REZoning_Sol-Win</v>
      </c>
      <c r="AO2208" s="50" t="s">
        <v>3089</v>
      </c>
      <c r="AP2208" s="72" t="s">
        <v>874</v>
      </c>
      <c r="AQ2208" s="58">
        <v>2035</v>
      </c>
      <c r="AR2208" s="73" t="str">
        <f t="shared" si="416"/>
        <v>*0.92</v>
      </c>
      <c r="AS2208" s="70" t="str">
        <f t="shared" si="417"/>
        <v>REZoning_Sol-Win</v>
      </c>
      <c r="AU2208" s="50" t="s">
        <v>3089</v>
      </c>
      <c r="AV2208" s="72" t="s">
        <v>874</v>
      </c>
      <c r="AW2208" s="58">
        <v>2050</v>
      </c>
      <c r="AX2208" s="73" t="str">
        <f t="shared" si="418"/>
        <v>*0.89</v>
      </c>
      <c r="AY2208" s="70" t="str">
        <f t="shared" si="419"/>
        <v>REZoning_Sol-Win</v>
      </c>
    </row>
    <row r="2209" spans="1:51">
      <c r="A2209" s="67" t="s">
        <v>101</v>
      </c>
      <c r="C2209" t="s">
        <v>3090</v>
      </c>
      <c r="D2209" s="68" t="s">
        <v>874</v>
      </c>
      <c r="E2209" s="52">
        <v>2035</v>
      </c>
      <c r="F2209" s="69" t="str">
        <f t="shared" si="409"/>
        <v>*0.96</v>
      </c>
      <c r="G2209" s="70" t="str">
        <f t="shared" si="408"/>
        <v>REZoning_Sol-Win</v>
      </c>
      <c r="I2209" t="s">
        <v>3090</v>
      </c>
      <c r="J2209" s="68" t="s">
        <v>874</v>
      </c>
      <c r="K2209" s="52">
        <v>2050</v>
      </c>
      <c r="L2209" s="62" t="str">
        <f t="shared" si="410"/>
        <v>*0.94</v>
      </c>
      <c r="M2209" s="70" t="str">
        <f t="shared" si="411"/>
        <v>REZoning_Sol-Win</v>
      </c>
      <c r="O2209" t="s">
        <v>3090</v>
      </c>
      <c r="P2209" t="s">
        <v>874</v>
      </c>
      <c r="Q2209">
        <v>2100</v>
      </c>
      <c r="R2209" t="s">
        <v>968</v>
      </c>
      <c r="S2209" t="s">
        <v>875</v>
      </c>
      <c r="AA2209" s="49" t="s">
        <v>3090</v>
      </c>
      <c r="AB2209" s="71" t="s">
        <v>874</v>
      </c>
      <c r="AC2209" s="55">
        <v>2035</v>
      </c>
      <c r="AD2209" s="70" t="str">
        <f t="shared" si="412"/>
        <v>*0.96</v>
      </c>
      <c r="AE2209" s="70" t="str">
        <f t="shared" si="413"/>
        <v>REZoning_Sol-Win</v>
      </c>
      <c r="AG2209" s="49" t="s">
        <v>3090</v>
      </c>
      <c r="AH2209" s="71" t="s">
        <v>874</v>
      </c>
      <c r="AI2209" s="55">
        <v>2050</v>
      </c>
      <c r="AJ2209" s="70" t="str">
        <f t="shared" si="414"/>
        <v>*0.93</v>
      </c>
      <c r="AK2209" s="70" t="str">
        <f t="shared" si="415"/>
        <v>REZoning_Sol-Win</v>
      </c>
      <c r="AO2209" s="50" t="s">
        <v>3090</v>
      </c>
      <c r="AP2209" s="72" t="s">
        <v>874</v>
      </c>
      <c r="AQ2209" s="58">
        <v>2035</v>
      </c>
      <c r="AR2209" s="73" t="str">
        <f t="shared" si="416"/>
        <v>*0.92</v>
      </c>
      <c r="AS2209" s="70" t="str">
        <f t="shared" si="417"/>
        <v>REZoning_Sol-Win</v>
      </c>
      <c r="AU2209" s="50" t="s">
        <v>3090</v>
      </c>
      <c r="AV2209" s="72" t="s">
        <v>874</v>
      </c>
      <c r="AW2209" s="58">
        <v>2050</v>
      </c>
      <c r="AX2209" s="73" t="str">
        <f t="shared" si="418"/>
        <v>*0.89</v>
      </c>
      <c r="AY2209" s="70" t="str">
        <f t="shared" si="419"/>
        <v>REZoning_Sol-Win</v>
      </c>
    </row>
    <row r="2210" spans="1:51">
      <c r="A2210" s="67" t="s">
        <v>101</v>
      </c>
      <c r="C2210" t="s">
        <v>3091</v>
      </c>
      <c r="D2210" s="68" t="s">
        <v>874</v>
      </c>
      <c r="E2210" s="52">
        <v>2035</v>
      </c>
      <c r="F2210" s="69" t="str">
        <f t="shared" si="409"/>
        <v>*0.96</v>
      </c>
      <c r="G2210" s="70" t="str">
        <f t="shared" si="408"/>
        <v>REZoning_Sol-Win</v>
      </c>
      <c r="I2210" t="s">
        <v>3091</v>
      </c>
      <c r="J2210" s="68" t="s">
        <v>874</v>
      </c>
      <c r="K2210" s="52">
        <v>2050</v>
      </c>
      <c r="L2210" s="62" t="str">
        <f t="shared" si="410"/>
        <v>*0.94</v>
      </c>
      <c r="M2210" s="70" t="str">
        <f t="shared" si="411"/>
        <v>REZoning_Sol-Win</v>
      </c>
      <c r="O2210" t="s">
        <v>3091</v>
      </c>
      <c r="P2210" t="s">
        <v>874</v>
      </c>
      <c r="Q2210">
        <v>2100</v>
      </c>
      <c r="R2210" t="s">
        <v>968</v>
      </c>
      <c r="S2210" t="s">
        <v>875</v>
      </c>
      <c r="AA2210" s="49" t="s">
        <v>3091</v>
      </c>
      <c r="AB2210" s="71" t="s">
        <v>874</v>
      </c>
      <c r="AC2210" s="55">
        <v>2035</v>
      </c>
      <c r="AD2210" s="70" t="str">
        <f t="shared" si="412"/>
        <v>*0.96</v>
      </c>
      <c r="AE2210" s="70" t="str">
        <f t="shared" si="413"/>
        <v>REZoning_Sol-Win</v>
      </c>
      <c r="AG2210" s="49" t="s">
        <v>3091</v>
      </c>
      <c r="AH2210" s="71" t="s">
        <v>874</v>
      </c>
      <c r="AI2210" s="55">
        <v>2050</v>
      </c>
      <c r="AJ2210" s="70" t="str">
        <f t="shared" si="414"/>
        <v>*0.93</v>
      </c>
      <c r="AK2210" s="70" t="str">
        <f t="shared" si="415"/>
        <v>REZoning_Sol-Win</v>
      </c>
      <c r="AO2210" s="50" t="s">
        <v>3091</v>
      </c>
      <c r="AP2210" s="72" t="s">
        <v>874</v>
      </c>
      <c r="AQ2210" s="58">
        <v>2035</v>
      </c>
      <c r="AR2210" s="73" t="str">
        <f t="shared" si="416"/>
        <v>*0.92</v>
      </c>
      <c r="AS2210" s="70" t="str">
        <f t="shared" si="417"/>
        <v>REZoning_Sol-Win</v>
      </c>
      <c r="AU2210" s="50" t="s">
        <v>3091</v>
      </c>
      <c r="AV2210" s="72" t="s">
        <v>874</v>
      </c>
      <c r="AW2210" s="58">
        <v>2050</v>
      </c>
      <c r="AX2210" s="73" t="str">
        <f t="shared" si="418"/>
        <v>*0.89</v>
      </c>
      <c r="AY2210" s="70" t="str">
        <f t="shared" si="419"/>
        <v>REZoning_Sol-Win</v>
      </c>
    </row>
    <row r="2211" spans="1:51">
      <c r="A2211" s="67" t="s">
        <v>101</v>
      </c>
      <c r="C2211" t="s">
        <v>3092</v>
      </c>
      <c r="D2211" s="68" t="s">
        <v>874</v>
      </c>
      <c r="E2211" s="52">
        <v>2035</v>
      </c>
      <c r="F2211" s="69" t="str">
        <f t="shared" si="409"/>
        <v>*0.96</v>
      </c>
      <c r="G2211" s="70" t="str">
        <f t="shared" ref="G2211:G2274" si="420">G2210</f>
        <v>REZoning_Sol-Win</v>
      </c>
      <c r="I2211" t="s">
        <v>3092</v>
      </c>
      <c r="J2211" s="68" t="s">
        <v>874</v>
      </c>
      <c r="K2211" s="52">
        <v>2050</v>
      </c>
      <c r="L2211" s="62" t="str">
        <f t="shared" si="410"/>
        <v>*0.94</v>
      </c>
      <c r="M2211" s="70" t="str">
        <f t="shared" si="411"/>
        <v>REZoning_Sol-Win</v>
      </c>
      <c r="O2211" t="s">
        <v>3092</v>
      </c>
      <c r="P2211" t="s">
        <v>874</v>
      </c>
      <c r="Q2211">
        <v>2100</v>
      </c>
      <c r="R2211" t="s">
        <v>968</v>
      </c>
      <c r="S2211" t="s">
        <v>875</v>
      </c>
      <c r="AA2211" s="49" t="s">
        <v>3092</v>
      </c>
      <c r="AB2211" s="71" t="s">
        <v>874</v>
      </c>
      <c r="AC2211" s="55">
        <v>2035</v>
      </c>
      <c r="AD2211" s="70" t="str">
        <f t="shared" si="412"/>
        <v>*0.96</v>
      </c>
      <c r="AE2211" s="70" t="str">
        <f t="shared" si="413"/>
        <v>REZoning_Sol-Win</v>
      </c>
      <c r="AG2211" s="49" t="s">
        <v>3092</v>
      </c>
      <c r="AH2211" s="71" t="s">
        <v>874</v>
      </c>
      <c r="AI2211" s="55">
        <v>2050</v>
      </c>
      <c r="AJ2211" s="70" t="str">
        <f t="shared" si="414"/>
        <v>*0.93</v>
      </c>
      <c r="AK2211" s="70" t="str">
        <f t="shared" si="415"/>
        <v>REZoning_Sol-Win</v>
      </c>
      <c r="AO2211" s="50" t="s">
        <v>3092</v>
      </c>
      <c r="AP2211" s="72" t="s">
        <v>874</v>
      </c>
      <c r="AQ2211" s="58">
        <v>2035</v>
      </c>
      <c r="AR2211" s="73" t="str">
        <f t="shared" si="416"/>
        <v>*0.92</v>
      </c>
      <c r="AS2211" s="70" t="str">
        <f t="shared" si="417"/>
        <v>REZoning_Sol-Win</v>
      </c>
      <c r="AU2211" s="50" t="s">
        <v>3092</v>
      </c>
      <c r="AV2211" s="72" t="s">
        <v>874</v>
      </c>
      <c r="AW2211" s="58">
        <v>2050</v>
      </c>
      <c r="AX2211" s="73" t="str">
        <f t="shared" si="418"/>
        <v>*0.89</v>
      </c>
      <c r="AY2211" s="70" t="str">
        <f t="shared" si="419"/>
        <v>REZoning_Sol-Win</v>
      </c>
    </row>
    <row r="2212" spans="1:51">
      <c r="A2212" s="67" t="s">
        <v>101</v>
      </c>
      <c r="C2212" t="s">
        <v>3093</v>
      </c>
      <c r="D2212" s="68" t="s">
        <v>874</v>
      </c>
      <c r="E2212" s="52">
        <v>2035</v>
      </c>
      <c r="F2212" s="69" t="str">
        <f t="shared" si="409"/>
        <v>*0.96</v>
      </c>
      <c r="G2212" s="70" t="str">
        <f t="shared" si="420"/>
        <v>REZoning_Sol-Win</v>
      </c>
      <c r="I2212" t="s">
        <v>3093</v>
      </c>
      <c r="J2212" s="68" t="s">
        <v>874</v>
      </c>
      <c r="K2212" s="52">
        <v>2050</v>
      </c>
      <c r="L2212" s="62" t="str">
        <f t="shared" si="410"/>
        <v>*0.94</v>
      </c>
      <c r="M2212" s="70" t="str">
        <f t="shared" si="411"/>
        <v>REZoning_Sol-Win</v>
      </c>
      <c r="O2212" t="s">
        <v>3093</v>
      </c>
      <c r="P2212" t="s">
        <v>874</v>
      </c>
      <c r="Q2212">
        <v>2100</v>
      </c>
      <c r="R2212" t="s">
        <v>968</v>
      </c>
      <c r="S2212" t="s">
        <v>875</v>
      </c>
      <c r="AA2212" s="49" t="s">
        <v>3093</v>
      </c>
      <c r="AB2212" s="71" t="s">
        <v>874</v>
      </c>
      <c r="AC2212" s="55">
        <v>2035</v>
      </c>
      <c r="AD2212" s="70" t="str">
        <f t="shared" si="412"/>
        <v>*0.96</v>
      </c>
      <c r="AE2212" s="70" t="str">
        <f t="shared" si="413"/>
        <v>REZoning_Sol-Win</v>
      </c>
      <c r="AG2212" s="49" t="s">
        <v>3093</v>
      </c>
      <c r="AH2212" s="71" t="s">
        <v>874</v>
      </c>
      <c r="AI2212" s="55">
        <v>2050</v>
      </c>
      <c r="AJ2212" s="70" t="str">
        <f t="shared" si="414"/>
        <v>*0.93</v>
      </c>
      <c r="AK2212" s="70" t="str">
        <f t="shared" si="415"/>
        <v>REZoning_Sol-Win</v>
      </c>
      <c r="AO2212" s="50" t="s">
        <v>3093</v>
      </c>
      <c r="AP2212" s="72" t="s">
        <v>874</v>
      </c>
      <c r="AQ2212" s="58">
        <v>2035</v>
      </c>
      <c r="AR2212" s="73" t="str">
        <f t="shared" si="416"/>
        <v>*0.92</v>
      </c>
      <c r="AS2212" s="70" t="str">
        <f t="shared" si="417"/>
        <v>REZoning_Sol-Win</v>
      </c>
      <c r="AU2212" s="50" t="s">
        <v>3093</v>
      </c>
      <c r="AV2212" s="72" t="s">
        <v>874</v>
      </c>
      <c r="AW2212" s="58">
        <v>2050</v>
      </c>
      <c r="AX2212" s="73" t="str">
        <f t="shared" si="418"/>
        <v>*0.89</v>
      </c>
      <c r="AY2212" s="70" t="str">
        <f t="shared" si="419"/>
        <v>REZoning_Sol-Win</v>
      </c>
    </row>
    <row r="2213" spans="1:51">
      <c r="A2213" s="67" t="s">
        <v>101</v>
      </c>
      <c r="C2213" t="s">
        <v>3094</v>
      </c>
      <c r="D2213" s="68" t="s">
        <v>874</v>
      </c>
      <c r="E2213" s="52">
        <v>2035</v>
      </c>
      <c r="F2213" s="69" t="str">
        <f t="shared" si="409"/>
        <v>*0.96</v>
      </c>
      <c r="G2213" s="70" t="str">
        <f t="shared" si="420"/>
        <v>REZoning_Sol-Win</v>
      </c>
      <c r="I2213" t="s">
        <v>3094</v>
      </c>
      <c r="J2213" s="68" t="s">
        <v>874</v>
      </c>
      <c r="K2213" s="52">
        <v>2050</v>
      </c>
      <c r="L2213" s="62" t="str">
        <f t="shared" si="410"/>
        <v>*0.94</v>
      </c>
      <c r="M2213" s="70" t="str">
        <f t="shared" si="411"/>
        <v>REZoning_Sol-Win</v>
      </c>
      <c r="O2213" t="s">
        <v>3094</v>
      </c>
      <c r="P2213" t="s">
        <v>874</v>
      </c>
      <c r="Q2213">
        <v>2100</v>
      </c>
      <c r="R2213" t="s">
        <v>968</v>
      </c>
      <c r="S2213" t="s">
        <v>875</v>
      </c>
      <c r="AA2213" s="49" t="s">
        <v>3094</v>
      </c>
      <c r="AB2213" s="71" t="s">
        <v>874</v>
      </c>
      <c r="AC2213" s="55">
        <v>2035</v>
      </c>
      <c r="AD2213" s="70" t="str">
        <f t="shared" si="412"/>
        <v>*0.96</v>
      </c>
      <c r="AE2213" s="70" t="str">
        <f t="shared" si="413"/>
        <v>REZoning_Sol-Win</v>
      </c>
      <c r="AG2213" s="49" t="s">
        <v>3094</v>
      </c>
      <c r="AH2213" s="71" t="s">
        <v>874</v>
      </c>
      <c r="AI2213" s="55">
        <v>2050</v>
      </c>
      <c r="AJ2213" s="70" t="str">
        <f t="shared" si="414"/>
        <v>*0.93</v>
      </c>
      <c r="AK2213" s="70" t="str">
        <f t="shared" si="415"/>
        <v>REZoning_Sol-Win</v>
      </c>
      <c r="AO2213" s="50" t="s">
        <v>3094</v>
      </c>
      <c r="AP2213" s="72" t="s">
        <v>874</v>
      </c>
      <c r="AQ2213" s="58">
        <v>2035</v>
      </c>
      <c r="AR2213" s="73" t="str">
        <f t="shared" si="416"/>
        <v>*0.92</v>
      </c>
      <c r="AS2213" s="70" t="str">
        <f t="shared" si="417"/>
        <v>REZoning_Sol-Win</v>
      </c>
      <c r="AU2213" s="50" t="s">
        <v>3094</v>
      </c>
      <c r="AV2213" s="72" t="s">
        <v>874</v>
      </c>
      <c r="AW2213" s="58">
        <v>2050</v>
      </c>
      <c r="AX2213" s="73" t="str">
        <f t="shared" si="418"/>
        <v>*0.89</v>
      </c>
      <c r="AY2213" s="70" t="str">
        <f t="shared" si="419"/>
        <v>REZoning_Sol-Win</v>
      </c>
    </row>
    <row r="2214" spans="1:51">
      <c r="A2214" s="67" t="s">
        <v>101</v>
      </c>
      <c r="C2214" t="s">
        <v>3095</v>
      </c>
      <c r="D2214" s="68" t="s">
        <v>874</v>
      </c>
      <c r="E2214" s="52">
        <v>2035</v>
      </c>
      <c r="F2214" s="69" t="str">
        <f t="shared" si="409"/>
        <v>*0.96</v>
      </c>
      <c r="G2214" s="70" t="str">
        <f t="shared" si="420"/>
        <v>REZoning_Sol-Win</v>
      </c>
      <c r="I2214" t="s">
        <v>3095</v>
      </c>
      <c r="J2214" s="68" t="s">
        <v>874</v>
      </c>
      <c r="K2214" s="52">
        <v>2050</v>
      </c>
      <c r="L2214" s="62" t="str">
        <f t="shared" si="410"/>
        <v>*0.94</v>
      </c>
      <c r="M2214" s="70" t="str">
        <f t="shared" si="411"/>
        <v>REZoning_Sol-Win</v>
      </c>
      <c r="O2214" t="s">
        <v>3095</v>
      </c>
      <c r="P2214" t="s">
        <v>874</v>
      </c>
      <c r="Q2214">
        <v>2100</v>
      </c>
      <c r="R2214" t="s">
        <v>968</v>
      </c>
      <c r="S2214" t="s">
        <v>875</v>
      </c>
      <c r="AA2214" s="49" t="s">
        <v>3095</v>
      </c>
      <c r="AB2214" s="71" t="s">
        <v>874</v>
      </c>
      <c r="AC2214" s="55">
        <v>2035</v>
      </c>
      <c r="AD2214" s="70" t="str">
        <f t="shared" si="412"/>
        <v>*0.96</v>
      </c>
      <c r="AE2214" s="70" t="str">
        <f t="shared" si="413"/>
        <v>REZoning_Sol-Win</v>
      </c>
      <c r="AG2214" s="49" t="s">
        <v>3095</v>
      </c>
      <c r="AH2214" s="71" t="s">
        <v>874</v>
      </c>
      <c r="AI2214" s="55">
        <v>2050</v>
      </c>
      <c r="AJ2214" s="70" t="str">
        <f t="shared" si="414"/>
        <v>*0.93</v>
      </c>
      <c r="AK2214" s="70" t="str">
        <f t="shared" si="415"/>
        <v>REZoning_Sol-Win</v>
      </c>
      <c r="AO2214" s="50" t="s">
        <v>3095</v>
      </c>
      <c r="AP2214" s="72" t="s">
        <v>874</v>
      </c>
      <c r="AQ2214" s="58">
        <v>2035</v>
      </c>
      <c r="AR2214" s="73" t="str">
        <f t="shared" si="416"/>
        <v>*0.92</v>
      </c>
      <c r="AS2214" s="70" t="str">
        <f t="shared" si="417"/>
        <v>REZoning_Sol-Win</v>
      </c>
      <c r="AU2214" s="50" t="s">
        <v>3095</v>
      </c>
      <c r="AV2214" s="72" t="s">
        <v>874</v>
      </c>
      <c r="AW2214" s="58">
        <v>2050</v>
      </c>
      <c r="AX2214" s="73" t="str">
        <f t="shared" si="418"/>
        <v>*0.89</v>
      </c>
      <c r="AY2214" s="70" t="str">
        <f t="shared" si="419"/>
        <v>REZoning_Sol-Win</v>
      </c>
    </row>
    <row r="2215" spans="1:51">
      <c r="A2215" s="67" t="s">
        <v>101</v>
      </c>
      <c r="C2215" t="s">
        <v>3096</v>
      </c>
      <c r="D2215" s="68" t="s">
        <v>874</v>
      </c>
      <c r="E2215" s="52">
        <v>2035</v>
      </c>
      <c r="F2215" s="69" t="str">
        <f t="shared" si="409"/>
        <v>*0.96</v>
      </c>
      <c r="G2215" s="70" t="str">
        <f t="shared" si="420"/>
        <v>REZoning_Sol-Win</v>
      </c>
      <c r="I2215" t="s">
        <v>3096</v>
      </c>
      <c r="J2215" s="68" t="s">
        <v>874</v>
      </c>
      <c r="K2215" s="52">
        <v>2050</v>
      </c>
      <c r="L2215" s="62" t="str">
        <f t="shared" si="410"/>
        <v>*0.94</v>
      </c>
      <c r="M2215" s="70" t="str">
        <f t="shared" si="411"/>
        <v>REZoning_Sol-Win</v>
      </c>
      <c r="O2215" t="s">
        <v>3096</v>
      </c>
      <c r="P2215" t="s">
        <v>874</v>
      </c>
      <c r="Q2215">
        <v>2100</v>
      </c>
      <c r="R2215" t="s">
        <v>968</v>
      </c>
      <c r="S2215" t="s">
        <v>875</v>
      </c>
      <c r="AA2215" s="49" t="s">
        <v>3096</v>
      </c>
      <c r="AB2215" s="71" t="s">
        <v>874</v>
      </c>
      <c r="AC2215" s="55">
        <v>2035</v>
      </c>
      <c r="AD2215" s="70" t="str">
        <f t="shared" si="412"/>
        <v>*0.96</v>
      </c>
      <c r="AE2215" s="70" t="str">
        <f t="shared" si="413"/>
        <v>REZoning_Sol-Win</v>
      </c>
      <c r="AG2215" s="49" t="s">
        <v>3096</v>
      </c>
      <c r="AH2215" s="71" t="s">
        <v>874</v>
      </c>
      <c r="AI2215" s="55">
        <v>2050</v>
      </c>
      <c r="AJ2215" s="70" t="str">
        <f t="shared" si="414"/>
        <v>*0.93</v>
      </c>
      <c r="AK2215" s="70" t="str">
        <f t="shared" si="415"/>
        <v>REZoning_Sol-Win</v>
      </c>
      <c r="AO2215" s="50" t="s">
        <v>3096</v>
      </c>
      <c r="AP2215" s="72" t="s">
        <v>874</v>
      </c>
      <c r="AQ2215" s="58">
        <v>2035</v>
      </c>
      <c r="AR2215" s="73" t="str">
        <f t="shared" si="416"/>
        <v>*0.92</v>
      </c>
      <c r="AS2215" s="70" t="str">
        <f t="shared" si="417"/>
        <v>REZoning_Sol-Win</v>
      </c>
      <c r="AU2215" s="50" t="s">
        <v>3096</v>
      </c>
      <c r="AV2215" s="72" t="s">
        <v>874</v>
      </c>
      <c r="AW2215" s="58">
        <v>2050</v>
      </c>
      <c r="AX2215" s="73" t="str">
        <f t="shared" si="418"/>
        <v>*0.89</v>
      </c>
      <c r="AY2215" s="70" t="str">
        <f t="shared" si="419"/>
        <v>REZoning_Sol-Win</v>
      </c>
    </row>
    <row r="2216" spans="1:51">
      <c r="A2216" s="67" t="s">
        <v>101</v>
      </c>
      <c r="C2216" t="s">
        <v>3097</v>
      </c>
      <c r="D2216" s="68" t="s">
        <v>874</v>
      </c>
      <c r="E2216" s="52">
        <v>2035</v>
      </c>
      <c r="F2216" s="69" t="str">
        <f t="shared" si="409"/>
        <v>*0.96</v>
      </c>
      <c r="G2216" s="70" t="str">
        <f t="shared" si="420"/>
        <v>REZoning_Sol-Win</v>
      </c>
      <c r="I2216" t="s">
        <v>3097</v>
      </c>
      <c r="J2216" s="68" t="s">
        <v>874</v>
      </c>
      <c r="K2216" s="52">
        <v>2050</v>
      </c>
      <c r="L2216" s="62" t="str">
        <f t="shared" si="410"/>
        <v>*0.94</v>
      </c>
      <c r="M2216" s="70" t="str">
        <f t="shared" si="411"/>
        <v>REZoning_Sol-Win</v>
      </c>
      <c r="O2216" t="s">
        <v>3097</v>
      </c>
      <c r="P2216" t="s">
        <v>874</v>
      </c>
      <c r="Q2216">
        <v>2100</v>
      </c>
      <c r="R2216" t="s">
        <v>968</v>
      </c>
      <c r="S2216" t="s">
        <v>875</v>
      </c>
      <c r="AA2216" s="49" t="s">
        <v>3097</v>
      </c>
      <c r="AB2216" s="71" t="s">
        <v>874</v>
      </c>
      <c r="AC2216" s="55">
        <v>2035</v>
      </c>
      <c r="AD2216" s="70" t="str">
        <f t="shared" si="412"/>
        <v>*0.96</v>
      </c>
      <c r="AE2216" s="70" t="str">
        <f t="shared" si="413"/>
        <v>REZoning_Sol-Win</v>
      </c>
      <c r="AG2216" s="49" t="s">
        <v>3097</v>
      </c>
      <c r="AH2216" s="71" t="s">
        <v>874</v>
      </c>
      <c r="AI2216" s="55">
        <v>2050</v>
      </c>
      <c r="AJ2216" s="70" t="str">
        <f t="shared" si="414"/>
        <v>*0.93</v>
      </c>
      <c r="AK2216" s="70" t="str">
        <f t="shared" si="415"/>
        <v>REZoning_Sol-Win</v>
      </c>
      <c r="AO2216" s="50" t="s">
        <v>3097</v>
      </c>
      <c r="AP2216" s="72" t="s">
        <v>874</v>
      </c>
      <c r="AQ2216" s="58">
        <v>2035</v>
      </c>
      <c r="AR2216" s="73" t="str">
        <f t="shared" si="416"/>
        <v>*0.92</v>
      </c>
      <c r="AS2216" s="70" t="str">
        <f t="shared" si="417"/>
        <v>REZoning_Sol-Win</v>
      </c>
      <c r="AU2216" s="50" t="s">
        <v>3097</v>
      </c>
      <c r="AV2216" s="72" t="s">
        <v>874</v>
      </c>
      <c r="AW2216" s="58">
        <v>2050</v>
      </c>
      <c r="AX2216" s="73" t="str">
        <f t="shared" si="418"/>
        <v>*0.89</v>
      </c>
      <c r="AY2216" s="70" t="str">
        <f t="shared" si="419"/>
        <v>REZoning_Sol-Win</v>
      </c>
    </row>
    <row r="2217" spans="1:51">
      <c r="A2217" s="67" t="s">
        <v>101</v>
      </c>
      <c r="C2217" t="s">
        <v>3098</v>
      </c>
      <c r="D2217" s="68" t="s">
        <v>874</v>
      </c>
      <c r="E2217" s="52">
        <v>2035</v>
      </c>
      <c r="F2217" s="69" t="str">
        <f t="shared" si="409"/>
        <v>*0.96</v>
      </c>
      <c r="G2217" s="70" t="str">
        <f t="shared" si="420"/>
        <v>REZoning_Sol-Win</v>
      </c>
      <c r="I2217" t="s">
        <v>3098</v>
      </c>
      <c r="J2217" s="68" t="s">
        <v>874</v>
      </c>
      <c r="K2217" s="52">
        <v>2050</v>
      </c>
      <c r="L2217" s="62" t="str">
        <f t="shared" si="410"/>
        <v>*0.94</v>
      </c>
      <c r="M2217" s="70" t="str">
        <f t="shared" si="411"/>
        <v>REZoning_Sol-Win</v>
      </c>
      <c r="O2217" t="s">
        <v>3098</v>
      </c>
      <c r="P2217" t="s">
        <v>874</v>
      </c>
      <c r="Q2217">
        <v>2100</v>
      </c>
      <c r="R2217" t="s">
        <v>968</v>
      </c>
      <c r="S2217" t="s">
        <v>875</v>
      </c>
      <c r="AA2217" s="49" t="s">
        <v>3098</v>
      </c>
      <c r="AB2217" s="71" t="s">
        <v>874</v>
      </c>
      <c r="AC2217" s="55">
        <v>2035</v>
      </c>
      <c r="AD2217" s="70" t="str">
        <f t="shared" si="412"/>
        <v>*0.96</v>
      </c>
      <c r="AE2217" s="70" t="str">
        <f t="shared" si="413"/>
        <v>REZoning_Sol-Win</v>
      </c>
      <c r="AG2217" s="49" t="s">
        <v>3098</v>
      </c>
      <c r="AH2217" s="71" t="s">
        <v>874</v>
      </c>
      <c r="AI2217" s="55">
        <v>2050</v>
      </c>
      <c r="AJ2217" s="70" t="str">
        <f t="shared" si="414"/>
        <v>*0.93</v>
      </c>
      <c r="AK2217" s="70" t="str">
        <f t="shared" si="415"/>
        <v>REZoning_Sol-Win</v>
      </c>
      <c r="AO2217" s="50" t="s">
        <v>3098</v>
      </c>
      <c r="AP2217" s="72" t="s">
        <v>874</v>
      </c>
      <c r="AQ2217" s="58">
        <v>2035</v>
      </c>
      <c r="AR2217" s="73" t="str">
        <f t="shared" si="416"/>
        <v>*0.92</v>
      </c>
      <c r="AS2217" s="70" t="str">
        <f t="shared" si="417"/>
        <v>REZoning_Sol-Win</v>
      </c>
      <c r="AU2217" s="50" t="s">
        <v>3098</v>
      </c>
      <c r="AV2217" s="72" t="s">
        <v>874</v>
      </c>
      <c r="AW2217" s="58">
        <v>2050</v>
      </c>
      <c r="AX2217" s="73" t="str">
        <f t="shared" si="418"/>
        <v>*0.89</v>
      </c>
      <c r="AY2217" s="70" t="str">
        <f t="shared" si="419"/>
        <v>REZoning_Sol-Win</v>
      </c>
    </row>
    <row r="2218" spans="1:51">
      <c r="A2218" s="67" t="s">
        <v>101</v>
      </c>
      <c r="C2218" t="s">
        <v>3099</v>
      </c>
      <c r="D2218" s="68" t="s">
        <v>874</v>
      </c>
      <c r="E2218" s="52">
        <v>2035</v>
      </c>
      <c r="F2218" s="69" t="str">
        <f t="shared" si="409"/>
        <v>*0.96</v>
      </c>
      <c r="G2218" s="70" t="str">
        <f t="shared" si="420"/>
        <v>REZoning_Sol-Win</v>
      </c>
      <c r="I2218" t="s">
        <v>3099</v>
      </c>
      <c r="J2218" s="68" t="s">
        <v>874</v>
      </c>
      <c r="K2218" s="52">
        <v>2050</v>
      </c>
      <c r="L2218" s="62" t="str">
        <f t="shared" si="410"/>
        <v>*0.94</v>
      </c>
      <c r="M2218" s="70" t="str">
        <f t="shared" si="411"/>
        <v>REZoning_Sol-Win</v>
      </c>
      <c r="O2218" t="s">
        <v>3099</v>
      </c>
      <c r="P2218" t="s">
        <v>874</v>
      </c>
      <c r="Q2218">
        <v>2100</v>
      </c>
      <c r="R2218" t="s">
        <v>968</v>
      </c>
      <c r="S2218" t="s">
        <v>875</v>
      </c>
      <c r="AA2218" s="49" t="s">
        <v>3099</v>
      </c>
      <c r="AB2218" s="71" t="s">
        <v>874</v>
      </c>
      <c r="AC2218" s="55">
        <v>2035</v>
      </c>
      <c r="AD2218" s="70" t="str">
        <f t="shared" si="412"/>
        <v>*0.96</v>
      </c>
      <c r="AE2218" s="70" t="str">
        <f t="shared" si="413"/>
        <v>REZoning_Sol-Win</v>
      </c>
      <c r="AG2218" s="49" t="s">
        <v>3099</v>
      </c>
      <c r="AH2218" s="71" t="s">
        <v>874</v>
      </c>
      <c r="AI2218" s="55">
        <v>2050</v>
      </c>
      <c r="AJ2218" s="70" t="str">
        <f t="shared" si="414"/>
        <v>*0.93</v>
      </c>
      <c r="AK2218" s="70" t="str">
        <f t="shared" si="415"/>
        <v>REZoning_Sol-Win</v>
      </c>
      <c r="AO2218" s="50" t="s">
        <v>3099</v>
      </c>
      <c r="AP2218" s="72" t="s">
        <v>874</v>
      </c>
      <c r="AQ2218" s="58">
        <v>2035</v>
      </c>
      <c r="AR2218" s="73" t="str">
        <f t="shared" si="416"/>
        <v>*0.92</v>
      </c>
      <c r="AS2218" s="70" t="str">
        <f t="shared" si="417"/>
        <v>REZoning_Sol-Win</v>
      </c>
      <c r="AU2218" s="50" t="s">
        <v>3099</v>
      </c>
      <c r="AV2218" s="72" t="s">
        <v>874</v>
      </c>
      <c r="AW2218" s="58">
        <v>2050</v>
      </c>
      <c r="AX2218" s="73" t="str">
        <f t="shared" si="418"/>
        <v>*0.89</v>
      </c>
      <c r="AY2218" s="70" t="str">
        <f t="shared" si="419"/>
        <v>REZoning_Sol-Win</v>
      </c>
    </row>
    <row r="2219" spans="1:51">
      <c r="A2219" s="67" t="s">
        <v>101</v>
      </c>
      <c r="C2219" t="s">
        <v>3100</v>
      </c>
      <c r="D2219" s="68" t="s">
        <v>874</v>
      </c>
      <c r="E2219" s="52">
        <v>2035</v>
      </c>
      <c r="F2219" s="69" t="str">
        <f t="shared" si="409"/>
        <v>*0.96</v>
      </c>
      <c r="G2219" s="70" t="str">
        <f t="shared" si="420"/>
        <v>REZoning_Sol-Win</v>
      </c>
      <c r="I2219" t="s">
        <v>3100</v>
      </c>
      <c r="J2219" s="68" t="s">
        <v>874</v>
      </c>
      <c r="K2219" s="52">
        <v>2050</v>
      </c>
      <c r="L2219" s="62" t="str">
        <f t="shared" si="410"/>
        <v>*0.94</v>
      </c>
      <c r="M2219" s="70" t="str">
        <f t="shared" si="411"/>
        <v>REZoning_Sol-Win</v>
      </c>
      <c r="O2219" t="s">
        <v>3100</v>
      </c>
      <c r="P2219" t="s">
        <v>874</v>
      </c>
      <c r="Q2219">
        <v>2100</v>
      </c>
      <c r="R2219" t="s">
        <v>968</v>
      </c>
      <c r="S2219" t="s">
        <v>875</v>
      </c>
      <c r="AA2219" s="49" t="s">
        <v>3100</v>
      </c>
      <c r="AB2219" s="71" t="s">
        <v>874</v>
      </c>
      <c r="AC2219" s="55">
        <v>2035</v>
      </c>
      <c r="AD2219" s="70" t="str">
        <f t="shared" si="412"/>
        <v>*0.96</v>
      </c>
      <c r="AE2219" s="70" t="str">
        <f t="shared" si="413"/>
        <v>REZoning_Sol-Win</v>
      </c>
      <c r="AG2219" s="49" t="s">
        <v>3100</v>
      </c>
      <c r="AH2219" s="71" t="s">
        <v>874</v>
      </c>
      <c r="AI2219" s="55">
        <v>2050</v>
      </c>
      <c r="AJ2219" s="70" t="str">
        <f t="shared" si="414"/>
        <v>*0.93</v>
      </c>
      <c r="AK2219" s="70" t="str">
        <f t="shared" si="415"/>
        <v>REZoning_Sol-Win</v>
      </c>
      <c r="AO2219" s="50" t="s">
        <v>3100</v>
      </c>
      <c r="AP2219" s="72" t="s">
        <v>874</v>
      </c>
      <c r="AQ2219" s="58">
        <v>2035</v>
      </c>
      <c r="AR2219" s="73" t="str">
        <f t="shared" si="416"/>
        <v>*0.92</v>
      </c>
      <c r="AS2219" s="70" t="str">
        <f t="shared" si="417"/>
        <v>REZoning_Sol-Win</v>
      </c>
      <c r="AU2219" s="50" t="s">
        <v>3100</v>
      </c>
      <c r="AV2219" s="72" t="s">
        <v>874</v>
      </c>
      <c r="AW2219" s="58">
        <v>2050</v>
      </c>
      <c r="AX2219" s="73" t="str">
        <f t="shared" si="418"/>
        <v>*0.89</v>
      </c>
      <c r="AY2219" s="70" t="str">
        <f t="shared" si="419"/>
        <v>REZoning_Sol-Win</v>
      </c>
    </row>
    <row r="2220" spans="1:51">
      <c r="A2220" s="67" t="s">
        <v>101</v>
      </c>
      <c r="C2220" t="s">
        <v>3101</v>
      </c>
      <c r="D2220" s="68" t="s">
        <v>874</v>
      </c>
      <c r="E2220" s="52">
        <v>2035</v>
      </c>
      <c r="F2220" s="69" t="str">
        <f t="shared" si="409"/>
        <v>*0.96</v>
      </c>
      <c r="G2220" s="70" t="str">
        <f t="shared" si="420"/>
        <v>REZoning_Sol-Win</v>
      </c>
      <c r="I2220" t="s">
        <v>3101</v>
      </c>
      <c r="J2220" s="68" t="s">
        <v>874</v>
      </c>
      <c r="K2220" s="52">
        <v>2050</v>
      </c>
      <c r="L2220" s="62" t="str">
        <f t="shared" si="410"/>
        <v>*0.94</v>
      </c>
      <c r="M2220" s="70" t="str">
        <f t="shared" si="411"/>
        <v>REZoning_Sol-Win</v>
      </c>
      <c r="O2220" t="s">
        <v>3101</v>
      </c>
      <c r="P2220" t="s">
        <v>874</v>
      </c>
      <c r="Q2220">
        <v>2100</v>
      </c>
      <c r="R2220" t="s">
        <v>968</v>
      </c>
      <c r="S2220" t="s">
        <v>875</v>
      </c>
      <c r="AA2220" s="49" t="s">
        <v>3101</v>
      </c>
      <c r="AB2220" s="71" t="s">
        <v>874</v>
      </c>
      <c r="AC2220" s="55">
        <v>2035</v>
      </c>
      <c r="AD2220" s="70" t="str">
        <f t="shared" si="412"/>
        <v>*0.96</v>
      </c>
      <c r="AE2220" s="70" t="str">
        <f t="shared" si="413"/>
        <v>REZoning_Sol-Win</v>
      </c>
      <c r="AG2220" s="49" t="s">
        <v>3101</v>
      </c>
      <c r="AH2220" s="71" t="s">
        <v>874</v>
      </c>
      <c r="AI2220" s="55">
        <v>2050</v>
      </c>
      <c r="AJ2220" s="70" t="str">
        <f t="shared" si="414"/>
        <v>*0.93</v>
      </c>
      <c r="AK2220" s="70" t="str">
        <f t="shared" si="415"/>
        <v>REZoning_Sol-Win</v>
      </c>
      <c r="AO2220" s="50" t="s">
        <v>3101</v>
      </c>
      <c r="AP2220" s="72" t="s">
        <v>874</v>
      </c>
      <c r="AQ2220" s="58">
        <v>2035</v>
      </c>
      <c r="AR2220" s="73" t="str">
        <f t="shared" si="416"/>
        <v>*0.92</v>
      </c>
      <c r="AS2220" s="70" t="str">
        <f t="shared" si="417"/>
        <v>REZoning_Sol-Win</v>
      </c>
      <c r="AU2220" s="50" t="s">
        <v>3101</v>
      </c>
      <c r="AV2220" s="72" t="s">
        <v>874</v>
      </c>
      <c r="AW2220" s="58">
        <v>2050</v>
      </c>
      <c r="AX2220" s="73" t="str">
        <f t="shared" si="418"/>
        <v>*0.89</v>
      </c>
      <c r="AY2220" s="70" t="str">
        <f t="shared" si="419"/>
        <v>REZoning_Sol-Win</v>
      </c>
    </row>
    <row r="2221" spans="1:51">
      <c r="A2221" s="67" t="s">
        <v>101</v>
      </c>
      <c r="C2221" t="s">
        <v>3102</v>
      </c>
      <c r="D2221" s="68" t="s">
        <v>874</v>
      </c>
      <c r="E2221" s="52">
        <v>2035</v>
      </c>
      <c r="F2221" s="69" t="str">
        <f t="shared" si="409"/>
        <v>*0.96</v>
      </c>
      <c r="G2221" s="70" t="str">
        <f t="shared" si="420"/>
        <v>REZoning_Sol-Win</v>
      </c>
      <c r="I2221" t="s">
        <v>3102</v>
      </c>
      <c r="J2221" s="68" t="s">
        <v>874</v>
      </c>
      <c r="K2221" s="52">
        <v>2050</v>
      </c>
      <c r="L2221" s="62" t="str">
        <f t="shared" si="410"/>
        <v>*0.94</v>
      </c>
      <c r="M2221" s="70" t="str">
        <f t="shared" si="411"/>
        <v>REZoning_Sol-Win</v>
      </c>
      <c r="O2221" t="s">
        <v>3102</v>
      </c>
      <c r="P2221" t="s">
        <v>874</v>
      </c>
      <c r="Q2221">
        <v>2100</v>
      </c>
      <c r="R2221" t="s">
        <v>968</v>
      </c>
      <c r="S2221" t="s">
        <v>875</v>
      </c>
      <c r="AA2221" s="49" t="s">
        <v>3102</v>
      </c>
      <c r="AB2221" s="71" t="s">
        <v>874</v>
      </c>
      <c r="AC2221" s="55">
        <v>2035</v>
      </c>
      <c r="AD2221" s="70" t="str">
        <f t="shared" si="412"/>
        <v>*0.96</v>
      </c>
      <c r="AE2221" s="70" t="str">
        <f t="shared" si="413"/>
        <v>REZoning_Sol-Win</v>
      </c>
      <c r="AG2221" s="49" t="s">
        <v>3102</v>
      </c>
      <c r="AH2221" s="71" t="s">
        <v>874</v>
      </c>
      <c r="AI2221" s="55">
        <v>2050</v>
      </c>
      <c r="AJ2221" s="70" t="str">
        <f t="shared" si="414"/>
        <v>*0.93</v>
      </c>
      <c r="AK2221" s="70" t="str">
        <f t="shared" si="415"/>
        <v>REZoning_Sol-Win</v>
      </c>
      <c r="AO2221" s="50" t="s">
        <v>3102</v>
      </c>
      <c r="AP2221" s="72" t="s">
        <v>874</v>
      </c>
      <c r="AQ2221" s="58">
        <v>2035</v>
      </c>
      <c r="AR2221" s="73" t="str">
        <f t="shared" si="416"/>
        <v>*0.92</v>
      </c>
      <c r="AS2221" s="70" t="str">
        <f t="shared" si="417"/>
        <v>REZoning_Sol-Win</v>
      </c>
      <c r="AU2221" s="50" t="s">
        <v>3102</v>
      </c>
      <c r="AV2221" s="72" t="s">
        <v>874</v>
      </c>
      <c r="AW2221" s="58">
        <v>2050</v>
      </c>
      <c r="AX2221" s="73" t="str">
        <f t="shared" si="418"/>
        <v>*0.89</v>
      </c>
      <c r="AY2221" s="70" t="str">
        <f t="shared" si="419"/>
        <v>REZoning_Sol-Win</v>
      </c>
    </row>
    <row r="2222" spans="1:51">
      <c r="A2222" s="67" t="s">
        <v>101</v>
      </c>
      <c r="C2222" t="s">
        <v>3103</v>
      </c>
      <c r="D2222" s="68" t="s">
        <v>874</v>
      </c>
      <c r="E2222" s="52">
        <v>2035</v>
      </c>
      <c r="F2222" s="69" t="str">
        <f t="shared" si="409"/>
        <v>*0.96</v>
      </c>
      <c r="G2222" s="70" t="str">
        <f t="shared" si="420"/>
        <v>REZoning_Sol-Win</v>
      </c>
      <c r="I2222" t="s">
        <v>3103</v>
      </c>
      <c r="J2222" s="68" t="s">
        <v>874</v>
      </c>
      <c r="K2222" s="52">
        <v>2050</v>
      </c>
      <c r="L2222" s="62" t="str">
        <f t="shared" si="410"/>
        <v>*0.94</v>
      </c>
      <c r="M2222" s="70" t="str">
        <f t="shared" si="411"/>
        <v>REZoning_Sol-Win</v>
      </c>
      <c r="O2222" t="s">
        <v>3103</v>
      </c>
      <c r="P2222" t="s">
        <v>874</v>
      </c>
      <c r="Q2222">
        <v>2100</v>
      </c>
      <c r="R2222" t="s">
        <v>968</v>
      </c>
      <c r="S2222" t="s">
        <v>875</v>
      </c>
      <c r="AA2222" s="49" t="s">
        <v>3103</v>
      </c>
      <c r="AB2222" s="71" t="s">
        <v>874</v>
      </c>
      <c r="AC2222" s="55">
        <v>2035</v>
      </c>
      <c r="AD2222" s="70" t="str">
        <f t="shared" si="412"/>
        <v>*0.96</v>
      </c>
      <c r="AE2222" s="70" t="str">
        <f t="shared" si="413"/>
        <v>REZoning_Sol-Win</v>
      </c>
      <c r="AG2222" s="49" t="s">
        <v>3103</v>
      </c>
      <c r="AH2222" s="71" t="s">
        <v>874</v>
      </c>
      <c r="AI2222" s="55">
        <v>2050</v>
      </c>
      <c r="AJ2222" s="70" t="str">
        <f t="shared" si="414"/>
        <v>*0.93</v>
      </c>
      <c r="AK2222" s="70" t="str">
        <f t="shared" si="415"/>
        <v>REZoning_Sol-Win</v>
      </c>
      <c r="AO2222" s="50" t="s">
        <v>3103</v>
      </c>
      <c r="AP2222" s="72" t="s">
        <v>874</v>
      </c>
      <c r="AQ2222" s="58">
        <v>2035</v>
      </c>
      <c r="AR2222" s="73" t="str">
        <f t="shared" si="416"/>
        <v>*0.92</v>
      </c>
      <c r="AS2222" s="70" t="str">
        <f t="shared" si="417"/>
        <v>REZoning_Sol-Win</v>
      </c>
      <c r="AU2222" s="50" t="s">
        <v>3103</v>
      </c>
      <c r="AV2222" s="72" t="s">
        <v>874</v>
      </c>
      <c r="AW2222" s="58">
        <v>2050</v>
      </c>
      <c r="AX2222" s="73" t="str">
        <f t="shared" si="418"/>
        <v>*0.89</v>
      </c>
      <c r="AY2222" s="70" t="str">
        <f t="shared" si="419"/>
        <v>REZoning_Sol-Win</v>
      </c>
    </row>
    <row r="2223" spans="1:51">
      <c r="A2223" s="67" t="s">
        <v>101</v>
      </c>
      <c r="C2223" t="s">
        <v>3104</v>
      </c>
      <c r="D2223" s="68" t="s">
        <v>874</v>
      </c>
      <c r="E2223" s="52">
        <v>2035</v>
      </c>
      <c r="F2223" s="69" t="str">
        <f t="shared" si="409"/>
        <v>*0.96</v>
      </c>
      <c r="G2223" s="70" t="str">
        <f t="shared" si="420"/>
        <v>REZoning_Sol-Win</v>
      </c>
      <c r="I2223" t="s">
        <v>3104</v>
      </c>
      <c r="J2223" s="68" t="s">
        <v>874</v>
      </c>
      <c r="K2223" s="52">
        <v>2050</v>
      </c>
      <c r="L2223" s="62" t="str">
        <f t="shared" si="410"/>
        <v>*0.94</v>
      </c>
      <c r="M2223" s="70" t="str">
        <f t="shared" si="411"/>
        <v>REZoning_Sol-Win</v>
      </c>
      <c r="O2223" t="s">
        <v>3104</v>
      </c>
      <c r="P2223" t="s">
        <v>874</v>
      </c>
      <c r="Q2223">
        <v>2100</v>
      </c>
      <c r="R2223" t="s">
        <v>968</v>
      </c>
      <c r="S2223" t="s">
        <v>875</v>
      </c>
      <c r="AA2223" s="49" t="s">
        <v>3104</v>
      </c>
      <c r="AB2223" s="71" t="s">
        <v>874</v>
      </c>
      <c r="AC2223" s="55">
        <v>2035</v>
      </c>
      <c r="AD2223" s="70" t="str">
        <f t="shared" si="412"/>
        <v>*0.96</v>
      </c>
      <c r="AE2223" s="70" t="str">
        <f t="shared" si="413"/>
        <v>REZoning_Sol-Win</v>
      </c>
      <c r="AG2223" s="49" t="s">
        <v>3104</v>
      </c>
      <c r="AH2223" s="71" t="s">
        <v>874</v>
      </c>
      <c r="AI2223" s="55">
        <v>2050</v>
      </c>
      <c r="AJ2223" s="70" t="str">
        <f t="shared" si="414"/>
        <v>*0.93</v>
      </c>
      <c r="AK2223" s="70" t="str">
        <f t="shared" si="415"/>
        <v>REZoning_Sol-Win</v>
      </c>
      <c r="AO2223" s="50" t="s">
        <v>3104</v>
      </c>
      <c r="AP2223" s="72" t="s">
        <v>874</v>
      </c>
      <c r="AQ2223" s="58">
        <v>2035</v>
      </c>
      <c r="AR2223" s="73" t="str">
        <f t="shared" si="416"/>
        <v>*0.92</v>
      </c>
      <c r="AS2223" s="70" t="str">
        <f t="shared" si="417"/>
        <v>REZoning_Sol-Win</v>
      </c>
      <c r="AU2223" s="50" t="s">
        <v>3104</v>
      </c>
      <c r="AV2223" s="72" t="s">
        <v>874</v>
      </c>
      <c r="AW2223" s="58">
        <v>2050</v>
      </c>
      <c r="AX2223" s="73" t="str">
        <f t="shared" si="418"/>
        <v>*0.89</v>
      </c>
      <c r="AY2223" s="70" t="str">
        <f t="shared" si="419"/>
        <v>REZoning_Sol-Win</v>
      </c>
    </row>
    <row r="2224" spans="1:51">
      <c r="A2224" s="67" t="s">
        <v>101</v>
      </c>
      <c r="C2224" t="s">
        <v>3105</v>
      </c>
      <c r="D2224" s="68" t="s">
        <v>874</v>
      </c>
      <c r="E2224" s="52">
        <v>2035</v>
      </c>
      <c r="F2224" s="69" t="str">
        <f t="shared" si="409"/>
        <v>*0.96</v>
      </c>
      <c r="G2224" s="70" t="str">
        <f t="shared" si="420"/>
        <v>REZoning_Sol-Win</v>
      </c>
      <c r="I2224" t="s">
        <v>3105</v>
      </c>
      <c r="J2224" s="68" t="s">
        <v>874</v>
      </c>
      <c r="K2224" s="52">
        <v>2050</v>
      </c>
      <c r="L2224" s="62" t="str">
        <f t="shared" si="410"/>
        <v>*0.94</v>
      </c>
      <c r="M2224" s="70" t="str">
        <f t="shared" si="411"/>
        <v>REZoning_Sol-Win</v>
      </c>
      <c r="O2224" t="s">
        <v>3105</v>
      </c>
      <c r="P2224" t="s">
        <v>874</v>
      </c>
      <c r="Q2224">
        <v>2100</v>
      </c>
      <c r="R2224" t="s">
        <v>968</v>
      </c>
      <c r="S2224" t="s">
        <v>875</v>
      </c>
      <c r="AA2224" s="49" t="s">
        <v>3105</v>
      </c>
      <c r="AB2224" s="71" t="s">
        <v>874</v>
      </c>
      <c r="AC2224" s="55">
        <v>2035</v>
      </c>
      <c r="AD2224" s="70" t="str">
        <f t="shared" si="412"/>
        <v>*0.96</v>
      </c>
      <c r="AE2224" s="70" t="str">
        <f t="shared" si="413"/>
        <v>REZoning_Sol-Win</v>
      </c>
      <c r="AG2224" s="49" t="s">
        <v>3105</v>
      </c>
      <c r="AH2224" s="71" t="s">
        <v>874</v>
      </c>
      <c r="AI2224" s="55">
        <v>2050</v>
      </c>
      <c r="AJ2224" s="70" t="str">
        <f t="shared" si="414"/>
        <v>*0.93</v>
      </c>
      <c r="AK2224" s="70" t="str">
        <f t="shared" si="415"/>
        <v>REZoning_Sol-Win</v>
      </c>
      <c r="AO2224" s="50" t="s">
        <v>3105</v>
      </c>
      <c r="AP2224" s="72" t="s">
        <v>874</v>
      </c>
      <c r="AQ2224" s="58">
        <v>2035</v>
      </c>
      <c r="AR2224" s="73" t="str">
        <f t="shared" si="416"/>
        <v>*0.92</v>
      </c>
      <c r="AS2224" s="70" t="str">
        <f t="shared" si="417"/>
        <v>REZoning_Sol-Win</v>
      </c>
      <c r="AU2224" s="50" t="s">
        <v>3105</v>
      </c>
      <c r="AV2224" s="72" t="s">
        <v>874</v>
      </c>
      <c r="AW2224" s="58">
        <v>2050</v>
      </c>
      <c r="AX2224" s="73" t="str">
        <f t="shared" si="418"/>
        <v>*0.89</v>
      </c>
      <c r="AY2224" s="70" t="str">
        <f t="shared" si="419"/>
        <v>REZoning_Sol-Win</v>
      </c>
    </row>
    <row r="2225" spans="1:51">
      <c r="A2225" s="67" t="s">
        <v>101</v>
      </c>
      <c r="C2225" t="s">
        <v>3106</v>
      </c>
      <c r="D2225" s="68" t="s">
        <v>874</v>
      </c>
      <c r="E2225" s="52">
        <v>2035</v>
      </c>
      <c r="F2225" s="69" t="str">
        <f t="shared" si="409"/>
        <v>*0.96</v>
      </c>
      <c r="G2225" s="70" t="str">
        <f t="shared" si="420"/>
        <v>REZoning_Sol-Win</v>
      </c>
      <c r="I2225" t="s">
        <v>3106</v>
      </c>
      <c r="J2225" s="68" t="s">
        <v>874</v>
      </c>
      <c r="K2225" s="52">
        <v>2050</v>
      </c>
      <c r="L2225" s="62" t="str">
        <f t="shared" si="410"/>
        <v>*0.94</v>
      </c>
      <c r="M2225" s="70" t="str">
        <f t="shared" si="411"/>
        <v>REZoning_Sol-Win</v>
      </c>
      <c r="O2225" t="s">
        <v>3106</v>
      </c>
      <c r="P2225" t="s">
        <v>874</v>
      </c>
      <c r="Q2225">
        <v>2100</v>
      </c>
      <c r="R2225" t="s">
        <v>968</v>
      </c>
      <c r="S2225" t="s">
        <v>875</v>
      </c>
      <c r="AA2225" s="49" t="s">
        <v>3106</v>
      </c>
      <c r="AB2225" s="71" t="s">
        <v>874</v>
      </c>
      <c r="AC2225" s="55">
        <v>2035</v>
      </c>
      <c r="AD2225" s="70" t="str">
        <f t="shared" si="412"/>
        <v>*0.96</v>
      </c>
      <c r="AE2225" s="70" t="str">
        <f t="shared" si="413"/>
        <v>REZoning_Sol-Win</v>
      </c>
      <c r="AG2225" s="49" t="s">
        <v>3106</v>
      </c>
      <c r="AH2225" s="71" t="s">
        <v>874</v>
      </c>
      <c r="AI2225" s="55">
        <v>2050</v>
      </c>
      <c r="AJ2225" s="70" t="str">
        <f t="shared" si="414"/>
        <v>*0.93</v>
      </c>
      <c r="AK2225" s="70" t="str">
        <f t="shared" si="415"/>
        <v>REZoning_Sol-Win</v>
      </c>
      <c r="AO2225" s="50" t="s">
        <v>3106</v>
      </c>
      <c r="AP2225" s="72" t="s">
        <v>874</v>
      </c>
      <c r="AQ2225" s="58">
        <v>2035</v>
      </c>
      <c r="AR2225" s="73" t="str">
        <f t="shared" si="416"/>
        <v>*0.92</v>
      </c>
      <c r="AS2225" s="70" t="str">
        <f t="shared" si="417"/>
        <v>REZoning_Sol-Win</v>
      </c>
      <c r="AU2225" s="50" t="s">
        <v>3106</v>
      </c>
      <c r="AV2225" s="72" t="s">
        <v>874</v>
      </c>
      <c r="AW2225" s="58">
        <v>2050</v>
      </c>
      <c r="AX2225" s="73" t="str">
        <f t="shared" si="418"/>
        <v>*0.89</v>
      </c>
      <c r="AY2225" s="70" t="str">
        <f t="shared" si="419"/>
        <v>REZoning_Sol-Win</v>
      </c>
    </row>
    <row r="2226" spans="1:51">
      <c r="A2226" s="67" t="s">
        <v>101</v>
      </c>
      <c r="C2226" t="s">
        <v>3107</v>
      </c>
      <c r="D2226" s="68" t="s">
        <v>874</v>
      </c>
      <c r="E2226" s="52">
        <v>2035</v>
      </c>
      <c r="F2226" s="69" t="str">
        <f t="shared" si="409"/>
        <v>*0.96</v>
      </c>
      <c r="G2226" s="70" t="str">
        <f t="shared" si="420"/>
        <v>REZoning_Sol-Win</v>
      </c>
      <c r="I2226" t="s">
        <v>3107</v>
      </c>
      <c r="J2226" s="68" t="s">
        <v>874</v>
      </c>
      <c r="K2226" s="52">
        <v>2050</v>
      </c>
      <c r="L2226" s="62" t="str">
        <f t="shared" si="410"/>
        <v>*0.94</v>
      </c>
      <c r="M2226" s="70" t="str">
        <f t="shared" si="411"/>
        <v>REZoning_Sol-Win</v>
      </c>
      <c r="O2226" t="s">
        <v>3107</v>
      </c>
      <c r="P2226" t="s">
        <v>874</v>
      </c>
      <c r="Q2226">
        <v>2100</v>
      </c>
      <c r="R2226" t="s">
        <v>968</v>
      </c>
      <c r="S2226" t="s">
        <v>875</v>
      </c>
      <c r="AA2226" s="49" t="s">
        <v>3107</v>
      </c>
      <c r="AB2226" s="71" t="s">
        <v>874</v>
      </c>
      <c r="AC2226" s="55">
        <v>2035</v>
      </c>
      <c r="AD2226" s="70" t="str">
        <f t="shared" si="412"/>
        <v>*0.96</v>
      </c>
      <c r="AE2226" s="70" t="str">
        <f t="shared" si="413"/>
        <v>REZoning_Sol-Win</v>
      </c>
      <c r="AG2226" s="49" t="s">
        <v>3107</v>
      </c>
      <c r="AH2226" s="71" t="s">
        <v>874</v>
      </c>
      <c r="AI2226" s="55">
        <v>2050</v>
      </c>
      <c r="AJ2226" s="70" t="str">
        <f t="shared" si="414"/>
        <v>*0.93</v>
      </c>
      <c r="AK2226" s="70" t="str">
        <f t="shared" si="415"/>
        <v>REZoning_Sol-Win</v>
      </c>
      <c r="AO2226" s="50" t="s">
        <v>3107</v>
      </c>
      <c r="AP2226" s="72" t="s">
        <v>874</v>
      </c>
      <c r="AQ2226" s="58">
        <v>2035</v>
      </c>
      <c r="AR2226" s="73" t="str">
        <f t="shared" si="416"/>
        <v>*0.92</v>
      </c>
      <c r="AS2226" s="70" t="str">
        <f t="shared" si="417"/>
        <v>REZoning_Sol-Win</v>
      </c>
      <c r="AU2226" s="50" t="s">
        <v>3107</v>
      </c>
      <c r="AV2226" s="72" t="s">
        <v>874</v>
      </c>
      <c r="AW2226" s="58">
        <v>2050</v>
      </c>
      <c r="AX2226" s="73" t="str">
        <f t="shared" si="418"/>
        <v>*0.89</v>
      </c>
      <c r="AY2226" s="70" t="str">
        <f t="shared" si="419"/>
        <v>REZoning_Sol-Win</v>
      </c>
    </row>
    <row r="2227" spans="1:51">
      <c r="A2227" s="67" t="s">
        <v>101</v>
      </c>
      <c r="C2227" t="s">
        <v>3108</v>
      </c>
      <c r="D2227" s="68" t="s">
        <v>874</v>
      </c>
      <c r="E2227" s="52">
        <v>2035</v>
      </c>
      <c r="F2227" s="69" t="str">
        <f t="shared" si="409"/>
        <v>*0.96</v>
      </c>
      <c r="G2227" s="70" t="str">
        <f t="shared" si="420"/>
        <v>REZoning_Sol-Win</v>
      </c>
      <c r="I2227" t="s">
        <v>3108</v>
      </c>
      <c r="J2227" s="68" t="s">
        <v>874</v>
      </c>
      <c r="K2227" s="52">
        <v>2050</v>
      </c>
      <c r="L2227" s="62" t="str">
        <f t="shared" si="410"/>
        <v>*0.94</v>
      </c>
      <c r="M2227" s="70" t="str">
        <f t="shared" si="411"/>
        <v>REZoning_Sol-Win</v>
      </c>
      <c r="O2227" t="s">
        <v>3108</v>
      </c>
      <c r="P2227" t="s">
        <v>874</v>
      </c>
      <c r="Q2227">
        <v>2100</v>
      </c>
      <c r="R2227" t="s">
        <v>968</v>
      </c>
      <c r="S2227" t="s">
        <v>875</v>
      </c>
      <c r="AA2227" s="49" t="s">
        <v>3108</v>
      </c>
      <c r="AB2227" s="71" t="s">
        <v>874</v>
      </c>
      <c r="AC2227" s="55">
        <v>2035</v>
      </c>
      <c r="AD2227" s="70" t="str">
        <f t="shared" si="412"/>
        <v>*0.96</v>
      </c>
      <c r="AE2227" s="70" t="str">
        <f t="shared" si="413"/>
        <v>REZoning_Sol-Win</v>
      </c>
      <c r="AG2227" s="49" t="s">
        <v>3108</v>
      </c>
      <c r="AH2227" s="71" t="s">
        <v>874</v>
      </c>
      <c r="AI2227" s="55">
        <v>2050</v>
      </c>
      <c r="AJ2227" s="70" t="str">
        <f t="shared" si="414"/>
        <v>*0.93</v>
      </c>
      <c r="AK2227" s="70" t="str">
        <f t="shared" si="415"/>
        <v>REZoning_Sol-Win</v>
      </c>
      <c r="AO2227" s="50" t="s">
        <v>3108</v>
      </c>
      <c r="AP2227" s="72" t="s">
        <v>874</v>
      </c>
      <c r="AQ2227" s="58">
        <v>2035</v>
      </c>
      <c r="AR2227" s="73" t="str">
        <f t="shared" si="416"/>
        <v>*0.92</v>
      </c>
      <c r="AS2227" s="70" t="str">
        <f t="shared" si="417"/>
        <v>REZoning_Sol-Win</v>
      </c>
      <c r="AU2227" s="50" t="s">
        <v>3108</v>
      </c>
      <c r="AV2227" s="72" t="s">
        <v>874</v>
      </c>
      <c r="AW2227" s="58">
        <v>2050</v>
      </c>
      <c r="AX2227" s="73" t="str">
        <f t="shared" si="418"/>
        <v>*0.89</v>
      </c>
      <c r="AY2227" s="70" t="str">
        <f t="shared" si="419"/>
        <v>REZoning_Sol-Win</v>
      </c>
    </row>
    <row r="2228" spans="1:51">
      <c r="A2228" s="67" t="s">
        <v>101</v>
      </c>
      <c r="C2228" t="s">
        <v>3109</v>
      </c>
      <c r="D2228" s="68" t="s">
        <v>874</v>
      </c>
      <c r="E2228" s="52">
        <v>2035</v>
      </c>
      <c r="F2228" s="69" t="str">
        <f t="shared" si="409"/>
        <v>*0.96</v>
      </c>
      <c r="G2228" s="70" t="str">
        <f t="shared" si="420"/>
        <v>REZoning_Sol-Win</v>
      </c>
      <c r="I2228" t="s">
        <v>3109</v>
      </c>
      <c r="J2228" s="68" t="s">
        <v>874</v>
      </c>
      <c r="K2228" s="52">
        <v>2050</v>
      </c>
      <c r="L2228" s="62" t="str">
        <f t="shared" si="410"/>
        <v>*0.94</v>
      </c>
      <c r="M2228" s="70" t="str">
        <f t="shared" si="411"/>
        <v>REZoning_Sol-Win</v>
      </c>
      <c r="O2228" t="s">
        <v>3109</v>
      </c>
      <c r="P2228" t="s">
        <v>874</v>
      </c>
      <c r="Q2228">
        <v>2100</v>
      </c>
      <c r="R2228" t="s">
        <v>968</v>
      </c>
      <c r="S2228" t="s">
        <v>875</v>
      </c>
      <c r="AA2228" s="49" t="s">
        <v>3109</v>
      </c>
      <c r="AB2228" s="71" t="s">
        <v>874</v>
      </c>
      <c r="AC2228" s="55">
        <v>2035</v>
      </c>
      <c r="AD2228" s="70" t="str">
        <f t="shared" si="412"/>
        <v>*0.96</v>
      </c>
      <c r="AE2228" s="70" t="str">
        <f t="shared" si="413"/>
        <v>REZoning_Sol-Win</v>
      </c>
      <c r="AG2228" s="49" t="s">
        <v>3109</v>
      </c>
      <c r="AH2228" s="71" t="s">
        <v>874</v>
      </c>
      <c r="AI2228" s="55">
        <v>2050</v>
      </c>
      <c r="AJ2228" s="70" t="str">
        <f t="shared" si="414"/>
        <v>*0.93</v>
      </c>
      <c r="AK2228" s="70" t="str">
        <f t="shared" si="415"/>
        <v>REZoning_Sol-Win</v>
      </c>
      <c r="AO2228" s="50" t="s">
        <v>3109</v>
      </c>
      <c r="AP2228" s="72" t="s">
        <v>874</v>
      </c>
      <c r="AQ2228" s="58">
        <v>2035</v>
      </c>
      <c r="AR2228" s="73" t="str">
        <f t="shared" si="416"/>
        <v>*0.92</v>
      </c>
      <c r="AS2228" s="70" t="str">
        <f t="shared" si="417"/>
        <v>REZoning_Sol-Win</v>
      </c>
      <c r="AU2228" s="50" t="s">
        <v>3109</v>
      </c>
      <c r="AV2228" s="72" t="s">
        <v>874</v>
      </c>
      <c r="AW2228" s="58">
        <v>2050</v>
      </c>
      <c r="AX2228" s="73" t="str">
        <f t="shared" si="418"/>
        <v>*0.89</v>
      </c>
      <c r="AY2228" s="70" t="str">
        <f t="shared" si="419"/>
        <v>REZoning_Sol-Win</v>
      </c>
    </row>
    <row r="2229" spans="1:51">
      <c r="A2229" s="67" t="s">
        <v>101</v>
      </c>
      <c r="C2229" t="s">
        <v>3110</v>
      </c>
      <c r="D2229" s="68" t="s">
        <v>874</v>
      </c>
      <c r="E2229" s="52">
        <v>2035</v>
      </c>
      <c r="F2229" s="69" t="str">
        <f t="shared" si="409"/>
        <v>*0.96</v>
      </c>
      <c r="G2229" s="70" t="str">
        <f t="shared" si="420"/>
        <v>REZoning_Sol-Win</v>
      </c>
      <c r="I2229" t="s">
        <v>3110</v>
      </c>
      <c r="J2229" s="68" t="s">
        <v>874</v>
      </c>
      <c r="K2229" s="52">
        <v>2050</v>
      </c>
      <c r="L2229" s="62" t="str">
        <f t="shared" si="410"/>
        <v>*0.94</v>
      </c>
      <c r="M2229" s="70" t="str">
        <f t="shared" si="411"/>
        <v>REZoning_Sol-Win</v>
      </c>
      <c r="O2229" t="s">
        <v>3110</v>
      </c>
      <c r="P2229" t="s">
        <v>874</v>
      </c>
      <c r="Q2229">
        <v>2100</v>
      </c>
      <c r="R2229" t="s">
        <v>968</v>
      </c>
      <c r="S2229" t="s">
        <v>875</v>
      </c>
      <c r="AA2229" s="49" t="s">
        <v>3110</v>
      </c>
      <c r="AB2229" s="71" t="s">
        <v>874</v>
      </c>
      <c r="AC2229" s="55">
        <v>2035</v>
      </c>
      <c r="AD2229" s="70" t="str">
        <f t="shared" si="412"/>
        <v>*0.96</v>
      </c>
      <c r="AE2229" s="70" t="str">
        <f t="shared" si="413"/>
        <v>REZoning_Sol-Win</v>
      </c>
      <c r="AG2229" s="49" t="s">
        <v>3110</v>
      </c>
      <c r="AH2229" s="71" t="s">
        <v>874</v>
      </c>
      <c r="AI2229" s="55">
        <v>2050</v>
      </c>
      <c r="AJ2229" s="70" t="str">
        <f t="shared" si="414"/>
        <v>*0.93</v>
      </c>
      <c r="AK2229" s="70" t="str">
        <f t="shared" si="415"/>
        <v>REZoning_Sol-Win</v>
      </c>
      <c r="AO2229" s="50" t="s">
        <v>3110</v>
      </c>
      <c r="AP2229" s="72" t="s">
        <v>874</v>
      </c>
      <c r="AQ2229" s="58">
        <v>2035</v>
      </c>
      <c r="AR2229" s="73" t="str">
        <f t="shared" si="416"/>
        <v>*0.92</v>
      </c>
      <c r="AS2229" s="70" t="str">
        <f t="shared" si="417"/>
        <v>REZoning_Sol-Win</v>
      </c>
      <c r="AU2229" s="50" t="s">
        <v>3110</v>
      </c>
      <c r="AV2229" s="72" t="s">
        <v>874</v>
      </c>
      <c r="AW2229" s="58">
        <v>2050</v>
      </c>
      <c r="AX2229" s="73" t="str">
        <f t="shared" si="418"/>
        <v>*0.89</v>
      </c>
      <c r="AY2229" s="70" t="str">
        <f t="shared" si="419"/>
        <v>REZoning_Sol-Win</v>
      </c>
    </row>
    <row r="2230" spans="1:51">
      <c r="A2230" s="67" t="s">
        <v>101</v>
      </c>
      <c r="C2230" t="s">
        <v>3111</v>
      </c>
      <c r="D2230" s="68" t="s">
        <v>874</v>
      </c>
      <c r="E2230" s="52">
        <v>2035</v>
      </c>
      <c r="F2230" s="69" t="str">
        <f t="shared" si="409"/>
        <v>*0.96</v>
      </c>
      <c r="G2230" s="70" t="str">
        <f t="shared" si="420"/>
        <v>REZoning_Sol-Win</v>
      </c>
      <c r="I2230" t="s">
        <v>3111</v>
      </c>
      <c r="J2230" s="68" t="s">
        <v>874</v>
      </c>
      <c r="K2230" s="52">
        <v>2050</v>
      </c>
      <c r="L2230" s="62" t="str">
        <f t="shared" si="410"/>
        <v>*0.94</v>
      </c>
      <c r="M2230" s="70" t="str">
        <f t="shared" si="411"/>
        <v>REZoning_Sol-Win</v>
      </c>
      <c r="O2230" t="s">
        <v>3111</v>
      </c>
      <c r="P2230" t="s">
        <v>874</v>
      </c>
      <c r="Q2230">
        <v>2100</v>
      </c>
      <c r="R2230" t="s">
        <v>968</v>
      </c>
      <c r="S2230" t="s">
        <v>875</v>
      </c>
      <c r="AA2230" s="49" t="s">
        <v>3111</v>
      </c>
      <c r="AB2230" s="71" t="s">
        <v>874</v>
      </c>
      <c r="AC2230" s="55">
        <v>2035</v>
      </c>
      <c r="AD2230" s="70" t="str">
        <f t="shared" si="412"/>
        <v>*0.96</v>
      </c>
      <c r="AE2230" s="70" t="str">
        <f t="shared" si="413"/>
        <v>REZoning_Sol-Win</v>
      </c>
      <c r="AG2230" s="49" t="s">
        <v>3111</v>
      </c>
      <c r="AH2230" s="71" t="s">
        <v>874</v>
      </c>
      <c r="AI2230" s="55">
        <v>2050</v>
      </c>
      <c r="AJ2230" s="70" t="str">
        <f t="shared" si="414"/>
        <v>*0.93</v>
      </c>
      <c r="AK2230" s="70" t="str">
        <f t="shared" si="415"/>
        <v>REZoning_Sol-Win</v>
      </c>
      <c r="AO2230" s="50" t="s">
        <v>3111</v>
      </c>
      <c r="AP2230" s="72" t="s">
        <v>874</v>
      </c>
      <c r="AQ2230" s="58">
        <v>2035</v>
      </c>
      <c r="AR2230" s="73" t="str">
        <f t="shared" si="416"/>
        <v>*0.92</v>
      </c>
      <c r="AS2230" s="70" t="str">
        <f t="shared" si="417"/>
        <v>REZoning_Sol-Win</v>
      </c>
      <c r="AU2230" s="50" t="s">
        <v>3111</v>
      </c>
      <c r="AV2230" s="72" t="s">
        <v>874</v>
      </c>
      <c r="AW2230" s="58">
        <v>2050</v>
      </c>
      <c r="AX2230" s="73" t="str">
        <f t="shared" si="418"/>
        <v>*0.89</v>
      </c>
      <c r="AY2230" s="70" t="str">
        <f t="shared" si="419"/>
        <v>REZoning_Sol-Win</v>
      </c>
    </row>
    <row r="2231" spans="1:51">
      <c r="A2231" s="67" t="s">
        <v>101</v>
      </c>
      <c r="C2231" t="s">
        <v>3112</v>
      </c>
      <c r="D2231" s="68" t="s">
        <v>874</v>
      </c>
      <c r="E2231" s="52">
        <v>2035</v>
      </c>
      <c r="F2231" s="69" t="str">
        <f t="shared" si="409"/>
        <v>*0.96</v>
      </c>
      <c r="G2231" s="70" t="str">
        <f t="shared" si="420"/>
        <v>REZoning_Sol-Win</v>
      </c>
      <c r="I2231" t="s">
        <v>3112</v>
      </c>
      <c r="J2231" s="68" t="s">
        <v>874</v>
      </c>
      <c r="K2231" s="52">
        <v>2050</v>
      </c>
      <c r="L2231" s="62" t="str">
        <f t="shared" si="410"/>
        <v>*0.94</v>
      </c>
      <c r="M2231" s="70" t="str">
        <f t="shared" si="411"/>
        <v>REZoning_Sol-Win</v>
      </c>
      <c r="O2231" t="s">
        <v>3112</v>
      </c>
      <c r="P2231" t="s">
        <v>874</v>
      </c>
      <c r="Q2231">
        <v>2100</v>
      </c>
      <c r="R2231" t="s">
        <v>968</v>
      </c>
      <c r="S2231" t="s">
        <v>875</v>
      </c>
      <c r="AA2231" s="49" t="s">
        <v>3112</v>
      </c>
      <c r="AB2231" s="71" t="s">
        <v>874</v>
      </c>
      <c r="AC2231" s="55">
        <v>2035</v>
      </c>
      <c r="AD2231" s="70" t="str">
        <f t="shared" si="412"/>
        <v>*0.96</v>
      </c>
      <c r="AE2231" s="70" t="str">
        <f t="shared" si="413"/>
        <v>REZoning_Sol-Win</v>
      </c>
      <c r="AG2231" s="49" t="s">
        <v>3112</v>
      </c>
      <c r="AH2231" s="71" t="s">
        <v>874</v>
      </c>
      <c r="AI2231" s="55">
        <v>2050</v>
      </c>
      <c r="AJ2231" s="70" t="str">
        <f t="shared" si="414"/>
        <v>*0.93</v>
      </c>
      <c r="AK2231" s="70" t="str">
        <f t="shared" si="415"/>
        <v>REZoning_Sol-Win</v>
      </c>
      <c r="AO2231" s="50" t="s">
        <v>3112</v>
      </c>
      <c r="AP2231" s="72" t="s">
        <v>874</v>
      </c>
      <c r="AQ2231" s="58">
        <v>2035</v>
      </c>
      <c r="AR2231" s="73" t="str">
        <f t="shared" si="416"/>
        <v>*0.92</v>
      </c>
      <c r="AS2231" s="70" t="str">
        <f t="shared" si="417"/>
        <v>REZoning_Sol-Win</v>
      </c>
      <c r="AU2231" s="50" t="s">
        <v>3112</v>
      </c>
      <c r="AV2231" s="72" t="s">
        <v>874</v>
      </c>
      <c r="AW2231" s="58">
        <v>2050</v>
      </c>
      <c r="AX2231" s="73" t="str">
        <f t="shared" si="418"/>
        <v>*0.89</v>
      </c>
      <c r="AY2231" s="70" t="str">
        <f t="shared" si="419"/>
        <v>REZoning_Sol-Win</v>
      </c>
    </row>
    <row r="2232" spans="1:51">
      <c r="A2232" s="67" t="s">
        <v>101</v>
      </c>
      <c r="C2232" t="s">
        <v>3113</v>
      </c>
      <c r="D2232" s="68" t="s">
        <v>874</v>
      </c>
      <c r="E2232" s="52">
        <v>2035</v>
      </c>
      <c r="F2232" s="69" t="str">
        <f t="shared" si="409"/>
        <v>*0.96</v>
      </c>
      <c r="G2232" s="70" t="str">
        <f t="shared" si="420"/>
        <v>REZoning_Sol-Win</v>
      </c>
      <c r="I2232" t="s">
        <v>3113</v>
      </c>
      <c r="J2232" s="68" t="s">
        <v>874</v>
      </c>
      <c r="K2232" s="52">
        <v>2050</v>
      </c>
      <c r="L2232" s="62" t="str">
        <f t="shared" si="410"/>
        <v>*0.94</v>
      </c>
      <c r="M2232" s="70" t="str">
        <f t="shared" si="411"/>
        <v>REZoning_Sol-Win</v>
      </c>
      <c r="O2232" t="s">
        <v>3113</v>
      </c>
      <c r="P2232" t="s">
        <v>874</v>
      </c>
      <c r="Q2232">
        <v>2100</v>
      </c>
      <c r="R2232" t="s">
        <v>968</v>
      </c>
      <c r="S2232" t="s">
        <v>875</v>
      </c>
      <c r="AA2232" s="49" t="s">
        <v>3113</v>
      </c>
      <c r="AB2232" s="71" t="s">
        <v>874</v>
      </c>
      <c r="AC2232" s="55">
        <v>2035</v>
      </c>
      <c r="AD2232" s="70" t="str">
        <f t="shared" si="412"/>
        <v>*0.96</v>
      </c>
      <c r="AE2232" s="70" t="str">
        <f t="shared" si="413"/>
        <v>REZoning_Sol-Win</v>
      </c>
      <c r="AG2232" s="49" t="s">
        <v>3113</v>
      </c>
      <c r="AH2232" s="71" t="s">
        <v>874</v>
      </c>
      <c r="AI2232" s="55">
        <v>2050</v>
      </c>
      <c r="AJ2232" s="70" t="str">
        <f t="shared" si="414"/>
        <v>*0.93</v>
      </c>
      <c r="AK2232" s="70" t="str">
        <f t="shared" si="415"/>
        <v>REZoning_Sol-Win</v>
      </c>
      <c r="AO2232" s="50" t="s">
        <v>3113</v>
      </c>
      <c r="AP2232" s="72" t="s">
        <v>874</v>
      </c>
      <c r="AQ2232" s="58">
        <v>2035</v>
      </c>
      <c r="AR2232" s="73" t="str">
        <f t="shared" si="416"/>
        <v>*0.92</v>
      </c>
      <c r="AS2232" s="70" t="str">
        <f t="shared" si="417"/>
        <v>REZoning_Sol-Win</v>
      </c>
      <c r="AU2232" s="50" t="s">
        <v>3113</v>
      </c>
      <c r="AV2232" s="72" t="s">
        <v>874</v>
      </c>
      <c r="AW2232" s="58">
        <v>2050</v>
      </c>
      <c r="AX2232" s="73" t="str">
        <f t="shared" si="418"/>
        <v>*0.89</v>
      </c>
      <c r="AY2232" s="70" t="str">
        <f t="shared" si="419"/>
        <v>REZoning_Sol-Win</v>
      </c>
    </row>
    <row r="2233" spans="1:51">
      <c r="A2233" s="67" t="s">
        <v>101</v>
      </c>
      <c r="C2233" t="s">
        <v>3114</v>
      </c>
      <c r="D2233" s="68" t="s">
        <v>874</v>
      </c>
      <c r="E2233" s="52">
        <v>2035</v>
      </c>
      <c r="F2233" s="69" t="str">
        <f t="shared" si="409"/>
        <v>*0.96</v>
      </c>
      <c r="G2233" s="70" t="str">
        <f t="shared" si="420"/>
        <v>REZoning_Sol-Win</v>
      </c>
      <c r="I2233" t="s">
        <v>3114</v>
      </c>
      <c r="J2233" s="68" t="s">
        <v>874</v>
      </c>
      <c r="K2233" s="52">
        <v>2050</v>
      </c>
      <c r="L2233" s="62" t="str">
        <f t="shared" si="410"/>
        <v>*0.94</v>
      </c>
      <c r="M2233" s="70" t="str">
        <f t="shared" si="411"/>
        <v>REZoning_Sol-Win</v>
      </c>
      <c r="O2233" t="s">
        <v>3114</v>
      </c>
      <c r="P2233" t="s">
        <v>874</v>
      </c>
      <c r="Q2233">
        <v>2100</v>
      </c>
      <c r="R2233" t="s">
        <v>968</v>
      </c>
      <c r="S2233" t="s">
        <v>875</v>
      </c>
      <c r="AA2233" s="49" t="s">
        <v>3114</v>
      </c>
      <c r="AB2233" s="71" t="s">
        <v>874</v>
      </c>
      <c r="AC2233" s="55">
        <v>2035</v>
      </c>
      <c r="AD2233" s="70" t="str">
        <f t="shared" si="412"/>
        <v>*0.96</v>
      </c>
      <c r="AE2233" s="70" t="str">
        <f t="shared" si="413"/>
        <v>REZoning_Sol-Win</v>
      </c>
      <c r="AG2233" s="49" t="s">
        <v>3114</v>
      </c>
      <c r="AH2233" s="71" t="s">
        <v>874</v>
      </c>
      <c r="AI2233" s="55">
        <v>2050</v>
      </c>
      <c r="AJ2233" s="70" t="str">
        <f t="shared" si="414"/>
        <v>*0.93</v>
      </c>
      <c r="AK2233" s="70" t="str">
        <f t="shared" si="415"/>
        <v>REZoning_Sol-Win</v>
      </c>
      <c r="AO2233" s="50" t="s">
        <v>3114</v>
      </c>
      <c r="AP2233" s="72" t="s">
        <v>874</v>
      </c>
      <c r="AQ2233" s="58">
        <v>2035</v>
      </c>
      <c r="AR2233" s="73" t="str">
        <f t="shared" si="416"/>
        <v>*0.92</v>
      </c>
      <c r="AS2233" s="70" t="str">
        <f t="shared" si="417"/>
        <v>REZoning_Sol-Win</v>
      </c>
      <c r="AU2233" s="50" t="s">
        <v>3114</v>
      </c>
      <c r="AV2233" s="72" t="s">
        <v>874</v>
      </c>
      <c r="AW2233" s="58">
        <v>2050</v>
      </c>
      <c r="AX2233" s="73" t="str">
        <f t="shared" si="418"/>
        <v>*0.89</v>
      </c>
      <c r="AY2233" s="70" t="str">
        <f t="shared" si="419"/>
        <v>REZoning_Sol-Win</v>
      </c>
    </row>
    <row r="2234" spans="1:51">
      <c r="A2234" s="67" t="s">
        <v>101</v>
      </c>
      <c r="C2234" t="s">
        <v>3115</v>
      </c>
      <c r="D2234" s="68" t="s">
        <v>874</v>
      </c>
      <c r="E2234" s="52">
        <v>2035</v>
      </c>
      <c r="F2234" s="69" t="str">
        <f t="shared" si="409"/>
        <v>*0.96</v>
      </c>
      <c r="G2234" s="70" t="str">
        <f t="shared" si="420"/>
        <v>REZoning_Sol-Win</v>
      </c>
      <c r="I2234" t="s">
        <v>3115</v>
      </c>
      <c r="J2234" s="68" t="s">
        <v>874</v>
      </c>
      <c r="K2234" s="52">
        <v>2050</v>
      </c>
      <c r="L2234" s="62" t="str">
        <f t="shared" si="410"/>
        <v>*0.94</v>
      </c>
      <c r="M2234" s="70" t="str">
        <f t="shared" si="411"/>
        <v>REZoning_Sol-Win</v>
      </c>
      <c r="O2234" t="s">
        <v>3115</v>
      </c>
      <c r="P2234" t="s">
        <v>874</v>
      </c>
      <c r="Q2234">
        <v>2100</v>
      </c>
      <c r="R2234" t="s">
        <v>968</v>
      </c>
      <c r="S2234" t="s">
        <v>875</v>
      </c>
      <c r="AA2234" s="49" t="s">
        <v>3115</v>
      </c>
      <c r="AB2234" s="71" t="s">
        <v>874</v>
      </c>
      <c r="AC2234" s="55">
        <v>2035</v>
      </c>
      <c r="AD2234" s="70" t="str">
        <f t="shared" si="412"/>
        <v>*0.96</v>
      </c>
      <c r="AE2234" s="70" t="str">
        <f t="shared" si="413"/>
        <v>REZoning_Sol-Win</v>
      </c>
      <c r="AG2234" s="49" t="s">
        <v>3115</v>
      </c>
      <c r="AH2234" s="71" t="s">
        <v>874</v>
      </c>
      <c r="AI2234" s="55">
        <v>2050</v>
      </c>
      <c r="AJ2234" s="70" t="str">
        <f t="shared" si="414"/>
        <v>*0.93</v>
      </c>
      <c r="AK2234" s="70" t="str">
        <f t="shared" si="415"/>
        <v>REZoning_Sol-Win</v>
      </c>
      <c r="AO2234" s="50" t="s">
        <v>3115</v>
      </c>
      <c r="AP2234" s="72" t="s">
        <v>874</v>
      </c>
      <c r="AQ2234" s="58">
        <v>2035</v>
      </c>
      <c r="AR2234" s="73" t="str">
        <f t="shared" si="416"/>
        <v>*0.92</v>
      </c>
      <c r="AS2234" s="70" t="str">
        <f t="shared" si="417"/>
        <v>REZoning_Sol-Win</v>
      </c>
      <c r="AU2234" s="50" t="s">
        <v>3115</v>
      </c>
      <c r="AV2234" s="72" t="s">
        <v>874</v>
      </c>
      <c r="AW2234" s="58">
        <v>2050</v>
      </c>
      <c r="AX2234" s="73" t="str">
        <f t="shared" si="418"/>
        <v>*0.89</v>
      </c>
      <c r="AY2234" s="70" t="str">
        <f t="shared" si="419"/>
        <v>REZoning_Sol-Win</v>
      </c>
    </row>
    <row r="2235" spans="1:51">
      <c r="A2235" s="67" t="s">
        <v>101</v>
      </c>
      <c r="C2235" t="s">
        <v>3116</v>
      </c>
      <c r="D2235" s="68" t="s">
        <v>874</v>
      </c>
      <c r="E2235" s="52">
        <v>2035</v>
      </c>
      <c r="F2235" s="69" t="str">
        <f t="shared" si="409"/>
        <v>*0.96</v>
      </c>
      <c r="G2235" s="70" t="str">
        <f t="shared" si="420"/>
        <v>REZoning_Sol-Win</v>
      </c>
      <c r="I2235" t="s">
        <v>3116</v>
      </c>
      <c r="J2235" s="68" t="s">
        <v>874</v>
      </c>
      <c r="K2235" s="52">
        <v>2050</v>
      </c>
      <c r="L2235" s="62" t="str">
        <f t="shared" si="410"/>
        <v>*0.94</v>
      </c>
      <c r="M2235" s="70" t="str">
        <f t="shared" si="411"/>
        <v>REZoning_Sol-Win</v>
      </c>
      <c r="O2235" t="s">
        <v>3116</v>
      </c>
      <c r="P2235" t="s">
        <v>874</v>
      </c>
      <c r="Q2235">
        <v>2100</v>
      </c>
      <c r="R2235" t="s">
        <v>968</v>
      </c>
      <c r="S2235" t="s">
        <v>875</v>
      </c>
      <c r="AA2235" s="49" t="s">
        <v>3116</v>
      </c>
      <c r="AB2235" s="71" t="s">
        <v>874</v>
      </c>
      <c r="AC2235" s="55">
        <v>2035</v>
      </c>
      <c r="AD2235" s="70" t="str">
        <f t="shared" si="412"/>
        <v>*0.96</v>
      </c>
      <c r="AE2235" s="70" t="str">
        <f t="shared" si="413"/>
        <v>REZoning_Sol-Win</v>
      </c>
      <c r="AG2235" s="49" t="s">
        <v>3116</v>
      </c>
      <c r="AH2235" s="71" t="s">
        <v>874</v>
      </c>
      <c r="AI2235" s="55">
        <v>2050</v>
      </c>
      <c r="AJ2235" s="70" t="str">
        <f t="shared" si="414"/>
        <v>*0.93</v>
      </c>
      <c r="AK2235" s="70" t="str">
        <f t="shared" si="415"/>
        <v>REZoning_Sol-Win</v>
      </c>
      <c r="AO2235" s="50" t="s">
        <v>3116</v>
      </c>
      <c r="AP2235" s="72" t="s">
        <v>874</v>
      </c>
      <c r="AQ2235" s="58">
        <v>2035</v>
      </c>
      <c r="AR2235" s="73" t="str">
        <f t="shared" si="416"/>
        <v>*0.92</v>
      </c>
      <c r="AS2235" s="70" t="str">
        <f t="shared" si="417"/>
        <v>REZoning_Sol-Win</v>
      </c>
      <c r="AU2235" s="50" t="s">
        <v>3116</v>
      </c>
      <c r="AV2235" s="72" t="s">
        <v>874</v>
      </c>
      <c r="AW2235" s="58">
        <v>2050</v>
      </c>
      <c r="AX2235" s="73" t="str">
        <f t="shared" si="418"/>
        <v>*0.89</v>
      </c>
      <c r="AY2235" s="70" t="str">
        <f t="shared" si="419"/>
        <v>REZoning_Sol-Win</v>
      </c>
    </row>
    <row r="2236" spans="1:51">
      <c r="A2236" s="67" t="s">
        <v>101</v>
      </c>
      <c r="C2236" t="s">
        <v>3117</v>
      </c>
      <c r="D2236" s="68" t="s">
        <v>874</v>
      </c>
      <c r="E2236" s="52">
        <v>2035</v>
      </c>
      <c r="F2236" s="69" t="str">
        <f t="shared" si="409"/>
        <v>*0.96</v>
      </c>
      <c r="G2236" s="70" t="str">
        <f t="shared" si="420"/>
        <v>REZoning_Sol-Win</v>
      </c>
      <c r="I2236" t="s">
        <v>3117</v>
      </c>
      <c r="J2236" s="68" t="s">
        <v>874</v>
      </c>
      <c r="K2236" s="52">
        <v>2050</v>
      </c>
      <c r="L2236" s="62" t="str">
        <f t="shared" si="410"/>
        <v>*0.94</v>
      </c>
      <c r="M2236" s="70" t="str">
        <f t="shared" si="411"/>
        <v>REZoning_Sol-Win</v>
      </c>
      <c r="O2236" t="s">
        <v>3117</v>
      </c>
      <c r="P2236" t="s">
        <v>874</v>
      </c>
      <c r="Q2236">
        <v>2100</v>
      </c>
      <c r="R2236" t="s">
        <v>968</v>
      </c>
      <c r="S2236" t="s">
        <v>875</v>
      </c>
      <c r="AA2236" s="49" t="s">
        <v>3117</v>
      </c>
      <c r="AB2236" s="71" t="s">
        <v>874</v>
      </c>
      <c r="AC2236" s="55">
        <v>2035</v>
      </c>
      <c r="AD2236" s="70" t="str">
        <f t="shared" si="412"/>
        <v>*0.96</v>
      </c>
      <c r="AE2236" s="70" t="str">
        <f t="shared" si="413"/>
        <v>REZoning_Sol-Win</v>
      </c>
      <c r="AG2236" s="49" t="s">
        <v>3117</v>
      </c>
      <c r="AH2236" s="71" t="s">
        <v>874</v>
      </c>
      <c r="AI2236" s="55">
        <v>2050</v>
      </c>
      <c r="AJ2236" s="70" t="str">
        <f t="shared" si="414"/>
        <v>*0.93</v>
      </c>
      <c r="AK2236" s="70" t="str">
        <f t="shared" si="415"/>
        <v>REZoning_Sol-Win</v>
      </c>
      <c r="AO2236" s="50" t="s">
        <v>3117</v>
      </c>
      <c r="AP2236" s="72" t="s">
        <v>874</v>
      </c>
      <c r="AQ2236" s="58">
        <v>2035</v>
      </c>
      <c r="AR2236" s="73" t="str">
        <f t="shared" si="416"/>
        <v>*0.92</v>
      </c>
      <c r="AS2236" s="70" t="str">
        <f t="shared" si="417"/>
        <v>REZoning_Sol-Win</v>
      </c>
      <c r="AU2236" s="50" t="s">
        <v>3117</v>
      </c>
      <c r="AV2236" s="72" t="s">
        <v>874</v>
      </c>
      <c r="AW2236" s="58">
        <v>2050</v>
      </c>
      <c r="AX2236" s="73" t="str">
        <f t="shared" si="418"/>
        <v>*0.89</v>
      </c>
      <c r="AY2236" s="70" t="str">
        <f t="shared" si="419"/>
        <v>REZoning_Sol-Win</v>
      </c>
    </row>
    <row r="2237" spans="1:51">
      <c r="A2237" s="67" t="s">
        <v>101</v>
      </c>
      <c r="C2237" t="s">
        <v>3118</v>
      </c>
      <c r="D2237" s="68" t="s">
        <v>874</v>
      </c>
      <c r="E2237" s="52">
        <v>2035</v>
      </c>
      <c r="F2237" s="69" t="str">
        <f t="shared" si="409"/>
        <v>*0.96</v>
      </c>
      <c r="G2237" s="70" t="str">
        <f t="shared" si="420"/>
        <v>REZoning_Sol-Win</v>
      </c>
      <c r="I2237" t="s">
        <v>3118</v>
      </c>
      <c r="J2237" s="68" t="s">
        <v>874</v>
      </c>
      <c r="K2237" s="52">
        <v>2050</v>
      </c>
      <c r="L2237" s="62" t="str">
        <f t="shared" si="410"/>
        <v>*0.94</v>
      </c>
      <c r="M2237" s="70" t="str">
        <f t="shared" si="411"/>
        <v>REZoning_Sol-Win</v>
      </c>
      <c r="O2237" t="s">
        <v>3118</v>
      </c>
      <c r="P2237" t="s">
        <v>874</v>
      </c>
      <c r="Q2237">
        <v>2100</v>
      </c>
      <c r="R2237" t="s">
        <v>968</v>
      </c>
      <c r="S2237" t="s">
        <v>875</v>
      </c>
      <c r="AA2237" s="49" t="s">
        <v>3118</v>
      </c>
      <c r="AB2237" s="71" t="s">
        <v>874</v>
      </c>
      <c r="AC2237" s="55">
        <v>2035</v>
      </c>
      <c r="AD2237" s="70" t="str">
        <f t="shared" si="412"/>
        <v>*0.96</v>
      </c>
      <c r="AE2237" s="70" t="str">
        <f t="shared" si="413"/>
        <v>REZoning_Sol-Win</v>
      </c>
      <c r="AG2237" s="49" t="s">
        <v>3118</v>
      </c>
      <c r="AH2237" s="71" t="s">
        <v>874</v>
      </c>
      <c r="AI2237" s="55">
        <v>2050</v>
      </c>
      <c r="AJ2237" s="70" t="str">
        <f t="shared" si="414"/>
        <v>*0.93</v>
      </c>
      <c r="AK2237" s="70" t="str">
        <f t="shared" si="415"/>
        <v>REZoning_Sol-Win</v>
      </c>
      <c r="AO2237" s="50" t="s">
        <v>3118</v>
      </c>
      <c r="AP2237" s="72" t="s">
        <v>874</v>
      </c>
      <c r="AQ2237" s="58">
        <v>2035</v>
      </c>
      <c r="AR2237" s="73" t="str">
        <f t="shared" si="416"/>
        <v>*0.92</v>
      </c>
      <c r="AS2237" s="70" t="str">
        <f t="shared" si="417"/>
        <v>REZoning_Sol-Win</v>
      </c>
      <c r="AU2237" s="50" t="s">
        <v>3118</v>
      </c>
      <c r="AV2237" s="72" t="s">
        <v>874</v>
      </c>
      <c r="AW2237" s="58">
        <v>2050</v>
      </c>
      <c r="AX2237" s="73" t="str">
        <f t="shared" si="418"/>
        <v>*0.89</v>
      </c>
      <c r="AY2237" s="70" t="str">
        <f t="shared" si="419"/>
        <v>REZoning_Sol-Win</v>
      </c>
    </row>
    <row r="2238" spans="1:51">
      <c r="A2238" s="67" t="s">
        <v>101</v>
      </c>
      <c r="C2238" t="s">
        <v>3119</v>
      </c>
      <c r="D2238" s="68" t="s">
        <v>874</v>
      </c>
      <c r="E2238" s="52">
        <v>2035</v>
      </c>
      <c r="F2238" s="69" t="str">
        <f t="shared" si="409"/>
        <v>*0.96</v>
      </c>
      <c r="G2238" s="70" t="str">
        <f t="shared" si="420"/>
        <v>REZoning_Sol-Win</v>
      </c>
      <c r="I2238" t="s">
        <v>3119</v>
      </c>
      <c r="J2238" s="68" t="s">
        <v>874</v>
      </c>
      <c r="K2238" s="52">
        <v>2050</v>
      </c>
      <c r="L2238" s="62" t="str">
        <f t="shared" si="410"/>
        <v>*0.94</v>
      </c>
      <c r="M2238" s="70" t="str">
        <f t="shared" si="411"/>
        <v>REZoning_Sol-Win</v>
      </c>
      <c r="O2238" t="s">
        <v>3119</v>
      </c>
      <c r="P2238" t="s">
        <v>874</v>
      </c>
      <c r="Q2238">
        <v>2100</v>
      </c>
      <c r="R2238" t="s">
        <v>968</v>
      </c>
      <c r="S2238" t="s">
        <v>875</v>
      </c>
      <c r="AA2238" s="49" t="s">
        <v>3119</v>
      </c>
      <c r="AB2238" s="71" t="s">
        <v>874</v>
      </c>
      <c r="AC2238" s="55">
        <v>2035</v>
      </c>
      <c r="AD2238" s="70" t="str">
        <f t="shared" si="412"/>
        <v>*0.96</v>
      </c>
      <c r="AE2238" s="70" t="str">
        <f t="shared" si="413"/>
        <v>REZoning_Sol-Win</v>
      </c>
      <c r="AG2238" s="49" t="s">
        <v>3119</v>
      </c>
      <c r="AH2238" s="71" t="s">
        <v>874</v>
      </c>
      <c r="AI2238" s="55">
        <v>2050</v>
      </c>
      <c r="AJ2238" s="70" t="str">
        <f t="shared" si="414"/>
        <v>*0.93</v>
      </c>
      <c r="AK2238" s="70" t="str">
        <f t="shared" si="415"/>
        <v>REZoning_Sol-Win</v>
      </c>
      <c r="AO2238" s="50" t="s">
        <v>3119</v>
      </c>
      <c r="AP2238" s="72" t="s">
        <v>874</v>
      </c>
      <c r="AQ2238" s="58">
        <v>2035</v>
      </c>
      <c r="AR2238" s="73" t="str">
        <f t="shared" si="416"/>
        <v>*0.92</v>
      </c>
      <c r="AS2238" s="70" t="str">
        <f t="shared" si="417"/>
        <v>REZoning_Sol-Win</v>
      </c>
      <c r="AU2238" s="50" t="s">
        <v>3119</v>
      </c>
      <c r="AV2238" s="72" t="s">
        <v>874</v>
      </c>
      <c r="AW2238" s="58">
        <v>2050</v>
      </c>
      <c r="AX2238" s="73" t="str">
        <f t="shared" si="418"/>
        <v>*0.89</v>
      </c>
      <c r="AY2238" s="70" t="str">
        <f t="shared" si="419"/>
        <v>REZoning_Sol-Win</v>
      </c>
    </row>
    <row r="2239" spans="1:51">
      <c r="A2239" s="67" t="s">
        <v>101</v>
      </c>
      <c r="C2239" t="s">
        <v>3120</v>
      </c>
      <c r="D2239" s="68" t="s">
        <v>874</v>
      </c>
      <c r="E2239" s="52">
        <v>2035</v>
      </c>
      <c r="F2239" s="69" t="str">
        <f t="shared" si="409"/>
        <v>*0.96</v>
      </c>
      <c r="G2239" s="70" t="str">
        <f t="shared" si="420"/>
        <v>REZoning_Sol-Win</v>
      </c>
      <c r="I2239" t="s">
        <v>3120</v>
      </c>
      <c r="J2239" s="68" t="s">
        <v>874</v>
      </c>
      <c r="K2239" s="52">
        <v>2050</v>
      </c>
      <c r="L2239" s="62" t="str">
        <f t="shared" si="410"/>
        <v>*0.94</v>
      </c>
      <c r="M2239" s="70" t="str">
        <f t="shared" si="411"/>
        <v>REZoning_Sol-Win</v>
      </c>
      <c r="O2239" t="s">
        <v>3120</v>
      </c>
      <c r="P2239" t="s">
        <v>874</v>
      </c>
      <c r="Q2239">
        <v>2100</v>
      </c>
      <c r="R2239" t="s">
        <v>968</v>
      </c>
      <c r="S2239" t="s">
        <v>875</v>
      </c>
      <c r="AA2239" s="49" t="s">
        <v>3120</v>
      </c>
      <c r="AB2239" s="71" t="s">
        <v>874</v>
      </c>
      <c r="AC2239" s="55">
        <v>2035</v>
      </c>
      <c r="AD2239" s="70" t="str">
        <f t="shared" si="412"/>
        <v>*0.96</v>
      </c>
      <c r="AE2239" s="70" t="str">
        <f t="shared" si="413"/>
        <v>REZoning_Sol-Win</v>
      </c>
      <c r="AG2239" s="49" t="s">
        <v>3120</v>
      </c>
      <c r="AH2239" s="71" t="s">
        <v>874</v>
      </c>
      <c r="AI2239" s="55">
        <v>2050</v>
      </c>
      <c r="AJ2239" s="70" t="str">
        <f t="shared" si="414"/>
        <v>*0.93</v>
      </c>
      <c r="AK2239" s="70" t="str">
        <f t="shared" si="415"/>
        <v>REZoning_Sol-Win</v>
      </c>
      <c r="AO2239" s="50" t="s">
        <v>3120</v>
      </c>
      <c r="AP2239" s="72" t="s">
        <v>874</v>
      </c>
      <c r="AQ2239" s="58">
        <v>2035</v>
      </c>
      <c r="AR2239" s="73" t="str">
        <f t="shared" si="416"/>
        <v>*0.92</v>
      </c>
      <c r="AS2239" s="70" t="str">
        <f t="shared" si="417"/>
        <v>REZoning_Sol-Win</v>
      </c>
      <c r="AU2239" s="50" t="s">
        <v>3120</v>
      </c>
      <c r="AV2239" s="72" t="s">
        <v>874</v>
      </c>
      <c r="AW2239" s="58">
        <v>2050</v>
      </c>
      <c r="AX2239" s="73" t="str">
        <f t="shared" si="418"/>
        <v>*0.89</v>
      </c>
      <c r="AY2239" s="70" t="str">
        <f t="shared" si="419"/>
        <v>REZoning_Sol-Win</v>
      </c>
    </row>
    <row r="2240" spans="1:51">
      <c r="A2240" s="67" t="s">
        <v>101</v>
      </c>
      <c r="C2240" t="s">
        <v>3121</v>
      </c>
      <c r="D2240" s="68" t="s">
        <v>874</v>
      </c>
      <c r="E2240" s="52">
        <v>2035</v>
      </c>
      <c r="F2240" s="69" t="str">
        <f t="shared" si="409"/>
        <v>*0.96</v>
      </c>
      <c r="G2240" s="70" t="str">
        <f t="shared" si="420"/>
        <v>REZoning_Sol-Win</v>
      </c>
      <c r="I2240" t="s">
        <v>3121</v>
      </c>
      <c r="J2240" s="68" t="s">
        <v>874</v>
      </c>
      <c r="K2240" s="52">
        <v>2050</v>
      </c>
      <c r="L2240" s="62" t="str">
        <f t="shared" si="410"/>
        <v>*0.94</v>
      </c>
      <c r="M2240" s="70" t="str">
        <f t="shared" si="411"/>
        <v>REZoning_Sol-Win</v>
      </c>
      <c r="O2240" t="s">
        <v>3121</v>
      </c>
      <c r="P2240" t="s">
        <v>874</v>
      </c>
      <c r="Q2240">
        <v>2100</v>
      </c>
      <c r="R2240" t="s">
        <v>968</v>
      </c>
      <c r="S2240" t="s">
        <v>875</v>
      </c>
      <c r="AA2240" s="49" t="s">
        <v>3121</v>
      </c>
      <c r="AB2240" s="71" t="s">
        <v>874</v>
      </c>
      <c r="AC2240" s="55">
        <v>2035</v>
      </c>
      <c r="AD2240" s="70" t="str">
        <f t="shared" si="412"/>
        <v>*0.96</v>
      </c>
      <c r="AE2240" s="70" t="str">
        <f t="shared" si="413"/>
        <v>REZoning_Sol-Win</v>
      </c>
      <c r="AG2240" s="49" t="s">
        <v>3121</v>
      </c>
      <c r="AH2240" s="71" t="s">
        <v>874</v>
      </c>
      <c r="AI2240" s="55">
        <v>2050</v>
      </c>
      <c r="AJ2240" s="70" t="str">
        <f t="shared" si="414"/>
        <v>*0.93</v>
      </c>
      <c r="AK2240" s="70" t="str">
        <f t="shared" si="415"/>
        <v>REZoning_Sol-Win</v>
      </c>
      <c r="AO2240" s="50" t="s">
        <v>3121</v>
      </c>
      <c r="AP2240" s="72" t="s">
        <v>874</v>
      </c>
      <c r="AQ2240" s="58">
        <v>2035</v>
      </c>
      <c r="AR2240" s="73" t="str">
        <f t="shared" si="416"/>
        <v>*0.92</v>
      </c>
      <c r="AS2240" s="70" t="str">
        <f t="shared" si="417"/>
        <v>REZoning_Sol-Win</v>
      </c>
      <c r="AU2240" s="50" t="s">
        <v>3121</v>
      </c>
      <c r="AV2240" s="72" t="s">
        <v>874</v>
      </c>
      <c r="AW2240" s="58">
        <v>2050</v>
      </c>
      <c r="AX2240" s="73" t="str">
        <f t="shared" si="418"/>
        <v>*0.89</v>
      </c>
      <c r="AY2240" s="70" t="str">
        <f t="shared" si="419"/>
        <v>REZoning_Sol-Win</v>
      </c>
    </row>
    <row r="2241" spans="1:51">
      <c r="A2241" s="67" t="s">
        <v>101</v>
      </c>
      <c r="C2241" t="s">
        <v>3122</v>
      </c>
      <c r="D2241" s="68" t="s">
        <v>874</v>
      </c>
      <c r="E2241" s="52">
        <v>2035</v>
      </c>
      <c r="F2241" s="69" t="str">
        <f t="shared" si="409"/>
        <v>*0.96</v>
      </c>
      <c r="G2241" s="70" t="str">
        <f t="shared" si="420"/>
        <v>REZoning_Sol-Win</v>
      </c>
      <c r="I2241" t="s">
        <v>3122</v>
      </c>
      <c r="J2241" s="68" t="s">
        <v>874</v>
      </c>
      <c r="K2241" s="52">
        <v>2050</v>
      </c>
      <c r="L2241" s="62" t="str">
        <f t="shared" si="410"/>
        <v>*0.94</v>
      </c>
      <c r="M2241" s="70" t="str">
        <f t="shared" si="411"/>
        <v>REZoning_Sol-Win</v>
      </c>
      <c r="O2241" t="s">
        <v>3122</v>
      </c>
      <c r="P2241" t="s">
        <v>874</v>
      </c>
      <c r="Q2241">
        <v>2100</v>
      </c>
      <c r="R2241" t="s">
        <v>968</v>
      </c>
      <c r="S2241" t="s">
        <v>875</v>
      </c>
      <c r="AA2241" s="49" t="s">
        <v>3122</v>
      </c>
      <c r="AB2241" s="71" t="s">
        <v>874</v>
      </c>
      <c r="AC2241" s="55">
        <v>2035</v>
      </c>
      <c r="AD2241" s="70" t="str">
        <f t="shared" si="412"/>
        <v>*0.96</v>
      </c>
      <c r="AE2241" s="70" t="str">
        <f t="shared" si="413"/>
        <v>REZoning_Sol-Win</v>
      </c>
      <c r="AG2241" s="49" t="s">
        <v>3122</v>
      </c>
      <c r="AH2241" s="71" t="s">
        <v>874</v>
      </c>
      <c r="AI2241" s="55">
        <v>2050</v>
      </c>
      <c r="AJ2241" s="70" t="str">
        <f t="shared" si="414"/>
        <v>*0.93</v>
      </c>
      <c r="AK2241" s="70" t="str">
        <f t="shared" si="415"/>
        <v>REZoning_Sol-Win</v>
      </c>
      <c r="AO2241" s="50" t="s">
        <v>3122</v>
      </c>
      <c r="AP2241" s="72" t="s">
        <v>874</v>
      </c>
      <c r="AQ2241" s="58">
        <v>2035</v>
      </c>
      <c r="AR2241" s="73" t="str">
        <f t="shared" si="416"/>
        <v>*0.92</v>
      </c>
      <c r="AS2241" s="70" t="str">
        <f t="shared" si="417"/>
        <v>REZoning_Sol-Win</v>
      </c>
      <c r="AU2241" s="50" t="s">
        <v>3122</v>
      </c>
      <c r="AV2241" s="72" t="s">
        <v>874</v>
      </c>
      <c r="AW2241" s="58">
        <v>2050</v>
      </c>
      <c r="AX2241" s="73" t="str">
        <f t="shared" si="418"/>
        <v>*0.89</v>
      </c>
      <c r="AY2241" s="70" t="str">
        <f t="shared" si="419"/>
        <v>REZoning_Sol-Win</v>
      </c>
    </row>
    <row r="2242" spans="1:51">
      <c r="A2242" s="67" t="s">
        <v>101</v>
      </c>
      <c r="C2242" t="s">
        <v>3123</v>
      </c>
      <c r="D2242" s="68" t="s">
        <v>874</v>
      </c>
      <c r="E2242" s="52">
        <v>2035</v>
      </c>
      <c r="F2242" s="69" t="str">
        <f t="shared" si="409"/>
        <v>*0.96</v>
      </c>
      <c r="G2242" s="70" t="str">
        <f t="shared" si="420"/>
        <v>REZoning_Sol-Win</v>
      </c>
      <c r="I2242" t="s">
        <v>3123</v>
      </c>
      <c r="J2242" s="68" t="s">
        <v>874</v>
      </c>
      <c r="K2242" s="52">
        <v>2050</v>
      </c>
      <c r="L2242" s="62" t="str">
        <f t="shared" si="410"/>
        <v>*0.94</v>
      </c>
      <c r="M2242" s="70" t="str">
        <f t="shared" si="411"/>
        <v>REZoning_Sol-Win</v>
      </c>
      <c r="O2242" t="s">
        <v>3123</v>
      </c>
      <c r="P2242" t="s">
        <v>874</v>
      </c>
      <c r="Q2242">
        <v>2100</v>
      </c>
      <c r="R2242" t="s">
        <v>968</v>
      </c>
      <c r="S2242" t="s">
        <v>875</v>
      </c>
      <c r="AA2242" s="49" t="s">
        <v>3123</v>
      </c>
      <c r="AB2242" s="71" t="s">
        <v>874</v>
      </c>
      <c r="AC2242" s="55">
        <v>2035</v>
      </c>
      <c r="AD2242" s="70" t="str">
        <f t="shared" si="412"/>
        <v>*0.96</v>
      </c>
      <c r="AE2242" s="70" t="str">
        <f t="shared" si="413"/>
        <v>REZoning_Sol-Win</v>
      </c>
      <c r="AG2242" s="49" t="s">
        <v>3123</v>
      </c>
      <c r="AH2242" s="71" t="s">
        <v>874</v>
      </c>
      <c r="AI2242" s="55">
        <v>2050</v>
      </c>
      <c r="AJ2242" s="70" t="str">
        <f t="shared" si="414"/>
        <v>*0.93</v>
      </c>
      <c r="AK2242" s="70" t="str">
        <f t="shared" si="415"/>
        <v>REZoning_Sol-Win</v>
      </c>
      <c r="AO2242" s="50" t="s">
        <v>3123</v>
      </c>
      <c r="AP2242" s="72" t="s">
        <v>874</v>
      </c>
      <c r="AQ2242" s="58">
        <v>2035</v>
      </c>
      <c r="AR2242" s="73" t="str">
        <f t="shared" si="416"/>
        <v>*0.92</v>
      </c>
      <c r="AS2242" s="70" t="str">
        <f t="shared" si="417"/>
        <v>REZoning_Sol-Win</v>
      </c>
      <c r="AU2242" s="50" t="s">
        <v>3123</v>
      </c>
      <c r="AV2242" s="72" t="s">
        <v>874</v>
      </c>
      <c r="AW2242" s="58">
        <v>2050</v>
      </c>
      <c r="AX2242" s="73" t="str">
        <f t="shared" si="418"/>
        <v>*0.89</v>
      </c>
      <c r="AY2242" s="70" t="str">
        <f t="shared" si="419"/>
        <v>REZoning_Sol-Win</v>
      </c>
    </row>
    <row r="2243" spans="1:51">
      <c r="A2243" s="67" t="s">
        <v>101</v>
      </c>
      <c r="C2243" t="s">
        <v>3124</v>
      </c>
      <c r="D2243" s="68" t="s">
        <v>874</v>
      </c>
      <c r="E2243" s="52">
        <v>2035</v>
      </c>
      <c r="F2243" s="69" t="str">
        <f t="shared" si="409"/>
        <v>*0.96</v>
      </c>
      <c r="G2243" s="70" t="str">
        <f t="shared" si="420"/>
        <v>REZoning_Sol-Win</v>
      </c>
      <c r="I2243" t="s">
        <v>3124</v>
      </c>
      <c r="J2243" s="68" t="s">
        <v>874</v>
      </c>
      <c r="K2243" s="52">
        <v>2050</v>
      </c>
      <c r="L2243" s="62" t="str">
        <f t="shared" si="410"/>
        <v>*0.94</v>
      </c>
      <c r="M2243" s="70" t="str">
        <f t="shared" si="411"/>
        <v>REZoning_Sol-Win</v>
      </c>
      <c r="O2243" t="s">
        <v>3124</v>
      </c>
      <c r="P2243" t="s">
        <v>874</v>
      </c>
      <c r="Q2243">
        <v>2100</v>
      </c>
      <c r="R2243" t="s">
        <v>968</v>
      </c>
      <c r="S2243" t="s">
        <v>875</v>
      </c>
      <c r="AA2243" s="49" t="s">
        <v>3124</v>
      </c>
      <c r="AB2243" s="71" t="s">
        <v>874</v>
      </c>
      <c r="AC2243" s="55">
        <v>2035</v>
      </c>
      <c r="AD2243" s="70" t="str">
        <f t="shared" si="412"/>
        <v>*0.96</v>
      </c>
      <c r="AE2243" s="70" t="str">
        <f t="shared" si="413"/>
        <v>REZoning_Sol-Win</v>
      </c>
      <c r="AG2243" s="49" t="s">
        <v>3124</v>
      </c>
      <c r="AH2243" s="71" t="s">
        <v>874</v>
      </c>
      <c r="AI2243" s="55">
        <v>2050</v>
      </c>
      <c r="AJ2243" s="70" t="str">
        <f t="shared" si="414"/>
        <v>*0.93</v>
      </c>
      <c r="AK2243" s="70" t="str">
        <f t="shared" si="415"/>
        <v>REZoning_Sol-Win</v>
      </c>
      <c r="AO2243" s="50" t="s">
        <v>3124</v>
      </c>
      <c r="AP2243" s="72" t="s">
        <v>874</v>
      </c>
      <c r="AQ2243" s="58">
        <v>2035</v>
      </c>
      <c r="AR2243" s="73" t="str">
        <f t="shared" si="416"/>
        <v>*0.92</v>
      </c>
      <c r="AS2243" s="70" t="str">
        <f t="shared" si="417"/>
        <v>REZoning_Sol-Win</v>
      </c>
      <c r="AU2243" s="50" t="s">
        <v>3124</v>
      </c>
      <c r="AV2243" s="72" t="s">
        <v>874</v>
      </c>
      <c r="AW2243" s="58">
        <v>2050</v>
      </c>
      <c r="AX2243" s="73" t="str">
        <f t="shared" si="418"/>
        <v>*0.89</v>
      </c>
      <c r="AY2243" s="70" t="str">
        <f t="shared" si="419"/>
        <v>REZoning_Sol-Win</v>
      </c>
    </row>
    <row r="2244" spans="1:51">
      <c r="A2244" s="67" t="s">
        <v>101</v>
      </c>
      <c r="C2244" t="s">
        <v>3125</v>
      </c>
      <c r="D2244" s="68" t="s">
        <v>874</v>
      </c>
      <c r="E2244" s="52">
        <v>2035</v>
      </c>
      <c r="F2244" s="69" t="str">
        <f t="shared" si="409"/>
        <v>*0.96</v>
      </c>
      <c r="G2244" s="70" t="str">
        <f t="shared" si="420"/>
        <v>REZoning_Sol-Win</v>
      </c>
      <c r="I2244" t="s">
        <v>3125</v>
      </c>
      <c r="J2244" s="68" t="s">
        <v>874</v>
      </c>
      <c r="K2244" s="52">
        <v>2050</v>
      </c>
      <c r="L2244" s="62" t="str">
        <f t="shared" si="410"/>
        <v>*0.94</v>
      </c>
      <c r="M2244" s="70" t="str">
        <f t="shared" si="411"/>
        <v>REZoning_Sol-Win</v>
      </c>
      <c r="O2244" t="s">
        <v>3125</v>
      </c>
      <c r="P2244" t="s">
        <v>874</v>
      </c>
      <c r="Q2244">
        <v>2100</v>
      </c>
      <c r="R2244" t="s">
        <v>968</v>
      </c>
      <c r="S2244" t="s">
        <v>875</v>
      </c>
      <c r="AA2244" s="49" t="s">
        <v>3125</v>
      </c>
      <c r="AB2244" s="71" t="s">
        <v>874</v>
      </c>
      <c r="AC2244" s="55">
        <v>2035</v>
      </c>
      <c r="AD2244" s="70" t="str">
        <f t="shared" si="412"/>
        <v>*0.96</v>
      </c>
      <c r="AE2244" s="70" t="str">
        <f t="shared" si="413"/>
        <v>REZoning_Sol-Win</v>
      </c>
      <c r="AG2244" s="49" t="s">
        <v>3125</v>
      </c>
      <c r="AH2244" s="71" t="s">
        <v>874</v>
      </c>
      <c r="AI2244" s="55">
        <v>2050</v>
      </c>
      <c r="AJ2244" s="70" t="str">
        <f t="shared" si="414"/>
        <v>*0.93</v>
      </c>
      <c r="AK2244" s="70" t="str">
        <f t="shared" si="415"/>
        <v>REZoning_Sol-Win</v>
      </c>
      <c r="AO2244" s="50" t="s">
        <v>3125</v>
      </c>
      <c r="AP2244" s="72" t="s">
        <v>874</v>
      </c>
      <c r="AQ2244" s="58">
        <v>2035</v>
      </c>
      <c r="AR2244" s="73" t="str">
        <f t="shared" si="416"/>
        <v>*0.92</v>
      </c>
      <c r="AS2244" s="70" t="str">
        <f t="shared" si="417"/>
        <v>REZoning_Sol-Win</v>
      </c>
      <c r="AU2244" s="50" t="s">
        <v>3125</v>
      </c>
      <c r="AV2244" s="72" t="s">
        <v>874</v>
      </c>
      <c r="AW2244" s="58">
        <v>2050</v>
      </c>
      <c r="AX2244" s="73" t="str">
        <f t="shared" si="418"/>
        <v>*0.89</v>
      </c>
      <c r="AY2244" s="70" t="str">
        <f t="shared" si="419"/>
        <v>REZoning_Sol-Win</v>
      </c>
    </row>
    <row r="2245" spans="1:51">
      <c r="A2245" s="67" t="s">
        <v>101</v>
      </c>
      <c r="C2245" t="s">
        <v>3126</v>
      </c>
      <c r="D2245" s="68" t="s">
        <v>874</v>
      </c>
      <c r="E2245" s="52">
        <v>2035</v>
      </c>
      <c r="F2245" s="69" t="str">
        <f t="shared" ref="F2245:F2308" si="421">"*"&amp;IF(AND(A2245="EU",E2245=2035),0.95,IF(AND(A2245="EU",E2245=2050),0.93,IF(AND(A2245="USA",E2245=2035),0.96,IF(AND(A2245="USA",E2245=2050),0.94,IF(AND(A2245="Japan",E2245=2035),0.94,IF(AND(A2245="Japan",E2245=2050),0.92,IF(AND(A2245="Russia",E2245=2035),0.95,IF(AND(A2245="Russia",E2245=2050),0.93,IF(AND(A2245="China",E2245=2035),0.94,IF(AND(A2245="China",E2245=2050),0.92,IF(AND(A2245="India",E2245=2035),0.95,IF(AND(A2245="India",E2245=2050),0.92,IF(AND(A2245="Middle East",E2245=2035),0.94,IF(AND(A2245="Middle East",E2245=2050),0.9,IF(AND(A2245="Africa",E2245=2035),0.94,IF(AND(A2245="Africa",E2245=2050),0.91,IF(AND(A2245="Brazil",E2245=2035),0.95,IF(AND(A2245="Brazil",E2245=2050),0.92,""))))))))))))))))))</f>
        <v>*0.96</v>
      </c>
      <c r="G2245" s="70" t="str">
        <f t="shared" si="420"/>
        <v>REZoning_Sol-Win</v>
      </c>
      <c r="I2245" t="s">
        <v>3126</v>
      </c>
      <c r="J2245" s="68" t="s">
        <v>874</v>
      </c>
      <c r="K2245" s="52">
        <v>2050</v>
      </c>
      <c r="L2245" s="62" t="str">
        <f t="shared" ref="L2245:L2308" si="422">"*"&amp;IF(AND(A2245="EU",K2245=2035),0.95,IF(AND(A2245="EU",K2245=2050),0.93,IF(AND(A2245="USA",K2245=2035),0.96,IF(AND(A2245="USA",K2245=2050),0.94,IF(AND(A2245="Japan",K2245=2035),0.94,IF(AND(A2245="Japan",K2245=2050),0.92,IF(AND(A2245="Russia",K2245=2035),0.95,IF(AND(A2245="Russia",K2245=2050),0.93,IF(AND(A2245="China",K2245=2035),0.94,IF(AND(A2245="China",K2245=2050),0.92,IF(AND(A2245="India",K2245=2035),0.95,IF(AND(A2245="India",K2245=2050),0.92,IF(AND(A2245="Middle East",K2245=2035),0.94,IF(AND(A2245="Middle East",K2245=2050),0.9,IF(AND(A2245="Africa",K2245=2035),0.94,IF(AND(A2245="Africa",K2245=2050),0.91,IF(AND(A2245="Brazil",K2245=2035),0.95,IF(AND(A2245="Brazil",K2245=2050),0.92,""))))))))))))))))))</f>
        <v>*0.94</v>
      </c>
      <c r="M2245" s="70" t="str">
        <f t="shared" ref="M2245:M2308" si="423">M2244</f>
        <v>REZoning_Sol-Win</v>
      </c>
      <c r="O2245" t="s">
        <v>3126</v>
      </c>
      <c r="P2245" t="s">
        <v>874</v>
      </c>
      <c r="Q2245">
        <v>2100</v>
      </c>
      <c r="R2245" t="s">
        <v>968</v>
      </c>
      <c r="S2245" t="s">
        <v>875</v>
      </c>
      <c r="AA2245" s="49" t="s">
        <v>3126</v>
      </c>
      <c r="AB2245" s="71" t="s">
        <v>874</v>
      </c>
      <c r="AC2245" s="55">
        <v>2035</v>
      </c>
      <c r="AD2245" s="70" t="str">
        <f t="shared" ref="AD2245:AD2308" si="424">"*"&amp;IF(AND(A2245="EU",AC2245=2035),0.95,IF(AND(A2245="EU",AC2245=2050),0.93,IF(AND(A2245="USA",AC2245=2035),0.96,IF(AND(A2245="USA",AC2245=2050),0.93,IF(AND(A2245="Japan",AC2245=2035),0.94,IF(AND(A2245="Japan",AC2245=2050),0.92,IF(AND(A2245="Russia",AC2245=2035),0.95,IF(AND(A2245="Russia",AC2245=2050),0.91,IF(AND(A2245="China",AC2245=2035),0.93,IF(AND(A2245="China",AC2245=2050),0.92,IF(AND(A2245="India",AC2245=2035),0.94,IF(AND(A2245="India",AC2245=2050),0.91,IF(AND(A2245="Middle East",AC2245=2035),0.92,IF(AND(A2245="Middle East",AC2245=2050),0.89,IF(AND(A2245="Africa",AC2245=2035),0.93,IF(AND(A2245="Africa",AC2245=2050),0.9,IF(AND(A2245="Brazil",AC2245=2035),0.95,IF(AND(A2245="Brazil",AC2245=2050),0.92,""))))))))))))))))))</f>
        <v>*0.96</v>
      </c>
      <c r="AE2245" s="70" t="str">
        <f t="shared" ref="AE2245:AE2308" si="425">AE2244</f>
        <v>REZoning_Sol-Win</v>
      </c>
      <c r="AG2245" s="49" t="s">
        <v>3126</v>
      </c>
      <c r="AH2245" s="71" t="s">
        <v>874</v>
      </c>
      <c r="AI2245" s="55">
        <v>2050</v>
      </c>
      <c r="AJ2245" s="70" t="str">
        <f t="shared" ref="AJ2245:AJ2308" si="426">"*"&amp;IF(AND(A2245="EU",AI2245=2035),0.95,IF(AND(A2245="EU",AI2245=2050),0.93,IF(AND(A2245="USA",AI2245=2035),0.96,IF(AND(A2245="USA",AI2245=2050),0.93,IF(AND(A2245="Japan",AI2245=2035),0.94,IF(AND(A2245="Japan",AI2245=2050),0.92,IF(AND(A2245="Russia",AI2245=2035),0.95,IF(AND(A2245="Russia",AI2245=2050),0.91,IF(AND(A2245="China",AI2245=2035),0.93,IF(AND(A2245="China",AI2245=2050),0.92,IF(AND(A2245="India",AI2245=2035),0.94,IF(AND(A2245="India",AI2245=2050),0.91,IF(AND(A2245="Middle East",AI2245=2035),0.92,IF(AND(A2245="Middle East",AI2245=2050),0.89,IF(AND(A2245="Africa",AI2245=2035),0.93,IF(AND(A2245="Africa",AI2245=2050),0.9,IF(AND(A2245="Brazil",AI2245=2035),0.95,IF(AND(A2245="Brazil",AI2245=2050),0.92,""))))))))))))))))))</f>
        <v>*0.93</v>
      </c>
      <c r="AK2245" s="70" t="str">
        <f t="shared" ref="AK2245:AK2308" si="427">AK2244</f>
        <v>REZoning_Sol-Win</v>
      </c>
      <c r="AO2245" s="50" t="s">
        <v>3126</v>
      </c>
      <c r="AP2245" s="72" t="s">
        <v>874</v>
      </c>
      <c r="AQ2245" s="58">
        <v>2035</v>
      </c>
      <c r="AR2245" s="73" t="str">
        <f t="shared" ref="AR2245:AR2308" si="428">"*"&amp;IF(AND(A2245="EU",AQ2245=2035),0.93,IF(AND(A2245="EU",AQ2245=2050),0.9,IF(AND(A2245="USA",AQ2245=2035),0.92,IF(AND(A2245="USA",AQ2245=2050),0.89,IF(AND(A2245="Japan",AQ2245=2035),0.92,IF(AND(A2245="Japan",AQ2245=2050),0.89,IF(AND(A2245="Russia",AQ2245=2035),0.91,IF(AND(A2245="Russia",AQ2245=2050),0.86,IF(AND(A2245="China",AQ2245=2035),0.91,IF(AND(A2245="China",AQ2245=2050),0.87,IF(AND(A2245="India",AQ2245=2035),0.92,IF(AND(A2245="India",AQ2245=2050),0.87,IF(AND(A2245="Middle East",AQ2245=2035),0.89,IF(AND(A2245="Middle East",AQ2245=2050),0.84,IF(AND(A2245="Africa",AQ2245=2035),0.9,IF(AND(A2245="Africa",AQ2245=2050),0.86,IF(AND(A2245="Brazil",AQ2245=2035),0.93,IF(AND(A2245="Brazil",AQ2245=2050),0.89,""))))))))))))))))))</f>
        <v>*0.92</v>
      </c>
      <c r="AS2245" s="70" t="str">
        <f t="shared" ref="AS2245:AS2308" si="429">AS2244</f>
        <v>REZoning_Sol-Win</v>
      </c>
      <c r="AU2245" s="50" t="s">
        <v>3126</v>
      </c>
      <c r="AV2245" s="72" t="s">
        <v>874</v>
      </c>
      <c r="AW2245" s="58">
        <v>2050</v>
      </c>
      <c r="AX2245" s="73" t="str">
        <f t="shared" ref="AX2245:AX2308" si="430">"*"&amp;IF(AND(A2245="EU",AW2245=2035),0.93,IF(AND(A2245="EU",AW2245=2050),0.9,IF(AND(A2245="USA",AW2245=2035),0.92,IF(AND(A2245="USA",AW2245=2050),0.89,IF(AND(A2245="Japan",AW2245=2035),0.92,IF(AND(A2245="Japan",AW2245=2050),0.89,IF(AND(A2245="Russia",AW2245=2035),0.91,IF(AND(A2245="Russia",AW2245=2050),0.86,IF(AND(A2245="China",AW2245=2035),0.91,IF(AND(A2245="China",AW2245=2050),0.87,IF(AND(A2245="India",AW2245=2035),0.92,IF(AND(A2245="India",AW2245=2050),0.87,IF(AND(A2245="Middle East",AW2245=2035),0.89,IF(AND(A2245="Middle East",AW2245=2050),0.84,IF(AND(A2245="Africa",AW2245=2035),0.9,IF(AND(A2245="Africa",AW2245=2050),0.86,IF(AND(A2245="Brazil",AW2245=2035),0.93,IF(AND(A2245="Brazil",AW2245=2050),0.89,""))))))))))))))))))</f>
        <v>*0.89</v>
      </c>
      <c r="AY2245" s="70" t="str">
        <f t="shared" ref="AY2245:AY2308" si="431">AY2244</f>
        <v>REZoning_Sol-Win</v>
      </c>
    </row>
    <row r="2246" spans="1:51">
      <c r="A2246" s="67" t="s">
        <v>101</v>
      </c>
      <c r="C2246" t="s">
        <v>3127</v>
      </c>
      <c r="D2246" s="68" t="s">
        <v>874</v>
      </c>
      <c r="E2246" s="52">
        <v>2035</v>
      </c>
      <c r="F2246" s="69" t="str">
        <f t="shared" si="421"/>
        <v>*0.96</v>
      </c>
      <c r="G2246" s="70" t="str">
        <f t="shared" si="420"/>
        <v>REZoning_Sol-Win</v>
      </c>
      <c r="I2246" t="s">
        <v>3127</v>
      </c>
      <c r="J2246" s="68" t="s">
        <v>874</v>
      </c>
      <c r="K2246" s="52">
        <v>2050</v>
      </c>
      <c r="L2246" s="62" t="str">
        <f t="shared" si="422"/>
        <v>*0.94</v>
      </c>
      <c r="M2246" s="70" t="str">
        <f t="shared" si="423"/>
        <v>REZoning_Sol-Win</v>
      </c>
      <c r="O2246" t="s">
        <v>3127</v>
      </c>
      <c r="P2246" t="s">
        <v>874</v>
      </c>
      <c r="Q2246">
        <v>2100</v>
      </c>
      <c r="R2246" t="s">
        <v>968</v>
      </c>
      <c r="S2246" t="s">
        <v>875</v>
      </c>
      <c r="AA2246" s="49" t="s">
        <v>3127</v>
      </c>
      <c r="AB2246" s="71" t="s">
        <v>874</v>
      </c>
      <c r="AC2246" s="55">
        <v>2035</v>
      </c>
      <c r="AD2246" s="70" t="str">
        <f t="shared" si="424"/>
        <v>*0.96</v>
      </c>
      <c r="AE2246" s="70" t="str">
        <f t="shared" si="425"/>
        <v>REZoning_Sol-Win</v>
      </c>
      <c r="AG2246" s="49" t="s">
        <v>3127</v>
      </c>
      <c r="AH2246" s="71" t="s">
        <v>874</v>
      </c>
      <c r="AI2246" s="55">
        <v>2050</v>
      </c>
      <c r="AJ2246" s="70" t="str">
        <f t="shared" si="426"/>
        <v>*0.93</v>
      </c>
      <c r="AK2246" s="70" t="str">
        <f t="shared" si="427"/>
        <v>REZoning_Sol-Win</v>
      </c>
      <c r="AO2246" s="50" t="s">
        <v>3127</v>
      </c>
      <c r="AP2246" s="72" t="s">
        <v>874</v>
      </c>
      <c r="AQ2246" s="58">
        <v>2035</v>
      </c>
      <c r="AR2246" s="73" t="str">
        <f t="shared" si="428"/>
        <v>*0.92</v>
      </c>
      <c r="AS2246" s="70" t="str">
        <f t="shared" si="429"/>
        <v>REZoning_Sol-Win</v>
      </c>
      <c r="AU2246" s="50" t="s">
        <v>3127</v>
      </c>
      <c r="AV2246" s="72" t="s">
        <v>874</v>
      </c>
      <c r="AW2246" s="58">
        <v>2050</v>
      </c>
      <c r="AX2246" s="73" t="str">
        <f t="shared" si="430"/>
        <v>*0.89</v>
      </c>
      <c r="AY2246" s="70" t="str">
        <f t="shared" si="431"/>
        <v>REZoning_Sol-Win</v>
      </c>
    </row>
    <row r="2247" spans="1:51">
      <c r="A2247" s="67" t="s">
        <v>101</v>
      </c>
      <c r="C2247" t="s">
        <v>3128</v>
      </c>
      <c r="D2247" s="68" t="s">
        <v>874</v>
      </c>
      <c r="E2247" s="52">
        <v>2035</v>
      </c>
      <c r="F2247" s="69" t="str">
        <f t="shared" si="421"/>
        <v>*0.96</v>
      </c>
      <c r="G2247" s="70" t="str">
        <f t="shared" si="420"/>
        <v>REZoning_Sol-Win</v>
      </c>
      <c r="I2247" t="s">
        <v>3128</v>
      </c>
      <c r="J2247" s="68" t="s">
        <v>874</v>
      </c>
      <c r="K2247" s="52">
        <v>2050</v>
      </c>
      <c r="L2247" s="62" t="str">
        <f t="shared" si="422"/>
        <v>*0.94</v>
      </c>
      <c r="M2247" s="70" t="str">
        <f t="shared" si="423"/>
        <v>REZoning_Sol-Win</v>
      </c>
      <c r="O2247" t="s">
        <v>3128</v>
      </c>
      <c r="P2247" t="s">
        <v>874</v>
      </c>
      <c r="Q2247">
        <v>2100</v>
      </c>
      <c r="R2247" t="s">
        <v>968</v>
      </c>
      <c r="S2247" t="s">
        <v>875</v>
      </c>
      <c r="AA2247" s="49" t="s">
        <v>3128</v>
      </c>
      <c r="AB2247" s="71" t="s">
        <v>874</v>
      </c>
      <c r="AC2247" s="55">
        <v>2035</v>
      </c>
      <c r="AD2247" s="70" t="str">
        <f t="shared" si="424"/>
        <v>*0.96</v>
      </c>
      <c r="AE2247" s="70" t="str">
        <f t="shared" si="425"/>
        <v>REZoning_Sol-Win</v>
      </c>
      <c r="AG2247" s="49" t="s">
        <v>3128</v>
      </c>
      <c r="AH2247" s="71" t="s">
        <v>874</v>
      </c>
      <c r="AI2247" s="55">
        <v>2050</v>
      </c>
      <c r="AJ2247" s="70" t="str">
        <f t="shared" si="426"/>
        <v>*0.93</v>
      </c>
      <c r="AK2247" s="70" t="str">
        <f t="shared" si="427"/>
        <v>REZoning_Sol-Win</v>
      </c>
      <c r="AO2247" s="50" t="s">
        <v>3128</v>
      </c>
      <c r="AP2247" s="72" t="s">
        <v>874</v>
      </c>
      <c r="AQ2247" s="58">
        <v>2035</v>
      </c>
      <c r="AR2247" s="73" t="str">
        <f t="shared" si="428"/>
        <v>*0.92</v>
      </c>
      <c r="AS2247" s="70" t="str">
        <f t="shared" si="429"/>
        <v>REZoning_Sol-Win</v>
      </c>
      <c r="AU2247" s="50" t="s">
        <v>3128</v>
      </c>
      <c r="AV2247" s="72" t="s">
        <v>874</v>
      </c>
      <c r="AW2247" s="58">
        <v>2050</v>
      </c>
      <c r="AX2247" s="73" t="str">
        <f t="shared" si="430"/>
        <v>*0.89</v>
      </c>
      <c r="AY2247" s="70" t="str">
        <f t="shared" si="431"/>
        <v>REZoning_Sol-Win</v>
      </c>
    </row>
    <row r="2248" spans="1:51">
      <c r="A2248" s="67" t="s">
        <v>101</v>
      </c>
      <c r="C2248" t="s">
        <v>3129</v>
      </c>
      <c r="D2248" s="68" t="s">
        <v>874</v>
      </c>
      <c r="E2248" s="52">
        <v>2035</v>
      </c>
      <c r="F2248" s="69" t="str">
        <f t="shared" si="421"/>
        <v>*0.96</v>
      </c>
      <c r="G2248" s="70" t="str">
        <f t="shared" si="420"/>
        <v>REZoning_Sol-Win</v>
      </c>
      <c r="I2248" t="s">
        <v>3129</v>
      </c>
      <c r="J2248" s="68" t="s">
        <v>874</v>
      </c>
      <c r="K2248" s="52">
        <v>2050</v>
      </c>
      <c r="L2248" s="62" t="str">
        <f t="shared" si="422"/>
        <v>*0.94</v>
      </c>
      <c r="M2248" s="70" t="str">
        <f t="shared" si="423"/>
        <v>REZoning_Sol-Win</v>
      </c>
      <c r="O2248" t="s">
        <v>3129</v>
      </c>
      <c r="P2248" t="s">
        <v>874</v>
      </c>
      <c r="Q2248">
        <v>2100</v>
      </c>
      <c r="R2248" t="s">
        <v>968</v>
      </c>
      <c r="S2248" t="s">
        <v>875</v>
      </c>
      <c r="AA2248" s="49" t="s">
        <v>3129</v>
      </c>
      <c r="AB2248" s="71" t="s">
        <v>874</v>
      </c>
      <c r="AC2248" s="55">
        <v>2035</v>
      </c>
      <c r="AD2248" s="70" t="str">
        <f t="shared" si="424"/>
        <v>*0.96</v>
      </c>
      <c r="AE2248" s="70" t="str">
        <f t="shared" si="425"/>
        <v>REZoning_Sol-Win</v>
      </c>
      <c r="AG2248" s="49" t="s">
        <v>3129</v>
      </c>
      <c r="AH2248" s="71" t="s">
        <v>874</v>
      </c>
      <c r="AI2248" s="55">
        <v>2050</v>
      </c>
      <c r="AJ2248" s="70" t="str">
        <f t="shared" si="426"/>
        <v>*0.93</v>
      </c>
      <c r="AK2248" s="70" t="str">
        <f t="shared" si="427"/>
        <v>REZoning_Sol-Win</v>
      </c>
      <c r="AO2248" s="50" t="s">
        <v>3129</v>
      </c>
      <c r="AP2248" s="72" t="s">
        <v>874</v>
      </c>
      <c r="AQ2248" s="58">
        <v>2035</v>
      </c>
      <c r="AR2248" s="73" t="str">
        <f t="shared" si="428"/>
        <v>*0.92</v>
      </c>
      <c r="AS2248" s="70" t="str">
        <f t="shared" si="429"/>
        <v>REZoning_Sol-Win</v>
      </c>
      <c r="AU2248" s="50" t="s">
        <v>3129</v>
      </c>
      <c r="AV2248" s="72" t="s">
        <v>874</v>
      </c>
      <c r="AW2248" s="58">
        <v>2050</v>
      </c>
      <c r="AX2248" s="73" t="str">
        <f t="shared" si="430"/>
        <v>*0.89</v>
      </c>
      <c r="AY2248" s="70" t="str">
        <f t="shared" si="431"/>
        <v>REZoning_Sol-Win</v>
      </c>
    </row>
    <row r="2249" spans="1:51">
      <c r="A2249" s="67" t="s">
        <v>101</v>
      </c>
      <c r="C2249" t="s">
        <v>3130</v>
      </c>
      <c r="D2249" s="68" t="s">
        <v>874</v>
      </c>
      <c r="E2249" s="52">
        <v>2035</v>
      </c>
      <c r="F2249" s="69" t="str">
        <f t="shared" si="421"/>
        <v>*0.96</v>
      </c>
      <c r="G2249" s="70" t="str">
        <f t="shared" si="420"/>
        <v>REZoning_Sol-Win</v>
      </c>
      <c r="I2249" t="s">
        <v>3130</v>
      </c>
      <c r="J2249" s="68" t="s">
        <v>874</v>
      </c>
      <c r="K2249" s="52">
        <v>2050</v>
      </c>
      <c r="L2249" s="62" t="str">
        <f t="shared" si="422"/>
        <v>*0.94</v>
      </c>
      <c r="M2249" s="70" t="str">
        <f t="shared" si="423"/>
        <v>REZoning_Sol-Win</v>
      </c>
      <c r="O2249" t="s">
        <v>3130</v>
      </c>
      <c r="P2249" t="s">
        <v>874</v>
      </c>
      <c r="Q2249">
        <v>2100</v>
      </c>
      <c r="R2249" t="s">
        <v>968</v>
      </c>
      <c r="S2249" t="s">
        <v>875</v>
      </c>
      <c r="AA2249" s="49" t="s">
        <v>3130</v>
      </c>
      <c r="AB2249" s="71" t="s">
        <v>874</v>
      </c>
      <c r="AC2249" s="55">
        <v>2035</v>
      </c>
      <c r="AD2249" s="70" t="str">
        <f t="shared" si="424"/>
        <v>*0.96</v>
      </c>
      <c r="AE2249" s="70" t="str">
        <f t="shared" si="425"/>
        <v>REZoning_Sol-Win</v>
      </c>
      <c r="AG2249" s="49" t="s">
        <v>3130</v>
      </c>
      <c r="AH2249" s="71" t="s">
        <v>874</v>
      </c>
      <c r="AI2249" s="55">
        <v>2050</v>
      </c>
      <c r="AJ2249" s="70" t="str">
        <f t="shared" si="426"/>
        <v>*0.93</v>
      </c>
      <c r="AK2249" s="70" t="str">
        <f t="shared" si="427"/>
        <v>REZoning_Sol-Win</v>
      </c>
      <c r="AO2249" s="50" t="s">
        <v>3130</v>
      </c>
      <c r="AP2249" s="72" t="s">
        <v>874</v>
      </c>
      <c r="AQ2249" s="58">
        <v>2035</v>
      </c>
      <c r="AR2249" s="73" t="str">
        <f t="shared" si="428"/>
        <v>*0.92</v>
      </c>
      <c r="AS2249" s="70" t="str">
        <f t="shared" si="429"/>
        <v>REZoning_Sol-Win</v>
      </c>
      <c r="AU2249" s="50" t="s">
        <v>3130</v>
      </c>
      <c r="AV2249" s="72" t="s">
        <v>874</v>
      </c>
      <c r="AW2249" s="58">
        <v>2050</v>
      </c>
      <c r="AX2249" s="73" t="str">
        <f t="shared" si="430"/>
        <v>*0.89</v>
      </c>
      <c r="AY2249" s="70" t="str">
        <f t="shared" si="431"/>
        <v>REZoning_Sol-Win</v>
      </c>
    </row>
    <row r="2250" spans="1:51">
      <c r="A2250" s="67" t="s">
        <v>101</v>
      </c>
      <c r="C2250" t="s">
        <v>3131</v>
      </c>
      <c r="D2250" s="68" t="s">
        <v>874</v>
      </c>
      <c r="E2250" s="52">
        <v>2035</v>
      </c>
      <c r="F2250" s="69" t="str">
        <f t="shared" si="421"/>
        <v>*0.96</v>
      </c>
      <c r="G2250" s="70" t="str">
        <f t="shared" si="420"/>
        <v>REZoning_Sol-Win</v>
      </c>
      <c r="I2250" t="s">
        <v>3131</v>
      </c>
      <c r="J2250" s="68" t="s">
        <v>874</v>
      </c>
      <c r="K2250" s="52">
        <v>2050</v>
      </c>
      <c r="L2250" s="62" t="str">
        <f t="shared" si="422"/>
        <v>*0.94</v>
      </c>
      <c r="M2250" s="70" t="str">
        <f t="shared" si="423"/>
        <v>REZoning_Sol-Win</v>
      </c>
      <c r="O2250" t="s">
        <v>3131</v>
      </c>
      <c r="P2250" t="s">
        <v>874</v>
      </c>
      <c r="Q2250">
        <v>2100</v>
      </c>
      <c r="R2250" t="s">
        <v>968</v>
      </c>
      <c r="S2250" t="s">
        <v>875</v>
      </c>
      <c r="AA2250" s="49" t="s">
        <v>3131</v>
      </c>
      <c r="AB2250" s="71" t="s">
        <v>874</v>
      </c>
      <c r="AC2250" s="55">
        <v>2035</v>
      </c>
      <c r="AD2250" s="70" t="str">
        <f t="shared" si="424"/>
        <v>*0.96</v>
      </c>
      <c r="AE2250" s="70" t="str">
        <f t="shared" si="425"/>
        <v>REZoning_Sol-Win</v>
      </c>
      <c r="AG2250" s="49" t="s">
        <v>3131</v>
      </c>
      <c r="AH2250" s="71" t="s">
        <v>874</v>
      </c>
      <c r="AI2250" s="55">
        <v>2050</v>
      </c>
      <c r="AJ2250" s="70" t="str">
        <f t="shared" si="426"/>
        <v>*0.93</v>
      </c>
      <c r="AK2250" s="70" t="str">
        <f t="shared" si="427"/>
        <v>REZoning_Sol-Win</v>
      </c>
      <c r="AO2250" s="50" t="s">
        <v>3131</v>
      </c>
      <c r="AP2250" s="72" t="s">
        <v>874</v>
      </c>
      <c r="AQ2250" s="58">
        <v>2035</v>
      </c>
      <c r="AR2250" s="73" t="str">
        <f t="shared" si="428"/>
        <v>*0.92</v>
      </c>
      <c r="AS2250" s="70" t="str">
        <f t="shared" si="429"/>
        <v>REZoning_Sol-Win</v>
      </c>
      <c r="AU2250" s="50" t="s">
        <v>3131</v>
      </c>
      <c r="AV2250" s="72" t="s">
        <v>874</v>
      </c>
      <c r="AW2250" s="58">
        <v>2050</v>
      </c>
      <c r="AX2250" s="73" t="str">
        <f t="shared" si="430"/>
        <v>*0.89</v>
      </c>
      <c r="AY2250" s="70" t="str">
        <f t="shared" si="431"/>
        <v>REZoning_Sol-Win</v>
      </c>
    </row>
    <row r="2251" spans="1:51">
      <c r="A2251" s="67" t="s">
        <v>101</v>
      </c>
      <c r="C2251" t="s">
        <v>3132</v>
      </c>
      <c r="D2251" s="68" t="s">
        <v>874</v>
      </c>
      <c r="E2251" s="52">
        <v>2035</v>
      </c>
      <c r="F2251" s="69" t="str">
        <f t="shared" si="421"/>
        <v>*0.96</v>
      </c>
      <c r="G2251" s="70" t="str">
        <f t="shared" si="420"/>
        <v>REZoning_Sol-Win</v>
      </c>
      <c r="I2251" t="s">
        <v>3132</v>
      </c>
      <c r="J2251" s="68" t="s">
        <v>874</v>
      </c>
      <c r="K2251" s="52">
        <v>2050</v>
      </c>
      <c r="L2251" s="62" t="str">
        <f t="shared" si="422"/>
        <v>*0.94</v>
      </c>
      <c r="M2251" s="70" t="str">
        <f t="shared" si="423"/>
        <v>REZoning_Sol-Win</v>
      </c>
      <c r="O2251" t="s">
        <v>3132</v>
      </c>
      <c r="P2251" t="s">
        <v>874</v>
      </c>
      <c r="Q2251">
        <v>2100</v>
      </c>
      <c r="R2251" t="s">
        <v>968</v>
      </c>
      <c r="S2251" t="s">
        <v>875</v>
      </c>
      <c r="AA2251" s="49" t="s">
        <v>3132</v>
      </c>
      <c r="AB2251" s="71" t="s">
        <v>874</v>
      </c>
      <c r="AC2251" s="55">
        <v>2035</v>
      </c>
      <c r="AD2251" s="70" t="str">
        <f t="shared" si="424"/>
        <v>*0.96</v>
      </c>
      <c r="AE2251" s="70" t="str">
        <f t="shared" si="425"/>
        <v>REZoning_Sol-Win</v>
      </c>
      <c r="AG2251" s="49" t="s">
        <v>3132</v>
      </c>
      <c r="AH2251" s="71" t="s">
        <v>874</v>
      </c>
      <c r="AI2251" s="55">
        <v>2050</v>
      </c>
      <c r="AJ2251" s="70" t="str">
        <f t="shared" si="426"/>
        <v>*0.93</v>
      </c>
      <c r="AK2251" s="70" t="str">
        <f t="shared" si="427"/>
        <v>REZoning_Sol-Win</v>
      </c>
      <c r="AO2251" s="50" t="s">
        <v>3132</v>
      </c>
      <c r="AP2251" s="72" t="s">
        <v>874</v>
      </c>
      <c r="AQ2251" s="58">
        <v>2035</v>
      </c>
      <c r="AR2251" s="73" t="str">
        <f t="shared" si="428"/>
        <v>*0.92</v>
      </c>
      <c r="AS2251" s="70" t="str">
        <f t="shared" si="429"/>
        <v>REZoning_Sol-Win</v>
      </c>
      <c r="AU2251" s="50" t="s">
        <v>3132</v>
      </c>
      <c r="AV2251" s="72" t="s">
        <v>874</v>
      </c>
      <c r="AW2251" s="58">
        <v>2050</v>
      </c>
      <c r="AX2251" s="73" t="str">
        <f t="shared" si="430"/>
        <v>*0.89</v>
      </c>
      <c r="AY2251" s="70" t="str">
        <f t="shared" si="431"/>
        <v>REZoning_Sol-Win</v>
      </c>
    </row>
    <row r="2252" spans="1:51">
      <c r="A2252" s="67" t="s">
        <v>101</v>
      </c>
      <c r="C2252" t="s">
        <v>3133</v>
      </c>
      <c r="D2252" s="68" t="s">
        <v>874</v>
      </c>
      <c r="E2252" s="52">
        <v>2035</v>
      </c>
      <c r="F2252" s="69" t="str">
        <f t="shared" si="421"/>
        <v>*0.96</v>
      </c>
      <c r="G2252" s="70" t="str">
        <f t="shared" si="420"/>
        <v>REZoning_Sol-Win</v>
      </c>
      <c r="I2252" t="s">
        <v>3133</v>
      </c>
      <c r="J2252" s="68" t="s">
        <v>874</v>
      </c>
      <c r="K2252" s="52">
        <v>2050</v>
      </c>
      <c r="L2252" s="62" t="str">
        <f t="shared" si="422"/>
        <v>*0.94</v>
      </c>
      <c r="M2252" s="70" t="str">
        <f t="shared" si="423"/>
        <v>REZoning_Sol-Win</v>
      </c>
      <c r="O2252" t="s">
        <v>3133</v>
      </c>
      <c r="P2252" t="s">
        <v>874</v>
      </c>
      <c r="Q2252">
        <v>2100</v>
      </c>
      <c r="R2252" t="s">
        <v>968</v>
      </c>
      <c r="S2252" t="s">
        <v>875</v>
      </c>
      <c r="AA2252" s="49" t="s">
        <v>3133</v>
      </c>
      <c r="AB2252" s="71" t="s">
        <v>874</v>
      </c>
      <c r="AC2252" s="55">
        <v>2035</v>
      </c>
      <c r="AD2252" s="70" t="str">
        <f t="shared" si="424"/>
        <v>*0.96</v>
      </c>
      <c r="AE2252" s="70" t="str">
        <f t="shared" si="425"/>
        <v>REZoning_Sol-Win</v>
      </c>
      <c r="AG2252" s="49" t="s">
        <v>3133</v>
      </c>
      <c r="AH2252" s="71" t="s">
        <v>874</v>
      </c>
      <c r="AI2252" s="55">
        <v>2050</v>
      </c>
      <c r="AJ2252" s="70" t="str">
        <f t="shared" si="426"/>
        <v>*0.93</v>
      </c>
      <c r="AK2252" s="70" t="str">
        <f t="shared" si="427"/>
        <v>REZoning_Sol-Win</v>
      </c>
      <c r="AO2252" s="50" t="s">
        <v>3133</v>
      </c>
      <c r="AP2252" s="72" t="s">
        <v>874</v>
      </c>
      <c r="AQ2252" s="58">
        <v>2035</v>
      </c>
      <c r="AR2252" s="73" t="str">
        <f t="shared" si="428"/>
        <v>*0.92</v>
      </c>
      <c r="AS2252" s="70" t="str">
        <f t="shared" si="429"/>
        <v>REZoning_Sol-Win</v>
      </c>
      <c r="AU2252" s="50" t="s">
        <v>3133</v>
      </c>
      <c r="AV2252" s="72" t="s">
        <v>874</v>
      </c>
      <c r="AW2252" s="58">
        <v>2050</v>
      </c>
      <c r="AX2252" s="73" t="str">
        <f t="shared" si="430"/>
        <v>*0.89</v>
      </c>
      <c r="AY2252" s="70" t="str">
        <f t="shared" si="431"/>
        <v>REZoning_Sol-Win</v>
      </c>
    </row>
    <row r="2253" spans="1:51">
      <c r="A2253" s="67" t="s">
        <v>101</v>
      </c>
      <c r="C2253" t="s">
        <v>3134</v>
      </c>
      <c r="D2253" s="68" t="s">
        <v>874</v>
      </c>
      <c r="E2253" s="52">
        <v>2035</v>
      </c>
      <c r="F2253" s="69" t="str">
        <f t="shared" si="421"/>
        <v>*0.96</v>
      </c>
      <c r="G2253" s="70" t="str">
        <f t="shared" si="420"/>
        <v>REZoning_Sol-Win</v>
      </c>
      <c r="I2253" t="s">
        <v>3134</v>
      </c>
      <c r="J2253" s="68" t="s">
        <v>874</v>
      </c>
      <c r="K2253" s="52">
        <v>2050</v>
      </c>
      <c r="L2253" s="62" t="str">
        <f t="shared" si="422"/>
        <v>*0.94</v>
      </c>
      <c r="M2253" s="70" t="str">
        <f t="shared" si="423"/>
        <v>REZoning_Sol-Win</v>
      </c>
      <c r="O2253" t="s">
        <v>3134</v>
      </c>
      <c r="P2253" t="s">
        <v>874</v>
      </c>
      <c r="Q2253">
        <v>2100</v>
      </c>
      <c r="R2253" t="s">
        <v>968</v>
      </c>
      <c r="S2253" t="s">
        <v>875</v>
      </c>
      <c r="AA2253" s="49" t="s">
        <v>3134</v>
      </c>
      <c r="AB2253" s="71" t="s">
        <v>874</v>
      </c>
      <c r="AC2253" s="55">
        <v>2035</v>
      </c>
      <c r="AD2253" s="70" t="str">
        <f t="shared" si="424"/>
        <v>*0.96</v>
      </c>
      <c r="AE2253" s="70" t="str">
        <f t="shared" si="425"/>
        <v>REZoning_Sol-Win</v>
      </c>
      <c r="AG2253" s="49" t="s">
        <v>3134</v>
      </c>
      <c r="AH2253" s="71" t="s">
        <v>874</v>
      </c>
      <c r="AI2253" s="55">
        <v>2050</v>
      </c>
      <c r="AJ2253" s="70" t="str">
        <f t="shared" si="426"/>
        <v>*0.93</v>
      </c>
      <c r="AK2253" s="70" t="str">
        <f t="shared" si="427"/>
        <v>REZoning_Sol-Win</v>
      </c>
      <c r="AO2253" s="50" t="s">
        <v>3134</v>
      </c>
      <c r="AP2253" s="72" t="s">
        <v>874</v>
      </c>
      <c r="AQ2253" s="58">
        <v>2035</v>
      </c>
      <c r="AR2253" s="73" t="str">
        <f t="shared" si="428"/>
        <v>*0.92</v>
      </c>
      <c r="AS2253" s="70" t="str">
        <f t="shared" si="429"/>
        <v>REZoning_Sol-Win</v>
      </c>
      <c r="AU2253" s="50" t="s">
        <v>3134</v>
      </c>
      <c r="AV2253" s="72" t="s">
        <v>874</v>
      </c>
      <c r="AW2253" s="58">
        <v>2050</v>
      </c>
      <c r="AX2253" s="73" t="str">
        <f t="shared" si="430"/>
        <v>*0.89</v>
      </c>
      <c r="AY2253" s="70" t="str">
        <f t="shared" si="431"/>
        <v>REZoning_Sol-Win</v>
      </c>
    </row>
    <row r="2254" spans="1:51">
      <c r="A2254" s="67" t="s">
        <v>101</v>
      </c>
      <c r="C2254" t="s">
        <v>3135</v>
      </c>
      <c r="D2254" s="68" t="s">
        <v>874</v>
      </c>
      <c r="E2254" s="52">
        <v>2035</v>
      </c>
      <c r="F2254" s="69" t="str">
        <f t="shared" si="421"/>
        <v>*0.96</v>
      </c>
      <c r="G2254" s="70" t="str">
        <f t="shared" si="420"/>
        <v>REZoning_Sol-Win</v>
      </c>
      <c r="I2254" t="s">
        <v>3135</v>
      </c>
      <c r="J2254" s="68" t="s">
        <v>874</v>
      </c>
      <c r="K2254" s="52">
        <v>2050</v>
      </c>
      <c r="L2254" s="62" t="str">
        <f t="shared" si="422"/>
        <v>*0.94</v>
      </c>
      <c r="M2254" s="70" t="str">
        <f t="shared" si="423"/>
        <v>REZoning_Sol-Win</v>
      </c>
      <c r="O2254" t="s">
        <v>3135</v>
      </c>
      <c r="P2254" t="s">
        <v>874</v>
      </c>
      <c r="Q2254">
        <v>2100</v>
      </c>
      <c r="R2254" t="s">
        <v>968</v>
      </c>
      <c r="S2254" t="s">
        <v>875</v>
      </c>
      <c r="AA2254" s="49" t="s">
        <v>3135</v>
      </c>
      <c r="AB2254" s="71" t="s">
        <v>874</v>
      </c>
      <c r="AC2254" s="55">
        <v>2035</v>
      </c>
      <c r="AD2254" s="70" t="str">
        <f t="shared" si="424"/>
        <v>*0.96</v>
      </c>
      <c r="AE2254" s="70" t="str">
        <f t="shared" si="425"/>
        <v>REZoning_Sol-Win</v>
      </c>
      <c r="AG2254" s="49" t="s">
        <v>3135</v>
      </c>
      <c r="AH2254" s="71" t="s">
        <v>874</v>
      </c>
      <c r="AI2254" s="55">
        <v>2050</v>
      </c>
      <c r="AJ2254" s="70" t="str">
        <f t="shared" si="426"/>
        <v>*0.93</v>
      </c>
      <c r="AK2254" s="70" t="str">
        <f t="shared" si="427"/>
        <v>REZoning_Sol-Win</v>
      </c>
      <c r="AO2254" s="50" t="s">
        <v>3135</v>
      </c>
      <c r="AP2254" s="72" t="s">
        <v>874</v>
      </c>
      <c r="AQ2254" s="58">
        <v>2035</v>
      </c>
      <c r="AR2254" s="73" t="str">
        <f t="shared" si="428"/>
        <v>*0.92</v>
      </c>
      <c r="AS2254" s="70" t="str">
        <f t="shared" si="429"/>
        <v>REZoning_Sol-Win</v>
      </c>
      <c r="AU2254" s="50" t="s">
        <v>3135</v>
      </c>
      <c r="AV2254" s="72" t="s">
        <v>874</v>
      </c>
      <c r="AW2254" s="58">
        <v>2050</v>
      </c>
      <c r="AX2254" s="73" t="str">
        <f t="shared" si="430"/>
        <v>*0.89</v>
      </c>
      <c r="AY2254" s="70" t="str">
        <f t="shared" si="431"/>
        <v>REZoning_Sol-Win</v>
      </c>
    </row>
    <row r="2255" spans="1:51">
      <c r="A2255" s="67" t="s">
        <v>101</v>
      </c>
      <c r="C2255" t="s">
        <v>3136</v>
      </c>
      <c r="D2255" s="68" t="s">
        <v>874</v>
      </c>
      <c r="E2255" s="52">
        <v>2035</v>
      </c>
      <c r="F2255" s="69" t="str">
        <f t="shared" si="421"/>
        <v>*0.96</v>
      </c>
      <c r="G2255" s="70" t="str">
        <f t="shared" si="420"/>
        <v>REZoning_Sol-Win</v>
      </c>
      <c r="I2255" t="s">
        <v>3136</v>
      </c>
      <c r="J2255" s="68" t="s">
        <v>874</v>
      </c>
      <c r="K2255" s="52">
        <v>2050</v>
      </c>
      <c r="L2255" s="62" t="str">
        <f t="shared" si="422"/>
        <v>*0.94</v>
      </c>
      <c r="M2255" s="70" t="str">
        <f t="shared" si="423"/>
        <v>REZoning_Sol-Win</v>
      </c>
      <c r="O2255" t="s">
        <v>3136</v>
      </c>
      <c r="P2255" t="s">
        <v>874</v>
      </c>
      <c r="Q2255">
        <v>2100</v>
      </c>
      <c r="R2255" t="s">
        <v>968</v>
      </c>
      <c r="S2255" t="s">
        <v>875</v>
      </c>
      <c r="AA2255" s="49" t="s">
        <v>3136</v>
      </c>
      <c r="AB2255" s="71" t="s">
        <v>874</v>
      </c>
      <c r="AC2255" s="55">
        <v>2035</v>
      </c>
      <c r="AD2255" s="70" t="str">
        <f t="shared" si="424"/>
        <v>*0.96</v>
      </c>
      <c r="AE2255" s="70" t="str">
        <f t="shared" si="425"/>
        <v>REZoning_Sol-Win</v>
      </c>
      <c r="AG2255" s="49" t="s">
        <v>3136</v>
      </c>
      <c r="AH2255" s="71" t="s">
        <v>874</v>
      </c>
      <c r="AI2255" s="55">
        <v>2050</v>
      </c>
      <c r="AJ2255" s="70" t="str">
        <f t="shared" si="426"/>
        <v>*0.93</v>
      </c>
      <c r="AK2255" s="70" t="str">
        <f t="shared" si="427"/>
        <v>REZoning_Sol-Win</v>
      </c>
      <c r="AO2255" s="50" t="s">
        <v>3136</v>
      </c>
      <c r="AP2255" s="72" t="s">
        <v>874</v>
      </c>
      <c r="AQ2255" s="58">
        <v>2035</v>
      </c>
      <c r="AR2255" s="73" t="str">
        <f t="shared" si="428"/>
        <v>*0.92</v>
      </c>
      <c r="AS2255" s="70" t="str">
        <f t="shared" si="429"/>
        <v>REZoning_Sol-Win</v>
      </c>
      <c r="AU2255" s="50" t="s">
        <v>3136</v>
      </c>
      <c r="AV2255" s="72" t="s">
        <v>874</v>
      </c>
      <c r="AW2255" s="58">
        <v>2050</v>
      </c>
      <c r="AX2255" s="73" t="str">
        <f t="shared" si="430"/>
        <v>*0.89</v>
      </c>
      <c r="AY2255" s="70" t="str">
        <f t="shared" si="431"/>
        <v>REZoning_Sol-Win</v>
      </c>
    </row>
    <row r="2256" spans="1:51">
      <c r="A2256" s="67" t="s">
        <v>101</v>
      </c>
      <c r="C2256" t="s">
        <v>3137</v>
      </c>
      <c r="D2256" s="68" t="s">
        <v>874</v>
      </c>
      <c r="E2256" s="52">
        <v>2035</v>
      </c>
      <c r="F2256" s="69" t="str">
        <f t="shared" si="421"/>
        <v>*0.96</v>
      </c>
      <c r="G2256" s="70" t="str">
        <f t="shared" si="420"/>
        <v>REZoning_Sol-Win</v>
      </c>
      <c r="I2256" t="s">
        <v>3137</v>
      </c>
      <c r="J2256" s="68" t="s">
        <v>874</v>
      </c>
      <c r="K2256" s="52">
        <v>2050</v>
      </c>
      <c r="L2256" s="62" t="str">
        <f t="shared" si="422"/>
        <v>*0.94</v>
      </c>
      <c r="M2256" s="70" t="str">
        <f t="shared" si="423"/>
        <v>REZoning_Sol-Win</v>
      </c>
      <c r="O2256" t="s">
        <v>3137</v>
      </c>
      <c r="P2256" t="s">
        <v>874</v>
      </c>
      <c r="Q2256">
        <v>2100</v>
      </c>
      <c r="R2256" t="s">
        <v>968</v>
      </c>
      <c r="S2256" t="s">
        <v>875</v>
      </c>
      <c r="AA2256" s="49" t="s">
        <v>3137</v>
      </c>
      <c r="AB2256" s="71" t="s">
        <v>874</v>
      </c>
      <c r="AC2256" s="55">
        <v>2035</v>
      </c>
      <c r="AD2256" s="70" t="str">
        <f t="shared" si="424"/>
        <v>*0.96</v>
      </c>
      <c r="AE2256" s="70" t="str">
        <f t="shared" si="425"/>
        <v>REZoning_Sol-Win</v>
      </c>
      <c r="AG2256" s="49" t="s">
        <v>3137</v>
      </c>
      <c r="AH2256" s="71" t="s">
        <v>874</v>
      </c>
      <c r="AI2256" s="55">
        <v>2050</v>
      </c>
      <c r="AJ2256" s="70" t="str">
        <f t="shared" si="426"/>
        <v>*0.93</v>
      </c>
      <c r="AK2256" s="70" t="str">
        <f t="shared" si="427"/>
        <v>REZoning_Sol-Win</v>
      </c>
      <c r="AO2256" s="50" t="s">
        <v>3137</v>
      </c>
      <c r="AP2256" s="72" t="s">
        <v>874</v>
      </c>
      <c r="AQ2256" s="58">
        <v>2035</v>
      </c>
      <c r="AR2256" s="73" t="str">
        <f t="shared" si="428"/>
        <v>*0.92</v>
      </c>
      <c r="AS2256" s="70" t="str">
        <f t="shared" si="429"/>
        <v>REZoning_Sol-Win</v>
      </c>
      <c r="AU2256" s="50" t="s">
        <v>3137</v>
      </c>
      <c r="AV2256" s="72" t="s">
        <v>874</v>
      </c>
      <c r="AW2256" s="58">
        <v>2050</v>
      </c>
      <c r="AX2256" s="73" t="str">
        <f t="shared" si="430"/>
        <v>*0.89</v>
      </c>
      <c r="AY2256" s="70" t="str">
        <f t="shared" si="431"/>
        <v>REZoning_Sol-Win</v>
      </c>
    </row>
    <row r="2257" spans="1:51">
      <c r="A2257" s="67" t="s">
        <v>101</v>
      </c>
      <c r="C2257" t="s">
        <v>3138</v>
      </c>
      <c r="D2257" s="68" t="s">
        <v>874</v>
      </c>
      <c r="E2257" s="52">
        <v>2035</v>
      </c>
      <c r="F2257" s="69" t="str">
        <f t="shared" si="421"/>
        <v>*0.96</v>
      </c>
      <c r="G2257" s="70" t="str">
        <f t="shared" si="420"/>
        <v>REZoning_Sol-Win</v>
      </c>
      <c r="I2257" t="s">
        <v>3138</v>
      </c>
      <c r="J2257" s="68" t="s">
        <v>874</v>
      </c>
      <c r="K2257" s="52">
        <v>2050</v>
      </c>
      <c r="L2257" s="62" t="str">
        <f t="shared" si="422"/>
        <v>*0.94</v>
      </c>
      <c r="M2257" s="70" t="str">
        <f t="shared" si="423"/>
        <v>REZoning_Sol-Win</v>
      </c>
      <c r="O2257" t="s">
        <v>3138</v>
      </c>
      <c r="P2257" t="s">
        <v>874</v>
      </c>
      <c r="Q2257">
        <v>2100</v>
      </c>
      <c r="R2257" t="s">
        <v>968</v>
      </c>
      <c r="S2257" t="s">
        <v>875</v>
      </c>
      <c r="AA2257" s="49" t="s">
        <v>3138</v>
      </c>
      <c r="AB2257" s="71" t="s">
        <v>874</v>
      </c>
      <c r="AC2257" s="55">
        <v>2035</v>
      </c>
      <c r="AD2257" s="70" t="str">
        <f t="shared" si="424"/>
        <v>*0.96</v>
      </c>
      <c r="AE2257" s="70" t="str">
        <f t="shared" si="425"/>
        <v>REZoning_Sol-Win</v>
      </c>
      <c r="AG2257" s="49" t="s">
        <v>3138</v>
      </c>
      <c r="AH2257" s="71" t="s">
        <v>874</v>
      </c>
      <c r="AI2257" s="55">
        <v>2050</v>
      </c>
      <c r="AJ2257" s="70" t="str">
        <f t="shared" si="426"/>
        <v>*0.93</v>
      </c>
      <c r="AK2257" s="70" t="str">
        <f t="shared" si="427"/>
        <v>REZoning_Sol-Win</v>
      </c>
      <c r="AO2257" s="50" t="s">
        <v>3138</v>
      </c>
      <c r="AP2257" s="72" t="s">
        <v>874</v>
      </c>
      <c r="AQ2257" s="58">
        <v>2035</v>
      </c>
      <c r="AR2257" s="73" t="str">
        <f t="shared" si="428"/>
        <v>*0.92</v>
      </c>
      <c r="AS2257" s="70" t="str">
        <f t="shared" si="429"/>
        <v>REZoning_Sol-Win</v>
      </c>
      <c r="AU2257" s="50" t="s">
        <v>3138</v>
      </c>
      <c r="AV2257" s="72" t="s">
        <v>874</v>
      </c>
      <c r="AW2257" s="58">
        <v>2050</v>
      </c>
      <c r="AX2257" s="73" t="str">
        <f t="shared" si="430"/>
        <v>*0.89</v>
      </c>
      <c r="AY2257" s="70" t="str">
        <f t="shared" si="431"/>
        <v>REZoning_Sol-Win</v>
      </c>
    </row>
    <row r="2258" spans="1:51">
      <c r="A2258" s="67" t="s">
        <v>101</v>
      </c>
      <c r="C2258" t="s">
        <v>3139</v>
      </c>
      <c r="D2258" s="68" t="s">
        <v>874</v>
      </c>
      <c r="E2258" s="52">
        <v>2035</v>
      </c>
      <c r="F2258" s="69" t="str">
        <f t="shared" si="421"/>
        <v>*0.96</v>
      </c>
      <c r="G2258" s="70" t="str">
        <f t="shared" si="420"/>
        <v>REZoning_Sol-Win</v>
      </c>
      <c r="I2258" t="s">
        <v>3139</v>
      </c>
      <c r="J2258" s="68" t="s">
        <v>874</v>
      </c>
      <c r="K2258" s="52">
        <v>2050</v>
      </c>
      <c r="L2258" s="62" t="str">
        <f t="shared" si="422"/>
        <v>*0.94</v>
      </c>
      <c r="M2258" s="70" t="str">
        <f t="shared" si="423"/>
        <v>REZoning_Sol-Win</v>
      </c>
      <c r="O2258" t="s">
        <v>3139</v>
      </c>
      <c r="P2258" t="s">
        <v>874</v>
      </c>
      <c r="Q2258">
        <v>2100</v>
      </c>
      <c r="R2258" t="s">
        <v>968</v>
      </c>
      <c r="S2258" t="s">
        <v>875</v>
      </c>
      <c r="AA2258" s="49" t="s">
        <v>3139</v>
      </c>
      <c r="AB2258" s="71" t="s">
        <v>874</v>
      </c>
      <c r="AC2258" s="55">
        <v>2035</v>
      </c>
      <c r="AD2258" s="70" t="str">
        <f t="shared" si="424"/>
        <v>*0.96</v>
      </c>
      <c r="AE2258" s="70" t="str">
        <f t="shared" si="425"/>
        <v>REZoning_Sol-Win</v>
      </c>
      <c r="AG2258" s="49" t="s">
        <v>3139</v>
      </c>
      <c r="AH2258" s="71" t="s">
        <v>874</v>
      </c>
      <c r="AI2258" s="55">
        <v>2050</v>
      </c>
      <c r="AJ2258" s="70" t="str">
        <f t="shared" si="426"/>
        <v>*0.93</v>
      </c>
      <c r="AK2258" s="70" t="str">
        <f t="shared" si="427"/>
        <v>REZoning_Sol-Win</v>
      </c>
      <c r="AO2258" s="50" t="s">
        <v>3139</v>
      </c>
      <c r="AP2258" s="72" t="s">
        <v>874</v>
      </c>
      <c r="AQ2258" s="58">
        <v>2035</v>
      </c>
      <c r="AR2258" s="73" t="str">
        <f t="shared" si="428"/>
        <v>*0.92</v>
      </c>
      <c r="AS2258" s="70" t="str">
        <f t="shared" si="429"/>
        <v>REZoning_Sol-Win</v>
      </c>
      <c r="AU2258" s="50" t="s">
        <v>3139</v>
      </c>
      <c r="AV2258" s="72" t="s">
        <v>874</v>
      </c>
      <c r="AW2258" s="58">
        <v>2050</v>
      </c>
      <c r="AX2258" s="73" t="str">
        <f t="shared" si="430"/>
        <v>*0.89</v>
      </c>
      <c r="AY2258" s="70" t="str">
        <f t="shared" si="431"/>
        <v>REZoning_Sol-Win</v>
      </c>
    </row>
    <row r="2259" spans="1:51">
      <c r="A2259" s="67" t="s">
        <v>101</v>
      </c>
      <c r="C2259" t="s">
        <v>3140</v>
      </c>
      <c r="D2259" s="68" t="s">
        <v>874</v>
      </c>
      <c r="E2259" s="52">
        <v>2035</v>
      </c>
      <c r="F2259" s="69" t="str">
        <f t="shared" si="421"/>
        <v>*0.96</v>
      </c>
      <c r="G2259" s="70" t="str">
        <f t="shared" si="420"/>
        <v>REZoning_Sol-Win</v>
      </c>
      <c r="I2259" t="s">
        <v>3140</v>
      </c>
      <c r="J2259" s="68" t="s">
        <v>874</v>
      </c>
      <c r="K2259" s="52">
        <v>2050</v>
      </c>
      <c r="L2259" s="62" t="str">
        <f t="shared" si="422"/>
        <v>*0.94</v>
      </c>
      <c r="M2259" s="70" t="str">
        <f t="shared" si="423"/>
        <v>REZoning_Sol-Win</v>
      </c>
      <c r="O2259" t="s">
        <v>3140</v>
      </c>
      <c r="P2259" t="s">
        <v>874</v>
      </c>
      <c r="Q2259">
        <v>2100</v>
      </c>
      <c r="R2259" t="s">
        <v>968</v>
      </c>
      <c r="S2259" t="s">
        <v>875</v>
      </c>
      <c r="AA2259" s="49" t="s">
        <v>3140</v>
      </c>
      <c r="AB2259" s="71" t="s">
        <v>874</v>
      </c>
      <c r="AC2259" s="55">
        <v>2035</v>
      </c>
      <c r="AD2259" s="70" t="str">
        <f t="shared" si="424"/>
        <v>*0.96</v>
      </c>
      <c r="AE2259" s="70" t="str">
        <f t="shared" si="425"/>
        <v>REZoning_Sol-Win</v>
      </c>
      <c r="AG2259" s="49" t="s">
        <v>3140</v>
      </c>
      <c r="AH2259" s="71" t="s">
        <v>874</v>
      </c>
      <c r="AI2259" s="55">
        <v>2050</v>
      </c>
      <c r="AJ2259" s="70" t="str">
        <f t="shared" si="426"/>
        <v>*0.93</v>
      </c>
      <c r="AK2259" s="70" t="str">
        <f t="shared" si="427"/>
        <v>REZoning_Sol-Win</v>
      </c>
      <c r="AO2259" s="50" t="s">
        <v>3140</v>
      </c>
      <c r="AP2259" s="72" t="s">
        <v>874</v>
      </c>
      <c r="AQ2259" s="58">
        <v>2035</v>
      </c>
      <c r="AR2259" s="73" t="str">
        <f t="shared" si="428"/>
        <v>*0.92</v>
      </c>
      <c r="AS2259" s="70" t="str">
        <f t="shared" si="429"/>
        <v>REZoning_Sol-Win</v>
      </c>
      <c r="AU2259" s="50" t="s">
        <v>3140</v>
      </c>
      <c r="AV2259" s="72" t="s">
        <v>874</v>
      </c>
      <c r="AW2259" s="58">
        <v>2050</v>
      </c>
      <c r="AX2259" s="73" t="str">
        <f t="shared" si="430"/>
        <v>*0.89</v>
      </c>
      <c r="AY2259" s="70" t="str">
        <f t="shared" si="431"/>
        <v>REZoning_Sol-Win</v>
      </c>
    </row>
    <row r="2260" spans="1:51">
      <c r="A2260" s="67" t="s">
        <v>101</v>
      </c>
      <c r="C2260" t="s">
        <v>3141</v>
      </c>
      <c r="D2260" s="68" t="s">
        <v>874</v>
      </c>
      <c r="E2260" s="52">
        <v>2035</v>
      </c>
      <c r="F2260" s="69" t="str">
        <f t="shared" si="421"/>
        <v>*0.96</v>
      </c>
      <c r="G2260" s="70" t="str">
        <f t="shared" si="420"/>
        <v>REZoning_Sol-Win</v>
      </c>
      <c r="I2260" t="s">
        <v>3141</v>
      </c>
      <c r="J2260" s="68" t="s">
        <v>874</v>
      </c>
      <c r="K2260" s="52">
        <v>2050</v>
      </c>
      <c r="L2260" s="62" t="str">
        <f t="shared" si="422"/>
        <v>*0.94</v>
      </c>
      <c r="M2260" s="70" t="str">
        <f t="shared" si="423"/>
        <v>REZoning_Sol-Win</v>
      </c>
      <c r="O2260" t="s">
        <v>3141</v>
      </c>
      <c r="P2260" t="s">
        <v>874</v>
      </c>
      <c r="Q2260">
        <v>2100</v>
      </c>
      <c r="R2260" t="s">
        <v>968</v>
      </c>
      <c r="S2260" t="s">
        <v>875</v>
      </c>
      <c r="AA2260" s="49" t="s">
        <v>3141</v>
      </c>
      <c r="AB2260" s="71" t="s">
        <v>874</v>
      </c>
      <c r="AC2260" s="55">
        <v>2035</v>
      </c>
      <c r="AD2260" s="70" t="str">
        <f t="shared" si="424"/>
        <v>*0.96</v>
      </c>
      <c r="AE2260" s="70" t="str">
        <f t="shared" si="425"/>
        <v>REZoning_Sol-Win</v>
      </c>
      <c r="AG2260" s="49" t="s">
        <v>3141</v>
      </c>
      <c r="AH2260" s="71" t="s">
        <v>874</v>
      </c>
      <c r="AI2260" s="55">
        <v>2050</v>
      </c>
      <c r="AJ2260" s="70" t="str">
        <f t="shared" si="426"/>
        <v>*0.93</v>
      </c>
      <c r="AK2260" s="70" t="str">
        <f t="shared" si="427"/>
        <v>REZoning_Sol-Win</v>
      </c>
      <c r="AO2260" s="50" t="s">
        <v>3141</v>
      </c>
      <c r="AP2260" s="72" t="s">
        <v>874</v>
      </c>
      <c r="AQ2260" s="58">
        <v>2035</v>
      </c>
      <c r="AR2260" s="73" t="str">
        <f t="shared" si="428"/>
        <v>*0.92</v>
      </c>
      <c r="AS2260" s="70" t="str">
        <f t="shared" si="429"/>
        <v>REZoning_Sol-Win</v>
      </c>
      <c r="AU2260" s="50" t="s">
        <v>3141</v>
      </c>
      <c r="AV2260" s="72" t="s">
        <v>874</v>
      </c>
      <c r="AW2260" s="58">
        <v>2050</v>
      </c>
      <c r="AX2260" s="73" t="str">
        <f t="shared" si="430"/>
        <v>*0.89</v>
      </c>
      <c r="AY2260" s="70" t="str">
        <f t="shared" si="431"/>
        <v>REZoning_Sol-Win</v>
      </c>
    </row>
    <row r="2261" spans="1:51">
      <c r="A2261" s="67" t="s">
        <v>101</v>
      </c>
      <c r="C2261" t="s">
        <v>3142</v>
      </c>
      <c r="D2261" s="68" t="s">
        <v>874</v>
      </c>
      <c r="E2261" s="52">
        <v>2035</v>
      </c>
      <c r="F2261" s="69" t="str">
        <f t="shared" si="421"/>
        <v>*0.96</v>
      </c>
      <c r="G2261" s="70" t="str">
        <f t="shared" si="420"/>
        <v>REZoning_Sol-Win</v>
      </c>
      <c r="I2261" t="s">
        <v>3142</v>
      </c>
      <c r="J2261" s="68" t="s">
        <v>874</v>
      </c>
      <c r="K2261" s="52">
        <v>2050</v>
      </c>
      <c r="L2261" s="62" t="str">
        <f t="shared" si="422"/>
        <v>*0.94</v>
      </c>
      <c r="M2261" s="70" t="str">
        <f t="shared" si="423"/>
        <v>REZoning_Sol-Win</v>
      </c>
      <c r="O2261" t="s">
        <v>3142</v>
      </c>
      <c r="P2261" t="s">
        <v>874</v>
      </c>
      <c r="Q2261">
        <v>2100</v>
      </c>
      <c r="R2261" t="s">
        <v>968</v>
      </c>
      <c r="S2261" t="s">
        <v>875</v>
      </c>
      <c r="AA2261" s="49" t="s">
        <v>3142</v>
      </c>
      <c r="AB2261" s="71" t="s">
        <v>874</v>
      </c>
      <c r="AC2261" s="55">
        <v>2035</v>
      </c>
      <c r="AD2261" s="70" t="str">
        <f t="shared" si="424"/>
        <v>*0.96</v>
      </c>
      <c r="AE2261" s="70" t="str">
        <f t="shared" si="425"/>
        <v>REZoning_Sol-Win</v>
      </c>
      <c r="AG2261" s="49" t="s">
        <v>3142</v>
      </c>
      <c r="AH2261" s="71" t="s">
        <v>874</v>
      </c>
      <c r="AI2261" s="55">
        <v>2050</v>
      </c>
      <c r="AJ2261" s="70" t="str">
        <f t="shared" si="426"/>
        <v>*0.93</v>
      </c>
      <c r="AK2261" s="70" t="str">
        <f t="shared" si="427"/>
        <v>REZoning_Sol-Win</v>
      </c>
      <c r="AO2261" s="50" t="s">
        <v>3142</v>
      </c>
      <c r="AP2261" s="72" t="s">
        <v>874</v>
      </c>
      <c r="AQ2261" s="58">
        <v>2035</v>
      </c>
      <c r="AR2261" s="73" t="str">
        <f t="shared" si="428"/>
        <v>*0.92</v>
      </c>
      <c r="AS2261" s="70" t="str">
        <f t="shared" si="429"/>
        <v>REZoning_Sol-Win</v>
      </c>
      <c r="AU2261" s="50" t="s">
        <v>3142</v>
      </c>
      <c r="AV2261" s="72" t="s">
        <v>874</v>
      </c>
      <c r="AW2261" s="58">
        <v>2050</v>
      </c>
      <c r="AX2261" s="73" t="str">
        <f t="shared" si="430"/>
        <v>*0.89</v>
      </c>
      <c r="AY2261" s="70" t="str">
        <f t="shared" si="431"/>
        <v>REZoning_Sol-Win</v>
      </c>
    </row>
    <row r="2262" spans="1:51">
      <c r="A2262" s="67" t="s">
        <v>101</v>
      </c>
      <c r="C2262" t="s">
        <v>3143</v>
      </c>
      <c r="D2262" s="68" t="s">
        <v>874</v>
      </c>
      <c r="E2262" s="52">
        <v>2035</v>
      </c>
      <c r="F2262" s="69" t="str">
        <f t="shared" si="421"/>
        <v>*0.96</v>
      </c>
      <c r="G2262" s="70" t="str">
        <f t="shared" si="420"/>
        <v>REZoning_Sol-Win</v>
      </c>
      <c r="I2262" t="s">
        <v>3143</v>
      </c>
      <c r="J2262" s="68" t="s">
        <v>874</v>
      </c>
      <c r="K2262" s="52">
        <v>2050</v>
      </c>
      <c r="L2262" s="62" t="str">
        <f t="shared" si="422"/>
        <v>*0.94</v>
      </c>
      <c r="M2262" s="70" t="str">
        <f t="shared" si="423"/>
        <v>REZoning_Sol-Win</v>
      </c>
      <c r="O2262" t="s">
        <v>3143</v>
      </c>
      <c r="P2262" t="s">
        <v>874</v>
      </c>
      <c r="Q2262">
        <v>2100</v>
      </c>
      <c r="R2262" t="s">
        <v>968</v>
      </c>
      <c r="S2262" t="s">
        <v>875</v>
      </c>
      <c r="AA2262" s="49" t="s">
        <v>3143</v>
      </c>
      <c r="AB2262" s="71" t="s">
        <v>874</v>
      </c>
      <c r="AC2262" s="55">
        <v>2035</v>
      </c>
      <c r="AD2262" s="70" t="str">
        <f t="shared" si="424"/>
        <v>*0.96</v>
      </c>
      <c r="AE2262" s="70" t="str">
        <f t="shared" si="425"/>
        <v>REZoning_Sol-Win</v>
      </c>
      <c r="AG2262" s="49" t="s">
        <v>3143</v>
      </c>
      <c r="AH2262" s="71" t="s">
        <v>874</v>
      </c>
      <c r="AI2262" s="55">
        <v>2050</v>
      </c>
      <c r="AJ2262" s="70" t="str">
        <f t="shared" si="426"/>
        <v>*0.93</v>
      </c>
      <c r="AK2262" s="70" t="str">
        <f t="shared" si="427"/>
        <v>REZoning_Sol-Win</v>
      </c>
      <c r="AO2262" s="50" t="s">
        <v>3143</v>
      </c>
      <c r="AP2262" s="72" t="s">
        <v>874</v>
      </c>
      <c r="AQ2262" s="58">
        <v>2035</v>
      </c>
      <c r="AR2262" s="73" t="str">
        <f t="shared" si="428"/>
        <v>*0.92</v>
      </c>
      <c r="AS2262" s="70" t="str">
        <f t="shared" si="429"/>
        <v>REZoning_Sol-Win</v>
      </c>
      <c r="AU2262" s="50" t="s">
        <v>3143</v>
      </c>
      <c r="AV2262" s="72" t="s">
        <v>874</v>
      </c>
      <c r="AW2262" s="58">
        <v>2050</v>
      </c>
      <c r="AX2262" s="73" t="str">
        <f t="shared" si="430"/>
        <v>*0.89</v>
      </c>
      <c r="AY2262" s="70" t="str">
        <f t="shared" si="431"/>
        <v>REZoning_Sol-Win</v>
      </c>
    </row>
    <row r="2263" spans="1:51">
      <c r="A2263" s="67" t="s">
        <v>101</v>
      </c>
      <c r="C2263" t="s">
        <v>3144</v>
      </c>
      <c r="D2263" s="68" t="s">
        <v>874</v>
      </c>
      <c r="E2263" s="52">
        <v>2035</v>
      </c>
      <c r="F2263" s="69" t="str">
        <f t="shared" si="421"/>
        <v>*0.96</v>
      </c>
      <c r="G2263" s="70" t="str">
        <f t="shared" si="420"/>
        <v>REZoning_Sol-Win</v>
      </c>
      <c r="I2263" t="s">
        <v>3144</v>
      </c>
      <c r="J2263" s="68" t="s">
        <v>874</v>
      </c>
      <c r="K2263" s="52">
        <v>2050</v>
      </c>
      <c r="L2263" s="62" t="str">
        <f t="shared" si="422"/>
        <v>*0.94</v>
      </c>
      <c r="M2263" s="70" t="str">
        <f t="shared" si="423"/>
        <v>REZoning_Sol-Win</v>
      </c>
      <c r="O2263" t="s">
        <v>3144</v>
      </c>
      <c r="P2263" t="s">
        <v>874</v>
      </c>
      <c r="Q2263">
        <v>2100</v>
      </c>
      <c r="R2263" t="s">
        <v>968</v>
      </c>
      <c r="S2263" t="s">
        <v>875</v>
      </c>
      <c r="AA2263" s="49" t="s">
        <v>3144</v>
      </c>
      <c r="AB2263" s="71" t="s">
        <v>874</v>
      </c>
      <c r="AC2263" s="55">
        <v>2035</v>
      </c>
      <c r="AD2263" s="70" t="str">
        <f t="shared" si="424"/>
        <v>*0.96</v>
      </c>
      <c r="AE2263" s="70" t="str">
        <f t="shared" si="425"/>
        <v>REZoning_Sol-Win</v>
      </c>
      <c r="AG2263" s="49" t="s">
        <v>3144</v>
      </c>
      <c r="AH2263" s="71" t="s">
        <v>874</v>
      </c>
      <c r="AI2263" s="55">
        <v>2050</v>
      </c>
      <c r="AJ2263" s="70" t="str">
        <f t="shared" si="426"/>
        <v>*0.93</v>
      </c>
      <c r="AK2263" s="70" t="str">
        <f t="shared" si="427"/>
        <v>REZoning_Sol-Win</v>
      </c>
      <c r="AO2263" s="50" t="s">
        <v>3144</v>
      </c>
      <c r="AP2263" s="72" t="s">
        <v>874</v>
      </c>
      <c r="AQ2263" s="58">
        <v>2035</v>
      </c>
      <c r="AR2263" s="73" t="str">
        <f t="shared" si="428"/>
        <v>*0.92</v>
      </c>
      <c r="AS2263" s="70" t="str">
        <f t="shared" si="429"/>
        <v>REZoning_Sol-Win</v>
      </c>
      <c r="AU2263" s="50" t="s">
        <v>3144</v>
      </c>
      <c r="AV2263" s="72" t="s">
        <v>874</v>
      </c>
      <c r="AW2263" s="58">
        <v>2050</v>
      </c>
      <c r="AX2263" s="73" t="str">
        <f t="shared" si="430"/>
        <v>*0.89</v>
      </c>
      <c r="AY2263" s="70" t="str">
        <f t="shared" si="431"/>
        <v>REZoning_Sol-Win</v>
      </c>
    </row>
    <row r="2264" spans="1:51">
      <c r="A2264" s="67" t="s">
        <v>101</v>
      </c>
      <c r="C2264" t="s">
        <v>3145</v>
      </c>
      <c r="D2264" s="68" t="s">
        <v>874</v>
      </c>
      <c r="E2264" s="52">
        <v>2035</v>
      </c>
      <c r="F2264" s="69" t="str">
        <f t="shared" si="421"/>
        <v>*0.96</v>
      </c>
      <c r="G2264" s="70" t="str">
        <f t="shared" si="420"/>
        <v>REZoning_Sol-Win</v>
      </c>
      <c r="I2264" t="s">
        <v>3145</v>
      </c>
      <c r="J2264" s="68" t="s">
        <v>874</v>
      </c>
      <c r="K2264" s="52">
        <v>2050</v>
      </c>
      <c r="L2264" s="62" t="str">
        <f t="shared" si="422"/>
        <v>*0.94</v>
      </c>
      <c r="M2264" s="70" t="str">
        <f t="shared" si="423"/>
        <v>REZoning_Sol-Win</v>
      </c>
      <c r="O2264" t="s">
        <v>3145</v>
      </c>
      <c r="P2264" t="s">
        <v>874</v>
      </c>
      <c r="Q2264">
        <v>2100</v>
      </c>
      <c r="R2264" t="s">
        <v>968</v>
      </c>
      <c r="S2264" t="s">
        <v>875</v>
      </c>
      <c r="AA2264" s="49" t="s">
        <v>3145</v>
      </c>
      <c r="AB2264" s="71" t="s">
        <v>874</v>
      </c>
      <c r="AC2264" s="55">
        <v>2035</v>
      </c>
      <c r="AD2264" s="70" t="str">
        <f t="shared" si="424"/>
        <v>*0.96</v>
      </c>
      <c r="AE2264" s="70" t="str">
        <f t="shared" si="425"/>
        <v>REZoning_Sol-Win</v>
      </c>
      <c r="AG2264" s="49" t="s">
        <v>3145</v>
      </c>
      <c r="AH2264" s="71" t="s">
        <v>874</v>
      </c>
      <c r="AI2264" s="55">
        <v>2050</v>
      </c>
      <c r="AJ2264" s="70" t="str">
        <f t="shared" si="426"/>
        <v>*0.93</v>
      </c>
      <c r="AK2264" s="70" t="str">
        <f t="shared" si="427"/>
        <v>REZoning_Sol-Win</v>
      </c>
      <c r="AO2264" s="50" t="s">
        <v>3145</v>
      </c>
      <c r="AP2264" s="72" t="s">
        <v>874</v>
      </c>
      <c r="AQ2264" s="58">
        <v>2035</v>
      </c>
      <c r="AR2264" s="73" t="str">
        <f t="shared" si="428"/>
        <v>*0.92</v>
      </c>
      <c r="AS2264" s="70" t="str">
        <f t="shared" si="429"/>
        <v>REZoning_Sol-Win</v>
      </c>
      <c r="AU2264" s="50" t="s">
        <v>3145</v>
      </c>
      <c r="AV2264" s="72" t="s">
        <v>874</v>
      </c>
      <c r="AW2264" s="58">
        <v>2050</v>
      </c>
      <c r="AX2264" s="73" t="str">
        <f t="shared" si="430"/>
        <v>*0.89</v>
      </c>
      <c r="AY2264" s="70" t="str">
        <f t="shared" si="431"/>
        <v>REZoning_Sol-Win</v>
      </c>
    </row>
    <row r="2265" spans="1:51">
      <c r="A2265" s="67" t="s">
        <v>101</v>
      </c>
      <c r="C2265" t="s">
        <v>3146</v>
      </c>
      <c r="D2265" s="68" t="s">
        <v>874</v>
      </c>
      <c r="E2265" s="52">
        <v>2035</v>
      </c>
      <c r="F2265" s="69" t="str">
        <f t="shared" si="421"/>
        <v>*0.96</v>
      </c>
      <c r="G2265" s="70" t="str">
        <f t="shared" si="420"/>
        <v>REZoning_Sol-Win</v>
      </c>
      <c r="I2265" t="s">
        <v>3146</v>
      </c>
      <c r="J2265" s="68" t="s">
        <v>874</v>
      </c>
      <c r="K2265" s="52">
        <v>2050</v>
      </c>
      <c r="L2265" s="62" t="str">
        <f t="shared" si="422"/>
        <v>*0.94</v>
      </c>
      <c r="M2265" s="70" t="str">
        <f t="shared" si="423"/>
        <v>REZoning_Sol-Win</v>
      </c>
      <c r="O2265" t="s">
        <v>3146</v>
      </c>
      <c r="P2265" t="s">
        <v>874</v>
      </c>
      <c r="Q2265">
        <v>2100</v>
      </c>
      <c r="R2265" t="s">
        <v>968</v>
      </c>
      <c r="S2265" t="s">
        <v>875</v>
      </c>
      <c r="AA2265" s="49" t="s">
        <v>3146</v>
      </c>
      <c r="AB2265" s="71" t="s">
        <v>874</v>
      </c>
      <c r="AC2265" s="55">
        <v>2035</v>
      </c>
      <c r="AD2265" s="70" t="str">
        <f t="shared" si="424"/>
        <v>*0.96</v>
      </c>
      <c r="AE2265" s="70" t="str">
        <f t="shared" si="425"/>
        <v>REZoning_Sol-Win</v>
      </c>
      <c r="AG2265" s="49" t="s">
        <v>3146</v>
      </c>
      <c r="AH2265" s="71" t="s">
        <v>874</v>
      </c>
      <c r="AI2265" s="55">
        <v>2050</v>
      </c>
      <c r="AJ2265" s="70" t="str">
        <f t="shared" si="426"/>
        <v>*0.93</v>
      </c>
      <c r="AK2265" s="70" t="str">
        <f t="shared" si="427"/>
        <v>REZoning_Sol-Win</v>
      </c>
      <c r="AO2265" s="50" t="s">
        <v>3146</v>
      </c>
      <c r="AP2265" s="72" t="s">
        <v>874</v>
      </c>
      <c r="AQ2265" s="58">
        <v>2035</v>
      </c>
      <c r="AR2265" s="73" t="str">
        <f t="shared" si="428"/>
        <v>*0.92</v>
      </c>
      <c r="AS2265" s="70" t="str">
        <f t="shared" si="429"/>
        <v>REZoning_Sol-Win</v>
      </c>
      <c r="AU2265" s="50" t="s">
        <v>3146</v>
      </c>
      <c r="AV2265" s="72" t="s">
        <v>874</v>
      </c>
      <c r="AW2265" s="58">
        <v>2050</v>
      </c>
      <c r="AX2265" s="73" t="str">
        <f t="shared" si="430"/>
        <v>*0.89</v>
      </c>
      <c r="AY2265" s="70" t="str">
        <f t="shared" si="431"/>
        <v>REZoning_Sol-Win</v>
      </c>
    </row>
    <row r="2266" spans="1:51">
      <c r="A2266" s="67" t="s">
        <v>101</v>
      </c>
      <c r="C2266" t="s">
        <v>3147</v>
      </c>
      <c r="D2266" s="68" t="s">
        <v>874</v>
      </c>
      <c r="E2266" s="52">
        <v>2035</v>
      </c>
      <c r="F2266" s="69" t="str">
        <f t="shared" si="421"/>
        <v>*0.96</v>
      </c>
      <c r="G2266" s="70" t="str">
        <f t="shared" si="420"/>
        <v>REZoning_Sol-Win</v>
      </c>
      <c r="I2266" t="s">
        <v>3147</v>
      </c>
      <c r="J2266" s="68" t="s">
        <v>874</v>
      </c>
      <c r="K2266" s="52">
        <v>2050</v>
      </c>
      <c r="L2266" s="62" t="str">
        <f t="shared" si="422"/>
        <v>*0.94</v>
      </c>
      <c r="M2266" s="70" t="str">
        <f t="shared" si="423"/>
        <v>REZoning_Sol-Win</v>
      </c>
      <c r="O2266" t="s">
        <v>3147</v>
      </c>
      <c r="P2266" t="s">
        <v>874</v>
      </c>
      <c r="Q2266">
        <v>2100</v>
      </c>
      <c r="R2266" t="s">
        <v>968</v>
      </c>
      <c r="S2266" t="s">
        <v>875</v>
      </c>
      <c r="AA2266" s="49" t="s">
        <v>3147</v>
      </c>
      <c r="AB2266" s="71" t="s">
        <v>874</v>
      </c>
      <c r="AC2266" s="55">
        <v>2035</v>
      </c>
      <c r="AD2266" s="70" t="str">
        <f t="shared" si="424"/>
        <v>*0.96</v>
      </c>
      <c r="AE2266" s="70" t="str">
        <f t="shared" si="425"/>
        <v>REZoning_Sol-Win</v>
      </c>
      <c r="AG2266" s="49" t="s">
        <v>3147</v>
      </c>
      <c r="AH2266" s="71" t="s">
        <v>874</v>
      </c>
      <c r="AI2266" s="55">
        <v>2050</v>
      </c>
      <c r="AJ2266" s="70" t="str">
        <f t="shared" si="426"/>
        <v>*0.93</v>
      </c>
      <c r="AK2266" s="70" t="str">
        <f t="shared" si="427"/>
        <v>REZoning_Sol-Win</v>
      </c>
      <c r="AO2266" s="50" t="s">
        <v>3147</v>
      </c>
      <c r="AP2266" s="72" t="s">
        <v>874</v>
      </c>
      <c r="AQ2266" s="58">
        <v>2035</v>
      </c>
      <c r="AR2266" s="73" t="str">
        <f t="shared" si="428"/>
        <v>*0.92</v>
      </c>
      <c r="AS2266" s="70" t="str">
        <f t="shared" si="429"/>
        <v>REZoning_Sol-Win</v>
      </c>
      <c r="AU2266" s="50" t="s">
        <v>3147</v>
      </c>
      <c r="AV2266" s="72" t="s">
        <v>874</v>
      </c>
      <c r="AW2266" s="58">
        <v>2050</v>
      </c>
      <c r="AX2266" s="73" t="str">
        <f t="shared" si="430"/>
        <v>*0.89</v>
      </c>
      <c r="AY2266" s="70" t="str">
        <f t="shared" si="431"/>
        <v>REZoning_Sol-Win</v>
      </c>
    </row>
    <row r="2267" spans="1:51">
      <c r="A2267" s="67" t="s">
        <v>101</v>
      </c>
      <c r="C2267" t="s">
        <v>3148</v>
      </c>
      <c r="D2267" s="68" t="s">
        <v>874</v>
      </c>
      <c r="E2267" s="52">
        <v>2035</v>
      </c>
      <c r="F2267" s="69" t="str">
        <f t="shared" si="421"/>
        <v>*0.96</v>
      </c>
      <c r="G2267" s="70" t="str">
        <f t="shared" si="420"/>
        <v>REZoning_Sol-Win</v>
      </c>
      <c r="I2267" t="s">
        <v>3148</v>
      </c>
      <c r="J2267" s="68" t="s">
        <v>874</v>
      </c>
      <c r="K2267" s="52">
        <v>2050</v>
      </c>
      <c r="L2267" s="62" t="str">
        <f t="shared" si="422"/>
        <v>*0.94</v>
      </c>
      <c r="M2267" s="70" t="str">
        <f t="shared" si="423"/>
        <v>REZoning_Sol-Win</v>
      </c>
      <c r="O2267" t="s">
        <v>3148</v>
      </c>
      <c r="P2267" t="s">
        <v>874</v>
      </c>
      <c r="Q2267">
        <v>2100</v>
      </c>
      <c r="R2267" t="s">
        <v>968</v>
      </c>
      <c r="S2267" t="s">
        <v>875</v>
      </c>
      <c r="AA2267" s="49" t="s">
        <v>3148</v>
      </c>
      <c r="AB2267" s="71" t="s">
        <v>874</v>
      </c>
      <c r="AC2267" s="55">
        <v>2035</v>
      </c>
      <c r="AD2267" s="70" t="str">
        <f t="shared" si="424"/>
        <v>*0.96</v>
      </c>
      <c r="AE2267" s="70" t="str">
        <f t="shared" si="425"/>
        <v>REZoning_Sol-Win</v>
      </c>
      <c r="AG2267" s="49" t="s">
        <v>3148</v>
      </c>
      <c r="AH2267" s="71" t="s">
        <v>874</v>
      </c>
      <c r="AI2267" s="55">
        <v>2050</v>
      </c>
      <c r="AJ2267" s="70" t="str">
        <f t="shared" si="426"/>
        <v>*0.93</v>
      </c>
      <c r="AK2267" s="70" t="str">
        <f t="shared" si="427"/>
        <v>REZoning_Sol-Win</v>
      </c>
      <c r="AO2267" s="50" t="s">
        <v>3148</v>
      </c>
      <c r="AP2267" s="72" t="s">
        <v>874</v>
      </c>
      <c r="AQ2267" s="58">
        <v>2035</v>
      </c>
      <c r="AR2267" s="73" t="str">
        <f t="shared" si="428"/>
        <v>*0.92</v>
      </c>
      <c r="AS2267" s="70" t="str">
        <f t="shared" si="429"/>
        <v>REZoning_Sol-Win</v>
      </c>
      <c r="AU2267" s="50" t="s">
        <v>3148</v>
      </c>
      <c r="AV2267" s="72" t="s">
        <v>874</v>
      </c>
      <c r="AW2267" s="58">
        <v>2050</v>
      </c>
      <c r="AX2267" s="73" t="str">
        <f t="shared" si="430"/>
        <v>*0.89</v>
      </c>
      <c r="AY2267" s="70" t="str">
        <f t="shared" si="431"/>
        <v>REZoning_Sol-Win</v>
      </c>
    </row>
    <row r="2268" spans="1:51">
      <c r="A2268" s="67" t="s">
        <v>101</v>
      </c>
      <c r="C2268" t="s">
        <v>3149</v>
      </c>
      <c r="D2268" s="68" t="s">
        <v>874</v>
      </c>
      <c r="E2268" s="52">
        <v>2035</v>
      </c>
      <c r="F2268" s="69" t="str">
        <f t="shared" si="421"/>
        <v>*0.96</v>
      </c>
      <c r="G2268" s="70" t="str">
        <f t="shared" si="420"/>
        <v>REZoning_Sol-Win</v>
      </c>
      <c r="I2268" t="s">
        <v>3149</v>
      </c>
      <c r="J2268" s="68" t="s">
        <v>874</v>
      </c>
      <c r="K2268" s="52">
        <v>2050</v>
      </c>
      <c r="L2268" s="62" t="str">
        <f t="shared" si="422"/>
        <v>*0.94</v>
      </c>
      <c r="M2268" s="70" t="str">
        <f t="shared" si="423"/>
        <v>REZoning_Sol-Win</v>
      </c>
      <c r="O2268" t="s">
        <v>3149</v>
      </c>
      <c r="P2268" t="s">
        <v>874</v>
      </c>
      <c r="Q2268">
        <v>2100</v>
      </c>
      <c r="R2268" t="s">
        <v>968</v>
      </c>
      <c r="S2268" t="s">
        <v>875</v>
      </c>
      <c r="AA2268" s="49" t="s">
        <v>3149</v>
      </c>
      <c r="AB2268" s="71" t="s">
        <v>874</v>
      </c>
      <c r="AC2268" s="55">
        <v>2035</v>
      </c>
      <c r="AD2268" s="70" t="str">
        <f t="shared" si="424"/>
        <v>*0.96</v>
      </c>
      <c r="AE2268" s="70" t="str">
        <f t="shared" si="425"/>
        <v>REZoning_Sol-Win</v>
      </c>
      <c r="AG2268" s="49" t="s">
        <v>3149</v>
      </c>
      <c r="AH2268" s="71" t="s">
        <v>874</v>
      </c>
      <c r="AI2268" s="55">
        <v>2050</v>
      </c>
      <c r="AJ2268" s="70" t="str">
        <f t="shared" si="426"/>
        <v>*0.93</v>
      </c>
      <c r="AK2268" s="70" t="str">
        <f t="shared" si="427"/>
        <v>REZoning_Sol-Win</v>
      </c>
      <c r="AO2268" s="50" t="s">
        <v>3149</v>
      </c>
      <c r="AP2268" s="72" t="s">
        <v>874</v>
      </c>
      <c r="AQ2268" s="58">
        <v>2035</v>
      </c>
      <c r="AR2268" s="73" t="str">
        <f t="shared" si="428"/>
        <v>*0.92</v>
      </c>
      <c r="AS2268" s="70" t="str">
        <f t="shared" si="429"/>
        <v>REZoning_Sol-Win</v>
      </c>
      <c r="AU2268" s="50" t="s">
        <v>3149</v>
      </c>
      <c r="AV2268" s="72" t="s">
        <v>874</v>
      </c>
      <c r="AW2268" s="58">
        <v>2050</v>
      </c>
      <c r="AX2268" s="73" t="str">
        <f t="shared" si="430"/>
        <v>*0.89</v>
      </c>
      <c r="AY2268" s="70" t="str">
        <f t="shared" si="431"/>
        <v>REZoning_Sol-Win</v>
      </c>
    </row>
    <row r="2269" spans="1:51">
      <c r="A2269" s="67" t="s">
        <v>101</v>
      </c>
      <c r="C2269" t="s">
        <v>3150</v>
      </c>
      <c r="D2269" s="68" t="s">
        <v>874</v>
      </c>
      <c r="E2269" s="52">
        <v>2035</v>
      </c>
      <c r="F2269" s="69" t="str">
        <f t="shared" si="421"/>
        <v>*0.96</v>
      </c>
      <c r="G2269" s="70" t="str">
        <f t="shared" si="420"/>
        <v>REZoning_Sol-Win</v>
      </c>
      <c r="I2269" t="s">
        <v>3150</v>
      </c>
      <c r="J2269" s="68" t="s">
        <v>874</v>
      </c>
      <c r="K2269" s="52">
        <v>2050</v>
      </c>
      <c r="L2269" s="62" t="str">
        <f t="shared" si="422"/>
        <v>*0.94</v>
      </c>
      <c r="M2269" s="70" t="str">
        <f t="shared" si="423"/>
        <v>REZoning_Sol-Win</v>
      </c>
      <c r="O2269" t="s">
        <v>3150</v>
      </c>
      <c r="P2269" t="s">
        <v>874</v>
      </c>
      <c r="Q2269">
        <v>2100</v>
      </c>
      <c r="R2269" t="s">
        <v>968</v>
      </c>
      <c r="S2269" t="s">
        <v>875</v>
      </c>
      <c r="AA2269" s="49" t="s">
        <v>3150</v>
      </c>
      <c r="AB2269" s="71" t="s">
        <v>874</v>
      </c>
      <c r="AC2269" s="55">
        <v>2035</v>
      </c>
      <c r="AD2269" s="70" t="str">
        <f t="shared" si="424"/>
        <v>*0.96</v>
      </c>
      <c r="AE2269" s="70" t="str">
        <f t="shared" si="425"/>
        <v>REZoning_Sol-Win</v>
      </c>
      <c r="AG2269" s="49" t="s">
        <v>3150</v>
      </c>
      <c r="AH2269" s="71" t="s">
        <v>874</v>
      </c>
      <c r="AI2269" s="55">
        <v>2050</v>
      </c>
      <c r="AJ2269" s="70" t="str">
        <f t="shared" si="426"/>
        <v>*0.93</v>
      </c>
      <c r="AK2269" s="70" t="str">
        <f t="shared" si="427"/>
        <v>REZoning_Sol-Win</v>
      </c>
      <c r="AO2269" s="50" t="s">
        <v>3150</v>
      </c>
      <c r="AP2269" s="72" t="s">
        <v>874</v>
      </c>
      <c r="AQ2269" s="58">
        <v>2035</v>
      </c>
      <c r="AR2269" s="73" t="str">
        <f t="shared" si="428"/>
        <v>*0.92</v>
      </c>
      <c r="AS2269" s="70" t="str">
        <f t="shared" si="429"/>
        <v>REZoning_Sol-Win</v>
      </c>
      <c r="AU2269" s="50" t="s">
        <v>3150</v>
      </c>
      <c r="AV2269" s="72" t="s">
        <v>874</v>
      </c>
      <c r="AW2269" s="58">
        <v>2050</v>
      </c>
      <c r="AX2269" s="73" t="str">
        <f t="shared" si="430"/>
        <v>*0.89</v>
      </c>
      <c r="AY2269" s="70" t="str">
        <f t="shared" si="431"/>
        <v>REZoning_Sol-Win</v>
      </c>
    </row>
    <row r="2270" spans="1:51">
      <c r="A2270" s="67" t="s">
        <v>101</v>
      </c>
      <c r="C2270" t="s">
        <v>3151</v>
      </c>
      <c r="D2270" s="68" t="s">
        <v>874</v>
      </c>
      <c r="E2270" s="52">
        <v>2035</v>
      </c>
      <c r="F2270" s="69" t="str">
        <f t="shared" si="421"/>
        <v>*0.96</v>
      </c>
      <c r="G2270" s="70" t="str">
        <f t="shared" si="420"/>
        <v>REZoning_Sol-Win</v>
      </c>
      <c r="I2270" t="s">
        <v>3151</v>
      </c>
      <c r="J2270" s="68" t="s">
        <v>874</v>
      </c>
      <c r="K2270" s="52">
        <v>2050</v>
      </c>
      <c r="L2270" s="62" t="str">
        <f t="shared" si="422"/>
        <v>*0.94</v>
      </c>
      <c r="M2270" s="70" t="str">
        <f t="shared" si="423"/>
        <v>REZoning_Sol-Win</v>
      </c>
      <c r="O2270" t="s">
        <v>3151</v>
      </c>
      <c r="P2270" t="s">
        <v>874</v>
      </c>
      <c r="Q2270">
        <v>2100</v>
      </c>
      <c r="R2270" t="s">
        <v>968</v>
      </c>
      <c r="S2270" t="s">
        <v>875</v>
      </c>
      <c r="AA2270" s="49" t="s">
        <v>3151</v>
      </c>
      <c r="AB2270" s="71" t="s">
        <v>874</v>
      </c>
      <c r="AC2270" s="55">
        <v>2035</v>
      </c>
      <c r="AD2270" s="70" t="str">
        <f t="shared" si="424"/>
        <v>*0.96</v>
      </c>
      <c r="AE2270" s="70" t="str">
        <f t="shared" si="425"/>
        <v>REZoning_Sol-Win</v>
      </c>
      <c r="AG2270" s="49" t="s">
        <v>3151</v>
      </c>
      <c r="AH2270" s="71" t="s">
        <v>874</v>
      </c>
      <c r="AI2270" s="55">
        <v>2050</v>
      </c>
      <c r="AJ2270" s="70" t="str">
        <f t="shared" si="426"/>
        <v>*0.93</v>
      </c>
      <c r="AK2270" s="70" t="str">
        <f t="shared" si="427"/>
        <v>REZoning_Sol-Win</v>
      </c>
      <c r="AO2270" s="50" t="s">
        <v>3151</v>
      </c>
      <c r="AP2270" s="72" t="s">
        <v>874</v>
      </c>
      <c r="AQ2270" s="58">
        <v>2035</v>
      </c>
      <c r="AR2270" s="73" t="str">
        <f t="shared" si="428"/>
        <v>*0.92</v>
      </c>
      <c r="AS2270" s="70" t="str">
        <f t="shared" si="429"/>
        <v>REZoning_Sol-Win</v>
      </c>
      <c r="AU2270" s="50" t="s">
        <v>3151</v>
      </c>
      <c r="AV2270" s="72" t="s">
        <v>874</v>
      </c>
      <c r="AW2270" s="58">
        <v>2050</v>
      </c>
      <c r="AX2270" s="73" t="str">
        <f t="shared" si="430"/>
        <v>*0.89</v>
      </c>
      <c r="AY2270" s="70" t="str">
        <f t="shared" si="431"/>
        <v>REZoning_Sol-Win</v>
      </c>
    </row>
    <row r="2271" spans="1:51">
      <c r="A2271" s="67" t="s">
        <v>101</v>
      </c>
      <c r="C2271" t="s">
        <v>3152</v>
      </c>
      <c r="D2271" s="68" t="s">
        <v>874</v>
      </c>
      <c r="E2271" s="52">
        <v>2035</v>
      </c>
      <c r="F2271" s="69" t="str">
        <f t="shared" si="421"/>
        <v>*0.96</v>
      </c>
      <c r="G2271" s="70" t="str">
        <f t="shared" si="420"/>
        <v>REZoning_Sol-Win</v>
      </c>
      <c r="I2271" t="s">
        <v>3152</v>
      </c>
      <c r="J2271" s="68" t="s">
        <v>874</v>
      </c>
      <c r="K2271" s="52">
        <v>2050</v>
      </c>
      <c r="L2271" s="62" t="str">
        <f t="shared" si="422"/>
        <v>*0.94</v>
      </c>
      <c r="M2271" s="70" t="str">
        <f t="shared" si="423"/>
        <v>REZoning_Sol-Win</v>
      </c>
      <c r="O2271" t="s">
        <v>3152</v>
      </c>
      <c r="P2271" t="s">
        <v>874</v>
      </c>
      <c r="Q2271">
        <v>2100</v>
      </c>
      <c r="R2271" t="s">
        <v>968</v>
      </c>
      <c r="S2271" t="s">
        <v>875</v>
      </c>
      <c r="AA2271" s="49" t="s">
        <v>3152</v>
      </c>
      <c r="AB2271" s="71" t="s">
        <v>874</v>
      </c>
      <c r="AC2271" s="55">
        <v>2035</v>
      </c>
      <c r="AD2271" s="70" t="str">
        <f t="shared" si="424"/>
        <v>*0.96</v>
      </c>
      <c r="AE2271" s="70" t="str">
        <f t="shared" si="425"/>
        <v>REZoning_Sol-Win</v>
      </c>
      <c r="AG2271" s="49" t="s">
        <v>3152</v>
      </c>
      <c r="AH2271" s="71" t="s">
        <v>874</v>
      </c>
      <c r="AI2271" s="55">
        <v>2050</v>
      </c>
      <c r="AJ2271" s="70" t="str">
        <f t="shared" si="426"/>
        <v>*0.93</v>
      </c>
      <c r="AK2271" s="70" t="str">
        <f t="shared" si="427"/>
        <v>REZoning_Sol-Win</v>
      </c>
      <c r="AO2271" s="50" t="s">
        <v>3152</v>
      </c>
      <c r="AP2271" s="72" t="s">
        <v>874</v>
      </c>
      <c r="AQ2271" s="58">
        <v>2035</v>
      </c>
      <c r="AR2271" s="73" t="str">
        <f t="shared" si="428"/>
        <v>*0.92</v>
      </c>
      <c r="AS2271" s="70" t="str">
        <f t="shared" si="429"/>
        <v>REZoning_Sol-Win</v>
      </c>
      <c r="AU2271" s="50" t="s">
        <v>3152</v>
      </c>
      <c r="AV2271" s="72" t="s">
        <v>874</v>
      </c>
      <c r="AW2271" s="58">
        <v>2050</v>
      </c>
      <c r="AX2271" s="73" t="str">
        <f t="shared" si="430"/>
        <v>*0.89</v>
      </c>
      <c r="AY2271" s="70" t="str">
        <f t="shared" si="431"/>
        <v>REZoning_Sol-Win</v>
      </c>
    </row>
    <row r="2272" spans="1:51">
      <c r="A2272" s="67" t="s">
        <v>101</v>
      </c>
      <c r="C2272" t="s">
        <v>3153</v>
      </c>
      <c r="D2272" s="68" t="s">
        <v>874</v>
      </c>
      <c r="E2272" s="52">
        <v>2035</v>
      </c>
      <c r="F2272" s="69" t="str">
        <f t="shared" si="421"/>
        <v>*0.96</v>
      </c>
      <c r="G2272" s="70" t="str">
        <f t="shared" si="420"/>
        <v>REZoning_Sol-Win</v>
      </c>
      <c r="I2272" t="s">
        <v>3153</v>
      </c>
      <c r="J2272" s="68" t="s">
        <v>874</v>
      </c>
      <c r="K2272" s="52">
        <v>2050</v>
      </c>
      <c r="L2272" s="62" t="str">
        <f t="shared" si="422"/>
        <v>*0.94</v>
      </c>
      <c r="M2272" s="70" t="str">
        <f t="shared" si="423"/>
        <v>REZoning_Sol-Win</v>
      </c>
      <c r="O2272" t="s">
        <v>3153</v>
      </c>
      <c r="P2272" t="s">
        <v>874</v>
      </c>
      <c r="Q2272">
        <v>2100</v>
      </c>
      <c r="R2272" t="s">
        <v>968</v>
      </c>
      <c r="S2272" t="s">
        <v>875</v>
      </c>
      <c r="AA2272" s="49" t="s">
        <v>3153</v>
      </c>
      <c r="AB2272" s="71" t="s">
        <v>874</v>
      </c>
      <c r="AC2272" s="55">
        <v>2035</v>
      </c>
      <c r="AD2272" s="70" t="str">
        <f t="shared" si="424"/>
        <v>*0.96</v>
      </c>
      <c r="AE2272" s="70" t="str">
        <f t="shared" si="425"/>
        <v>REZoning_Sol-Win</v>
      </c>
      <c r="AG2272" s="49" t="s">
        <v>3153</v>
      </c>
      <c r="AH2272" s="71" t="s">
        <v>874</v>
      </c>
      <c r="AI2272" s="55">
        <v>2050</v>
      </c>
      <c r="AJ2272" s="70" t="str">
        <f t="shared" si="426"/>
        <v>*0.93</v>
      </c>
      <c r="AK2272" s="70" t="str">
        <f t="shared" si="427"/>
        <v>REZoning_Sol-Win</v>
      </c>
      <c r="AO2272" s="50" t="s">
        <v>3153</v>
      </c>
      <c r="AP2272" s="72" t="s">
        <v>874</v>
      </c>
      <c r="AQ2272" s="58">
        <v>2035</v>
      </c>
      <c r="AR2272" s="73" t="str">
        <f t="shared" si="428"/>
        <v>*0.92</v>
      </c>
      <c r="AS2272" s="70" t="str">
        <f t="shared" si="429"/>
        <v>REZoning_Sol-Win</v>
      </c>
      <c r="AU2272" s="50" t="s">
        <v>3153</v>
      </c>
      <c r="AV2272" s="72" t="s">
        <v>874</v>
      </c>
      <c r="AW2272" s="58">
        <v>2050</v>
      </c>
      <c r="AX2272" s="73" t="str">
        <f t="shared" si="430"/>
        <v>*0.89</v>
      </c>
      <c r="AY2272" s="70" t="str">
        <f t="shared" si="431"/>
        <v>REZoning_Sol-Win</v>
      </c>
    </row>
    <row r="2273" spans="1:51">
      <c r="A2273" s="67" t="s">
        <v>101</v>
      </c>
      <c r="C2273" t="s">
        <v>3154</v>
      </c>
      <c r="D2273" s="68" t="s">
        <v>874</v>
      </c>
      <c r="E2273" s="52">
        <v>2035</v>
      </c>
      <c r="F2273" s="69" t="str">
        <f t="shared" si="421"/>
        <v>*0.96</v>
      </c>
      <c r="G2273" s="70" t="str">
        <f t="shared" si="420"/>
        <v>REZoning_Sol-Win</v>
      </c>
      <c r="I2273" t="s">
        <v>3154</v>
      </c>
      <c r="J2273" s="68" t="s">
        <v>874</v>
      </c>
      <c r="K2273" s="52">
        <v>2050</v>
      </c>
      <c r="L2273" s="62" t="str">
        <f t="shared" si="422"/>
        <v>*0.94</v>
      </c>
      <c r="M2273" s="70" t="str">
        <f t="shared" si="423"/>
        <v>REZoning_Sol-Win</v>
      </c>
      <c r="O2273" t="s">
        <v>3154</v>
      </c>
      <c r="P2273" t="s">
        <v>874</v>
      </c>
      <c r="Q2273">
        <v>2100</v>
      </c>
      <c r="R2273" t="s">
        <v>968</v>
      </c>
      <c r="S2273" t="s">
        <v>875</v>
      </c>
      <c r="AA2273" s="49" t="s">
        <v>3154</v>
      </c>
      <c r="AB2273" s="71" t="s">
        <v>874</v>
      </c>
      <c r="AC2273" s="55">
        <v>2035</v>
      </c>
      <c r="AD2273" s="70" t="str">
        <f t="shared" si="424"/>
        <v>*0.96</v>
      </c>
      <c r="AE2273" s="70" t="str">
        <f t="shared" si="425"/>
        <v>REZoning_Sol-Win</v>
      </c>
      <c r="AG2273" s="49" t="s">
        <v>3154</v>
      </c>
      <c r="AH2273" s="71" t="s">
        <v>874</v>
      </c>
      <c r="AI2273" s="55">
        <v>2050</v>
      </c>
      <c r="AJ2273" s="70" t="str">
        <f t="shared" si="426"/>
        <v>*0.93</v>
      </c>
      <c r="AK2273" s="70" t="str">
        <f t="shared" si="427"/>
        <v>REZoning_Sol-Win</v>
      </c>
      <c r="AO2273" s="50" t="s">
        <v>3154</v>
      </c>
      <c r="AP2273" s="72" t="s">
        <v>874</v>
      </c>
      <c r="AQ2273" s="58">
        <v>2035</v>
      </c>
      <c r="AR2273" s="73" t="str">
        <f t="shared" si="428"/>
        <v>*0.92</v>
      </c>
      <c r="AS2273" s="70" t="str">
        <f t="shared" si="429"/>
        <v>REZoning_Sol-Win</v>
      </c>
      <c r="AU2273" s="50" t="s">
        <v>3154</v>
      </c>
      <c r="AV2273" s="72" t="s">
        <v>874</v>
      </c>
      <c r="AW2273" s="58">
        <v>2050</v>
      </c>
      <c r="AX2273" s="73" t="str">
        <f t="shared" si="430"/>
        <v>*0.89</v>
      </c>
      <c r="AY2273" s="70" t="str">
        <f t="shared" si="431"/>
        <v>REZoning_Sol-Win</v>
      </c>
    </row>
    <row r="2274" spans="1:51">
      <c r="A2274" s="67" t="s">
        <v>101</v>
      </c>
      <c r="C2274" t="s">
        <v>3155</v>
      </c>
      <c r="D2274" s="68" t="s">
        <v>874</v>
      </c>
      <c r="E2274" s="52">
        <v>2035</v>
      </c>
      <c r="F2274" s="69" t="str">
        <f t="shared" si="421"/>
        <v>*0.96</v>
      </c>
      <c r="G2274" s="70" t="str">
        <f t="shared" si="420"/>
        <v>REZoning_Sol-Win</v>
      </c>
      <c r="I2274" t="s">
        <v>3155</v>
      </c>
      <c r="J2274" s="68" t="s">
        <v>874</v>
      </c>
      <c r="K2274" s="52">
        <v>2050</v>
      </c>
      <c r="L2274" s="62" t="str">
        <f t="shared" si="422"/>
        <v>*0.94</v>
      </c>
      <c r="M2274" s="70" t="str">
        <f t="shared" si="423"/>
        <v>REZoning_Sol-Win</v>
      </c>
      <c r="O2274" t="s">
        <v>3155</v>
      </c>
      <c r="P2274" t="s">
        <v>874</v>
      </c>
      <c r="Q2274">
        <v>2100</v>
      </c>
      <c r="R2274" t="s">
        <v>968</v>
      </c>
      <c r="S2274" t="s">
        <v>875</v>
      </c>
      <c r="AA2274" s="49" t="s">
        <v>3155</v>
      </c>
      <c r="AB2274" s="71" t="s">
        <v>874</v>
      </c>
      <c r="AC2274" s="55">
        <v>2035</v>
      </c>
      <c r="AD2274" s="70" t="str">
        <f t="shared" si="424"/>
        <v>*0.96</v>
      </c>
      <c r="AE2274" s="70" t="str">
        <f t="shared" si="425"/>
        <v>REZoning_Sol-Win</v>
      </c>
      <c r="AG2274" s="49" t="s">
        <v>3155</v>
      </c>
      <c r="AH2274" s="71" t="s">
        <v>874</v>
      </c>
      <c r="AI2274" s="55">
        <v>2050</v>
      </c>
      <c r="AJ2274" s="70" t="str">
        <f t="shared" si="426"/>
        <v>*0.93</v>
      </c>
      <c r="AK2274" s="70" t="str">
        <f t="shared" si="427"/>
        <v>REZoning_Sol-Win</v>
      </c>
      <c r="AO2274" s="50" t="s">
        <v>3155</v>
      </c>
      <c r="AP2274" s="72" t="s">
        <v>874</v>
      </c>
      <c r="AQ2274" s="58">
        <v>2035</v>
      </c>
      <c r="AR2274" s="73" t="str">
        <f t="shared" si="428"/>
        <v>*0.92</v>
      </c>
      <c r="AS2274" s="70" t="str">
        <f t="shared" si="429"/>
        <v>REZoning_Sol-Win</v>
      </c>
      <c r="AU2274" s="50" t="s">
        <v>3155</v>
      </c>
      <c r="AV2274" s="72" t="s">
        <v>874</v>
      </c>
      <c r="AW2274" s="58">
        <v>2050</v>
      </c>
      <c r="AX2274" s="73" t="str">
        <f t="shared" si="430"/>
        <v>*0.89</v>
      </c>
      <c r="AY2274" s="70" t="str">
        <f t="shared" si="431"/>
        <v>REZoning_Sol-Win</v>
      </c>
    </row>
    <row r="2275" spans="1:51">
      <c r="A2275" s="67" t="s">
        <v>101</v>
      </c>
      <c r="C2275" t="s">
        <v>3156</v>
      </c>
      <c r="D2275" s="68" t="s">
        <v>874</v>
      </c>
      <c r="E2275" s="52">
        <v>2035</v>
      </c>
      <c r="F2275" s="69" t="str">
        <f t="shared" si="421"/>
        <v>*0.96</v>
      </c>
      <c r="G2275" s="70" t="str">
        <f t="shared" ref="G2275:G2338" si="432">G2274</f>
        <v>REZoning_Sol-Win</v>
      </c>
      <c r="I2275" t="s">
        <v>3156</v>
      </c>
      <c r="J2275" s="68" t="s">
        <v>874</v>
      </c>
      <c r="K2275" s="52">
        <v>2050</v>
      </c>
      <c r="L2275" s="62" t="str">
        <f t="shared" si="422"/>
        <v>*0.94</v>
      </c>
      <c r="M2275" s="70" t="str">
        <f t="shared" si="423"/>
        <v>REZoning_Sol-Win</v>
      </c>
      <c r="O2275" t="s">
        <v>3156</v>
      </c>
      <c r="P2275" t="s">
        <v>874</v>
      </c>
      <c r="Q2275">
        <v>2100</v>
      </c>
      <c r="R2275" t="s">
        <v>968</v>
      </c>
      <c r="S2275" t="s">
        <v>875</v>
      </c>
      <c r="AA2275" s="49" t="s">
        <v>3156</v>
      </c>
      <c r="AB2275" s="71" t="s">
        <v>874</v>
      </c>
      <c r="AC2275" s="55">
        <v>2035</v>
      </c>
      <c r="AD2275" s="70" t="str">
        <f t="shared" si="424"/>
        <v>*0.96</v>
      </c>
      <c r="AE2275" s="70" t="str">
        <f t="shared" si="425"/>
        <v>REZoning_Sol-Win</v>
      </c>
      <c r="AG2275" s="49" t="s">
        <v>3156</v>
      </c>
      <c r="AH2275" s="71" t="s">
        <v>874</v>
      </c>
      <c r="AI2275" s="55">
        <v>2050</v>
      </c>
      <c r="AJ2275" s="70" t="str">
        <f t="shared" si="426"/>
        <v>*0.93</v>
      </c>
      <c r="AK2275" s="70" t="str">
        <f t="shared" si="427"/>
        <v>REZoning_Sol-Win</v>
      </c>
      <c r="AO2275" s="50" t="s">
        <v>3156</v>
      </c>
      <c r="AP2275" s="72" t="s">
        <v>874</v>
      </c>
      <c r="AQ2275" s="58">
        <v>2035</v>
      </c>
      <c r="AR2275" s="73" t="str">
        <f t="shared" si="428"/>
        <v>*0.92</v>
      </c>
      <c r="AS2275" s="70" t="str">
        <f t="shared" si="429"/>
        <v>REZoning_Sol-Win</v>
      </c>
      <c r="AU2275" s="50" t="s">
        <v>3156</v>
      </c>
      <c r="AV2275" s="72" t="s">
        <v>874</v>
      </c>
      <c r="AW2275" s="58">
        <v>2050</v>
      </c>
      <c r="AX2275" s="73" t="str">
        <f t="shared" si="430"/>
        <v>*0.89</v>
      </c>
      <c r="AY2275" s="70" t="str">
        <f t="shared" si="431"/>
        <v>REZoning_Sol-Win</v>
      </c>
    </row>
    <row r="2276" spans="1:51">
      <c r="A2276" s="67" t="s">
        <v>101</v>
      </c>
      <c r="C2276" t="s">
        <v>3157</v>
      </c>
      <c r="D2276" s="68" t="s">
        <v>874</v>
      </c>
      <c r="E2276" s="52">
        <v>2035</v>
      </c>
      <c r="F2276" s="69" t="str">
        <f t="shared" si="421"/>
        <v>*0.96</v>
      </c>
      <c r="G2276" s="70" t="str">
        <f t="shared" si="432"/>
        <v>REZoning_Sol-Win</v>
      </c>
      <c r="I2276" t="s">
        <v>3157</v>
      </c>
      <c r="J2276" s="68" t="s">
        <v>874</v>
      </c>
      <c r="K2276" s="52">
        <v>2050</v>
      </c>
      <c r="L2276" s="62" t="str">
        <f t="shared" si="422"/>
        <v>*0.94</v>
      </c>
      <c r="M2276" s="70" t="str">
        <f t="shared" si="423"/>
        <v>REZoning_Sol-Win</v>
      </c>
      <c r="O2276" t="s">
        <v>3157</v>
      </c>
      <c r="P2276" t="s">
        <v>874</v>
      </c>
      <c r="Q2276">
        <v>2100</v>
      </c>
      <c r="R2276" t="s">
        <v>968</v>
      </c>
      <c r="S2276" t="s">
        <v>875</v>
      </c>
      <c r="AA2276" s="49" t="s">
        <v>3157</v>
      </c>
      <c r="AB2276" s="71" t="s">
        <v>874</v>
      </c>
      <c r="AC2276" s="55">
        <v>2035</v>
      </c>
      <c r="AD2276" s="70" t="str">
        <f t="shared" si="424"/>
        <v>*0.96</v>
      </c>
      <c r="AE2276" s="70" t="str">
        <f t="shared" si="425"/>
        <v>REZoning_Sol-Win</v>
      </c>
      <c r="AG2276" s="49" t="s">
        <v>3157</v>
      </c>
      <c r="AH2276" s="71" t="s">
        <v>874</v>
      </c>
      <c r="AI2276" s="55">
        <v>2050</v>
      </c>
      <c r="AJ2276" s="70" t="str">
        <f t="shared" si="426"/>
        <v>*0.93</v>
      </c>
      <c r="AK2276" s="70" t="str">
        <f t="shared" si="427"/>
        <v>REZoning_Sol-Win</v>
      </c>
      <c r="AO2276" s="50" t="s">
        <v>3157</v>
      </c>
      <c r="AP2276" s="72" t="s">
        <v>874</v>
      </c>
      <c r="AQ2276" s="58">
        <v>2035</v>
      </c>
      <c r="AR2276" s="73" t="str">
        <f t="shared" si="428"/>
        <v>*0.92</v>
      </c>
      <c r="AS2276" s="70" t="str">
        <f t="shared" si="429"/>
        <v>REZoning_Sol-Win</v>
      </c>
      <c r="AU2276" s="50" t="s">
        <v>3157</v>
      </c>
      <c r="AV2276" s="72" t="s">
        <v>874</v>
      </c>
      <c r="AW2276" s="58">
        <v>2050</v>
      </c>
      <c r="AX2276" s="73" t="str">
        <f t="shared" si="430"/>
        <v>*0.89</v>
      </c>
      <c r="AY2276" s="70" t="str">
        <f t="shared" si="431"/>
        <v>REZoning_Sol-Win</v>
      </c>
    </row>
    <row r="2277" spans="1:51">
      <c r="A2277" s="67" t="s">
        <v>101</v>
      </c>
      <c r="C2277" t="s">
        <v>3158</v>
      </c>
      <c r="D2277" s="68" t="s">
        <v>874</v>
      </c>
      <c r="E2277" s="52">
        <v>2035</v>
      </c>
      <c r="F2277" s="69" t="str">
        <f t="shared" si="421"/>
        <v>*0.96</v>
      </c>
      <c r="G2277" s="70" t="str">
        <f t="shared" si="432"/>
        <v>REZoning_Sol-Win</v>
      </c>
      <c r="I2277" t="s">
        <v>3158</v>
      </c>
      <c r="J2277" s="68" t="s">
        <v>874</v>
      </c>
      <c r="K2277" s="52">
        <v>2050</v>
      </c>
      <c r="L2277" s="62" t="str">
        <f t="shared" si="422"/>
        <v>*0.94</v>
      </c>
      <c r="M2277" s="70" t="str">
        <f t="shared" si="423"/>
        <v>REZoning_Sol-Win</v>
      </c>
      <c r="O2277" t="s">
        <v>3158</v>
      </c>
      <c r="P2277" t="s">
        <v>874</v>
      </c>
      <c r="Q2277">
        <v>2100</v>
      </c>
      <c r="R2277" t="s">
        <v>968</v>
      </c>
      <c r="S2277" t="s">
        <v>875</v>
      </c>
      <c r="AA2277" s="49" t="s">
        <v>3158</v>
      </c>
      <c r="AB2277" s="71" t="s">
        <v>874</v>
      </c>
      <c r="AC2277" s="55">
        <v>2035</v>
      </c>
      <c r="AD2277" s="70" t="str">
        <f t="shared" si="424"/>
        <v>*0.96</v>
      </c>
      <c r="AE2277" s="70" t="str">
        <f t="shared" si="425"/>
        <v>REZoning_Sol-Win</v>
      </c>
      <c r="AG2277" s="49" t="s">
        <v>3158</v>
      </c>
      <c r="AH2277" s="71" t="s">
        <v>874</v>
      </c>
      <c r="AI2277" s="55">
        <v>2050</v>
      </c>
      <c r="AJ2277" s="70" t="str">
        <f t="shared" si="426"/>
        <v>*0.93</v>
      </c>
      <c r="AK2277" s="70" t="str">
        <f t="shared" si="427"/>
        <v>REZoning_Sol-Win</v>
      </c>
      <c r="AO2277" s="50" t="s">
        <v>3158</v>
      </c>
      <c r="AP2277" s="72" t="s">
        <v>874</v>
      </c>
      <c r="AQ2277" s="58">
        <v>2035</v>
      </c>
      <c r="AR2277" s="73" t="str">
        <f t="shared" si="428"/>
        <v>*0.92</v>
      </c>
      <c r="AS2277" s="70" t="str">
        <f t="shared" si="429"/>
        <v>REZoning_Sol-Win</v>
      </c>
      <c r="AU2277" s="50" t="s">
        <v>3158</v>
      </c>
      <c r="AV2277" s="72" t="s">
        <v>874</v>
      </c>
      <c r="AW2277" s="58">
        <v>2050</v>
      </c>
      <c r="AX2277" s="73" t="str">
        <f t="shared" si="430"/>
        <v>*0.89</v>
      </c>
      <c r="AY2277" s="70" t="str">
        <f t="shared" si="431"/>
        <v>REZoning_Sol-Win</v>
      </c>
    </row>
    <row r="2278" spans="1:51">
      <c r="A2278" s="67" t="s">
        <v>101</v>
      </c>
      <c r="C2278" t="s">
        <v>3159</v>
      </c>
      <c r="D2278" s="68" t="s">
        <v>874</v>
      </c>
      <c r="E2278" s="52">
        <v>2035</v>
      </c>
      <c r="F2278" s="69" t="str">
        <f t="shared" si="421"/>
        <v>*0.96</v>
      </c>
      <c r="G2278" s="70" t="str">
        <f t="shared" si="432"/>
        <v>REZoning_Sol-Win</v>
      </c>
      <c r="I2278" t="s">
        <v>3159</v>
      </c>
      <c r="J2278" s="68" t="s">
        <v>874</v>
      </c>
      <c r="K2278" s="52">
        <v>2050</v>
      </c>
      <c r="L2278" s="62" t="str">
        <f t="shared" si="422"/>
        <v>*0.94</v>
      </c>
      <c r="M2278" s="70" t="str">
        <f t="shared" si="423"/>
        <v>REZoning_Sol-Win</v>
      </c>
      <c r="O2278" t="s">
        <v>3159</v>
      </c>
      <c r="P2278" t="s">
        <v>874</v>
      </c>
      <c r="Q2278">
        <v>2100</v>
      </c>
      <c r="R2278" t="s">
        <v>968</v>
      </c>
      <c r="S2278" t="s">
        <v>875</v>
      </c>
      <c r="AA2278" s="49" t="s">
        <v>3159</v>
      </c>
      <c r="AB2278" s="71" t="s">
        <v>874</v>
      </c>
      <c r="AC2278" s="55">
        <v>2035</v>
      </c>
      <c r="AD2278" s="70" t="str">
        <f t="shared" si="424"/>
        <v>*0.96</v>
      </c>
      <c r="AE2278" s="70" t="str">
        <f t="shared" si="425"/>
        <v>REZoning_Sol-Win</v>
      </c>
      <c r="AG2278" s="49" t="s">
        <v>3159</v>
      </c>
      <c r="AH2278" s="71" t="s">
        <v>874</v>
      </c>
      <c r="AI2278" s="55">
        <v>2050</v>
      </c>
      <c r="AJ2278" s="70" t="str">
        <f t="shared" si="426"/>
        <v>*0.93</v>
      </c>
      <c r="AK2278" s="70" t="str">
        <f t="shared" si="427"/>
        <v>REZoning_Sol-Win</v>
      </c>
      <c r="AO2278" s="50" t="s">
        <v>3159</v>
      </c>
      <c r="AP2278" s="72" t="s">
        <v>874</v>
      </c>
      <c r="AQ2278" s="58">
        <v>2035</v>
      </c>
      <c r="AR2278" s="73" t="str">
        <f t="shared" si="428"/>
        <v>*0.92</v>
      </c>
      <c r="AS2278" s="70" t="str">
        <f t="shared" si="429"/>
        <v>REZoning_Sol-Win</v>
      </c>
      <c r="AU2278" s="50" t="s">
        <v>3159</v>
      </c>
      <c r="AV2278" s="72" t="s">
        <v>874</v>
      </c>
      <c r="AW2278" s="58">
        <v>2050</v>
      </c>
      <c r="AX2278" s="73" t="str">
        <f t="shared" si="430"/>
        <v>*0.89</v>
      </c>
      <c r="AY2278" s="70" t="str">
        <f t="shared" si="431"/>
        <v>REZoning_Sol-Win</v>
      </c>
    </row>
    <row r="2279" spans="1:51">
      <c r="A2279" s="67" t="s">
        <v>101</v>
      </c>
      <c r="C2279" t="s">
        <v>3160</v>
      </c>
      <c r="D2279" s="68" t="s">
        <v>874</v>
      </c>
      <c r="E2279" s="52">
        <v>2035</v>
      </c>
      <c r="F2279" s="69" t="str">
        <f t="shared" si="421"/>
        <v>*0.96</v>
      </c>
      <c r="G2279" s="70" t="str">
        <f t="shared" si="432"/>
        <v>REZoning_Sol-Win</v>
      </c>
      <c r="I2279" t="s">
        <v>3160</v>
      </c>
      <c r="J2279" s="68" t="s">
        <v>874</v>
      </c>
      <c r="K2279" s="52">
        <v>2050</v>
      </c>
      <c r="L2279" s="62" t="str">
        <f t="shared" si="422"/>
        <v>*0.94</v>
      </c>
      <c r="M2279" s="70" t="str">
        <f t="shared" si="423"/>
        <v>REZoning_Sol-Win</v>
      </c>
      <c r="O2279" t="s">
        <v>3160</v>
      </c>
      <c r="P2279" t="s">
        <v>874</v>
      </c>
      <c r="Q2279">
        <v>2100</v>
      </c>
      <c r="R2279" t="s">
        <v>968</v>
      </c>
      <c r="S2279" t="s">
        <v>875</v>
      </c>
      <c r="AA2279" s="49" t="s">
        <v>3160</v>
      </c>
      <c r="AB2279" s="71" t="s">
        <v>874</v>
      </c>
      <c r="AC2279" s="55">
        <v>2035</v>
      </c>
      <c r="AD2279" s="70" t="str">
        <f t="shared" si="424"/>
        <v>*0.96</v>
      </c>
      <c r="AE2279" s="70" t="str">
        <f t="shared" si="425"/>
        <v>REZoning_Sol-Win</v>
      </c>
      <c r="AG2279" s="49" t="s">
        <v>3160</v>
      </c>
      <c r="AH2279" s="71" t="s">
        <v>874</v>
      </c>
      <c r="AI2279" s="55">
        <v>2050</v>
      </c>
      <c r="AJ2279" s="70" t="str">
        <f t="shared" si="426"/>
        <v>*0.93</v>
      </c>
      <c r="AK2279" s="70" t="str">
        <f t="shared" si="427"/>
        <v>REZoning_Sol-Win</v>
      </c>
      <c r="AO2279" s="50" t="s">
        <v>3160</v>
      </c>
      <c r="AP2279" s="72" t="s">
        <v>874</v>
      </c>
      <c r="AQ2279" s="58">
        <v>2035</v>
      </c>
      <c r="AR2279" s="73" t="str">
        <f t="shared" si="428"/>
        <v>*0.92</v>
      </c>
      <c r="AS2279" s="70" t="str">
        <f t="shared" si="429"/>
        <v>REZoning_Sol-Win</v>
      </c>
      <c r="AU2279" s="50" t="s">
        <v>3160</v>
      </c>
      <c r="AV2279" s="72" t="s">
        <v>874</v>
      </c>
      <c r="AW2279" s="58">
        <v>2050</v>
      </c>
      <c r="AX2279" s="73" t="str">
        <f t="shared" si="430"/>
        <v>*0.89</v>
      </c>
      <c r="AY2279" s="70" t="str">
        <f t="shared" si="431"/>
        <v>REZoning_Sol-Win</v>
      </c>
    </row>
    <row r="2280" spans="1:51">
      <c r="A2280" s="67" t="s">
        <v>101</v>
      </c>
      <c r="C2280" t="s">
        <v>3161</v>
      </c>
      <c r="D2280" s="68" t="s">
        <v>874</v>
      </c>
      <c r="E2280" s="52">
        <v>2035</v>
      </c>
      <c r="F2280" s="69" t="str">
        <f t="shared" si="421"/>
        <v>*0.96</v>
      </c>
      <c r="G2280" s="70" t="str">
        <f t="shared" si="432"/>
        <v>REZoning_Sol-Win</v>
      </c>
      <c r="I2280" t="s">
        <v>3161</v>
      </c>
      <c r="J2280" s="68" t="s">
        <v>874</v>
      </c>
      <c r="K2280" s="52">
        <v>2050</v>
      </c>
      <c r="L2280" s="62" t="str">
        <f t="shared" si="422"/>
        <v>*0.94</v>
      </c>
      <c r="M2280" s="70" t="str">
        <f t="shared" si="423"/>
        <v>REZoning_Sol-Win</v>
      </c>
      <c r="O2280" t="s">
        <v>3161</v>
      </c>
      <c r="P2280" t="s">
        <v>874</v>
      </c>
      <c r="Q2280">
        <v>2100</v>
      </c>
      <c r="R2280" t="s">
        <v>968</v>
      </c>
      <c r="S2280" t="s">
        <v>875</v>
      </c>
      <c r="AA2280" s="49" t="s">
        <v>3161</v>
      </c>
      <c r="AB2280" s="71" t="s">
        <v>874</v>
      </c>
      <c r="AC2280" s="55">
        <v>2035</v>
      </c>
      <c r="AD2280" s="70" t="str">
        <f t="shared" si="424"/>
        <v>*0.96</v>
      </c>
      <c r="AE2280" s="70" t="str">
        <f t="shared" si="425"/>
        <v>REZoning_Sol-Win</v>
      </c>
      <c r="AG2280" s="49" t="s">
        <v>3161</v>
      </c>
      <c r="AH2280" s="71" t="s">
        <v>874</v>
      </c>
      <c r="AI2280" s="55">
        <v>2050</v>
      </c>
      <c r="AJ2280" s="70" t="str">
        <f t="shared" si="426"/>
        <v>*0.93</v>
      </c>
      <c r="AK2280" s="70" t="str">
        <f t="shared" si="427"/>
        <v>REZoning_Sol-Win</v>
      </c>
      <c r="AO2280" s="50" t="s">
        <v>3161</v>
      </c>
      <c r="AP2280" s="72" t="s">
        <v>874</v>
      </c>
      <c r="AQ2280" s="58">
        <v>2035</v>
      </c>
      <c r="AR2280" s="73" t="str">
        <f t="shared" si="428"/>
        <v>*0.92</v>
      </c>
      <c r="AS2280" s="70" t="str">
        <f t="shared" si="429"/>
        <v>REZoning_Sol-Win</v>
      </c>
      <c r="AU2280" s="50" t="s">
        <v>3161</v>
      </c>
      <c r="AV2280" s="72" t="s">
        <v>874</v>
      </c>
      <c r="AW2280" s="58">
        <v>2050</v>
      </c>
      <c r="AX2280" s="73" t="str">
        <f t="shared" si="430"/>
        <v>*0.89</v>
      </c>
      <c r="AY2280" s="70" t="str">
        <f t="shared" si="431"/>
        <v>REZoning_Sol-Win</v>
      </c>
    </row>
    <row r="2281" spans="1:51">
      <c r="A2281" s="67" t="s">
        <v>101</v>
      </c>
      <c r="C2281" t="s">
        <v>3162</v>
      </c>
      <c r="D2281" s="68" t="s">
        <v>874</v>
      </c>
      <c r="E2281" s="52">
        <v>2035</v>
      </c>
      <c r="F2281" s="69" t="str">
        <f t="shared" si="421"/>
        <v>*0.96</v>
      </c>
      <c r="G2281" s="70" t="str">
        <f t="shared" si="432"/>
        <v>REZoning_Sol-Win</v>
      </c>
      <c r="I2281" t="s">
        <v>3162</v>
      </c>
      <c r="J2281" s="68" t="s">
        <v>874</v>
      </c>
      <c r="K2281" s="52">
        <v>2050</v>
      </c>
      <c r="L2281" s="62" t="str">
        <f t="shared" si="422"/>
        <v>*0.94</v>
      </c>
      <c r="M2281" s="70" t="str">
        <f t="shared" si="423"/>
        <v>REZoning_Sol-Win</v>
      </c>
      <c r="O2281" t="s">
        <v>3162</v>
      </c>
      <c r="P2281" t="s">
        <v>874</v>
      </c>
      <c r="Q2281">
        <v>2100</v>
      </c>
      <c r="R2281" t="s">
        <v>968</v>
      </c>
      <c r="S2281" t="s">
        <v>875</v>
      </c>
      <c r="AA2281" s="49" t="s">
        <v>3162</v>
      </c>
      <c r="AB2281" s="71" t="s">
        <v>874</v>
      </c>
      <c r="AC2281" s="55">
        <v>2035</v>
      </c>
      <c r="AD2281" s="70" t="str">
        <f t="shared" si="424"/>
        <v>*0.96</v>
      </c>
      <c r="AE2281" s="70" t="str">
        <f t="shared" si="425"/>
        <v>REZoning_Sol-Win</v>
      </c>
      <c r="AG2281" s="49" t="s">
        <v>3162</v>
      </c>
      <c r="AH2281" s="71" t="s">
        <v>874</v>
      </c>
      <c r="AI2281" s="55">
        <v>2050</v>
      </c>
      <c r="AJ2281" s="70" t="str">
        <f t="shared" si="426"/>
        <v>*0.93</v>
      </c>
      <c r="AK2281" s="70" t="str">
        <f t="shared" si="427"/>
        <v>REZoning_Sol-Win</v>
      </c>
      <c r="AO2281" s="50" t="s">
        <v>3162</v>
      </c>
      <c r="AP2281" s="72" t="s">
        <v>874</v>
      </c>
      <c r="AQ2281" s="58">
        <v>2035</v>
      </c>
      <c r="AR2281" s="73" t="str">
        <f t="shared" si="428"/>
        <v>*0.92</v>
      </c>
      <c r="AS2281" s="70" t="str">
        <f t="shared" si="429"/>
        <v>REZoning_Sol-Win</v>
      </c>
      <c r="AU2281" s="50" t="s">
        <v>3162</v>
      </c>
      <c r="AV2281" s="72" t="s">
        <v>874</v>
      </c>
      <c r="AW2281" s="58">
        <v>2050</v>
      </c>
      <c r="AX2281" s="73" t="str">
        <f t="shared" si="430"/>
        <v>*0.89</v>
      </c>
      <c r="AY2281" s="70" t="str">
        <f t="shared" si="431"/>
        <v>REZoning_Sol-Win</v>
      </c>
    </row>
    <row r="2282" spans="1:51">
      <c r="A2282" s="67" t="s">
        <v>101</v>
      </c>
      <c r="C2282" t="s">
        <v>3163</v>
      </c>
      <c r="D2282" s="68" t="s">
        <v>874</v>
      </c>
      <c r="E2282" s="52">
        <v>2035</v>
      </c>
      <c r="F2282" s="69" t="str">
        <f t="shared" si="421"/>
        <v>*0.96</v>
      </c>
      <c r="G2282" s="70" t="str">
        <f t="shared" si="432"/>
        <v>REZoning_Sol-Win</v>
      </c>
      <c r="I2282" t="s">
        <v>3163</v>
      </c>
      <c r="J2282" s="68" t="s">
        <v>874</v>
      </c>
      <c r="K2282" s="52">
        <v>2050</v>
      </c>
      <c r="L2282" s="62" t="str">
        <f t="shared" si="422"/>
        <v>*0.94</v>
      </c>
      <c r="M2282" s="70" t="str">
        <f t="shared" si="423"/>
        <v>REZoning_Sol-Win</v>
      </c>
      <c r="O2282" t="s">
        <v>3163</v>
      </c>
      <c r="P2282" t="s">
        <v>874</v>
      </c>
      <c r="Q2282">
        <v>2100</v>
      </c>
      <c r="R2282" t="s">
        <v>968</v>
      </c>
      <c r="S2282" t="s">
        <v>875</v>
      </c>
      <c r="AA2282" s="49" t="s">
        <v>3163</v>
      </c>
      <c r="AB2282" s="71" t="s">
        <v>874</v>
      </c>
      <c r="AC2282" s="55">
        <v>2035</v>
      </c>
      <c r="AD2282" s="70" t="str">
        <f t="shared" si="424"/>
        <v>*0.96</v>
      </c>
      <c r="AE2282" s="70" t="str">
        <f t="shared" si="425"/>
        <v>REZoning_Sol-Win</v>
      </c>
      <c r="AG2282" s="49" t="s">
        <v>3163</v>
      </c>
      <c r="AH2282" s="71" t="s">
        <v>874</v>
      </c>
      <c r="AI2282" s="55">
        <v>2050</v>
      </c>
      <c r="AJ2282" s="70" t="str">
        <f t="shared" si="426"/>
        <v>*0.93</v>
      </c>
      <c r="AK2282" s="70" t="str">
        <f t="shared" si="427"/>
        <v>REZoning_Sol-Win</v>
      </c>
      <c r="AO2282" s="50" t="s">
        <v>3163</v>
      </c>
      <c r="AP2282" s="72" t="s">
        <v>874</v>
      </c>
      <c r="AQ2282" s="58">
        <v>2035</v>
      </c>
      <c r="AR2282" s="73" t="str">
        <f t="shared" si="428"/>
        <v>*0.92</v>
      </c>
      <c r="AS2282" s="70" t="str">
        <f t="shared" si="429"/>
        <v>REZoning_Sol-Win</v>
      </c>
      <c r="AU2282" s="50" t="s">
        <v>3163</v>
      </c>
      <c r="AV2282" s="72" t="s">
        <v>874</v>
      </c>
      <c r="AW2282" s="58">
        <v>2050</v>
      </c>
      <c r="AX2282" s="73" t="str">
        <f t="shared" si="430"/>
        <v>*0.89</v>
      </c>
      <c r="AY2282" s="70" t="str">
        <f t="shared" si="431"/>
        <v>REZoning_Sol-Win</v>
      </c>
    </row>
    <row r="2283" spans="1:51">
      <c r="A2283" s="67" t="s">
        <v>98</v>
      </c>
      <c r="C2283" t="s">
        <v>3164</v>
      </c>
      <c r="D2283" s="68" t="s">
        <v>874</v>
      </c>
      <c r="E2283" s="52">
        <v>2035</v>
      </c>
      <c r="F2283" s="69" t="str">
        <f t="shared" si="421"/>
        <v>*0.95</v>
      </c>
      <c r="G2283" s="70" t="str">
        <f t="shared" si="432"/>
        <v>REZoning_Sol-Win</v>
      </c>
      <c r="I2283" t="s">
        <v>3164</v>
      </c>
      <c r="J2283" s="68" t="s">
        <v>874</v>
      </c>
      <c r="K2283" s="52">
        <v>2050</v>
      </c>
      <c r="L2283" s="62" t="str">
        <f t="shared" si="422"/>
        <v>*0.93</v>
      </c>
      <c r="M2283" s="70" t="str">
        <f t="shared" si="423"/>
        <v>REZoning_Sol-Win</v>
      </c>
      <c r="O2283" t="s">
        <v>3164</v>
      </c>
      <c r="P2283" t="s">
        <v>874</v>
      </c>
      <c r="Q2283">
        <v>2100</v>
      </c>
      <c r="R2283" t="s">
        <v>904</v>
      </c>
      <c r="S2283" t="s">
        <v>875</v>
      </c>
      <c r="AA2283" s="49" t="s">
        <v>3164</v>
      </c>
      <c r="AB2283" s="71" t="s">
        <v>874</v>
      </c>
      <c r="AC2283" s="55">
        <v>2035</v>
      </c>
      <c r="AD2283" s="70" t="str">
        <f t="shared" si="424"/>
        <v>*0.95</v>
      </c>
      <c r="AE2283" s="70" t="str">
        <f t="shared" si="425"/>
        <v>REZoning_Sol-Win</v>
      </c>
      <c r="AG2283" s="49" t="s">
        <v>3164</v>
      </c>
      <c r="AH2283" s="71" t="s">
        <v>874</v>
      </c>
      <c r="AI2283" s="55">
        <v>2050</v>
      </c>
      <c r="AJ2283" s="70" t="str">
        <f t="shared" si="426"/>
        <v>*0.91</v>
      </c>
      <c r="AK2283" s="70" t="str">
        <f t="shared" si="427"/>
        <v>REZoning_Sol-Win</v>
      </c>
      <c r="AO2283" s="50" t="s">
        <v>3164</v>
      </c>
      <c r="AP2283" s="72" t="s">
        <v>874</v>
      </c>
      <c r="AQ2283" s="58">
        <v>2035</v>
      </c>
      <c r="AR2283" s="73" t="str">
        <f t="shared" si="428"/>
        <v>*0.91</v>
      </c>
      <c r="AS2283" s="70" t="str">
        <f t="shared" si="429"/>
        <v>REZoning_Sol-Win</v>
      </c>
      <c r="AU2283" s="50" t="s">
        <v>3164</v>
      </c>
      <c r="AV2283" s="72" t="s">
        <v>874</v>
      </c>
      <c r="AW2283" s="58">
        <v>2050</v>
      </c>
      <c r="AX2283" s="73" t="str">
        <f t="shared" si="430"/>
        <v>*0.86</v>
      </c>
      <c r="AY2283" s="70" t="str">
        <f t="shared" si="431"/>
        <v>REZoning_Sol-Win</v>
      </c>
    </row>
    <row r="2284" spans="1:51">
      <c r="A2284" s="67" t="s">
        <v>98</v>
      </c>
      <c r="C2284" t="s">
        <v>3165</v>
      </c>
      <c r="D2284" s="68" t="s">
        <v>874</v>
      </c>
      <c r="E2284" s="52">
        <v>2035</v>
      </c>
      <c r="F2284" s="69" t="str">
        <f t="shared" si="421"/>
        <v>*0.95</v>
      </c>
      <c r="G2284" s="70" t="str">
        <f t="shared" si="432"/>
        <v>REZoning_Sol-Win</v>
      </c>
      <c r="I2284" t="s">
        <v>3165</v>
      </c>
      <c r="J2284" s="68" t="s">
        <v>874</v>
      </c>
      <c r="K2284" s="52">
        <v>2050</v>
      </c>
      <c r="L2284" s="62" t="str">
        <f t="shared" si="422"/>
        <v>*0.93</v>
      </c>
      <c r="M2284" s="70" t="str">
        <f t="shared" si="423"/>
        <v>REZoning_Sol-Win</v>
      </c>
      <c r="O2284" t="s">
        <v>3165</v>
      </c>
      <c r="P2284" t="s">
        <v>874</v>
      </c>
      <c r="Q2284">
        <v>2100</v>
      </c>
      <c r="R2284" t="s">
        <v>904</v>
      </c>
      <c r="S2284" t="s">
        <v>875</v>
      </c>
      <c r="AA2284" s="49" t="s">
        <v>3165</v>
      </c>
      <c r="AB2284" s="71" t="s">
        <v>874</v>
      </c>
      <c r="AC2284" s="55">
        <v>2035</v>
      </c>
      <c r="AD2284" s="70" t="str">
        <f t="shared" si="424"/>
        <v>*0.95</v>
      </c>
      <c r="AE2284" s="70" t="str">
        <f t="shared" si="425"/>
        <v>REZoning_Sol-Win</v>
      </c>
      <c r="AG2284" s="49" t="s">
        <v>3165</v>
      </c>
      <c r="AH2284" s="71" t="s">
        <v>874</v>
      </c>
      <c r="AI2284" s="55">
        <v>2050</v>
      </c>
      <c r="AJ2284" s="70" t="str">
        <f t="shared" si="426"/>
        <v>*0.91</v>
      </c>
      <c r="AK2284" s="70" t="str">
        <f t="shared" si="427"/>
        <v>REZoning_Sol-Win</v>
      </c>
      <c r="AO2284" s="50" t="s">
        <v>3165</v>
      </c>
      <c r="AP2284" s="72" t="s">
        <v>874</v>
      </c>
      <c r="AQ2284" s="58">
        <v>2035</v>
      </c>
      <c r="AR2284" s="73" t="str">
        <f t="shared" si="428"/>
        <v>*0.91</v>
      </c>
      <c r="AS2284" s="70" t="str">
        <f t="shared" si="429"/>
        <v>REZoning_Sol-Win</v>
      </c>
      <c r="AU2284" s="50" t="s">
        <v>3165</v>
      </c>
      <c r="AV2284" s="72" t="s">
        <v>874</v>
      </c>
      <c r="AW2284" s="58">
        <v>2050</v>
      </c>
      <c r="AX2284" s="73" t="str">
        <f t="shared" si="430"/>
        <v>*0.86</v>
      </c>
      <c r="AY2284" s="70" t="str">
        <f t="shared" si="431"/>
        <v>REZoning_Sol-Win</v>
      </c>
    </row>
    <row r="2285" spans="1:51">
      <c r="A2285" s="67" t="s">
        <v>98</v>
      </c>
      <c r="C2285" t="s">
        <v>3166</v>
      </c>
      <c r="D2285" s="68" t="s">
        <v>874</v>
      </c>
      <c r="E2285" s="52">
        <v>2035</v>
      </c>
      <c r="F2285" s="69" t="str">
        <f t="shared" si="421"/>
        <v>*0.95</v>
      </c>
      <c r="G2285" s="70" t="str">
        <f t="shared" si="432"/>
        <v>REZoning_Sol-Win</v>
      </c>
      <c r="I2285" t="s">
        <v>3166</v>
      </c>
      <c r="J2285" s="68" t="s">
        <v>874</v>
      </c>
      <c r="K2285" s="52">
        <v>2050</v>
      </c>
      <c r="L2285" s="62" t="str">
        <f t="shared" si="422"/>
        <v>*0.93</v>
      </c>
      <c r="M2285" s="70" t="str">
        <f t="shared" si="423"/>
        <v>REZoning_Sol-Win</v>
      </c>
      <c r="O2285" t="s">
        <v>3166</v>
      </c>
      <c r="P2285" t="s">
        <v>874</v>
      </c>
      <c r="Q2285">
        <v>2100</v>
      </c>
      <c r="R2285" t="s">
        <v>904</v>
      </c>
      <c r="S2285" t="s">
        <v>875</v>
      </c>
      <c r="AA2285" s="49" t="s">
        <v>3166</v>
      </c>
      <c r="AB2285" s="71" t="s">
        <v>874</v>
      </c>
      <c r="AC2285" s="55">
        <v>2035</v>
      </c>
      <c r="AD2285" s="70" t="str">
        <f t="shared" si="424"/>
        <v>*0.95</v>
      </c>
      <c r="AE2285" s="70" t="str">
        <f t="shared" si="425"/>
        <v>REZoning_Sol-Win</v>
      </c>
      <c r="AG2285" s="49" t="s">
        <v>3166</v>
      </c>
      <c r="AH2285" s="71" t="s">
        <v>874</v>
      </c>
      <c r="AI2285" s="55">
        <v>2050</v>
      </c>
      <c r="AJ2285" s="70" t="str">
        <f t="shared" si="426"/>
        <v>*0.91</v>
      </c>
      <c r="AK2285" s="70" t="str">
        <f t="shared" si="427"/>
        <v>REZoning_Sol-Win</v>
      </c>
      <c r="AO2285" s="50" t="s">
        <v>3166</v>
      </c>
      <c r="AP2285" s="72" t="s">
        <v>874</v>
      </c>
      <c r="AQ2285" s="58">
        <v>2035</v>
      </c>
      <c r="AR2285" s="73" t="str">
        <f t="shared" si="428"/>
        <v>*0.91</v>
      </c>
      <c r="AS2285" s="70" t="str">
        <f t="shared" si="429"/>
        <v>REZoning_Sol-Win</v>
      </c>
      <c r="AU2285" s="50" t="s">
        <v>3166</v>
      </c>
      <c r="AV2285" s="72" t="s">
        <v>874</v>
      </c>
      <c r="AW2285" s="58">
        <v>2050</v>
      </c>
      <c r="AX2285" s="73" t="str">
        <f t="shared" si="430"/>
        <v>*0.86</v>
      </c>
      <c r="AY2285" s="70" t="str">
        <f t="shared" si="431"/>
        <v>REZoning_Sol-Win</v>
      </c>
    </row>
    <row r="2286" spans="1:51">
      <c r="A2286" s="67" t="s">
        <v>98</v>
      </c>
      <c r="C2286" t="s">
        <v>3167</v>
      </c>
      <c r="D2286" s="68" t="s">
        <v>874</v>
      </c>
      <c r="E2286" s="52">
        <v>2035</v>
      </c>
      <c r="F2286" s="69" t="str">
        <f t="shared" si="421"/>
        <v>*0.95</v>
      </c>
      <c r="G2286" s="70" t="str">
        <f t="shared" si="432"/>
        <v>REZoning_Sol-Win</v>
      </c>
      <c r="I2286" t="s">
        <v>3167</v>
      </c>
      <c r="J2286" s="68" t="s">
        <v>874</v>
      </c>
      <c r="K2286" s="52">
        <v>2050</v>
      </c>
      <c r="L2286" s="62" t="str">
        <f t="shared" si="422"/>
        <v>*0.93</v>
      </c>
      <c r="M2286" s="70" t="str">
        <f t="shared" si="423"/>
        <v>REZoning_Sol-Win</v>
      </c>
      <c r="O2286" t="s">
        <v>3167</v>
      </c>
      <c r="P2286" t="s">
        <v>874</v>
      </c>
      <c r="Q2286">
        <v>2100</v>
      </c>
      <c r="R2286" t="s">
        <v>904</v>
      </c>
      <c r="S2286" t="s">
        <v>875</v>
      </c>
      <c r="AA2286" s="49" t="s">
        <v>3167</v>
      </c>
      <c r="AB2286" s="71" t="s">
        <v>874</v>
      </c>
      <c r="AC2286" s="55">
        <v>2035</v>
      </c>
      <c r="AD2286" s="70" t="str">
        <f t="shared" si="424"/>
        <v>*0.95</v>
      </c>
      <c r="AE2286" s="70" t="str">
        <f t="shared" si="425"/>
        <v>REZoning_Sol-Win</v>
      </c>
      <c r="AG2286" s="49" t="s">
        <v>3167</v>
      </c>
      <c r="AH2286" s="71" t="s">
        <v>874</v>
      </c>
      <c r="AI2286" s="55">
        <v>2050</v>
      </c>
      <c r="AJ2286" s="70" t="str">
        <f t="shared" si="426"/>
        <v>*0.91</v>
      </c>
      <c r="AK2286" s="70" t="str">
        <f t="shared" si="427"/>
        <v>REZoning_Sol-Win</v>
      </c>
      <c r="AO2286" s="50" t="s">
        <v>3167</v>
      </c>
      <c r="AP2286" s="72" t="s">
        <v>874</v>
      </c>
      <c r="AQ2286" s="58">
        <v>2035</v>
      </c>
      <c r="AR2286" s="73" t="str">
        <f t="shared" si="428"/>
        <v>*0.91</v>
      </c>
      <c r="AS2286" s="70" t="str">
        <f t="shared" si="429"/>
        <v>REZoning_Sol-Win</v>
      </c>
      <c r="AU2286" s="50" t="s">
        <v>3167</v>
      </c>
      <c r="AV2286" s="72" t="s">
        <v>874</v>
      </c>
      <c r="AW2286" s="58">
        <v>2050</v>
      </c>
      <c r="AX2286" s="73" t="str">
        <f t="shared" si="430"/>
        <v>*0.86</v>
      </c>
      <c r="AY2286" s="70" t="str">
        <f t="shared" si="431"/>
        <v>REZoning_Sol-Win</v>
      </c>
    </row>
    <row r="2287" spans="1:51">
      <c r="A2287" s="67" t="s">
        <v>87</v>
      </c>
      <c r="C2287" t="s">
        <v>3168</v>
      </c>
      <c r="D2287" s="68" t="s">
        <v>874</v>
      </c>
      <c r="E2287" s="52">
        <v>2035</v>
      </c>
      <c r="F2287" s="69" t="str">
        <f t="shared" si="421"/>
        <v>*0.95</v>
      </c>
      <c r="G2287" s="70" t="str">
        <f t="shared" si="432"/>
        <v>REZoning_Sol-Win</v>
      </c>
      <c r="I2287" t="s">
        <v>3168</v>
      </c>
      <c r="J2287" s="68" t="s">
        <v>874</v>
      </c>
      <c r="K2287" s="52">
        <v>2050</v>
      </c>
      <c r="L2287" s="62" t="str">
        <f t="shared" si="422"/>
        <v>*0.92</v>
      </c>
      <c r="M2287" s="70" t="str">
        <f t="shared" si="423"/>
        <v>REZoning_Sol-Win</v>
      </c>
      <c r="O2287" t="s">
        <v>3168</v>
      </c>
      <c r="P2287" t="s">
        <v>874</v>
      </c>
      <c r="Q2287">
        <v>2100</v>
      </c>
      <c r="R2287" t="s">
        <v>881</v>
      </c>
      <c r="S2287" t="s">
        <v>875</v>
      </c>
      <c r="AA2287" s="49" t="s">
        <v>3168</v>
      </c>
      <c r="AB2287" s="71" t="s">
        <v>874</v>
      </c>
      <c r="AC2287" s="55">
        <v>2035</v>
      </c>
      <c r="AD2287" s="70" t="str">
        <f t="shared" si="424"/>
        <v>*0.95</v>
      </c>
      <c r="AE2287" s="70" t="str">
        <f t="shared" si="425"/>
        <v>REZoning_Sol-Win</v>
      </c>
      <c r="AG2287" s="49" t="s">
        <v>3168</v>
      </c>
      <c r="AH2287" s="71" t="s">
        <v>874</v>
      </c>
      <c r="AI2287" s="55">
        <v>2050</v>
      </c>
      <c r="AJ2287" s="70" t="str">
        <f t="shared" si="426"/>
        <v>*0.92</v>
      </c>
      <c r="AK2287" s="70" t="str">
        <f t="shared" si="427"/>
        <v>REZoning_Sol-Win</v>
      </c>
      <c r="AO2287" s="50" t="s">
        <v>3168</v>
      </c>
      <c r="AP2287" s="72" t="s">
        <v>874</v>
      </c>
      <c r="AQ2287" s="58">
        <v>2035</v>
      </c>
      <c r="AR2287" s="73" t="str">
        <f t="shared" si="428"/>
        <v>*0.93</v>
      </c>
      <c r="AS2287" s="70" t="str">
        <f t="shared" si="429"/>
        <v>REZoning_Sol-Win</v>
      </c>
      <c r="AU2287" s="50" t="s">
        <v>3168</v>
      </c>
      <c r="AV2287" s="72" t="s">
        <v>874</v>
      </c>
      <c r="AW2287" s="58">
        <v>2050</v>
      </c>
      <c r="AX2287" s="73" t="str">
        <f t="shared" si="430"/>
        <v>*0.89</v>
      </c>
      <c r="AY2287" s="70" t="str">
        <f t="shared" si="431"/>
        <v>REZoning_Sol-Win</v>
      </c>
    </row>
    <row r="2288" spans="1:51">
      <c r="A2288" s="67" t="s">
        <v>87</v>
      </c>
      <c r="C2288" t="s">
        <v>3169</v>
      </c>
      <c r="D2288" s="68" t="s">
        <v>874</v>
      </c>
      <c r="E2288" s="52">
        <v>2035</v>
      </c>
      <c r="F2288" s="69" t="str">
        <f t="shared" si="421"/>
        <v>*0.95</v>
      </c>
      <c r="G2288" s="70" t="str">
        <f t="shared" si="432"/>
        <v>REZoning_Sol-Win</v>
      </c>
      <c r="I2288" t="s">
        <v>3169</v>
      </c>
      <c r="J2288" s="68" t="s">
        <v>874</v>
      </c>
      <c r="K2288" s="52">
        <v>2050</v>
      </c>
      <c r="L2288" s="62" t="str">
        <f t="shared" si="422"/>
        <v>*0.92</v>
      </c>
      <c r="M2288" s="70" t="str">
        <f t="shared" si="423"/>
        <v>REZoning_Sol-Win</v>
      </c>
      <c r="O2288" t="s">
        <v>3169</v>
      </c>
      <c r="P2288" t="s">
        <v>874</v>
      </c>
      <c r="Q2288">
        <v>2100</v>
      </c>
      <c r="R2288" t="s">
        <v>881</v>
      </c>
      <c r="S2288" t="s">
        <v>875</v>
      </c>
      <c r="AA2288" s="49" t="s">
        <v>3169</v>
      </c>
      <c r="AB2288" s="71" t="s">
        <v>874</v>
      </c>
      <c r="AC2288" s="55">
        <v>2035</v>
      </c>
      <c r="AD2288" s="70" t="str">
        <f t="shared" si="424"/>
        <v>*0.95</v>
      </c>
      <c r="AE2288" s="70" t="str">
        <f t="shared" si="425"/>
        <v>REZoning_Sol-Win</v>
      </c>
      <c r="AG2288" s="49" t="s">
        <v>3169</v>
      </c>
      <c r="AH2288" s="71" t="s">
        <v>874</v>
      </c>
      <c r="AI2288" s="55">
        <v>2050</v>
      </c>
      <c r="AJ2288" s="70" t="str">
        <f t="shared" si="426"/>
        <v>*0.92</v>
      </c>
      <c r="AK2288" s="70" t="str">
        <f t="shared" si="427"/>
        <v>REZoning_Sol-Win</v>
      </c>
      <c r="AO2288" s="50" t="s">
        <v>3169</v>
      </c>
      <c r="AP2288" s="72" t="s">
        <v>874</v>
      </c>
      <c r="AQ2288" s="58">
        <v>2035</v>
      </c>
      <c r="AR2288" s="73" t="str">
        <f t="shared" si="428"/>
        <v>*0.93</v>
      </c>
      <c r="AS2288" s="70" t="str">
        <f t="shared" si="429"/>
        <v>REZoning_Sol-Win</v>
      </c>
      <c r="AU2288" s="50" t="s">
        <v>3169</v>
      </c>
      <c r="AV2288" s="72" t="s">
        <v>874</v>
      </c>
      <c r="AW2288" s="58">
        <v>2050</v>
      </c>
      <c r="AX2288" s="73" t="str">
        <f t="shared" si="430"/>
        <v>*0.89</v>
      </c>
      <c r="AY2288" s="70" t="str">
        <f t="shared" si="431"/>
        <v>REZoning_Sol-Win</v>
      </c>
    </row>
    <row r="2289" spans="1:51">
      <c r="A2289" s="67" t="s">
        <v>87</v>
      </c>
      <c r="C2289" t="s">
        <v>3170</v>
      </c>
      <c r="D2289" s="68" t="s">
        <v>874</v>
      </c>
      <c r="E2289" s="52">
        <v>2035</v>
      </c>
      <c r="F2289" s="69" t="str">
        <f t="shared" si="421"/>
        <v>*0.95</v>
      </c>
      <c r="G2289" s="70" t="str">
        <f t="shared" si="432"/>
        <v>REZoning_Sol-Win</v>
      </c>
      <c r="I2289" t="s">
        <v>3170</v>
      </c>
      <c r="J2289" s="68" t="s">
        <v>874</v>
      </c>
      <c r="K2289" s="52">
        <v>2050</v>
      </c>
      <c r="L2289" s="62" t="str">
        <f t="shared" si="422"/>
        <v>*0.92</v>
      </c>
      <c r="M2289" s="70" t="str">
        <f t="shared" si="423"/>
        <v>REZoning_Sol-Win</v>
      </c>
      <c r="O2289" t="s">
        <v>3170</v>
      </c>
      <c r="P2289" t="s">
        <v>874</v>
      </c>
      <c r="Q2289">
        <v>2100</v>
      </c>
      <c r="R2289" t="s">
        <v>881</v>
      </c>
      <c r="S2289" t="s">
        <v>875</v>
      </c>
      <c r="AA2289" s="49" t="s">
        <v>3170</v>
      </c>
      <c r="AB2289" s="71" t="s">
        <v>874</v>
      </c>
      <c r="AC2289" s="55">
        <v>2035</v>
      </c>
      <c r="AD2289" s="70" t="str">
        <f t="shared" si="424"/>
        <v>*0.95</v>
      </c>
      <c r="AE2289" s="70" t="str">
        <f t="shared" si="425"/>
        <v>REZoning_Sol-Win</v>
      </c>
      <c r="AG2289" s="49" t="s">
        <v>3170</v>
      </c>
      <c r="AH2289" s="71" t="s">
        <v>874</v>
      </c>
      <c r="AI2289" s="55">
        <v>2050</v>
      </c>
      <c r="AJ2289" s="70" t="str">
        <f t="shared" si="426"/>
        <v>*0.92</v>
      </c>
      <c r="AK2289" s="70" t="str">
        <f t="shared" si="427"/>
        <v>REZoning_Sol-Win</v>
      </c>
      <c r="AO2289" s="50" t="s">
        <v>3170</v>
      </c>
      <c r="AP2289" s="72" t="s">
        <v>874</v>
      </c>
      <c r="AQ2289" s="58">
        <v>2035</v>
      </c>
      <c r="AR2289" s="73" t="str">
        <f t="shared" si="428"/>
        <v>*0.93</v>
      </c>
      <c r="AS2289" s="70" t="str">
        <f t="shared" si="429"/>
        <v>REZoning_Sol-Win</v>
      </c>
      <c r="AU2289" s="50" t="s">
        <v>3170</v>
      </c>
      <c r="AV2289" s="72" t="s">
        <v>874</v>
      </c>
      <c r="AW2289" s="58">
        <v>2050</v>
      </c>
      <c r="AX2289" s="73" t="str">
        <f t="shared" si="430"/>
        <v>*0.89</v>
      </c>
      <c r="AY2289" s="70" t="str">
        <f t="shared" si="431"/>
        <v>REZoning_Sol-Win</v>
      </c>
    </row>
    <row r="2290" spans="1:51">
      <c r="A2290" s="67" t="s">
        <v>87</v>
      </c>
      <c r="C2290" t="s">
        <v>3171</v>
      </c>
      <c r="D2290" s="68" t="s">
        <v>874</v>
      </c>
      <c r="E2290" s="52">
        <v>2035</v>
      </c>
      <c r="F2290" s="69" t="str">
        <f t="shared" si="421"/>
        <v>*0.95</v>
      </c>
      <c r="G2290" s="70" t="str">
        <f t="shared" si="432"/>
        <v>REZoning_Sol-Win</v>
      </c>
      <c r="I2290" t="s">
        <v>3171</v>
      </c>
      <c r="J2290" s="68" t="s">
        <v>874</v>
      </c>
      <c r="K2290" s="52">
        <v>2050</v>
      </c>
      <c r="L2290" s="62" t="str">
        <f t="shared" si="422"/>
        <v>*0.92</v>
      </c>
      <c r="M2290" s="70" t="str">
        <f t="shared" si="423"/>
        <v>REZoning_Sol-Win</v>
      </c>
      <c r="O2290" t="s">
        <v>3171</v>
      </c>
      <c r="P2290" t="s">
        <v>874</v>
      </c>
      <c r="Q2290">
        <v>2100</v>
      </c>
      <c r="R2290" t="s">
        <v>881</v>
      </c>
      <c r="S2290" t="s">
        <v>875</v>
      </c>
      <c r="AA2290" s="49" t="s">
        <v>3171</v>
      </c>
      <c r="AB2290" s="71" t="s">
        <v>874</v>
      </c>
      <c r="AC2290" s="55">
        <v>2035</v>
      </c>
      <c r="AD2290" s="70" t="str">
        <f t="shared" si="424"/>
        <v>*0.95</v>
      </c>
      <c r="AE2290" s="70" t="str">
        <f t="shared" si="425"/>
        <v>REZoning_Sol-Win</v>
      </c>
      <c r="AG2290" s="49" t="s">
        <v>3171</v>
      </c>
      <c r="AH2290" s="71" t="s">
        <v>874</v>
      </c>
      <c r="AI2290" s="55">
        <v>2050</v>
      </c>
      <c r="AJ2290" s="70" t="str">
        <f t="shared" si="426"/>
        <v>*0.92</v>
      </c>
      <c r="AK2290" s="70" t="str">
        <f t="shared" si="427"/>
        <v>REZoning_Sol-Win</v>
      </c>
      <c r="AO2290" s="50" t="s">
        <v>3171</v>
      </c>
      <c r="AP2290" s="72" t="s">
        <v>874</v>
      </c>
      <c r="AQ2290" s="58">
        <v>2035</v>
      </c>
      <c r="AR2290" s="73" t="str">
        <f t="shared" si="428"/>
        <v>*0.93</v>
      </c>
      <c r="AS2290" s="70" t="str">
        <f t="shared" si="429"/>
        <v>REZoning_Sol-Win</v>
      </c>
      <c r="AU2290" s="50" t="s">
        <v>3171</v>
      </c>
      <c r="AV2290" s="72" t="s">
        <v>874</v>
      </c>
      <c r="AW2290" s="58">
        <v>2050</v>
      </c>
      <c r="AX2290" s="73" t="str">
        <f t="shared" si="430"/>
        <v>*0.89</v>
      </c>
      <c r="AY2290" s="70" t="str">
        <f t="shared" si="431"/>
        <v>REZoning_Sol-Win</v>
      </c>
    </row>
    <row r="2291" spans="1:51">
      <c r="A2291" s="67" t="s">
        <v>87</v>
      </c>
      <c r="C2291" t="s">
        <v>3172</v>
      </c>
      <c r="D2291" s="68" t="s">
        <v>874</v>
      </c>
      <c r="E2291" s="52">
        <v>2035</v>
      </c>
      <c r="F2291" s="69" t="str">
        <f t="shared" si="421"/>
        <v>*0.95</v>
      </c>
      <c r="G2291" s="70" t="str">
        <f t="shared" si="432"/>
        <v>REZoning_Sol-Win</v>
      </c>
      <c r="I2291" t="s">
        <v>3172</v>
      </c>
      <c r="J2291" s="68" t="s">
        <v>874</v>
      </c>
      <c r="K2291" s="52">
        <v>2050</v>
      </c>
      <c r="L2291" s="62" t="str">
        <f t="shared" si="422"/>
        <v>*0.92</v>
      </c>
      <c r="M2291" s="70" t="str">
        <f t="shared" si="423"/>
        <v>REZoning_Sol-Win</v>
      </c>
      <c r="O2291" t="s">
        <v>3172</v>
      </c>
      <c r="P2291" t="s">
        <v>874</v>
      </c>
      <c r="Q2291">
        <v>2100</v>
      </c>
      <c r="R2291" t="s">
        <v>881</v>
      </c>
      <c r="S2291" t="s">
        <v>875</v>
      </c>
      <c r="AA2291" s="49" t="s">
        <v>3172</v>
      </c>
      <c r="AB2291" s="71" t="s">
        <v>874</v>
      </c>
      <c r="AC2291" s="55">
        <v>2035</v>
      </c>
      <c r="AD2291" s="70" t="str">
        <f t="shared" si="424"/>
        <v>*0.95</v>
      </c>
      <c r="AE2291" s="70" t="str">
        <f t="shared" si="425"/>
        <v>REZoning_Sol-Win</v>
      </c>
      <c r="AG2291" s="49" t="s">
        <v>3172</v>
      </c>
      <c r="AH2291" s="71" t="s">
        <v>874</v>
      </c>
      <c r="AI2291" s="55">
        <v>2050</v>
      </c>
      <c r="AJ2291" s="70" t="str">
        <f t="shared" si="426"/>
        <v>*0.92</v>
      </c>
      <c r="AK2291" s="70" t="str">
        <f t="shared" si="427"/>
        <v>REZoning_Sol-Win</v>
      </c>
      <c r="AO2291" s="50" t="s">
        <v>3172</v>
      </c>
      <c r="AP2291" s="72" t="s">
        <v>874</v>
      </c>
      <c r="AQ2291" s="58">
        <v>2035</v>
      </c>
      <c r="AR2291" s="73" t="str">
        <f t="shared" si="428"/>
        <v>*0.93</v>
      </c>
      <c r="AS2291" s="70" t="str">
        <f t="shared" si="429"/>
        <v>REZoning_Sol-Win</v>
      </c>
      <c r="AU2291" s="50" t="s">
        <v>3172</v>
      </c>
      <c r="AV2291" s="72" t="s">
        <v>874</v>
      </c>
      <c r="AW2291" s="58">
        <v>2050</v>
      </c>
      <c r="AX2291" s="73" t="str">
        <f t="shared" si="430"/>
        <v>*0.89</v>
      </c>
      <c r="AY2291" s="70" t="str">
        <f t="shared" si="431"/>
        <v>REZoning_Sol-Win</v>
      </c>
    </row>
    <row r="2292" spans="1:51">
      <c r="A2292" s="67" t="s">
        <v>87</v>
      </c>
      <c r="C2292" t="s">
        <v>3173</v>
      </c>
      <c r="D2292" s="68" t="s">
        <v>874</v>
      </c>
      <c r="E2292" s="52">
        <v>2035</v>
      </c>
      <c r="F2292" s="69" t="str">
        <f t="shared" si="421"/>
        <v>*0.95</v>
      </c>
      <c r="G2292" s="70" t="str">
        <f t="shared" si="432"/>
        <v>REZoning_Sol-Win</v>
      </c>
      <c r="I2292" t="s">
        <v>3173</v>
      </c>
      <c r="J2292" s="68" t="s">
        <v>874</v>
      </c>
      <c r="K2292" s="52">
        <v>2050</v>
      </c>
      <c r="L2292" s="62" t="str">
        <f t="shared" si="422"/>
        <v>*0.92</v>
      </c>
      <c r="M2292" s="70" t="str">
        <f t="shared" si="423"/>
        <v>REZoning_Sol-Win</v>
      </c>
      <c r="O2292" t="s">
        <v>3173</v>
      </c>
      <c r="P2292" t="s">
        <v>874</v>
      </c>
      <c r="Q2292">
        <v>2100</v>
      </c>
      <c r="R2292" t="s">
        <v>881</v>
      </c>
      <c r="S2292" t="s">
        <v>875</v>
      </c>
      <c r="AA2292" s="49" t="s">
        <v>3173</v>
      </c>
      <c r="AB2292" s="71" t="s">
        <v>874</v>
      </c>
      <c r="AC2292" s="55">
        <v>2035</v>
      </c>
      <c r="AD2292" s="70" t="str">
        <f t="shared" si="424"/>
        <v>*0.95</v>
      </c>
      <c r="AE2292" s="70" t="str">
        <f t="shared" si="425"/>
        <v>REZoning_Sol-Win</v>
      </c>
      <c r="AG2292" s="49" t="s">
        <v>3173</v>
      </c>
      <c r="AH2292" s="71" t="s">
        <v>874</v>
      </c>
      <c r="AI2292" s="55">
        <v>2050</v>
      </c>
      <c r="AJ2292" s="70" t="str">
        <f t="shared" si="426"/>
        <v>*0.92</v>
      </c>
      <c r="AK2292" s="70" t="str">
        <f t="shared" si="427"/>
        <v>REZoning_Sol-Win</v>
      </c>
      <c r="AO2292" s="50" t="s">
        <v>3173</v>
      </c>
      <c r="AP2292" s="72" t="s">
        <v>874</v>
      </c>
      <c r="AQ2292" s="58">
        <v>2035</v>
      </c>
      <c r="AR2292" s="73" t="str">
        <f t="shared" si="428"/>
        <v>*0.93</v>
      </c>
      <c r="AS2292" s="70" t="str">
        <f t="shared" si="429"/>
        <v>REZoning_Sol-Win</v>
      </c>
      <c r="AU2292" s="50" t="s">
        <v>3173</v>
      </c>
      <c r="AV2292" s="72" t="s">
        <v>874</v>
      </c>
      <c r="AW2292" s="58">
        <v>2050</v>
      </c>
      <c r="AX2292" s="73" t="str">
        <f t="shared" si="430"/>
        <v>*0.89</v>
      </c>
      <c r="AY2292" s="70" t="str">
        <f t="shared" si="431"/>
        <v>REZoning_Sol-Win</v>
      </c>
    </row>
    <row r="2293" spans="1:51">
      <c r="A2293" s="67" t="s">
        <v>87</v>
      </c>
      <c r="C2293" t="s">
        <v>3174</v>
      </c>
      <c r="D2293" s="68" t="s">
        <v>874</v>
      </c>
      <c r="E2293" s="52">
        <v>2035</v>
      </c>
      <c r="F2293" s="69" t="str">
        <f t="shared" si="421"/>
        <v>*0.95</v>
      </c>
      <c r="G2293" s="70" t="str">
        <f t="shared" si="432"/>
        <v>REZoning_Sol-Win</v>
      </c>
      <c r="I2293" t="s">
        <v>3174</v>
      </c>
      <c r="J2293" s="68" t="s">
        <v>874</v>
      </c>
      <c r="K2293" s="52">
        <v>2050</v>
      </c>
      <c r="L2293" s="62" t="str">
        <f t="shared" si="422"/>
        <v>*0.92</v>
      </c>
      <c r="M2293" s="70" t="str">
        <f t="shared" si="423"/>
        <v>REZoning_Sol-Win</v>
      </c>
      <c r="O2293" t="s">
        <v>3174</v>
      </c>
      <c r="P2293" t="s">
        <v>874</v>
      </c>
      <c r="Q2293">
        <v>2100</v>
      </c>
      <c r="R2293" t="s">
        <v>881</v>
      </c>
      <c r="S2293" t="s">
        <v>875</v>
      </c>
      <c r="AA2293" s="49" t="s">
        <v>3174</v>
      </c>
      <c r="AB2293" s="71" t="s">
        <v>874</v>
      </c>
      <c r="AC2293" s="55">
        <v>2035</v>
      </c>
      <c r="AD2293" s="70" t="str">
        <f t="shared" si="424"/>
        <v>*0.95</v>
      </c>
      <c r="AE2293" s="70" t="str">
        <f t="shared" si="425"/>
        <v>REZoning_Sol-Win</v>
      </c>
      <c r="AG2293" s="49" t="s">
        <v>3174</v>
      </c>
      <c r="AH2293" s="71" t="s">
        <v>874</v>
      </c>
      <c r="AI2293" s="55">
        <v>2050</v>
      </c>
      <c r="AJ2293" s="70" t="str">
        <f t="shared" si="426"/>
        <v>*0.92</v>
      </c>
      <c r="AK2293" s="70" t="str">
        <f t="shared" si="427"/>
        <v>REZoning_Sol-Win</v>
      </c>
      <c r="AO2293" s="50" t="s">
        <v>3174</v>
      </c>
      <c r="AP2293" s="72" t="s">
        <v>874</v>
      </c>
      <c r="AQ2293" s="58">
        <v>2035</v>
      </c>
      <c r="AR2293" s="73" t="str">
        <f t="shared" si="428"/>
        <v>*0.93</v>
      </c>
      <c r="AS2293" s="70" t="str">
        <f t="shared" si="429"/>
        <v>REZoning_Sol-Win</v>
      </c>
      <c r="AU2293" s="50" t="s">
        <v>3174</v>
      </c>
      <c r="AV2293" s="72" t="s">
        <v>874</v>
      </c>
      <c r="AW2293" s="58">
        <v>2050</v>
      </c>
      <c r="AX2293" s="73" t="str">
        <f t="shared" si="430"/>
        <v>*0.89</v>
      </c>
      <c r="AY2293" s="70" t="str">
        <f t="shared" si="431"/>
        <v>REZoning_Sol-Win</v>
      </c>
    </row>
    <row r="2294" spans="1:51">
      <c r="A2294" s="67" t="s">
        <v>87</v>
      </c>
      <c r="C2294" t="s">
        <v>3175</v>
      </c>
      <c r="D2294" s="68" t="s">
        <v>874</v>
      </c>
      <c r="E2294" s="52">
        <v>2035</v>
      </c>
      <c r="F2294" s="69" t="str">
        <f t="shared" si="421"/>
        <v>*0.95</v>
      </c>
      <c r="G2294" s="70" t="str">
        <f t="shared" si="432"/>
        <v>REZoning_Sol-Win</v>
      </c>
      <c r="I2294" t="s">
        <v>3175</v>
      </c>
      <c r="J2294" s="68" t="s">
        <v>874</v>
      </c>
      <c r="K2294" s="52">
        <v>2050</v>
      </c>
      <c r="L2294" s="62" t="str">
        <f t="shared" si="422"/>
        <v>*0.92</v>
      </c>
      <c r="M2294" s="70" t="str">
        <f t="shared" si="423"/>
        <v>REZoning_Sol-Win</v>
      </c>
      <c r="O2294" t="s">
        <v>3175</v>
      </c>
      <c r="P2294" t="s">
        <v>874</v>
      </c>
      <c r="Q2294">
        <v>2100</v>
      </c>
      <c r="R2294" t="s">
        <v>881</v>
      </c>
      <c r="S2294" t="s">
        <v>875</v>
      </c>
      <c r="AA2294" s="49" t="s">
        <v>3175</v>
      </c>
      <c r="AB2294" s="71" t="s">
        <v>874</v>
      </c>
      <c r="AC2294" s="55">
        <v>2035</v>
      </c>
      <c r="AD2294" s="70" t="str">
        <f t="shared" si="424"/>
        <v>*0.95</v>
      </c>
      <c r="AE2294" s="70" t="str">
        <f t="shared" si="425"/>
        <v>REZoning_Sol-Win</v>
      </c>
      <c r="AG2294" s="49" t="s">
        <v>3175</v>
      </c>
      <c r="AH2294" s="71" t="s">
        <v>874</v>
      </c>
      <c r="AI2294" s="55">
        <v>2050</v>
      </c>
      <c r="AJ2294" s="70" t="str">
        <f t="shared" si="426"/>
        <v>*0.92</v>
      </c>
      <c r="AK2294" s="70" t="str">
        <f t="shared" si="427"/>
        <v>REZoning_Sol-Win</v>
      </c>
      <c r="AO2294" s="50" t="s">
        <v>3175</v>
      </c>
      <c r="AP2294" s="72" t="s">
        <v>874</v>
      </c>
      <c r="AQ2294" s="58">
        <v>2035</v>
      </c>
      <c r="AR2294" s="73" t="str">
        <f t="shared" si="428"/>
        <v>*0.93</v>
      </c>
      <c r="AS2294" s="70" t="str">
        <f t="shared" si="429"/>
        <v>REZoning_Sol-Win</v>
      </c>
      <c r="AU2294" s="50" t="s">
        <v>3175</v>
      </c>
      <c r="AV2294" s="72" t="s">
        <v>874</v>
      </c>
      <c r="AW2294" s="58">
        <v>2050</v>
      </c>
      <c r="AX2294" s="73" t="str">
        <f t="shared" si="430"/>
        <v>*0.89</v>
      </c>
      <c r="AY2294" s="70" t="str">
        <f t="shared" si="431"/>
        <v>REZoning_Sol-Win</v>
      </c>
    </row>
    <row r="2295" spans="1:51">
      <c r="A2295" s="67" t="s">
        <v>87</v>
      </c>
      <c r="C2295" t="s">
        <v>3176</v>
      </c>
      <c r="D2295" s="68" t="s">
        <v>874</v>
      </c>
      <c r="E2295" s="52">
        <v>2035</v>
      </c>
      <c r="F2295" s="69" t="str">
        <f t="shared" si="421"/>
        <v>*0.95</v>
      </c>
      <c r="G2295" s="70" t="str">
        <f t="shared" si="432"/>
        <v>REZoning_Sol-Win</v>
      </c>
      <c r="I2295" t="s">
        <v>3176</v>
      </c>
      <c r="J2295" s="68" t="s">
        <v>874</v>
      </c>
      <c r="K2295" s="52">
        <v>2050</v>
      </c>
      <c r="L2295" s="62" t="str">
        <f t="shared" si="422"/>
        <v>*0.92</v>
      </c>
      <c r="M2295" s="70" t="str">
        <f t="shared" si="423"/>
        <v>REZoning_Sol-Win</v>
      </c>
      <c r="O2295" t="s">
        <v>3176</v>
      </c>
      <c r="P2295" t="s">
        <v>874</v>
      </c>
      <c r="Q2295">
        <v>2100</v>
      </c>
      <c r="R2295" t="s">
        <v>881</v>
      </c>
      <c r="S2295" t="s">
        <v>875</v>
      </c>
      <c r="AA2295" s="49" t="s">
        <v>3176</v>
      </c>
      <c r="AB2295" s="71" t="s">
        <v>874</v>
      </c>
      <c r="AC2295" s="55">
        <v>2035</v>
      </c>
      <c r="AD2295" s="70" t="str">
        <f t="shared" si="424"/>
        <v>*0.95</v>
      </c>
      <c r="AE2295" s="70" t="str">
        <f t="shared" si="425"/>
        <v>REZoning_Sol-Win</v>
      </c>
      <c r="AG2295" s="49" t="s">
        <v>3176</v>
      </c>
      <c r="AH2295" s="71" t="s">
        <v>874</v>
      </c>
      <c r="AI2295" s="55">
        <v>2050</v>
      </c>
      <c r="AJ2295" s="70" t="str">
        <f t="shared" si="426"/>
        <v>*0.92</v>
      </c>
      <c r="AK2295" s="70" t="str">
        <f t="shared" si="427"/>
        <v>REZoning_Sol-Win</v>
      </c>
      <c r="AO2295" s="50" t="s">
        <v>3176</v>
      </c>
      <c r="AP2295" s="72" t="s">
        <v>874</v>
      </c>
      <c r="AQ2295" s="58">
        <v>2035</v>
      </c>
      <c r="AR2295" s="73" t="str">
        <f t="shared" si="428"/>
        <v>*0.93</v>
      </c>
      <c r="AS2295" s="70" t="str">
        <f t="shared" si="429"/>
        <v>REZoning_Sol-Win</v>
      </c>
      <c r="AU2295" s="50" t="s">
        <v>3176</v>
      </c>
      <c r="AV2295" s="72" t="s">
        <v>874</v>
      </c>
      <c r="AW2295" s="58">
        <v>2050</v>
      </c>
      <c r="AX2295" s="73" t="str">
        <f t="shared" si="430"/>
        <v>*0.89</v>
      </c>
      <c r="AY2295" s="70" t="str">
        <f t="shared" si="431"/>
        <v>REZoning_Sol-Win</v>
      </c>
    </row>
    <row r="2296" spans="1:51">
      <c r="A2296" s="67" t="s">
        <v>87</v>
      </c>
      <c r="C2296" t="s">
        <v>3177</v>
      </c>
      <c r="D2296" s="68" t="s">
        <v>874</v>
      </c>
      <c r="E2296" s="52">
        <v>2035</v>
      </c>
      <c r="F2296" s="69" t="str">
        <f t="shared" si="421"/>
        <v>*0.95</v>
      </c>
      <c r="G2296" s="70" t="str">
        <f t="shared" si="432"/>
        <v>REZoning_Sol-Win</v>
      </c>
      <c r="I2296" t="s">
        <v>3177</v>
      </c>
      <c r="J2296" s="68" t="s">
        <v>874</v>
      </c>
      <c r="K2296" s="52">
        <v>2050</v>
      </c>
      <c r="L2296" s="62" t="str">
        <f t="shared" si="422"/>
        <v>*0.92</v>
      </c>
      <c r="M2296" s="70" t="str">
        <f t="shared" si="423"/>
        <v>REZoning_Sol-Win</v>
      </c>
      <c r="O2296" t="s">
        <v>3177</v>
      </c>
      <c r="P2296" t="s">
        <v>874</v>
      </c>
      <c r="Q2296">
        <v>2100</v>
      </c>
      <c r="R2296" t="s">
        <v>881</v>
      </c>
      <c r="S2296" t="s">
        <v>875</v>
      </c>
      <c r="AA2296" s="49" t="s">
        <v>3177</v>
      </c>
      <c r="AB2296" s="71" t="s">
        <v>874</v>
      </c>
      <c r="AC2296" s="55">
        <v>2035</v>
      </c>
      <c r="AD2296" s="70" t="str">
        <f t="shared" si="424"/>
        <v>*0.95</v>
      </c>
      <c r="AE2296" s="70" t="str">
        <f t="shared" si="425"/>
        <v>REZoning_Sol-Win</v>
      </c>
      <c r="AG2296" s="49" t="s">
        <v>3177</v>
      </c>
      <c r="AH2296" s="71" t="s">
        <v>874</v>
      </c>
      <c r="AI2296" s="55">
        <v>2050</v>
      </c>
      <c r="AJ2296" s="70" t="str">
        <f t="shared" si="426"/>
        <v>*0.92</v>
      </c>
      <c r="AK2296" s="70" t="str">
        <f t="shared" si="427"/>
        <v>REZoning_Sol-Win</v>
      </c>
      <c r="AO2296" s="50" t="s">
        <v>3177</v>
      </c>
      <c r="AP2296" s="72" t="s">
        <v>874</v>
      </c>
      <c r="AQ2296" s="58">
        <v>2035</v>
      </c>
      <c r="AR2296" s="73" t="str">
        <f t="shared" si="428"/>
        <v>*0.93</v>
      </c>
      <c r="AS2296" s="70" t="str">
        <f t="shared" si="429"/>
        <v>REZoning_Sol-Win</v>
      </c>
      <c r="AU2296" s="50" t="s">
        <v>3177</v>
      </c>
      <c r="AV2296" s="72" t="s">
        <v>874</v>
      </c>
      <c r="AW2296" s="58">
        <v>2050</v>
      </c>
      <c r="AX2296" s="73" t="str">
        <f t="shared" si="430"/>
        <v>*0.89</v>
      </c>
      <c r="AY2296" s="70" t="str">
        <f t="shared" si="431"/>
        <v>REZoning_Sol-Win</v>
      </c>
    </row>
    <row r="2297" spans="1:51">
      <c r="A2297" s="67" t="s">
        <v>87</v>
      </c>
      <c r="C2297" t="s">
        <v>3178</v>
      </c>
      <c r="D2297" s="68" t="s">
        <v>874</v>
      </c>
      <c r="E2297" s="52">
        <v>2035</v>
      </c>
      <c r="F2297" s="69" t="str">
        <f t="shared" si="421"/>
        <v>*0.95</v>
      </c>
      <c r="G2297" s="70" t="str">
        <f t="shared" si="432"/>
        <v>REZoning_Sol-Win</v>
      </c>
      <c r="I2297" t="s">
        <v>3178</v>
      </c>
      <c r="J2297" s="68" t="s">
        <v>874</v>
      </c>
      <c r="K2297" s="52">
        <v>2050</v>
      </c>
      <c r="L2297" s="62" t="str">
        <f t="shared" si="422"/>
        <v>*0.92</v>
      </c>
      <c r="M2297" s="70" t="str">
        <f t="shared" si="423"/>
        <v>REZoning_Sol-Win</v>
      </c>
      <c r="O2297" t="s">
        <v>3178</v>
      </c>
      <c r="P2297" t="s">
        <v>874</v>
      </c>
      <c r="Q2297">
        <v>2100</v>
      </c>
      <c r="R2297" t="s">
        <v>881</v>
      </c>
      <c r="S2297" t="s">
        <v>875</v>
      </c>
      <c r="AA2297" s="49" t="s">
        <v>3178</v>
      </c>
      <c r="AB2297" s="71" t="s">
        <v>874</v>
      </c>
      <c r="AC2297" s="55">
        <v>2035</v>
      </c>
      <c r="AD2297" s="70" t="str">
        <f t="shared" si="424"/>
        <v>*0.95</v>
      </c>
      <c r="AE2297" s="70" t="str">
        <f t="shared" si="425"/>
        <v>REZoning_Sol-Win</v>
      </c>
      <c r="AG2297" s="49" t="s">
        <v>3178</v>
      </c>
      <c r="AH2297" s="71" t="s">
        <v>874</v>
      </c>
      <c r="AI2297" s="55">
        <v>2050</v>
      </c>
      <c r="AJ2297" s="70" t="str">
        <f t="shared" si="426"/>
        <v>*0.92</v>
      </c>
      <c r="AK2297" s="70" t="str">
        <f t="shared" si="427"/>
        <v>REZoning_Sol-Win</v>
      </c>
      <c r="AO2297" s="50" t="s">
        <v>3178</v>
      </c>
      <c r="AP2297" s="72" t="s">
        <v>874</v>
      </c>
      <c r="AQ2297" s="58">
        <v>2035</v>
      </c>
      <c r="AR2297" s="73" t="str">
        <f t="shared" si="428"/>
        <v>*0.93</v>
      </c>
      <c r="AS2297" s="70" t="str">
        <f t="shared" si="429"/>
        <v>REZoning_Sol-Win</v>
      </c>
      <c r="AU2297" s="50" t="s">
        <v>3178</v>
      </c>
      <c r="AV2297" s="72" t="s">
        <v>874</v>
      </c>
      <c r="AW2297" s="58">
        <v>2050</v>
      </c>
      <c r="AX2297" s="73" t="str">
        <f t="shared" si="430"/>
        <v>*0.89</v>
      </c>
      <c r="AY2297" s="70" t="str">
        <f t="shared" si="431"/>
        <v>REZoning_Sol-Win</v>
      </c>
    </row>
    <row r="2298" spans="1:51">
      <c r="A2298" s="67" t="s">
        <v>87</v>
      </c>
      <c r="C2298" t="s">
        <v>3179</v>
      </c>
      <c r="D2298" s="68" t="s">
        <v>874</v>
      </c>
      <c r="E2298" s="52">
        <v>2035</v>
      </c>
      <c r="F2298" s="69" t="str">
        <f t="shared" si="421"/>
        <v>*0.95</v>
      </c>
      <c r="G2298" s="70" t="str">
        <f t="shared" si="432"/>
        <v>REZoning_Sol-Win</v>
      </c>
      <c r="I2298" t="s">
        <v>3179</v>
      </c>
      <c r="J2298" s="68" t="s">
        <v>874</v>
      </c>
      <c r="K2298" s="52">
        <v>2050</v>
      </c>
      <c r="L2298" s="62" t="str">
        <f t="shared" si="422"/>
        <v>*0.92</v>
      </c>
      <c r="M2298" s="70" t="str">
        <f t="shared" si="423"/>
        <v>REZoning_Sol-Win</v>
      </c>
      <c r="O2298" t="s">
        <v>3179</v>
      </c>
      <c r="P2298" t="s">
        <v>874</v>
      </c>
      <c r="Q2298">
        <v>2100</v>
      </c>
      <c r="R2298" t="s">
        <v>881</v>
      </c>
      <c r="S2298" t="s">
        <v>875</v>
      </c>
      <c r="AA2298" s="49" t="s">
        <v>3179</v>
      </c>
      <c r="AB2298" s="71" t="s">
        <v>874</v>
      </c>
      <c r="AC2298" s="55">
        <v>2035</v>
      </c>
      <c r="AD2298" s="70" t="str">
        <f t="shared" si="424"/>
        <v>*0.95</v>
      </c>
      <c r="AE2298" s="70" t="str">
        <f t="shared" si="425"/>
        <v>REZoning_Sol-Win</v>
      </c>
      <c r="AG2298" s="49" t="s">
        <v>3179</v>
      </c>
      <c r="AH2298" s="71" t="s">
        <v>874</v>
      </c>
      <c r="AI2298" s="55">
        <v>2050</v>
      </c>
      <c r="AJ2298" s="70" t="str">
        <f t="shared" si="426"/>
        <v>*0.92</v>
      </c>
      <c r="AK2298" s="70" t="str">
        <f t="shared" si="427"/>
        <v>REZoning_Sol-Win</v>
      </c>
      <c r="AO2298" s="50" t="s">
        <v>3179</v>
      </c>
      <c r="AP2298" s="72" t="s">
        <v>874</v>
      </c>
      <c r="AQ2298" s="58">
        <v>2035</v>
      </c>
      <c r="AR2298" s="73" t="str">
        <f t="shared" si="428"/>
        <v>*0.93</v>
      </c>
      <c r="AS2298" s="70" t="str">
        <f t="shared" si="429"/>
        <v>REZoning_Sol-Win</v>
      </c>
      <c r="AU2298" s="50" t="s">
        <v>3179</v>
      </c>
      <c r="AV2298" s="72" t="s">
        <v>874</v>
      </c>
      <c r="AW2298" s="58">
        <v>2050</v>
      </c>
      <c r="AX2298" s="73" t="str">
        <f t="shared" si="430"/>
        <v>*0.89</v>
      </c>
      <c r="AY2298" s="70" t="str">
        <f t="shared" si="431"/>
        <v>REZoning_Sol-Win</v>
      </c>
    </row>
    <row r="2299" spans="1:51">
      <c r="A2299" s="67" t="s">
        <v>87</v>
      </c>
      <c r="C2299" t="s">
        <v>3180</v>
      </c>
      <c r="D2299" s="68" t="s">
        <v>874</v>
      </c>
      <c r="E2299" s="52">
        <v>2035</v>
      </c>
      <c r="F2299" s="69" t="str">
        <f t="shared" si="421"/>
        <v>*0.95</v>
      </c>
      <c r="G2299" s="70" t="str">
        <f t="shared" si="432"/>
        <v>REZoning_Sol-Win</v>
      </c>
      <c r="I2299" t="s">
        <v>3180</v>
      </c>
      <c r="J2299" s="68" t="s">
        <v>874</v>
      </c>
      <c r="K2299" s="52">
        <v>2050</v>
      </c>
      <c r="L2299" s="62" t="str">
        <f t="shared" si="422"/>
        <v>*0.92</v>
      </c>
      <c r="M2299" s="70" t="str">
        <f t="shared" si="423"/>
        <v>REZoning_Sol-Win</v>
      </c>
      <c r="O2299" t="s">
        <v>3180</v>
      </c>
      <c r="P2299" t="s">
        <v>874</v>
      </c>
      <c r="Q2299">
        <v>2100</v>
      </c>
      <c r="R2299" t="s">
        <v>881</v>
      </c>
      <c r="S2299" t="s">
        <v>875</v>
      </c>
      <c r="AA2299" s="49" t="s">
        <v>3180</v>
      </c>
      <c r="AB2299" s="71" t="s">
        <v>874</v>
      </c>
      <c r="AC2299" s="55">
        <v>2035</v>
      </c>
      <c r="AD2299" s="70" t="str">
        <f t="shared" si="424"/>
        <v>*0.95</v>
      </c>
      <c r="AE2299" s="70" t="str">
        <f t="shared" si="425"/>
        <v>REZoning_Sol-Win</v>
      </c>
      <c r="AG2299" s="49" t="s">
        <v>3180</v>
      </c>
      <c r="AH2299" s="71" t="s">
        <v>874</v>
      </c>
      <c r="AI2299" s="55">
        <v>2050</v>
      </c>
      <c r="AJ2299" s="70" t="str">
        <f t="shared" si="426"/>
        <v>*0.92</v>
      </c>
      <c r="AK2299" s="70" t="str">
        <f t="shared" si="427"/>
        <v>REZoning_Sol-Win</v>
      </c>
      <c r="AO2299" s="50" t="s">
        <v>3180</v>
      </c>
      <c r="AP2299" s="72" t="s">
        <v>874</v>
      </c>
      <c r="AQ2299" s="58">
        <v>2035</v>
      </c>
      <c r="AR2299" s="73" t="str">
        <f t="shared" si="428"/>
        <v>*0.93</v>
      </c>
      <c r="AS2299" s="70" t="str">
        <f t="shared" si="429"/>
        <v>REZoning_Sol-Win</v>
      </c>
      <c r="AU2299" s="50" t="s">
        <v>3180</v>
      </c>
      <c r="AV2299" s="72" t="s">
        <v>874</v>
      </c>
      <c r="AW2299" s="58">
        <v>2050</v>
      </c>
      <c r="AX2299" s="73" t="str">
        <f t="shared" si="430"/>
        <v>*0.89</v>
      </c>
      <c r="AY2299" s="70" t="str">
        <f t="shared" si="431"/>
        <v>REZoning_Sol-Win</v>
      </c>
    </row>
    <row r="2300" spans="1:51">
      <c r="A2300" s="67" t="s">
        <v>87</v>
      </c>
      <c r="C2300" t="s">
        <v>3181</v>
      </c>
      <c r="D2300" s="68" t="s">
        <v>874</v>
      </c>
      <c r="E2300" s="52">
        <v>2035</v>
      </c>
      <c r="F2300" s="69" t="str">
        <f t="shared" si="421"/>
        <v>*0.95</v>
      </c>
      <c r="G2300" s="70" t="str">
        <f t="shared" si="432"/>
        <v>REZoning_Sol-Win</v>
      </c>
      <c r="I2300" t="s">
        <v>3181</v>
      </c>
      <c r="J2300" s="68" t="s">
        <v>874</v>
      </c>
      <c r="K2300" s="52">
        <v>2050</v>
      </c>
      <c r="L2300" s="62" t="str">
        <f t="shared" si="422"/>
        <v>*0.92</v>
      </c>
      <c r="M2300" s="70" t="str">
        <f t="shared" si="423"/>
        <v>REZoning_Sol-Win</v>
      </c>
      <c r="O2300" t="s">
        <v>3181</v>
      </c>
      <c r="P2300" t="s">
        <v>874</v>
      </c>
      <c r="Q2300">
        <v>2100</v>
      </c>
      <c r="R2300" t="s">
        <v>881</v>
      </c>
      <c r="S2300" t="s">
        <v>875</v>
      </c>
      <c r="AA2300" s="49" t="s">
        <v>3181</v>
      </c>
      <c r="AB2300" s="71" t="s">
        <v>874</v>
      </c>
      <c r="AC2300" s="55">
        <v>2035</v>
      </c>
      <c r="AD2300" s="70" t="str">
        <f t="shared" si="424"/>
        <v>*0.95</v>
      </c>
      <c r="AE2300" s="70" t="str">
        <f t="shared" si="425"/>
        <v>REZoning_Sol-Win</v>
      </c>
      <c r="AG2300" s="49" t="s">
        <v>3181</v>
      </c>
      <c r="AH2300" s="71" t="s">
        <v>874</v>
      </c>
      <c r="AI2300" s="55">
        <v>2050</v>
      </c>
      <c r="AJ2300" s="70" t="str">
        <f t="shared" si="426"/>
        <v>*0.92</v>
      </c>
      <c r="AK2300" s="70" t="str">
        <f t="shared" si="427"/>
        <v>REZoning_Sol-Win</v>
      </c>
      <c r="AO2300" s="50" t="s">
        <v>3181</v>
      </c>
      <c r="AP2300" s="72" t="s">
        <v>874</v>
      </c>
      <c r="AQ2300" s="58">
        <v>2035</v>
      </c>
      <c r="AR2300" s="73" t="str">
        <f t="shared" si="428"/>
        <v>*0.93</v>
      </c>
      <c r="AS2300" s="70" t="str">
        <f t="shared" si="429"/>
        <v>REZoning_Sol-Win</v>
      </c>
      <c r="AU2300" s="50" t="s">
        <v>3181</v>
      </c>
      <c r="AV2300" s="72" t="s">
        <v>874</v>
      </c>
      <c r="AW2300" s="58">
        <v>2050</v>
      </c>
      <c r="AX2300" s="73" t="str">
        <f t="shared" si="430"/>
        <v>*0.89</v>
      </c>
      <c r="AY2300" s="70" t="str">
        <f t="shared" si="431"/>
        <v>REZoning_Sol-Win</v>
      </c>
    </row>
    <row r="2301" spans="1:51">
      <c r="A2301" s="67" t="s">
        <v>87</v>
      </c>
      <c r="C2301" t="s">
        <v>3182</v>
      </c>
      <c r="D2301" s="68" t="s">
        <v>874</v>
      </c>
      <c r="E2301" s="52">
        <v>2035</v>
      </c>
      <c r="F2301" s="69" t="str">
        <f t="shared" si="421"/>
        <v>*0.95</v>
      </c>
      <c r="G2301" s="70" t="str">
        <f t="shared" si="432"/>
        <v>REZoning_Sol-Win</v>
      </c>
      <c r="I2301" t="s">
        <v>3182</v>
      </c>
      <c r="J2301" s="68" t="s">
        <v>874</v>
      </c>
      <c r="K2301" s="52">
        <v>2050</v>
      </c>
      <c r="L2301" s="62" t="str">
        <f t="shared" si="422"/>
        <v>*0.92</v>
      </c>
      <c r="M2301" s="70" t="str">
        <f t="shared" si="423"/>
        <v>REZoning_Sol-Win</v>
      </c>
      <c r="O2301" t="s">
        <v>3182</v>
      </c>
      <c r="P2301" t="s">
        <v>874</v>
      </c>
      <c r="Q2301">
        <v>2100</v>
      </c>
      <c r="R2301" t="s">
        <v>881</v>
      </c>
      <c r="S2301" t="s">
        <v>875</v>
      </c>
      <c r="AA2301" s="49" t="s">
        <v>3182</v>
      </c>
      <c r="AB2301" s="71" t="s">
        <v>874</v>
      </c>
      <c r="AC2301" s="55">
        <v>2035</v>
      </c>
      <c r="AD2301" s="70" t="str">
        <f t="shared" si="424"/>
        <v>*0.95</v>
      </c>
      <c r="AE2301" s="70" t="str">
        <f t="shared" si="425"/>
        <v>REZoning_Sol-Win</v>
      </c>
      <c r="AG2301" s="49" t="s">
        <v>3182</v>
      </c>
      <c r="AH2301" s="71" t="s">
        <v>874</v>
      </c>
      <c r="AI2301" s="55">
        <v>2050</v>
      </c>
      <c r="AJ2301" s="70" t="str">
        <f t="shared" si="426"/>
        <v>*0.92</v>
      </c>
      <c r="AK2301" s="70" t="str">
        <f t="shared" si="427"/>
        <v>REZoning_Sol-Win</v>
      </c>
      <c r="AO2301" s="50" t="s">
        <v>3182</v>
      </c>
      <c r="AP2301" s="72" t="s">
        <v>874</v>
      </c>
      <c r="AQ2301" s="58">
        <v>2035</v>
      </c>
      <c r="AR2301" s="73" t="str">
        <f t="shared" si="428"/>
        <v>*0.93</v>
      </c>
      <c r="AS2301" s="70" t="str">
        <f t="shared" si="429"/>
        <v>REZoning_Sol-Win</v>
      </c>
      <c r="AU2301" s="50" t="s">
        <v>3182</v>
      </c>
      <c r="AV2301" s="72" t="s">
        <v>874</v>
      </c>
      <c r="AW2301" s="58">
        <v>2050</v>
      </c>
      <c r="AX2301" s="73" t="str">
        <f t="shared" si="430"/>
        <v>*0.89</v>
      </c>
      <c r="AY2301" s="70" t="str">
        <f t="shared" si="431"/>
        <v>REZoning_Sol-Win</v>
      </c>
    </row>
    <row r="2302" spans="1:51">
      <c r="A2302" s="67" t="s">
        <v>87</v>
      </c>
      <c r="C2302" t="s">
        <v>3183</v>
      </c>
      <c r="D2302" s="68" t="s">
        <v>874</v>
      </c>
      <c r="E2302" s="52">
        <v>2035</v>
      </c>
      <c r="F2302" s="69" t="str">
        <f t="shared" si="421"/>
        <v>*0.95</v>
      </c>
      <c r="G2302" s="70" t="str">
        <f t="shared" si="432"/>
        <v>REZoning_Sol-Win</v>
      </c>
      <c r="I2302" t="s">
        <v>3183</v>
      </c>
      <c r="J2302" s="68" t="s">
        <v>874</v>
      </c>
      <c r="K2302" s="52">
        <v>2050</v>
      </c>
      <c r="L2302" s="62" t="str">
        <f t="shared" si="422"/>
        <v>*0.92</v>
      </c>
      <c r="M2302" s="70" t="str">
        <f t="shared" si="423"/>
        <v>REZoning_Sol-Win</v>
      </c>
      <c r="O2302" t="s">
        <v>3183</v>
      </c>
      <c r="P2302" t="s">
        <v>874</v>
      </c>
      <c r="Q2302">
        <v>2100</v>
      </c>
      <c r="R2302" t="s">
        <v>881</v>
      </c>
      <c r="S2302" t="s">
        <v>875</v>
      </c>
      <c r="AA2302" s="49" t="s">
        <v>3183</v>
      </c>
      <c r="AB2302" s="71" t="s">
        <v>874</v>
      </c>
      <c r="AC2302" s="55">
        <v>2035</v>
      </c>
      <c r="AD2302" s="70" t="str">
        <f t="shared" si="424"/>
        <v>*0.95</v>
      </c>
      <c r="AE2302" s="70" t="str">
        <f t="shared" si="425"/>
        <v>REZoning_Sol-Win</v>
      </c>
      <c r="AG2302" s="49" t="s">
        <v>3183</v>
      </c>
      <c r="AH2302" s="71" t="s">
        <v>874</v>
      </c>
      <c r="AI2302" s="55">
        <v>2050</v>
      </c>
      <c r="AJ2302" s="70" t="str">
        <f t="shared" si="426"/>
        <v>*0.92</v>
      </c>
      <c r="AK2302" s="70" t="str">
        <f t="shared" si="427"/>
        <v>REZoning_Sol-Win</v>
      </c>
      <c r="AO2302" s="50" t="s">
        <v>3183</v>
      </c>
      <c r="AP2302" s="72" t="s">
        <v>874</v>
      </c>
      <c r="AQ2302" s="58">
        <v>2035</v>
      </c>
      <c r="AR2302" s="73" t="str">
        <f t="shared" si="428"/>
        <v>*0.93</v>
      </c>
      <c r="AS2302" s="70" t="str">
        <f t="shared" si="429"/>
        <v>REZoning_Sol-Win</v>
      </c>
      <c r="AU2302" s="50" t="s">
        <v>3183</v>
      </c>
      <c r="AV2302" s="72" t="s">
        <v>874</v>
      </c>
      <c r="AW2302" s="58">
        <v>2050</v>
      </c>
      <c r="AX2302" s="73" t="str">
        <f t="shared" si="430"/>
        <v>*0.89</v>
      </c>
      <c r="AY2302" s="70" t="str">
        <f t="shared" si="431"/>
        <v>REZoning_Sol-Win</v>
      </c>
    </row>
    <row r="2303" spans="1:51">
      <c r="A2303" s="67" t="s">
        <v>87</v>
      </c>
      <c r="C2303" t="s">
        <v>3184</v>
      </c>
      <c r="D2303" s="68" t="s">
        <v>874</v>
      </c>
      <c r="E2303" s="52">
        <v>2035</v>
      </c>
      <c r="F2303" s="69" t="str">
        <f t="shared" si="421"/>
        <v>*0.95</v>
      </c>
      <c r="G2303" s="70" t="str">
        <f t="shared" si="432"/>
        <v>REZoning_Sol-Win</v>
      </c>
      <c r="I2303" t="s">
        <v>3184</v>
      </c>
      <c r="J2303" s="68" t="s">
        <v>874</v>
      </c>
      <c r="K2303" s="52">
        <v>2050</v>
      </c>
      <c r="L2303" s="62" t="str">
        <f t="shared" si="422"/>
        <v>*0.92</v>
      </c>
      <c r="M2303" s="70" t="str">
        <f t="shared" si="423"/>
        <v>REZoning_Sol-Win</v>
      </c>
      <c r="O2303" t="s">
        <v>3184</v>
      </c>
      <c r="P2303" t="s">
        <v>874</v>
      </c>
      <c r="Q2303">
        <v>2100</v>
      </c>
      <c r="R2303" t="s">
        <v>881</v>
      </c>
      <c r="S2303" t="s">
        <v>875</v>
      </c>
      <c r="AA2303" s="49" t="s">
        <v>3184</v>
      </c>
      <c r="AB2303" s="71" t="s">
        <v>874</v>
      </c>
      <c r="AC2303" s="55">
        <v>2035</v>
      </c>
      <c r="AD2303" s="70" t="str">
        <f t="shared" si="424"/>
        <v>*0.95</v>
      </c>
      <c r="AE2303" s="70" t="str">
        <f t="shared" si="425"/>
        <v>REZoning_Sol-Win</v>
      </c>
      <c r="AG2303" s="49" t="s">
        <v>3184</v>
      </c>
      <c r="AH2303" s="71" t="s">
        <v>874</v>
      </c>
      <c r="AI2303" s="55">
        <v>2050</v>
      </c>
      <c r="AJ2303" s="70" t="str">
        <f t="shared" si="426"/>
        <v>*0.92</v>
      </c>
      <c r="AK2303" s="70" t="str">
        <f t="shared" si="427"/>
        <v>REZoning_Sol-Win</v>
      </c>
      <c r="AO2303" s="50" t="s">
        <v>3184</v>
      </c>
      <c r="AP2303" s="72" t="s">
        <v>874</v>
      </c>
      <c r="AQ2303" s="58">
        <v>2035</v>
      </c>
      <c r="AR2303" s="73" t="str">
        <f t="shared" si="428"/>
        <v>*0.93</v>
      </c>
      <c r="AS2303" s="70" t="str">
        <f t="shared" si="429"/>
        <v>REZoning_Sol-Win</v>
      </c>
      <c r="AU2303" s="50" t="s">
        <v>3184</v>
      </c>
      <c r="AV2303" s="72" t="s">
        <v>874</v>
      </c>
      <c r="AW2303" s="58">
        <v>2050</v>
      </c>
      <c r="AX2303" s="73" t="str">
        <f t="shared" si="430"/>
        <v>*0.89</v>
      </c>
      <c r="AY2303" s="70" t="str">
        <f t="shared" si="431"/>
        <v>REZoning_Sol-Win</v>
      </c>
    </row>
    <row r="2304" spans="1:51">
      <c r="A2304" s="67" t="s">
        <v>87</v>
      </c>
      <c r="C2304" t="s">
        <v>3185</v>
      </c>
      <c r="D2304" s="68" t="s">
        <v>874</v>
      </c>
      <c r="E2304" s="52">
        <v>2035</v>
      </c>
      <c r="F2304" s="69" t="str">
        <f t="shared" si="421"/>
        <v>*0.95</v>
      </c>
      <c r="G2304" s="70" t="str">
        <f t="shared" si="432"/>
        <v>REZoning_Sol-Win</v>
      </c>
      <c r="I2304" t="s">
        <v>3185</v>
      </c>
      <c r="J2304" s="68" t="s">
        <v>874</v>
      </c>
      <c r="K2304" s="52">
        <v>2050</v>
      </c>
      <c r="L2304" s="62" t="str">
        <f t="shared" si="422"/>
        <v>*0.92</v>
      </c>
      <c r="M2304" s="70" t="str">
        <f t="shared" si="423"/>
        <v>REZoning_Sol-Win</v>
      </c>
      <c r="O2304" t="s">
        <v>3185</v>
      </c>
      <c r="P2304" t="s">
        <v>874</v>
      </c>
      <c r="Q2304">
        <v>2100</v>
      </c>
      <c r="R2304" t="s">
        <v>881</v>
      </c>
      <c r="S2304" t="s">
        <v>875</v>
      </c>
      <c r="AA2304" s="49" t="s">
        <v>3185</v>
      </c>
      <c r="AB2304" s="71" t="s">
        <v>874</v>
      </c>
      <c r="AC2304" s="55">
        <v>2035</v>
      </c>
      <c r="AD2304" s="70" t="str">
        <f t="shared" si="424"/>
        <v>*0.95</v>
      </c>
      <c r="AE2304" s="70" t="str">
        <f t="shared" si="425"/>
        <v>REZoning_Sol-Win</v>
      </c>
      <c r="AG2304" s="49" t="s">
        <v>3185</v>
      </c>
      <c r="AH2304" s="71" t="s">
        <v>874</v>
      </c>
      <c r="AI2304" s="55">
        <v>2050</v>
      </c>
      <c r="AJ2304" s="70" t="str">
        <f t="shared" si="426"/>
        <v>*0.92</v>
      </c>
      <c r="AK2304" s="70" t="str">
        <f t="shared" si="427"/>
        <v>REZoning_Sol-Win</v>
      </c>
      <c r="AO2304" s="50" t="s">
        <v>3185</v>
      </c>
      <c r="AP2304" s="72" t="s">
        <v>874</v>
      </c>
      <c r="AQ2304" s="58">
        <v>2035</v>
      </c>
      <c r="AR2304" s="73" t="str">
        <f t="shared" si="428"/>
        <v>*0.93</v>
      </c>
      <c r="AS2304" s="70" t="str">
        <f t="shared" si="429"/>
        <v>REZoning_Sol-Win</v>
      </c>
      <c r="AU2304" s="50" t="s">
        <v>3185</v>
      </c>
      <c r="AV2304" s="72" t="s">
        <v>874</v>
      </c>
      <c r="AW2304" s="58">
        <v>2050</v>
      </c>
      <c r="AX2304" s="73" t="str">
        <f t="shared" si="430"/>
        <v>*0.89</v>
      </c>
      <c r="AY2304" s="70" t="str">
        <f t="shared" si="431"/>
        <v>REZoning_Sol-Win</v>
      </c>
    </row>
    <row r="2305" spans="1:51">
      <c r="A2305" s="67" t="s">
        <v>87</v>
      </c>
      <c r="C2305" t="s">
        <v>3186</v>
      </c>
      <c r="D2305" s="68" t="s">
        <v>874</v>
      </c>
      <c r="E2305" s="52">
        <v>2035</v>
      </c>
      <c r="F2305" s="69" t="str">
        <f t="shared" si="421"/>
        <v>*0.95</v>
      </c>
      <c r="G2305" s="70" t="str">
        <f t="shared" si="432"/>
        <v>REZoning_Sol-Win</v>
      </c>
      <c r="I2305" t="s">
        <v>3186</v>
      </c>
      <c r="J2305" s="68" t="s">
        <v>874</v>
      </c>
      <c r="K2305" s="52">
        <v>2050</v>
      </c>
      <c r="L2305" s="62" t="str">
        <f t="shared" si="422"/>
        <v>*0.92</v>
      </c>
      <c r="M2305" s="70" t="str">
        <f t="shared" si="423"/>
        <v>REZoning_Sol-Win</v>
      </c>
      <c r="O2305" t="s">
        <v>3186</v>
      </c>
      <c r="P2305" t="s">
        <v>874</v>
      </c>
      <c r="Q2305">
        <v>2100</v>
      </c>
      <c r="R2305" t="s">
        <v>881</v>
      </c>
      <c r="S2305" t="s">
        <v>875</v>
      </c>
      <c r="AA2305" s="49" t="s">
        <v>3186</v>
      </c>
      <c r="AB2305" s="71" t="s">
        <v>874</v>
      </c>
      <c r="AC2305" s="55">
        <v>2035</v>
      </c>
      <c r="AD2305" s="70" t="str">
        <f t="shared" si="424"/>
        <v>*0.95</v>
      </c>
      <c r="AE2305" s="70" t="str">
        <f t="shared" si="425"/>
        <v>REZoning_Sol-Win</v>
      </c>
      <c r="AG2305" s="49" t="s">
        <v>3186</v>
      </c>
      <c r="AH2305" s="71" t="s">
        <v>874</v>
      </c>
      <c r="AI2305" s="55">
        <v>2050</v>
      </c>
      <c r="AJ2305" s="70" t="str">
        <f t="shared" si="426"/>
        <v>*0.92</v>
      </c>
      <c r="AK2305" s="70" t="str">
        <f t="shared" si="427"/>
        <v>REZoning_Sol-Win</v>
      </c>
      <c r="AO2305" s="50" t="s">
        <v>3186</v>
      </c>
      <c r="AP2305" s="72" t="s">
        <v>874</v>
      </c>
      <c r="AQ2305" s="58">
        <v>2035</v>
      </c>
      <c r="AR2305" s="73" t="str">
        <f t="shared" si="428"/>
        <v>*0.93</v>
      </c>
      <c r="AS2305" s="70" t="str">
        <f t="shared" si="429"/>
        <v>REZoning_Sol-Win</v>
      </c>
      <c r="AU2305" s="50" t="s">
        <v>3186</v>
      </c>
      <c r="AV2305" s="72" t="s">
        <v>874</v>
      </c>
      <c r="AW2305" s="58">
        <v>2050</v>
      </c>
      <c r="AX2305" s="73" t="str">
        <f t="shared" si="430"/>
        <v>*0.89</v>
      </c>
      <c r="AY2305" s="70" t="str">
        <f t="shared" si="431"/>
        <v>REZoning_Sol-Win</v>
      </c>
    </row>
    <row r="2306" spans="1:51">
      <c r="A2306" s="67" t="s">
        <v>87</v>
      </c>
      <c r="C2306" t="s">
        <v>3187</v>
      </c>
      <c r="D2306" s="68" t="s">
        <v>874</v>
      </c>
      <c r="E2306" s="52">
        <v>2035</v>
      </c>
      <c r="F2306" s="69" t="str">
        <f t="shared" si="421"/>
        <v>*0.95</v>
      </c>
      <c r="G2306" s="70" t="str">
        <f t="shared" si="432"/>
        <v>REZoning_Sol-Win</v>
      </c>
      <c r="I2306" t="s">
        <v>3187</v>
      </c>
      <c r="J2306" s="68" t="s">
        <v>874</v>
      </c>
      <c r="K2306" s="52">
        <v>2050</v>
      </c>
      <c r="L2306" s="62" t="str">
        <f t="shared" si="422"/>
        <v>*0.92</v>
      </c>
      <c r="M2306" s="70" t="str">
        <f t="shared" si="423"/>
        <v>REZoning_Sol-Win</v>
      </c>
      <c r="O2306" t="s">
        <v>3187</v>
      </c>
      <c r="P2306" t="s">
        <v>874</v>
      </c>
      <c r="Q2306">
        <v>2100</v>
      </c>
      <c r="R2306" t="s">
        <v>881</v>
      </c>
      <c r="S2306" t="s">
        <v>875</v>
      </c>
      <c r="AA2306" s="49" t="s">
        <v>3187</v>
      </c>
      <c r="AB2306" s="71" t="s">
        <v>874</v>
      </c>
      <c r="AC2306" s="55">
        <v>2035</v>
      </c>
      <c r="AD2306" s="70" t="str">
        <f t="shared" si="424"/>
        <v>*0.95</v>
      </c>
      <c r="AE2306" s="70" t="str">
        <f t="shared" si="425"/>
        <v>REZoning_Sol-Win</v>
      </c>
      <c r="AG2306" s="49" t="s">
        <v>3187</v>
      </c>
      <c r="AH2306" s="71" t="s">
        <v>874</v>
      </c>
      <c r="AI2306" s="55">
        <v>2050</v>
      </c>
      <c r="AJ2306" s="70" t="str">
        <f t="shared" si="426"/>
        <v>*0.92</v>
      </c>
      <c r="AK2306" s="70" t="str">
        <f t="shared" si="427"/>
        <v>REZoning_Sol-Win</v>
      </c>
      <c r="AO2306" s="50" t="s">
        <v>3187</v>
      </c>
      <c r="AP2306" s="72" t="s">
        <v>874</v>
      </c>
      <c r="AQ2306" s="58">
        <v>2035</v>
      </c>
      <c r="AR2306" s="73" t="str">
        <f t="shared" si="428"/>
        <v>*0.93</v>
      </c>
      <c r="AS2306" s="70" t="str">
        <f t="shared" si="429"/>
        <v>REZoning_Sol-Win</v>
      </c>
      <c r="AU2306" s="50" t="s">
        <v>3187</v>
      </c>
      <c r="AV2306" s="72" t="s">
        <v>874</v>
      </c>
      <c r="AW2306" s="58">
        <v>2050</v>
      </c>
      <c r="AX2306" s="73" t="str">
        <f t="shared" si="430"/>
        <v>*0.89</v>
      </c>
      <c r="AY2306" s="70" t="str">
        <f t="shared" si="431"/>
        <v>REZoning_Sol-Win</v>
      </c>
    </row>
    <row r="2307" spans="1:51">
      <c r="A2307" s="67" t="s">
        <v>87</v>
      </c>
      <c r="C2307" t="s">
        <v>3188</v>
      </c>
      <c r="D2307" s="68" t="s">
        <v>874</v>
      </c>
      <c r="E2307" s="52">
        <v>2035</v>
      </c>
      <c r="F2307" s="69" t="str">
        <f t="shared" si="421"/>
        <v>*0.95</v>
      </c>
      <c r="G2307" s="70" t="str">
        <f t="shared" si="432"/>
        <v>REZoning_Sol-Win</v>
      </c>
      <c r="I2307" t="s">
        <v>3188</v>
      </c>
      <c r="J2307" s="68" t="s">
        <v>874</v>
      </c>
      <c r="K2307" s="52">
        <v>2050</v>
      </c>
      <c r="L2307" s="62" t="str">
        <f t="shared" si="422"/>
        <v>*0.92</v>
      </c>
      <c r="M2307" s="70" t="str">
        <f t="shared" si="423"/>
        <v>REZoning_Sol-Win</v>
      </c>
      <c r="O2307" t="s">
        <v>3188</v>
      </c>
      <c r="P2307" t="s">
        <v>874</v>
      </c>
      <c r="Q2307">
        <v>2100</v>
      </c>
      <c r="R2307" t="s">
        <v>881</v>
      </c>
      <c r="S2307" t="s">
        <v>875</v>
      </c>
      <c r="AA2307" s="49" t="s">
        <v>3188</v>
      </c>
      <c r="AB2307" s="71" t="s">
        <v>874</v>
      </c>
      <c r="AC2307" s="55">
        <v>2035</v>
      </c>
      <c r="AD2307" s="70" t="str">
        <f t="shared" si="424"/>
        <v>*0.95</v>
      </c>
      <c r="AE2307" s="70" t="str">
        <f t="shared" si="425"/>
        <v>REZoning_Sol-Win</v>
      </c>
      <c r="AG2307" s="49" t="s">
        <v>3188</v>
      </c>
      <c r="AH2307" s="71" t="s">
        <v>874</v>
      </c>
      <c r="AI2307" s="55">
        <v>2050</v>
      </c>
      <c r="AJ2307" s="70" t="str">
        <f t="shared" si="426"/>
        <v>*0.92</v>
      </c>
      <c r="AK2307" s="70" t="str">
        <f t="shared" si="427"/>
        <v>REZoning_Sol-Win</v>
      </c>
      <c r="AO2307" s="50" t="s">
        <v>3188</v>
      </c>
      <c r="AP2307" s="72" t="s">
        <v>874</v>
      </c>
      <c r="AQ2307" s="58">
        <v>2035</v>
      </c>
      <c r="AR2307" s="73" t="str">
        <f t="shared" si="428"/>
        <v>*0.93</v>
      </c>
      <c r="AS2307" s="70" t="str">
        <f t="shared" si="429"/>
        <v>REZoning_Sol-Win</v>
      </c>
      <c r="AU2307" s="50" t="s">
        <v>3188</v>
      </c>
      <c r="AV2307" s="72" t="s">
        <v>874</v>
      </c>
      <c r="AW2307" s="58">
        <v>2050</v>
      </c>
      <c r="AX2307" s="73" t="str">
        <f t="shared" si="430"/>
        <v>*0.89</v>
      </c>
      <c r="AY2307" s="70" t="str">
        <f t="shared" si="431"/>
        <v>REZoning_Sol-Win</v>
      </c>
    </row>
    <row r="2308" spans="1:51">
      <c r="A2308" s="67" t="s">
        <v>87</v>
      </c>
      <c r="C2308" t="s">
        <v>3189</v>
      </c>
      <c r="D2308" s="68" t="s">
        <v>874</v>
      </c>
      <c r="E2308" s="52">
        <v>2035</v>
      </c>
      <c r="F2308" s="69" t="str">
        <f t="shared" si="421"/>
        <v>*0.95</v>
      </c>
      <c r="G2308" s="70" t="str">
        <f t="shared" si="432"/>
        <v>REZoning_Sol-Win</v>
      </c>
      <c r="I2308" t="s">
        <v>3189</v>
      </c>
      <c r="J2308" s="68" t="s">
        <v>874</v>
      </c>
      <c r="K2308" s="52">
        <v>2050</v>
      </c>
      <c r="L2308" s="62" t="str">
        <f t="shared" si="422"/>
        <v>*0.92</v>
      </c>
      <c r="M2308" s="70" t="str">
        <f t="shared" si="423"/>
        <v>REZoning_Sol-Win</v>
      </c>
      <c r="O2308" t="s">
        <v>3189</v>
      </c>
      <c r="P2308" t="s">
        <v>874</v>
      </c>
      <c r="Q2308">
        <v>2100</v>
      </c>
      <c r="R2308" t="s">
        <v>881</v>
      </c>
      <c r="S2308" t="s">
        <v>875</v>
      </c>
      <c r="AA2308" s="49" t="s">
        <v>3189</v>
      </c>
      <c r="AB2308" s="71" t="s">
        <v>874</v>
      </c>
      <c r="AC2308" s="55">
        <v>2035</v>
      </c>
      <c r="AD2308" s="70" t="str">
        <f t="shared" si="424"/>
        <v>*0.95</v>
      </c>
      <c r="AE2308" s="70" t="str">
        <f t="shared" si="425"/>
        <v>REZoning_Sol-Win</v>
      </c>
      <c r="AG2308" s="49" t="s">
        <v>3189</v>
      </c>
      <c r="AH2308" s="71" t="s">
        <v>874</v>
      </c>
      <c r="AI2308" s="55">
        <v>2050</v>
      </c>
      <c r="AJ2308" s="70" t="str">
        <f t="shared" si="426"/>
        <v>*0.92</v>
      </c>
      <c r="AK2308" s="70" t="str">
        <f t="shared" si="427"/>
        <v>REZoning_Sol-Win</v>
      </c>
      <c r="AO2308" s="50" t="s">
        <v>3189</v>
      </c>
      <c r="AP2308" s="72" t="s">
        <v>874</v>
      </c>
      <c r="AQ2308" s="58">
        <v>2035</v>
      </c>
      <c r="AR2308" s="73" t="str">
        <f t="shared" si="428"/>
        <v>*0.93</v>
      </c>
      <c r="AS2308" s="70" t="str">
        <f t="shared" si="429"/>
        <v>REZoning_Sol-Win</v>
      </c>
      <c r="AU2308" s="50" t="s">
        <v>3189</v>
      </c>
      <c r="AV2308" s="72" t="s">
        <v>874</v>
      </c>
      <c r="AW2308" s="58">
        <v>2050</v>
      </c>
      <c r="AX2308" s="73" t="str">
        <f t="shared" si="430"/>
        <v>*0.89</v>
      </c>
      <c r="AY2308" s="70" t="str">
        <f t="shared" si="431"/>
        <v>REZoning_Sol-Win</v>
      </c>
    </row>
    <row r="2309" spans="1:51">
      <c r="A2309" s="67" t="s">
        <v>87</v>
      </c>
      <c r="C2309" t="s">
        <v>3190</v>
      </c>
      <c r="D2309" s="68" t="s">
        <v>874</v>
      </c>
      <c r="E2309" s="52">
        <v>2035</v>
      </c>
      <c r="F2309" s="69" t="str">
        <f t="shared" ref="F2309:F2372" si="433">"*"&amp;IF(AND(A2309="EU",E2309=2035),0.95,IF(AND(A2309="EU",E2309=2050),0.93,IF(AND(A2309="USA",E2309=2035),0.96,IF(AND(A2309="USA",E2309=2050),0.94,IF(AND(A2309="Japan",E2309=2035),0.94,IF(AND(A2309="Japan",E2309=2050),0.92,IF(AND(A2309="Russia",E2309=2035),0.95,IF(AND(A2309="Russia",E2309=2050),0.93,IF(AND(A2309="China",E2309=2035),0.94,IF(AND(A2309="China",E2309=2050),0.92,IF(AND(A2309="India",E2309=2035),0.95,IF(AND(A2309="India",E2309=2050),0.92,IF(AND(A2309="Middle East",E2309=2035),0.94,IF(AND(A2309="Middle East",E2309=2050),0.9,IF(AND(A2309="Africa",E2309=2035),0.94,IF(AND(A2309="Africa",E2309=2050),0.91,IF(AND(A2309="Brazil",E2309=2035),0.95,IF(AND(A2309="Brazil",E2309=2050),0.92,""))))))))))))))))))</f>
        <v>*0.95</v>
      </c>
      <c r="G2309" s="70" t="str">
        <f t="shared" si="432"/>
        <v>REZoning_Sol-Win</v>
      </c>
      <c r="I2309" t="s">
        <v>3190</v>
      </c>
      <c r="J2309" s="68" t="s">
        <v>874</v>
      </c>
      <c r="K2309" s="52">
        <v>2050</v>
      </c>
      <c r="L2309" s="62" t="str">
        <f t="shared" ref="L2309:L2372" si="434">"*"&amp;IF(AND(A2309="EU",K2309=2035),0.95,IF(AND(A2309="EU",K2309=2050),0.93,IF(AND(A2309="USA",K2309=2035),0.96,IF(AND(A2309="USA",K2309=2050),0.94,IF(AND(A2309="Japan",K2309=2035),0.94,IF(AND(A2309="Japan",K2309=2050),0.92,IF(AND(A2309="Russia",K2309=2035),0.95,IF(AND(A2309="Russia",K2309=2050),0.93,IF(AND(A2309="China",K2309=2035),0.94,IF(AND(A2309="China",K2309=2050),0.92,IF(AND(A2309="India",K2309=2035),0.95,IF(AND(A2309="India",K2309=2050),0.92,IF(AND(A2309="Middle East",K2309=2035),0.94,IF(AND(A2309="Middle East",K2309=2050),0.9,IF(AND(A2309="Africa",K2309=2035),0.94,IF(AND(A2309="Africa",K2309=2050),0.91,IF(AND(A2309="Brazil",K2309=2035),0.95,IF(AND(A2309="Brazil",K2309=2050),0.92,""))))))))))))))))))</f>
        <v>*0.92</v>
      </c>
      <c r="M2309" s="70" t="str">
        <f t="shared" ref="M2309:M2372" si="435">M2308</f>
        <v>REZoning_Sol-Win</v>
      </c>
      <c r="O2309" t="s">
        <v>3190</v>
      </c>
      <c r="P2309" t="s">
        <v>874</v>
      </c>
      <c r="Q2309">
        <v>2100</v>
      </c>
      <c r="R2309" t="s">
        <v>881</v>
      </c>
      <c r="S2309" t="s">
        <v>875</v>
      </c>
      <c r="AA2309" s="49" t="s">
        <v>3190</v>
      </c>
      <c r="AB2309" s="71" t="s">
        <v>874</v>
      </c>
      <c r="AC2309" s="55">
        <v>2035</v>
      </c>
      <c r="AD2309" s="70" t="str">
        <f t="shared" ref="AD2309:AD2372" si="436">"*"&amp;IF(AND(A2309="EU",AC2309=2035),0.95,IF(AND(A2309="EU",AC2309=2050),0.93,IF(AND(A2309="USA",AC2309=2035),0.96,IF(AND(A2309="USA",AC2309=2050),0.93,IF(AND(A2309="Japan",AC2309=2035),0.94,IF(AND(A2309="Japan",AC2309=2050),0.92,IF(AND(A2309="Russia",AC2309=2035),0.95,IF(AND(A2309="Russia",AC2309=2050),0.91,IF(AND(A2309="China",AC2309=2035),0.93,IF(AND(A2309="China",AC2309=2050),0.92,IF(AND(A2309="India",AC2309=2035),0.94,IF(AND(A2309="India",AC2309=2050),0.91,IF(AND(A2309="Middle East",AC2309=2035),0.92,IF(AND(A2309="Middle East",AC2309=2050),0.89,IF(AND(A2309="Africa",AC2309=2035),0.93,IF(AND(A2309="Africa",AC2309=2050),0.9,IF(AND(A2309="Brazil",AC2309=2035),0.95,IF(AND(A2309="Brazil",AC2309=2050),0.92,""))))))))))))))))))</f>
        <v>*0.95</v>
      </c>
      <c r="AE2309" s="70" t="str">
        <f t="shared" ref="AE2309:AE2372" si="437">AE2308</f>
        <v>REZoning_Sol-Win</v>
      </c>
      <c r="AG2309" s="49" t="s">
        <v>3190</v>
      </c>
      <c r="AH2309" s="71" t="s">
        <v>874</v>
      </c>
      <c r="AI2309" s="55">
        <v>2050</v>
      </c>
      <c r="AJ2309" s="70" t="str">
        <f t="shared" ref="AJ2309:AJ2372" si="438">"*"&amp;IF(AND(A2309="EU",AI2309=2035),0.95,IF(AND(A2309="EU",AI2309=2050),0.93,IF(AND(A2309="USA",AI2309=2035),0.96,IF(AND(A2309="USA",AI2309=2050),0.93,IF(AND(A2309="Japan",AI2309=2035),0.94,IF(AND(A2309="Japan",AI2309=2050),0.92,IF(AND(A2309="Russia",AI2309=2035),0.95,IF(AND(A2309="Russia",AI2309=2050),0.91,IF(AND(A2309="China",AI2309=2035),0.93,IF(AND(A2309="China",AI2309=2050),0.92,IF(AND(A2309="India",AI2309=2035),0.94,IF(AND(A2309="India",AI2309=2050),0.91,IF(AND(A2309="Middle East",AI2309=2035),0.92,IF(AND(A2309="Middle East",AI2309=2050),0.89,IF(AND(A2309="Africa",AI2309=2035),0.93,IF(AND(A2309="Africa",AI2309=2050),0.9,IF(AND(A2309="Brazil",AI2309=2035),0.95,IF(AND(A2309="Brazil",AI2309=2050),0.92,""))))))))))))))))))</f>
        <v>*0.92</v>
      </c>
      <c r="AK2309" s="70" t="str">
        <f t="shared" ref="AK2309:AK2372" si="439">AK2308</f>
        <v>REZoning_Sol-Win</v>
      </c>
      <c r="AO2309" s="50" t="s">
        <v>3190</v>
      </c>
      <c r="AP2309" s="72" t="s">
        <v>874</v>
      </c>
      <c r="AQ2309" s="58">
        <v>2035</v>
      </c>
      <c r="AR2309" s="73" t="str">
        <f t="shared" ref="AR2309:AR2372" si="440">"*"&amp;IF(AND(A2309="EU",AQ2309=2035),0.93,IF(AND(A2309="EU",AQ2309=2050),0.9,IF(AND(A2309="USA",AQ2309=2035),0.92,IF(AND(A2309="USA",AQ2309=2050),0.89,IF(AND(A2309="Japan",AQ2309=2035),0.92,IF(AND(A2309="Japan",AQ2309=2050),0.89,IF(AND(A2309="Russia",AQ2309=2035),0.91,IF(AND(A2309="Russia",AQ2309=2050),0.86,IF(AND(A2309="China",AQ2309=2035),0.91,IF(AND(A2309="China",AQ2309=2050),0.87,IF(AND(A2309="India",AQ2309=2035),0.92,IF(AND(A2309="India",AQ2309=2050),0.87,IF(AND(A2309="Middle East",AQ2309=2035),0.89,IF(AND(A2309="Middle East",AQ2309=2050),0.84,IF(AND(A2309="Africa",AQ2309=2035),0.9,IF(AND(A2309="Africa",AQ2309=2050),0.86,IF(AND(A2309="Brazil",AQ2309=2035),0.93,IF(AND(A2309="Brazil",AQ2309=2050),0.89,""))))))))))))))))))</f>
        <v>*0.93</v>
      </c>
      <c r="AS2309" s="70" t="str">
        <f t="shared" ref="AS2309:AS2372" si="441">AS2308</f>
        <v>REZoning_Sol-Win</v>
      </c>
      <c r="AU2309" s="50" t="s">
        <v>3190</v>
      </c>
      <c r="AV2309" s="72" t="s">
        <v>874</v>
      </c>
      <c r="AW2309" s="58">
        <v>2050</v>
      </c>
      <c r="AX2309" s="73" t="str">
        <f t="shared" ref="AX2309:AX2372" si="442">"*"&amp;IF(AND(A2309="EU",AW2309=2035),0.93,IF(AND(A2309="EU",AW2309=2050),0.9,IF(AND(A2309="USA",AW2309=2035),0.92,IF(AND(A2309="USA",AW2309=2050),0.89,IF(AND(A2309="Japan",AW2309=2035),0.92,IF(AND(A2309="Japan",AW2309=2050),0.89,IF(AND(A2309="Russia",AW2309=2035),0.91,IF(AND(A2309="Russia",AW2309=2050),0.86,IF(AND(A2309="China",AW2309=2035),0.91,IF(AND(A2309="China",AW2309=2050),0.87,IF(AND(A2309="India",AW2309=2035),0.92,IF(AND(A2309="India",AW2309=2050),0.87,IF(AND(A2309="Middle East",AW2309=2035),0.89,IF(AND(A2309="Middle East",AW2309=2050),0.84,IF(AND(A2309="Africa",AW2309=2035),0.9,IF(AND(A2309="Africa",AW2309=2050),0.86,IF(AND(A2309="Brazil",AW2309=2035),0.93,IF(AND(A2309="Brazil",AW2309=2050),0.89,""))))))))))))))))))</f>
        <v>*0.89</v>
      </c>
      <c r="AY2309" s="70" t="str">
        <f t="shared" ref="AY2309:AY2372" si="443">AY2308</f>
        <v>REZoning_Sol-Win</v>
      </c>
    </row>
    <row r="2310" spans="1:51">
      <c r="A2310" s="67" t="s">
        <v>87</v>
      </c>
      <c r="C2310" t="s">
        <v>3191</v>
      </c>
      <c r="D2310" s="68" t="s">
        <v>874</v>
      </c>
      <c r="E2310" s="52">
        <v>2035</v>
      </c>
      <c r="F2310" s="69" t="str">
        <f t="shared" si="433"/>
        <v>*0.95</v>
      </c>
      <c r="G2310" s="70" t="str">
        <f t="shared" si="432"/>
        <v>REZoning_Sol-Win</v>
      </c>
      <c r="I2310" t="s">
        <v>3191</v>
      </c>
      <c r="J2310" s="68" t="s">
        <v>874</v>
      </c>
      <c r="K2310" s="52">
        <v>2050</v>
      </c>
      <c r="L2310" s="62" t="str">
        <f t="shared" si="434"/>
        <v>*0.92</v>
      </c>
      <c r="M2310" s="70" t="str">
        <f t="shared" si="435"/>
        <v>REZoning_Sol-Win</v>
      </c>
      <c r="O2310" t="s">
        <v>3191</v>
      </c>
      <c r="P2310" t="s">
        <v>874</v>
      </c>
      <c r="Q2310">
        <v>2100</v>
      </c>
      <c r="R2310" t="s">
        <v>881</v>
      </c>
      <c r="S2310" t="s">
        <v>875</v>
      </c>
      <c r="AA2310" s="49" t="s">
        <v>3191</v>
      </c>
      <c r="AB2310" s="71" t="s">
        <v>874</v>
      </c>
      <c r="AC2310" s="55">
        <v>2035</v>
      </c>
      <c r="AD2310" s="70" t="str">
        <f t="shared" si="436"/>
        <v>*0.95</v>
      </c>
      <c r="AE2310" s="70" t="str">
        <f t="shared" si="437"/>
        <v>REZoning_Sol-Win</v>
      </c>
      <c r="AG2310" s="49" t="s">
        <v>3191</v>
      </c>
      <c r="AH2310" s="71" t="s">
        <v>874</v>
      </c>
      <c r="AI2310" s="55">
        <v>2050</v>
      </c>
      <c r="AJ2310" s="70" t="str">
        <f t="shared" si="438"/>
        <v>*0.92</v>
      </c>
      <c r="AK2310" s="70" t="str">
        <f t="shared" si="439"/>
        <v>REZoning_Sol-Win</v>
      </c>
      <c r="AO2310" s="50" t="s">
        <v>3191</v>
      </c>
      <c r="AP2310" s="72" t="s">
        <v>874</v>
      </c>
      <c r="AQ2310" s="58">
        <v>2035</v>
      </c>
      <c r="AR2310" s="73" t="str">
        <f t="shared" si="440"/>
        <v>*0.93</v>
      </c>
      <c r="AS2310" s="70" t="str">
        <f t="shared" si="441"/>
        <v>REZoning_Sol-Win</v>
      </c>
      <c r="AU2310" s="50" t="s">
        <v>3191</v>
      </c>
      <c r="AV2310" s="72" t="s">
        <v>874</v>
      </c>
      <c r="AW2310" s="58">
        <v>2050</v>
      </c>
      <c r="AX2310" s="73" t="str">
        <f t="shared" si="442"/>
        <v>*0.89</v>
      </c>
      <c r="AY2310" s="70" t="str">
        <f t="shared" si="443"/>
        <v>REZoning_Sol-Win</v>
      </c>
    </row>
    <row r="2311" spans="1:51">
      <c r="A2311" s="67" t="s">
        <v>87</v>
      </c>
      <c r="C2311" t="s">
        <v>3192</v>
      </c>
      <c r="D2311" s="68" t="s">
        <v>874</v>
      </c>
      <c r="E2311" s="52">
        <v>2035</v>
      </c>
      <c r="F2311" s="69" t="str">
        <f t="shared" si="433"/>
        <v>*0.95</v>
      </c>
      <c r="G2311" s="70" t="str">
        <f t="shared" si="432"/>
        <v>REZoning_Sol-Win</v>
      </c>
      <c r="I2311" t="s">
        <v>3192</v>
      </c>
      <c r="J2311" s="68" t="s">
        <v>874</v>
      </c>
      <c r="K2311" s="52">
        <v>2050</v>
      </c>
      <c r="L2311" s="62" t="str">
        <f t="shared" si="434"/>
        <v>*0.92</v>
      </c>
      <c r="M2311" s="70" t="str">
        <f t="shared" si="435"/>
        <v>REZoning_Sol-Win</v>
      </c>
      <c r="O2311" t="s">
        <v>3192</v>
      </c>
      <c r="P2311" t="s">
        <v>874</v>
      </c>
      <c r="Q2311">
        <v>2100</v>
      </c>
      <c r="R2311" t="s">
        <v>881</v>
      </c>
      <c r="S2311" t="s">
        <v>875</v>
      </c>
      <c r="AA2311" s="49" t="s">
        <v>3192</v>
      </c>
      <c r="AB2311" s="71" t="s">
        <v>874</v>
      </c>
      <c r="AC2311" s="55">
        <v>2035</v>
      </c>
      <c r="AD2311" s="70" t="str">
        <f t="shared" si="436"/>
        <v>*0.95</v>
      </c>
      <c r="AE2311" s="70" t="str">
        <f t="shared" si="437"/>
        <v>REZoning_Sol-Win</v>
      </c>
      <c r="AG2311" s="49" t="s">
        <v>3192</v>
      </c>
      <c r="AH2311" s="71" t="s">
        <v>874</v>
      </c>
      <c r="AI2311" s="55">
        <v>2050</v>
      </c>
      <c r="AJ2311" s="70" t="str">
        <f t="shared" si="438"/>
        <v>*0.92</v>
      </c>
      <c r="AK2311" s="70" t="str">
        <f t="shared" si="439"/>
        <v>REZoning_Sol-Win</v>
      </c>
      <c r="AO2311" s="50" t="s">
        <v>3192</v>
      </c>
      <c r="AP2311" s="72" t="s">
        <v>874</v>
      </c>
      <c r="AQ2311" s="58">
        <v>2035</v>
      </c>
      <c r="AR2311" s="73" t="str">
        <f t="shared" si="440"/>
        <v>*0.93</v>
      </c>
      <c r="AS2311" s="70" t="str">
        <f t="shared" si="441"/>
        <v>REZoning_Sol-Win</v>
      </c>
      <c r="AU2311" s="50" t="s">
        <v>3192</v>
      </c>
      <c r="AV2311" s="72" t="s">
        <v>874</v>
      </c>
      <c r="AW2311" s="58">
        <v>2050</v>
      </c>
      <c r="AX2311" s="73" t="str">
        <f t="shared" si="442"/>
        <v>*0.89</v>
      </c>
      <c r="AY2311" s="70" t="str">
        <f t="shared" si="443"/>
        <v>REZoning_Sol-Win</v>
      </c>
    </row>
    <row r="2312" spans="1:51">
      <c r="A2312" s="67" t="s">
        <v>87</v>
      </c>
      <c r="C2312" t="s">
        <v>3193</v>
      </c>
      <c r="D2312" s="68" t="s">
        <v>874</v>
      </c>
      <c r="E2312" s="52">
        <v>2035</v>
      </c>
      <c r="F2312" s="69" t="str">
        <f t="shared" si="433"/>
        <v>*0.95</v>
      </c>
      <c r="G2312" s="70" t="str">
        <f t="shared" si="432"/>
        <v>REZoning_Sol-Win</v>
      </c>
      <c r="I2312" t="s">
        <v>3193</v>
      </c>
      <c r="J2312" s="68" t="s">
        <v>874</v>
      </c>
      <c r="K2312" s="52">
        <v>2050</v>
      </c>
      <c r="L2312" s="62" t="str">
        <f t="shared" si="434"/>
        <v>*0.92</v>
      </c>
      <c r="M2312" s="70" t="str">
        <f t="shared" si="435"/>
        <v>REZoning_Sol-Win</v>
      </c>
      <c r="O2312" t="s">
        <v>3193</v>
      </c>
      <c r="P2312" t="s">
        <v>874</v>
      </c>
      <c r="Q2312">
        <v>2100</v>
      </c>
      <c r="R2312" t="s">
        <v>881</v>
      </c>
      <c r="S2312" t="s">
        <v>875</v>
      </c>
      <c r="AA2312" s="49" t="s">
        <v>3193</v>
      </c>
      <c r="AB2312" s="71" t="s">
        <v>874</v>
      </c>
      <c r="AC2312" s="55">
        <v>2035</v>
      </c>
      <c r="AD2312" s="70" t="str">
        <f t="shared" si="436"/>
        <v>*0.95</v>
      </c>
      <c r="AE2312" s="70" t="str">
        <f t="shared" si="437"/>
        <v>REZoning_Sol-Win</v>
      </c>
      <c r="AG2312" s="49" t="s">
        <v>3193</v>
      </c>
      <c r="AH2312" s="71" t="s">
        <v>874</v>
      </c>
      <c r="AI2312" s="55">
        <v>2050</v>
      </c>
      <c r="AJ2312" s="70" t="str">
        <f t="shared" si="438"/>
        <v>*0.92</v>
      </c>
      <c r="AK2312" s="70" t="str">
        <f t="shared" si="439"/>
        <v>REZoning_Sol-Win</v>
      </c>
      <c r="AO2312" s="50" t="s">
        <v>3193</v>
      </c>
      <c r="AP2312" s="72" t="s">
        <v>874</v>
      </c>
      <c r="AQ2312" s="58">
        <v>2035</v>
      </c>
      <c r="AR2312" s="73" t="str">
        <f t="shared" si="440"/>
        <v>*0.93</v>
      </c>
      <c r="AS2312" s="70" t="str">
        <f t="shared" si="441"/>
        <v>REZoning_Sol-Win</v>
      </c>
      <c r="AU2312" s="50" t="s">
        <v>3193</v>
      </c>
      <c r="AV2312" s="72" t="s">
        <v>874</v>
      </c>
      <c r="AW2312" s="58">
        <v>2050</v>
      </c>
      <c r="AX2312" s="73" t="str">
        <f t="shared" si="442"/>
        <v>*0.89</v>
      </c>
      <c r="AY2312" s="70" t="str">
        <f t="shared" si="443"/>
        <v>REZoning_Sol-Win</v>
      </c>
    </row>
    <row r="2313" spans="1:51">
      <c r="A2313" s="67" t="s">
        <v>87</v>
      </c>
      <c r="C2313" t="s">
        <v>3194</v>
      </c>
      <c r="D2313" s="68" t="s">
        <v>874</v>
      </c>
      <c r="E2313" s="52">
        <v>2035</v>
      </c>
      <c r="F2313" s="69" t="str">
        <f t="shared" si="433"/>
        <v>*0.95</v>
      </c>
      <c r="G2313" s="70" t="str">
        <f t="shared" si="432"/>
        <v>REZoning_Sol-Win</v>
      </c>
      <c r="I2313" t="s">
        <v>3194</v>
      </c>
      <c r="J2313" s="68" t="s">
        <v>874</v>
      </c>
      <c r="K2313" s="52">
        <v>2050</v>
      </c>
      <c r="L2313" s="62" t="str">
        <f t="shared" si="434"/>
        <v>*0.92</v>
      </c>
      <c r="M2313" s="70" t="str">
        <f t="shared" si="435"/>
        <v>REZoning_Sol-Win</v>
      </c>
      <c r="O2313" t="s">
        <v>3194</v>
      </c>
      <c r="P2313" t="s">
        <v>874</v>
      </c>
      <c r="Q2313">
        <v>2100</v>
      </c>
      <c r="R2313" t="s">
        <v>881</v>
      </c>
      <c r="S2313" t="s">
        <v>875</v>
      </c>
      <c r="AA2313" s="49" t="s">
        <v>3194</v>
      </c>
      <c r="AB2313" s="71" t="s">
        <v>874</v>
      </c>
      <c r="AC2313" s="55">
        <v>2035</v>
      </c>
      <c r="AD2313" s="70" t="str">
        <f t="shared" si="436"/>
        <v>*0.95</v>
      </c>
      <c r="AE2313" s="70" t="str">
        <f t="shared" si="437"/>
        <v>REZoning_Sol-Win</v>
      </c>
      <c r="AG2313" s="49" t="s">
        <v>3194</v>
      </c>
      <c r="AH2313" s="71" t="s">
        <v>874</v>
      </c>
      <c r="AI2313" s="55">
        <v>2050</v>
      </c>
      <c r="AJ2313" s="70" t="str">
        <f t="shared" si="438"/>
        <v>*0.92</v>
      </c>
      <c r="AK2313" s="70" t="str">
        <f t="shared" si="439"/>
        <v>REZoning_Sol-Win</v>
      </c>
      <c r="AO2313" s="50" t="s">
        <v>3194</v>
      </c>
      <c r="AP2313" s="72" t="s">
        <v>874</v>
      </c>
      <c r="AQ2313" s="58">
        <v>2035</v>
      </c>
      <c r="AR2313" s="73" t="str">
        <f t="shared" si="440"/>
        <v>*0.93</v>
      </c>
      <c r="AS2313" s="70" t="str">
        <f t="shared" si="441"/>
        <v>REZoning_Sol-Win</v>
      </c>
      <c r="AU2313" s="50" t="s">
        <v>3194</v>
      </c>
      <c r="AV2313" s="72" t="s">
        <v>874</v>
      </c>
      <c r="AW2313" s="58">
        <v>2050</v>
      </c>
      <c r="AX2313" s="73" t="str">
        <f t="shared" si="442"/>
        <v>*0.89</v>
      </c>
      <c r="AY2313" s="70" t="str">
        <f t="shared" si="443"/>
        <v>REZoning_Sol-Win</v>
      </c>
    </row>
    <row r="2314" spans="1:51">
      <c r="A2314" s="67" t="s">
        <v>87</v>
      </c>
      <c r="C2314" t="s">
        <v>3195</v>
      </c>
      <c r="D2314" s="68" t="s">
        <v>874</v>
      </c>
      <c r="E2314" s="52">
        <v>2035</v>
      </c>
      <c r="F2314" s="69" t="str">
        <f t="shared" si="433"/>
        <v>*0.95</v>
      </c>
      <c r="G2314" s="70" t="str">
        <f t="shared" si="432"/>
        <v>REZoning_Sol-Win</v>
      </c>
      <c r="I2314" t="s">
        <v>3195</v>
      </c>
      <c r="J2314" s="68" t="s">
        <v>874</v>
      </c>
      <c r="K2314" s="52">
        <v>2050</v>
      </c>
      <c r="L2314" s="62" t="str">
        <f t="shared" si="434"/>
        <v>*0.92</v>
      </c>
      <c r="M2314" s="70" t="str">
        <f t="shared" si="435"/>
        <v>REZoning_Sol-Win</v>
      </c>
      <c r="O2314" t="s">
        <v>3195</v>
      </c>
      <c r="P2314" t="s">
        <v>874</v>
      </c>
      <c r="Q2314">
        <v>2100</v>
      </c>
      <c r="R2314" t="s">
        <v>881</v>
      </c>
      <c r="S2314" t="s">
        <v>875</v>
      </c>
      <c r="AA2314" s="49" t="s">
        <v>3195</v>
      </c>
      <c r="AB2314" s="71" t="s">
        <v>874</v>
      </c>
      <c r="AC2314" s="55">
        <v>2035</v>
      </c>
      <c r="AD2314" s="70" t="str">
        <f t="shared" si="436"/>
        <v>*0.95</v>
      </c>
      <c r="AE2314" s="70" t="str">
        <f t="shared" si="437"/>
        <v>REZoning_Sol-Win</v>
      </c>
      <c r="AG2314" s="49" t="s">
        <v>3195</v>
      </c>
      <c r="AH2314" s="71" t="s">
        <v>874</v>
      </c>
      <c r="AI2314" s="55">
        <v>2050</v>
      </c>
      <c r="AJ2314" s="70" t="str">
        <f t="shared" si="438"/>
        <v>*0.92</v>
      </c>
      <c r="AK2314" s="70" t="str">
        <f t="shared" si="439"/>
        <v>REZoning_Sol-Win</v>
      </c>
      <c r="AO2314" s="50" t="s">
        <v>3195</v>
      </c>
      <c r="AP2314" s="72" t="s">
        <v>874</v>
      </c>
      <c r="AQ2314" s="58">
        <v>2035</v>
      </c>
      <c r="AR2314" s="73" t="str">
        <f t="shared" si="440"/>
        <v>*0.93</v>
      </c>
      <c r="AS2314" s="70" t="str">
        <f t="shared" si="441"/>
        <v>REZoning_Sol-Win</v>
      </c>
      <c r="AU2314" s="50" t="s">
        <v>3195</v>
      </c>
      <c r="AV2314" s="72" t="s">
        <v>874</v>
      </c>
      <c r="AW2314" s="58">
        <v>2050</v>
      </c>
      <c r="AX2314" s="73" t="str">
        <f t="shared" si="442"/>
        <v>*0.89</v>
      </c>
      <c r="AY2314" s="70" t="str">
        <f t="shared" si="443"/>
        <v>REZoning_Sol-Win</v>
      </c>
    </row>
    <row r="2315" spans="1:51">
      <c r="A2315" s="67" t="s">
        <v>87</v>
      </c>
      <c r="C2315" t="s">
        <v>3196</v>
      </c>
      <c r="D2315" s="68" t="s">
        <v>874</v>
      </c>
      <c r="E2315" s="52">
        <v>2035</v>
      </c>
      <c r="F2315" s="69" t="str">
        <f t="shared" si="433"/>
        <v>*0.95</v>
      </c>
      <c r="G2315" s="70" t="str">
        <f t="shared" si="432"/>
        <v>REZoning_Sol-Win</v>
      </c>
      <c r="I2315" t="s">
        <v>3196</v>
      </c>
      <c r="J2315" s="68" t="s">
        <v>874</v>
      </c>
      <c r="K2315" s="52">
        <v>2050</v>
      </c>
      <c r="L2315" s="62" t="str">
        <f t="shared" si="434"/>
        <v>*0.92</v>
      </c>
      <c r="M2315" s="70" t="str">
        <f t="shared" si="435"/>
        <v>REZoning_Sol-Win</v>
      </c>
      <c r="O2315" t="s">
        <v>3196</v>
      </c>
      <c r="P2315" t="s">
        <v>874</v>
      </c>
      <c r="Q2315">
        <v>2100</v>
      </c>
      <c r="R2315" t="s">
        <v>881</v>
      </c>
      <c r="S2315" t="s">
        <v>875</v>
      </c>
      <c r="AA2315" s="49" t="s">
        <v>3196</v>
      </c>
      <c r="AB2315" s="71" t="s">
        <v>874</v>
      </c>
      <c r="AC2315" s="55">
        <v>2035</v>
      </c>
      <c r="AD2315" s="70" t="str">
        <f t="shared" si="436"/>
        <v>*0.95</v>
      </c>
      <c r="AE2315" s="70" t="str">
        <f t="shared" si="437"/>
        <v>REZoning_Sol-Win</v>
      </c>
      <c r="AG2315" s="49" t="s">
        <v>3196</v>
      </c>
      <c r="AH2315" s="71" t="s">
        <v>874</v>
      </c>
      <c r="AI2315" s="55">
        <v>2050</v>
      </c>
      <c r="AJ2315" s="70" t="str">
        <f t="shared" si="438"/>
        <v>*0.92</v>
      </c>
      <c r="AK2315" s="70" t="str">
        <f t="shared" si="439"/>
        <v>REZoning_Sol-Win</v>
      </c>
      <c r="AO2315" s="50" t="s">
        <v>3196</v>
      </c>
      <c r="AP2315" s="72" t="s">
        <v>874</v>
      </c>
      <c r="AQ2315" s="58">
        <v>2035</v>
      </c>
      <c r="AR2315" s="73" t="str">
        <f t="shared" si="440"/>
        <v>*0.93</v>
      </c>
      <c r="AS2315" s="70" t="str">
        <f t="shared" si="441"/>
        <v>REZoning_Sol-Win</v>
      </c>
      <c r="AU2315" s="50" t="s">
        <v>3196</v>
      </c>
      <c r="AV2315" s="72" t="s">
        <v>874</v>
      </c>
      <c r="AW2315" s="58">
        <v>2050</v>
      </c>
      <c r="AX2315" s="73" t="str">
        <f t="shared" si="442"/>
        <v>*0.89</v>
      </c>
      <c r="AY2315" s="70" t="str">
        <f t="shared" si="443"/>
        <v>REZoning_Sol-Win</v>
      </c>
    </row>
    <row r="2316" spans="1:51">
      <c r="A2316" s="67" t="s">
        <v>87</v>
      </c>
      <c r="C2316" t="s">
        <v>3197</v>
      </c>
      <c r="D2316" s="68" t="s">
        <v>874</v>
      </c>
      <c r="E2316" s="52">
        <v>2035</v>
      </c>
      <c r="F2316" s="69" t="str">
        <f t="shared" si="433"/>
        <v>*0.95</v>
      </c>
      <c r="G2316" s="70" t="str">
        <f t="shared" si="432"/>
        <v>REZoning_Sol-Win</v>
      </c>
      <c r="I2316" t="s">
        <v>3197</v>
      </c>
      <c r="J2316" s="68" t="s">
        <v>874</v>
      </c>
      <c r="K2316" s="52">
        <v>2050</v>
      </c>
      <c r="L2316" s="62" t="str">
        <f t="shared" si="434"/>
        <v>*0.92</v>
      </c>
      <c r="M2316" s="70" t="str">
        <f t="shared" si="435"/>
        <v>REZoning_Sol-Win</v>
      </c>
      <c r="O2316" t="s">
        <v>3197</v>
      </c>
      <c r="P2316" t="s">
        <v>874</v>
      </c>
      <c r="Q2316">
        <v>2100</v>
      </c>
      <c r="R2316" t="s">
        <v>881</v>
      </c>
      <c r="S2316" t="s">
        <v>875</v>
      </c>
      <c r="AA2316" s="49" t="s">
        <v>3197</v>
      </c>
      <c r="AB2316" s="71" t="s">
        <v>874</v>
      </c>
      <c r="AC2316" s="55">
        <v>2035</v>
      </c>
      <c r="AD2316" s="70" t="str">
        <f t="shared" si="436"/>
        <v>*0.95</v>
      </c>
      <c r="AE2316" s="70" t="str">
        <f t="shared" si="437"/>
        <v>REZoning_Sol-Win</v>
      </c>
      <c r="AG2316" s="49" t="s">
        <v>3197</v>
      </c>
      <c r="AH2316" s="71" t="s">
        <v>874</v>
      </c>
      <c r="AI2316" s="55">
        <v>2050</v>
      </c>
      <c r="AJ2316" s="70" t="str">
        <f t="shared" si="438"/>
        <v>*0.92</v>
      </c>
      <c r="AK2316" s="70" t="str">
        <f t="shared" si="439"/>
        <v>REZoning_Sol-Win</v>
      </c>
      <c r="AO2316" s="50" t="s">
        <v>3197</v>
      </c>
      <c r="AP2316" s="72" t="s">
        <v>874</v>
      </c>
      <c r="AQ2316" s="58">
        <v>2035</v>
      </c>
      <c r="AR2316" s="73" t="str">
        <f t="shared" si="440"/>
        <v>*0.93</v>
      </c>
      <c r="AS2316" s="70" t="str">
        <f t="shared" si="441"/>
        <v>REZoning_Sol-Win</v>
      </c>
      <c r="AU2316" s="50" t="s">
        <v>3197</v>
      </c>
      <c r="AV2316" s="72" t="s">
        <v>874</v>
      </c>
      <c r="AW2316" s="58">
        <v>2050</v>
      </c>
      <c r="AX2316" s="73" t="str">
        <f t="shared" si="442"/>
        <v>*0.89</v>
      </c>
      <c r="AY2316" s="70" t="str">
        <f t="shared" si="443"/>
        <v>REZoning_Sol-Win</v>
      </c>
    </row>
    <row r="2317" spans="1:51">
      <c r="A2317" s="67" t="s">
        <v>87</v>
      </c>
      <c r="C2317" t="s">
        <v>3198</v>
      </c>
      <c r="D2317" s="68" t="s">
        <v>874</v>
      </c>
      <c r="E2317" s="52">
        <v>2035</v>
      </c>
      <c r="F2317" s="69" t="str">
        <f t="shared" si="433"/>
        <v>*0.95</v>
      </c>
      <c r="G2317" s="70" t="str">
        <f t="shared" si="432"/>
        <v>REZoning_Sol-Win</v>
      </c>
      <c r="I2317" t="s">
        <v>3198</v>
      </c>
      <c r="J2317" s="68" t="s">
        <v>874</v>
      </c>
      <c r="K2317" s="52">
        <v>2050</v>
      </c>
      <c r="L2317" s="62" t="str">
        <f t="shared" si="434"/>
        <v>*0.92</v>
      </c>
      <c r="M2317" s="70" t="str">
        <f t="shared" si="435"/>
        <v>REZoning_Sol-Win</v>
      </c>
      <c r="O2317" t="s">
        <v>3198</v>
      </c>
      <c r="P2317" t="s">
        <v>874</v>
      </c>
      <c r="Q2317">
        <v>2100</v>
      </c>
      <c r="R2317" t="s">
        <v>881</v>
      </c>
      <c r="S2317" t="s">
        <v>875</v>
      </c>
      <c r="AA2317" s="49" t="s">
        <v>3198</v>
      </c>
      <c r="AB2317" s="71" t="s">
        <v>874</v>
      </c>
      <c r="AC2317" s="55">
        <v>2035</v>
      </c>
      <c r="AD2317" s="70" t="str">
        <f t="shared" si="436"/>
        <v>*0.95</v>
      </c>
      <c r="AE2317" s="70" t="str">
        <f t="shared" si="437"/>
        <v>REZoning_Sol-Win</v>
      </c>
      <c r="AG2317" s="49" t="s">
        <v>3198</v>
      </c>
      <c r="AH2317" s="71" t="s">
        <v>874</v>
      </c>
      <c r="AI2317" s="55">
        <v>2050</v>
      </c>
      <c r="AJ2317" s="70" t="str">
        <f t="shared" si="438"/>
        <v>*0.92</v>
      </c>
      <c r="AK2317" s="70" t="str">
        <f t="shared" si="439"/>
        <v>REZoning_Sol-Win</v>
      </c>
      <c r="AO2317" s="50" t="s">
        <v>3198</v>
      </c>
      <c r="AP2317" s="72" t="s">
        <v>874</v>
      </c>
      <c r="AQ2317" s="58">
        <v>2035</v>
      </c>
      <c r="AR2317" s="73" t="str">
        <f t="shared" si="440"/>
        <v>*0.93</v>
      </c>
      <c r="AS2317" s="70" t="str">
        <f t="shared" si="441"/>
        <v>REZoning_Sol-Win</v>
      </c>
      <c r="AU2317" s="50" t="s">
        <v>3198</v>
      </c>
      <c r="AV2317" s="72" t="s">
        <v>874</v>
      </c>
      <c r="AW2317" s="58">
        <v>2050</v>
      </c>
      <c r="AX2317" s="73" t="str">
        <f t="shared" si="442"/>
        <v>*0.89</v>
      </c>
      <c r="AY2317" s="70" t="str">
        <f t="shared" si="443"/>
        <v>REZoning_Sol-Win</v>
      </c>
    </row>
    <row r="2318" spans="1:51">
      <c r="A2318" s="67" t="s">
        <v>87</v>
      </c>
      <c r="C2318" t="s">
        <v>3199</v>
      </c>
      <c r="D2318" s="68" t="s">
        <v>874</v>
      </c>
      <c r="E2318" s="52">
        <v>2035</v>
      </c>
      <c r="F2318" s="69" t="str">
        <f t="shared" si="433"/>
        <v>*0.95</v>
      </c>
      <c r="G2318" s="70" t="str">
        <f t="shared" si="432"/>
        <v>REZoning_Sol-Win</v>
      </c>
      <c r="I2318" t="s">
        <v>3199</v>
      </c>
      <c r="J2318" s="68" t="s">
        <v>874</v>
      </c>
      <c r="K2318" s="52">
        <v>2050</v>
      </c>
      <c r="L2318" s="62" t="str">
        <f t="shared" si="434"/>
        <v>*0.92</v>
      </c>
      <c r="M2318" s="70" t="str">
        <f t="shared" si="435"/>
        <v>REZoning_Sol-Win</v>
      </c>
      <c r="O2318" t="s">
        <v>3199</v>
      </c>
      <c r="P2318" t="s">
        <v>874</v>
      </c>
      <c r="Q2318">
        <v>2100</v>
      </c>
      <c r="R2318" t="s">
        <v>881</v>
      </c>
      <c r="S2318" t="s">
        <v>875</v>
      </c>
      <c r="AA2318" s="49" t="s">
        <v>3199</v>
      </c>
      <c r="AB2318" s="71" t="s">
        <v>874</v>
      </c>
      <c r="AC2318" s="55">
        <v>2035</v>
      </c>
      <c r="AD2318" s="70" t="str">
        <f t="shared" si="436"/>
        <v>*0.95</v>
      </c>
      <c r="AE2318" s="70" t="str">
        <f t="shared" si="437"/>
        <v>REZoning_Sol-Win</v>
      </c>
      <c r="AG2318" s="49" t="s">
        <v>3199</v>
      </c>
      <c r="AH2318" s="71" t="s">
        <v>874</v>
      </c>
      <c r="AI2318" s="55">
        <v>2050</v>
      </c>
      <c r="AJ2318" s="70" t="str">
        <f t="shared" si="438"/>
        <v>*0.92</v>
      </c>
      <c r="AK2318" s="70" t="str">
        <f t="shared" si="439"/>
        <v>REZoning_Sol-Win</v>
      </c>
      <c r="AO2318" s="50" t="s">
        <v>3199</v>
      </c>
      <c r="AP2318" s="72" t="s">
        <v>874</v>
      </c>
      <c r="AQ2318" s="58">
        <v>2035</v>
      </c>
      <c r="AR2318" s="73" t="str">
        <f t="shared" si="440"/>
        <v>*0.93</v>
      </c>
      <c r="AS2318" s="70" t="str">
        <f t="shared" si="441"/>
        <v>REZoning_Sol-Win</v>
      </c>
      <c r="AU2318" s="50" t="s">
        <v>3199</v>
      </c>
      <c r="AV2318" s="72" t="s">
        <v>874</v>
      </c>
      <c r="AW2318" s="58">
        <v>2050</v>
      </c>
      <c r="AX2318" s="73" t="str">
        <f t="shared" si="442"/>
        <v>*0.89</v>
      </c>
      <c r="AY2318" s="70" t="str">
        <f t="shared" si="443"/>
        <v>REZoning_Sol-Win</v>
      </c>
    </row>
    <row r="2319" spans="1:51">
      <c r="A2319" s="67" t="s">
        <v>87</v>
      </c>
      <c r="C2319" t="s">
        <v>3200</v>
      </c>
      <c r="D2319" s="68" t="s">
        <v>874</v>
      </c>
      <c r="E2319" s="52">
        <v>2035</v>
      </c>
      <c r="F2319" s="69" t="str">
        <f t="shared" si="433"/>
        <v>*0.95</v>
      </c>
      <c r="G2319" s="70" t="str">
        <f t="shared" si="432"/>
        <v>REZoning_Sol-Win</v>
      </c>
      <c r="I2319" t="s">
        <v>3200</v>
      </c>
      <c r="J2319" s="68" t="s">
        <v>874</v>
      </c>
      <c r="K2319" s="52">
        <v>2050</v>
      </c>
      <c r="L2319" s="62" t="str">
        <f t="shared" si="434"/>
        <v>*0.92</v>
      </c>
      <c r="M2319" s="70" t="str">
        <f t="shared" si="435"/>
        <v>REZoning_Sol-Win</v>
      </c>
      <c r="O2319" t="s">
        <v>3200</v>
      </c>
      <c r="P2319" t="s">
        <v>874</v>
      </c>
      <c r="Q2319">
        <v>2100</v>
      </c>
      <c r="R2319" t="s">
        <v>881</v>
      </c>
      <c r="S2319" t="s">
        <v>875</v>
      </c>
      <c r="AA2319" s="49" t="s">
        <v>3200</v>
      </c>
      <c r="AB2319" s="71" t="s">
        <v>874</v>
      </c>
      <c r="AC2319" s="55">
        <v>2035</v>
      </c>
      <c r="AD2319" s="70" t="str">
        <f t="shared" si="436"/>
        <v>*0.95</v>
      </c>
      <c r="AE2319" s="70" t="str">
        <f t="shared" si="437"/>
        <v>REZoning_Sol-Win</v>
      </c>
      <c r="AG2319" s="49" t="s">
        <v>3200</v>
      </c>
      <c r="AH2319" s="71" t="s">
        <v>874</v>
      </c>
      <c r="AI2319" s="55">
        <v>2050</v>
      </c>
      <c r="AJ2319" s="70" t="str">
        <f t="shared" si="438"/>
        <v>*0.92</v>
      </c>
      <c r="AK2319" s="70" t="str">
        <f t="shared" si="439"/>
        <v>REZoning_Sol-Win</v>
      </c>
      <c r="AO2319" s="50" t="s">
        <v>3200</v>
      </c>
      <c r="AP2319" s="72" t="s">
        <v>874</v>
      </c>
      <c r="AQ2319" s="58">
        <v>2035</v>
      </c>
      <c r="AR2319" s="73" t="str">
        <f t="shared" si="440"/>
        <v>*0.93</v>
      </c>
      <c r="AS2319" s="70" t="str">
        <f t="shared" si="441"/>
        <v>REZoning_Sol-Win</v>
      </c>
      <c r="AU2319" s="50" t="s">
        <v>3200</v>
      </c>
      <c r="AV2319" s="72" t="s">
        <v>874</v>
      </c>
      <c r="AW2319" s="58">
        <v>2050</v>
      </c>
      <c r="AX2319" s="73" t="str">
        <f t="shared" si="442"/>
        <v>*0.89</v>
      </c>
      <c r="AY2319" s="70" t="str">
        <f t="shared" si="443"/>
        <v>REZoning_Sol-Win</v>
      </c>
    </row>
    <row r="2320" spans="1:51">
      <c r="A2320" s="67" t="s">
        <v>87</v>
      </c>
      <c r="C2320" t="s">
        <v>3201</v>
      </c>
      <c r="D2320" s="68" t="s">
        <v>874</v>
      </c>
      <c r="E2320" s="52">
        <v>2035</v>
      </c>
      <c r="F2320" s="69" t="str">
        <f t="shared" si="433"/>
        <v>*0.95</v>
      </c>
      <c r="G2320" s="70" t="str">
        <f t="shared" si="432"/>
        <v>REZoning_Sol-Win</v>
      </c>
      <c r="I2320" t="s">
        <v>3201</v>
      </c>
      <c r="J2320" s="68" t="s">
        <v>874</v>
      </c>
      <c r="K2320" s="52">
        <v>2050</v>
      </c>
      <c r="L2320" s="62" t="str">
        <f t="shared" si="434"/>
        <v>*0.92</v>
      </c>
      <c r="M2320" s="70" t="str">
        <f t="shared" si="435"/>
        <v>REZoning_Sol-Win</v>
      </c>
      <c r="O2320" t="s">
        <v>3201</v>
      </c>
      <c r="P2320" t="s">
        <v>874</v>
      </c>
      <c r="Q2320">
        <v>2100</v>
      </c>
      <c r="R2320" t="s">
        <v>881</v>
      </c>
      <c r="S2320" t="s">
        <v>875</v>
      </c>
      <c r="AA2320" s="49" t="s">
        <v>3201</v>
      </c>
      <c r="AB2320" s="71" t="s">
        <v>874</v>
      </c>
      <c r="AC2320" s="55">
        <v>2035</v>
      </c>
      <c r="AD2320" s="70" t="str">
        <f t="shared" si="436"/>
        <v>*0.95</v>
      </c>
      <c r="AE2320" s="70" t="str">
        <f t="shared" si="437"/>
        <v>REZoning_Sol-Win</v>
      </c>
      <c r="AG2320" s="49" t="s">
        <v>3201</v>
      </c>
      <c r="AH2320" s="71" t="s">
        <v>874</v>
      </c>
      <c r="AI2320" s="55">
        <v>2050</v>
      </c>
      <c r="AJ2320" s="70" t="str">
        <f t="shared" si="438"/>
        <v>*0.92</v>
      </c>
      <c r="AK2320" s="70" t="str">
        <f t="shared" si="439"/>
        <v>REZoning_Sol-Win</v>
      </c>
      <c r="AO2320" s="50" t="s">
        <v>3201</v>
      </c>
      <c r="AP2320" s="72" t="s">
        <v>874</v>
      </c>
      <c r="AQ2320" s="58">
        <v>2035</v>
      </c>
      <c r="AR2320" s="73" t="str">
        <f t="shared" si="440"/>
        <v>*0.93</v>
      </c>
      <c r="AS2320" s="70" t="str">
        <f t="shared" si="441"/>
        <v>REZoning_Sol-Win</v>
      </c>
      <c r="AU2320" s="50" t="s">
        <v>3201</v>
      </c>
      <c r="AV2320" s="72" t="s">
        <v>874</v>
      </c>
      <c r="AW2320" s="58">
        <v>2050</v>
      </c>
      <c r="AX2320" s="73" t="str">
        <f t="shared" si="442"/>
        <v>*0.89</v>
      </c>
      <c r="AY2320" s="70" t="str">
        <f t="shared" si="443"/>
        <v>REZoning_Sol-Win</v>
      </c>
    </row>
    <row r="2321" spans="1:51">
      <c r="A2321" s="67" t="s">
        <v>87</v>
      </c>
      <c r="C2321" t="s">
        <v>3202</v>
      </c>
      <c r="D2321" s="68" t="s">
        <v>874</v>
      </c>
      <c r="E2321" s="52">
        <v>2035</v>
      </c>
      <c r="F2321" s="69" t="str">
        <f t="shared" si="433"/>
        <v>*0.95</v>
      </c>
      <c r="G2321" s="70" t="str">
        <f t="shared" si="432"/>
        <v>REZoning_Sol-Win</v>
      </c>
      <c r="I2321" t="s">
        <v>3202</v>
      </c>
      <c r="J2321" s="68" t="s">
        <v>874</v>
      </c>
      <c r="K2321" s="52">
        <v>2050</v>
      </c>
      <c r="L2321" s="62" t="str">
        <f t="shared" si="434"/>
        <v>*0.92</v>
      </c>
      <c r="M2321" s="70" t="str">
        <f t="shared" si="435"/>
        <v>REZoning_Sol-Win</v>
      </c>
      <c r="O2321" t="s">
        <v>3202</v>
      </c>
      <c r="P2321" t="s">
        <v>874</v>
      </c>
      <c r="Q2321">
        <v>2100</v>
      </c>
      <c r="R2321" t="s">
        <v>881</v>
      </c>
      <c r="S2321" t="s">
        <v>875</v>
      </c>
      <c r="AA2321" s="49" t="s">
        <v>3202</v>
      </c>
      <c r="AB2321" s="71" t="s">
        <v>874</v>
      </c>
      <c r="AC2321" s="55">
        <v>2035</v>
      </c>
      <c r="AD2321" s="70" t="str">
        <f t="shared" si="436"/>
        <v>*0.95</v>
      </c>
      <c r="AE2321" s="70" t="str">
        <f t="shared" si="437"/>
        <v>REZoning_Sol-Win</v>
      </c>
      <c r="AG2321" s="49" t="s">
        <v>3202</v>
      </c>
      <c r="AH2321" s="71" t="s">
        <v>874</v>
      </c>
      <c r="AI2321" s="55">
        <v>2050</v>
      </c>
      <c r="AJ2321" s="70" t="str">
        <f t="shared" si="438"/>
        <v>*0.92</v>
      </c>
      <c r="AK2321" s="70" t="str">
        <f t="shared" si="439"/>
        <v>REZoning_Sol-Win</v>
      </c>
      <c r="AO2321" s="50" t="s">
        <v>3202</v>
      </c>
      <c r="AP2321" s="72" t="s">
        <v>874</v>
      </c>
      <c r="AQ2321" s="58">
        <v>2035</v>
      </c>
      <c r="AR2321" s="73" t="str">
        <f t="shared" si="440"/>
        <v>*0.93</v>
      </c>
      <c r="AS2321" s="70" t="str">
        <f t="shared" si="441"/>
        <v>REZoning_Sol-Win</v>
      </c>
      <c r="AU2321" s="50" t="s">
        <v>3202</v>
      </c>
      <c r="AV2321" s="72" t="s">
        <v>874</v>
      </c>
      <c r="AW2321" s="58">
        <v>2050</v>
      </c>
      <c r="AX2321" s="73" t="str">
        <f t="shared" si="442"/>
        <v>*0.89</v>
      </c>
      <c r="AY2321" s="70" t="str">
        <f t="shared" si="443"/>
        <v>REZoning_Sol-Win</v>
      </c>
    </row>
    <row r="2322" spans="1:51">
      <c r="A2322" s="67" t="s">
        <v>87</v>
      </c>
      <c r="C2322" t="s">
        <v>3203</v>
      </c>
      <c r="D2322" s="68" t="s">
        <v>874</v>
      </c>
      <c r="E2322" s="52">
        <v>2035</v>
      </c>
      <c r="F2322" s="69" t="str">
        <f t="shared" si="433"/>
        <v>*0.95</v>
      </c>
      <c r="G2322" s="70" t="str">
        <f t="shared" si="432"/>
        <v>REZoning_Sol-Win</v>
      </c>
      <c r="I2322" t="s">
        <v>3203</v>
      </c>
      <c r="J2322" s="68" t="s">
        <v>874</v>
      </c>
      <c r="K2322" s="52">
        <v>2050</v>
      </c>
      <c r="L2322" s="62" t="str">
        <f t="shared" si="434"/>
        <v>*0.92</v>
      </c>
      <c r="M2322" s="70" t="str">
        <f t="shared" si="435"/>
        <v>REZoning_Sol-Win</v>
      </c>
      <c r="O2322" t="s">
        <v>3203</v>
      </c>
      <c r="P2322" t="s">
        <v>874</v>
      </c>
      <c r="Q2322">
        <v>2100</v>
      </c>
      <c r="R2322" t="s">
        <v>881</v>
      </c>
      <c r="S2322" t="s">
        <v>875</v>
      </c>
      <c r="AA2322" s="49" t="s">
        <v>3203</v>
      </c>
      <c r="AB2322" s="71" t="s">
        <v>874</v>
      </c>
      <c r="AC2322" s="55">
        <v>2035</v>
      </c>
      <c r="AD2322" s="70" t="str">
        <f t="shared" si="436"/>
        <v>*0.95</v>
      </c>
      <c r="AE2322" s="70" t="str">
        <f t="shared" si="437"/>
        <v>REZoning_Sol-Win</v>
      </c>
      <c r="AG2322" s="49" t="s">
        <v>3203</v>
      </c>
      <c r="AH2322" s="71" t="s">
        <v>874</v>
      </c>
      <c r="AI2322" s="55">
        <v>2050</v>
      </c>
      <c r="AJ2322" s="70" t="str">
        <f t="shared" si="438"/>
        <v>*0.92</v>
      </c>
      <c r="AK2322" s="70" t="str">
        <f t="shared" si="439"/>
        <v>REZoning_Sol-Win</v>
      </c>
      <c r="AO2322" s="50" t="s">
        <v>3203</v>
      </c>
      <c r="AP2322" s="72" t="s">
        <v>874</v>
      </c>
      <c r="AQ2322" s="58">
        <v>2035</v>
      </c>
      <c r="AR2322" s="73" t="str">
        <f t="shared" si="440"/>
        <v>*0.93</v>
      </c>
      <c r="AS2322" s="70" t="str">
        <f t="shared" si="441"/>
        <v>REZoning_Sol-Win</v>
      </c>
      <c r="AU2322" s="50" t="s">
        <v>3203</v>
      </c>
      <c r="AV2322" s="72" t="s">
        <v>874</v>
      </c>
      <c r="AW2322" s="58">
        <v>2050</v>
      </c>
      <c r="AX2322" s="73" t="str">
        <f t="shared" si="442"/>
        <v>*0.89</v>
      </c>
      <c r="AY2322" s="70" t="str">
        <f t="shared" si="443"/>
        <v>REZoning_Sol-Win</v>
      </c>
    </row>
    <row r="2323" spans="1:51">
      <c r="A2323" s="67" t="s">
        <v>87</v>
      </c>
      <c r="C2323" t="s">
        <v>3204</v>
      </c>
      <c r="D2323" s="68" t="s">
        <v>874</v>
      </c>
      <c r="E2323" s="52">
        <v>2035</v>
      </c>
      <c r="F2323" s="69" t="str">
        <f t="shared" si="433"/>
        <v>*0.95</v>
      </c>
      <c r="G2323" s="70" t="str">
        <f t="shared" si="432"/>
        <v>REZoning_Sol-Win</v>
      </c>
      <c r="I2323" t="s">
        <v>3204</v>
      </c>
      <c r="J2323" s="68" t="s">
        <v>874</v>
      </c>
      <c r="K2323" s="52">
        <v>2050</v>
      </c>
      <c r="L2323" s="62" t="str">
        <f t="shared" si="434"/>
        <v>*0.92</v>
      </c>
      <c r="M2323" s="70" t="str">
        <f t="shared" si="435"/>
        <v>REZoning_Sol-Win</v>
      </c>
      <c r="O2323" t="s">
        <v>3204</v>
      </c>
      <c r="P2323" t="s">
        <v>874</v>
      </c>
      <c r="Q2323">
        <v>2100</v>
      </c>
      <c r="R2323" t="s">
        <v>881</v>
      </c>
      <c r="S2323" t="s">
        <v>875</v>
      </c>
      <c r="AA2323" s="49" t="s">
        <v>3204</v>
      </c>
      <c r="AB2323" s="71" t="s">
        <v>874</v>
      </c>
      <c r="AC2323" s="55">
        <v>2035</v>
      </c>
      <c r="AD2323" s="70" t="str">
        <f t="shared" si="436"/>
        <v>*0.95</v>
      </c>
      <c r="AE2323" s="70" t="str">
        <f t="shared" si="437"/>
        <v>REZoning_Sol-Win</v>
      </c>
      <c r="AG2323" s="49" t="s">
        <v>3204</v>
      </c>
      <c r="AH2323" s="71" t="s">
        <v>874</v>
      </c>
      <c r="AI2323" s="55">
        <v>2050</v>
      </c>
      <c r="AJ2323" s="70" t="str">
        <f t="shared" si="438"/>
        <v>*0.92</v>
      </c>
      <c r="AK2323" s="70" t="str">
        <f t="shared" si="439"/>
        <v>REZoning_Sol-Win</v>
      </c>
      <c r="AO2323" s="50" t="s">
        <v>3204</v>
      </c>
      <c r="AP2323" s="72" t="s">
        <v>874</v>
      </c>
      <c r="AQ2323" s="58">
        <v>2035</v>
      </c>
      <c r="AR2323" s="73" t="str">
        <f t="shared" si="440"/>
        <v>*0.93</v>
      </c>
      <c r="AS2323" s="70" t="str">
        <f t="shared" si="441"/>
        <v>REZoning_Sol-Win</v>
      </c>
      <c r="AU2323" s="50" t="s">
        <v>3204</v>
      </c>
      <c r="AV2323" s="72" t="s">
        <v>874</v>
      </c>
      <c r="AW2323" s="58">
        <v>2050</v>
      </c>
      <c r="AX2323" s="73" t="str">
        <f t="shared" si="442"/>
        <v>*0.89</v>
      </c>
      <c r="AY2323" s="70" t="str">
        <f t="shared" si="443"/>
        <v>REZoning_Sol-Win</v>
      </c>
    </row>
    <row r="2324" spans="1:51">
      <c r="A2324" s="67" t="s">
        <v>87</v>
      </c>
      <c r="C2324" t="s">
        <v>3205</v>
      </c>
      <c r="D2324" s="68" t="s">
        <v>874</v>
      </c>
      <c r="E2324" s="52">
        <v>2035</v>
      </c>
      <c r="F2324" s="69" t="str">
        <f t="shared" si="433"/>
        <v>*0.95</v>
      </c>
      <c r="G2324" s="70" t="str">
        <f t="shared" si="432"/>
        <v>REZoning_Sol-Win</v>
      </c>
      <c r="I2324" t="s">
        <v>3205</v>
      </c>
      <c r="J2324" s="68" t="s">
        <v>874</v>
      </c>
      <c r="K2324" s="52">
        <v>2050</v>
      </c>
      <c r="L2324" s="62" t="str">
        <f t="shared" si="434"/>
        <v>*0.92</v>
      </c>
      <c r="M2324" s="70" t="str">
        <f t="shared" si="435"/>
        <v>REZoning_Sol-Win</v>
      </c>
      <c r="O2324" t="s">
        <v>3205</v>
      </c>
      <c r="P2324" t="s">
        <v>874</v>
      </c>
      <c r="Q2324">
        <v>2100</v>
      </c>
      <c r="R2324" t="s">
        <v>881</v>
      </c>
      <c r="S2324" t="s">
        <v>875</v>
      </c>
      <c r="AA2324" s="49" t="s">
        <v>3205</v>
      </c>
      <c r="AB2324" s="71" t="s">
        <v>874</v>
      </c>
      <c r="AC2324" s="55">
        <v>2035</v>
      </c>
      <c r="AD2324" s="70" t="str">
        <f t="shared" si="436"/>
        <v>*0.95</v>
      </c>
      <c r="AE2324" s="70" t="str">
        <f t="shared" si="437"/>
        <v>REZoning_Sol-Win</v>
      </c>
      <c r="AG2324" s="49" t="s">
        <v>3205</v>
      </c>
      <c r="AH2324" s="71" t="s">
        <v>874</v>
      </c>
      <c r="AI2324" s="55">
        <v>2050</v>
      </c>
      <c r="AJ2324" s="70" t="str">
        <f t="shared" si="438"/>
        <v>*0.92</v>
      </c>
      <c r="AK2324" s="70" t="str">
        <f t="shared" si="439"/>
        <v>REZoning_Sol-Win</v>
      </c>
      <c r="AO2324" s="50" t="s">
        <v>3205</v>
      </c>
      <c r="AP2324" s="72" t="s">
        <v>874</v>
      </c>
      <c r="AQ2324" s="58">
        <v>2035</v>
      </c>
      <c r="AR2324" s="73" t="str">
        <f t="shared" si="440"/>
        <v>*0.93</v>
      </c>
      <c r="AS2324" s="70" t="str">
        <f t="shared" si="441"/>
        <v>REZoning_Sol-Win</v>
      </c>
      <c r="AU2324" s="50" t="s">
        <v>3205</v>
      </c>
      <c r="AV2324" s="72" t="s">
        <v>874</v>
      </c>
      <c r="AW2324" s="58">
        <v>2050</v>
      </c>
      <c r="AX2324" s="73" t="str">
        <f t="shared" si="442"/>
        <v>*0.89</v>
      </c>
      <c r="AY2324" s="70" t="str">
        <f t="shared" si="443"/>
        <v>REZoning_Sol-Win</v>
      </c>
    </row>
    <row r="2325" spans="1:51">
      <c r="A2325" s="67" t="s">
        <v>87</v>
      </c>
      <c r="C2325" t="s">
        <v>3206</v>
      </c>
      <c r="D2325" s="68" t="s">
        <v>874</v>
      </c>
      <c r="E2325" s="52">
        <v>2035</v>
      </c>
      <c r="F2325" s="69" t="str">
        <f t="shared" si="433"/>
        <v>*0.95</v>
      </c>
      <c r="G2325" s="70" t="str">
        <f t="shared" si="432"/>
        <v>REZoning_Sol-Win</v>
      </c>
      <c r="I2325" t="s">
        <v>3206</v>
      </c>
      <c r="J2325" s="68" t="s">
        <v>874</v>
      </c>
      <c r="K2325" s="52">
        <v>2050</v>
      </c>
      <c r="L2325" s="62" t="str">
        <f t="shared" si="434"/>
        <v>*0.92</v>
      </c>
      <c r="M2325" s="70" t="str">
        <f t="shared" si="435"/>
        <v>REZoning_Sol-Win</v>
      </c>
      <c r="O2325" t="s">
        <v>3206</v>
      </c>
      <c r="P2325" t="s">
        <v>874</v>
      </c>
      <c r="Q2325">
        <v>2100</v>
      </c>
      <c r="R2325" t="s">
        <v>881</v>
      </c>
      <c r="S2325" t="s">
        <v>875</v>
      </c>
      <c r="AA2325" s="49" t="s">
        <v>3206</v>
      </c>
      <c r="AB2325" s="71" t="s">
        <v>874</v>
      </c>
      <c r="AC2325" s="55">
        <v>2035</v>
      </c>
      <c r="AD2325" s="70" t="str">
        <f t="shared" si="436"/>
        <v>*0.95</v>
      </c>
      <c r="AE2325" s="70" t="str">
        <f t="shared" si="437"/>
        <v>REZoning_Sol-Win</v>
      </c>
      <c r="AG2325" s="49" t="s">
        <v>3206</v>
      </c>
      <c r="AH2325" s="71" t="s">
        <v>874</v>
      </c>
      <c r="AI2325" s="55">
        <v>2050</v>
      </c>
      <c r="AJ2325" s="70" t="str">
        <f t="shared" si="438"/>
        <v>*0.92</v>
      </c>
      <c r="AK2325" s="70" t="str">
        <f t="shared" si="439"/>
        <v>REZoning_Sol-Win</v>
      </c>
      <c r="AO2325" s="50" t="s">
        <v>3206</v>
      </c>
      <c r="AP2325" s="72" t="s">
        <v>874</v>
      </c>
      <c r="AQ2325" s="58">
        <v>2035</v>
      </c>
      <c r="AR2325" s="73" t="str">
        <f t="shared" si="440"/>
        <v>*0.93</v>
      </c>
      <c r="AS2325" s="70" t="str">
        <f t="shared" si="441"/>
        <v>REZoning_Sol-Win</v>
      </c>
      <c r="AU2325" s="50" t="s">
        <v>3206</v>
      </c>
      <c r="AV2325" s="72" t="s">
        <v>874</v>
      </c>
      <c r="AW2325" s="58">
        <v>2050</v>
      </c>
      <c r="AX2325" s="73" t="str">
        <f t="shared" si="442"/>
        <v>*0.89</v>
      </c>
      <c r="AY2325" s="70" t="str">
        <f t="shared" si="443"/>
        <v>REZoning_Sol-Win</v>
      </c>
    </row>
    <row r="2326" spans="1:51">
      <c r="A2326" s="67" t="s">
        <v>87</v>
      </c>
      <c r="C2326" t="s">
        <v>3207</v>
      </c>
      <c r="D2326" s="68" t="s">
        <v>874</v>
      </c>
      <c r="E2326" s="52">
        <v>2035</v>
      </c>
      <c r="F2326" s="69" t="str">
        <f t="shared" si="433"/>
        <v>*0.95</v>
      </c>
      <c r="G2326" s="70" t="str">
        <f t="shared" si="432"/>
        <v>REZoning_Sol-Win</v>
      </c>
      <c r="I2326" t="s">
        <v>3207</v>
      </c>
      <c r="J2326" s="68" t="s">
        <v>874</v>
      </c>
      <c r="K2326" s="52">
        <v>2050</v>
      </c>
      <c r="L2326" s="62" t="str">
        <f t="shared" si="434"/>
        <v>*0.92</v>
      </c>
      <c r="M2326" s="70" t="str">
        <f t="shared" si="435"/>
        <v>REZoning_Sol-Win</v>
      </c>
      <c r="O2326" t="s">
        <v>3207</v>
      </c>
      <c r="P2326" t="s">
        <v>874</v>
      </c>
      <c r="Q2326">
        <v>2100</v>
      </c>
      <c r="R2326" t="s">
        <v>881</v>
      </c>
      <c r="S2326" t="s">
        <v>875</v>
      </c>
      <c r="AA2326" s="49" t="s">
        <v>3207</v>
      </c>
      <c r="AB2326" s="71" t="s">
        <v>874</v>
      </c>
      <c r="AC2326" s="55">
        <v>2035</v>
      </c>
      <c r="AD2326" s="70" t="str">
        <f t="shared" si="436"/>
        <v>*0.95</v>
      </c>
      <c r="AE2326" s="70" t="str">
        <f t="shared" si="437"/>
        <v>REZoning_Sol-Win</v>
      </c>
      <c r="AG2326" s="49" t="s">
        <v>3207</v>
      </c>
      <c r="AH2326" s="71" t="s">
        <v>874</v>
      </c>
      <c r="AI2326" s="55">
        <v>2050</v>
      </c>
      <c r="AJ2326" s="70" t="str">
        <f t="shared" si="438"/>
        <v>*0.92</v>
      </c>
      <c r="AK2326" s="70" t="str">
        <f t="shared" si="439"/>
        <v>REZoning_Sol-Win</v>
      </c>
      <c r="AO2326" s="50" t="s">
        <v>3207</v>
      </c>
      <c r="AP2326" s="72" t="s">
        <v>874</v>
      </c>
      <c r="AQ2326" s="58">
        <v>2035</v>
      </c>
      <c r="AR2326" s="73" t="str">
        <f t="shared" si="440"/>
        <v>*0.93</v>
      </c>
      <c r="AS2326" s="70" t="str">
        <f t="shared" si="441"/>
        <v>REZoning_Sol-Win</v>
      </c>
      <c r="AU2326" s="50" t="s">
        <v>3207</v>
      </c>
      <c r="AV2326" s="72" t="s">
        <v>874</v>
      </c>
      <c r="AW2326" s="58">
        <v>2050</v>
      </c>
      <c r="AX2326" s="73" t="str">
        <f t="shared" si="442"/>
        <v>*0.89</v>
      </c>
      <c r="AY2326" s="70" t="str">
        <f t="shared" si="443"/>
        <v>REZoning_Sol-Win</v>
      </c>
    </row>
    <row r="2327" spans="1:51">
      <c r="A2327" s="67" t="s">
        <v>87</v>
      </c>
      <c r="C2327" t="s">
        <v>3208</v>
      </c>
      <c r="D2327" s="68" t="s">
        <v>874</v>
      </c>
      <c r="E2327" s="52">
        <v>2035</v>
      </c>
      <c r="F2327" s="69" t="str">
        <f t="shared" si="433"/>
        <v>*0.95</v>
      </c>
      <c r="G2327" s="70" t="str">
        <f t="shared" si="432"/>
        <v>REZoning_Sol-Win</v>
      </c>
      <c r="I2327" t="s">
        <v>3208</v>
      </c>
      <c r="J2327" s="68" t="s">
        <v>874</v>
      </c>
      <c r="K2327" s="52">
        <v>2050</v>
      </c>
      <c r="L2327" s="62" t="str">
        <f t="shared" si="434"/>
        <v>*0.92</v>
      </c>
      <c r="M2327" s="70" t="str">
        <f t="shared" si="435"/>
        <v>REZoning_Sol-Win</v>
      </c>
      <c r="O2327" t="s">
        <v>3208</v>
      </c>
      <c r="P2327" t="s">
        <v>874</v>
      </c>
      <c r="Q2327">
        <v>2100</v>
      </c>
      <c r="R2327" t="s">
        <v>881</v>
      </c>
      <c r="S2327" t="s">
        <v>875</v>
      </c>
      <c r="AA2327" s="49" t="s">
        <v>3208</v>
      </c>
      <c r="AB2327" s="71" t="s">
        <v>874</v>
      </c>
      <c r="AC2327" s="55">
        <v>2035</v>
      </c>
      <c r="AD2327" s="70" t="str">
        <f t="shared" si="436"/>
        <v>*0.95</v>
      </c>
      <c r="AE2327" s="70" t="str">
        <f t="shared" si="437"/>
        <v>REZoning_Sol-Win</v>
      </c>
      <c r="AG2327" s="49" t="s">
        <v>3208</v>
      </c>
      <c r="AH2327" s="71" t="s">
        <v>874</v>
      </c>
      <c r="AI2327" s="55">
        <v>2050</v>
      </c>
      <c r="AJ2327" s="70" t="str">
        <f t="shared" si="438"/>
        <v>*0.92</v>
      </c>
      <c r="AK2327" s="70" t="str">
        <f t="shared" si="439"/>
        <v>REZoning_Sol-Win</v>
      </c>
      <c r="AO2327" s="50" t="s">
        <v>3208</v>
      </c>
      <c r="AP2327" s="72" t="s">
        <v>874</v>
      </c>
      <c r="AQ2327" s="58">
        <v>2035</v>
      </c>
      <c r="AR2327" s="73" t="str">
        <f t="shared" si="440"/>
        <v>*0.93</v>
      </c>
      <c r="AS2327" s="70" t="str">
        <f t="shared" si="441"/>
        <v>REZoning_Sol-Win</v>
      </c>
      <c r="AU2327" s="50" t="s">
        <v>3208</v>
      </c>
      <c r="AV2327" s="72" t="s">
        <v>874</v>
      </c>
      <c r="AW2327" s="58">
        <v>2050</v>
      </c>
      <c r="AX2327" s="73" t="str">
        <f t="shared" si="442"/>
        <v>*0.89</v>
      </c>
      <c r="AY2327" s="70" t="str">
        <f t="shared" si="443"/>
        <v>REZoning_Sol-Win</v>
      </c>
    </row>
    <row r="2328" spans="1:51">
      <c r="A2328" s="67" t="s">
        <v>87</v>
      </c>
      <c r="C2328" t="s">
        <v>3209</v>
      </c>
      <c r="D2328" s="68" t="s">
        <v>874</v>
      </c>
      <c r="E2328" s="52">
        <v>2035</v>
      </c>
      <c r="F2328" s="69" t="str">
        <f t="shared" si="433"/>
        <v>*0.95</v>
      </c>
      <c r="G2328" s="70" t="str">
        <f t="shared" si="432"/>
        <v>REZoning_Sol-Win</v>
      </c>
      <c r="I2328" t="s">
        <v>3209</v>
      </c>
      <c r="J2328" s="68" t="s">
        <v>874</v>
      </c>
      <c r="K2328" s="52">
        <v>2050</v>
      </c>
      <c r="L2328" s="62" t="str">
        <f t="shared" si="434"/>
        <v>*0.92</v>
      </c>
      <c r="M2328" s="70" t="str">
        <f t="shared" si="435"/>
        <v>REZoning_Sol-Win</v>
      </c>
      <c r="O2328" t="s">
        <v>3209</v>
      </c>
      <c r="P2328" t="s">
        <v>874</v>
      </c>
      <c r="Q2328">
        <v>2100</v>
      </c>
      <c r="R2328" t="s">
        <v>881</v>
      </c>
      <c r="S2328" t="s">
        <v>875</v>
      </c>
      <c r="AA2328" s="49" t="s">
        <v>3209</v>
      </c>
      <c r="AB2328" s="71" t="s">
        <v>874</v>
      </c>
      <c r="AC2328" s="55">
        <v>2035</v>
      </c>
      <c r="AD2328" s="70" t="str">
        <f t="shared" si="436"/>
        <v>*0.95</v>
      </c>
      <c r="AE2328" s="70" t="str">
        <f t="shared" si="437"/>
        <v>REZoning_Sol-Win</v>
      </c>
      <c r="AG2328" s="49" t="s">
        <v>3209</v>
      </c>
      <c r="AH2328" s="71" t="s">
        <v>874</v>
      </c>
      <c r="AI2328" s="55">
        <v>2050</v>
      </c>
      <c r="AJ2328" s="70" t="str">
        <f t="shared" si="438"/>
        <v>*0.92</v>
      </c>
      <c r="AK2328" s="70" t="str">
        <f t="shared" si="439"/>
        <v>REZoning_Sol-Win</v>
      </c>
      <c r="AO2328" s="50" t="s">
        <v>3209</v>
      </c>
      <c r="AP2328" s="72" t="s">
        <v>874</v>
      </c>
      <c r="AQ2328" s="58">
        <v>2035</v>
      </c>
      <c r="AR2328" s="73" t="str">
        <f t="shared" si="440"/>
        <v>*0.93</v>
      </c>
      <c r="AS2328" s="70" t="str">
        <f t="shared" si="441"/>
        <v>REZoning_Sol-Win</v>
      </c>
      <c r="AU2328" s="50" t="s">
        <v>3209</v>
      </c>
      <c r="AV2328" s="72" t="s">
        <v>874</v>
      </c>
      <c r="AW2328" s="58">
        <v>2050</v>
      </c>
      <c r="AX2328" s="73" t="str">
        <f t="shared" si="442"/>
        <v>*0.89</v>
      </c>
      <c r="AY2328" s="70" t="str">
        <f t="shared" si="443"/>
        <v>REZoning_Sol-Win</v>
      </c>
    </row>
    <row r="2329" spans="1:51">
      <c r="A2329" s="67" t="s">
        <v>87</v>
      </c>
      <c r="C2329" t="s">
        <v>3210</v>
      </c>
      <c r="D2329" s="68" t="s">
        <v>874</v>
      </c>
      <c r="E2329" s="52">
        <v>2035</v>
      </c>
      <c r="F2329" s="69" t="str">
        <f t="shared" si="433"/>
        <v>*0.95</v>
      </c>
      <c r="G2329" s="70" t="str">
        <f t="shared" si="432"/>
        <v>REZoning_Sol-Win</v>
      </c>
      <c r="I2329" t="s">
        <v>3210</v>
      </c>
      <c r="J2329" s="68" t="s">
        <v>874</v>
      </c>
      <c r="K2329" s="52">
        <v>2050</v>
      </c>
      <c r="L2329" s="62" t="str">
        <f t="shared" si="434"/>
        <v>*0.92</v>
      </c>
      <c r="M2329" s="70" t="str">
        <f t="shared" si="435"/>
        <v>REZoning_Sol-Win</v>
      </c>
      <c r="O2329" t="s">
        <v>3210</v>
      </c>
      <c r="P2329" t="s">
        <v>874</v>
      </c>
      <c r="Q2329">
        <v>2100</v>
      </c>
      <c r="R2329" t="s">
        <v>881</v>
      </c>
      <c r="S2329" t="s">
        <v>875</v>
      </c>
      <c r="AA2329" s="49" t="s">
        <v>3210</v>
      </c>
      <c r="AB2329" s="71" t="s">
        <v>874</v>
      </c>
      <c r="AC2329" s="55">
        <v>2035</v>
      </c>
      <c r="AD2329" s="70" t="str">
        <f t="shared" si="436"/>
        <v>*0.95</v>
      </c>
      <c r="AE2329" s="70" t="str">
        <f t="shared" si="437"/>
        <v>REZoning_Sol-Win</v>
      </c>
      <c r="AG2329" s="49" t="s">
        <v>3210</v>
      </c>
      <c r="AH2329" s="71" t="s">
        <v>874</v>
      </c>
      <c r="AI2329" s="55">
        <v>2050</v>
      </c>
      <c r="AJ2329" s="70" t="str">
        <f t="shared" si="438"/>
        <v>*0.92</v>
      </c>
      <c r="AK2329" s="70" t="str">
        <f t="shared" si="439"/>
        <v>REZoning_Sol-Win</v>
      </c>
      <c r="AO2329" s="50" t="s">
        <v>3210</v>
      </c>
      <c r="AP2329" s="72" t="s">
        <v>874</v>
      </c>
      <c r="AQ2329" s="58">
        <v>2035</v>
      </c>
      <c r="AR2329" s="73" t="str">
        <f t="shared" si="440"/>
        <v>*0.93</v>
      </c>
      <c r="AS2329" s="70" t="str">
        <f t="shared" si="441"/>
        <v>REZoning_Sol-Win</v>
      </c>
      <c r="AU2329" s="50" t="s">
        <v>3210</v>
      </c>
      <c r="AV2329" s="72" t="s">
        <v>874</v>
      </c>
      <c r="AW2329" s="58">
        <v>2050</v>
      </c>
      <c r="AX2329" s="73" t="str">
        <f t="shared" si="442"/>
        <v>*0.89</v>
      </c>
      <c r="AY2329" s="70" t="str">
        <f t="shared" si="443"/>
        <v>REZoning_Sol-Win</v>
      </c>
    </row>
    <row r="2330" spans="1:51">
      <c r="A2330" s="67" t="s">
        <v>87</v>
      </c>
      <c r="C2330" t="s">
        <v>3211</v>
      </c>
      <c r="D2330" s="68" t="s">
        <v>874</v>
      </c>
      <c r="E2330" s="52">
        <v>2035</v>
      </c>
      <c r="F2330" s="69" t="str">
        <f t="shared" si="433"/>
        <v>*0.95</v>
      </c>
      <c r="G2330" s="70" t="str">
        <f t="shared" si="432"/>
        <v>REZoning_Sol-Win</v>
      </c>
      <c r="I2330" t="s">
        <v>3211</v>
      </c>
      <c r="J2330" s="68" t="s">
        <v>874</v>
      </c>
      <c r="K2330" s="52">
        <v>2050</v>
      </c>
      <c r="L2330" s="62" t="str">
        <f t="shared" si="434"/>
        <v>*0.92</v>
      </c>
      <c r="M2330" s="70" t="str">
        <f t="shared" si="435"/>
        <v>REZoning_Sol-Win</v>
      </c>
      <c r="O2330" t="s">
        <v>3211</v>
      </c>
      <c r="P2330" t="s">
        <v>874</v>
      </c>
      <c r="Q2330">
        <v>2100</v>
      </c>
      <c r="R2330" t="s">
        <v>881</v>
      </c>
      <c r="S2330" t="s">
        <v>875</v>
      </c>
      <c r="AA2330" s="49" t="s">
        <v>3211</v>
      </c>
      <c r="AB2330" s="71" t="s">
        <v>874</v>
      </c>
      <c r="AC2330" s="55">
        <v>2035</v>
      </c>
      <c r="AD2330" s="70" t="str">
        <f t="shared" si="436"/>
        <v>*0.95</v>
      </c>
      <c r="AE2330" s="70" t="str">
        <f t="shared" si="437"/>
        <v>REZoning_Sol-Win</v>
      </c>
      <c r="AG2330" s="49" t="s">
        <v>3211</v>
      </c>
      <c r="AH2330" s="71" t="s">
        <v>874</v>
      </c>
      <c r="AI2330" s="55">
        <v>2050</v>
      </c>
      <c r="AJ2330" s="70" t="str">
        <f t="shared" si="438"/>
        <v>*0.92</v>
      </c>
      <c r="AK2330" s="70" t="str">
        <f t="shared" si="439"/>
        <v>REZoning_Sol-Win</v>
      </c>
      <c r="AO2330" s="50" t="s">
        <v>3211</v>
      </c>
      <c r="AP2330" s="72" t="s">
        <v>874</v>
      </c>
      <c r="AQ2330" s="58">
        <v>2035</v>
      </c>
      <c r="AR2330" s="73" t="str">
        <f t="shared" si="440"/>
        <v>*0.93</v>
      </c>
      <c r="AS2330" s="70" t="str">
        <f t="shared" si="441"/>
        <v>REZoning_Sol-Win</v>
      </c>
      <c r="AU2330" s="50" t="s">
        <v>3211</v>
      </c>
      <c r="AV2330" s="72" t="s">
        <v>874</v>
      </c>
      <c r="AW2330" s="58">
        <v>2050</v>
      </c>
      <c r="AX2330" s="73" t="str">
        <f t="shared" si="442"/>
        <v>*0.89</v>
      </c>
      <c r="AY2330" s="70" t="str">
        <f t="shared" si="443"/>
        <v>REZoning_Sol-Win</v>
      </c>
    </row>
    <row r="2331" spans="1:51">
      <c r="A2331" s="67" t="s">
        <v>87</v>
      </c>
      <c r="C2331" t="s">
        <v>3212</v>
      </c>
      <c r="D2331" s="68" t="s">
        <v>874</v>
      </c>
      <c r="E2331" s="52">
        <v>2035</v>
      </c>
      <c r="F2331" s="69" t="str">
        <f t="shared" si="433"/>
        <v>*0.95</v>
      </c>
      <c r="G2331" s="70" t="str">
        <f t="shared" si="432"/>
        <v>REZoning_Sol-Win</v>
      </c>
      <c r="I2331" t="s">
        <v>3212</v>
      </c>
      <c r="J2331" s="68" t="s">
        <v>874</v>
      </c>
      <c r="K2331" s="52">
        <v>2050</v>
      </c>
      <c r="L2331" s="62" t="str">
        <f t="shared" si="434"/>
        <v>*0.92</v>
      </c>
      <c r="M2331" s="70" t="str">
        <f t="shared" si="435"/>
        <v>REZoning_Sol-Win</v>
      </c>
      <c r="O2331" t="s">
        <v>3212</v>
      </c>
      <c r="P2331" t="s">
        <v>874</v>
      </c>
      <c r="Q2331">
        <v>2100</v>
      </c>
      <c r="R2331" t="s">
        <v>881</v>
      </c>
      <c r="S2331" t="s">
        <v>875</v>
      </c>
      <c r="AA2331" s="49" t="s">
        <v>3212</v>
      </c>
      <c r="AB2331" s="71" t="s">
        <v>874</v>
      </c>
      <c r="AC2331" s="55">
        <v>2035</v>
      </c>
      <c r="AD2331" s="70" t="str">
        <f t="shared" si="436"/>
        <v>*0.95</v>
      </c>
      <c r="AE2331" s="70" t="str">
        <f t="shared" si="437"/>
        <v>REZoning_Sol-Win</v>
      </c>
      <c r="AG2331" s="49" t="s">
        <v>3212</v>
      </c>
      <c r="AH2331" s="71" t="s">
        <v>874</v>
      </c>
      <c r="AI2331" s="55">
        <v>2050</v>
      </c>
      <c r="AJ2331" s="70" t="str">
        <f t="shared" si="438"/>
        <v>*0.92</v>
      </c>
      <c r="AK2331" s="70" t="str">
        <f t="shared" si="439"/>
        <v>REZoning_Sol-Win</v>
      </c>
      <c r="AO2331" s="50" t="s">
        <v>3212</v>
      </c>
      <c r="AP2331" s="72" t="s">
        <v>874</v>
      </c>
      <c r="AQ2331" s="58">
        <v>2035</v>
      </c>
      <c r="AR2331" s="73" t="str">
        <f t="shared" si="440"/>
        <v>*0.93</v>
      </c>
      <c r="AS2331" s="70" t="str">
        <f t="shared" si="441"/>
        <v>REZoning_Sol-Win</v>
      </c>
      <c r="AU2331" s="50" t="s">
        <v>3212</v>
      </c>
      <c r="AV2331" s="72" t="s">
        <v>874</v>
      </c>
      <c r="AW2331" s="58">
        <v>2050</v>
      </c>
      <c r="AX2331" s="73" t="str">
        <f t="shared" si="442"/>
        <v>*0.89</v>
      </c>
      <c r="AY2331" s="70" t="str">
        <f t="shared" si="443"/>
        <v>REZoning_Sol-Win</v>
      </c>
    </row>
    <row r="2332" spans="1:51">
      <c r="A2332" s="67" t="s">
        <v>87</v>
      </c>
      <c r="C2332" t="s">
        <v>3213</v>
      </c>
      <c r="D2332" s="68" t="s">
        <v>874</v>
      </c>
      <c r="E2332" s="52">
        <v>2035</v>
      </c>
      <c r="F2332" s="69" t="str">
        <f t="shared" si="433"/>
        <v>*0.95</v>
      </c>
      <c r="G2332" s="70" t="str">
        <f t="shared" si="432"/>
        <v>REZoning_Sol-Win</v>
      </c>
      <c r="I2332" t="s">
        <v>3213</v>
      </c>
      <c r="J2332" s="68" t="s">
        <v>874</v>
      </c>
      <c r="K2332" s="52">
        <v>2050</v>
      </c>
      <c r="L2332" s="62" t="str">
        <f t="shared" si="434"/>
        <v>*0.92</v>
      </c>
      <c r="M2332" s="70" t="str">
        <f t="shared" si="435"/>
        <v>REZoning_Sol-Win</v>
      </c>
      <c r="O2332" t="s">
        <v>3213</v>
      </c>
      <c r="P2332" t="s">
        <v>874</v>
      </c>
      <c r="Q2332">
        <v>2100</v>
      </c>
      <c r="R2332" t="s">
        <v>881</v>
      </c>
      <c r="S2332" t="s">
        <v>875</v>
      </c>
      <c r="AA2332" s="49" t="s">
        <v>3213</v>
      </c>
      <c r="AB2332" s="71" t="s">
        <v>874</v>
      </c>
      <c r="AC2332" s="55">
        <v>2035</v>
      </c>
      <c r="AD2332" s="70" t="str">
        <f t="shared" si="436"/>
        <v>*0.95</v>
      </c>
      <c r="AE2332" s="70" t="str">
        <f t="shared" si="437"/>
        <v>REZoning_Sol-Win</v>
      </c>
      <c r="AG2332" s="49" t="s">
        <v>3213</v>
      </c>
      <c r="AH2332" s="71" t="s">
        <v>874</v>
      </c>
      <c r="AI2332" s="55">
        <v>2050</v>
      </c>
      <c r="AJ2332" s="70" t="str">
        <f t="shared" si="438"/>
        <v>*0.92</v>
      </c>
      <c r="AK2332" s="70" t="str">
        <f t="shared" si="439"/>
        <v>REZoning_Sol-Win</v>
      </c>
      <c r="AO2332" s="50" t="s">
        <v>3213</v>
      </c>
      <c r="AP2332" s="72" t="s">
        <v>874</v>
      </c>
      <c r="AQ2332" s="58">
        <v>2035</v>
      </c>
      <c r="AR2332" s="73" t="str">
        <f t="shared" si="440"/>
        <v>*0.93</v>
      </c>
      <c r="AS2332" s="70" t="str">
        <f t="shared" si="441"/>
        <v>REZoning_Sol-Win</v>
      </c>
      <c r="AU2332" s="50" t="s">
        <v>3213</v>
      </c>
      <c r="AV2332" s="72" t="s">
        <v>874</v>
      </c>
      <c r="AW2332" s="58">
        <v>2050</v>
      </c>
      <c r="AX2332" s="73" t="str">
        <f t="shared" si="442"/>
        <v>*0.89</v>
      </c>
      <c r="AY2332" s="70" t="str">
        <f t="shared" si="443"/>
        <v>REZoning_Sol-Win</v>
      </c>
    </row>
    <row r="2333" spans="1:51">
      <c r="A2333" s="67" t="s">
        <v>87</v>
      </c>
      <c r="C2333" t="s">
        <v>3214</v>
      </c>
      <c r="D2333" s="68" t="s">
        <v>874</v>
      </c>
      <c r="E2333" s="52">
        <v>2035</v>
      </c>
      <c r="F2333" s="69" t="str">
        <f t="shared" si="433"/>
        <v>*0.95</v>
      </c>
      <c r="G2333" s="70" t="str">
        <f t="shared" si="432"/>
        <v>REZoning_Sol-Win</v>
      </c>
      <c r="I2333" t="s">
        <v>3214</v>
      </c>
      <c r="J2333" s="68" t="s">
        <v>874</v>
      </c>
      <c r="K2333" s="52">
        <v>2050</v>
      </c>
      <c r="L2333" s="62" t="str">
        <f t="shared" si="434"/>
        <v>*0.92</v>
      </c>
      <c r="M2333" s="70" t="str">
        <f t="shared" si="435"/>
        <v>REZoning_Sol-Win</v>
      </c>
      <c r="O2333" t="s">
        <v>3214</v>
      </c>
      <c r="P2333" t="s">
        <v>874</v>
      </c>
      <c r="Q2333">
        <v>2100</v>
      </c>
      <c r="R2333" t="s">
        <v>881</v>
      </c>
      <c r="S2333" t="s">
        <v>875</v>
      </c>
      <c r="AA2333" s="49" t="s">
        <v>3214</v>
      </c>
      <c r="AB2333" s="71" t="s">
        <v>874</v>
      </c>
      <c r="AC2333" s="55">
        <v>2035</v>
      </c>
      <c r="AD2333" s="70" t="str">
        <f t="shared" si="436"/>
        <v>*0.95</v>
      </c>
      <c r="AE2333" s="70" t="str">
        <f t="shared" si="437"/>
        <v>REZoning_Sol-Win</v>
      </c>
      <c r="AG2333" s="49" t="s">
        <v>3214</v>
      </c>
      <c r="AH2333" s="71" t="s">
        <v>874</v>
      </c>
      <c r="AI2333" s="55">
        <v>2050</v>
      </c>
      <c r="AJ2333" s="70" t="str">
        <f t="shared" si="438"/>
        <v>*0.92</v>
      </c>
      <c r="AK2333" s="70" t="str">
        <f t="shared" si="439"/>
        <v>REZoning_Sol-Win</v>
      </c>
      <c r="AO2333" s="50" t="s">
        <v>3214</v>
      </c>
      <c r="AP2333" s="72" t="s">
        <v>874</v>
      </c>
      <c r="AQ2333" s="58">
        <v>2035</v>
      </c>
      <c r="AR2333" s="73" t="str">
        <f t="shared" si="440"/>
        <v>*0.93</v>
      </c>
      <c r="AS2333" s="70" t="str">
        <f t="shared" si="441"/>
        <v>REZoning_Sol-Win</v>
      </c>
      <c r="AU2333" s="50" t="s">
        <v>3214</v>
      </c>
      <c r="AV2333" s="72" t="s">
        <v>874</v>
      </c>
      <c r="AW2333" s="58">
        <v>2050</v>
      </c>
      <c r="AX2333" s="73" t="str">
        <f t="shared" si="442"/>
        <v>*0.89</v>
      </c>
      <c r="AY2333" s="70" t="str">
        <f t="shared" si="443"/>
        <v>REZoning_Sol-Win</v>
      </c>
    </row>
    <row r="2334" spans="1:51">
      <c r="A2334" s="67" t="s">
        <v>87</v>
      </c>
      <c r="C2334" t="s">
        <v>3215</v>
      </c>
      <c r="D2334" s="68" t="s">
        <v>874</v>
      </c>
      <c r="E2334" s="52">
        <v>2035</v>
      </c>
      <c r="F2334" s="69" t="str">
        <f t="shared" si="433"/>
        <v>*0.95</v>
      </c>
      <c r="G2334" s="70" t="str">
        <f t="shared" si="432"/>
        <v>REZoning_Sol-Win</v>
      </c>
      <c r="I2334" t="s">
        <v>3215</v>
      </c>
      <c r="J2334" s="68" t="s">
        <v>874</v>
      </c>
      <c r="K2334" s="52">
        <v>2050</v>
      </c>
      <c r="L2334" s="62" t="str">
        <f t="shared" si="434"/>
        <v>*0.92</v>
      </c>
      <c r="M2334" s="70" t="str">
        <f t="shared" si="435"/>
        <v>REZoning_Sol-Win</v>
      </c>
      <c r="O2334" t="s">
        <v>3215</v>
      </c>
      <c r="P2334" t="s">
        <v>874</v>
      </c>
      <c r="Q2334">
        <v>2100</v>
      </c>
      <c r="R2334" t="s">
        <v>881</v>
      </c>
      <c r="S2334" t="s">
        <v>875</v>
      </c>
      <c r="AA2334" s="49" t="s">
        <v>3215</v>
      </c>
      <c r="AB2334" s="71" t="s">
        <v>874</v>
      </c>
      <c r="AC2334" s="55">
        <v>2035</v>
      </c>
      <c r="AD2334" s="70" t="str">
        <f t="shared" si="436"/>
        <v>*0.95</v>
      </c>
      <c r="AE2334" s="70" t="str">
        <f t="shared" si="437"/>
        <v>REZoning_Sol-Win</v>
      </c>
      <c r="AG2334" s="49" t="s">
        <v>3215</v>
      </c>
      <c r="AH2334" s="71" t="s">
        <v>874</v>
      </c>
      <c r="AI2334" s="55">
        <v>2050</v>
      </c>
      <c r="AJ2334" s="70" t="str">
        <f t="shared" si="438"/>
        <v>*0.92</v>
      </c>
      <c r="AK2334" s="70" t="str">
        <f t="shared" si="439"/>
        <v>REZoning_Sol-Win</v>
      </c>
      <c r="AO2334" s="50" t="s">
        <v>3215</v>
      </c>
      <c r="AP2334" s="72" t="s">
        <v>874</v>
      </c>
      <c r="AQ2334" s="58">
        <v>2035</v>
      </c>
      <c r="AR2334" s="73" t="str">
        <f t="shared" si="440"/>
        <v>*0.93</v>
      </c>
      <c r="AS2334" s="70" t="str">
        <f t="shared" si="441"/>
        <v>REZoning_Sol-Win</v>
      </c>
      <c r="AU2334" s="50" t="s">
        <v>3215</v>
      </c>
      <c r="AV2334" s="72" t="s">
        <v>874</v>
      </c>
      <c r="AW2334" s="58">
        <v>2050</v>
      </c>
      <c r="AX2334" s="73" t="str">
        <f t="shared" si="442"/>
        <v>*0.89</v>
      </c>
      <c r="AY2334" s="70" t="str">
        <f t="shared" si="443"/>
        <v>REZoning_Sol-Win</v>
      </c>
    </row>
    <row r="2335" spans="1:51">
      <c r="A2335" s="67" t="s">
        <v>87</v>
      </c>
      <c r="C2335" t="s">
        <v>3216</v>
      </c>
      <c r="D2335" s="68" t="s">
        <v>874</v>
      </c>
      <c r="E2335" s="52">
        <v>2035</v>
      </c>
      <c r="F2335" s="69" t="str">
        <f t="shared" si="433"/>
        <v>*0.95</v>
      </c>
      <c r="G2335" s="70" t="str">
        <f t="shared" si="432"/>
        <v>REZoning_Sol-Win</v>
      </c>
      <c r="I2335" t="s">
        <v>3216</v>
      </c>
      <c r="J2335" s="68" t="s">
        <v>874</v>
      </c>
      <c r="K2335" s="52">
        <v>2050</v>
      </c>
      <c r="L2335" s="62" t="str">
        <f t="shared" si="434"/>
        <v>*0.92</v>
      </c>
      <c r="M2335" s="70" t="str">
        <f t="shared" si="435"/>
        <v>REZoning_Sol-Win</v>
      </c>
      <c r="O2335" t="s">
        <v>3216</v>
      </c>
      <c r="P2335" t="s">
        <v>874</v>
      </c>
      <c r="Q2335">
        <v>2100</v>
      </c>
      <c r="R2335" t="s">
        <v>881</v>
      </c>
      <c r="S2335" t="s">
        <v>875</v>
      </c>
      <c r="AA2335" s="49" t="s">
        <v>3216</v>
      </c>
      <c r="AB2335" s="71" t="s">
        <v>874</v>
      </c>
      <c r="AC2335" s="55">
        <v>2035</v>
      </c>
      <c r="AD2335" s="70" t="str">
        <f t="shared" si="436"/>
        <v>*0.95</v>
      </c>
      <c r="AE2335" s="70" t="str">
        <f t="shared" si="437"/>
        <v>REZoning_Sol-Win</v>
      </c>
      <c r="AG2335" s="49" t="s">
        <v>3216</v>
      </c>
      <c r="AH2335" s="71" t="s">
        <v>874</v>
      </c>
      <c r="AI2335" s="55">
        <v>2050</v>
      </c>
      <c r="AJ2335" s="70" t="str">
        <f t="shared" si="438"/>
        <v>*0.92</v>
      </c>
      <c r="AK2335" s="70" t="str">
        <f t="shared" si="439"/>
        <v>REZoning_Sol-Win</v>
      </c>
      <c r="AO2335" s="50" t="s">
        <v>3216</v>
      </c>
      <c r="AP2335" s="72" t="s">
        <v>874</v>
      </c>
      <c r="AQ2335" s="58">
        <v>2035</v>
      </c>
      <c r="AR2335" s="73" t="str">
        <f t="shared" si="440"/>
        <v>*0.93</v>
      </c>
      <c r="AS2335" s="70" t="str">
        <f t="shared" si="441"/>
        <v>REZoning_Sol-Win</v>
      </c>
      <c r="AU2335" s="50" t="s">
        <v>3216</v>
      </c>
      <c r="AV2335" s="72" t="s">
        <v>874</v>
      </c>
      <c r="AW2335" s="58">
        <v>2050</v>
      </c>
      <c r="AX2335" s="73" t="str">
        <f t="shared" si="442"/>
        <v>*0.89</v>
      </c>
      <c r="AY2335" s="70" t="str">
        <f t="shared" si="443"/>
        <v>REZoning_Sol-Win</v>
      </c>
    </row>
    <row r="2336" spans="1:51">
      <c r="A2336" s="67" t="s">
        <v>87</v>
      </c>
      <c r="C2336" t="s">
        <v>3217</v>
      </c>
      <c r="D2336" s="68" t="s">
        <v>874</v>
      </c>
      <c r="E2336" s="52">
        <v>2035</v>
      </c>
      <c r="F2336" s="69" t="str">
        <f t="shared" si="433"/>
        <v>*0.95</v>
      </c>
      <c r="G2336" s="70" t="str">
        <f t="shared" si="432"/>
        <v>REZoning_Sol-Win</v>
      </c>
      <c r="I2336" t="s">
        <v>3217</v>
      </c>
      <c r="J2336" s="68" t="s">
        <v>874</v>
      </c>
      <c r="K2336" s="52">
        <v>2050</v>
      </c>
      <c r="L2336" s="62" t="str">
        <f t="shared" si="434"/>
        <v>*0.92</v>
      </c>
      <c r="M2336" s="70" t="str">
        <f t="shared" si="435"/>
        <v>REZoning_Sol-Win</v>
      </c>
      <c r="O2336" t="s">
        <v>3217</v>
      </c>
      <c r="P2336" t="s">
        <v>874</v>
      </c>
      <c r="Q2336">
        <v>2100</v>
      </c>
      <c r="R2336" t="s">
        <v>881</v>
      </c>
      <c r="S2336" t="s">
        <v>875</v>
      </c>
      <c r="AA2336" s="49" t="s">
        <v>3217</v>
      </c>
      <c r="AB2336" s="71" t="s">
        <v>874</v>
      </c>
      <c r="AC2336" s="55">
        <v>2035</v>
      </c>
      <c r="AD2336" s="70" t="str">
        <f t="shared" si="436"/>
        <v>*0.95</v>
      </c>
      <c r="AE2336" s="70" t="str">
        <f t="shared" si="437"/>
        <v>REZoning_Sol-Win</v>
      </c>
      <c r="AG2336" s="49" t="s">
        <v>3217</v>
      </c>
      <c r="AH2336" s="71" t="s">
        <v>874</v>
      </c>
      <c r="AI2336" s="55">
        <v>2050</v>
      </c>
      <c r="AJ2336" s="70" t="str">
        <f t="shared" si="438"/>
        <v>*0.92</v>
      </c>
      <c r="AK2336" s="70" t="str">
        <f t="shared" si="439"/>
        <v>REZoning_Sol-Win</v>
      </c>
      <c r="AO2336" s="50" t="s">
        <v>3217</v>
      </c>
      <c r="AP2336" s="72" t="s">
        <v>874</v>
      </c>
      <c r="AQ2336" s="58">
        <v>2035</v>
      </c>
      <c r="AR2336" s="73" t="str">
        <f t="shared" si="440"/>
        <v>*0.93</v>
      </c>
      <c r="AS2336" s="70" t="str">
        <f t="shared" si="441"/>
        <v>REZoning_Sol-Win</v>
      </c>
      <c r="AU2336" s="50" t="s">
        <v>3217</v>
      </c>
      <c r="AV2336" s="72" t="s">
        <v>874</v>
      </c>
      <c r="AW2336" s="58">
        <v>2050</v>
      </c>
      <c r="AX2336" s="73" t="str">
        <f t="shared" si="442"/>
        <v>*0.89</v>
      </c>
      <c r="AY2336" s="70" t="str">
        <f t="shared" si="443"/>
        <v>REZoning_Sol-Win</v>
      </c>
    </row>
    <row r="2337" spans="1:51">
      <c r="A2337" s="67" t="s">
        <v>87</v>
      </c>
      <c r="C2337" t="s">
        <v>3218</v>
      </c>
      <c r="D2337" s="68" t="s">
        <v>874</v>
      </c>
      <c r="E2337" s="52">
        <v>2035</v>
      </c>
      <c r="F2337" s="69" t="str">
        <f t="shared" si="433"/>
        <v>*0.95</v>
      </c>
      <c r="G2337" s="70" t="str">
        <f t="shared" si="432"/>
        <v>REZoning_Sol-Win</v>
      </c>
      <c r="I2337" t="s">
        <v>3218</v>
      </c>
      <c r="J2337" s="68" t="s">
        <v>874</v>
      </c>
      <c r="K2337" s="52">
        <v>2050</v>
      </c>
      <c r="L2337" s="62" t="str">
        <f t="shared" si="434"/>
        <v>*0.92</v>
      </c>
      <c r="M2337" s="70" t="str">
        <f t="shared" si="435"/>
        <v>REZoning_Sol-Win</v>
      </c>
      <c r="O2337" t="s">
        <v>3218</v>
      </c>
      <c r="P2337" t="s">
        <v>874</v>
      </c>
      <c r="Q2337">
        <v>2100</v>
      </c>
      <c r="R2337" t="s">
        <v>881</v>
      </c>
      <c r="S2337" t="s">
        <v>875</v>
      </c>
      <c r="AA2337" s="49" t="s">
        <v>3218</v>
      </c>
      <c r="AB2337" s="71" t="s">
        <v>874</v>
      </c>
      <c r="AC2337" s="55">
        <v>2035</v>
      </c>
      <c r="AD2337" s="70" t="str">
        <f t="shared" si="436"/>
        <v>*0.95</v>
      </c>
      <c r="AE2337" s="70" t="str">
        <f t="shared" si="437"/>
        <v>REZoning_Sol-Win</v>
      </c>
      <c r="AG2337" s="49" t="s">
        <v>3218</v>
      </c>
      <c r="AH2337" s="71" t="s">
        <v>874</v>
      </c>
      <c r="AI2337" s="55">
        <v>2050</v>
      </c>
      <c r="AJ2337" s="70" t="str">
        <f t="shared" si="438"/>
        <v>*0.92</v>
      </c>
      <c r="AK2337" s="70" t="str">
        <f t="shared" si="439"/>
        <v>REZoning_Sol-Win</v>
      </c>
      <c r="AO2337" s="50" t="s">
        <v>3218</v>
      </c>
      <c r="AP2337" s="72" t="s">
        <v>874</v>
      </c>
      <c r="AQ2337" s="58">
        <v>2035</v>
      </c>
      <c r="AR2337" s="73" t="str">
        <f t="shared" si="440"/>
        <v>*0.93</v>
      </c>
      <c r="AS2337" s="70" t="str">
        <f t="shared" si="441"/>
        <v>REZoning_Sol-Win</v>
      </c>
      <c r="AU2337" s="50" t="s">
        <v>3218</v>
      </c>
      <c r="AV2337" s="72" t="s">
        <v>874</v>
      </c>
      <c r="AW2337" s="58">
        <v>2050</v>
      </c>
      <c r="AX2337" s="73" t="str">
        <f t="shared" si="442"/>
        <v>*0.89</v>
      </c>
      <c r="AY2337" s="70" t="str">
        <f t="shared" si="443"/>
        <v>REZoning_Sol-Win</v>
      </c>
    </row>
    <row r="2338" spans="1:51">
      <c r="A2338" s="67" t="s">
        <v>87</v>
      </c>
      <c r="C2338" t="s">
        <v>3219</v>
      </c>
      <c r="D2338" s="68" t="s">
        <v>874</v>
      </c>
      <c r="E2338" s="52">
        <v>2035</v>
      </c>
      <c r="F2338" s="69" t="str">
        <f t="shared" si="433"/>
        <v>*0.95</v>
      </c>
      <c r="G2338" s="70" t="str">
        <f t="shared" si="432"/>
        <v>REZoning_Sol-Win</v>
      </c>
      <c r="I2338" t="s">
        <v>3219</v>
      </c>
      <c r="J2338" s="68" t="s">
        <v>874</v>
      </c>
      <c r="K2338" s="52">
        <v>2050</v>
      </c>
      <c r="L2338" s="62" t="str">
        <f t="shared" si="434"/>
        <v>*0.92</v>
      </c>
      <c r="M2338" s="70" t="str">
        <f t="shared" si="435"/>
        <v>REZoning_Sol-Win</v>
      </c>
      <c r="O2338" t="s">
        <v>3219</v>
      </c>
      <c r="P2338" t="s">
        <v>874</v>
      </c>
      <c r="Q2338">
        <v>2100</v>
      </c>
      <c r="R2338" t="s">
        <v>881</v>
      </c>
      <c r="S2338" t="s">
        <v>875</v>
      </c>
      <c r="AA2338" s="49" t="s">
        <v>3219</v>
      </c>
      <c r="AB2338" s="71" t="s">
        <v>874</v>
      </c>
      <c r="AC2338" s="55">
        <v>2035</v>
      </c>
      <c r="AD2338" s="70" t="str">
        <f t="shared" si="436"/>
        <v>*0.95</v>
      </c>
      <c r="AE2338" s="70" t="str">
        <f t="shared" si="437"/>
        <v>REZoning_Sol-Win</v>
      </c>
      <c r="AG2338" s="49" t="s">
        <v>3219</v>
      </c>
      <c r="AH2338" s="71" t="s">
        <v>874</v>
      </c>
      <c r="AI2338" s="55">
        <v>2050</v>
      </c>
      <c r="AJ2338" s="70" t="str">
        <f t="shared" si="438"/>
        <v>*0.92</v>
      </c>
      <c r="AK2338" s="70" t="str">
        <f t="shared" si="439"/>
        <v>REZoning_Sol-Win</v>
      </c>
      <c r="AO2338" s="50" t="s">
        <v>3219</v>
      </c>
      <c r="AP2338" s="72" t="s">
        <v>874</v>
      </c>
      <c r="AQ2338" s="58">
        <v>2035</v>
      </c>
      <c r="AR2338" s="73" t="str">
        <f t="shared" si="440"/>
        <v>*0.93</v>
      </c>
      <c r="AS2338" s="70" t="str">
        <f t="shared" si="441"/>
        <v>REZoning_Sol-Win</v>
      </c>
      <c r="AU2338" s="50" t="s">
        <v>3219</v>
      </c>
      <c r="AV2338" s="72" t="s">
        <v>874</v>
      </c>
      <c r="AW2338" s="58">
        <v>2050</v>
      </c>
      <c r="AX2338" s="73" t="str">
        <f t="shared" si="442"/>
        <v>*0.89</v>
      </c>
      <c r="AY2338" s="70" t="str">
        <f t="shared" si="443"/>
        <v>REZoning_Sol-Win</v>
      </c>
    </row>
    <row r="2339" spans="1:51">
      <c r="A2339" s="67" t="s">
        <v>87</v>
      </c>
      <c r="C2339" t="s">
        <v>3220</v>
      </c>
      <c r="D2339" s="68" t="s">
        <v>874</v>
      </c>
      <c r="E2339" s="52">
        <v>2035</v>
      </c>
      <c r="F2339" s="69" t="str">
        <f t="shared" si="433"/>
        <v>*0.95</v>
      </c>
      <c r="G2339" s="70" t="str">
        <f t="shared" ref="G2339:G2402" si="444">G2338</f>
        <v>REZoning_Sol-Win</v>
      </c>
      <c r="I2339" t="s">
        <v>3220</v>
      </c>
      <c r="J2339" s="68" t="s">
        <v>874</v>
      </c>
      <c r="K2339" s="52">
        <v>2050</v>
      </c>
      <c r="L2339" s="62" t="str">
        <f t="shared" si="434"/>
        <v>*0.92</v>
      </c>
      <c r="M2339" s="70" t="str">
        <f t="shared" si="435"/>
        <v>REZoning_Sol-Win</v>
      </c>
      <c r="O2339" t="s">
        <v>3220</v>
      </c>
      <c r="P2339" t="s">
        <v>874</v>
      </c>
      <c r="Q2339">
        <v>2100</v>
      </c>
      <c r="R2339" t="s">
        <v>881</v>
      </c>
      <c r="S2339" t="s">
        <v>875</v>
      </c>
      <c r="AA2339" s="49" t="s">
        <v>3220</v>
      </c>
      <c r="AB2339" s="71" t="s">
        <v>874</v>
      </c>
      <c r="AC2339" s="55">
        <v>2035</v>
      </c>
      <c r="AD2339" s="70" t="str">
        <f t="shared" si="436"/>
        <v>*0.95</v>
      </c>
      <c r="AE2339" s="70" t="str">
        <f t="shared" si="437"/>
        <v>REZoning_Sol-Win</v>
      </c>
      <c r="AG2339" s="49" t="s">
        <v>3220</v>
      </c>
      <c r="AH2339" s="71" t="s">
        <v>874</v>
      </c>
      <c r="AI2339" s="55">
        <v>2050</v>
      </c>
      <c r="AJ2339" s="70" t="str">
        <f t="shared" si="438"/>
        <v>*0.92</v>
      </c>
      <c r="AK2339" s="70" t="str">
        <f t="shared" si="439"/>
        <v>REZoning_Sol-Win</v>
      </c>
      <c r="AO2339" s="50" t="s">
        <v>3220</v>
      </c>
      <c r="AP2339" s="72" t="s">
        <v>874</v>
      </c>
      <c r="AQ2339" s="58">
        <v>2035</v>
      </c>
      <c r="AR2339" s="73" t="str">
        <f t="shared" si="440"/>
        <v>*0.93</v>
      </c>
      <c r="AS2339" s="70" t="str">
        <f t="shared" si="441"/>
        <v>REZoning_Sol-Win</v>
      </c>
      <c r="AU2339" s="50" t="s">
        <v>3220</v>
      </c>
      <c r="AV2339" s="72" t="s">
        <v>874</v>
      </c>
      <c r="AW2339" s="58">
        <v>2050</v>
      </c>
      <c r="AX2339" s="73" t="str">
        <f t="shared" si="442"/>
        <v>*0.89</v>
      </c>
      <c r="AY2339" s="70" t="str">
        <f t="shared" si="443"/>
        <v>REZoning_Sol-Win</v>
      </c>
    </row>
    <row r="2340" spans="1:51">
      <c r="A2340" s="67" t="s">
        <v>171</v>
      </c>
      <c r="C2340" t="s">
        <v>3221</v>
      </c>
      <c r="D2340" s="68" t="s">
        <v>874</v>
      </c>
      <c r="E2340" s="52">
        <v>2035</v>
      </c>
      <c r="F2340" s="69" t="str">
        <f t="shared" si="433"/>
        <v>*0.94</v>
      </c>
      <c r="G2340" s="70" t="str">
        <f t="shared" si="444"/>
        <v>REZoning_Sol-Win</v>
      </c>
      <c r="I2340" t="s">
        <v>3221</v>
      </c>
      <c r="J2340" s="68" t="s">
        <v>874</v>
      </c>
      <c r="K2340" s="52">
        <v>2050</v>
      </c>
      <c r="L2340" s="62" t="str">
        <f t="shared" si="434"/>
        <v>*0.92</v>
      </c>
      <c r="M2340" s="70" t="str">
        <f t="shared" si="435"/>
        <v>REZoning_Sol-Win</v>
      </c>
      <c r="O2340" t="s">
        <v>3221</v>
      </c>
      <c r="P2340" t="s">
        <v>874</v>
      </c>
      <c r="Q2340">
        <v>2100</v>
      </c>
      <c r="R2340" t="s">
        <v>881</v>
      </c>
      <c r="S2340" t="s">
        <v>875</v>
      </c>
      <c r="AA2340" s="49" t="s">
        <v>3221</v>
      </c>
      <c r="AB2340" s="71" t="s">
        <v>874</v>
      </c>
      <c r="AC2340" s="55">
        <v>2035</v>
      </c>
      <c r="AD2340" s="70" t="str">
        <f t="shared" si="436"/>
        <v>*0.93</v>
      </c>
      <c r="AE2340" s="70" t="str">
        <f t="shared" si="437"/>
        <v>REZoning_Sol-Win</v>
      </c>
      <c r="AG2340" s="49" t="s">
        <v>3221</v>
      </c>
      <c r="AH2340" s="71" t="s">
        <v>874</v>
      </c>
      <c r="AI2340" s="55">
        <v>2050</v>
      </c>
      <c r="AJ2340" s="70" t="str">
        <f t="shared" si="438"/>
        <v>*0.92</v>
      </c>
      <c r="AK2340" s="70" t="str">
        <f t="shared" si="439"/>
        <v>REZoning_Sol-Win</v>
      </c>
      <c r="AO2340" s="50" t="s">
        <v>3221</v>
      </c>
      <c r="AP2340" s="72" t="s">
        <v>874</v>
      </c>
      <c r="AQ2340" s="58">
        <v>2035</v>
      </c>
      <c r="AR2340" s="73" t="str">
        <f t="shared" si="440"/>
        <v>*0.91</v>
      </c>
      <c r="AS2340" s="70" t="str">
        <f t="shared" si="441"/>
        <v>REZoning_Sol-Win</v>
      </c>
      <c r="AU2340" s="50" t="s">
        <v>3221</v>
      </c>
      <c r="AV2340" s="72" t="s">
        <v>874</v>
      </c>
      <c r="AW2340" s="58">
        <v>2050</v>
      </c>
      <c r="AX2340" s="73" t="str">
        <f t="shared" si="442"/>
        <v>*0.87</v>
      </c>
      <c r="AY2340" s="70" t="str">
        <f t="shared" si="443"/>
        <v>REZoning_Sol-Win</v>
      </c>
    </row>
    <row r="2341" spans="1:51">
      <c r="A2341" s="67" t="s">
        <v>171</v>
      </c>
      <c r="C2341" t="s">
        <v>3222</v>
      </c>
      <c r="D2341" s="68" t="s">
        <v>874</v>
      </c>
      <c r="E2341" s="52">
        <v>2035</v>
      </c>
      <c r="F2341" s="69" t="str">
        <f t="shared" si="433"/>
        <v>*0.94</v>
      </c>
      <c r="G2341" s="70" t="str">
        <f t="shared" si="444"/>
        <v>REZoning_Sol-Win</v>
      </c>
      <c r="I2341" t="s">
        <v>3222</v>
      </c>
      <c r="J2341" s="68" t="s">
        <v>874</v>
      </c>
      <c r="K2341" s="52">
        <v>2050</v>
      </c>
      <c r="L2341" s="62" t="str">
        <f t="shared" si="434"/>
        <v>*0.92</v>
      </c>
      <c r="M2341" s="70" t="str">
        <f t="shared" si="435"/>
        <v>REZoning_Sol-Win</v>
      </c>
      <c r="O2341" t="s">
        <v>3222</v>
      </c>
      <c r="P2341" t="s">
        <v>874</v>
      </c>
      <c r="Q2341">
        <v>2100</v>
      </c>
      <c r="R2341" t="s">
        <v>881</v>
      </c>
      <c r="S2341" t="s">
        <v>875</v>
      </c>
      <c r="AA2341" s="49" t="s">
        <v>3222</v>
      </c>
      <c r="AB2341" s="71" t="s">
        <v>874</v>
      </c>
      <c r="AC2341" s="55">
        <v>2035</v>
      </c>
      <c r="AD2341" s="70" t="str">
        <f t="shared" si="436"/>
        <v>*0.93</v>
      </c>
      <c r="AE2341" s="70" t="str">
        <f t="shared" si="437"/>
        <v>REZoning_Sol-Win</v>
      </c>
      <c r="AG2341" s="49" t="s">
        <v>3222</v>
      </c>
      <c r="AH2341" s="71" t="s">
        <v>874</v>
      </c>
      <c r="AI2341" s="55">
        <v>2050</v>
      </c>
      <c r="AJ2341" s="70" t="str">
        <f t="shared" si="438"/>
        <v>*0.92</v>
      </c>
      <c r="AK2341" s="70" t="str">
        <f t="shared" si="439"/>
        <v>REZoning_Sol-Win</v>
      </c>
      <c r="AO2341" s="50" t="s">
        <v>3222</v>
      </c>
      <c r="AP2341" s="72" t="s">
        <v>874</v>
      </c>
      <c r="AQ2341" s="58">
        <v>2035</v>
      </c>
      <c r="AR2341" s="73" t="str">
        <f t="shared" si="440"/>
        <v>*0.91</v>
      </c>
      <c r="AS2341" s="70" t="str">
        <f t="shared" si="441"/>
        <v>REZoning_Sol-Win</v>
      </c>
      <c r="AU2341" s="50" t="s">
        <v>3222</v>
      </c>
      <c r="AV2341" s="72" t="s">
        <v>874</v>
      </c>
      <c r="AW2341" s="58">
        <v>2050</v>
      </c>
      <c r="AX2341" s="73" t="str">
        <f t="shared" si="442"/>
        <v>*0.87</v>
      </c>
      <c r="AY2341" s="70" t="str">
        <f t="shared" si="443"/>
        <v>REZoning_Sol-Win</v>
      </c>
    </row>
    <row r="2342" spans="1:51">
      <c r="A2342" s="67" t="s">
        <v>171</v>
      </c>
      <c r="C2342" t="s">
        <v>3223</v>
      </c>
      <c r="D2342" s="68" t="s">
        <v>874</v>
      </c>
      <c r="E2342" s="52">
        <v>2035</v>
      </c>
      <c r="F2342" s="69" t="str">
        <f t="shared" si="433"/>
        <v>*0.94</v>
      </c>
      <c r="G2342" s="70" t="str">
        <f t="shared" si="444"/>
        <v>REZoning_Sol-Win</v>
      </c>
      <c r="I2342" t="s">
        <v>3223</v>
      </c>
      <c r="J2342" s="68" t="s">
        <v>874</v>
      </c>
      <c r="K2342" s="52">
        <v>2050</v>
      </c>
      <c r="L2342" s="62" t="str">
        <f t="shared" si="434"/>
        <v>*0.92</v>
      </c>
      <c r="M2342" s="70" t="str">
        <f t="shared" si="435"/>
        <v>REZoning_Sol-Win</v>
      </c>
      <c r="O2342" t="s">
        <v>3223</v>
      </c>
      <c r="P2342" t="s">
        <v>874</v>
      </c>
      <c r="Q2342">
        <v>2100</v>
      </c>
      <c r="R2342" t="s">
        <v>881</v>
      </c>
      <c r="S2342" t="s">
        <v>875</v>
      </c>
      <c r="AA2342" s="49" t="s">
        <v>3223</v>
      </c>
      <c r="AB2342" s="71" t="s">
        <v>874</v>
      </c>
      <c r="AC2342" s="55">
        <v>2035</v>
      </c>
      <c r="AD2342" s="70" t="str">
        <f t="shared" si="436"/>
        <v>*0.93</v>
      </c>
      <c r="AE2342" s="70" t="str">
        <f t="shared" si="437"/>
        <v>REZoning_Sol-Win</v>
      </c>
      <c r="AG2342" s="49" t="s">
        <v>3223</v>
      </c>
      <c r="AH2342" s="71" t="s">
        <v>874</v>
      </c>
      <c r="AI2342" s="55">
        <v>2050</v>
      </c>
      <c r="AJ2342" s="70" t="str">
        <f t="shared" si="438"/>
        <v>*0.92</v>
      </c>
      <c r="AK2342" s="70" t="str">
        <f t="shared" si="439"/>
        <v>REZoning_Sol-Win</v>
      </c>
      <c r="AO2342" s="50" t="s">
        <v>3223</v>
      </c>
      <c r="AP2342" s="72" t="s">
        <v>874</v>
      </c>
      <c r="AQ2342" s="58">
        <v>2035</v>
      </c>
      <c r="AR2342" s="73" t="str">
        <f t="shared" si="440"/>
        <v>*0.91</v>
      </c>
      <c r="AS2342" s="70" t="str">
        <f t="shared" si="441"/>
        <v>REZoning_Sol-Win</v>
      </c>
      <c r="AU2342" s="50" t="s">
        <v>3223</v>
      </c>
      <c r="AV2342" s="72" t="s">
        <v>874</v>
      </c>
      <c r="AW2342" s="58">
        <v>2050</v>
      </c>
      <c r="AX2342" s="73" t="str">
        <f t="shared" si="442"/>
        <v>*0.87</v>
      </c>
      <c r="AY2342" s="70" t="str">
        <f t="shared" si="443"/>
        <v>REZoning_Sol-Win</v>
      </c>
    </row>
    <row r="2343" spans="1:51">
      <c r="A2343" s="67" t="s">
        <v>171</v>
      </c>
      <c r="C2343" t="s">
        <v>3224</v>
      </c>
      <c r="D2343" s="68" t="s">
        <v>874</v>
      </c>
      <c r="E2343" s="52">
        <v>2035</v>
      </c>
      <c r="F2343" s="69" t="str">
        <f t="shared" si="433"/>
        <v>*0.94</v>
      </c>
      <c r="G2343" s="70" t="str">
        <f t="shared" si="444"/>
        <v>REZoning_Sol-Win</v>
      </c>
      <c r="I2343" t="s">
        <v>3224</v>
      </c>
      <c r="J2343" s="68" t="s">
        <v>874</v>
      </c>
      <c r="K2343" s="52">
        <v>2050</v>
      </c>
      <c r="L2343" s="62" t="str">
        <f t="shared" si="434"/>
        <v>*0.92</v>
      </c>
      <c r="M2343" s="70" t="str">
        <f t="shared" si="435"/>
        <v>REZoning_Sol-Win</v>
      </c>
      <c r="O2343" t="s">
        <v>3224</v>
      </c>
      <c r="P2343" t="s">
        <v>874</v>
      </c>
      <c r="Q2343">
        <v>2100</v>
      </c>
      <c r="R2343" t="s">
        <v>881</v>
      </c>
      <c r="S2343" t="s">
        <v>875</v>
      </c>
      <c r="AA2343" s="49" t="s">
        <v>3224</v>
      </c>
      <c r="AB2343" s="71" t="s">
        <v>874</v>
      </c>
      <c r="AC2343" s="55">
        <v>2035</v>
      </c>
      <c r="AD2343" s="70" t="str">
        <f t="shared" si="436"/>
        <v>*0.93</v>
      </c>
      <c r="AE2343" s="70" t="str">
        <f t="shared" si="437"/>
        <v>REZoning_Sol-Win</v>
      </c>
      <c r="AG2343" s="49" t="s">
        <v>3224</v>
      </c>
      <c r="AH2343" s="71" t="s">
        <v>874</v>
      </c>
      <c r="AI2343" s="55">
        <v>2050</v>
      </c>
      <c r="AJ2343" s="70" t="str">
        <f t="shared" si="438"/>
        <v>*0.92</v>
      </c>
      <c r="AK2343" s="70" t="str">
        <f t="shared" si="439"/>
        <v>REZoning_Sol-Win</v>
      </c>
      <c r="AO2343" s="50" t="s">
        <v>3224</v>
      </c>
      <c r="AP2343" s="72" t="s">
        <v>874</v>
      </c>
      <c r="AQ2343" s="58">
        <v>2035</v>
      </c>
      <c r="AR2343" s="73" t="str">
        <f t="shared" si="440"/>
        <v>*0.91</v>
      </c>
      <c r="AS2343" s="70" t="str">
        <f t="shared" si="441"/>
        <v>REZoning_Sol-Win</v>
      </c>
      <c r="AU2343" s="50" t="s">
        <v>3224</v>
      </c>
      <c r="AV2343" s="72" t="s">
        <v>874</v>
      </c>
      <c r="AW2343" s="58">
        <v>2050</v>
      </c>
      <c r="AX2343" s="73" t="str">
        <f t="shared" si="442"/>
        <v>*0.87</v>
      </c>
      <c r="AY2343" s="70" t="str">
        <f t="shared" si="443"/>
        <v>REZoning_Sol-Win</v>
      </c>
    </row>
    <row r="2344" spans="1:51">
      <c r="A2344" s="67" t="s">
        <v>171</v>
      </c>
      <c r="C2344" t="s">
        <v>3225</v>
      </c>
      <c r="D2344" s="68" t="s">
        <v>874</v>
      </c>
      <c r="E2344" s="52">
        <v>2035</v>
      </c>
      <c r="F2344" s="69" t="str">
        <f t="shared" si="433"/>
        <v>*0.94</v>
      </c>
      <c r="G2344" s="70" t="str">
        <f t="shared" si="444"/>
        <v>REZoning_Sol-Win</v>
      </c>
      <c r="I2344" t="s">
        <v>3225</v>
      </c>
      <c r="J2344" s="68" t="s">
        <v>874</v>
      </c>
      <c r="K2344" s="52">
        <v>2050</v>
      </c>
      <c r="L2344" s="62" t="str">
        <f t="shared" si="434"/>
        <v>*0.92</v>
      </c>
      <c r="M2344" s="70" t="str">
        <f t="shared" si="435"/>
        <v>REZoning_Sol-Win</v>
      </c>
      <c r="O2344" t="s">
        <v>3225</v>
      </c>
      <c r="P2344" t="s">
        <v>874</v>
      </c>
      <c r="Q2344">
        <v>2100</v>
      </c>
      <c r="R2344" t="s">
        <v>881</v>
      </c>
      <c r="S2344" t="s">
        <v>875</v>
      </c>
      <c r="AA2344" s="49" t="s">
        <v>3225</v>
      </c>
      <c r="AB2344" s="71" t="s">
        <v>874</v>
      </c>
      <c r="AC2344" s="55">
        <v>2035</v>
      </c>
      <c r="AD2344" s="70" t="str">
        <f t="shared" si="436"/>
        <v>*0.93</v>
      </c>
      <c r="AE2344" s="70" t="str">
        <f t="shared" si="437"/>
        <v>REZoning_Sol-Win</v>
      </c>
      <c r="AG2344" s="49" t="s">
        <v>3225</v>
      </c>
      <c r="AH2344" s="71" t="s">
        <v>874</v>
      </c>
      <c r="AI2344" s="55">
        <v>2050</v>
      </c>
      <c r="AJ2344" s="70" t="str">
        <f t="shared" si="438"/>
        <v>*0.92</v>
      </c>
      <c r="AK2344" s="70" t="str">
        <f t="shared" si="439"/>
        <v>REZoning_Sol-Win</v>
      </c>
      <c r="AO2344" s="50" t="s">
        <v>3225</v>
      </c>
      <c r="AP2344" s="72" t="s">
        <v>874</v>
      </c>
      <c r="AQ2344" s="58">
        <v>2035</v>
      </c>
      <c r="AR2344" s="73" t="str">
        <f t="shared" si="440"/>
        <v>*0.91</v>
      </c>
      <c r="AS2344" s="70" t="str">
        <f t="shared" si="441"/>
        <v>REZoning_Sol-Win</v>
      </c>
      <c r="AU2344" s="50" t="s">
        <v>3225</v>
      </c>
      <c r="AV2344" s="72" t="s">
        <v>874</v>
      </c>
      <c r="AW2344" s="58">
        <v>2050</v>
      </c>
      <c r="AX2344" s="73" t="str">
        <f t="shared" si="442"/>
        <v>*0.87</v>
      </c>
      <c r="AY2344" s="70" t="str">
        <f t="shared" si="443"/>
        <v>REZoning_Sol-Win</v>
      </c>
    </row>
    <row r="2345" spans="1:51">
      <c r="A2345" s="67" t="s">
        <v>171</v>
      </c>
      <c r="C2345" t="s">
        <v>3226</v>
      </c>
      <c r="D2345" s="68" t="s">
        <v>874</v>
      </c>
      <c r="E2345" s="52">
        <v>2035</v>
      </c>
      <c r="F2345" s="69" t="str">
        <f t="shared" si="433"/>
        <v>*0.94</v>
      </c>
      <c r="G2345" s="70" t="str">
        <f t="shared" si="444"/>
        <v>REZoning_Sol-Win</v>
      </c>
      <c r="I2345" t="s">
        <v>3226</v>
      </c>
      <c r="J2345" s="68" t="s">
        <v>874</v>
      </c>
      <c r="K2345" s="52">
        <v>2050</v>
      </c>
      <c r="L2345" s="62" t="str">
        <f t="shared" si="434"/>
        <v>*0.92</v>
      </c>
      <c r="M2345" s="70" t="str">
        <f t="shared" si="435"/>
        <v>REZoning_Sol-Win</v>
      </c>
      <c r="O2345" t="s">
        <v>3226</v>
      </c>
      <c r="P2345" t="s">
        <v>874</v>
      </c>
      <c r="Q2345">
        <v>2100</v>
      </c>
      <c r="R2345" t="s">
        <v>881</v>
      </c>
      <c r="S2345" t="s">
        <v>875</v>
      </c>
      <c r="AA2345" s="49" t="s">
        <v>3226</v>
      </c>
      <c r="AB2345" s="71" t="s">
        <v>874</v>
      </c>
      <c r="AC2345" s="55">
        <v>2035</v>
      </c>
      <c r="AD2345" s="70" t="str">
        <f t="shared" si="436"/>
        <v>*0.93</v>
      </c>
      <c r="AE2345" s="70" t="str">
        <f t="shared" si="437"/>
        <v>REZoning_Sol-Win</v>
      </c>
      <c r="AG2345" s="49" t="s">
        <v>3226</v>
      </c>
      <c r="AH2345" s="71" t="s">
        <v>874</v>
      </c>
      <c r="AI2345" s="55">
        <v>2050</v>
      </c>
      <c r="AJ2345" s="70" t="str">
        <f t="shared" si="438"/>
        <v>*0.92</v>
      </c>
      <c r="AK2345" s="70" t="str">
        <f t="shared" si="439"/>
        <v>REZoning_Sol-Win</v>
      </c>
      <c r="AO2345" s="50" t="s">
        <v>3226</v>
      </c>
      <c r="AP2345" s="72" t="s">
        <v>874</v>
      </c>
      <c r="AQ2345" s="58">
        <v>2035</v>
      </c>
      <c r="AR2345" s="73" t="str">
        <f t="shared" si="440"/>
        <v>*0.91</v>
      </c>
      <c r="AS2345" s="70" t="str">
        <f t="shared" si="441"/>
        <v>REZoning_Sol-Win</v>
      </c>
      <c r="AU2345" s="50" t="s">
        <v>3226</v>
      </c>
      <c r="AV2345" s="72" t="s">
        <v>874</v>
      </c>
      <c r="AW2345" s="58">
        <v>2050</v>
      </c>
      <c r="AX2345" s="73" t="str">
        <f t="shared" si="442"/>
        <v>*0.87</v>
      </c>
      <c r="AY2345" s="70" t="str">
        <f t="shared" si="443"/>
        <v>REZoning_Sol-Win</v>
      </c>
    </row>
    <row r="2346" spans="1:51">
      <c r="A2346" s="67" t="s">
        <v>171</v>
      </c>
      <c r="C2346" t="s">
        <v>3227</v>
      </c>
      <c r="D2346" s="68" t="s">
        <v>874</v>
      </c>
      <c r="E2346" s="52">
        <v>2035</v>
      </c>
      <c r="F2346" s="69" t="str">
        <f t="shared" si="433"/>
        <v>*0.94</v>
      </c>
      <c r="G2346" s="70" t="str">
        <f t="shared" si="444"/>
        <v>REZoning_Sol-Win</v>
      </c>
      <c r="I2346" t="s">
        <v>3227</v>
      </c>
      <c r="J2346" s="68" t="s">
        <v>874</v>
      </c>
      <c r="K2346" s="52">
        <v>2050</v>
      </c>
      <c r="L2346" s="62" t="str">
        <f t="shared" si="434"/>
        <v>*0.92</v>
      </c>
      <c r="M2346" s="70" t="str">
        <f t="shared" si="435"/>
        <v>REZoning_Sol-Win</v>
      </c>
      <c r="O2346" t="s">
        <v>3227</v>
      </c>
      <c r="P2346" t="s">
        <v>874</v>
      </c>
      <c r="Q2346">
        <v>2100</v>
      </c>
      <c r="R2346" t="s">
        <v>881</v>
      </c>
      <c r="S2346" t="s">
        <v>875</v>
      </c>
      <c r="AA2346" s="49" t="s">
        <v>3227</v>
      </c>
      <c r="AB2346" s="71" t="s">
        <v>874</v>
      </c>
      <c r="AC2346" s="55">
        <v>2035</v>
      </c>
      <c r="AD2346" s="70" t="str">
        <f t="shared" si="436"/>
        <v>*0.93</v>
      </c>
      <c r="AE2346" s="70" t="str">
        <f t="shared" si="437"/>
        <v>REZoning_Sol-Win</v>
      </c>
      <c r="AG2346" s="49" t="s">
        <v>3227</v>
      </c>
      <c r="AH2346" s="71" t="s">
        <v>874</v>
      </c>
      <c r="AI2346" s="55">
        <v>2050</v>
      </c>
      <c r="AJ2346" s="70" t="str">
        <f t="shared" si="438"/>
        <v>*0.92</v>
      </c>
      <c r="AK2346" s="70" t="str">
        <f t="shared" si="439"/>
        <v>REZoning_Sol-Win</v>
      </c>
      <c r="AO2346" s="50" t="s">
        <v>3227</v>
      </c>
      <c r="AP2346" s="72" t="s">
        <v>874</v>
      </c>
      <c r="AQ2346" s="58">
        <v>2035</v>
      </c>
      <c r="AR2346" s="73" t="str">
        <f t="shared" si="440"/>
        <v>*0.91</v>
      </c>
      <c r="AS2346" s="70" t="str">
        <f t="shared" si="441"/>
        <v>REZoning_Sol-Win</v>
      </c>
      <c r="AU2346" s="50" t="s">
        <v>3227</v>
      </c>
      <c r="AV2346" s="72" t="s">
        <v>874</v>
      </c>
      <c r="AW2346" s="58">
        <v>2050</v>
      </c>
      <c r="AX2346" s="73" t="str">
        <f t="shared" si="442"/>
        <v>*0.87</v>
      </c>
      <c r="AY2346" s="70" t="str">
        <f t="shared" si="443"/>
        <v>REZoning_Sol-Win</v>
      </c>
    </row>
    <row r="2347" spans="1:51">
      <c r="A2347" s="67" t="s">
        <v>171</v>
      </c>
      <c r="C2347" t="s">
        <v>3228</v>
      </c>
      <c r="D2347" s="68" t="s">
        <v>874</v>
      </c>
      <c r="E2347" s="52">
        <v>2035</v>
      </c>
      <c r="F2347" s="69" t="str">
        <f t="shared" si="433"/>
        <v>*0.94</v>
      </c>
      <c r="G2347" s="70" t="str">
        <f t="shared" si="444"/>
        <v>REZoning_Sol-Win</v>
      </c>
      <c r="I2347" t="s">
        <v>3228</v>
      </c>
      <c r="J2347" s="68" t="s">
        <v>874</v>
      </c>
      <c r="K2347" s="52">
        <v>2050</v>
      </c>
      <c r="L2347" s="62" t="str">
        <f t="shared" si="434"/>
        <v>*0.92</v>
      </c>
      <c r="M2347" s="70" t="str">
        <f t="shared" si="435"/>
        <v>REZoning_Sol-Win</v>
      </c>
      <c r="O2347" t="s">
        <v>3228</v>
      </c>
      <c r="P2347" t="s">
        <v>874</v>
      </c>
      <c r="Q2347">
        <v>2100</v>
      </c>
      <c r="R2347" t="s">
        <v>881</v>
      </c>
      <c r="S2347" t="s">
        <v>875</v>
      </c>
      <c r="AA2347" s="49" t="s">
        <v>3228</v>
      </c>
      <c r="AB2347" s="71" t="s">
        <v>874</v>
      </c>
      <c r="AC2347" s="55">
        <v>2035</v>
      </c>
      <c r="AD2347" s="70" t="str">
        <f t="shared" si="436"/>
        <v>*0.93</v>
      </c>
      <c r="AE2347" s="70" t="str">
        <f t="shared" si="437"/>
        <v>REZoning_Sol-Win</v>
      </c>
      <c r="AG2347" s="49" t="s">
        <v>3228</v>
      </c>
      <c r="AH2347" s="71" t="s">
        <v>874</v>
      </c>
      <c r="AI2347" s="55">
        <v>2050</v>
      </c>
      <c r="AJ2347" s="70" t="str">
        <f t="shared" si="438"/>
        <v>*0.92</v>
      </c>
      <c r="AK2347" s="70" t="str">
        <f t="shared" si="439"/>
        <v>REZoning_Sol-Win</v>
      </c>
      <c r="AO2347" s="50" t="s">
        <v>3228</v>
      </c>
      <c r="AP2347" s="72" t="s">
        <v>874</v>
      </c>
      <c r="AQ2347" s="58">
        <v>2035</v>
      </c>
      <c r="AR2347" s="73" t="str">
        <f t="shared" si="440"/>
        <v>*0.91</v>
      </c>
      <c r="AS2347" s="70" t="str">
        <f t="shared" si="441"/>
        <v>REZoning_Sol-Win</v>
      </c>
      <c r="AU2347" s="50" t="s">
        <v>3228</v>
      </c>
      <c r="AV2347" s="72" t="s">
        <v>874</v>
      </c>
      <c r="AW2347" s="58">
        <v>2050</v>
      </c>
      <c r="AX2347" s="73" t="str">
        <f t="shared" si="442"/>
        <v>*0.87</v>
      </c>
      <c r="AY2347" s="70" t="str">
        <f t="shared" si="443"/>
        <v>REZoning_Sol-Win</v>
      </c>
    </row>
    <row r="2348" spans="1:51">
      <c r="A2348" s="67" t="s">
        <v>171</v>
      </c>
      <c r="C2348" t="s">
        <v>3229</v>
      </c>
      <c r="D2348" s="68" t="s">
        <v>874</v>
      </c>
      <c r="E2348" s="52">
        <v>2035</v>
      </c>
      <c r="F2348" s="69" t="str">
        <f t="shared" si="433"/>
        <v>*0.94</v>
      </c>
      <c r="G2348" s="70" t="str">
        <f t="shared" si="444"/>
        <v>REZoning_Sol-Win</v>
      </c>
      <c r="I2348" t="s">
        <v>3229</v>
      </c>
      <c r="J2348" s="68" t="s">
        <v>874</v>
      </c>
      <c r="K2348" s="52">
        <v>2050</v>
      </c>
      <c r="L2348" s="62" t="str">
        <f t="shared" si="434"/>
        <v>*0.92</v>
      </c>
      <c r="M2348" s="70" t="str">
        <f t="shared" si="435"/>
        <v>REZoning_Sol-Win</v>
      </c>
      <c r="O2348" t="s">
        <v>3229</v>
      </c>
      <c r="P2348" t="s">
        <v>874</v>
      </c>
      <c r="Q2348">
        <v>2100</v>
      </c>
      <c r="R2348" t="s">
        <v>881</v>
      </c>
      <c r="S2348" t="s">
        <v>875</v>
      </c>
      <c r="AA2348" s="49" t="s">
        <v>3229</v>
      </c>
      <c r="AB2348" s="71" t="s">
        <v>874</v>
      </c>
      <c r="AC2348" s="55">
        <v>2035</v>
      </c>
      <c r="AD2348" s="70" t="str">
        <f t="shared" si="436"/>
        <v>*0.93</v>
      </c>
      <c r="AE2348" s="70" t="str">
        <f t="shared" si="437"/>
        <v>REZoning_Sol-Win</v>
      </c>
      <c r="AG2348" s="49" t="s">
        <v>3229</v>
      </c>
      <c r="AH2348" s="71" t="s">
        <v>874</v>
      </c>
      <c r="AI2348" s="55">
        <v>2050</v>
      </c>
      <c r="AJ2348" s="70" t="str">
        <f t="shared" si="438"/>
        <v>*0.92</v>
      </c>
      <c r="AK2348" s="70" t="str">
        <f t="shared" si="439"/>
        <v>REZoning_Sol-Win</v>
      </c>
      <c r="AO2348" s="50" t="s">
        <v>3229</v>
      </c>
      <c r="AP2348" s="72" t="s">
        <v>874</v>
      </c>
      <c r="AQ2348" s="58">
        <v>2035</v>
      </c>
      <c r="AR2348" s="73" t="str">
        <f t="shared" si="440"/>
        <v>*0.91</v>
      </c>
      <c r="AS2348" s="70" t="str">
        <f t="shared" si="441"/>
        <v>REZoning_Sol-Win</v>
      </c>
      <c r="AU2348" s="50" t="s">
        <v>3229</v>
      </c>
      <c r="AV2348" s="72" t="s">
        <v>874</v>
      </c>
      <c r="AW2348" s="58">
        <v>2050</v>
      </c>
      <c r="AX2348" s="73" t="str">
        <f t="shared" si="442"/>
        <v>*0.87</v>
      </c>
      <c r="AY2348" s="70" t="str">
        <f t="shared" si="443"/>
        <v>REZoning_Sol-Win</v>
      </c>
    </row>
    <row r="2349" spans="1:51">
      <c r="A2349" s="67" t="s">
        <v>171</v>
      </c>
      <c r="C2349" t="s">
        <v>3230</v>
      </c>
      <c r="D2349" s="68" t="s">
        <v>874</v>
      </c>
      <c r="E2349" s="52">
        <v>2035</v>
      </c>
      <c r="F2349" s="69" t="str">
        <f t="shared" si="433"/>
        <v>*0.94</v>
      </c>
      <c r="G2349" s="70" t="str">
        <f t="shared" si="444"/>
        <v>REZoning_Sol-Win</v>
      </c>
      <c r="I2349" t="s">
        <v>3230</v>
      </c>
      <c r="J2349" s="68" t="s">
        <v>874</v>
      </c>
      <c r="K2349" s="52">
        <v>2050</v>
      </c>
      <c r="L2349" s="62" t="str">
        <f t="shared" si="434"/>
        <v>*0.92</v>
      </c>
      <c r="M2349" s="70" t="str">
        <f t="shared" si="435"/>
        <v>REZoning_Sol-Win</v>
      </c>
      <c r="O2349" t="s">
        <v>3230</v>
      </c>
      <c r="P2349" t="s">
        <v>874</v>
      </c>
      <c r="Q2349">
        <v>2100</v>
      </c>
      <c r="R2349" t="s">
        <v>881</v>
      </c>
      <c r="S2349" t="s">
        <v>875</v>
      </c>
      <c r="AA2349" s="49" t="s">
        <v>3230</v>
      </c>
      <c r="AB2349" s="71" t="s">
        <v>874</v>
      </c>
      <c r="AC2349" s="55">
        <v>2035</v>
      </c>
      <c r="AD2349" s="70" t="str">
        <f t="shared" si="436"/>
        <v>*0.93</v>
      </c>
      <c r="AE2349" s="70" t="str">
        <f t="shared" si="437"/>
        <v>REZoning_Sol-Win</v>
      </c>
      <c r="AG2349" s="49" t="s">
        <v>3230</v>
      </c>
      <c r="AH2349" s="71" t="s">
        <v>874</v>
      </c>
      <c r="AI2349" s="55">
        <v>2050</v>
      </c>
      <c r="AJ2349" s="70" t="str">
        <f t="shared" si="438"/>
        <v>*0.92</v>
      </c>
      <c r="AK2349" s="70" t="str">
        <f t="shared" si="439"/>
        <v>REZoning_Sol-Win</v>
      </c>
      <c r="AO2349" s="50" t="s">
        <v>3230</v>
      </c>
      <c r="AP2349" s="72" t="s">
        <v>874</v>
      </c>
      <c r="AQ2349" s="58">
        <v>2035</v>
      </c>
      <c r="AR2349" s="73" t="str">
        <f t="shared" si="440"/>
        <v>*0.91</v>
      </c>
      <c r="AS2349" s="70" t="str">
        <f t="shared" si="441"/>
        <v>REZoning_Sol-Win</v>
      </c>
      <c r="AU2349" s="50" t="s">
        <v>3230</v>
      </c>
      <c r="AV2349" s="72" t="s">
        <v>874</v>
      </c>
      <c r="AW2349" s="58">
        <v>2050</v>
      </c>
      <c r="AX2349" s="73" t="str">
        <f t="shared" si="442"/>
        <v>*0.87</v>
      </c>
      <c r="AY2349" s="70" t="str">
        <f t="shared" si="443"/>
        <v>REZoning_Sol-Win</v>
      </c>
    </row>
    <row r="2350" spans="1:51">
      <c r="A2350" s="67" t="s">
        <v>171</v>
      </c>
      <c r="C2350" t="s">
        <v>3231</v>
      </c>
      <c r="D2350" s="68" t="s">
        <v>874</v>
      </c>
      <c r="E2350" s="52">
        <v>2035</v>
      </c>
      <c r="F2350" s="69" t="str">
        <f t="shared" si="433"/>
        <v>*0.94</v>
      </c>
      <c r="G2350" s="70" t="str">
        <f t="shared" si="444"/>
        <v>REZoning_Sol-Win</v>
      </c>
      <c r="I2350" t="s">
        <v>3231</v>
      </c>
      <c r="J2350" s="68" t="s">
        <v>874</v>
      </c>
      <c r="K2350" s="52">
        <v>2050</v>
      </c>
      <c r="L2350" s="62" t="str">
        <f t="shared" si="434"/>
        <v>*0.92</v>
      </c>
      <c r="M2350" s="70" t="str">
        <f t="shared" si="435"/>
        <v>REZoning_Sol-Win</v>
      </c>
      <c r="O2350" t="s">
        <v>3231</v>
      </c>
      <c r="P2350" t="s">
        <v>874</v>
      </c>
      <c r="Q2350">
        <v>2100</v>
      </c>
      <c r="R2350" t="s">
        <v>881</v>
      </c>
      <c r="S2350" t="s">
        <v>875</v>
      </c>
      <c r="AA2350" s="49" t="s">
        <v>3231</v>
      </c>
      <c r="AB2350" s="71" t="s">
        <v>874</v>
      </c>
      <c r="AC2350" s="55">
        <v>2035</v>
      </c>
      <c r="AD2350" s="70" t="str">
        <f t="shared" si="436"/>
        <v>*0.93</v>
      </c>
      <c r="AE2350" s="70" t="str">
        <f t="shared" si="437"/>
        <v>REZoning_Sol-Win</v>
      </c>
      <c r="AG2350" s="49" t="s">
        <v>3231</v>
      </c>
      <c r="AH2350" s="71" t="s">
        <v>874</v>
      </c>
      <c r="AI2350" s="55">
        <v>2050</v>
      </c>
      <c r="AJ2350" s="70" t="str">
        <f t="shared" si="438"/>
        <v>*0.92</v>
      </c>
      <c r="AK2350" s="70" t="str">
        <f t="shared" si="439"/>
        <v>REZoning_Sol-Win</v>
      </c>
      <c r="AO2350" s="50" t="s">
        <v>3231</v>
      </c>
      <c r="AP2350" s="72" t="s">
        <v>874</v>
      </c>
      <c r="AQ2350" s="58">
        <v>2035</v>
      </c>
      <c r="AR2350" s="73" t="str">
        <f t="shared" si="440"/>
        <v>*0.91</v>
      </c>
      <c r="AS2350" s="70" t="str">
        <f t="shared" si="441"/>
        <v>REZoning_Sol-Win</v>
      </c>
      <c r="AU2350" s="50" t="s">
        <v>3231</v>
      </c>
      <c r="AV2350" s="72" t="s">
        <v>874</v>
      </c>
      <c r="AW2350" s="58">
        <v>2050</v>
      </c>
      <c r="AX2350" s="73" t="str">
        <f t="shared" si="442"/>
        <v>*0.87</v>
      </c>
      <c r="AY2350" s="70" t="str">
        <f t="shared" si="443"/>
        <v>REZoning_Sol-Win</v>
      </c>
    </row>
    <row r="2351" spans="1:51">
      <c r="A2351" s="67" t="s">
        <v>171</v>
      </c>
      <c r="C2351" t="s">
        <v>3232</v>
      </c>
      <c r="D2351" s="68" t="s">
        <v>874</v>
      </c>
      <c r="E2351" s="52">
        <v>2035</v>
      </c>
      <c r="F2351" s="69" t="str">
        <f t="shared" si="433"/>
        <v>*0.94</v>
      </c>
      <c r="G2351" s="70" t="str">
        <f t="shared" si="444"/>
        <v>REZoning_Sol-Win</v>
      </c>
      <c r="I2351" t="s">
        <v>3232</v>
      </c>
      <c r="J2351" s="68" t="s">
        <v>874</v>
      </c>
      <c r="K2351" s="52">
        <v>2050</v>
      </c>
      <c r="L2351" s="62" t="str">
        <f t="shared" si="434"/>
        <v>*0.92</v>
      </c>
      <c r="M2351" s="70" t="str">
        <f t="shared" si="435"/>
        <v>REZoning_Sol-Win</v>
      </c>
      <c r="O2351" t="s">
        <v>3232</v>
      </c>
      <c r="P2351" t="s">
        <v>874</v>
      </c>
      <c r="Q2351">
        <v>2100</v>
      </c>
      <c r="R2351" t="s">
        <v>881</v>
      </c>
      <c r="S2351" t="s">
        <v>875</v>
      </c>
      <c r="AA2351" s="49" t="s">
        <v>3232</v>
      </c>
      <c r="AB2351" s="71" t="s">
        <v>874</v>
      </c>
      <c r="AC2351" s="55">
        <v>2035</v>
      </c>
      <c r="AD2351" s="70" t="str">
        <f t="shared" si="436"/>
        <v>*0.93</v>
      </c>
      <c r="AE2351" s="70" t="str">
        <f t="shared" si="437"/>
        <v>REZoning_Sol-Win</v>
      </c>
      <c r="AG2351" s="49" t="s">
        <v>3232</v>
      </c>
      <c r="AH2351" s="71" t="s">
        <v>874</v>
      </c>
      <c r="AI2351" s="55">
        <v>2050</v>
      </c>
      <c r="AJ2351" s="70" t="str">
        <f t="shared" si="438"/>
        <v>*0.92</v>
      </c>
      <c r="AK2351" s="70" t="str">
        <f t="shared" si="439"/>
        <v>REZoning_Sol-Win</v>
      </c>
      <c r="AO2351" s="50" t="s">
        <v>3232</v>
      </c>
      <c r="AP2351" s="72" t="s">
        <v>874</v>
      </c>
      <c r="AQ2351" s="58">
        <v>2035</v>
      </c>
      <c r="AR2351" s="73" t="str">
        <f t="shared" si="440"/>
        <v>*0.91</v>
      </c>
      <c r="AS2351" s="70" t="str">
        <f t="shared" si="441"/>
        <v>REZoning_Sol-Win</v>
      </c>
      <c r="AU2351" s="50" t="s">
        <v>3232</v>
      </c>
      <c r="AV2351" s="72" t="s">
        <v>874</v>
      </c>
      <c r="AW2351" s="58">
        <v>2050</v>
      </c>
      <c r="AX2351" s="73" t="str">
        <f t="shared" si="442"/>
        <v>*0.87</v>
      </c>
      <c r="AY2351" s="70" t="str">
        <f t="shared" si="443"/>
        <v>REZoning_Sol-Win</v>
      </c>
    </row>
    <row r="2352" spans="1:51">
      <c r="A2352" s="67" t="s">
        <v>171</v>
      </c>
      <c r="C2352" t="s">
        <v>3233</v>
      </c>
      <c r="D2352" s="68" t="s">
        <v>874</v>
      </c>
      <c r="E2352" s="52">
        <v>2035</v>
      </c>
      <c r="F2352" s="69" t="str">
        <f t="shared" si="433"/>
        <v>*0.94</v>
      </c>
      <c r="G2352" s="70" t="str">
        <f t="shared" si="444"/>
        <v>REZoning_Sol-Win</v>
      </c>
      <c r="I2352" t="s">
        <v>3233</v>
      </c>
      <c r="J2352" s="68" t="s">
        <v>874</v>
      </c>
      <c r="K2352" s="52">
        <v>2050</v>
      </c>
      <c r="L2352" s="62" t="str">
        <f t="shared" si="434"/>
        <v>*0.92</v>
      </c>
      <c r="M2352" s="70" t="str">
        <f t="shared" si="435"/>
        <v>REZoning_Sol-Win</v>
      </c>
      <c r="O2352" t="s">
        <v>3233</v>
      </c>
      <c r="P2352" t="s">
        <v>874</v>
      </c>
      <c r="Q2352">
        <v>2100</v>
      </c>
      <c r="R2352" t="s">
        <v>881</v>
      </c>
      <c r="S2352" t="s">
        <v>875</v>
      </c>
      <c r="AA2352" s="49" t="s">
        <v>3233</v>
      </c>
      <c r="AB2352" s="71" t="s">
        <v>874</v>
      </c>
      <c r="AC2352" s="55">
        <v>2035</v>
      </c>
      <c r="AD2352" s="70" t="str">
        <f t="shared" si="436"/>
        <v>*0.93</v>
      </c>
      <c r="AE2352" s="70" t="str">
        <f t="shared" si="437"/>
        <v>REZoning_Sol-Win</v>
      </c>
      <c r="AG2352" s="49" t="s">
        <v>3233</v>
      </c>
      <c r="AH2352" s="71" t="s">
        <v>874</v>
      </c>
      <c r="AI2352" s="55">
        <v>2050</v>
      </c>
      <c r="AJ2352" s="70" t="str">
        <f t="shared" si="438"/>
        <v>*0.92</v>
      </c>
      <c r="AK2352" s="70" t="str">
        <f t="shared" si="439"/>
        <v>REZoning_Sol-Win</v>
      </c>
      <c r="AO2352" s="50" t="s">
        <v>3233</v>
      </c>
      <c r="AP2352" s="72" t="s">
        <v>874</v>
      </c>
      <c r="AQ2352" s="58">
        <v>2035</v>
      </c>
      <c r="AR2352" s="73" t="str">
        <f t="shared" si="440"/>
        <v>*0.91</v>
      </c>
      <c r="AS2352" s="70" t="str">
        <f t="shared" si="441"/>
        <v>REZoning_Sol-Win</v>
      </c>
      <c r="AU2352" s="50" t="s">
        <v>3233</v>
      </c>
      <c r="AV2352" s="72" t="s">
        <v>874</v>
      </c>
      <c r="AW2352" s="58">
        <v>2050</v>
      </c>
      <c r="AX2352" s="73" t="str">
        <f t="shared" si="442"/>
        <v>*0.87</v>
      </c>
      <c r="AY2352" s="70" t="str">
        <f t="shared" si="443"/>
        <v>REZoning_Sol-Win</v>
      </c>
    </row>
    <row r="2353" spans="1:51">
      <c r="A2353" s="67" t="s">
        <v>171</v>
      </c>
      <c r="C2353" t="s">
        <v>3234</v>
      </c>
      <c r="D2353" s="68" t="s">
        <v>874</v>
      </c>
      <c r="E2353" s="52">
        <v>2035</v>
      </c>
      <c r="F2353" s="69" t="str">
        <f t="shared" si="433"/>
        <v>*0.94</v>
      </c>
      <c r="G2353" s="70" t="str">
        <f t="shared" si="444"/>
        <v>REZoning_Sol-Win</v>
      </c>
      <c r="I2353" t="s">
        <v>3234</v>
      </c>
      <c r="J2353" s="68" t="s">
        <v>874</v>
      </c>
      <c r="K2353" s="52">
        <v>2050</v>
      </c>
      <c r="L2353" s="62" t="str">
        <f t="shared" si="434"/>
        <v>*0.92</v>
      </c>
      <c r="M2353" s="70" t="str">
        <f t="shared" si="435"/>
        <v>REZoning_Sol-Win</v>
      </c>
      <c r="O2353" t="s">
        <v>3234</v>
      </c>
      <c r="P2353" t="s">
        <v>874</v>
      </c>
      <c r="Q2353">
        <v>2100</v>
      </c>
      <c r="R2353" t="s">
        <v>881</v>
      </c>
      <c r="S2353" t="s">
        <v>875</v>
      </c>
      <c r="AA2353" s="49" t="s">
        <v>3234</v>
      </c>
      <c r="AB2353" s="71" t="s">
        <v>874</v>
      </c>
      <c r="AC2353" s="55">
        <v>2035</v>
      </c>
      <c r="AD2353" s="70" t="str">
        <f t="shared" si="436"/>
        <v>*0.93</v>
      </c>
      <c r="AE2353" s="70" t="str">
        <f t="shared" si="437"/>
        <v>REZoning_Sol-Win</v>
      </c>
      <c r="AG2353" s="49" t="s">
        <v>3234</v>
      </c>
      <c r="AH2353" s="71" t="s">
        <v>874</v>
      </c>
      <c r="AI2353" s="55">
        <v>2050</v>
      </c>
      <c r="AJ2353" s="70" t="str">
        <f t="shared" si="438"/>
        <v>*0.92</v>
      </c>
      <c r="AK2353" s="70" t="str">
        <f t="shared" si="439"/>
        <v>REZoning_Sol-Win</v>
      </c>
      <c r="AO2353" s="50" t="s">
        <v>3234</v>
      </c>
      <c r="AP2353" s="72" t="s">
        <v>874</v>
      </c>
      <c r="AQ2353" s="58">
        <v>2035</v>
      </c>
      <c r="AR2353" s="73" t="str">
        <f t="shared" si="440"/>
        <v>*0.91</v>
      </c>
      <c r="AS2353" s="70" t="str">
        <f t="shared" si="441"/>
        <v>REZoning_Sol-Win</v>
      </c>
      <c r="AU2353" s="50" t="s">
        <v>3234</v>
      </c>
      <c r="AV2353" s="72" t="s">
        <v>874</v>
      </c>
      <c r="AW2353" s="58">
        <v>2050</v>
      </c>
      <c r="AX2353" s="73" t="str">
        <f t="shared" si="442"/>
        <v>*0.87</v>
      </c>
      <c r="AY2353" s="70" t="str">
        <f t="shared" si="443"/>
        <v>REZoning_Sol-Win</v>
      </c>
    </row>
    <row r="2354" spans="1:51">
      <c r="A2354" s="67" t="s">
        <v>171</v>
      </c>
      <c r="C2354" t="s">
        <v>3235</v>
      </c>
      <c r="D2354" s="68" t="s">
        <v>874</v>
      </c>
      <c r="E2354" s="52">
        <v>2035</v>
      </c>
      <c r="F2354" s="69" t="str">
        <f t="shared" si="433"/>
        <v>*0.94</v>
      </c>
      <c r="G2354" s="70" t="str">
        <f t="shared" si="444"/>
        <v>REZoning_Sol-Win</v>
      </c>
      <c r="I2354" t="s">
        <v>3235</v>
      </c>
      <c r="J2354" s="68" t="s">
        <v>874</v>
      </c>
      <c r="K2354" s="52">
        <v>2050</v>
      </c>
      <c r="L2354" s="62" t="str">
        <f t="shared" si="434"/>
        <v>*0.92</v>
      </c>
      <c r="M2354" s="70" t="str">
        <f t="shared" si="435"/>
        <v>REZoning_Sol-Win</v>
      </c>
      <c r="O2354" t="s">
        <v>3235</v>
      </c>
      <c r="P2354" t="s">
        <v>874</v>
      </c>
      <c r="Q2354">
        <v>2100</v>
      </c>
      <c r="R2354" t="s">
        <v>881</v>
      </c>
      <c r="S2354" t="s">
        <v>875</v>
      </c>
      <c r="AA2354" s="49" t="s">
        <v>3235</v>
      </c>
      <c r="AB2354" s="71" t="s">
        <v>874</v>
      </c>
      <c r="AC2354" s="55">
        <v>2035</v>
      </c>
      <c r="AD2354" s="70" t="str">
        <f t="shared" si="436"/>
        <v>*0.93</v>
      </c>
      <c r="AE2354" s="70" t="str">
        <f t="shared" si="437"/>
        <v>REZoning_Sol-Win</v>
      </c>
      <c r="AG2354" s="49" t="s">
        <v>3235</v>
      </c>
      <c r="AH2354" s="71" t="s">
        <v>874</v>
      </c>
      <c r="AI2354" s="55">
        <v>2050</v>
      </c>
      <c r="AJ2354" s="70" t="str">
        <f t="shared" si="438"/>
        <v>*0.92</v>
      </c>
      <c r="AK2354" s="70" t="str">
        <f t="shared" si="439"/>
        <v>REZoning_Sol-Win</v>
      </c>
      <c r="AO2354" s="50" t="s">
        <v>3235</v>
      </c>
      <c r="AP2354" s="72" t="s">
        <v>874</v>
      </c>
      <c r="AQ2354" s="58">
        <v>2035</v>
      </c>
      <c r="AR2354" s="73" t="str">
        <f t="shared" si="440"/>
        <v>*0.91</v>
      </c>
      <c r="AS2354" s="70" t="str">
        <f t="shared" si="441"/>
        <v>REZoning_Sol-Win</v>
      </c>
      <c r="AU2354" s="50" t="s">
        <v>3235</v>
      </c>
      <c r="AV2354" s="72" t="s">
        <v>874</v>
      </c>
      <c r="AW2354" s="58">
        <v>2050</v>
      </c>
      <c r="AX2354" s="73" t="str">
        <f t="shared" si="442"/>
        <v>*0.87</v>
      </c>
      <c r="AY2354" s="70" t="str">
        <f t="shared" si="443"/>
        <v>REZoning_Sol-Win</v>
      </c>
    </row>
    <row r="2355" spans="1:51">
      <c r="A2355" s="67" t="s">
        <v>171</v>
      </c>
      <c r="C2355" t="s">
        <v>3236</v>
      </c>
      <c r="D2355" s="68" t="s">
        <v>874</v>
      </c>
      <c r="E2355" s="52">
        <v>2035</v>
      </c>
      <c r="F2355" s="69" t="str">
        <f t="shared" si="433"/>
        <v>*0.94</v>
      </c>
      <c r="G2355" s="70" t="str">
        <f t="shared" si="444"/>
        <v>REZoning_Sol-Win</v>
      </c>
      <c r="I2355" t="s">
        <v>3236</v>
      </c>
      <c r="J2355" s="68" t="s">
        <v>874</v>
      </c>
      <c r="K2355" s="52">
        <v>2050</v>
      </c>
      <c r="L2355" s="62" t="str">
        <f t="shared" si="434"/>
        <v>*0.92</v>
      </c>
      <c r="M2355" s="70" t="str">
        <f t="shared" si="435"/>
        <v>REZoning_Sol-Win</v>
      </c>
      <c r="O2355" t="s">
        <v>3236</v>
      </c>
      <c r="P2355" t="s">
        <v>874</v>
      </c>
      <c r="Q2355">
        <v>2100</v>
      </c>
      <c r="R2355" t="s">
        <v>881</v>
      </c>
      <c r="S2355" t="s">
        <v>875</v>
      </c>
      <c r="AA2355" s="49" t="s">
        <v>3236</v>
      </c>
      <c r="AB2355" s="71" t="s">
        <v>874</v>
      </c>
      <c r="AC2355" s="55">
        <v>2035</v>
      </c>
      <c r="AD2355" s="70" t="str">
        <f t="shared" si="436"/>
        <v>*0.93</v>
      </c>
      <c r="AE2355" s="70" t="str">
        <f t="shared" si="437"/>
        <v>REZoning_Sol-Win</v>
      </c>
      <c r="AG2355" s="49" t="s">
        <v>3236</v>
      </c>
      <c r="AH2355" s="71" t="s">
        <v>874</v>
      </c>
      <c r="AI2355" s="55">
        <v>2050</v>
      </c>
      <c r="AJ2355" s="70" t="str">
        <f t="shared" si="438"/>
        <v>*0.92</v>
      </c>
      <c r="AK2355" s="70" t="str">
        <f t="shared" si="439"/>
        <v>REZoning_Sol-Win</v>
      </c>
      <c r="AO2355" s="50" t="s">
        <v>3236</v>
      </c>
      <c r="AP2355" s="72" t="s">
        <v>874</v>
      </c>
      <c r="AQ2355" s="58">
        <v>2035</v>
      </c>
      <c r="AR2355" s="73" t="str">
        <f t="shared" si="440"/>
        <v>*0.91</v>
      </c>
      <c r="AS2355" s="70" t="str">
        <f t="shared" si="441"/>
        <v>REZoning_Sol-Win</v>
      </c>
      <c r="AU2355" s="50" t="s">
        <v>3236</v>
      </c>
      <c r="AV2355" s="72" t="s">
        <v>874</v>
      </c>
      <c r="AW2355" s="58">
        <v>2050</v>
      </c>
      <c r="AX2355" s="73" t="str">
        <f t="shared" si="442"/>
        <v>*0.87</v>
      </c>
      <c r="AY2355" s="70" t="str">
        <f t="shared" si="443"/>
        <v>REZoning_Sol-Win</v>
      </c>
    </row>
    <row r="2356" spans="1:51">
      <c r="A2356" s="67" t="s">
        <v>171</v>
      </c>
      <c r="C2356" t="s">
        <v>3237</v>
      </c>
      <c r="D2356" s="68" t="s">
        <v>874</v>
      </c>
      <c r="E2356" s="52">
        <v>2035</v>
      </c>
      <c r="F2356" s="69" t="str">
        <f t="shared" si="433"/>
        <v>*0.94</v>
      </c>
      <c r="G2356" s="70" t="str">
        <f t="shared" si="444"/>
        <v>REZoning_Sol-Win</v>
      </c>
      <c r="I2356" t="s">
        <v>3237</v>
      </c>
      <c r="J2356" s="68" t="s">
        <v>874</v>
      </c>
      <c r="K2356" s="52">
        <v>2050</v>
      </c>
      <c r="L2356" s="62" t="str">
        <f t="shared" si="434"/>
        <v>*0.92</v>
      </c>
      <c r="M2356" s="70" t="str">
        <f t="shared" si="435"/>
        <v>REZoning_Sol-Win</v>
      </c>
      <c r="O2356" t="s">
        <v>3237</v>
      </c>
      <c r="P2356" t="s">
        <v>874</v>
      </c>
      <c r="Q2356">
        <v>2100</v>
      </c>
      <c r="R2356" t="s">
        <v>881</v>
      </c>
      <c r="S2356" t="s">
        <v>875</v>
      </c>
      <c r="AA2356" s="49" t="s">
        <v>3237</v>
      </c>
      <c r="AB2356" s="71" t="s">
        <v>874</v>
      </c>
      <c r="AC2356" s="55">
        <v>2035</v>
      </c>
      <c r="AD2356" s="70" t="str">
        <f t="shared" si="436"/>
        <v>*0.93</v>
      </c>
      <c r="AE2356" s="70" t="str">
        <f t="shared" si="437"/>
        <v>REZoning_Sol-Win</v>
      </c>
      <c r="AG2356" s="49" t="s">
        <v>3237</v>
      </c>
      <c r="AH2356" s="71" t="s">
        <v>874</v>
      </c>
      <c r="AI2356" s="55">
        <v>2050</v>
      </c>
      <c r="AJ2356" s="70" t="str">
        <f t="shared" si="438"/>
        <v>*0.92</v>
      </c>
      <c r="AK2356" s="70" t="str">
        <f t="shared" si="439"/>
        <v>REZoning_Sol-Win</v>
      </c>
      <c r="AO2356" s="50" t="s">
        <v>3237</v>
      </c>
      <c r="AP2356" s="72" t="s">
        <v>874</v>
      </c>
      <c r="AQ2356" s="58">
        <v>2035</v>
      </c>
      <c r="AR2356" s="73" t="str">
        <f t="shared" si="440"/>
        <v>*0.91</v>
      </c>
      <c r="AS2356" s="70" t="str">
        <f t="shared" si="441"/>
        <v>REZoning_Sol-Win</v>
      </c>
      <c r="AU2356" s="50" t="s">
        <v>3237</v>
      </c>
      <c r="AV2356" s="72" t="s">
        <v>874</v>
      </c>
      <c r="AW2356" s="58">
        <v>2050</v>
      </c>
      <c r="AX2356" s="73" t="str">
        <f t="shared" si="442"/>
        <v>*0.87</v>
      </c>
      <c r="AY2356" s="70" t="str">
        <f t="shared" si="443"/>
        <v>REZoning_Sol-Win</v>
      </c>
    </row>
    <row r="2357" spans="1:51">
      <c r="A2357" s="67" t="s">
        <v>171</v>
      </c>
      <c r="C2357" t="s">
        <v>3238</v>
      </c>
      <c r="D2357" s="68" t="s">
        <v>874</v>
      </c>
      <c r="E2357" s="52">
        <v>2035</v>
      </c>
      <c r="F2357" s="69" t="str">
        <f t="shared" si="433"/>
        <v>*0.94</v>
      </c>
      <c r="G2357" s="70" t="str">
        <f t="shared" si="444"/>
        <v>REZoning_Sol-Win</v>
      </c>
      <c r="I2357" t="s">
        <v>3238</v>
      </c>
      <c r="J2357" s="68" t="s">
        <v>874</v>
      </c>
      <c r="K2357" s="52">
        <v>2050</v>
      </c>
      <c r="L2357" s="62" t="str">
        <f t="shared" si="434"/>
        <v>*0.92</v>
      </c>
      <c r="M2357" s="70" t="str">
        <f t="shared" si="435"/>
        <v>REZoning_Sol-Win</v>
      </c>
      <c r="O2357" t="s">
        <v>3238</v>
      </c>
      <c r="P2357" t="s">
        <v>874</v>
      </c>
      <c r="Q2357">
        <v>2100</v>
      </c>
      <c r="R2357" t="s">
        <v>881</v>
      </c>
      <c r="S2357" t="s">
        <v>875</v>
      </c>
      <c r="AA2357" s="49" t="s">
        <v>3238</v>
      </c>
      <c r="AB2357" s="71" t="s">
        <v>874</v>
      </c>
      <c r="AC2357" s="55">
        <v>2035</v>
      </c>
      <c r="AD2357" s="70" t="str">
        <f t="shared" si="436"/>
        <v>*0.93</v>
      </c>
      <c r="AE2357" s="70" t="str">
        <f t="shared" si="437"/>
        <v>REZoning_Sol-Win</v>
      </c>
      <c r="AG2357" s="49" t="s">
        <v>3238</v>
      </c>
      <c r="AH2357" s="71" t="s">
        <v>874</v>
      </c>
      <c r="AI2357" s="55">
        <v>2050</v>
      </c>
      <c r="AJ2357" s="70" t="str">
        <f t="shared" si="438"/>
        <v>*0.92</v>
      </c>
      <c r="AK2357" s="70" t="str">
        <f t="shared" si="439"/>
        <v>REZoning_Sol-Win</v>
      </c>
      <c r="AO2357" s="50" t="s">
        <v>3238</v>
      </c>
      <c r="AP2357" s="72" t="s">
        <v>874</v>
      </c>
      <c r="AQ2357" s="58">
        <v>2035</v>
      </c>
      <c r="AR2357" s="73" t="str">
        <f t="shared" si="440"/>
        <v>*0.91</v>
      </c>
      <c r="AS2357" s="70" t="str">
        <f t="shared" si="441"/>
        <v>REZoning_Sol-Win</v>
      </c>
      <c r="AU2357" s="50" t="s">
        <v>3238</v>
      </c>
      <c r="AV2357" s="72" t="s">
        <v>874</v>
      </c>
      <c r="AW2357" s="58">
        <v>2050</v>
      </c>
      <c r="AX2357" s="73" t="str">
        <f t="shared" si="442"/>
        <v>*0.87</v>
      </c>
      <c r="AY2357" s="70" t="str">
        <f t="shared" si="443"/>
        <v>REZoning_Sol-Win</v>
      </c>
    </row>
    <row r="2358" spans="1:51">
      <c r="A2358" s="67" t="s">
        <v>171</v>
      </c>
      <c r="C2358" t="s">
        <v>3239</v>
      </c>
      <c r="D2358" s="68" t="s">
        <v>874</v>
      </c>
      <c r="E2358" s="52">
        <v>2035</v>
      </c>
      <c r="F2358" s="69" t="str">
        <f t="shared" si="433"/>
        <v>*0.94</v>
      </c>
      <c r="G2358" s="70" t="str">
        <f t="shared" si="444"/>
        <v>REZoning_Sol-Win</v>
      </c>
      <c r="I2358" t="s">
        <v>3239</v>
      </c>
      <c r="J2358" s="68" t="s">
        <v>874</v>
      </c>
      <c r="K2358" s="52">
        <v>2050</v>
      </c>
      <c r="L2358" s="62" t="str">
        <f t="shared" si="434"/>
        <v>*0.92</v>
      </c>
      <c r="M2358" s="70" t="str">
        <f t="shared" si="435"/>
        <v>REZoning_Sol-Win</v>
      </c>
      <c r="O2358" t="s">
        <v>3239</v>
      </c>
      <c r="P2358" t="s">
        <v>874</v>
      </c>
      <c r="Q2358">
        <v>2100</v>
      </c>
      <c r="R2358" t="s">
        <v>881</v>
      </c>
      <c r="S2358" t="s">
        <v>875</v>
      </c>
      <c r="AA2358" s="49" t="s">
        <v>3239</v>
      </c>
      <c r="AB2358" s="71" t="s">
        <v>874</v>
      </c>
      <c r="AC2358" s="55">
        <v>2035</v>
      </c>
      <c r="AD2358" s="70" t="str">
        <f t="shared" si="436"/>
        <v>*0.93</v>
      </c>
      <c r="AE2358" s="70" t="str">
        <f t="shared" si="437"/>
        <v>REZoning_Sol-Win</v>
      </c>
      <c r="AG2358" s="49" t="s">
        <v>3239</v>
      </c>
      <c r="AH2358" s="71" t="s">
        <v>874</v>
      </c>
      <c r="AI2358" s="55">
        <v>2050</v>
      </c>
      <c r="AJ2358" s="70" t="str">
        <f t="shared" si="438"/>
        <v>*0.92</v>
      </c>
      <c r="AK2358" s="70" t="str">
        <f t="shared" si="439"/>
        <v>REZoning_Sol-Win</v>
      </c>
      <c r="AO2358" s="50" t="s">
        <v>3239</v>
      </c>
      <c r="AP2358" s="72" t="s">
        <v>874</v>
      </c>
      <c r="AQ2358" s="58">
        <v>2035</v>
      </c>
      <c r="AR2358" s="73" t="str">
        <f t="shared" si="440"/>
        <v>*0.91</v>
      </c>
      <c r="AS2358" s="70" t="str">
        <f t="shared" si="441"/>
        <v>REZoning_Sol-Win</v>
      </c>
      <c r="AU2358" s="50" t="s">
        <v>3239</v>
      </c>
      <c r="AV2358" s="72" t="s">
        <v>874</v>
      </c>
      <c r="AW2358" s="58">
        <v>2050</v>
      </c>
      <c r="AX2358" s="73" t="str">
        <f t="shared" si="442"/>
        <v>*0.87</v>
      </c>
      <c r="AY2358" s="70" t="str">
        <f t="shared" si="443"/>
        <v>REZoning_Sol-Win</v>
      </c>
    </row>
    <row r="2359" spans="1:51">
      <c r="A2359" s="67" t="s">
        <v>171</v>
      </c>
      <c r="C2359" t="s">
        <v>3240</v>
      </c>
      <c r="D2359" s="68" t="s">
        <v>874</v>
      </c>
      <c r="E2359" s="52">
        <v>2035</v>
      </c>
      <c r="F2359" s="69" t="str">
        <f t="shared" si="433"/>
        <v>*0.94</v>
      </c>
      <c r="G2359" s="70" t="str">
        <f t="shared" si="444"/>
        <v>REZoning_Sol-Win</v>
      </c>
      <c r="I2359" t="s">
        <v>3240</v>
      </c>
      <c r="J2359" s="68" t="s">
        <v>874</v>
      </c>
      <c r="K2359" s="52">
        <v>2050</v>
      </c>
      <c r="L2359" s="62" t="str">
        <f t="shared" si="434"/>
        <v>*0.92</v>
      </c>
      <c r="M2359" s="70" t="str">
        <f t="shared" si="435"/>
        <v>REZoning_Sol-Win</v>
      </c>
      <c r="O2359" t="s">
        <v>3240</v>
      </c>
      <c r="P2359" t="s">
        <v>874</v>
      </c>
      <c r="Q2359">
        <v>2100</v>
      </c>
      <c r="R2359" t="s">
        <v>881</v>
      </c>
      <c r="S2359" t="s">
        <v>875</v>
      </c>
      <c r="AA2359" s="49" t="s">
        <v>3240</v>
      </c>
      <c r="AB2359" s="71" t="s">
        <v>874</v>
      </c>
      <c r="AC2359" s="55">
        <v>2035</v>
      </c>
      <c r="AD2359" s="70" t="str">
        <f t="shared" si="436"/>
        <v>*0.93</v>
      </c>
      <c r="AE2359" s="70" t="str">
        <f t="shared" si="437"/>
        <v>REZoning_Sol-Win</v>
      </c>
      <c r="AG2359" s="49" t="s">
        <v>3240</v>
      </c>
      <c r="AH2359" s="71" t="s">
        <v>874</v>
      </c>
      <c r="AI2359" s="55">
        <v>2050</v>
      </c>
      <c r="AJ2359" s="70" t="str">
        <f t="shared" si="438"/>
        <v>*0.92</v>
      </c>
      <c r="AK2359" s="70" t="str">
        <f t="shared" si="439"/>
        <v>REZoning_Sol-Win</v>
      </c>
      <c r="AO2359" s="50" t="s">
        <v>3240</v>
      </c>
      <c r="AP2359" s="72" t="s">
        <v>874</v>
      </c>
      <c r="AQ2359" s="58">
        <v>2035</v>
      </c>
      <c r="AR2359" s="73" t="str">
        <f t="shared" si="440"/>
        <v>*0.91</v>
      </c>
      <c r="AS2359" s="70" t="str">
        <f t="shared" si="441"/>
        <v>REZoning_Sol-Win</v>
      </c>
      <c r="AU2359" s="50" t="s">
        <v>3240</v>
      </c>
      <c r="AV2359" s="72" t="s">
        <v>874</v>
      </c>
      <c r="AW2359" s="58">
        <v>2050</v>
      </c>
      <c r="AX2359" s="73" t="str">
        <f t="shared" si="442"/>
        <v>*0.87</v>
      </c>
      <c r="AY2359" s="70" t="str">
        <f t="shared" si="443"/>
        <v>REZoning_Sol-Win</v>
      </c>
    </row>
    <row r="2360" spans="1:51">
      <c r="A2360" s="67" t="s">
        <v>171</v>
      </c>
      <c r="C2360" t="s">
        <v>3241</v>
      </c>
      <c r="D2360" s="68" t="s">
        <v>874</v>
      </c>
      <c r="E2360" s="52">
        <v>2035</v>
      </c>
      <c r="F2360" s="69" t="str">
        <f t="shared" si="433"/>
        <v>*0.94</v>
      </c>
      <c r="G2360" s="70" t="str">
        <f t="shared" si="444"/>
        <v>REZoning_Sol-Win</v>
      </c>
      <c r="I2360" t="s">
        <v>3241</v>
      </c>
      <c r="J2360" s="68" t="s">
        <v>874</v>
      </c>
      <c r="K2360" s="52">
        <v>2050</v>
      </c>
      <c r="L2360" s="62" t="str">
        <f t="shared" si="434"/>
        <v>*0.92</v>
      </c>
      <c r="M2360" s="70" t="str">
        <f t="shared" si="435"/>
        <v>REZoning_Sol-Win</v>
      </c>
      <c r="O2360" t="s">
        <v>3241</v>
      </c>
      <c r="P2360" t="s">
        <v>874</v>
      </c>
      <c r="Q2360">
        <v>2100</v>
      </c>
      <c r="R2360" t="s">
        <v>881</v>
      </c>
      <c r="S2360" t="s">
        <v>875</v>
      </c>
      <c r="AA2360" s="49" t="s">
        <v>3241</v>
      </c>
      <c r="AB2360" s="71" t="s">
        <v>874</v>
      </c>
      <c r="AC2360" s="55">
        <v>2035</v>
      </c>
      <c r="AD2360" s="70" t="str">
        <f t="shared" si="436"/>
        <v>*0.93</v>
      </c>
      <c r="AE2360" s="70" t="str">
        <f t="shared" si="437"/>
        <v>REZoning_Sol-Win</v>
      </c>
      <c r="AG2360" s="49" t="s">
        <v>3241</v>
      </c>
      <c r="AH2360" s="71" t="s">
        <v>874</v>
      </c>
      <c r="AI2360" s="55">
        <v>2050</v>
      </c>
      <c r="AJ2360" s="70" t="str">
        <f t="shared" si="438"/>
        <v>*0.92</v>
      </c>
      <c r="AK2360" s="70" t="str">
        <f t="shared" si="439"/>
        <v>REZoning_Sol-Win</v>
      </c>
      <c r="AO2360" s="50" t="s">
        <v>3241</v>
      </c>
      <c r="AP2360" s="72" t="s">
        <v>874</v>
      </c>
      <c r="AQ2360" s="58">
        <v>2035</v>
      </c>
      <c r="AR2360" s="73" t="str">
        <f t="shared" si="440"/>
        <v>*0.91</v>
      </c>
      <c r="AS2360" s="70" t="str">
        <f t="shared" si="441"/>
        <v>REZoning_Sol-Win</v>
      </c>
      <c r="AU2360" s="50" t="s">
        <v>3241</v>
      </c>
      <c r="AV2360" s="72" t="s">
        <v>874</v>
      </c>
      <c r="AW2360" s="58">
        <v>2050</v>
      </c>
      <c r="AX2360" s="73" t="str">
        <f t="shared" si="442"/>
        <v>*0.87</v>
      </c>
      <c r="AY2360" s="70" t="str">
        <f t="shared" si="443"/>
        <v>REZoning_Sol-Win</v>
      </c>
    </row>
    <row r="2361" spans="1:51">
      <c r="A2361" s="67" t="s">
        <v>171</v>
      </c>
      <c r="C2361" t="s">
        <v>3242</v>
      </c>
      <c r="D2361" s="68" t="s">
        <v>874</v>
      </c>
      <c r="E2361" s="52">
        <v>2035</v>
      </c>
      <c r="F2361" s="69" t="str">
        <f t="shared" si="433"/>
        <v>*0.94</v>
      </c>
      <c r="G2361" s="70" t="str">
        <f t="shared" si="444"/>
        <v>REZoning_Sol-Win</v>
      </c>
      <c r="I2361" t="s">
        <v>3242</v>
      </c>
      <c r="J2361" s="68" t="s">
        <v>874</v>
      </c>
      <c r="K2361" s="52">
        <v>2050</v>
      </c>
      <c r="L2361" s="62" t="str">
        <f t="shared" si="434"/>
        <v>*0.92</v>
      </c>
      <c r="M2361" s="70" t="str">
        <f t="shared" si="435"/>
        <v>REZoning_Sol-Win</v>
      </c>
      <c r="O2361" t="s">
        <v>3242</v>
      </c>
      <c r="P2361" t="s">
        <v>874</v>
      </c>
      <c r="Q2361">
        <v>2100</v>
      </c>
      <c r="R2361" t="s">
        <v>881</v>
      </c>
      <c r="S2361" t="s">
        <v>875</v>
      </c>
      <c r="AA2361" s="49" t="s">
        <v>3242</v>
      </c>
      <c r="AB2361" s="71" t="s">
        <v>874</v>
      </c>
      <c r="AC2361" s="55">
        <v>2035</v>
      </c>
      <c r="AD2361" s="70" t="str">
        <f t="shared" si="436"/>
        <v>*0.93</v>
      </c>
      <c r="AE2361" s="70" t="str">
        <f t="shared" si="437"/>
        <v>REZoning_Sol-Win</v>
      </c>
      <c r="AG2361" s="49" t="s">
        <v>3242</v>
      </c>
      <c r="AH2361" s="71" t="s">
        <v>874</v>
      </c>
      <c r="AI2361" s="55">
        <v>2050</v>
      </c>
      <c r="AJ2361" s="70" t="str">
        <f t="shared" si="438"/>
        <v>*0.92</v>
      </c>
      <c r="AK2361" s="70" t="str">
        <f t="shared" si="439"/>
        <v>REZoning_Sol-Win</v>
      </c>
      <c r="AO2361" s="50" t="s">
        <v>3242</v>
      </c>
      <c r="AP2361" s="72" t="s">
        <v>874</v>
      </c>
      <c r="AQ2361" s="58">
        <v>2035</v>
      </c>
      <c r="AR2361" s="73" t="str">
        <f t="shared" si="440"/>
        <v>*0.91</v>
      </c>
      <c r="AS2361" s="70" t="str">
        <f t="shared" si="441"/>
        <v>REZoning_Sol-Win</v>
      </c>
      <c r="AU2361" s="50" t="s">
        <v>3242</v>
      </c>
      <c r="AV2361" s="72" t="s">
        <v>874</v>
      </c>
      <c r="AW2361" s="58">
        <v>2050</v>
      </c>
      <c r="AX2361" s="73" t="str">
        <f t="shared" si="442"/>
        <v>*0.87</v>
      </c>
      <c r="AY2361" s="70" t="str">
        <f t="shared" si="443"/>
        <v>REZoning_Sol-Win</v>
      </c>
    </row>
    <row r="2362" spans="1:51">
      <c r="A2362" s="67" t="s">
        <v>171</v>
      </c>
      <c r="C2362" t="s">
        <v>3243</v>
      </c>
      <c r="D2362" s="68" t="s">
        <v>874</v>
      </c>
      <c r="E2362" s="52">
        <v>2035</v>
      </c>
      <c r="F2362" s="69" t="str">
        <f t="shared" si="433"/>
        <v>*0.94</v>
      </c>
      <c r="G2362" s="70" t="str">
        <f t="shared" si="444"/>
        <v>REZoning_Sol-Win</v>
      </c>
      <c r="I2362" t="s">
        <v>3243</v>
      </c>
      <c r="J2362" s="68" t="s">
        <v>874</v>
      </c>
      <c r="K2362" s="52">
        <v>2050</v>
      </c>
      <c r="L2362" s="62" t="str">
        <f t="shared" si="434"/>
        <v>*0.92</v>
      </c>
      <c r="M2362" s="70" t="str">
        <f t="shared" si="435"/>
        <v>REZoning_Sol-Win</v>
      </c>
      <c r="O2362" t="s">
        <v>3243</v>
      </c>
      <c r="P2362" t="s">
        <v>874</v>
      </c>
      <c r="Q2362">
        <v>2100</v>
      </c>
      <c r="R2362" t="s">
        <v>881</v>
      </c>
      <c r="S2362" t="s">
        <v>875</v>
      </c>
      <c r="AA2362" s="49" t="s">
        <v>3243</v>
      </c>
      <c r="AB2362" s="71" t="s">
        <v>874</v>
      </c>
      <c r="AC2362" s="55">
        <v>2035</v>
      </c>
      <c r="AD2362" s="70" t="str">
        <f t="shared" si="436"/>
        <v>*0.93</v>
      </c>
      <c r="AE2362" s="70" t="str">
        <f t="shared" si="437"/>
        <v>REZoning_Sol-Win</v>
      </c>
      <c r="AG2362" s="49" t="s">
        <v>3243</v>
      </c>
      <c r="AH2362" s="71" t="s">
        <v>874</v>
      </c>
      <c r="AI2362" s="55">
        <v>2050</v>
      </c>
      <c r="AJ2362" s="70" t="str">
        <f t="shared" si="438"/>
        <v>*0.92</v>
      </c>
      <c r="AK2362" s="70" t="str">
        <f t="shared" si="439"/>
        <v>REZoning_Sol-Win</v>
      </c>
      <c r="AO2362" s="50" t="s">
        <v>3243</v>
      </c>
      <c r="AP2362" s="72" t="s">
        <v>874</v>
      </c>
      <c r="AQ2362" s="58">
        <v>2035</v>
      </c>
      <c r="AR2362" s="73" t="str">
        <f t="shared" si="440"/>
        <v>*0.91</v>
      </c>
      <c r="AS2362" s="70" t="str">
        <f t="shared" si="441"/>
        <v>REZoning_Sol-Win</v>
      </c>
      <c r="AU2362" s="50" t="s">
        <v>3243</v>
      </c>
      <c r="AV2362" s="72" t="s">
        <v>874</v>
      </c>
      <c r="AW2362" s="58">
        <v>2050</v>
      </c>
      <c r="AX2362" s="73" t="str">
        <f t="shared" si="442"/>
        <v>*0.87</v>
      </c>
      <c r="AY2362" s="70" t="str">
        <f t="shared" si="443"/>
        <v>REZoning_Sol-Win</v>
      </c>
    </row>
    <row r="2363" spans="1:51">
      <c r="A2363" s="67" t="s">
        <v>171</v>
      </c>
      <c r="C2363" t="s">
        <v>3244</v>
      </c>
      <c r="D2363" s="68" t="s">
        <v>874</v>
      </c>
      <c r="E2363" s="52">
        <v>2035</v>
      </c>
      <c r="F2363" s="69" t="str">
        <f t="shared" si="433"/>
        <v>*0.94</v>
      </c>
      <c r="G2363" s="70" t="str">
        <f t="shared" si="444"/>
        <v>REZoning_Sol-Win</v>
      </c>
      <c r="I2363" t="s">
        <v>3244</v>
      </c>
      <c r="J2363" s="68" t="s">
        <v>874</v>
      </c>
      <c r="K2363" s="52">
        <v>2050</v>
      </c>
      <c r="L2363" s="62" t="str">
        <f t="shared" si="434"/>
        <v>*0.92</v>
      </c>
      <c r="M2363" s="70" t="str">
        <f t="shared" si="435"/>
        <v>REZoning_Sol-Win</v>
      </c>
      <c r="O2363" t="s">
        <v>3244</v>
      </c>
      <c r="P2363" t="s">
        <v>874</v>
      </c>
      <c r="Q2363">
        <v>2100</v>
      </c>
      <c r="R2363" t="s">
        <v>881</v>
      </c>
      <c r="S2363" t="s">
        <v>875</v>
      </c>
      <c r="AA2363" s="49" t="s">
        <v>3244</v>
      </c>
      <c r="AB2363" s="71" t="s">
        <v>874</v>
      </c>
      <c r="AC2363" s="55">
        <v>2035</v>
      </c>
      <c r="AD2363" s="70" t="str">
        <f t="shared" si="436"/>
        <v>*0.93</v>
      </c>
      <c r="AE2363" s="70" t="str">
        <f t="shared" si="437"/>
        <v>REZoning_Sol-Win</v>
      </c>
      <c r="AG2363" s="49" t="s">
        <v>3244</v>
      </c>
      <c r="AH2363" s="71" t="s">
        <v>874</v>
      </c>
      <c r="AI2363" s="55">
        <v>2050</v>
      </c>
      <c r="AJ2363" s="70" t="str">
        <f t="shared" si="438"/>
        <v>*0.92</v>
      </c>
      <c r="AK2363" s="70" t="str">
        <f t="shared" si="439"/>
        <v>REZoning_Sol-Win</v>
      </c>
      <c r="AO2363" s="50" t="s">
        <v>3244</v>
      </c>
      <c r="AP2363" s="72" t="s">
        <v>874</v>
      </c>
      <c r="AQ2363" s="58">
        <v>2035</v>
      </c>
      <c r="AR2363" s="73" t="str">
        <f t="shared" si="440"/>
        <v>*0.91</v>
      </c>
      <c r="AS2363" s="70" t="str">
        <f t="shared" si="441"/>
        <v>REZoning_Sol-Win</v>
      </c>
      <c r="AU2363" s="50" t="s">
        <v>3244</v>
      </c>
      <c r="AV2363" s="72" t="s">
        <v>874</v>
      </c>
      <c r="AW2363" s="58">
        <v>2050</v>
      </c>
      <c r="AX2363" s="73" t="str">
        <f t="shared" si="442"/>
        <v>*0.87</v>
      </c>
      <c r="AY2363" s="70" t="str">
        <f t="shared" si="443"/>
        <v>REZoning_Sol-Win</v>
      </c>
    </row>
    <row r="2364" spans="1:51">
      <c r="A2364" s="67" t="s">
        <v>171</v>
      </c>
      <c r="C2364" t="s">
        <v>3245</v>
      </c>
      <c r="D2364" s="68" t="s">
        <v>874</v>
      </c>
      <c r="E2364" s="52">
        <v>2035</v>
      </c>
      <c r="F2364" s="69" t="str">
        <f t="shared" si="433"/>
        <v>*0.94</v>
      </c>
      <c r="G2364" s="70" t="str">
        <f t="shared" si="444"/>
        <v>REZoning_Sol-Win</v>
      </c>
      <c r="I2364" t="s">
        <v>3245</v>
      </c>
      <c r="J2364" s="68" t="s">
        <v>874</v>
      </c>
      <c r="K2364" s="52">
        <v>2050</v>
      </c>
      <c r="L2364" s="62" t="str">
        <f t="shared" si="434"/>
        <v>*0.92</v>
      </c>
      <c r="M2364" s="70" t="str">
        <f t="shared" si="435"/>
        <v>REZoning_Sol-Win</v>
      </c>
      <c r="O2364" t="s">
        <v>3245</v>
      </c>
      <c r="P2364" t="s">
        <v>874</v>
      </c>
      <c r="Q2364">
        <v>2100</v>
      </c>
      <c r="R2364" t="s">
        <v>881</v>
      </c>
      <c r="S2364" t="s">
        <v>875</v>
      </c>
      <c r="AA2364" s="49" t="s">
        <v>3245</v>
      </c>
      <c r="AB2364" s="71" t="s">
        <v>874</v>
      </c>
      <c r="AC2364" s="55">
        <v>2035</v>
      </c>
      <c r="AD2364" s="70" t="str">
        <f t="shared" si="436"/>
        <v>*0.93</v>
      </c>
      <c r="AE2364" s="70" t="str">
        <f t="shared" si="437"/>
        <v>REZoning_Sol-Win</v>
      </c>
      <c r="AG2364" s="49" t="s">
        <v>3245</v>
      </c>
      <c r="AH2364" s="71" t="s">
        <v>874</v>
      </c>
      <c r="AI2364" s="55">
        <v>2050</v>
      </c>
      <c r="AJ2364" s="70" t="str">
        <f t="shared" si="438"/>
        <v>*0.92</v>
      </c>
      <c r="AK2364" s="70" t="str">
        <f t="shared" si="439"/>
        <v>REZoning_Sol-Win</v>
      </c>
      <c r="AO2364" s="50" t="s">
        <v>3245</v>
      </c>
      <c r="AP2364" s="72" t="s">
        <v>874</v>
      </c>
      <c r="AQ2364" s="58">
        <v>2035</v>
      </c>
      <c r="AR2364" s="73" t="str">
        <f t="shared" si="440"/>
        <v>*0.91</v>
      </c>
      <c r="AS2364" s="70" t="str">
        <f t="shared" si="441"/>
        <v>REZoning_Sol-Win</v>
      </c>
      <c r="AU2364" s="50" t="s">
        <v>3245</v>
      </c>
      <c r="AV2364" s="72" t="s">
        <v>874</v>
      </c>
      <c r="AW2364" s="58">
        <v>2050</v>
      </c>
      <c r="AX2364" s="73" t="str">
        <f t="shared" si="442"/>
        <v>*0.87</v>
      </c>
      <c r="AY2364" s="70" t="str">
        <f t="shared" si="443"/>
        <v>REZoning_Sol-Win</v>
      </c>
    </row>
    <row r="2365" spans="1:51">
      <c r="A2365" s="67" t="s">
        <v>171</v>
      </c>
      <c r="C2365" t="s">
        <v>3246</v>
      </c>
      <c r="D2365" s="68" t="s">
        <v>874</v>
      </c>
      <c r="E2365" s="52">
        <v>2035</v>
      </c>
      <c r="F2365" s="69" t="str">
        <f t="shared" si="433"/>
        <v>*0.94</v>
      </c>
      <c r="G2365" s="70" t="str">
        <f t="shared" si="444"/>
        <v>REZoning_Sol-Win</v>
      </c>
      <c r="I2365" t="s">
        <v>3246</v>
      </c>
      <c r="J2365" s="68" t="s">
        <v>874</v>
      </c>
      <c r="K2365" s="52">
        <v>2050</v>
      </c>
      <c r="L2365" s="62" t="str">
        <f t="shared" si="434"/>
        <v>*0.92</v>
      </c>
      <c r="M2365" s="70" t="str">
        <f t="shared" si="435"/>
        <v>REZoning_Sol-Win</v>
      </c>
      <c r="O2365" t="s">
        <v>3246</v>
      </c>
      <c r="P2365" t="s">
        <v>874</v>
      </c>
      <c r="Q2365">
        <v>2100</v>
      </c>
      <c r="R2365" t="s">
        <v>881</v>
      </c>
      <c r="S2365" t="s">
        <v>875</v>
      </c>
      <c r="AA2365" s="49" t="s">
        <v>3246</v>
      </c>
      <c r="AB2365" s="71" t="s">
        <v>874</v>
      </c>
      <c r="AC2365" s="55">
        <v>2035</v>
      </c>
      <c r="AD2365" s="70" t="str">
        <f t="shared" si="436"/>
        <v>*0.93</v>
      </c>
      <c r="AE2365" s="70" t="str">
        <f t="shared" si="437"/>
        <v>REZoning_Sol-Win</v>
      </c>
      <c r="AG2365" s="49" t="s">
        <v>3246</v>
      </c>
      <c r="AH2365" s="71" t="s">
        <v>874</v>
      </c>
      <c r="AI2365" s="55">
        <v>2050</v>
      </c>
      <c r="AJ2365" s="70" t="str">
        <f t="shared" si="438"/>
        <v>*0.92</v>
      </c>
      <c r="AK2365" s="70" t="str">
        <f t="shared" si="439"/>
        <v>REZoning_Sol-Win</v>
      </c>
      <c r="AO2365" s="50" t="s">
        <v>3246</v>
      </c>
      <c r="AP2365" s="72" t="s">
        <v>874</v>
      </c>
      <c r="AQ2365" s="58">
        <v>2035</v>
      </c>
      <c r="AR2365" s="73" t="str">
        <f t="shared" si="440"/>
        <v>*0.91</v>
      </c>
      <c r="AS2365" s="70" t="str">
        <f t="shared" si="441"/>
        <v>REZoning_Sol-Win</v>
      </c>
      <c r="AU2365" s="50" t="s">
        <v>3246</v>
      </c>
      <c r="AV2365" s="72" t="s">
        <v>874</v>
      </c>
      <c r="AW2365" s="58">
        <v>2050</v>
      </c>
      <c r="AX2365" s="73" t="str">
        <f t="shared" si="442"/>
        <v>*0.87</v>
      </c>
      <c r="AY2365" s="70" t="str">
        <f t="shared" si="443"/>
        <v>REZoning_Sol-Win</v>
      </c>
    </row>
    <row r="2366" spans="1:51">
      <c r="A2366" s="67" t="s">
        <v>171</v>
      </c>
      <c r="C2366" t="s">
        <v>3247</v>
      </c>
      <c r="D2366" s="68" t="s">
        <v>874</v>
      </c>
      <c r="E2366" s="52">
        <v>2035</v>
      </c>
      <c r="F2366" s="69" t="str">
        <f t="shared" si="433"/>
        <v>*0.94</v>
      </c>
      <c r="G2366" s="70" t="str">
        <f t="shared" si="444"/>
        <v>REZoning_Sol-Win</v>
      </c>
      <c r="I2366" t="s">
        <v>3247</v>
      </c>
      <c r="J2366" s="68" t="s">
        <v>874</v>
      </c>
      <c r="K2366" s="52">
        <v>2050</v>
      </c>
      <c r="L2366" s="62" t="str">
        <f t="shared" si="434"/>
        <v>*0.92</v>
      </c>
      <c r="M2366" s="70" t="str">
        <f t="shared" si="435"/>
        <v>REZoning_Sol-Win</v>
      </c>
      <c r="O2366" t="s">
        <v>3247</v>
      </c>
      <c r="P2366" t="s">
        <v>874</v>
      </c>
      <c r="Q2366">
        <v>2100</v>
      </c>
      <c r="R2366" t="s">
        <v>881</v>
      </c>
      <c r="S2366" t="s">
        <v>875</v>
      </c>
      <c r="AA2366" s="49" t="s">
        <v>3247</v>
      </c>
      <c r="AB2366" s="71" t="s">
        <v>874</v>
      </c>
      <c r="AC2366" s="55">
        <v>2035</v>
      </c>
      <c r="AD2366" s="70" t="str">
        <f t="shared" si="436"/>
        <v>*0.93</v>
      </c>
      <c r="AE2366" s="70" t="str">
        <f t="shared" si="437"/>
        <v>REZoning_Sol-Win</v>
      </c>
      <c r="AG2366" s="49" t="s">
        <v>3247</v>
      </c>
      <c r="AH2366" s="71" t="s">
        <v>874</v>
      </c>
      <c r="AI2366" s="55">
        <v>2050</v>
      </c>
      <c r="AJ2366" s="70" t="str">
        <f t="shared" si="438"/>
        <v>*0.92</v>
      </c>
      <c r="AK2366" s="70" t="str">
        <f t="shared" si="439"/>
        <v>REZoning_Sol-Win</v>
      </c>
      <c r="AO2366" s="50" t="s">
        <v>3247</v>
      </c>
      <c r="AP2366" s="72" t="s">
        <v>874</v>
      </c>
      <c r="AQ2366" s="58">
        <v>2035</v>
      </c>
      <c r="AR2366" s="73" t="str">
        <f t="shared" si="440"/>
        <v>*0.91</v>
      </c>
      <c r="AS2366" s="70" t="str">
        <f t="shared" si="441"/>
        <v>REZoning_Sol-Win</v>
      </c>
      <c r="AU2366" s="50" t="s">
        <v>3247</v>
      </c>
      <c r="AV2366" s="72" t="s">
        <v>874</v>
      </c>
      <c r="AW2366" s="58">
        <v>2050</v>
      </c>
      <c r="AX2366" s="73" t="str">
        <f t="shared" si="442"/>
        <v>*0.87</v>
      </c>
      <c r="AY2366" s="70" t="str">
        <f t="shared" si="443"/>
        <v>REZoning_Sol-Win</v>
      </c>
    </row>
    <row r="2367" spans="1:51">
      <c r="A2367" s="67" t="s">
        <v>171</v>
      </c>
      <c r="C2367" t="s">
        <v>3248</v>
      </c>
      <c r="D2367" s="68" t="s">
        <v>874</v>
      </c>
      <c r="E2367" s="52">
        <v>2035</v>
      </c>
      <c r="F2367" s="69" t="str">
        <f t="shared" si="433"/>
        <v>*0.94</v>
      </c>
      <c r="G2367" s="70" t="str">
        <f t="shared" si="444"/>
        <v>REZoning_Sol-Win</v>
      </c>
      <c r="I2367" t="s">
        <v>3248</v>
      </c>
      <c r="J2367" s="68" t="s">
        <v>874</v>
      </c>
      <c r="K2367" s="52">
        <v>2050</v>
      </c>
      <c r="L2367" s="62" t="str">
        <f t="shared" si="434"/>
        <v>*0.92</v>
      </c>
      <c r="M2367" s="70" t="str">
        <f t="shared" si="435"/>
        <v>REZoning_Sol-Win</v>
      </c>
      <c r="O2367" t="s">
        <v>3248</v>
      </c>
      <c r="P2367" t="s">
        <v>874</v>
      </c>
      <c r="Q2367">
        <v>2100</v>
      </c>
      <c r="R2367" t="s">
        <v>881</v>
      </c>
      <c r="S2367" t="s">
        <v>875</v>
      </c>
      <c r="AA2367" s="49" t="s">
        <v>3248</v>
      </c>
      <c r="AB2367" s="71" t="s">
        <v>874</v>
      </c>
      <c r="AC2367" s="55">
        <v>2035</v>
      </c>
      <c r="AD2367" s="70" t="str">
        <f t="shared" si="436"/>
        <v>*0.93</v>
      </c>
      <c r="AE2367" s="70" t="str">
        <f t="shared" si="437"/>
        <v>REZoning_Sol-Win</v>
      </c>
      <c r="AG2367" s="49" t="s">
        <v>3248</v>
      </c>
      <c r="AH2367" s="71" t="s">
        <v>874</v>
      </c>
      <c r="AI2367" s="55">
        <v>2050</v>
      </c>
      <c r="AJ2367" s="70" t="str">
        <f t="shared" si="438"/>
        <v>*0.92</v>
      </c>
      <c r="AK2367" s="70" t="str">
        <f t="shared" si="439"/>
        <v>REZoning_Sol-Win</v>
      </c>
      <c r="AO2367" s="50" t="s">
        <v>3248</v>
      </c>
      <c r="AP2367" s="72" t="s">
        <v>874</v>
      </c>
      <c r="AQ2367" s="58">
        <v>2035</v>
      </c>
      <c r="AR2367" s="73" t="str">
        <f t="shared" si="440"/>
        <v>*0.91</v>
      </c>
      <c r="AS2367" s="70" t="str">
        <f t="shared" si="441"/>
        <v>REZoning_Sol-Win</v>
      </c>
      <c r="AU2367" s="50" t="s">
        <v>3248</v>
      </c>
      <c r="AV2367" s="72" t="s">
        <v>874</v>
      </c>
      <c r="AW2367" s="58">
        <v>2050</v>
      </c>
      <c r="AX2367" s="73" t="str">
        <f t="shared" si="442"/>
        <v>*0.87</v>
      </c>
      <c r="AY2367" s="70" t="str">
        <f t="shared" si="443"/>
        <v>REZoning_Sol-Win</v>
      </c>
    </row>
    <row r="2368" spans="1:51">
      <c r="A2368" s="67" t="s">
        <v>171</v>
      </c>
      <c r="C2368" t="s">
        <v>3249</v>
      </c>
      <c r="D2368" s="68" t="s">
        <v>874</v>
      </c>
      <c r="E2368" s="52">
        <v>2035</v>
      </c>
      <c r="F2368" s="69" t="str">
        <f t="shared" si="433"/>
        <v>*0.94</v>
      </c>
      <c r="G2368" s="70" t="str">
        <f t="shared" si="444"/>
        <v>REZoning_Sol-Win</v>
      </c>
      <c r="I2368" t="s">
        <v>3249</v>
      </c>
      <c r="J2368" s="68" t="s">
        <v>874</v>
      </c>
      <c r="K2368" s="52">
        <v>2050</v>
      </c>
      <c r="L2368" s="62" t="str">
        <f t="shared" si="434"/>
        <v>*0.92</v>
      </c>
      <c r="M2368" s="70" t="str">
        <f t="shared" si="435"/>
        <v>REZoning_Sol-Win</v>
      </c>
      <c r="O2368" t="s">
        <v>3249</v>
      </c>
      <c r="P2368" t="s">
        <v>874</v>
      </c>
      <c r="Q2368">
        <v>2100</v>
      </c>
      <c r="R2368" t="s">
        <v>881</v>
      </c>
      <c r="S2368" t="s">
        <v>875</v>
      </c>
      <c r="AA2368" s="49" t="s">
        <v>3249</v>
      </c>
      <c r="AB2368" s="71" t="s">
        <v>874</v>
      </c>
      <c r="AC2368" s="55">
        <v>2035</v>
      </c>
      <c r="AD2368" s="70" t="str">
        <f t="shared" si="436"/>
        <v>*0.93</v>
      </c>
      <c r="AE2368" s="70" t="str">
        <f t="shared" si="437"/>
        <v>REZoning_Sol-Win</v>
      </c>
      <c r="AG2368" s="49" t="s">
        <v>3249</v>
      </c>
      <c r="AH2368" s="71" t="s">
        <v>874</v>
      </c>
      <c r="AI2368" s="55">
        <v>2050</v>
      </c>
      <c r="AJ2368" s="70" t="str">
        <f t="shared" si="438"/>
        <v>*0.92</v>
      </c>
      <c r="AK2368" s="70" t="str">
        <f t="shared" si="439"/>
        <v>REZoning_Sol-Win</v>
      </c>
      <c r="AO2368" s="50" t="s">
        <v>3249</v>
      </c>
      <c r="AP2368" s="72" t="s">
        <v>874</v>
      </c>
      <c r="AQ2368" s="58">
        <v>2035</v>
      </c>
      <c r="AR2368" s="73" t="str">
        <f t="shared" si="440"/>
        <v>*0.91</v>
      </c>
      <c r="AS2368" s="70" t="str">
        <f t="shared" si="441"/>
        <v>REZoning_Sol-Win</v>
      </c>
      <c r="AU2368" s="50" t="s">
        <v>3249</v>
      </c>
      <c r="AV2368" s="72" t="s">
        <v>874</v>
      </c>
      <c r="AW2368" s="58">
        <v>2050</v>
      </c>
      <c r="AX2368" s="73" t="str">
        <f t="shared" si="442"/>
        <v>*0.87</v>
      </c>
      <c r="AY2368" s="70" t="str">
        <f t="shared" si="443"/>
        <v>REZoning_Sol-Win</v>
      </c>
    </row>
    <row r="2369" spans="1:51">
      <c r="A2369" s="67" t="s">
        <v>171</v>
      </c>
      <c r="C2369" t="s">
        <v>3250</v>
      </c>
      <c r="D2369" s="68" t="s">
        <v>874</v>
      </c>
      <c r="E2369" s="52">
        <v>2035</v>
      </c>
      <c r="F2369" s="69" t="str">
        <f t="shared" si="433"/>
        <v>*0.94</v>
      </c>
      <c r="G2369" s="70" t="str">
        <f t="shared" si="444"/>
        <v>REZoning_Sol-Win</v>
      </c>
      <c r="I2369" t="s">
        <v>3250</v>
      </c>
      <c r="J2369" s="68" t="s">
        <v>874</v>
      </c>
      <c r="K2369" s="52">
        <v>2050</v>
      </c>
      <c r="L2369" s="62" t="str">
        <f t="shared" si="434"/>
        <v>*0.92</v>
      </c>
      <c r="M2369" s="70" t="str">
        <f t="shared" si="435"/>
        <v>REZoning_Sol-Win</v>
      </c>
      <c r="O2369" t="s">
        <v>3250</v>
      </c>
      <c r="P2369" t="s">
        <v>874</v>
      </c>
      <c r="Q2369">
        <v>2100</v>
      </c>
      <c r="R2369" t="s">
        <v>881</v>
      </c>
      <c r="S2369" t="s">
        <v>875</v>
      </c>
      <c r="AA2369" s="49" t="s">
        <v>3250</v>
      </c>
      <c r="AB2369" s="71" t="s">
        <v>874</v>
      </c>
      <c r="AC2369" s="55">
        <v>2035</v>
      </c>
      <c r="AD2369" s="70" t="str">
        <f t="shared" si="436"/>
        <v>*0.93</v>
      </c>
      <c r="AE2369" s="70" t="str">
        <f t="shared" si="437"/>
        <v>REZoning_Sol-Win</v>
      </c>
      <c r="AG2369" s="49" t="s">
        <v>3250</v>
      </c>
      <c r="AH2369" s="71" t="s">
        <v>874</v>
      </c>
      <c r="AI2369" s="55">
        <v>2050</v>
      </c>
      <c r="AJ2369" s="70" t="str">
        <f t="shared" si="438"/>
        <v>*0.92</v>
      </c>
      <c r="AK2369" s="70" t="str">
        <f t="shared" si="439"/>
        <v>REZoning_Sol-Win</v>
      </c>
      <c r="AO2369" s="50" t="s">
        <v>3250</v>
      </c>
      <c r="AP2369" s="72" t="s">
        <v>874</v>
      </c>
      <c r="AQ2369" s="58">
        <v>2035</v>
      </c>
      <c r="AR2369" s="73" t="str">
        <f t="shared" si="440"/>
        <v>*0.91</v>
      </c>
      <c r="AS2369" s="70" t="str">
        <f t="shared" si="441"/>
        <v>REZoning_Sol-Win</v>
      </c>
      <c r="AU2369" s="50" t="s">
        <v>3250</v>
      </c>
      <c r="AV2369" s="72" t="s">
        <v>874</v>
      </c>
      <c r="AW2369" s="58">
        <v>2050</v>
      </c>
      <c r="AX2369" s="73" t="str">
        <f t="shared" si="442"/>
        <v>*0.87</v>
      </c>
      <c r="AY2369" s="70" t="str">
        <f t="shared" si="443"/>
        <v>REZoning_Sol-Win</v>
      </c>
    </row>
    <row r="2370" spans="1:51">
      <c r="A2370" s="67" t="s">
        <v>171</v>
      </c>
      <c r="C2370" t="s">
        <v>3251</v>
      </c>
      <c r="D2370" s="68" t="s">
        <v>874</v>
      </c>
      <c r="E2370" s="52">
        <v>2035</v>
      </c>
      <c r="F2370" s="69" t="str">
        <f t="shared" si="433"/>
        <v>*0.94</v>
      </c>
      <c r="G2370" s="70" t="str">
        <f t="shared" si="444"/>
        <v>REZoning_Sol-Win</v>
      </c>
      <c r="I2370" t="s">
        <v>3251</v>
      </c>
      <c r="J2370" s="68" t="s">
        <v>874</v>
      </c>
      <c r="K2370" s="52">
        <v>2050</v>
      </c>
      <c r="L2370" s="62" t="str">
        <f t="shared" si="434"/>
        <v>*0.92</v>
      </c>
      <c r="M2370" s="70" t="str">
        <f t="shared" si="435"/>
        <v>REZoning_Sol-Win</v>
      </c>
      <c r="O2370" t="s">
        <v>3251</v>
      </c>
      <c r="P2370" t="s">
        <v>874</v>
      </c>
      <c r="Q2370">
        <v>2100</v>
      </c>
      <c r="R2370" t="s">
        <v>881</v>
      </c>
      <c r="S2370" t="s">
        <v>875</v>
      </c>
      <c r="AA2370" s="49" t="s">
        <v>3251</v>
      </c>
      <c r="AB2370" s="71" t="s">
        <v>874</v>
      </c>
      <c r="AC2370" s="55">
        <v>2035</v>
      </c>
      <c r="AD2370" s="70" t="str">
        <f t="shared" si="436"/>
        <v>*0.93</v>
      </c>
      <c r="AE2370" s="70" t="str">
        <f t="shared" si="437"/>
        <v>REZoning_Sol-Win</v>
      </c>
      <c r="AG2370" s="49" t="s">
        <v>3251</v>
      </c>
      <c r="AH2370" s="71" t="s">
        <v>874</v>
      </c>
      <c r="AI2370" s="55">
        <v>2050</v>
      </c>
      <c r="AJ2370" s="70" t="str">
        <f t="shared" si="438"/>
        <v>*0.92</v>
      </c>
      <c r="AK2370" s="70" t="str">
        <f t="shared" si="439"/>
        <v>REZoning_Sol-Win</v>
      </c>
      <c r="AO2370" s="50" t="s">
        <v>3251</v>
      </c>
      <c r="AP2370" s="72" t="s">
        <v>874</v>
      </c>
      <c r="AQ2370" s="58">
        <v>2035</v>
      </c>
      <c r="AR2370" s="73" t="str">
        <f t="shared" si="440"/>
        <v>*0.91</v>
      </c>
      <c r="AS2370" s="70" t="str">
        <f t="shared" si="441"/>
        <v>REZoning_Sol-Win</v>
      </c>
      <c r="AU2370" s="50" t="s">
        <v>3251</v>
      </c>
      <c r="AV2370" s="72" t="s">
        <v>874</v>
      </c>
      <c r="AW2370" s="58">
        <v>2050</v>
      </c>
      <c r="AX2370" s="73" t="str">
        <f t="shared" si="442"/>
        <v>*0.87</v>
      </c>
      <c r="AY2370" s="70" t="str">
        <f t="shared" si="443"/>
        <v>REZoning_Sol-Win</v>
      </c>
    </row>
    <row r="2371" spans="1:51">
      <c r="A2371" s="67" t="s">
        <v>83</v>
      </c>
      <c r="C2371" t="s">
        <v>3252</v>
      </c>
      <c r="D2371" s="68" t="s">
        <v>874</v>
      </c>
      <c r="E2371" s="52">
        <v>2035</v>
      </c>
      <c r="F2371" s="69" t="str">
        <f t="shared" si="433"/>
        <v>*0.94</v>
      </c>
      <c r="G2371" s="70" t="str">
        <f t="shared" si="444"/>
        <v>REZoning_Sol-Win</v>
      </c>
      <c r="I2371" t="s">
        <v>3252</v>
      </c>
      <c r="J2371" s="68" t="s">
        <v>874</v>
      </c>
      <c r="K2371" s="52">
        <v>2050</v>
      </c>
      <c r="L2371" s="62" t="str">
        <f t="shared" si="434"/>
        <v>*0.9</v>
      </c>
      <c r="M2371" s="70" t="str">
        <f t="shared" si="435"/>
        <v>REZoning_Sol-Win</v>
      </c>
      <c r="O2371" t="s">
        <v>3252</v>
      </c>
      <c r="P2371" t="s">
        <v>874</v>
      </c>
      <c r="Q2371">
        <v>2100</v>
      </c>
      <c r="R2371" t="s">
        <v>926</v>
      </c>
      <c r="S2371" t="s">
        <v>875</v>
      </c>
      <c r="AA2371" s="49" t="s">
        <v>3252</v>
      </c>
      <c r="AB2371" s="71" t="s">
        <v>874</v>
      </c>
      <c r="AC2371" s="55">
        <v>2035</v>
      </c>
      <c r="AD2371" s="70" t="str">
        <f t="shared" si="436"/>
        <v>*0.92</v>
      </c>
      <c r="AE2371" s="70" t="str">
        <f t="shared" si="437"/>
        <v>REZoning_Sol-Win</v>
      </c>
      <c r="AG2371" s="49" t="s">
        <v>3252</v>
      </c>
      <c r="AH2371" s="71" t="s">
        <v>874</v>
      </c>
      <c r="AI2371" s="55">
        <v>2050</v>
      </c>
      <c r="AJ2371" s="70" t="str">
        <f t="shared" si="438"/>
        <v>*0.89</v>
      </c>
      <c r="AK2371" s="70" t="str">
        <f t="shared" si="439"/>
        <v>REZoning_Sol-Win</v>
      </c>
      <c r="AO2371" s="50" t="s">
        <v>3252</v>
      </c>
      <c r="AP2371" s="72" t="s">
        <v>874</v>
      </c>
      <c r="AQ2371" s="58">
        <v>2035</v>
      </c>
      <c r="AR2371" s="73" t="str">
        <f t="shared" si="440"/>
        <v>*0.89</v>
      </c>
      <c r="AS2371" s="70" t="str">
        <f t="shared" si="441"/>
        <v>REZoning_Sol-Win</v>
      </c>
      <c r="AU2371" s="50" t="s">
        <v>3252</v>
      </c>
      <c r="AV2371" s="72" t="s">
        <v>874</v>
      </c>
      <c r="AW2371" s="58">
        <v>2050</v>
      </c>
      <c r="AX2371" s="73" t="str">
        <f t="shared" si="442"/>
        <v>*0.84</v>
      </c>
      <c r="AY2371" s="70" t="str">
        <f t="shared" si="443"/>
        <v>REZoning_Sol-Win</v>
      </c>
    </row>
    <row r="2372" spans="1:51">
      <c r="A2372" s="67" t="s">
        <v>83</v>
      </c>
      <c r="C2372" t="s">
        <v>3253</v>
      </c>
      <c r="D2372" s="68" t="s">
        <v>874</v>
      </c>
      <c r="E2372" s="52">
        <v>2035</v>
      </c>
      <c r="F2372" s="69" t="str">
        <f t="shared" si="433"/>
        <v>*0.94</v>
      </c>
      <c r="G2372" s="70" t="str">
        <f t="shared" si="444"/>
        <v>REZoning_Sol-Win</v>
      </c>
      <c r="I2372" t="s">
        <v>3253</v>
      </c>
      <c r="J2372" s="68" t="s">
        <v>874</v>
      </c>
      <c r="K2372" s="52">
        <v>2050</v>
      </c>
      <c r="L2372" s="62" t="str">
        <f t="shared" si="434"/>
        <v>*0.9</v>
      </c>
      <c r="M2372" s="70" t="str">
        <f t="shared" si="435"/>
        <v>REZoning_Sol-Win</v>
      </c>
      <c r="O2372" t="s">
        <v>3253</v>
      </c>
      <c r="P2372" t="s">
        <v>874</v>
      </c>
      <c r="Q2372">
        <v>2100</v>
      </c>
      <c r="R2372" t="s">
        <v>926</v>
      </c>
      <c r="S2372" t="s">
        <v>875</v>
      </c>
      <c r="AA2372" s="49" t="s">
        <v>3253</v>
      </c>
      <c r="AB2372" s="71" t="s">
        <v>874</v>
      </c>
      <c r="AC2372" s="55">
        <v>2035</v>
      </c>
      <c r="AD2372" s="70" t="str">
        <f t="shared" si="436"/>
        <v>*0.92</v>
      </c>
      <c r="AE2372" s="70" t="str">
        <f t="shared" si="437"/>
        <v>REZoning_Sol-Win</v>
      </c>
      <c r="AG2372" s="49" t="s">
        <v>3253</v>
      </c>
      <c r="AH2372" s="71" t="s">
        <v>874</v>
      </c>
      <c r="AI2372" s="55">
        <v>2050</v>
      </c>
      <c r="AJ2372" s="70" t="str">
        <f t="shared" si="438"/>
        <v>*0.89</v>
      </c>
      <c r="AK2372" s="70" t="str">
        <f t="shared" si="439"/>
        <v>REZoning_Sol-Win</v>
      </c>
      <c r="AO2372" s="50" t="s">
        <v>3253</v>
      </c>
      <c r="AP2372" s="72" t="s">
        <v>874</v>
      </c>
      <c r="AQ2372" s="58">
        <v>2035</v>
      </c>
      <c r="AR2372" s="73" t="str">
        <f t="shared" si="440"/>
        <v>*0.89</v>
      </c>
      <c r="AS2372" s="70" t="str">
        <f t="shared" si="441"/>
        <v>REZoning_Sol-Win</v>
      </c>
      <c r="AU2372" s="50" t="s">
        <v>3253</v>
      </c>
      <c r="AV2372" s="72" t="s">
        <v>874</v>
      </c>
      <c r="AW2372" s="58">
        <v>2050</v>
      </c>
      <c r="AX2372" s="73" t="str">
        <f t="shared" si="442"/>
        <v>*0.84</v>
      </c>
      <c r="AY2372" s="70" t="str">
        <f t="shared" si="443"/>
        <v>REZoning_Sol-Win</v>
      </c>
    </row>
    <row r="2373" spans="1:51">
      <c r="A2373" s="67" t="s">
        <v>83</v>
      </c>
      <c r="C2373" t="s">
        <v>3254</v>
      </c>
      <c r="D2373" s="68" t="s">
        <v>874</v>
      </c>
      <c r="E2373" s="52">
        <v>2035</v>
      </c>
      <c r="F2373" s="69" t="str">
        <f t="shared" ref="F2373:F2436" si="445">"*"&amp;IF(AND(A2373="EU",E2373=2035),0.95,IF(AND(A2373="EU",E2373=2050),0.93,IF(AND(A2373="USA",E2373=2035),0.96,IF(AND(A2373="USA",E2373=2050),0.94,IF(AND(A2373="Japan",E2373=2035),0.94,IF(AND(A2373="Japan",E2373=2050),0.92,IF(AND(A2373="Russia",E2373=2035),0.95,IF(AND(A2373="Russia",E2373=2050),0.93,IF(AND(A2373="China",E2373=2035),0.94,IF(AND(A2373="China",E2373=2050),0.92,IF(AND(A2373="India",E2373=2035),0.95,IF(AND(A2373="India",E2373=2050),0.92,IF(AND(A2373="Middle East",E2373=2035),0.94,IF(AND(A2373="Middle East",E2373=2050),0.9,IF(AND(A2373="Africa",E2373=2035),0.94,IF(AND(A2373="Africa",E2373=2050),0.91,IF(AND(A2373="Brazil",E2373=2035),0.95,IF(AND(A2373="Brazil",E2373=2050),0.92,""))))))))))))))))))</f>
        <v>*0.94</v>
      </c>
      <c r="G2373" s="70" t="str">
        <f t="shared" si="444"/>
        <v>REZoning_Sol-Win</v>
      </c>
      <c r="I2373" t="s">
        <v>3254</v>
      </c>
      <c r="J2373" s="68" t="s">
        <v>874</v>
      </c>
      <c r="K2373" s="52">
        <v>2050</v>
      </c>
      <c r="L2373" s="62" t="str">
        <f t="shared" ref="L2373:L2436" si="446">"*"&amp;IF(AND(A2373="EU",K2373=2035),0.95,IF(AND(A2373="EU",K2373=2050),0.93,IF(AND(A2373="USA",K2373=2035),0.96,IF(AND(A2373="USA",K2373=2050),0.94,IF(AND(A2373="Japan",K2373=2035),0.94,IF(AND(A2373="Japan",K2373=2050),0.92,IF(AND(A2373="Russia",K2373=2035),0.95,IF(AND(A2373="Russia",K2373=2050),0.93,IF(AND(A2373="China",K2373=2035),0.94,IF(AND(A2373="China",K2373=2050),0.92,IF(AND(A2373="India",K2373=2035),0.95,IF(AND(A2373="India",K2373=2050),0.92,IF(AND(A2373="Middle East",K2373=2035),0.94,IF(AND(A2373="Middle East",K2373=2050),0.9,IF(AND(A2373="Africa",K2373=2035),0.94,IF(AND(A2373="Africa",K2373=2050),0.91,IF(AND(A2373="Brazil",K2373=2035),0.95,IF(AND(A2373="Brazil",K2373=2050),0.92,""))))))))))))))))))</f>
        <v>*0.9</v>
      </c>
      <c r="M2373" s="70" t="str">
        <f t="shared" ref="M2373:M2436" si="447">M2372</f>
        <v>REZoning_Sol-Win</v>
      </c>
      <c r="O2373" t="s">
        <v>3254</v>
      </c>
      <c r="P2373" t="s">
        <v>874</v>
      </c>
      <c r="Q2373">
        <v>2100</v>
      </c>
      <c r="R2373" t="s">
        <v>926</v>
      </c>
      <c r="S2373" t="s">
        <v>875</v>
      </c>
      <c r="AA2373" s="49" t="s">
        <v>3254</v>
      </c>
      <c r="AB2373" s="71" t="s">
        <v>874</v>
      </c>
      <c r="AC2373" s="55">
        <v>2035</v>
      </c>
      <c r="AD2373" s="70" t="str">
        <f t="shared" ref="AD2373:AD2436" si="448">"*"&amp;IF(AND(A2373="EU",AC2373=2035),0.95,IF(AND(A2373="EU",AC2373=2050),0.93,IF(AND(A2373="USA",AC2373=2035),0.96,IF(AND(A2373="USA",AC2373=2050),0.93,IF(AND(A2373="Japan",AC2373=2035),0.94,IF(AND(A2373="Japan",AC2373=2050),0.92,IF(AND(A2373="Russia",AC2373=2035),0.95,IF(AND(A2373="Russia",AC2373=2050),0.91,IF(AND(A2373="China",AC2373=2035),0.93,IF(AND(A2373="China",AC2373=2050),0.92,IF(AND(A2373="India",AC2373=2035),0.94,IF(AND(A2373="India",AC2373=2050),0.91,IF(AND(A2373="Middle East",AC2373=2035),0.92,IF(AND(A2373="Middle East",AC2373=2050),0.89,IF(AND(A2373="Africa",AC2373=2035),0.93,IF(AND(A2373="Africa",AC2373=2050),0.9,IF(AND(A2373="Brazil",AC2373=2035),0.95,IF(AND(A2373="Brazil",AC2373=2050),0.92,""))))))))))))))))))</f>
        <v>*0.92</v>
      </c>
      <c r="AE2373" s="70" t="str">
        <f t="shared" ref="AE2373:AE2436" si="449">AE2372</f>
        <v>REZoning_Sol-Win</v>
      </c>
      <c r="AG2373" s="49" t="s">
        <v>3254</v>
      </c>
      <c r="AH2373" s="71" t="s">
        <v>874</v>
      </c>
      <c r="AI2373" s="55">
        <v>2050</v>
      </c>
      <c r="AJ2373" s="70" t="str">
        <f t="shared" ref="AJ2373:AJ2436" si="450">"*"&amp;IF(AND(A2373="EU",AI2373=2035),0.95,IF(AND(A2373="EU",AI2373=2050),0.93,IF(AND(A2373="USA",AI2373=2035),0.96,IF(AND(A2373="USA",AI2373=2050),0.93,IF(AND(A2373="Japan",AI2373=2035),0.94,IF(AND(A2373="Japan",AI2373=2050),0.92,IF(AND(A2373="Russia",AI2373=2035),0.95,IF(AND(A2373="Russia",AI2373=2050),0.91,IF(AND(A2373="China",AI2373=2035),0.93,IF(AND(A2373="China",AI2373=2050),0.92,IF(AND(A2373="India",AI2373=2035),0.94,IF(AND(A2373="India",AI2373=2050),0.91,IF(AND(A2373="Middle East",AI2373=2035),0.92,IF(AND(A2373="Middle East",AI2373=2050),0.89,IF(AND(A2373="Africa",AI2373=2035),0.93,IF(AND(A2373="Africa",AI2373=2050),0.9,IF(AND(A2373="Brazil",AI2373=2035),0.95,IF(AND(A2373="Brazil",AI2373=2050),0.92,""))))))))))))))))))</f>
        <v>*0.89</v>
      </c>
      <c r="AK2373" s="70" t="str">
        <f t="shared" ref="AK2373:AK2436" si="451">AK2372</f>
        <v>REZoning_Sol-Win</v>
      </c>
      <c r="AO2373" s="50" t="s">
        <v>3254</v>
      </c>
      <c r="AP2373" s="72" t="s">
        <v>874</v>
      </c>
      <c r="AQ2373" s="58">
        <v>2035</v>
      </c>
      <c r="AR2373" s="73" t="str">
        <f t="shared" ref="AR2373:AR2436" si="452">"*"&amp;IF(AND(A2373="EU",AQ2373=2035),0.93,IF(AND(A2373="EU",AQ2373=2050),0.9,IF(AND(A2373="USA",AQ2373=2035),0.92,IF(AND(A2373="USA",AQ2373=2050),0.89,IF(AND(A2373="Japan",AQ2373=2035),0.92,IF(AND(A2373="Japan",AQ2373=2050),0.89,IF(AND(A2373="Russia",AQ2373=2035),0.91,IF(AND(A2373="Russia",AQ2373=2050),0.86,IF(AND(A2373="China",AQ2373=2035),0.91,IF(AND(A2373="China",AQ2373=2050),0.87,IF(AND(A2373="India",AQ2373=2035),0.92,IF(AND(A2373="India",AQ2373=2050),0.87,IF(AND(A2373="Middle East",AQ2373=2035),0.89,IF(AND(A2373="Middle East",AQ2373=2050),0.84,IF(AND(A2373="Africa",AQ2373=2035),0.9,IF(AND(A2373="Africa",AQ2373=2050),0.86,IF(AND(A2373="Brazil",AQ2373=2035),0.93,IF(AND(A2373="Brazil",AQ2373=2050),0.89,""))))))))))))))))))</f>
        <v>*0.89</v>
      </c>
      <c r="AS2373" s="70" t="str">
        <f t="shared" ref="AS2373:AS2436" si="453">AS2372</f>
        <v>REZoning_Sol-Win</v>
      </c>
      <c r="AU2373" s="50" t="s">
        <v>3254</v>
      </c>
      <c r="AV2373" s="72" t="s">
        <v>874</v>
      </c>
      <c r="AW2373" s="58">
        <v>2050</v>
      </c>
      <c r="AX2373" s="73" t="str">
        <f t="shared" ref="AX2373:AX2436" si="454">"*"&amp;IF(AND(A2373="EU",AW2373=2035),0.93,IF(AND(A2373="EU",AW2373=2050),0.9,IF(AND(A2373="USA",AW2373=2035),0.92,IF(AND(A2373="USA",AW2373=2050),0.89,IF(AND(A2373="Japan",AW2373=2035),0.92,IF(AND(A2373="Japan",AW2373=2050),0.89,IF(AND(A2373="Russia",AW2373=2035),0.91,IF(AND(A2373="Russia",AW2373=2050),0.86,IF(AND(A2373="China",AW2373=2035),0.91,IF(AND(A2373="China",AW2373=2050),0.87,IF(AND(A2373="India",AW2373=2035),0.92,IF(AND(A2373="India",AW2373=2050),0.87,IF(AND(A2373="Middle East",AW2373=2035),0.89,IF(AND(A2373="Middle East",AW2373=2050),0.84,IF(AND(A2373="Africa",AW2373=2035),0.9,IF(AND(A2373="Africa",AW2373=2050),0.86,IF(AND(A2373="Brazil",AW2373=2035),0.93,IF(AND(A2373="Brazil",AW2373=2050),0.89,""))))))))))))))))))</f>
        <v>*0.84</v>
      </c>
      <c r="AY2373" s="70" t="str">
        <f t="shared" ref="AY2373:AY2436" si="455">AY2372</f>
        <v>REZoning_Sol-Win</v>
      </c>
    </row>
    <row r="2374" spans="1:51">
      <c r="A2374" s="67" t="s">
        <v>83</v>
      </c>
      <c r="C2374" t="s">
        <v>3255</v>
      </c>
      <c r="D2374" s="68" t="s">
        <v>874</v>
      </c>
      <c r="E2374" s="52">
        <v>2035</v>
      </c>
      <c r="F2374" s="69" t="str">
        <f t="shared" si="445"/>
        <v>*0.94</v>
      </c>
      <c r="G2374" s="70" t="str">
        <f t="shared" si="444"/>
        <v>REZoning_Sol-Win</v>
      </c>
      <c r="I2374" t="s">
        <v>3255</v>
      </c>
      <c r="J2374" s="68" t="s">
        <v>874</v>
      </c>
      <c r="K2374" s="52">
        <v>2050</v>
      </c>
      <c r="L2374" s="62" t="str">
        <f t="shared" si="446"/>
        <v>*0.9</v>
      </c>
      <c r="M2374" s="70" t="str">
        <f t="shared" si="447"/>
        <v>REZoning_Sol-Win</v>
      </c>
      <c r="O2374" t="s">
        <v>3255</v>
      </c>
      <c r="P2374" t="s">
        <v>874</v>
      </c>
      <c r="Q2374">
        <v>2100</v>
      </c>
      <c r="R2374" t="s">
        <v>926</v>
      </c>
      <c r="S2374" t="s">
        <v>875</v>
      </c>
      <c r="AA2374" s="49" t="s">
        <v>3255</v>
      </c>
      <c r="AB2374" s="71" t="s">
        <v>874</v>
      </c>
      <c r="AC2374" s="55">
        <v>2035</v>
      </c>
      <c r="AD2374" s="70" t="str">
        <f t="shared" si="448"/>
        <v>*0.92</v>
      </c>
      <c r="AE2374" s="70" t="str">
        <f t="shared" si="449"/>
        <v>REZoning_Sol-Win</v>
      </c>
      <c r="AG2374" s="49" t="s">
        <v>3255</v>
      </c>
      <c r="AH2374" s="71" t="s">
        <v>874</v>
      </c>
      <c r="AI2374" s="55">
        <v>2050</v>
      </c>
      <c r="AJ2374" s="70" t="str">
        <f t="shared" si="450"/>
        <v>*0.89</v>
      </c>
      <c r="AK2374" s="70" t="str">
        <f t="shared" si="451"/>
        <v>REZoning_Sol-Win</v>
      </c>
      <c r="AO2374" s="50" t="s">
        <v>3255</v>
      </c>
      <c r="AP2374" s="72" t="s">
        <v>874</v>
      </c>
      <c r="AQ2374" s="58">
        <v>2035</v>
      </c>
      <c r="AR2374" s="73" t="str">
        <f t="shared" si="452"/>
        <v>*0.89</v>
      </c>
      <c r="AS2374" s="70" t="str">
        <f t="shared" si="453"/>
        <v>REZoning_Sol-Win</v>
      </c>
      <c r="AU2374" s="50" t="s">
        <v>3255</v>
      </c>
      <c r="AV2374" s="72" t="s">
        <v>874</v>
      </c>
      <c r="AW2374" s="58">
        <v>2050</v>
      </c>
      <c r="AX2374" s="73" t="str">
        <f t="shared" si="454"/>
        <v>*0.84</v>
      </c>
      <c r="AY2374" s="70" t="str">
        <f t="shared" si="455"/>
        <v>REZoning_Sol-Win</v>
      </c>
    </row>
    <row r="2375" spans="1:51">
      <c r="A2375" s="67" t="s">
        <v>83</v>
      </c>
      <c r="C2375" t="s">
        <v>3256</v>
      </c>
      <c r="D2375" s="68" t="s">
        <v>874</v>
      </c>
      <c r="E2375" s="52">
        <v>2035</v>
      </c>
      <c r="F2375" s="69" t="str">
        <f t="shared" si="445"/>
        <v>*0.94</v>
      </c>
      <c r="G2375" s="70" t="str">
        <f t="shared" si="444"/>
        <v>REZoning_Sol-Win</v>
      </c>
      <c r="I2375" t="s">
        <v>3256</v>
      </c>
      <c r="J2375" s="68" t="s">
        <v>874</v>
      </c>
      <c r="K2375" s="52">
        <v>2050</v>
      </c>
      <c r="L2375" s="62" t="str">
        <f t="shared" si="446"/>
        <v>*0.9</v>
      </c>
      <c r="M2375" s="70" t="str">
        <f t="shared" si="447"/>
        <v>REZoning_Sol-Win</v>
      </c>
      <c r="O2375" t="s">
        <v>3256</v>
      </c>
      <c r="P2375" t="s">
        <v>874</v>
      </c>
      <c r="Q2375">
        <v>2100</v>
      </c>
      <c r="R2375" t="s">
        <v>926</v>
      </c>
      <c r="S2375" t="s">
        <v>875</v>
      </c>
      <c r="AA2375" s="49" t="s">
        <v>3256</v>
      </c>
      <c r="AB2375" s="71" t="s">
        <v>874</v>
      </c>
      <c r="AC2375" s="55">
        <v>2035</v>
      </c>
      <c r="AD2375" s="70" t="str">
        <f t="shared" si="448"/>
        <v>*0.92</v>
      </c>
      <c r="AE2375" s="70" t="str">
        <f t="shared" si="449"/>
        <v>REZoning_Sol-Win</v>
      </c>
      <c r="AG2375" s="49" t="s">
        <v>3256</v>
      </c>
      <c r="AH2375" s="71" t="s">
        <v>874</v>
      </c>
      <c r="AI2375" s="55">
        <v>2050</v>
      </c>
      <c r="AJ2375" s="70" t="str">
        <f t="shared" si="450"/>
        <v>*0.89</v>
      </c>
      <c r="AK2375" s="70" t="str">
        <f t="shared" si="451"/>
        <v>REZoning_Sol-Win</v>
      </c>
      <c r="AO2375" s="50" t="s">
        <v>3256</v>
      </c>
      <c r="AP2375" s="72" t="s">
        <v>874</v>
      </c>
      <c r="AQ2375" s="58">
        <v>2035</v>
      </c>
      <c r="AR2375" s="73" t="str">
        <f t="shared" si="452"/>
        <v>*0.89</v>
      </c>
      <c r="AS2375" s="70" t="str">
        <f t="shared" si="453"/>
        <v>REZoning_Sol-Win</v>
      </c>
      <c r="AU2375" s="50" t="s">
        <v>3256</v>
      </c>
      <c r="AV2375" s="72" t="s">
        <v>874</v>
      </c>
      <c r="AW2375" s="58">
        <v>2050</v>
      </c>
      <c r="AX2375" s="73" t="str">
        <f t="shared" si="454"/>
        <v>*0.84</v>
      </c>
      <c r="AY2375" s="70" t="str">
        <f t="shared" si="455"/>
        <v>REZoning_Sol-Win</v>
      </c>
    </row>
    <row r="2376" spans="1:51">
      <c r="A2376" s="67" t="s">
        <v>83</v>
      </c>
      <c r="C2376" t="s">
        <v>3257</v>
      </c>
      <c r="D2376" s="68" t="s">
        <v>874</v>
      </c>
      <c r="E2376" s="52">
        <v>2035</v>
      </c>
      <c r="F2376" s="69" t="str">
        <f t="shared" si="445"/>
        <v>*0.94</v>
      </c>
      <c r="G2376" s="70" t="str">
        <f t="shared" si="444"/>
        <v>REZoning_Sol-Win</v>
      </c>
      <c r="I2376" t="s">
        <v>3257</v>
      </c>
      <c r="J2376" s="68" t="s">
        <v>874</v>
      </c>
      <c r="K2376" s="52">
        <v>2050</v>
      </c>
      <c r="L2376" s="62" t="str">
        <f t="shared" si="446"/>
        <v>*0.9</v>
      </c>
      <c r="M2376" s="70" t="str">
        <f t="shared" si="447"/>
        <v>REZoning_Sol-Win</v>
      </c>
      <c r="O2376" t="s">
        <v>3257</v>
      </c>
      <c r="P2376" t="s">
        <v>874</v>
      </c>
      <c r="Q2376">
        <v>2100</v>
      </c>
      <c r="R2376" t="s">
        <v>926</v>
      </c>
      <c r="S2376" t="s">
        <v>875</v>
      </c>
      <c r="AA2376" s="49" t="s">
        <v>3257</v>
      </c>
      <c r="AB2376" s="71" t="s">
        <v>874</v>
      </c>
      <c r="AC2376" s="55">
        <v>2035</v>
      </c>
      <c r="AD2376" s="70" t="str">
        <f t="shared" si="448"/>
        <v>*0.92</v>
      </c>
      <c r="AE2376" s="70" t="str">
        <f t="shared" si="449"/>
        <v>REZoning_Sol-Win</v>
      </c>
      <c r="AG2376" s="49" t="s">
        <v>3257</v>
      </c>
      <c r="AH2376" s="71" t="s">
        <v>874</v>
      </c>
      <c r="AI2376" s="55">
        <v>2050</v>
      </c>
      <c r="AJ2376" s="70" t="str">
        <f t="shared" si="450"/>
        <v>*0.89</v>
      </c>
      <c r="AK2376" s="70" t="str">
        <f t="shared" si="451"/>
        <v>REZoning_Sol-Win</v>
      </c>
      <c r="AO2376" s="50" t="s">
        <v>3257</v>
      </c>
      <c r="AP2376" s="72" t="s">
        <v>874</v>
      </c>
      <c r="AQ2376" s="58">
        <v>2035</v>
      </c>
      <c r="AR2376" s="73" t="str">
        <f t="shared" si="452"/>
        <v>*0.89</v>
      </c>
      <c r="AS2376" s="70" t="str">
        <f t="shared" si="453"/>
        <v>REZoning_Sol-Win</v>
      </c>
      <c r="AU2376" s="50" t="s">
        <v>3257</v>
      </c>
      <c r="AV2376" s="72" t="s">
        <v>874</v>
      </c>
      <c r="AW2376" s="58">
        <v>2050</v>
      </c>
      <c r="AX2376" s="73" t="str">
        <f t="shared" si="454"/>
        <v>*0.84</v>
      </c>
      <c r="AY2376" s="70" t="str">
        <f t="shared" si="455"/>
        <v>REZoning_Sol-Win</v>
      </c>
    </row>
    <row r="2377" spans="1:51">
      <c r="A2377" s="67" t="s">
        <v>83</v>
      </c>
      <c r="C2377" t="s">
        <v>3258</v>
      </c>
      <c r="D2377" s="68" t="s">
        <v>874</v>
      </c>
      <c r="E2377" s="52">
        <v>2035</v>
      </c>
      <c r="F2377" s="69" t="str">
        <f t="shared" si="445"/>
        <v>*0.94</v>
      </c>
      <c r="G2377" s="70" t="str">
        <f t="shared" si="444"/>
        <v>REZoning_Sol-Win</v>
      </c>
      <c r="I2377" t="s">
        <v>3258</v>
      </c>
      <c r="J2377" s="68" t="s">
        <v>874</v>
      </c>
      <c r="K2377" s="52">
        <v>2050</v>
      </c>
      <c r="L2377" s="62" t="str">
        <f t="shared" si="446"/>
        <v>*0.9</v>
      </c>
      <c r="M2377" s="70" t="str">
        <f t="shared" si="447"/>
        <v>REZoning_Sol-Win</v>
      </c>
      <c r="O2377" t="s">
        <v>3258</v>
      </c>
      <c r="P2377" t="s">
        <v>874</v>
      </c>
      <c r="Q2377">
        <v>2100</v>
      </c>
      <c r="R2377" t="s">
        <v>926</v>
      </c>
      <c r="S2377" t="s">
        <v>875</v>
      </c>
      <c r="AA2377" s="49" t="s">
        <v>3258</v>
      </c>
      <c r="AB2377" s="71" t="s">
        <v>874</v>
      </c>
      <c r="AC2377" s="55">
        <v>2035</v>
      </c>
      <c r="AD2377" s="70" t="str">
        <f t="shared" si="448"/>
        <v>*0.92</v>
      </c>
      <c r="AE2377" s="70" t="str">
        <f t="shared" si="449"/>
        <v>REZoning_Sol-Win</v>
      </c>
      <c r="AG2377" s="49" t="s">
        <v>3258</v>
      </c>
      <c r="AH2377" s="71" t="s">
        <v>874</v>
      </c>
      <c r="AI2377" s="55">
        <v>2050</v>
      </c>
      <c r="AJ2377" s="70" t="str">
        <f t="shared" si="450"/>
        <v>*0.89</v>
      </c>
      <c r="AK2377" s="70" t="str">
        <f t="shared" si="451"/>
        <v>REZoning_Sol-Win</v>
      </c>
      <c r="AO2377" s="50" t="s">
        <v>3258</v>
      </c>
      <c r="AP2377" s="72" t="s">
        <v>874</v>
      </c>
      <c r="AQ2377" s="58">
        <v>2035</v>
      </c>
      <c r="AR2377" s="73" t="str">
        <f t="shared" si="452"/>
        <v>*0.89</v>
      </c>
      <c r="AS2377" s="70" t="str">
        <f t="shared" si="453"/>
        <v>REZoning_Sol-Win</v>
      </c>
      <c r="AU2377" s="50" t="s">
        <v>3258</v>
      </c>
      <c r="AV2377" s="72" t="s">
        <v>874</v>
      </c>
      <c r="AW2377" s="58">
        <v>2050</v>
      </c>
      <c r="AX2377" s="73" t="str">
        <f t="shared" si="454"/>
        <v>*0.84</v>
      </c>
      <c r="AY2377" s="70" t="str">
        <f t="shared" si="455"/>
        <v>REZoning_Sol-Win</v>
      </c>
    </row>
    <row r="2378" spans="1:51">
      <c r="A2378" s="67" t="s">
        <v>83</v>
      </c>
      <c r="C2378" t="s">
        <v>3259</v>
      </c>
      <c r="D2378" s="68" t="s">
        <v>874</v>
      </c>
      <c r="E2378" s="52">
        <v>2035</v>
      </c>
      <c r="F2378" s="69" t="str">
        <f t="shared" si="445"/>
        <v>*0.94</v>
      </c>
      <c r="G2378" s="70" t="str">
        <f t="shared" si="444"/>
        <v>REZoning_Sol-Win</v>
      </c>
      <c r="I2378" t="s">
        <v>3259</v>
      </c>
      <c r="J2378" s="68" t="s">
        <v>874</v>
      </c>
      <c r="K2378" s="52">
        <v>2050</v>
      </c>
      <c r="L2378" s="62" t="str">
        <f t="shared" si="446"/>
        <v>*0.9</v>
      </c>
      <c r="M2378" s="70" t="str">
        <f t="shared" si="447"/>
        <v>REZoning_Sol-Win</v>
      </c>
      <c r="O2378" t="s">
        <v>3259</v>
      </c>
      <c r="P2378" t="s">
        <v>874</v>
      </c>
      <c r="Q2378">
        <v>2100</v>
      </c>
      <c r="R2378" t="s">
        <v>926</v>
      </c>
      <c r="S2378" t="s">
        <v>875</v>
      </c>
      <c r="AA2378" s="49" t="s">
        <v>3259</v>
      </c>
      <c r="AB2378" s="71" t="s">
        <v>874</v>
      </c>
      <c r="AC2378" s="55">
        <v>2035</v>
      </c>
      <c r="AD2378" s="70" t="str">
        <f t="shared" si="448"/>
        <v>*0.92</v>
      </c>
      <c r="AE2378" s="70" t="str">
        <f t="shared" si="449"/>
        <v>REZoning_Sol-Win</v>
      </c>
      <c r="AG2378" s="49" t="s">
        <v>3259</v>
      </c>
      <c r="AH2378" s="71" t="s">
        <v>874</v>
      </c>
      <c r="AI2378" s="55">
        <v>2050</v>
      </c>
      <c r="AJ2378" s="70" t="str">
        <f t="shared" si="450"/>
        <v>*0.89</v>
      </c>
      <c r="AK2378" s="70" t="str">
        <f t="shared" si="451"/>
        <v>REZoning_Sol-Win</v>
      </c>
      <c r="AO2378" s="50" t="s">
        <v>3259</v>
      </c>
      <c r="AP2378" s="72" t="s">
        <v>874</v>
      </c>
      <c r="AQ2378" s="58">
        <v>2035</v>
      </c>
      <c r="AR2378" s="73" t="str">
        <f t="shared" si="452"/>
        <v>*0.89</v>
      </c>
      <c r="AS2378" s="70" t="str">
        <f t="shared" si="453"/>
        <v>REZoning_Sol-Win</v>
      </c>
      <c r="AU2378" s="50" t="s">
        <v>3259</v>
      </c>
      <c r="AV2378" s="72" t="s">
        <v>874</v>
      </c>
      <c r="AW2378" s="58">
        <v>2050</v>
      </c>
      <c r="AX2378" s="73" t="str">
        <f t="shared" si="454"/>
        <v>*0.84</v>
      </c>
      <c r="AY2378" s="70" t="str">
        <f t="shared" si="455"/>
        <v>REZoning_Sol-Win</v>
      </c>
    </row>
    <row r="2379" spans="1:51">
      <c r="A2379" s="67" t="s">
        <v>83</v>
      </c>
      <c r="C2379" t="s">
        <v>3260</v>
      </c>
      <c r="D2379" s="68" t="s">
        <v>874</v>
      </c>
      <c r="E2379" s="52">
        <v>2035</v>
      </c>
      <c r="F2379" s="69" t="str">
        <f t="shared" si="445"/>
        <v>*0.94</v>
      </c>
      <c r="G2379" s="70" t="str">
        <f t="shared" si="444"/>
        <v>REZoning_Sol-Win</v>
      </c>
      <c r="I2379" t="s">
        <v>3260</v>
      </c>
      <c r="J2379" s="68" t="s">
        <v>874</v>
      </c>
      <c r="K2379" s="52">
        <v>2050</v>
      </c>
      <c r="L2379" s="62" t="str">
        <f t="shared" si="446"/>
        <v>*0.9</v>
      </c>
      <c r="M2379" s="70" t="str">
        <f t="shared" si="447"/>
        <v>REZoning_Sol-Win</v>
      </c>
      <c r="O2379" t="s">
        <v>3260</v>
      </c>
      <c r="P2379" t="s">
        <v>874</v>
      </c>
      <c r="Q2379">
        <v>2100</v>
      </c>
      <c r="R2379" t="s">
        <v>926</v>
      </c>
      <c r="S2379" t="s">
        <v>875</v>
      </c>
      <c r="AA2379" s="49" t="s">
        <v>3260</v>
      </c>
      <c r="AB2379" s="71" t="s">
        <v>874</v>
      </c>
      <c r="AC2379" s="55">
        <v>2035</v>
      </c>
      <c r="AD2379" s="70" t="str">
        <f t="shared" si="448"/>
        <v>*0.92</v>
      </c>
      <c r="AE2379" s="70" t="str">
        <f t="shared" si="449"/>
        <v>REZoning_Sol-Win</v>
      </c>
      <c r="AG2379" s="49" t="s">
        <v>3260</v>
      </c>
      <c r="AH2379" s="71" t="s">
        <v>874</v>
      </c>
      <c r="AI2379" s="55">
        <v>2050</v>
      </c>
      <c r="AJ2379" s="70" t="str">
        <f t="shared" si="450"/>
        <v>*0.89</v>
      </c>
      <c r="AK2379" s="70" t="str">
        <f t="shared" si="451"/>
        <v>REZoning_Sol-Win</v>
      </c>
      <c r="AO2379" s="50" t="s">
        <v>3260</v>
      </c>
      <c r="AP2379" s="72" t="s">
        <v>874</v>
      </c>
      <c r="AQ2379" s="58">
        <v>2035</v>
      </c>
      <c r="AR2379" s="73" t="str">
        <f t="shared" si="452"/>
        <v>*0.89</v>
      </c>
      <c r="AS2379" s="70" t="str">
        <f t="shared" si="453"/>
        <v>REZoning_Sol-Win</v>
      </c>
      <c r="AU2379" s="50" t="s">
        <v>3260</v>
      </c>
      <c r="AV2379" s="72" t="s">
        <v>874</v>
      </c>
      <c r="AW2379" s="58">
        <v>2050</v>
      </c>
      <c r="AX2379" s="73" t="str">
        <f t="shared" si="454"/>
        <v>*0.84</v>
      </c>
      <c r="AY2379" s="70" t="str">
        <f t="shared" si="455"/>
        <v>REZoning_Sol-Win</v>
      </c>
    </row>
    <row r="2380" spans="1:51">
      <c r="A2380" s="67" t="s">
        <v>83</v>
      </c>
      <c r="C2380" t="s">
        <v>3261</v>
      </c>
      <c r="D2380" s="68" t="s">
        <v>874</v>
      </c>
      <c r="E2380" s="52">
        <v>2035</v>
      </c>
      <c r="F2380" s="69" t="str">
        <f t="shared" si="445"/>
        <v>*0.94</v>
      </c>
      <c r="G2380" s="70" t="str">
        <f t="shared" si="444"/>
        <v>REZoning_Sol-Win</v>
      </c>
      <c r="I2380" t="s">
        <v>3261</v>
      </c>
      <c r="J2380" s="68" t="s">
        <v>874</v>
      </c>
      <c r="K2380" s="52">
        <v>2050</v>
      </c>
      <c r="L2380" s="62" t="str">
        <f t="shared" si="446"/>
        <v>*0.9</v>
      </c>
      <c r="M2380" s="70" t="str">
        <f t="shared" si="447"/>
        <v>REZoning_Sol-Win</v>
      </c>
      <c r="O2380" t="s">
        <v>3261</v>
      </c>
      <c r="P2380" t="s">
        <v>874</v>
      </c>
      <c r="Q2380">
        <v>2100</v>
      </c>
      <c r="R2380" t="s">
        <v>926</v>
      </c>
      <c r="S2380" t="s">
        <v>875</v>
      </c>
      <c r="AA2380" s="49" t="s">
        <v>3261</v>
      </c>
      <c r="AB2380" s="71" t="s">
        <v>874</v>
      </c>
      <c r="AC2380" s="55">
        <v>2035</v>
      </c>
      <c r="AD2380" s="70" t="str">
        <f t="shared" si="448"/>
        <v>*0.92</v>
      </c>
      <c r="AE2380" s="70" t="str">
        <f t="shared" si="449"/>
        <v>REZoning_Sol-Win</v>
      </c>
      <c r="AG2380" s="49" t="s">
        <v>3261</v>
      </c>
      <c r="AH2380" s="71" t="s">
        <v>874</v>
      </c>
      <c r="AI2380" s="55">
        <v>2050</v>
      </c>
      <c r="AJ2380" s="70" t="str">
        <f t="shared" si="450"/>
        <v>*0.89</v>
      </c>
      <c r="AK2380" s="70" t="str">
        <f t="shared" si="451"/>
        <v>REZoning_Sol-Win</v>
      </c>
      <c r="AO2380" s="50" t="s">
        <v>3261</v>
      </c>
      <c r="AP2380" s="72" t="s">
        <v>874</v>
      </c>
      <c r="AQ2380" s="58">
        <v>2035</v>
      </c>
      <c r="AR2380" s="73" t="str">
        <f t="shared" si="452"/>
        <v>*0.89</v>
      </c>
      <c r="AS2380" s="70" t="str">
        <f t="shared" si="453"/>
        <v>REZoning_Sol-Win</v>
      </c>
      <c r="AU2380" s="50" t="s">
        <v>3261</v>
      </c>
      <c r="AV2380" s="72" t="s">
        <v>874</v>
      </c>
      <c r="AW2380" s="58">
        <v>2050</v>
      </c>
      <c r="AX2380" s="73" t="str">
        <f t="shared" si="454"/>
        <v>*0.84</v>
      </c>
      <c r="AY2380" s="70" t="str">
        <f t="shared" si="455"/>
        <v>REZoning_Sol-Win</v>
      </c>
    </row>
    <row r="2381" spans="1:51">
      <c r="A2381" s="67" t="s">
        <v>83</v>
      </c>
      <c r="C2381" t="s">
        <v>3262</v>
      </c>
      <c r="D2381" s="68" t="s">
        <v>874</v>
      </c>
      <c r="E2381" s="52">
        <v>2035</v>
      </c>
      <c r="F2381" s="69" t="str">
        <f t="shared" si="445"/>
        <v>*0.94</v>
      </c>
      <c r="G2381" s="70" t="str">
        <f t="shared" si="444"/>
        <v>REZoning_Sol-Win</v>
      </c>
      <c r="I2381" t="s">
        <v>3262</v>
      </c>
      <c r="J2381" s="68" t="s">
        <v>874</v>
      </c>
      <c r="K2381" s="52">
        <v>2050</v>
      </c>
      <c r="L2381" s="62" t="str">
        <f t="shared" si="446"/>
        <v>*0.9</v>
      </c>
      <c r="M2381" s="70" t="str">
        <f t="shared" si="447"/>
        <v>REZoning_Sol-Win</v>
      </c>
      <c r="O2381" t="s">
        <v>3262</v>
      </c>
      <c r="P2381" t="s">
        <v>874</v>
      </c>
      <c r="Q2381">
        <v>2100</v>
      </c>
      <c r="R2381" t="s">
        <v>926</v>
      </c>
      <c r="S2381" t="s">
        <v>875</v>
      </c>
      <c r="AA2381" s="49" t="s">
        <v>3262</v>
      </c>
      <c r="AB2381" s="71" t="s">
        <v>874</v>
      </c>
      <c r="AC2381" s="55">
        <v>2035</v>
      </c>
      <c r="AD2381" s="70" t="str">
        <f t="shared" si="448"/>
        <v>*0.92</v>
      </c>
      <c r="AE2381" s="70" t="str">
        <f t="shared" si="449"/>
        <v>REZoning_Sol-Win</v>
      </c>
      <c r="AG2381" s="49" t="s">
        <v>3262</v>
      </c>
      <c r="AH2381" s="71" t="s">
        <v>874</v>
      </c>
      <c r="AI2381" s="55">
        <v>2050</v>
      </c>
      <c r="AJ2381" s="70" t="str">
        <f t="shared" si="450"/>
        <v>*0.89</v>
      </c>
      <c r="AK2381" s="70" t="str">
        <f t="shared" si="451"/>
        <v>REZoning_Sol-Win</v>
      </c>
      <c r="AO2381" s="50" t="s">
        <v>3262</v>
      </c>
      <c r="AP2381" s="72" t="s">
        <v>874</v>
      </c>
      <c r="AQ2381" s="58">
        <v>2035</v>
      </c>
      <c r="AR2381" s="73" t="str">
        <f t="shared" si="452"/>
        <v>*0.89</v>
      </c>
      <c r="AS2381" s="70" t="str">
        <f t="shared" si="453"/>
        <v>REZoning_Sol-Win</v>
      </c>
      <c r="AU2381" s="50" t="s">
        <v>3262</v>
      </c>
      <c r="AV2381" s="72" t="s">
        <v>874</v>
      </c>
      <c r="AW2381" s="58">
        <v>2050</v>
      </c>
      <c r="AX2381" s="73" t="str">
        <f t="shared" si="454"/>
        <v>*0.84</v>
      </c>
      <c r="AY2381" s="70" t="str">
        <f t="shared" si="455"/>
        <v>REZoning_Sol-Win</v>
      </c>
    </row>
    <row r="2382" spans="1:51">
      <c r="A2382" s="67" t="s">
        <v>70</v>
      </c>
      <c r="C2382" t="s">
        <v>3263</v>
      </c>
      <c r="D2382" s="68" t="s">
        <v>874</v>
      </c>
      <c r="E2382" s="52">
        <v>2035</v>
      </c>
      <c r="F2382" s="69" t="str">
        <f t="shared" si="445"/>
        <v>*0.94</v>
      </c>
      <c r="G2382" s="70" t="str">
        <f t="shared" si="444"/>
        <v>REZoning_Sol-Win</v>
      </c>
      <c r="I2382" t="s">
        <v>3263</v>
      </c>
      <c r="J2382" s="68" t="s">
        <v>874</v>
      </c>
      <c r="K2382" s="52">
        <v>2050</v>
      </c>
      <c r="L2382" s="62" t="str">
        <f t="shared" si="446"/>
        <v>*0.91</v>
      </c>
      <c r="M2382" s="70" t="str">
        <f t="shared" si="447"/>
        <v>REZoning_Sol-Win</v>
      </c>
      <c r="O2382" t="s">
        <v>3263</v>
      </c>
      <c r="P2382" t="s">
        <v>874</v>
      </c>
      <c r="Q2382">
        <v>2100</v>
      </c>
      <c r="R2382" t="s">
        <v>890</v>
      </c>
      <c r="S2382" t="s">
        <v>875</v>
      </c>
      <c r="AA2382" s="49" t="s">
        <v>3263</v>
      </c>
      <c r="AB2382" s="71" t="s">
        <v>874</v>
      </c>
      <c r="AC2382" s="55">
        <v>2035</v>
      </c>
      <c r="AD2382" s="70" t="str">
        <f t="shared" si="448"/>
        <v>*0.93</v>
      </c>
      <c r="AE2382" s="70" t="str">
        <f t="shared" si="449"/>
        <v>REZoning_Sol-Win</v>
      </c>
      <c r="AG2382" s="49" t="s">
        <v>3263</v>
      </c>
      <c r="AH2382" s="71" t="s">
        <v>874</v>
      </c>
      <c r="AI2382" s="55">
        <v>2050</v>
      </c>
      <c r="AJ2382" s="70" t="str">
        <f t="shared" si="450"/>
        <v>*0.9</v>
      </c>
      <c r="AK2382" s="70" t="str">
        <f t="shared" si="451"/>
        <v>REZoning_Sol-Win</v>
      </c>
      <c r="AO2382" s="50" t="s">
        <v>3263</v>
      </c>
      <c r="AP2382" s="72" t="s">
        <v>874</v>
      </c>
      <c r="AQ2382" s="58">
        <v>2035</v>
      </c>
      <c r="AR2382" s="73" t="str">
        <f t="shared" si="452"/>
        <v>*0.9</v>
      </c>
      <c r="AS2382" s="70" t="str">
        <f t="shared" si="453"/>
        <v>REZoning_Sol-Win</v>
      </c>
      <c r="AU2382" s="50" t="s">
        <v>3263</v>
      </c>
      <c r="AV2382" s="72" t="s">
        <v>874</v>
      </c>
      <c r="AW2382" s="58">
        <v>2050</v>
      </c>
      <c r="AX2382" s="73" t="str">
        <f t="shared" si="454"/>
        <v>*0.86</v>
      </c>
      <c r="AY2382" s="70" t="str">
        <f t="shared" si="455"/>
        <v>REZoning_Sol-Win</v>
      </c>
    </row>
    <row r="2383" spans="1:51">
      <c r="A2383" s="67" t="s">
        <v>70</v>
      </c>
      <c r="C2383" t="s">
        <v>3264</v>
      </c>
      <c r="D2383" s="68" t="s">
        <v>874</v>
      </c>
      <c r="E2383" s="52">
        <v>2035</v>
      </c>
      <c r="F2383" s="69" t="str">
        <f t="shared" si="445"/>
        <v>*0.94</v>
      </c>
      <c r="G2383" s="70" t="str">
        <f t="shared" si="444"/>
        <v>REZoning_Sol-Win</v>
      </c>
      <c r="I2383" t="s">
        <v>3264</v>
      </c>
      <c r="J2383" s="68" t="s">
        <v>874</v>
      </c>
      <c r="K2383" s="52">
        <v>2050</v>
      </c>
      <c r="L2383" s="62" t="str">
        <f t="shared" si="446"/>
        <v>*0.91</v>
      </c>
      <c r="M2383" s="70" t="str">
        <f t="shared" si="447"/>
        <v>REZoning_Sol-Win</v>
      </c>
      <c r="O2383" t="s">
        <v>3264</v>
      </c>
      <c r="P2383" t="s">
        <v>874</v>
      </c>
      <c r="Q2383">
        <v>2100</v>
      </c>
      <c r="R2383" t="s">
        <v>890</v>
      </c>
      <c r="S2383" t="s">
        <v>875</v>
      </c>
      <c r="AA2383" s="49" t="s">
        <v>3264</v>
      </c>
      <c r="AB2383" s="71" t="s">
        <v>874</v>
      </c>
      <c r="AC2383" s="55">
        <v>2035</v>
      </c>
      <c r="AD2383" s="70" t="str">
        <f t="shared" si="448"/>
        <v>*0.93</v>
      </c>
      <c r="AE2383" s="70" t="str">
        <f t="shared" si="449"/>
        <v>REZoning_Sol-Win</v>
      </c>
      <c r="AG2383" s="49" t="s">
        <v>3264</v>
      </c>
      <c r="AH2383" s="71" t="s">
        <v>874</v>
      </c>
      <c r="AI2383" s="55">
        <v>2050</v>
      </c>
      <c r="AJ2383" s="70" t="str">
        <f t="shared" si="450"/>
        <v>*0.9</v>
      </c>
      <c r="AK2383" s="70" t="str">
        <f t="shared" si="451"/>
        <v>REZoning_Sol-Win</v>
      </c>
      <c r="AO2383" s="50" t="s">
        <v>3264</v>
      </c>
      <c r="AP2383" s="72" t="s">
        <v>874</v>
      </c>
      <c r="AQ2383" s="58">
        <v>2035</v>
      </c>
      <c r="AR2383" s="73" t="str">
        <f t="shared" si="452"/>
        <v>*0.9</v>
      </c>
      <c r="AS2383" s="70" t="str">
        <f t="shared" si="453"/>
        <v>REZoning_Sol-Win</v>
      </c>
      <c r="AU2383" s="50" t="s">
        <v>3264</v>
      </c>
      <c r="AV2383" s="72" t="s">
        <v>874</v>
      </c>
      <c r="AW2383" s="58">
        <v>2050</v>
      </c>
      <c r="AX2383" s="73" t="str">
        <f t="shared" si="454"/>
        <v>*0.86</v>
      </c>
      <c r="AY2383" s="70" t="str">
        <f t="shared" si="455"/>
        <v>REZoning_Sol-Win</v>
      </c>
    </row>
    <row r="2384" spans="1:51">
      <c r="A2384" s="67" t="s">
        <v>70</v>
      </c>
      <c r="C2384" t="s">
        <v>3265</v>
      </c>
      <c r="D2384" s="68" t="s">
        <v>874</v>
      </c>
      <c r="E2384" s="52">
        <v>2035</v>
      </c>
      <c r="F2384" s="69" t="str">
        <f t="shared" si="445"/>
        <v>*0.94</v>
      </c>
      <c r="G2384" s="70" t="str">
        <f t="shared" si="444"/>
        <v>REZoning_Sol-Win</v>
      </c>
      <c r="I2384" t="s">
        <v>3265</v>
      </c>
      <c r="J2384" s="68" t="s">
        <v>874</v>
      </c>
      <c r="K2384" s="52">
        <v>2050</v>
      </c>
      <c r="L2384" s="62" t="str">
        <f t="shared" si="446"/>
        <v>*0.91</v>
      </c>
      <c r="M2384" s="70" t="str">
        <f t="shared" si="447"/>
        <v>REZoning_Sol-Win</v>
      </c>
      <c r="O2384" t="s">
        <v>3265</v>
      </c>
      <c r="P2384" t="s">
        <v>874</v>
      </c>
      <c r="Q2384">
        <v>2100</v>
      </c>
      <c r="R2384" t="s">
        <v>890</v>
      </c>
      <c r="S2384" t="s">
        <v>875</v>
      </c>
      <c r="AA2384" s="49" t="s">
        <v>3265</v>
      </c>
      <c r="AB2384" s="71" t="s">
        <v>874</v>
      </c>
      <c r="AC2384" s="55">
        <v>2035</v>
      </c>
      <c r="AD2384" s="70" t="str">
        <f t="shared" si="448"/>
        <v>*0.93</v>
      </c>
      <c r="AE2384" s="70" t="str">
        <f t="shared" si="449"/>
        <v>REZoning_Sol-Win</v>
      </c>
      <c r="AG2384" s="49" t="s">
        <v>3265</v>
      </c>
      <c r="AH2384" s="71" t="s">
        <v>874</v>
      </c>
      <c r="AI2384" s="55">
        <v>2050</v>
      </c>
      <c r="AJ2384" s="70" t="str">
        <f t="shared" si="450"/>
        <v>*0.9</v>
      </c>
      <c r="AK2384" s="70" t="str">
        <f t="shared" si="451"/>
        <v>REZoning_Sol-Win</v>
      </c>
      <c r="AO2384" s="50" t="s">
        <v>3265</v>
      </c>
      <c r="AP2384" s="72" t="s">
        <v>874</v>
      </c>
      <c r="AQ2384" s="58">
        <v>2035</v>
      </c>
      <c r="AR2384" s="73" t="str">
        <f t="shared" si="452"/>
        <v>*0.9</v>
      </c>
      <c r="AS2384" s="70" t="str">
        <f t="shared" si="453"/>
        <v>REZoning_Sol-Win</v>
      </c>
      <c r="AU2384" s="50" t="s">
        <v>3265</v>
      </c>
      <c r="AV2384" s="72" t="s">
        <v>874</v>
      </c>
      <c r="AW2384" s="58">
        <v>2050</v>
      </c>
      <c r="AX2384" s="73" t="str">
        <f t="shared" si="454"/>
        <v>*0.86</v>
      </c>
      <c r="AY2384" s="70" t="str">
        <f t="shared" si="455"/>
        <v>REZoning_Sol-Win</v>
      </c>
    </row>
    <row r="2385" spans="1:51">
      <c r="A2385" s="67" t="s">
        <v>70</v>
      </c>
      <c r="C2385" t="s">
        <v>3266</v>
      </c>
      <c r="D2385" s="68" t="s">
        <v>874</v>
      </c>
      <c r="E2385" s="52">
        <v>2035</v>
      </c>
      <c r="F2385" s="69" t="str">
        <f t="shared" si="445"/>
        <v>*0.94</v>
      </c>
      <c r="G2385" s="70" t="str">
        <f t="shared" si="444"/>
        <v>REZoning_Sol-Win</v>
      </c>
      <c r="I2385" t="s">
        <v>3266</v>
      </c>
      <c r="J2385" s="68" t="s">
        <v>874</v>
      </c>
      <c r="K2385" s="52">
        <v>2050</v>
      </c>
      <c r="L2385" s="62" t="str">
        <f t="shared" si="446"/>
        <v>*0.91</v>
      </c>
      <c r="M2385" s="70" t="str">
        <f t="shared" si="447"/>
        <v>REZoning_Sol-Win</v>
      </c>
      <c r="O2385" t="s">
        <v>3266</v>
      </c>
      <c r="P2385" t="s">
        <v>874</v>
      </c>
      <c r="Q2385">
        <v>2100</v>
      </c>
      <c r="R2385" t="s">
        <v>890</v>
      </c>
      <c r="S2385" t="s">
        <v>875</v>
      </c>
      <c r="AA2385" s="49" t="s">
        <v>3266</v>
      </c>
      <c r="AB2385" s="71" t="s">
        <v>874</v>
      </c>
      <c r="AC2385" s="55">
        <v>2035</v>
      </c>
      <c r="AD2385" s="70" t="str">
        <f t="shared" si="448"/>
        <v>*0.93</v>
      </c>
      <c r="AE2385" s="70" t="str">
        <f t="shared" si="449"/>
        <v>REZoning_Sol-Win</v>
      </c>
      <c r="AG2385" s="49" t="s">
        <v>3266</v>
      </c>
      <c r="AH2385" s="71" t="s">
        <v>874</v>
      </c>
      <c r="AI2385" s="55">
        <v>2050</v>
      </c>
      <c r="AJ2385" s="70" t="str">
        <f t="shared" si="450"/>
        <v>*0.9</v>
      </c>
      <c r="AK2385" s="70" t="str">
        <f t="shared" si="451"/>
        <v>REZoning_Sol-Win</v>
      </c>
      <c r="AO2385" s="50" t="s">
        <v>3266</v>
      </c>
      <c r="AP2385" s="72" t="s">
        <v>874</v>
      </c>
      <c r="AQ2385" s="58">
        <v>2035</v>
      </c>
      <c r="AR2385" s="73" t="str">
        <f t="shared" si="452"/>
        <v>*0.9</v>
      </c>
      <c r="AS2385" s="70" t="str">
        <f t="shared" si="453"/>
        <v>REZoning_Sol-Win</v>
      </c>
      <c r="AU2385" s="50" t="s">
        <v>3266</v>
      </c>
      <c r="AV2385" s="72" t="s">
        <v>874</v>
      </c>
      <c r="AW2385" s="58">
        <v>2050</v>
      </c>
      <c r="AX2385" s="73" t="str">
        <f t="shared" si="454"/>
        <v>*0.86</v>
      </c>
      <c r="AY2385" s="70" t="str">
        <f t="shared" si="455"/>
        <v>REZoning_Sol-Win</v>
      </c>
    </row>
    <row r="2386" spans="1:51">
      <c r="A2386" s="67" t="s">
        <v>70</v>
      </c>
      <c r="C2386" t="s">
        <v>3267</v>
      </c>
      <c r="D2386" s="68" t="s">
        <v>874</v>
      </c>
      <c r="E2386" s="52">
        <v>2035</v>
      </c>
      <c r="F2386" s="69" t="str">
        <f t="shared" si="445"/>
        <v>*0.94</v>
      </c>
      <c r="G2386" s="70" t="str">
        <f t="shared" si="444"/>
        <v>REZoning_Sol-Win</v>
      </c>
      <c r="I2386" t="s">
        <v>3267</v>
      </c>
      <c r="J2386" s="68" t="s">
        <v>874</v>
      </c>
      <c r="K2386" s="52">
        <v>2050</v>
      </c>
      <c r="L2386" s="62" t="str">
        <f t="shared" si="446"/>
        <v>*0.91</v>
      </c>
      <c r="M2386" s="70" t="str">
        <f t="shared" si="447"/>
        <v>REZoning_Sol-Win</v>
      </c>
      <c r="O2386" t="s">
        <v>3267</v>
      </c>
      <c r="P2386" t="s">
        <v>874</v>
      </c>
      <c r="Q2386">
        <v>2100</v>
      </c>
      <c r="R2386" t="s">
        <v>890</v>
      </c>
      <c r="S2386" t="s">
        <v>875</v>
      </c>
      <c r="AA2386" s="49" t="s">
        <v>3267</v>
      </c>
      <c r="AB2386" s="71" t="s">
        <v>874</v>
      </c>
      <c r="AC2386" s="55">
        <v>2035</v>
      </c>
      <c r="AD2386" s="70" t="str">
        <f t="shared" si="448"/>
        <v>*0.93</v>
      </c>
      <c r="AE2386" s="70" t="str">
        <f t="shared" si="449"/>
        <v>REZoning_Sol-Win</v>
      </c>
      <c r="AG2386" s="49" t="s">
        <v>3267</v>
      </c>
      <c r="AH2386" s="71" t="s">
        <v>874</v>
      </c>
      <c r="AI2386" s="55">
        <v>2050</v>
      </c>
      <c r="AJ2386" s="70" t="str">
        <f t="shared" si="450"/>
        <v>*0.9</v>
      </c>
      <c r="AK2386" s="70" t="str">
        <f t="shared" si="451"/>
        <v>REZoning_Sol-Win</v>
      </c>
      <c r="AO2386" s="50" t="s">
        <v>3267</v>
      </c>
      <c r="AP2386" s="72" t="s">
        <v>874</v>
      </c>
      <c r="AQ2386" s="58">
        <v>2035</v>
      </c>
      <c r="AR2386" s="73" t="str">
        <f t="shared" si="452"/>
        <v>*0.9</v>
      </c>
      <c r="AS2386" s="70" t="str">
        <f t="shared" si="453"/>
        <v>REZoning_Sol-Win</v>
      </c>
      <c r="AU2386" s="50" t="s">
        <v>3267</v>
      </c>
      <c r="AV2386" s="72" t="s">
        <v>874</v>
      </c>
      <c r="AW2386" s="58">
        <v>2050</v>
      </c>
      <c r="AX2386" s="73" t="str">
        <f t="shared" si="454"/>
        <v>*0.86</v>
      </c>
      <c r="AY2386" s="70" t="str">
        <f t="shared" si="455"/>
        <v>REZoning_Sol-Win</v>
      </c>
    </row>
    <row r="2387" spans="1:51">
      <c r="A2387" s="67" t="s">
        <v>70</v>
      </c>
      <c r="C2387" t="s">
        <v>3268</v>
      </c>
      <c r="D2387" s="68" t="s">
        <v>874</v>
      </c>
      <c r="E2387" s="52">
        <v>2035</v>
      </c>
      <c r="F2387" s="69" t="str">
        <f t="shared" si="445"/>
        <v>*0.94</v>
      </c>
      <c r="G2387" s="70" t="str">
        <f t="shared" si="444"/>
        <v>REZoning_Sol-Win</v>
      </c>
      <c r="I2387" t="s">
        <v>3268</v>
      </c>
      <c r="J2387" s="68" t="s">
        <v>874</v>
      </c>
      <c r="K2387" s="52">
        <v>2050</v>
      </c>
      <c r="L2387" s="62" t="str">
        <f t="shared" si="446"/>
        <v>*0.91</v>
      </c>
      <c r="M2387" s="70" t="str">
        <f t="shared" si="447"/>
        <v>REZoning_Sol-Win</v>
      </c>
      <c r="O2387" t="s">
        <v>3268</v>
      </c>
      <c r="P2387" t="s">
        <v>874</v>
      </c>
      <c r="Q2387">
        <v>2100</v>
      </c>
      <c r="R2387" t="s">
        <v>890</v>
      </c>
      <c r="S2387" t="s">
        <v>875</v>
      </c>
      <c r="AA2387" s="49" t="s">
        <v>3268</v>
      </c>
      <c r="AB2387" s="71" t="s">
        <v>874</v>
      </c>
      <c r="AC2387" s="55">
        <v>2035</v>
      </c>
      <c r="AD2387" s="70" t="str">
        <f t="shared" si="448"/>
        <v>*0.93</v>
      </c>
      <c r="AE2387" s="70" t="str">
        <f t="shared" si="449"/>
        <v>REZoning_Sol-Win</v>
      </c>
      <c r="AG2387" s="49" t="s">
        <v>3268</v>
      </c>
      <c r="AH2387" s="71" t="s">
        <v>874</v>
      </c>
      <c r="AI2387" s="55">
        <v>2050</v>
      </c>
      <c r="AJ2387" s="70" t="str">
        <f t="shared" si="450"/>
        <v>*0.9</v>
      </c>
      <c r="AK2387" s="70" t="str">
        <f t="shared" si="451"/>
        <v>REZoning_Sol-Win</v>
      </c>
      <c r="AO2387" s="50" t="s">
        <v>3268</v>
      </c>
      <c r="AP2387" s="72" t="s">
        <v>874</v>
      </c>
      <c r="AQ2387" s="58">
        <v>2035</v>
      </c>
      <c r="AR2387" s="73" t="str">
        <f t="shared" si="452"/>
        <v>*0.9</v>
      </c>
      <c r="AS2387" s="70" t="str">
        <f t="shared" si="453"/>
        <v>REZoning_Sol-Win</v>
      </c>
      <c r="AU2387" s="50" t="s">
        <v>3268</v>
      </c>
      <c r="AV2387" s="72" t="s">
        <v>874</v>
      </c>
      <c r="AW2387" s="58">
        <v>2050</v>
      </c>
      <c r="AX2387" s="73" t="str">
        <f t="shared" si="454"/>
        <v>*0.86</v>
      </c>
      <c r="AY2387" s="70" t="str">
        <f t="shared" si="455"/>
        <v>REZoning_Sol-Win</v>
      </c>
    </row>
    <row r="2388" spans="1:51">
      <c r="A2388" s="67" t="s">
        <v>70</v>
      </c>
      <c r="C2388" t="s">
        <v>3269</v>
      </c>
      <c r="D2388" s="68" t="s">
        <v>874</v>
      </c>
      <c r="E2388" s="52">
        <v>2035</v>
      </c>
      <c r="F2388" s="69" t="str">
        <f t="shared" si="445"/>
        <v>*0.94</v>
      </c>
      <c r="G2388" s="70" t="str">
        <f t="shared" si="444"/>
        <v>REZoning_Sol-Win</v>
      </c>
      <c r="I2388" t="s">
        <v>3269</v>
      </c>
      <c r="J2388" s="68" t="s">
        <v>874</v>
      </c>
      <c r="K2388" s="52">
        <v>2050</v>
      </c>
      <c r="L2388" s="62" t="str">
        <f t="shared" si="446"/>
        <v>*0.91</v>
      </c>
      <c r="M2388" s="70" t="str">
        <f t="shared" si="447"/>
        <v>REZoning_Sol-Win</v>
      </c>
      <c r="O2388" t="s">
        <v>3269</v>
      </c>
      <c r="P2388" t="s">
        <v>874</v>
      </c>
      <c r="Q2388">
        <v>2100</v>
      </c>
      <c r="R2388" t="s">
        <v>890</v>
      </c>
      <c r="S2388" t="s">
        <v>875</v>
      </c>
      <c r="AA2388" s="49" t="s">
        <v>3269</v>
      </c>
      <c r="AB2388" s="71" t="s">
        <v>874</v>
      </c>
      <c r="AC2388" s="55">
        <v>2035</v>
      </c>
      <c r="AD2388" s="70" t="str">
        <f t="shared" si="448"/>
        <v>*0.93</v>
      </c>
      <c r="AE2388" s="70" t="str">
        <f t="shared" si="449"/>
        <v>REZoning_Sol-Win</v>
      </c>
      <c r="AG2388" s="49" t="s">
        <v>3269</v>
      </c>
      <c r="AH2388" s="71" t="s">
        <v>874</v>
      </c>
      <c r="AI2388" s="55">
        <v>2050</v>
      </c>
      <c r="AJ2388" s="70" t="str">
        <f t="shared" si="450"/>
        <v>*0.9</v>
      </c>
      <c r="AK2388" s="70" t="str">
        <f t="shared" si="451"/>
        <v>REZoning_Sol-Win</v>
      </c>
      <c r="AO2388" s="50" t="s">
        <v>3269</v>
      </c>
      <c r="AP2388" s="72" t="s">
        <v>874</v>
      </c>
      <c r="AQ2388" s="58">
        <v>2035</v>
      </c>
      <c r="AR2388" s="73" t="str">
        <f t="shared" si="452"/>
        <v>*0.9</v>
      </c>
      <c r="AS2388" s="70" t="str">
        <f t="shared" si="453"/>
        <v>REZoning_Sol-Win</v>
      </c>
      <c r="AU2388" s="50" t="s">
        <v>3269</v>
      </c>
      <c r="AV2388" s="72" t="s">
        <v>874</v>
      </c>
      <c r="AW2388" s="58">
        <v>2050</v>
      </c>
      <c r="AX2388" s="73" t="str">
        <f t="shared" si="454"/>
        <v>*0.86</v>
      </c>
      <c r="AY2388" s="70" t="str">
        <f t="shared" si="455"/>
        <v>REZoning_Sol-Win</v>
      </c>
    </row>
    <row r="2389" spans="1:51">
      <c r="A2389" s="67" t="s">
        <v>70</v>
      </c>
      <c r="C2389" t="s">
        <v>3270</v>
      </c>
      <c r="D2389" s="68" t="s">
        <v>874</v>
      </c>
      <c r="E2389" s="52">
        <v>2035</v>
      </c>
      <c r="F2389" s="69" t="str">
        <f t="shared" si="445"/>
        <v>*0.94</v>
      </c>
      <c r="G2389" s="70" t="str">
        <f t="shared" si="444"/>
        <v>REZoning_Sol-Win</v>
      </c>
      <c r="I2389" t="s">
        <v>3270</v>
      </c>
      <c r="J2389" s="68" t="s">
        <v>874</v>
      </c>
      <c r="K2389" s="52">
        <v>2050</v>
      </c>
      <c r="L2389" s="62" t="str">
        <f t="shared" si="446"/>
        <v>*0.91</v>
      </c>
      <c r="M2389" s="70" t="str">
        <f t="shared" si="447"/>
        <v>REZoning_Sol-Win</v>
      </c>
      <c r="O2389" t="s">
        <v>3270</v>
      </c>
      <c r="P2389" t="s">
        <v>874</v>
      </c>
      <c r="Q2389">
        <v>2100</v>
      </c>
      <c r="R2389" t="s">
        <v>890</v>
      </c>
      <c r="S2389" t="s">
        <v>875</v>
      </c>
      <c r="AA2389" s="49" t="s">
        <v>3270</v>
      </c>
      <c r="AB2389" s="71" t="s">
        <v>874</v>
      </c>
      <c r="AC2389" s="55">
        <v>2035</v>
      </c>
      <c r="AD2389" s="70" t="str">
        <f t="shared" si="448"/>
        <v>*0.93</v>
      </c>
      <c r="AE2389" s="70" t="str">
        <f t="shared" si="449"/>
        <v>REZoning_Sol-Win</v>
      </c>
      <c r="AG2389" s="49" t="s">
        <v>3270</v>
      </c>
      <c r="AH2389" s="71" t="s">
        <v>874</v>
      </c>
      <c r="AI2389" s="55">
        <v>2050</v>
      </c>
      <c r="AJ2389" s="70" t="str">
        <f t="shared" si="450"/>
        <v>*0.9</v>
      </c>
      <c r="AK2389" s="70" t="str">
        <f t="shared" si="451"/>
        <v>REZoning_Sol-Win</v>
      </c>
      <c r="AO2389" s="50" t="s">
        <v>3270</v>
      </c>
      <c r="AP2389" s="72" t="s">
        <v>874</v>
      </c>
      <c r="AQ2389" s="58">
        <v>2035</v>
      </c>
      <c r="AR2389" s="73" t="str">
        <f t="shared" si="452"/>
        <v>*0.9</v>
      </c>
      <c r="AS2389" s="70" t="str">
        <f t="shared" si="453"/>
        <v>REZoning_Sol-Win</v>
      </c>
      <c r="AU2389" s="50" t="s">
        <v>3270</v>
      </c>
      <c r="AV2389" s="72" t="s">
        <v>874</v>
      </c>
      <c r="AW2389" s="58">
        <v>2050</v>
      </c>
      <c r="AX2389" s="73" t="str">
        <f t="shared" si="454"/>
        <v>*0.86</v>
      </c>
      <c r="AY2389" s="70" t="str">
        <f t="shared" si="455"/>
        <v>REZoning_Sol-Win</v>
      </c>
    </row>
    <row r="2390" spans="1:51">
      <c r="A2390" s="67" t="s">
        <v>70</v>
      </c>
      <c r="C2390" t="s">
        <v>3271</v>
      </c>
      <c r="D2390" s="68" t="s">
        <v>874</v>
      </c>
      <c r="E2390" s="52">
        <v>2035</v>
      </c>
      <c r="F2390" s="69" t="str">
        <f t="shared" si="445"/>
        <v>*0.94</v>
      </c>
      <c r="G2390" s="70" t="str">
        <f t="shared" si="444"/>
        <v>REZoning_Sol-Win</v>
      </c>
      <c r="I2390" t="s">
        <v>3271</v>
      </c>
      <c r="J2390" s="68" t="s">
        <v>874</v>
      </c>
      <c r="K2390" s="52">
        <v>2050</v>
      </c>
      <c r="L2390" s="62" t="str">
        <f t="shared" si="446"/>
        <v>*0.91</v>
      </c>
      <c r="M2390" s="70" t="str">
        <f t="shared" si="447"/>
        <v>REZoning_Sol-Win</v>
      </c>
      <c r="O2390" t="s">
        <v>3271</v>
      </c>
      <c r="P2390" t="s">
        <v>874</v>
      </c>
      <c r="Q2390">
        <v>2100</v>
      </c>
      <c r="R2390" t="s">
        <v>890</v>
      </c>
      <c r="S2390" t="s">
        <v>875</v>
      </c>
      <c r="AA2390" s="49" t="s">
        <v>3271</v>
      </c>
      <c r="AB2390" s="71" t="s">
        <v>874</v>
      </c>
      <c r="AC2390" s="55">
        <v>2035</v>
      </c>
      <c r="AD2390" s="70" t="str">
        <f t="shared" si="448"/>
        <v>*0.93</v>
      </c>
      <c r="AE2390" s="70" t="str">
        <f t="shared" si="449"/>
        <v>REZoning_Sol-Win</v>
      </c>
      <c r="AG2390" s="49" t="s">
        <v>3271</v>
      </c>
      <c r="AH2390" s="71" t="s">
        <v>874</v>
      </c>
      <c r="AI2390" s="55">
        <v>2050</v>
      </c>
      <c r="AJ2390" s="70" t="str">
        <f t="shared" si="450"/>
        <v>*0.9</v>
      </c>
      <c r="AK2390" s="70" t="str">
        <f t="shared" si="451"/>
        <v>REZoning_Sol-Win</v>
      </c>
      <c r="AO2390" s="50" t="s">
        <v>3271</v>
      </c>
      <c r="AP2390" s="72" t="s">
        <v>874</v>
      </c>
      <c r="AQ2390" s="58">
        <v>2035</v>
      </c>
      <c r="AR2390" s="73" t="str">
        <f t="shared" si="452"/>
        <v>*0.9</v>
      </c>
      <c r="AS2390" s="70" t="str">
        <f t="shared" si="453"/>
        <v>REZoning_Sol-Win</v>
      </c>
      <c r="AU2390" s="50" t="s">
        <v>3271</v>
      </c>
      <c r="AV2390" s="72" t="s">
        <v>874</v>
      </c>
      <c r="AW2390" s="58">
        <v>2050</v>
      </c>
      <c r="AX2390" s="73" t="str">
        <f t="shared" si="454"/>
        <v>*0.86</v>
      </c>
      <c r="AY2390" s="70" t="str">
        <f t="shared" si="455"/>
        <v>REZoning_Sol-Win</v>
      </c>
    </row>
    <row r="2391" spans="1:51">
      <c r="A2391" s="67" t="s">
        <v>70</v>
      </c>
      <c r="C2391" t="s">
        <v>3272</v>
      </c>
      <c r="D2391" s="68" t="s">
        <v>874</v>
      </c>
      <c r="E2391" s="52">
        <v>2035</v>
      </c>
      <c r="F2391" s="69" t="str">
        <f t="shared" si="445"/>
        <v>*0.94</v>
      </c>
      <c r="G2391" s="70" t="str">
        <f t="shared" si="444"/>
        <v>REZoning_Sol-Win</v>
      </c>
      <c r="I2391" t="s">
        <v>3272</v>
      </c>
      <c r="J2391" s="68" t="s">
        <v>874</v>
      </c>
      <c r="K2391" s="52">
        <v>2050</v>
      </c>
      <c r="L2391" s="62" t="str">
        <f t="shared" si="446"/>
        <v>*0.91</v>
      </c>
      <c r="M2391" s="70" t="str">
        <f t="shared" si="447"/>
        <v>REZoning_Sol-Win</v>
      </c>
      <c r="O2391" t="s">
        <v>3272</v>
      </c>
      <c r="P2391" t="s">
        <v>874</v>
      </c>
      <c r="Q2391">
        <v>2100</v>
      </c>
      <c r="R2391" t="s">
        <v>890</v>
      </c>
      <c r="S2391" t="s">
        <v>875</v>
      </c>
      <c r="AA2391" s="49" t="s">
        <v>3272</v>
      </c>
      <c r="AB2391" s="71" t="s">
        <v>874</v>
      </c>
      <c r="AC2391" s="55">
        <v>2035</v>
      </c>
      <c r="AD2391" s="70" t="str">
        <f t="shared" si="448"/>
        <v>*0.93</v>
      </c>
      <c r="AE2391" s="70" t="str">
        <f t="shared" si="449"/>
        <v>REZoning_Sol-Win</v>
      </c>
      <c r="AG2391" s="49" t="s">
        <v>3272</v>
      </c>
      <c r="AH2391" s="71" t="s">
        <v>874</v>
      </c>
      <c r="AI2391" s="55">
        <v>2050</v>
      </c>
      <c r="AJ2391" s="70" t="str">
        <f t="shared" si="450"/>
        <v>*0.9</v>
      </c>
      <c r="AK2391" s="70" t="str">
        <f t="shared" si="451"/>
        <v>REZoning_Sol-Win</v>
      </c>
      <c r="AO2391" s="50" t="s">
        <v>3272</v>
      </c>
      <c r="AP2391" s="72" t="s">
        <v>874</v>
      </c>
      <c r="AQ2391" s="58">
        <v>2035</v>
      </c>
      <c r="AR2391" s="73" t="str">
        <f t="shared" si="452"/>
        <v>*0.9</v>
      </c>
      <c r="AS2391" s="70" t="str">
        <f t="shared" si="453"/>
        <v>REZoning_Sol-Win</v>
      </c>
      <c r="AU2391" s="50" t="s">
        <v>3272</v>
      </c>
      <c r="AV2391" s="72" t="s">
        <v>874</v>
      </c>
      <c r="AW2391" s="58">
        <v>2050</v>
      </c>
      <c r="AX2391" s="73" t="str">
        <f t="shared" si="454"/>
        <v>*0.86</v>
      </c>
      <c r="AY2391" s="70" t="str">
        <f t="shared" si="455"/>
        <v>REZoning_Sol-Win</v>
      </c>
    </row>
    <row r="2392" spans="1:51">
      <c r="A2392" s="67" t="s">
        <v>70</v>
      </c>
      <c r="C2392" t="s">
        <v>3273</v>
      </c>
      <c r="D2392" s="68" t="s">
        <v>874</v>
      </c>
      <c r="E2392" s="52">
        <v>2035</v>
      </c>
      <c r="F2392" s="69" t="str">
        <f t="shared" si="445"/>
        <v>*0.94</v>
      </c>
      <c r="G2392" s="70" t="str">
        <f t="shared" si="444"/>
        <v>REZoning_Sol-Win</v>
      </c>
      <c r="I2392" t="s">
        <v>3273</v>
      </c>
      <c r="J2392" s="68" t="s">
        <v>874</v>
      </c>
      <c r="K2392" s="52">
        <v>2050</v>
      </c>
      <c r="L2392" s="62" t="str">
        <f t="shared" si="446"/>
        <v>*0.91</v>
      </c>
      <c r="M2392" s="70" t="str">
        <f t="shared" si="447"/>
        <v>REZoning_Sol-Win</v>
      </c>
      <c r="O2392" t="s">
        <v>3273</v>
      </c>
      <c r="P2392" t="s">
        <v>874</v>
      </c>
      <c r="Q2392">
        <v>2100</v>
      </c>
      <c r="R2392" t="s">
        <v>890</v>
      </c>
      <c r="S2392" t="s">
        <v>875</v>
      </c>
      <c r="AA2392" s="49" t="s">
        <v>3273</v>
      </c>
      <c r="AB2392" s="71" t="s">
        <v>874</v>
      </c>
      <c r="AC2392" s="55">
        <v>2035</v>
      </c>
      <c r="AD2392" s="70" t="str">
        <f t="shared" si="448"/>
        <v>*0.93</v>
      </c>
      <c r="AE2392" s="70" t="str">
        <f t="shared" si="449"/>
        <v>REZoning_Sol-Win</v>
      </c>
      <c r="AG2392" s="49" t="s">
        <v>3273</v>
      </c>
      <c r="AH2392" s="71" t="s">
        <v>874</v>
      </c>
      <c r="AI2392" s="55">
        <v>2050</v>
      </c>
      <c r="AJ2392" s="70" t="str">
        <f t="shared" si="450"/>
        <v>*0.9</v>
      </c>
      <c r="AK2392" s="70" t="str">
        <f t="shared" si="451"/>
        <v>REZoning_Sol-Win</v>
      </c>
      <c r="AO2392" s="50" t="s">
        <v>3273</v>
      </c>
      <c r="AP2392" s="72" t="s">
        <v>874</v>
      </c>
      <c r="AQ2392" s="58">
        <v>2035</v>
      </c>
      <c r="AR2392" s="73" t="str">
        <f t="shared" si="452"/>
        <v>*0.9</v>
      </c>
      <c r="AS2392" s="70" t="str">
        <f t="shared" si="453"/>
        <v>REZoning_Sol-Win</v>
      </c>
      <c r="AU2392" s="50" t="s">
        <v>3273</v>
      </c>
      <c r="AV2392" s="72" t="s">
        <v>874</v>
      </c>
      <c r="AW2392" s="58">
        <v>2050</v>
      </c>
      <c r="AX2392" s="73" t="str">
        <f t="shared" si="454"/>
        <v>*0.86</v>
      </c>
      <c r="AY2392" s="70" t="str">
        <f t="shared" si="455"/>
        <v>REZoning_Sol-Win</v>
      </c>
    </row>
    <row r="2393" spans="1:51">
      <c r="A2393" s="67" t="s">
        <v>70</v>
      </c>
      <c r="C2393" t="s">
        <v>3274</v>
      </c>
      <c r="D2393" s="68" t="s">
        <v>874</v>
      </c>
      <c r="E2393" s="52">
        <v>2035</v>
      </c>
      <c r="F2393" s="69" t="str">
        <f t="shared" si="445"/>
        <v>*0.94</v>
      </c>
      <c r="G2393" s="70" t="str">
        <f t="shared" si="444"/>
        <v>REZoning_Sol-Win</v>
      </c>
      <c r="I2393" t="s">
        <v>3274</v>
      </c>
      <c r="J2393" s="68" t="s">
        <v>874</v>
      </c>
      <c r="K2393" s="52">
        <v>2050</v>
      </c>
      <c r="L2393" s="62" t="str">
        <f t="shared" si="446"/>
        <v>*0.91</v>
      </c>
      <c r="M2393" s="70" t="str">
        <f t="shared" si="447"/>
        <v>REZoning_Sol-Win</v>
      </c>
      <c r="O2393" t="s">
        <v>3274</v>
      </c>
      <c r="P2393" t="s">
        <v>874</v>
      </c>
      <c r="Q2393">
        <v>2100</v>
      </c>
      <c r="R2393" t="s">
        <v>890</v>
      </c>
      <c r="S2393" t="s">
        <v>875</v>
      </c>
      <c r="AA2393" s="49" t="s">
        <v>3274</v>
      </c>
      <c r="AB2393" s="71" t="s">
        <v>874</v>
      </c>
      <c r="AC2393" s="55">
        <v>2035</v>
      </c>
      <c r="AD2393" s="70" t="str">
        <f t="shared" si="448"/>
        <v>*0.93</v>
      </c>
      <c r="AE2393" s="70" t="str">
        <f t="shared" si="449"/>
        <v>REZoning_Sol-Win</v>
      </c>
      <c r="AG2393" s="49" t="s">
        <v>3274</v>
      </c>
      <c r="AH2393" s="71" t="s">
        <v>874</v>
      </c>
      <c r="AI2393" s="55">
        <v>2050</v>
      </c>
      <c r="AJ2393" s="70" t="str">
        <f t="shared" si="450"/>
        <v>*0.9</v>
      </c>
      <c r="AK2393" s="70" t="str">
        <f t="shared" si="451"/>
        <v>REZoning_Sol-Win</v>
      </c>
      <c r="AO2393" s="50" t="s">
        <v>3274</v>
      </c>
      <c r="AP2393" s="72" t="s">
        <v>874</v>
      </c>
      <c r="AQ2393" s="58">
        <v>2035</v>
      </c>
      <c r="AR2393" s="73" t="str">
        <f t="shared" si="452"/>
        <v>*0.9</v>
      </c>
      <c r="AS2393" s="70" t="str">
        <f t="shared" si="453"/>
        <v>REZoning_Sol-Win</v>
      </c>
      <c r="AU2393" s="50" t="s">
        <v>3274</v>
      </c>
      <c r="AV2393" s="72" t="s">
        <v>874</v>
      </c>
      <c r="AW2393" s="58">
        <v>2050</v>
      </c>
      <c r="AX2393" s="73" t="str">
        <f t="shared" si="454"/>
        <v>*0.86</v>
      </c>
      <c r="AY2393" s="70" t="str">
        <f t="shared" si="455"/>
        <v>REZoning_Sol-Win</v>
      </c>
    </row>
    <row r="2394" spans="1:51">
      <c r="A2394" s="67" t="s">
        <v>70</v>
      </c>
      <c r="C2394" t="s">
        <v>3275</v>
      </c>
      <c r="D2394" s="68" t="s">
        <v>874</v>
      </c>
      <c r="E2394" s="52">
        <v>2035</v>
      </c>
      <c r="F2394" s="69" t="str">
        <f t="shared" si="445"/>
        <v>*0.94</v>
      </c>
      <c r="G2394" s="70" t="str">
        <f t="shared" si="444"/>
        <v>REZoning_Sol-Win</v>
      </c>
      <c r="I2394" t="s">
        <v>3275</v>
      </c>
      <c r="J2394" s="68" t="s">
        <v>874</v>
      </c>
      <c r="K2394" s="52">
        <v>2050</v>
      </c>
      <c r="L2394" s="62" t="str">
        <f t="shared" si="446"/>
        <v>*0.91</v>
      </c>
      <c r="M2394" s="70" t="str">
        <f t="shared" si="447"/>
        <v>REZoning_Sol-Win</v>
      </c>
      <c r="O2394" t="s">
        <v>3275</v>
      </c>
      <c r="P2394" t="s">
        <v>874</v>
      </c>
      <c r="Q2394">
        <v>2100</v>
      </c>
      <c r="R2394" t="s">
        <v>890</v>
      </c>
      <c r="S2394" t="s">
        <v>875</v>
      </c>
      <c r="AA2394" s="49" t="s">
        <v>3275</v>
      </c>
      <c r="AB2394" s="71" t="s">
        <v>874</v>
      </c>
      <c r="AC2394" s="55">
        <v>2035</v>
      </c>
      <c r="AD2394" s="70" t="str">
        <f t="shared" si="448"/>
        <v>*0.93</v>
      </c>
      <c r="AE2394" s="70" t="str">
        <f t="shared" si="449"/>
        <v>REZoning_Sol-Win</v>
      </c>
      <c r="AG2394" s="49" t="s">
        <v>3275</v>
      </c>
      <c r="AH2394" s="71" t="s">
        <v>874</v>
      </c>
      <c r="AI2394" s="55">
        <v>2050</v>
      </c>
      <c r="AJ2394" s="70" t="str">
        <f t="shared" si="450"/>
        <v>*0.9</v>
      </c>
      <c r="AK2394" s="70" t="str">
        <f t="shared" si="451"/>
        <v>REZoning_Sol-Win</v>
      </c>
      <c r="AO2394" s="50" t="s">
        <v>3275</v>
      </c>
      <c r="AP2394" s="72" t="s">
        <v>874</v>
      </c>
      <c r="AQ2394" s="58">
        <v>2035</v>
      </c>
      <c r="AR2394" s="73" t="str">
        <f t="shared" si="452"/>
        <v>*0.9</v>
      </c>
      <c r="AS2394" s="70" t="str">
        <f t="shared" si="453"/>
        <v>REZoning_Sol-Win</v>
      </c>
      <c r="AU2394" s="50" t="s">
        <v>3275</v>
      </c>
      <c r="AV2394" s="72" t="s">
        <v>874</v>
      </c>
      <c r="AW2394" s="58">
        <v>2050</v>
      </c>
      <c r="AX2394" s="73" t="str">
        <f t="shared" si="454"/>
        <v>*0.86</v>
      </c>
      <c r="AY2394" s="70" t="str">
        <f t="shared" si="455"/>
        <v>REZoning_Sol-Win</v>
      </c>
    </row>
    <row r="2395" spans="1:51">
      <c r="A2395" s="67" t="s">
        <v>70</v>
      </c>
      <c r="C2395" t="s">
        <v>3276</v>
      </c>
      <c r="D2395" s="68" t="s">
        <v>874</v>
      </c>
      <c r="E2395" s="52">
        <v>2035</v>
      </c>
      <c r="F2395" s="69" t="str">
        <f t="shared" si="445"/>
        <v>*0.94</v>
      </c>
      <c r="G2395" s="70" t="str">
        <f t="shared" si="444"/>
        <v>REZoning_Sol-Win</v>
      </c>
      <c r="I2395" t="s">
        <v>3276</v>
      </c>
      <c r="J2395" s="68" t="s">
        <v>874</v>
      </c>
      <c r="K2395" s="52">
        <v>2050</v>
      </c>
      <c r="L2395" s="62" t="str">
        <f t="shared" si="446"/>
        <v>*0.91</v>
      </c>
      <c r="M2395" s="70" t="str">
        <f t="shared" si="447"/>
        <v>REZoning_Sol-Win</v>
      </c>
      <c r="O2395" t="s">
        <v>3276</v>
      </c>
      <c r="P2395" t="s">
        <v>874</v>
      </c>
      <c r="Q2395">
        <v>2100</v>
      </c>
      <c r="R2395" t="s">
        <v>890</v>
      </c>
      <c r="S2395" t="s">
        <v>875</v>
      </c>
      <c r="AA2395" s="49" t="s">
        <v>3276</v>
      </c>
      <c r="AB2395" s="71" t="s">
        <v>874</v>
      </c>
      <c r="AC2395" s="55">
        <v>2035</v>
      </c>
      <c r="AD2395" s="70" t="str">
        <f t="shared" si="448"/>
        <v>*0.93</v>
      </c>
      <c r="AE2395" s="70" t="str">
        <f t="shared" si="449"/>
        <v>REZoning_Sol-Win</v>
      </c>
      <c r="AG2395" s="49" t="s">
        <v>3276</v>
      </c>
      <c r="AH2395" s="71" t="s">
        <v>874</v>
      </c>
      <c r="AI2395" s="55">
        <v>2050</v>
      </c>
      <c r="AJ2395" s="70" t="str">
        <f t="shared" si="450"/>
        <v>*0.9</v>
      </c>
      <c r="AK2395" s="70" t="str">
        <f t="shared" si="451"/>
        <v>REZoning_Sol-Win</v>
      </c>
      <c r="AO2395" s="50" t="s">
        <v>3276</v>
      </c>
      <c r="AP2395" s="72" t="s">
        <v>874</v>
      </c>
      <c r="AQ2395" s="58">
        <v>2035</v>
      </c>
      <c r="AR2395" s="73" t="str">
        <f t="shared" si="452"/>
        <v>*0.9</v>
      </c>
      <c r="AS2395" s="70" t="str">
        <f t="shared" si="453"/>
        <v>REZoning_Sol-Win</v>
      </c>
      <c r="AU2395" s="50" t="s">
        <v>3276</v>
      </c>
      <c r="AV2395" s="72" t="s">
        <v>874</v>
      </c>
      <c r="AW2395" s="58">
        <v>2050</v>
      </c>
      <c r="AX2395" s="73" t="str">
        <f t="shared" si="454"/>
        <v>*0.86</v>
      </c>
      <c r="AY2395" s="70" t="str">
        <f t="shared" si="455"/>
        <v>REZoning_Sol-Win</v>
      </c>
    </row>
    <row r="2396" spans="1:51">
      <c r="A2396" s="67" t="s">
        <v>70</v>
      </c>
      <c r="C2396" t="s">
        <v>3277</v>
      </c>
      <c r="D2396" s="68" t="s">
        <v>874</v>
      </c>
      <c r="E2396" s="52">
        <v>2035</v>
      </c>
      <c r="F2396" s="69" t="str">
        <f t="shared" si="445"/>
        <v>*0.94</v>
      </c>
      <c r="G2396" s="70" t="str">
        <f t="shared" si="444"/>
        <v>REZoning_Sol-Win</v>
      </c>
      <c r="I2396" t="s">
        <v>3277</v>
      </c>
      <c r="J2396" s="68" t="s">
        <v>874</v>
      </c>
      <c r="K2396" s="52">
        <v>2050</v>
      </c>
      <c r="L2396" s="62" t="str">
        <f t="shared" si="446"/>
        <v>*0.91</v>
      </c>
      <c r="M2396" s="70" t="str">
        <f t="shared" si="447"/>
        <v>REZoning_Sol-Win</v>
      </c>
      <c r="O2396" t="s">
        <v>3277</v>
      </c>
      <c r="P2396" t="s">
        <v>874</v>
      </c>
      <c r="Q2396">
        <v>2100</v>
      </c>
      <c r="R2396" t="s">
        <v>890</v>
      </c>
      <c r="S2396" t="s">
        <v>875</v>
      </c>
      <c r="AA2396" s="49" t="s">
        <v>3277</v>
      </c>
      <c r="AB2396" s="71" t="s">
        <v>874</v>
      </c>
      <c r="AC2396" s="55">
        <v>2035</v>
      </c>
      <c r="AD2396" s="70" t="str">
        <f t="shared" si="448"/>
        <v>*0.93</v>
      </c>
      <c r="AE2396" s="70" t="str">
        <f t="shared" si="449"/>
        <v>REZoning_Sol-Win</v>
      </c>
      <c r="AG2396" s="49" t="s">
        <v>3277</v>
      </c>
      <c r="AH2396" s="71" t="s">
        <v>874</v>
      </c>
      <c r="AI2396" s="55">
        <v>2050</v>
      </c>
      <c r="AJ2396" s="70" t="str">
        <f t="shared" si="450"/>
        <v>*0.9</v>
      </c>
      <c r="AK2396" s="70" t="str">
        <f t="shared" si="451"/>
        <v>REZoning_Sol-Win</v>
      </c>
      <c r="AO2396" s="50" t="s">
        <v>3277</v>
      </c>
      <c r="AP2396" s="72" t="s">
        <v>874</v>
      </c>
      <c r="AQ2396" s="58">
        <v>2035</v>
      </c>
      <c r="AR2396" s="73" t="str">
        <f t="shared" si="452"/>
        <v>*0.9</v>
      </c>
      <c r="AS2396" s="70" t="str">
        <f t="shared" si="453"/>
        <v>REZoning_Sol-Win</v>
      </c>
      <c r="AU2396" s="50" t="s">
        <v>3277</v>
      </c>
      <c r="AV2396" s="72" t="s">
        <v>874</v>
      </c>
      <c r="AW2396" s="58">
        <v>2050</v>
      </c>
      <c r="AX2396" s="73" t="str">
        <f t="shared" si="454"/>
        <v>*0.86</v>
      </c>
      <c r="AY2396" s="70" t="str">
        <f t="shared" si="455"/>
        <v>REZoning_Sol-Win</v>
      </c>
    </row>
    <row r="2397" spans="1:51">
      <c r="A2397" s="67" t="s">
        <v>70</v>
      </c>
      <c r="C2397" t="s">
        <v>3278</v>
      </c>
      <c r="D2397" s="68" t="s">
        <v>874</v>
      </c>
      <c r="E2397" s="52">
        <v>2035</v>
      </c>
      <c r="F2397" s="69" t="str">
        <f t="shared" si="445"/>
        <v>*0.94</v>
      </c>
      <c r="G2397" s="70" t="str">
        <f t="shared" si="444"/>
        <v>REZoning_Sol-Win</v>
      </c>
      <c r="I2397" t="s">
        <v>3278</v>
      </c>
      <c r="J2397" s="68" t="s">
        <v>874</v>
      </c>
      <c r="K2397" s="52">
        <v>2050</v>
      </c>
      <c r="L2397" s="62" t="str">
        <f t="shared" si="446"/>
        <v>*0.91</v>
      </c>
      <c r="M2397" s="70" t="str">
        <f t="shared" si="447"/>
        <v>REZoning_Sol-Win</v>
      </c>
      <c r="O2397" t="s">
        <v>3278</v>
      </c>
      <c r="P2397" t="s">
        <v>874</v>
      </c>
      <c r="Q2397">
        <v>2100</v>
      </c>
      <c r="R2397" t="s">
        <v>890</v>
      </c>
      <c r="S2397" t="s">
        <v>875</v>
      </c>
      <c r="AA2397" s="49" t="s">
        <v>3278</v>
      </c>
      <c r="AB2397" s="71" t="s">
        <v>874</v>
      </c>
      <c r="AC2397" s="55">
        <v>2035</v>
      </c>
      <c r="AD2397" s="70" t="str">
        <f t="shared" si="448"/>
        <v>*0.93</v>
      </c>
      <c r="AE2397" s="70" t="str">
        <f t="shared" si="449"/>
        <v>REZoning_Sol-Win</v>
      </c>
      <c r="AG2397" s="49" t="s">
        <v>3278</v>
      </c>
      <c r="AH2397" s="71" t="s">
        <v>874</v>
      </c>
      <c r="AI2397" s="55">
        <v>2050</v>
      </c>
      <c r="AJ2397" s="70" t="str">
        <f t="shared" si="450"/>
        <v>*0.9</v>
      </c>
      <c r="AK2397" s="70" t="str">
        <f t="shared" si="451"/>
        <v>REZoning_Sol-Win</v>
      </c>
      <c r="AO2397" s="50" t="s">
        <v>3278</v>
      </c>
      <c r="AP2397" s="72" t="s">
        <v>874</v>
      </c>
      <c r="AQ2397" s="58">
        <v>2035</v>
      </c>
      <c r="AR2397" s="73" t="str">
        <f t="shared" si="452"/>
        <v>*0.9</v>
      </c>
      <c r="AS2397" s="70" t="str">
        <f t="shared" si="453"/>
        <v>REZoning_Sol-Win</v>
      </c>
      <c r="AU2397" s="50" t="s">
        <v>3278</v>
      </c>
      <c r="AV2397" s="72" t="s">
        <v>874</v>
      </c>
      <c r="AW2397" s="58">
        <v>2050</v>
      </c>
      <c r="AX2397" s="73" t="str">
        <f t="shared" si="454"/>
        <v>*0.86</v>
      </c>
      <c r="AY2397" s="70" t="str">
        <f t="shared" si="455"/>
        <v>REZoning_Sol-Win</v>
      </c>
    </row>
    <row r="2398" spans="1:51">
      <c r="A2398" s="67" t="s">
        <v>70</v>
      </c>
      <c r="C2398" t="s">
        <v>3279</v>
      </c>
      <c r="D2398" s="68" t="s">
        <v>874</v>
      </c>
      <c r="E2398" s="52">
        <v>2035</v>
      </c>
      <c r="F2398" s="69" t="str">
        <f t="shared" si="445"/>
        <v>*0.94</v>
      </c>
      <c r="G2398" s="70" t="str">
        <f t="shared" si="444"/>
        <v>REZoning_Sol-Win</v>
      </c>
      <c r="I2398" t="s">
        <v>3279</v>
      </c>
      <c r="J2398" s="68" t="s">
        <v>874</v>
      </c>
      <c r="K2398" s="52">
        <v>2050</v>
      </c>
      <c r="L2398" s="62" t="str">
        <f t="shared" si="446"/>
        <v>*0.91</v>
      </c>
      <c r="M2398" s="70" t="str">
        <f t="shared" si="447"/>
        <v>REZoning_Sol-Win</v>
      </c>
      <c r="O2398" t="s">
        <v>3279</v>
      </c>
      <c r="P2398" t="s">
        <v>874</v>
      </c>
      <c r="Q2398">
        <v>2100</v>
      </c>
      <c r="R2398" t="s">
        <v>890</v>
      </c>
      <c r="S2398" t="s">
        <v>875</v>
      </c>
      <c r="AA2398" s="49" t="s">
        <v>3279</v>
      </c>
      <c r="AB2398" s="71" t="s">
        <v>874</v>
      </c>
      <c r="AC2398" s="55">
        <v>2035</v>
      </c>
      <c r="AD2398" s="70" t="str">
        <f t="shared" si="448"/>
        <v>*0.93</v>
      </c>
      <c r="AE2398" s="70" t="str">
        <f t="shared" si="449"/>
        <v>REZoning_Sol-Win</v>
      </c>
      <c r="AG2398" s="49" t="s">
        <v>3279</v>
      </c>
      <c r="AH2398" s="71" t="s">
        <v>874</v>
      </c>
      <c r="AI2398" s="55">
        <v>2050</v>
      </c>
      <c r="AJ2398" s="70" t="str">
        <f t="shared" si="450"/>
        <v>*0.9</v>
      </c>
      <c r="AK2398" s="70" t="str">
        <f t="shared" si="451"/>
        <v>REZoning_Sol-Win</v>
      </c>
      <c r="AO2398" s="50" t="s">
        <v>3279</v>
      </c>
      <c r="AP2398" s="72" t="s">
        <v>874</v>
      </c>
      <c r="AQ2398" s="58">
        <v>2035</v>
      </c>
      <c r="AR2398" s="73" t="str">
        <f t="shared" si="452"/>
        <v>*0.9</v>
      </c>
      <c r="AS2398" s="70" t="str">
        <f t="shared" si="453"/>
        <v>REZoning_Sol-Win</v>
      </c>
      <c r="AU2398" s="50" t="s">
        <v>3279</v>
      </c>
      <c r="AV2398" s="72" t="s">
        <v>874</v>
      </c>
      <c r="AW2398" s="58">
        <v>2050</v>
      </c>
      <c r="AX2398" s="73" t="str">
        <f t="shared" si="454"/>
        <v>*0.86</v>
      </c>
      <c r="AY2398" s="70" t="str">
        <f t="shared" si="455"/>
        <v>REZoning_Sol-Win</v>
      </c>
    </row>
    <row r="2399" spans="1:51">
      <c r="A2399" s="67" t="s">
        <v>70</v>
      </c>
      <c r="C2399" t="s">
        <v>3280</v>
      </c>
      <c r="D2399" s="68" t="s">
        <v>874</v>
      </c>
      <c r="E2399" s="52">
        <v>2035</v>
      </c>
      <c r="F2399" s="69" t="str">
        <f t="shared" si="445"/>
        <v>*0.94</v>
      </c>
      <c r="G2399" s="70" t="str">
        <f t="shared" si="444"/>
        <v>REZoning_Sol-Win</v>
      </c>
      <c r="I2399" t="s">
        <v>3280</v>
      </c>
      <c r="J2399" s="68" t="s">
        <v>874</v>
      </c>
      <c r="K2399" s="52">
        <v>2050</v>
      </c>
      <c r="L2399" s="62" t="str">
        <f t="shared" si="446"/>
        <v>*0.91</v>
      </c>
      <c r="M2399" s="70" t="str">
        <f t="shared" si="447"/>
        <v>REZoning_Sol-Win</v>
      </c>
      <c r="O2399" t="s">
        <v>3280</v>
      </c>
      <c r="P2399" t="s">
        <v>874</v>
      </c>
      <c r="Q2399">
        <v>2100</v>
      </c>
      <c r="R2399" t="s">
        <v>890</v>
      </c>
      <c r="S2399" t="s">
        <v>875</v>
      </c>
      <c r="AA2399" s="49" t="s">
        <v>3280</v>
      </c>
      <c r="AB2399" s="71" t="s">
        <v>874</v>
      </c>
      <c r="AC2399" s="55">
        <v>2035</v>
      </c>
      <c r="AD2399" s="70" t="str">
        <f t="shared" si="448"/>
        <v>*0.93</v>
      </c>
      <c r="AE2399" s="70" t="str">
        <f t="shared" si="449"/>
        <v>REZoning_Sol-Win</v>
      </c>
      <c r="AG2399" s="49" t="s">
        <v>3280</v>
      </c>
      <c r="AH2399" s="71" t="s">
        <v>874</v>
      </c>
      <c r="AI2399" s="55">
        <v>2050</v>
      </c>
      <c r="AJ2399" s="70" t="str">
        <f t="shared" si="450"/>
        <v>*0.9</v>
      </c>
      <c r="AK2399" s="70" t="str">
        <f t="shared" si="451"/>
        <v>REZoning_Sol-Win</v>
      </c>
      <c r="AO2399" s="50" t="s">
        <v>3280</v>
      </c>
      <c r="AP2399" s="72" t="s">
        <v>874</v>
      </c>
      <c r="AQ2399" s="58">
        <v>2035</v>
      </c>
      <c r="AR2399" s="73" t="str">
        <f t="shared" si="452"/>
        <v>*0.9</v>
      </c>
      <c r="AS2399" s="70" t="str">
        <f t="shared" si="453"/>
        <v>REZoning_Sol-Win</v>
      </c>
      <c r="AU2399" s="50" t="s">
        <v>3280</v>
      </c>
      <c r="AV2399" s="72" t="s">
        <v>874</v>
      </c>
      <c r="AW2399" s="58">
        <v>2050</v>
      </c>
      <c r="AX2399" s="73" t="str">
        <f t="shared" si="454"/>
        <v>*0.86</v>
      </c>
      <c r="AY2399" s="70" t="str">
        <f t="shared" si="455"/>
        <v>REZoning_Sol-Win</v>
      </c>
    </row>
    <row r="2400" spans="1:51">
      <c r="A2400" s="67" t="s">
        <v>70</v>
      </c>
      <c r="C2400" t="s">
        <v>3281</v>
      </c>
      <c r="D2400" s="68" t="s">
        <v>874</v>
      </c>
      <c r="E2400" s="52">
        <v>2035</v>
      </c>
      <c r="F2400" s="69" t="str">
        <f t="shared" si="445"/>
        <v>*0.94</v>
      </c>
      <c r="G2400" s="70" t="str">
        <f t="shared" si="444"/>
        <v>REZoning_Sol-Win</v>
      </c>
      <c r="I2400" t="s">
        <v>3281</v>
      </c>
      <c r="J2400" s="68" t="s">
        <v>874</v>
      </c>
      <c r="K2400" s="52">
        <v>2050</v>
      </c>
      <c r="L2400" s="62" t="str">
        <f t="shared" si="446"/>
        <v>*0.91</v>
      </c>
      <c r="M2400" s="70" t="str">
        <f t="shared" si="447"/>
        <v>REZoning_Sol-Win</v>
      </c>
      <c r="O2400" t="s">
        <v>3281</v>
      </c>
      <c r="P2400" t="s">
        <v>874</v>
      </c>
      <c r="Q2400">
        <v>2100</v>
      </c>
      <c r="R2400" t="s">
        <v>890</v>
      </c>
      <c r="S2400" t="s">
        <v>875</v>
      </c>
      <c r="AA2400" s="49" t="s">
        <v>3281</v>
      </c>
      <c r="AB2400" s="71" t="s">
        <v>874</v>
      </c>
      <c r="AC2400" s="55">
        <v>2035</v>
      </c>
      <c r="AD2400" s="70" t="str">
        <f t="shared" si="448"/>
        <v>*0.93</v>
      </c>
      <c r="AE2400" s="70" t="str">
        <f t="shared" si="449"/>
        <v>REZoning_Sol-Win</v>
      </c>
      <c r="AG2400" s="49" t="s">
        <v>3281</v>
      </c>
      <c r="AH2400" s="71" t="s">
        <v>874</v>
      </c>
      <c r="AI2400" s="55">
        <v>2050</v>
      </c>
      <c r="AJ2400" s="70" t="str">
        <f t="shared" si="450"/>
        <v>*0.9</v>
      </c>
      <c r="AK2400" s="70" t="str">
        <f t="shared" si="451"/>
        <v>REZoning_Sol-Win</v>
      </c>
      <c r="AO2400" s="50" t="s">
        <v>3281</v>
      </c>
      <c r="AP2400" s="72" t="s">
        <v>874</v>
      </c>
      <c r="AQ2400" s="58">
        <v>2035</v>
      </c>
      <c r="AR2400" s="73" t="str">
        <f t="shared" si="452"/>
        <v>*0.9</v>
      </c>
      <c r="AS2400" s="70" t="str">
        <f t="shared" si="453"/>
        <v>REZoning_Sol-Win</v>
      </c>
      <c r="AU2400" s="50" t="s">
        <v>3281</v>
      </c>
      <c r="AV2400" s="72" t="s">
        <v>874</v>
      </c>
      <c r="AW2400" s="58">
        <v>2050</v>
      </c>
      <c r="AX2400" s="73" t="str">
        <f t="shared" si="454"/>
        <v>*0.86</v>
      </c>
      <c r="AY2400" s="70" t="str">
        <f t="shared" si="455"/>
        <v>REZoning_Sol-Win</v>
      </c>
    </row>
    <row r="2401" spans="1:51">
      <c r="A2401" s="67" t="s">
        <v>70</v>
      </c>
      <c r="C2401" t="s">
        <v>3282</v>
      </c>
      <c r="D2401" s="68" t="s">
        <v>874</v>
      </c>
      <c r="E2401" s="52">
        <v>2035</v>
      </c>
      <c r="F2401" s="69" t="str">
        <f t="shared" si="445"/>
        <v>*0.94</v>
      </c>
      <c r="G2401" s="70" t="str">
        <f t="shared" si="444"/>
        <v>REZoning_Sol-Win</v>
      </c>
      <c r="I2401" t="s">
        <v>3282</v>
      </c>
      <c r="J2401" s="68" t="s">
        <v>874</v>
      </c>
      <c r="K2401" s="52">
        <v>2050</v>
      </c>
      <c r="L2401" s="62" t="str">
        <f t="shared" si="446"/>
        <v>*0.91</v>
      </c>
      <c r="M2401" s="70" t="str">
        <f t="shared" si="447"/>
        <v>REZoning_Sol-Win</v>
      </c>
      <c r="O2401" t="s">
        <v>3282</v>
      </c>
      <c r="P2401" t="s">
        <v>874</v>
      </c>
      <c r="Q2401">
        <v>2100</v>
      </c>
      <c r="R2401" t="s">
        <v>890</v>
      </c>
      <c r="S2401" t="s">
        <v>875</v>
      </c>
      <c r="AA2401" s="49" t="s">
        <v>3282</v>
      </c>
      <c r="AB2401" s="71" t="s">
        <v>874</v>
      </c>
      <c r="AC2401" s="55">
        <v>2035</v>
      </c>
      <c r="AD2401" s="70" t="str">
        <f t="shared" si="448"/>
        <v>*0.93</v>
      </c>
      <c r="AE2401" s="70" t="str">
        <f t="shared" si="449"/>
        <v>REZoning_Sol-Win</v>
      </c>
      <c r="AG2401" s="49" t="s">
        <v>3282</v>
      </c>
      <c r="AH2401" s="71" t="s">
        <v>874</v>
      </c>
      <c r="AI2401" s="55">
        <v>2050</v>
      </c>
      <c r="AJ2401" s="70" t="str">
        <f t="shared" si="450"/>
        <v>*0.9</v>
      </c>
      <c r="AK2401" s="70" t="str">
        <f t="shared" si="451"/>
        <v>REZoning_Sol-Win</v>
      </c>
      <c r="AO2401" s="50" t="s">
        <v>3282</v>
      </c>
      <c r="AP2401" s="72" t="s">
        <v>874</v>
      </c>
      <c r="AQ2401" s="58">
        <v>2035</v>
      </c>
      <c r="AR2401" s="73" t="str">
        <f t="shared" si="452"/>
        <v>*0.9</v>
      </c>
      <c r="AS2401" s="70" t="str">
        <f t="shared" si="453"/>
        <v>REZoning_Sol-Win</v>
      </c>
      <c r="AU2401" s="50" t="s">
        <v>3282</v>
      </c>
      <c r="AV2401" s="72" t="s">
        <v>874</v>
      </c>
      <c r="AW2401" s="58">
        <v>2050</v>
      </c>
      <c r="AX2401" s="73" t="str">
        <f t="shared" si="454"/>
        <v>*0.86</v>
      </c>
      <c r="AY2401" s="70" t="str">
        <f t="shared" si="455"/>
        <v>REZoning_Sol-Win</v>
      </c>
    </row>
    <row r="2402" spans="1:51">
      <c r="A2402" s="67" t="s">
        <v>70</v>
      </c>
      <c r="C2402" t="s">
        <v>3283</v>
      </c>
      <c r="D2402" s="68" t="s">
        <v>874</v>
      </c>
      <c r="E2402" s="52">
        <v>2035</v>
      </c>
      <c r="F2402" s="69" t="str">
        <f t="shared" si="445"/>
        <v>*0.94</v>
      </c>
      <c r="G2402" s="70" t="str">
        <f t="shared" si="444"/>
        <v>REZoning_Sol-Win</v>
      </c>
      <c r="I2402" t="s">
        <v>3283</v>
      </c>
      <c r="J2402" s="68" t="s">
        <v>874</v>
      </c>
      <c r="K2402" s="52">
        <v>2050</v>
      </c>
      <c r="L2402" s="62" t="str">
        <f t="shared" si="446"/>
        <v>*0.91</v>
      </c>
      <c r="M2402" s="70" t="str">
        <f t="shared" si="447"/>
        <v>REZoning_Sol-Win</v>
      </c>
      <c r="O2402" t="s">
        <v>3283</v>
      </c>
      <c r="P2402" t="s">
        <v>874</v>
      </c>
      <c r="Q2402">
        <v>2100</v>
      </c>
      <c r="R2402" t="s">
        <v>890</v>
      </c>
      <c r="S2402" t="s">
        <v>875</v>
      </c>
      <c r="AA2402" s="49" t="s">
        <v>3283</v>
      </c>
      <c r="AB2402" s="71" t="s">
        <v>874</v>
      </c>
      <c r="AC2402" s="55">
        <v>2035</v>
      </c>
      <c r="AD2402" s="70" t="str">
        <f t="shared" si="448"/>
        <v>*0.93</v>
      </c>
      <c r="AE2402" s="70" t="str">
        <f t="shared" si="449"/>
        <v>REZoning_Sol-Win</v>
      </c>
      <c r="AG2402" s="49" t="s">
        <v>3283</v>
      </c>
      <c r="AH2402" s="71" t="s">
        <v>874</v>
      </c>
      <c r="AI2402" s="55">
        <v>2050</v>
      </c>
      <c r="AJ2402" s="70" t="str">
        <f t="shared" si="450"/>
        <v>*0.9</v>
      </c>
      <c r="AK2402" s="70" t="str">
        <f t="shared" si="451"/>
        <v>REZoning_Sol-Win</v>
      </c>
      <c r="AO2402" s="50" t="s">
        <v>3283</v>
      </c>
      <c r="AP2402" s="72" t="s">
        <v>874</v>
      </c>
      <c r="AQ2402" s="58">
        <v>2035</v>
      </c>
      <c r="AR2402" s="73" t="str">
        <f t="shared" si="452"/>
        <v>*0.9</v>
      </c>
      <c r="AS2402" s="70" t="str">
        <f t="shared" si="453"/>
        <v>REZoning_Sol-Win</v>
      </c>
      <c r="AU2402" s="50" t="s">
        <v>3283</v>
      </c>
      <c r="AV2402" s="72" t="s">
        <v>874</v>
      </c>
      <c r="AW2402" s="58">
        <v>2050</v>
      </c>
      <c r="AX2402" s="73" t="str">
        <f t="shared" si="454"/>
        <v>*0.86</v>
      </c>
      <c r="AY2402" s="70" t="str">
        <f t="shared" si="455"/>
        <v>REZoning_Sol-Win</v>
      </c>
    </row>
    <row r="2403" spans="1:51">
      <c r="A2403" s="67" t="s">
        <v>70</v>
      </c>
      <c r="C2403" t="s">
        <v>3284</v>
      </c>
      <c r="D2403" s="68" t="s">
        <v>874</v>
      </c>
      <c r="E2403" s="52">
        <v>2035</v>
      </c>
      <c r="F2403" s="69" t="str">
        <f t="shared" si="445"/>
        <v>*0.94</v>
      </c>
      <c r="G2403" s="70" t="str">
        <f t="shared" ref="G2403:G2460" si="456">G2402</f>
        <v>REZoning_Sol-Win</v>
      </c>
      <c r="I2403" t="s">
        <v>3284</v>
      </c>
      <c r="J2403" s="68" t="s">
        <v>874</v>
      </c>
      <c r="K2403" s="52">
        <v>2050</v>
      </c>
      <c r="L2403" s="62" t="str">
        <f t="shared" si="446"/>
        <v>*0.91</v>
      </c>
      <c r="M2403" s="70" t="str">
        <f t="shared" si="447"/>
        <v>REZoning_Sol-Win</v>
      </c>
      <c r="O2403" t="s">
        <v>3284</v>
      </c>
      <c r="P2403" t="s">
        <v>874</v>
      </c>
      <c r="Q2403">
        <v>2100</v>
      </c>
      <c r="R2403" t="s">
        <v>890</v>
      </c>
      <c r="S2403" t="s">
        <v>875</v>
      </c>
      <c r="AA2403" s="49" t="s">
        <v>3284</v>
      </c>
      <c r="AB2403" s="71" t="s">
        <v>874</v>
      </c>
      <c r="AC2403" s="55">
        <v>2035</v>
      </c>
      <c r="AD2403" s="70" t="str">
        <f t="shared" si="448"/>
        <v>*0.93</v>
      </c>
      <c r="AE2403" s="70" t="str">
        <f t="shared" si="449"/>
        <v>REZoning_Sol-Win</v>
      </c>
      <c r="AG2403" s="49" t="s">
        <v>3284</v>
      </c>
      <c r="AH2403" s="71" t="s">
        <v>874</v>
      </c>
      <c r="AI2403" s="55">
        <v>2050</v>
      </c>
      <c r="AJ2403" s="70" t="str">
        <f t="shared" si="450"/>
        <v>*0.9</v>
      </c>
      <c r="AK2403" s="70" t="str">
        <f t="shared" si="451"/>
        <v>REZoning_Sol-Win</v>
      </c>
      <c r="AO2403" s="50" t="s">
        <v>3284</v>
      </c>
      <c r="AP2403" s="72" t="s">
        <v>874</v>
      </c>
      <c r="AQ2403" s="58">
        <v>2035</v>
      </c>
      <c r="AR2403" s="73" t="str">
        <f t="shared" si="452"/>
        <v>*0.9</v>
      </c>
      <c r="AS2403" s="70" t="str">
        <f t="shared" si="453"/>
        <v>REZoning_Sol-Win</v>
      </c>
      <c r="AU2403" s="50" t="s">
        <v>3284</v>
      </c>
      <c r="AV2403" s="72" t="s">
        <v>874</v>
      </c>
      <c r="AW2403" s="58">
        <v>2050</v>
      </c>
      <c r="AX2403" s="73" t="str">
        <f t="shared" si="454"/>
        <v>*0.86</v>
      </c>
      <c r="AY2403" s="70" t="str">
        <f t="shared" si="455"/>
        <v>REZoning_Sol-Win</v>
      </c>
    </row>
    <row r="2404" spans="1:51">
      <c r="A2404" s="67" t="s">
        <v>70</v>
      </c>
      <c r="C2404" t="s">
        <v>3285</v>
      </c>
      <c r="D2404" s="68" t="s">
        <v>874</v>
      </c>
      <c r="E2404" s="52">
        <v>2035</v>
      </c>
      <c r="F2404" s="69" t="str">
        <f t="shared" si="445"/>
        <v>*0.94</v>
      </c>
      <c r="G2404" s="70" t="str">
        <f t="shared" si="456"/>
        <v>REZoning_Sol-Win</v>
      </c>
      <c r="I2404" t="s">
        <v>3285</v>
      </c>
      <c r="J2404" s="68" t="s">
        <v>874</v>
      </c>
      <c r="K2404" s="52">
        <v>2050</v>
      </c>
      <c r="L2404" s="62" t="str">
        <f t="shared" si="446"/>
        <v>*0.91</v>
      </c>
      <c r="M2404" s="70" t="str">
        <f t="shared" si="447"/>
        <v>REZoning_Sol-Win</v>
      </c>
      <c r="O2404" t="s">
        <v>3285</v>
      </c>
      <c r="P2404" t="s">
        <v>874</v>
      </c>
      <c r="Q2404">
        <v>2100</v>
      </c>
      <c r="R2404" t="s">
        <v>890</v>
      </c>
      <c r="S2404" t="s">
        <v>875</v>
      </c>
      <c r="AA2404" s="49" t="s">
        <v>3285</v>
      </c>
      <c r="AB2404" s="71" t="s">
        <v>874</v>
      </c>
      <c r="AC2404" s="55">
        <v>2035</v>
      </c>
      <c r="AD2404" s="70" t="str">
        <f t="shared" si="448"/>
        <v>*0.93</v>
      </c>
      <c r="AE2404" s="70" t="str">
        <f t="shared" si="449"/>
        <v>REZoning_Sol-Win</v>
      </c>
      <c r="AG2404" s="49" t="s">
        <v>3285</v>
      </c>
      <c r="AH2404" s="71" t="s">
        <v>874</v>
      </c>
      <c r="AI2404" s="55">
        <v>2050</v>
      </c>
      <c r="AJ2404" s="70" t="str">
        <f t="shared" si="450"/>
        <v>*0.9</v>
      </c>
      <c r="AK2404" s="70" t="str">
        <f t="shared" si="451"/>
        <v>REZoning_Sol-Win</v>
      </c>
      <c r="AO2404" s="50" t="s">
        <v>3285</v>
      </c>
      <c r="AP2404" s="72" t="s">
        <v>874</v>
      </c>
      <c r="AQ2404" s="58">
        <v>2035</v>
      </c>
      <c r="AR2404" s="73" t="str">
        <f t="shared" si="452"/>
        <v>*0.9</v>
      </c>
      <c r="AS2404" s="70" t="str">
        <f t="shared" si="453"/>
        <v>REZoning_Sol-Win</v>
      </c>
      <c r="AU2404" s="50" t="s">
        <v>3285</v>
      </c>
      <c r="AV2404" s="72" t="s">
        <v>874</v>
      </c>
      <c r="AW2404" s="58">
        <v>2050</v>
      </c>
      <c r="AX2404" s="73" t="str">
        <f t="shared" si="454"/>
        <v>*0.86</v>
      </c>
      <c r="AY2404" s="70" t="str">
        <f t="shared" si="455"/>
        <v>REZoning_Sol-Win</v>
      </c>
    </row>
    <row r="2405" spans="1:51">
      <c r="A2405" s="67" t="s">
        <v>70</v>
      </c>
      <c r="C2405" t="s">
        <v>3286</v>
      </c>
      <c r="D2405" s="68" t="s">
        <v>874</v>
      </c>
      <c r="E2405" s="52">
        <v>2035</v>
      </c>
      <c r="F2405" s="69" t="str">
        <f t="shared" si="445"/>
        <v>*0.94</v>
      </c>
      <c r="G2405" s="70" t="str">
        <f t="shared" si="456"/>
        <v>REZoning_Sol-Win</v>
      </c>
      <c r="I2405" t="s">
        <v>3286</v>
      </c>
      <c r="J2405" s="68" t="s">
        <v>874</v>
      </c>
      <c r="K2405" s="52">
        <v>2050</v>
      </c>
      <c r="L2405" s="62" t="str">
        <f t="shared" si="446"/>
        <v>*0.91</v>
      </c>
      <c r="M2405" s="70" t="str">
        <f t="shared" si="447"/>
        <v>REZoning_Sol-Win</v>
      </c>
      <c r="O2405" t="s">
        <v>3286</v>
      </c>
      <c r="P2405" t="s">
        <v>874</v>
      </c>
      <c r="Q2405">
        <v>2100</v>
      </c>
      <c r="R2405" t="s">
        <v>890</v>
      </c>
      <c r="S2405" t="s">
        <v>875</v>
      </c>
      <c r="AA2405" s="49" t="s">
        <v>3286</v>
      </c>
      <c r="AB2405" s="71" t="s">
        <v>874</v>
      </c>
      <c r="AC2405" s="55">
        <v>2035</v>
      </c>
      <c r="AD2405" s="70" t="str">
        <f t="shared" si="448"/>
        <v>*0.93</v>
      </c>
      <c r="AE2405" s="70" t="str">
        <f t="shared" si="449"/>
        <v>REZoning_Sol-Win</v>
      </c>
      <c r="AG2405" s="49" t="s">
        <v>3286</v>
      </c>
      <c r="AH2405" s="71" t="s">
        <v>874</v>
      </c>
      <c r="AI2405" s="55">
        <v>2050</v>
      </c>
      <c r="AJ2405" s="70" t="str">
        <f t="shared" si="450"/>
        <v>*0.9</v>
      </c>
      <c r="AK2405" s="70" t="str">
        <f t="shared" si="451"/>
        <v>REZoning_Sol-Win</v>
      </c>
      <c r="AO2405" s="50" t="s">
        <v>3286</v>
      </c>
      <c r="AP2405" s="72" t="s">
        <v>874</v>
      </c>
      <c r="AQ2405" s="58">
        <v>2035</v>
      </c>
      <c r="AR2405" s="73" t="str">
        <f t="shared" si="452"/>
        <v>*0.9</v>
      </c>
      <c r="AS2405" s="70" t="str">
        <f t="shared" si="453"/>
        <v>REZoning_Sol-Win</v>
      </c>
      <c r="AU2405" s="50" t="s">
        <v>3286</v>
      </c>
      <c r="AV2405" s="72" t="s">
        <v>874</v>
      </c>
      <c r="AW2405" s="58">
        <v>2050</v>
      </c>
      <c r="AX2405" s="73" t="str">
        <f t="shared" si="454"/>
        <v>*0.86</v>
      </c>
      <c r="AY2405" s="70" t="str">
        <f t="shared" si="455"/>
        <v>REZoning_Sol-Win</v>
      </c>
    </row>
    <row r="2406" spans="1:51">
      <c r="A2406" s="67" t="s">
        <v>70</v>
      </c>
      <c r="C2406" t="s">
        <v>3287</v>
      </c>
      <c r="D2406" s="68" t="s">
        <v>874</v>
      </c>
      <c r="E2406" s="52">
        <v>2035</v>
      </c>
      <c r="F2406" s="69" t="str">
        <f t="shared" si="445"/>
        <v>*0.94</v>
      </c>
      <c r="G2406" s="70" t="str">
        <f t="shared" si="456"/>
        <v>REZoning_Sol-Win</v>
      </c>
      <c r="I2406" t="s">
        <v>3287</v>
      </c>
      <c r="J2406" s="68" t="s">
        <v>874</v>
      </c>
      <c r="K2406" s="52">
        <v>2050</v>
      </c>
      <c r="L2406" s="62" t="str">
        <f t="shared" si="446"/>
        <v>*0.91</v>
      </c>
      <c r="M2406" s="70" t="str">
        <f t="shared" si="447"/>
        <v>REZoning_Sol-Win</v>
      </c>
      <c r="O2406" t="s">
        <v>3287</v>
      </c>
      <c r="P2406" t="s">
        <v>874</v>
      </c>
      <c r="Q2406">
        <v>2100</v>
      </c>
      <c r="R2406" t="s">
        <v>890</v>
      </c>
      <c r="S2406" t="s">
        <v>875</v>
      </c>
      <c r="AA2406" s="49" t="s">
        <v>3287</v>
      </c>
      <c r="AB2406" s="71" t="s">
        <v>874</v>
      </c>
      <c r="AC2406" s="55">
        <v>2035</v>
      </c>
      <c r="AD2406" s="70" t="str">
        <f t="shared" si="448"/>
        <v>*0.93</v>
      </c>
      <c r="AE2406" s="70" t="str">
        <f t="shared" si="449"/>
        <v>REZoning_Sol-Win</v>
      </c>
      <c r="AG2406" s="49" t="s">
        <v>3287</v>
      </c>
      <c r="AH2406" s="71" t="s">
        <v>874</v>
      </c>
      <c r="AI2406" s="55">
        <v>2050</v>
      </c>
      <c r="AJ2406" s="70" t="str">
        <f t="shared" si="450"/>
        <v>*0.9</v>
      </c>
      <c r="AK2406" s="70" t="str">
        <f t="shared" si="451"/>
        <v>REZoning_Sol-Win</v>
      </c>
      <c r="AO2406" s="50" t="s">
        <v>3287</v>
      </c>
      <c r="AP2406" s="72" t="s">
        <v>874</v>
      </c>
      <c r="AQ2406" s="58">
        <v>2035</v>
      </c>
      <c r="AR2406" s="73" t="str">
        <f t="shared" si="452"/>
        <v>*0.9</v>
      </c>
      <c r="AS2406" s="70" t="str">
        <f t="shared" si="453"/>
        <v>REZoning_Sol-Win</v>
      </c>
      <c r="AU2406" s="50" t="s">
        <v>3287</v>
      </c>
      <c r="AV2406" s="72" t="s">
        <v>874</v>
      </c>
      <c r="AW2406" s="58">
        <v>2050</v>
      </c>
      <c r="AX2406" s="73" t="str">
        <f t="shared" si="454"/>
        <v>*0.86</v>
      </c>
      <c r="AY2406" s="70" t="str">
        <f t="shared" si="455"/>
        <v>REZoning_Sol-Win</v>
      </c>
    </row>
    <row r="2407" spans="1:51">
      <c r="A2407" s="67" t="s">
        <v>70</v>
      </c>
      <c r="C2407" t="s">
        <v>3288</v>
      </c>
      <c r="D2407" s="68" t="s">
        <v>874</v>
      </c>
      <c r="E2407" s="52">
        <v>2035</v>
      </c>
      <c r="F2407" s="69" t="str">
        <f t="shared" si="445"/>
        <v>*0.94</v>
      </c>
      <c r="G2407" s="70" t="str">
        <f t="shared" si="456"/>
        <v>REZoning_Sol-Win</v>
      </c>
      <c r="I2407" t="s">
        <v>3288</v>
      </c>
      <c r="J2407" s="68" t="s">
        <v>874</v>
      </c>
      <c r="K2407" s="52">
        <v>2050</v>
      </c>
      <c r="L2407" s="62" t="str">
        <f t="shared" si="446"/>
        <v>*0.91</v>
      </c>
      <c r="M2407" s="70" t="str">
        <f t="shared" si="447"/>
        <v>REZoning_Sol-Win</v>
      </c>
      <c r="O2407" t="s">
        <v>3288</v>
      </c>
      <c r="P2407" t="s">
        <v>874</v>
      </c>
      <c r="Q2407">
        <v>2100</v>
      </c>
      <c r="R2407" t="s">
        <v>890</v>
      </c>
      <c r="S2407" t="s">
        <v>875</v>
      </c>
      <c r="AA2407" s="49" t="s">
        <v>3288</v>
      </c>
      <c r="AB2407" s="71" t="s">
        <v>874</v>
      </c>
      <c r="AC2407" s="55">
        <v>2035</v>
      </c>
      <c r="AD2407" s="70" t="str">
        <f t="shared" si="448"/>
        <v>*0.93</v>
      </c>
      <c r="AE2407" s="70" t="str">
        <f t="shared" si="449"/>
        <v>REZoning_Sol-Win</v>
      </c>
      <c r="AG2407" s="49" t="s">
        <v>3288</v>
      </c>
      <c r="AH2407" s="71" t="s">
        <v>874</v>
      </c>
      <c r="AI2407" s="55">
        <v>2050</v>
      </c>
      <c r="AJ2407" s="70" t="str">
        <f t="shared" si="450"/>
        <v>*0.9</v>
      </c>
      <c r="AK2407" s="70" t="str">
        <f t="shared" si="451"/>
        <v>REZoning_Sol-Win</v>
      </c>
      <c r="AO2407" s="50" t="s">
        <v>3288</v>
      </c>
      <c r="AP2407" s="72" t="s">
        <v>874</v>
      </c>
      <c r="AQ2407" s="58">
        <v>2035</v>
      </c>
      <c r="AR2407" s="73" t="str">
        <f t="shared" si="452"/>
        <v>*0.9</v>
      </c>
      <c r="AS2407" s="70" t="str">
        <f t="shared" si="453"/>
        <v>REZoning_Sol-Win</v>
      </c>
      <c r="AU2407" s="50" t="s">
        <v>3288</v>
      </c>
      <c r="AV2407" s="72" t="s">
        <v>874</v>
      </c>
      <c r="AW2407" s="58">
        <v>2050</v>
      </c>
      <c r="AX2407" s="73" t="str">
        <f t="shared" si="454"/>
        <v>*0.86</v>
      </c>
      <c r="AY2407" s="70" t="str">
        <f t="shared" si="455"/>
        <v>REZoning_Sol-Win</v>
      </c>
    </row>
    <row r="2408" spans="1:51">
      <c r="A2408" s="67" t="s">
        <v>70</v>
      </c>
      <c r="C2408" t="s">
        <v>3289</v>
      </c>
      <c r="D2408" s="68" t="s">
        <v>874</v>
      </c>
      <c r="E2408" s="52">
        <v>2035</v>
      </c>
      <c r="F2408" s="69" t="str">
        <f t="shared" si="445"/>
        <v>*0.94</v>
      </c>
      <c r="G2408" s="70" t="str">
        <f t="shared" si="456"/>
        <v>REZoning_Sol-Win</v>
      </c>
      <c r="I2408" t="s">
        <v>3289</v>
      </c>
      <c r="J2408" s="68" t="s">
        <v>874</v>
      </c>
      <c r="K2408" s="52">
        <v>2050</v>
      </c>
      <c r="L2408" s="62" t="str">
        <f t="shared" si="446"/>
        <v>*0.91</v>
      </c>
      <c r="M2408" s="70" t="str">
        <f t="shared" si="447"/>
        <v>REZoning_Sol-Win</v>
      </c>
      <c r="O2408" t="s">
        <v>3289</v>
      </c>
      <c r="P2408" t="s">
        <v>874</v>
      </c>
      <c r="Q2408">
        <v>2100</v>
      </c>
      <c r="R2408" t="s">
        <v>890</v>
      </c>
      <c r="S2408" t="s">
        <v>875</v>
      </c>
      <c r="AA2408" s="49" t="s">
        <v>3289</v>
      </c>
      <c r="AB2408" s="71" t="s">
        <v>874</v>
      </c>
      <c r="AC2408" s="55">
        <v>2035</v>
      </c>
      <c r="AD2408" s="70" t="str">
        <f t="shared" si="448"/>
        <v>*0.93</v>
      </c>
      <c r="AE2408" s="70" t="str">
        <f t="shared" si="449"/>
        <v>REZoning_Sol-Win</v>
      </c>
      <c r="AG2408" s="49" t="s">
        <v>3289</v>
      </c>
      <c r="AH2408" s="71" t="s">
        <v>874</v>
      </c>
      <c r="AI2408" s="55">
        <v>2050</v>
      </c>
      <c r="AJ2408" s="70" t="str">
        <f t="shared" si="450"/>
        <v>*0.9</v>
      </c>
      <c r="AK2408" s="70" t="str">
        <f t="shared" si="451"/>
        <v>REZoning_Sol-Win</v>
      </c>
      <c r="AO2408" s="50" t="s">
        <v>3289</v>
      </c>
      <c r="AP2408" s="72" t="s">
        <v>874</v>
      </c>
      <c r="AQ2408" s="58">
        <v>2035</v>
      </c>
      <c r="AR2408" s="73" t="str">
        <f t="shared" si="452"/>
        <v>*0.9</v>
      </c>
      <c r="AS2408" s="70" t="str">
        <f t="shared" si="453"/>
        <v>REZoning_Sol-Win</v>
      </c>
      <c r="AU2408" s="50" t="s">
        <v>3289</v>
      </c>
      <c r="AV2408" s="72" t="s">
        <v>874</v>
      </c>
      <c r="AW2408" s="58">
        <v>2050</v>
      </c>
      <c r="AX2408" s="73" t="str">
        <f t="shared" si="454"/>
        <v>*0.86</v>
      </c>
      <c r="AY2408" s="70" t="str">
        <f t="shared" si="455"/>
        <v>REZoning_Sol-Win</v>
      </c>
    </row>
    <row r="2409" spans="1:51">
      <c r="A2409" s="67" t="s">
        <v>70</v>
      </c>
      <c r="C2409" t="s">
        <v>3290</v>
      </c>
      <c r="D2409" s="68" t="s">
        <v>874</v>
      </c>
      <c r="E2409" s="52">
        <v>2035</v>
      </c>
      <c r="F2409" s="69" t="str">
        <f t="shared" si="445"/>
        <v>*0.94</v>
      </c>
      <c r="G2409" s="70" t="str">
        <f t="shared" si="456"/>
        <v>REZoning_Sol-Win</v>
      </c>
      <c r="I2409" t="s">
        <v>3290</v>
      </c>
      <c r="J2409" s="68" t="s">
        <v>874</v>
      </c>
      <c r="K2409" s="52">
        <v>2050</v>
      </c>
      <c r="L2409" s="62" t="str">
        <f t="shared" si="446"/>
        <v>*0.91</v>
      </c>
      <c r="M2409" s="70" t="str">
        <f t="shared" si="447"/>
        <v>REZoning_Sol-Win</v>
      </c>
      <c r="O2409" t="s">
        <v>3290</v>
      </c>
      <c r="P2409" t="s">
        <v>874</v>
      </c>
      <c r="Q2409">
        <v>2100</v>
      </c>
      <c r="R2409" t="s">
        <v>890</v>
      </c>
      <c r="S2409" t="s">
        <v>875</v>
      </c>
      <c r="AA2409" s="49" t="s">
        <v>3290</v>
      </c>
      <c r="AB2409" s="71" t="s">
        <v>874</v>
      </c>
      <c r="AC2409" s="55">
        <v>2035</v>
      </c>
      <c r="AD2409" s="70" t="str">
        <f t="shared" si="448"/>
        <v>*0.93</v>
      </c>
      <c r="AE2409" s="70" t="str">
        <f t="shared" si="449"/>
        <v>REZoning_Sol-Win</v>
      </c>
      <c r="AG2409" s="49" t="s">
        <v>3290</v>
      </c>
      <c r="AH2409" s="71" t="s">
        <v>874</v>
      </c>
      <c r="AI2409" s="55">
        <v>2050</v>
      </c>
      <c r="AJ2409" s="70" t="str">
        <f t="shared" si="450"/>
        <v>*0.9</v>
      </c>
      <c r="AK2409" s="70" t="str">
        <f t="shared" si="451"/>
        <v>REZoning_Sol-Win</v>
      </c>
      <c r="AO2409" s="50" t="s">
        <v>3290</v>
      </c>
      <c r="AP2409" s="72" t="s">
        <v>874</v>
      </c>
      <c r="AQ2409" s="58">
        <v>2035</v>
      </c>
      <c r="AR2409" s="73" t="str">
        <f t="shared" si="452"/>
        <v>*0.9</v>
      </c>
      <c r="AS2409" s="70" t="str">
        <f t="shared" si="453"/>
        <v>REZoning_Sol-Win</v>
      </c>
      <c r="AU2409" s="50" t="s">
        <v>3290</v>
      </c>
      <c r="AV2409" s="72" t="s">
        <v>874</v>
      </c>
      <c r="AW2409" s="58">
        <v>2050</v>
      </c>
      <c r="AX2409" s="73" t="str">
        <f t="shared" si="454"/>
        <v>*0.86</v>
      </c>
      <c r="AY2409" s="70" t="str">
        <f t="shared" si="455"/>
        <v>REZoning_Sol-Win</v>
      </c>
    </row>
    <row r="2410" spans="1:51">
      <c r="A2410" s="67" t="s">
        <v>70</v>
      </c>
      <c r="C2410" t="s">
        <v>3291</v>
      </c>
      <c r="D2410" s="68" t="s">
        <v>874</v>
      </c>
      <c r="E2410" s="52">
        <v>2035</v>
      </c>
      <c r="F2410" s="69" t="str">
        <f t="shared" si="445"/>
        <v>*0.94</v>
      </c>
      <c r="G2410" s="70" t="str">
        <f t="shared" si="456"/>
        <v>REZoning_Sol-Win</v>
      </c>
      <c r="I2410" t="s">
        <v>3291</v>
      </c>
      <c r="J2410" s="68" t="s">
        <v>874</v>
      </c>
      <c r="K2410" s="52">
        <v>2050</v>
      </c>
      <c r="L2410" s="62" t="str">
        <f t="shared" si="446"/>
        <v>*0.91</v>
      </c>
      <c r="M2410" s="70" t="str">
        <f t="shared" si="447"/>
        <v>REZoning_Sol-Win</v>
      </c>
      <c r="O2410" t="s">
        <v>3291</v>
      </c>
      <c r="P2410" t="s">
        <v>874</v>
      </c>
      <c r="Q2410">
        <v>2100</v>
      </c>
      <c r="R2410" t="s">
        <v>890</v>
      </c>
      <c r="S2410" t="s">
        <v>875</v>
      </c>
      <c r="AA2410" s="49" t="s">
        <v>3291</v>
      </c>
      <c r="AB2410" s="71" t="s">
        <v>874</v>
      </c>
      <c r="AC2410" s="55">
        <v>2035</v>
      </c>
      <c r="AD2410" s="70" t="str">
        <f t="shared" si="448"/>
        <v>*0.93</v>
      </c>
      <c r="AE2410" s="70" t="str">
        <f t="shared" si="449"/>
        <v>REZoning_Sol-Win</v>
      </c>
      <c r="AG2410" s="49" t="s">
        <v>3291</v>
      </c>
      <c r="AH2410" s="71" t="s">
        <v>874</v>
      </c>
      <c r="AI2410" s="55">
        <v>2050</v>
      </c>
      <c r="AJ2410" s="70" t="str">
        <f t="shared" si="450"/>
        <v>*0.9</v>
      </c>
      <c r="AK2410" s="70" t="str">
        <f t="shared" si="451"/>
        <v>REZoning_Sol-Win</v>
      </c>
      <c r="AO2410" s="50" t="s">
        <v>3291</v>
      </c>
      <c r="AP2410" s="72" t="s">
        <v>874</v>
      </c>
      <c r="AQ2410" s="58">
        <v>2035</v>
      </c>
      <c r="AR2410" s="73" t="str">
        <f t="shared" si="452"/>
        <v>*0.9</v>
      </c>
      <c r="AS2410" s="70" t="str">
        <f t="shared" si="453"/>
        <v>REZoning_Sol-Win</v>
      </c>
      <c r="AU2410" s="50" t="s">
        <v>3291</v>
      </c>
      <c r="AV2410" s="72" t="s">
        <v>874</v>
      </c>
      <c r="AW2410" s="58">
        <v>2050</v>
      </c>
      <c r="AX2410" s="73" t="str">
        <f t="shared" si="454"/>
        <v>*0.86</v>
      </c>
      <c r="AY2410" s="70" t="str">
        <f t="shared" si="455"/>
        <v>REZoning_Sol-Win</v>
      </c>
    </row>
    <row r="2411" spans="1:51">
      <c r="A2411" s="67" t="s">
        <v>70</v>
      </c>
      <c r="C2411" t="s">
        <v>3292</v>
      </c>
      <c r="D2411" s="68" t="s">
        <v>874</v>
      </c>
      <c r="E2411" s="52">
        <v>2035</v>
      </c>
      <c r="F2411" s="69" t="str">
        <f t="shared" si="445"/>
        <v>*0.94</v>
      </c>
      <c r="G2411" s="70" t="str">
        <f t="shared" si="456"/>
        <v>REZoning_Sol-Win</v>
      </c>
      <c r="I2411" t="s">
        <v>3292</v>
      </c>
      <c r="J2411" s="68" t="s">
        <v>874</v>
      </c>
      <c r="K2411" s="52">
        <v>2050</v>
      </c>
      <c r="L2411" s="62" t="str">
        <f t="shared" si="446"/>
        <v>*0.91</v>
      </c>
      <c r="M2411" s="70" t="str">
        <f t="shared" si="447"/>
        <v>REZoning_Sol-Win</v>
      </c>
      <c r="O2411" t="s">
        <v>3292</v>
      </c>
      <c r="P2411" t="s">
        <v>874</v>
      </c>
      <c r="Q2411">
        <v>2100</v>
      </c>
      <c r="R2411" t="s">
        <v>890</v>
      </c>
      <c r="S2411" t="s">
        <v>875</v>
      </c>
      <c r="AA2411" s="49" t="s">
        <v>3292</v>
      </c>
      <c r="AB2411" s="71" t="s">
        <v>874</v>
      </c>
      <c r="AC2411" s="55">
        <v>2035</v>
      </c>
      <c r="AD2411" s="70" t="str">
        <f t="shared" si="448"/>
        <v>*0.93</v>
      </c>
      <c r="AE2411" s="70" t="str">
        <f t="shared" si="449"/>
        <v>REZoning_Sol-Win</v>
      </c>
      <c r="AG2411" s="49" t="s">
        <v>3292</v>
      </c>
      <c r="AH2411" s="71" t="s">
        <v>874</v>
      </c>
      <c r="AI2411" s="55">
        <v>2050</v>
      </c>
      <c r="AJ2411" s="70" t="str">
        <f t="shared" si="450"/>
        <v>*0.9</v>
      </c>
      <c r="AK2411" s="70" t="str">
        <f t="shared" si="451"/>
        <v>REZoning_Sol-Win</v>
      </c>
      <c r="AO2411" s="50" t="s">
        <v>3292</v>
      </c>
      <c r="AP2411" s="72" t="s">
        <v>874</v>
      </c>
      <c r="AQ2411" s="58">
        <v>2035</v>
      </c>
      <c r="AR2411" s="73" t="str">
        <f t="shared" si="452"/>
        <v>*0.9</v>
      </c>
      <c r="AS2411" s="70" t="str">
        <f t="shared" si="453"/>
        <v>REZoning_Sol-Win</v>
      </c>
      <c r="AU2411" s="50" t="s">
        <v>3292</v>
      </c>
      <c r="AV2411" s="72" t="s">
        <v>874</v>
      </c>
      <c r="AW2411" s="58">
        <v>2050</v>
      </c>
      <c r="AX2411" s="73" t="str">
        <f t="shared" si="454"/>
        <v>*0.86</v>
      </c>
      <c r="AY2411" s="70" t="str">
        <f t="shared" si="455"/>
        <v>REZoning_Sol-Win</v>
      </c>
    </row>
    <row r="2412" spans="1:51">
      <c r="A2412" s="67" t="s">
        <v>70</v>
      </c>
      <c r="C2412" t="s">
        <v>3293</v>
      </c>
      <c r="D2412" s="68" t="s">
        <v>874</v>
      </c>
      <c r="E2412" s="52">
        <v>2035</v>
      </c>
      <c r="F2412" s="69" t="str">
        <f t="shared" si="445"/>
        <v>*0.94</v>
      </c>
      <c r="G2412" s="70" t="str">
        <f t="shared" si="456"/>
        <v>REZoning_Sol-Win</v>
      </c>
      <c r="I2412" t="s">
        <v>3293</v>
      </c>
      <c r="J2412" s="68" t="s">
        <v>874</v>
      </c>
      <c r="K2412" s="52">
        <v>2050</v>
      </c>
      <c r="L2412" s="62" t="str">
        <f t="shared" si="446"/>
        <v>*0.91</v>
      </c>
      <c r="M2412" s="70" t="str">
        <f t="shared" si="447"/>
        <v>REZoning_Sol-Win</v>
      </c>
      <c r="O2412" t="s">
        <v>3293</v>
      </c>
      <c r="P2412" t="s">
        <v>874</v>
      </c>
      <c r="Q2412">
        <v>2100</v>
      </c>
      <c r="R2412" t="s">
        <v>890</v>
      </c>
      <c r="S2412" t="s">
        <v>875</v>
      </c>
      <c r="AA2412" s="49" t="s">
        <v>3293</v>
      </c>
      <c r="AB2412" s="71" t="s">
        <v>874</v>
      </c>
      <c r="AC2412" s="55">
        <v>2035</v>
      </c>
      <c r="AD2412" s="70" t="str">
        <f t="shared" si="448"/>
        <v>*0.93</v>
      </c>
      <c r="AE2412" s="70" t="str">
        <f t="shared" si="449"/>
        <v>REZoning_Sol-Win</v>
      </c>
      <c r="AG2412" s="49" t="s">
        <v>3293</v>
      </c>
      <c r="AH2412" s="71" t="s">
        <v>874</v>
      </c>
      <c r="AI2412" s="55">
        <v>2050</v>
      </c>
      <c r="AJ2412" s="70" t="str">
        <f t="shared" si="450"/>
        <v>*0.9</v>
      </c>
      <c r="AK2412" s="70" t="str">
        <f t="shared" si="451"/>
        <v>REZoning_Sol-Win</v>
      </c>
      <c r="AO2412" s="50" t="s">
        <v>3293</v>
      </c>
      <c r="AP2412" s="72" t="s">
        <v>874</v>
      </c>
      <c r="AQ2412" s="58">
        <v>2035</v>
      </c>
      <c r="AR2412" s="73" t="str">
        <f t="shared" si="452"/>
        <v>*0.9</v>
      </c>
      <c r="AS2412" s="70" t="str">
        <f t="shared" si="453"/>
        <v>REZoning_Sol-Win</v>
      </c>
      <c r="AU2412" s="50" t="s">
        <v>3293</v>
      </c>
      <c r="AV2412" s="72" t="s">
        <v>874</v>
      </c>
      <c r="AW2412" s="58">
        <v>2050</v>
      </c>
      <c r="AX2412" s="73" t="str">
        <f t="shared" si="454"/>
        <v>*0.86</v>
      </c>
      <c r="AY2412" s="70" t="str">
        <f t="shared" si="455"/>
        <v>REZoning_Sol-Win</v>
      </c>
    </row>
    <row r="2413" spans="1:51">
      <c r="A2413" s="67" t="s">
        <v>70</v>
      </c>
      <c r="C2413" t="s">
        <v>3294</v>
      </c>
      <c r="D2413" s="68" t="s">
        <v>874</v>
      </c>
      <c r="E2413" s="52">
        <v>2035</v>
      </c>
      <c r="F2413" s="69" t="str">
        <f t="shared" si="445"/>
        <v>*0.94</v>
      </c>
      <c r="G2413" s="70" t="str">
        <f t="shared" si="456"/>
        <v>REZoning_Sol-Win</v>
      </c>
      <c r="I2413" t="s">
        <v>3294</v>
      </c>
      <c r="J2413" s="68" t="s">
        <v>874</v>
      </c>
      <c r="K2413" s="52">
        <v>2050</v>
      </c>
      <c r="L2413" s="62" t="str">
        <f t="shared" si="446"/>
        <v>*0.91</v>
      </c>
      <c r="M2413" s="70" t="str">
        <f t="shared" si="447"/>
        <v>REZoning_Sol-Win</v>
      </c>
      <c r="O2413" t="s">
        <v>3294</v>
      </c>
      <c r="P2413" t="s">
        <v>874</v>
      </c>
      <c r="Q2413">
        <v>2100</v>
      </c>
      <c r="R2413" t="s">
        <v>890</v>
      </c>
      <c r="S2413" t="s">
        <v>875</v>
      </c>
      <c r="AA2413" s="49" t="s">
        <v>3294</v>
      </c>
      <c r="AB2413" s="71" t="s">
        <v>874</v>
      </c>
      <c r="AC2413" s="55">
        <v>2035</v>
      </c>
      <c r="AD2413" s="70" t="str">
        <f t="shared" si="448"/>
        <v>*0.93</v>
      </c>
      <c r="AE2413" s="70" t="str">
        <f t="shared" si="449"/>
        <v>REZoning_Sol-Win</v>
      </c>
      <c r="AG2413" s="49" t="s">
        <v>3294</v>
      </c>
      <c r="AH2413" s="71" t="s">
        <v>874</v>
      </c>
      <c r="AI2413" s="55">
        <v>2050</v>
      </c>
      <c r="AJ2413" s="70" t="str">
        <f t="shared" si="450"/>
        <v>*0.9</v>
      </c>
      <c r="AK2413" s="70" t="str">
        <f t="shared" si="451"/>
        <v>REZoning_Sol-Win</v>
      </c>
      <c r="AO2413" s="50" t="s">
        <v>3294</v>
      </c>
      <c r="AP2413" s="72" t="s">
        <v>874</v>
      </c>
      <c r="AQ2413" s="58">
        <v>2035</v>
      </c>
      <c r="AR2413" s="73" t="str">
        <f t="shared" si="452"/>
        <v>*0.9</v>
      </c>
      <c r="AS2413" s="70" t="str">
        <f t="shared" si="453"/>
        <v>REZoning_Sol-Win</v>
      </c>
      <c r="AU2413" s="50" t="s">
        <v>3294</v>
      </c>
      <c r="AV2413" s="72" t="s">
        <v>874</v>
      </c>
      <c r="AW2413" s="58">
        <v>2050</v>
      </c>
      <c r="AX2413" s="73" t="str">
        <f t="shared" si="454"/>
        <v>*0.86</v>
      </c>
      <c r="AY2413" s="70" t="str">
        <f t="shared" si="455"/>
        <v>REZoning_Sol-Win</v>
      </c>
    </row>
    <row r="2414" spans="1:51">
      <c r="A2414" s="67" t="s">
        <v>70</v>
      </c>
      <c r="C2414" t="s">
        <v>3295</v>
      </c>
      <c r="D2414" s="68" t="s">
        <v>874</v>
      </c>
      <c r="E2414" s="52">
        <v>2035</v>
      </c>
      <c r="F2414" s="69" t="str">
        <f t="shared" si="445"/>
        <v>*0.94</v>
      </c>
      <c r="G2414" s="70" t="str">
        <f t="shared" si="456"/>
        <v>REZoning_Sol-Win</v>
      </c>
      <c r="I2414" t="s">
        <v>3295</v>
      </c>
      <c r="J2414" s="68" t="s">
        <v>874</v>
      </c>
      <c r="K2414" s="52">
        <v>2050</v>
      </c>
      <c r="L2414" s="62" t="str">
        <f t="shared" si="446"/>
        <v>*0.91</v>
      </c>
      <c r="M2414" s="70" t="str">
        <f t="shared" si="447"/>
        <v>REZoning_Sol-Win</v>
      </c>
      <c r="O2414" t="s">
        <v>3295</v>
      </c>
      <c r="P2414" t="s">
        <v>874</v>
      </c>
      <c r="Q2414">
        <v>2100</v>
      </c>
      <c r="R2414" t="s">
        <v>890</v>
      </c>
      <c r="S2414" t="s">
        <v>875</v>
      </c>
      <c r="AA2414" s="49" t="s">
        <v>3295</v>
      </c>
      <c r="AB2414" s="71" t="s">
        <v>874</v>
      </c>
      <c r="AC2414" s="55">
        <v>2035</v>
      </c>
      <c r="AD2414" s="70" t="str">
        <f t="shared" si="448"/>
        <v>*0.93</v>
      </c>
      <c r="AE2414" s="70" t="str">
        <f t="shared" si="449"/>
        <v>REZoning_Sol-Win</v>
      </c>
      <c r="AG2414" s="49" t="s">
        <v>3295</v>
      </c>
      <c r="AH2414" s="71" t="s">
        <v>874</v>
      </c>
      <c r="AI2414" s="55">
        <v>2050</v>
      </c>
      <c r="AJ2414" s="70" t="str">
        <f t="shared" si="450"/>
        <v>*0.9</v>
      </c>
      <c r="AK2414" s="70" t="str">
        <f t="shared" si="451"/>
        <v>REZoning_Sol-Win</v>
      </c>
      <c r="AO2414" s="50" t="s">
        <v>3295</v>
      </c>
      <c r="AP2414" s="72" t="s">
        <v>874</v>
      </c>
      <c r="AQ2414" s="58">
        <v>2035</v>
      </c>
      <c r="AR2414" s="73" t="str">
        <f t="shared" si="452"/>
        <v>*0.9</v>
      </c>
      <c r="AS2414" s="70" t="str">
        <f t="shared" si="453"/>
        <v>REZoning_Sol-Win</v>
      </c>
      <c r="AU2414" s="50" t="s">
        <v>3295</v>
      </c>
      <c r="AV2414" s="72" t="s">
        <v>874</v>
      </c>
      <c r="AW2414" s="58">
        <v>2050</v>
      </c>
      <c r="AX2414" s="73" t="str">
        <f t="shared" si="454"/>
        <v>*0.86</v>
      </c>
      <c r="AY2414" s="70" t="str">
        <f t="shared" si="455"/>
        <v>REZoning_Sol-Win</v>
      </c>
    </row>
    <row r="2415" spans="1:51">
      <c r="A2415" s="67" t="s">
        <v>70</v>
      </c>
      <c r="C2415" t="s">
        <v>3296</v>
      </c>
      <c r="D2415" s="68" t="s">
        <v>874</v>
      </c>
      <c r="E2415" s="52">
        <v>2035</v>
      </c>
      <c r="F2415" s="69" t="str">
        <f t="shared" si="445"/>
        <v>*0.94</v>
      </c>
      <c r="G2415" s="70" t="str">
        <f t="shared" si="456"/>
        <v>REZoning_Sol-Win</v>
      </c>
      <c r="I2415" t="s">
        <v>3296</v>
      </c>
      <c r="J2415" s="68" t="s">
        <v>874</v>
      </c>
      <c r="K2415" s="52">
        <v>2050</v>
      </c>
      <c r="L2415" s="62" t="str">
        <f t="shared" si="446"/>
        <v>*0.91</v>
      </c>
      <c r="M2415" s="70" t="str">
        <f t="shared" si="447"/>
        <v>REZoning_Sol-Win</v>
      </c>
      <c r="O2415" t="s">
        <v>3296</v>
      </c>
      <c r="P2415" t="s">
        <v>874</v>
      </c>
      <c r="Q2415">
        <v>2100</v>
      </c>
      <c r="R2415" t="s">
        <v>890</v>
      </c>
      <c r="S2415" t="s">
        <v>875</v>
      </c>
      <c r="AA2415" s="49" t="s">
        <v>3296</v>
      </c>
      <c r="AB2415" s="71" t="s">
        <v>874</v>
      </c>
      <c r="AC2415" s="55">
        <v>2035</v>
      </c>
      <c r="AD2415" s="70" t="str">
        <f t="shared" si="448"/>
        <v>*0.93</v>
      </c>
      <c r="AE2415" s="70" t="str">
        <f t="shared" si="449"/>
        <v>REZoning_Sol-Win</v>
      </c>
      <c r="AG2415" s="49" t="s">
        <v>3296</v>
      </c>
      <c r="AH2415" s="71" t="s">
        <v>874</v>
      </c>
      <c r="AI2415" s="55">
        <v>2050</v>
      </c>
      <c r="AJ2415" s="70" t="str">
        <f t="shared" si="450"/>
        <v>*0.9</v>
      </c>
      <c r="AK2415" s="70" t="str">
        <f t="shared" si="451"/>
        <v>REZoning_Sol-Win</v>
      </c>
      <c r="AO2415" s="50" t="s">
        <v>3296</v>
      </c>
      <c r="AP2415" s="72" t="s">
        <v>874</v>
      </c>
      <c r="AQ2415" s="58">
        <v>2035</v>
      </c>
      <c r="AR2415" s="73" t="str">
        <f t="shared" si="452"/>
        <v>*0.9</v>
      </c>
      <c r="AS2415" s="70" t="str">
        <f t="shared" si="453"/>
        <v>REZoning_Sol-Win</v>
      </c>
      <c r="AU2415" s="50" t="s">
        <v>3296</v>
      </c>
      <c r="AV2415" s="72" t="s">
        <v>874</v>
      </c>
      <c r="AW2415" s="58">
        <v>2050</v>
      </c>
      <c r="AX2415" s="73" t="str">
        <f t="shared" si="454"/>
        <v>*0.86</v>
      </c>
      <c r="AY2415" s="70" t="str">
        <f t="shared" si="455"/>
        <v>REZoning_Sol-Win</v>
      </c>
    </row>
    <row r="2416" spans="1:51">
      <c r="A2416" s="67" t="s">
        <v>70</v>
      </c>
      <c r="C2416" t="s">
        <v>3297</v>
      </c>
      <c r="D2416" s="68" t="s">
        <v>874</v>
      </c>
      <c r="E2416" s="52">
        <v>2035</v>
      </c>
      <c r="F2416" s="69" t="str">
        <f t="shared" si="445"/>
        <v>*0.94</v>
      </c>
      <c r="G2416" s="70" t="str">
        <f t="shared" si="456"/>
        <v>REZoning_Sol-Win</v>
      </c>
      <c r="I2416" t="s">
        <v>3297</v>
      </c>
      <c r="J2416" s="68" t="s">
        <v>874</v>
      </c>
      <c r="K2416" s="52">
        <v>2050</v>
      </c>
      <c r="L2416" s="62" t="str">
        <f t="shared" si="446"/>
        <v>*0.91</v>
      </c>
      <c r="M2416" s="70" t="str">
        <f t="shared" si="447"/>
        <v>REZoning_Sol-Win</v>
      </c>
      <c r="O2416" t="s">
        <v>3297</v>
      </c>
      <c r="P2416" t="s">
        <v>874</v>
      </c>
      <c r="Q2416">
        <v>2100</v>
      </c>
      <c r="R2416" t="s">
        <v>890</v>
      </c>
      <c r="S2416" t="s">
        <v>875</v>
      </c>
      <c r="AA2416" s="49" t="s">
        <v>3297</v>
      </c>
      <c r="AB2416" s="71" t="s">
        <v>874</v>
      </c>
      <c r="AC2416" s="55">
        <v>2035</v>
      </c>
      <c r="AD2416" s="70" t="str">
        <f t="shared" si="448"/>
        <v>*0.93</v>
      </c>
      <c r="AE2416" s="70" t="str">
        <f t="shared" si="449"/>
        <v>REZoning_Sol-Win</v>
      </c>
      <c r="AG2416" s="49" t="s">
        <v>3297</v>
      </c>
      <c r="AH2416" s="71" t="s">
        <v>874</v>
      </c>
      <c r="AI2416" s="55">
        <v>2050</v>
      </c>
      <c r="AJ2416" s="70" t="str">
        <f t="shared" si="450"/>
        <v>*0.9</v>
      </c>
      <c r="AK2416" s="70" t="str">
        <f t="shared" si="451"/>
        <v>REZoning_Sol-Win</v>
      </c>
      <c r="AO2416" s="50" t="s">
        <v>3297</v>
      </c>
      <c r="AP2416" s="72" t="s">
        <v>874</v>
      </c>
      <c r="AQ2416" s="58">
        <v>2035</v>
      </c>
      <c r="AR2416" s="73" t="str">
        <f t="shared" si="452"/>
        <v>*0.9</v>
      </c>
      <c r="AS2416" s="70" t="str">
        <f t="shared" si="453"/>
        <v>REZoning_Sol-Win</v>
      </c>
      <c r="AU2416" s="50" t="s">
        <v>3297</v>
      </c>
      <c r="AV2416" s="72" t="s">
        <v>874</v>
      </c>
      <c r="AW2416" s="58">
        <v>2050</v>
      </c>
      <c r="AX2416" s="73" t="str">
        <f t="shared" si="454"/>
        <v>*0.86</v>
      </c>
      <c r="AY2416" s="70" t="str">
        <f t="shared" si="455"/>
        <v>REZoning_Sol-Win</v>
      </c>
    </row>
    <row r="2417" spans="1:51">
      <c r="A2417" s="67" t="s">
        <v>70</v>
      </c>
      <c r="C2417" t="s">
        <v>3298</v>
      </c>
      <c r="D2417" s="68" t="s">
        <v>874</v>
      </c>
      <c r="E2417" s="52">
        <v>2035</v>
      </c>
      <c r="F2417" s="69" t="str">
        <f t="shared" si="445"/>
        <v>*0.94</v>
      </c>
      <c r="G2417" s="70" t="str">
        <f t="shared" si="456"/>
        <v>REZoning_Sol-Win</v>
      </c>
      <c r="I2417" t="s">
        <v>3298</v>
      </c>
      <c r="J2417" s="68" t="s">
        <v>874</v>
      </c>
      <c r="K2417" s="52">
        <v>2050</v>
      </c>
      <c r="L2417" s="62" t="str">
        <f t="shared" si="446"/>
        <v>*0.91</v>
      </c>
      <c r="M2417" s="70" t="str">
        <f t="shared" si="447"/>
        <v>REZoning_Sol-Win</v>
      </c>
      <c r="O2417" t="s">
        <v>3298</v>
      </c>
      <c r="P2417" t="s">
        <v>874</v>
      </c>
      <c r="Q2417">
        <v>2100</v>
      </c>
      <c r="R2417" t="s">
        <v>890</v>
      </c>
      <c r="S2417" t="s">
        <v>875</v>
      </c>
      <c r="AA2417" s="49" t="s">
        <v>3298</v>
      </c>
      <c r="AB2417" s="71" t="s">
        <v>874</v>
      </c>
      <c r="AC2417" s="55">
        <v>2035</v>
      </c>
      <c r="AD2417" s="70" t="str">
        <f t="shared" si="448"/>
        <v>*0.93</v>
      </c>
      <c r="AE2417" s="70" t="str">
        <f t="shared" si="449"/>
        <v>REZoning_Sol-Win</v>
      </c>
      <c r="AG2417" s="49" t="s">
        <v>3298</v>
      </c>
      <c r="AH2417" s="71" t="s">
        <v>874</v>
      </c>
      <c r="AI2417" s="55">
        <v>2050</v>
      </c>
      <c r="AJ2417" s="70" t="str">
        <f t="shared" si="450"/>
        <v>*0.9</v>
      </c>
      <c r="AK2417" s="70" t="str">
        <f t="shared" si="451"/>
        <v>REZoning_Sol-Win</v>
      </c>
      <c r="AO2417" s="50" t="s">
        <v>3298</v>
      </c>
      <c r="AP2417" s="72" t="s">
        <v>874</v>
      </c>
      <c r="AQ2417" s="58">
        <v>2035</v>
      </c>
      <c r="AR2417" s="73" t="str">
        <f t="shared" si="452"/>
        <v>*0.9</v>
      </c>
      <c r="AS2417" s="70" t="str">
        <f t="shared" si="453"/>
        <v>REZoning_Sol-Win</v>
      </c>
      <c r="AU2417" s="50" t="s">
        <v>3298</v>
      </c>
      <c r="AV2417" s="72" t="s">
        <v>874</v>
      </c>
      <c r="AW2417" s="58">
        <v>2050</v>
      </c>
      <c r="AX2417" s="73" t="str">
        <f t="shared" si="454"/>
        <v>*0.86</v>
      </c>
      <c r="AY2417" s="70" t="str">
        <f t="shared" si="455"/>
        <v>REZoning_Sol-Win</v>
      </c>
    </row>
    <row r="2418" spans="1:51">
      <c r="A2418" s="67" t="s">
        <v>70</v>
      </c>
      <c r="C2418" t="s">
        <v>3299</v>
      </c>
      <c r="D2418" s="68" t="s">
        <v>874</v>
      </c>
      <c r="E2418" s="52">
        <v>2035</v>
      </c>
      <c r="F2418" s="69" t="str">
        <f t="shared" si="445"/>
        <v>*0.94</v>
      </c>
      <c r="G2418" s="70" t="str">
        <f t="shared" si="456"/>
        <v>REZoning_Sol-Win</v>
      </c>
      <c r="I2418" t="s">
        <v>3299</v>
      </c>
      <c r="J2418" s="68" t="s">
        <v>874</v>
      </c>
      <c r="K2418" s="52">
        <v>2050</v>
      </c>
      <c r="L2418" s="62" t="str">
        <f t="shared" si="446"/>
        <v>*0.91</v>
      </c>
      <c r="M2418" s="70" t="str">
        <f t="shared" si="447"/>
        <v>REZoning_Sol-Win</v>
      </c>
      <c r="O2418" t="s">
        <v>3299</v>
      </c>
      <c r="P2418" t="s">
        <v>874</v>
      </c>
      <c r="Q2418">
        <v>2100</v>
      </c>
      <c r="R2418" t="s">
        <v>890</v>
      </c>
      <c r="S2418" t="s">
        <v>875</v>
      </c>
      <c r="AA2418" s="49" t="s">
        <v>3299</v>
      </c>
      <c r="AB2418" s="71" t="s">
        <v>874</v>
      </c>
      <c r="AC2418" s="55">
        <v>2035</v>
      </c>
      <c r="AD2418" s="70" t="str">
        <f t="shared" si="448"/>
        <v>*0.93</v>
      </c>
      <c r="AE2418" s="70" t="str">
        <f t="shared" si="449"/>
        <v>REZoning_Sol-Win</v>
      </c>
      <c r="AG2418" s="49" t="s">
        <v>3299</v>
      </c>
      <c r="AH2418" s="71" t="s">
        <v>874</v>
      </c>
      <c r="AI2418" s="55">
        <v>2050</v>
      </c>
      <c r="AJ2418" s="70" t="str">
        <f t="shared" si="450"/>
        <v>*0.9</v>
      </c>
      <c r="AK2418" s="70" t="str">
        <f t="shared" si="451"/>
        <v>REZoning_Sol-Win</v>
      </c>
      <c r="AO2418" s="50" t="s">
        <v>3299</v>
      </c>
      <c r="AP2418" s="72" t="s">
        <v>874</v>
      </c>
      <c r="AQ2418" s="58">
        <v>2035</v>
      </c>
      <c r="AR2418" s="73" t="str">
        <f t="shared" si="452"/>
        <v>*0.9</v>
      </c>
      <c r="AS2418" s="70" t="str">
        <f t="shared" si="453"/>
        <v>REZoning_Sol-Win</v>
      </c>
      <c r="AU2418" s="50" t="s">
        <v>3299</v>
      </c>
      <c r="AV2418" s="72" t="s">
        <v>874</v>
      </c>
      <c r="AW2418" s="58">
        <v>2050</v>
      </c>
      <c r="AX2418" s="73" t="str">
        <f t="shared" si="454"/>
        <v>*0.86</v>
      </c>
      <c r="AY2418" s="70" t="str">
        <f t="shared" si="455"/>
        <v>REZoning_Sol-Win</v>
      </c>
    </row>
    <row r="2419" spans="1:51">
      <c r="A2419" s="67" t="s">
        <v>70</v>
      </c>
      <c r="C2419" t="s">
        <v>3300</v>
      </c>
      <c r="D2419" s="68" t="s">
        <v>874</v>
      </c>
      <c r="E2419" s="52">
        <v>2035</v>
      </c>
      <c r="F2419" s="69" t="str">
        <f t="shared" si="445"/>
        <v>*0.94</v>
      </c>
      <c r="G2419" s="70" t="str">
        <f t="shared" si="456"/>
        <v>REZoning_Sol-Win</v>
      </c>
      <c r="I2419" t="s">
        <v>3300</v>
      </c>
      <c r="J2419" s="68" t="s">
        <v>874</v>
      </c>
      <c r="K2419" s="52">
        <v>2050</v>
      </c>
      <c r="L2419" s="62" t="str">
        <f t="shared" si="446"/>
        <v>*0.91</v>
      </c>
      <c r="M2419" s="70" t="str">
        <f t="shared" si="447"/>
        <v>REZoning_Sol-Win</v>
      </c>
      <c r="O2419" t="s">
        <v>3300</v>
      </c>
      <c r="P2419" t="s">
        <v>874</v>
      </c>
      <c r="Q2419">
        <v>2100</v>
      </c>
      <c r="R2419" t="s">
        <v>890</v>
      </c>
      <c r="S2419" t="s">
        <v>875</v>
      </c>
      <c r="AA2419" s="49" t="s">
        <v>3300</v>
      </c>
      <c r="AB2419" s="71" t="s">
        <v>874</v>
      </c>
      <c r="AC2419" s="55">
        <v>2035</v>
      </c>
      <c r="AD2419" s="70" t="str">
        <f t="shared" si="448"/>
        <v>*0.93</v>
      </c>
      <c r="AE2419" s="70" t="str">
        <f t="shared" si="449"/>
        <v>REZoning_Sol-Win</v>
      </c>
      <c r="AG2419" s="49" t="s">
        <v>3300</v>
      </c>
      <c r="AH2419" s="71" t="s">
        <v>874</v>
      </c>
      <c r="AI2419" s="55">
        <v>2050</v>
      </c>
      <c r="AJ2419" s="70" t="str">
        <f t="shared" si="450"/>
        <v>*0.9</v>
      </c>
      <c r="AK2419" s="70" t="str">
        <f t="shared" si="451"/>
        <v>REZoning_Sol-Win</v>
      </c>
      <c r="AO2419" s="50" t="s">
        <v>3300</v>
      </c>
      <c r="AP2419" s="72" t="s">
        <v>874</v>
      </c>
      <c r="AQ2419" s="58">
        <v>2035</v>
      </c>
      <c r="AR2419" s="73" t="str">
        <f t="shared" si="452"/>
        <v>*0.9</v>
      </c>
      <c r="AS2419" s="70" t="str">
        <f t="shared" si="453"/>
        <v>REZoning_Sol-Win</v>
      </c>
      <c r="AU2419" s="50" t="s">
        <v>3300</v>
      </c>
      <c r="AV2419" s="72" t="s">
        <v>874</v>
      </c>
      <c r="AW2419" s="58">
        <v>2050</v>
      </c>
      <c r="AX2419" s="73" t="str">
        <f t="shared" si="454"/>
        <v>*0.86</v>
      </c>
      <c r="AY2419" s="70" t="str">
        <f t="shared" si="455"/>
        <v>REZoning_Sol-Win</v>
      </c>
    </row>
    <row r="2420" spans="1:51">
      <c r="A2420" s="67" t="s">
        <v>70</v>
      </c>
      <c r="C2420" t="s">
        <v>3301</v>
      </c>
      <c r="D2420" s="68" t="s">
        <v>874</v>
      </c>
      <c r="E2420" s="52">
        <v>2035</v>
      </c>
      <c r="F2420" s="69" t="str">
        <f t="shared" si="445"/>
        <v>*0.94</v>
      </c>
      <c r="G2420" s="70" t="str">
        <f t="shared" si="456"/>
        <v>REZoning_Sol-Win</v>
      </c>
      <c r="I2420" t="s">
        <v>3301</v>
      </c>
      <c r="J2420" s="68" t="s">
        <v>874</v>
      </c>
      <c r="K2420" s="52">
        <v>2050</v>
      </c>
      <c r="L2420" s="62" t="str">
        <f t="shared" si="446"/>
        <v>*0.91</v>
      </c>
      <c r="M2420" s="70" t="str">
        <f t="shared" si="447"/>
        <v>REZoning_Sol-Win</v>
      </c>
      <c r="O2420" t="s">
        <v>3301</v>
      </c>
      <c r="P2420" t="s">
        <v>874</v>
      </c>
      <c r="Q2420">
        <v>2100</v>
      </c>
      <c r="R2420" t="s">
        <v>890</v>
      </c>
      <c r="S2420" t="s">
        <v>875</v>
      </c>
      <c r="AA2420" s="49" t="s">
        <v>3301</v>
      </c>
      <c r="AB2420" s="71" t="s">
        <v>874</v>
      </c>
      <c r="AC2420" s="55">
        <v>2035</v>
      </c>
      <c r="AD2420" s="70" t="str">
        <f t="shared" si="448"/>
        <v>*0.93</v>
      </c>
      <c r="AE2420" s="70" t="str">
        <f t="shared" si="449"/>
        <v>REZoning_Sol-Win</v>
      </c>
      <c r="AG2420" s="49" t="s">
        <v>3301</v>
      </c>
      <c r="AH2420" s="71" t="s">
        <v>874</v>
      </c>
      <c r="AI2420" s="55">
        <v>2050</v>
      </c>
      <c r="AJ2420" s="70" t="str">
        <f t="shared" si="450"/>
        <v>*0.9</v>
      </c>
      <c r="AK2420" s="70" t="str">
        <f t="shared" si="451"/>
        <v>REZoning_Sol-Win</v>
      </c>
      <c r="AO2420" s="50" t="s">
        <v>3301</v>
      </c>
      <c r="AP2420" s="72" t="s">
        <v>874</v>
      </c>
      <c r="AQ2420" s="58">
        <v>2035</v>
      </c>
      <c r="AR2420" s="73" t="str">
        <f t="shared" si="452"/>
        <v>*0.9</v>
      </c>
      <c r="AS2420" s="70" t="str">
        <f t="shared" si="453"/>
        <v>REZoning_Sol-Win</v>
      </c>
      <c r="AU2420" s="50" t="s">
        <v>3301</v>
      </c>
      <c r="AV2420" s="72" t="s">
        <v>874</v>
      </c>
      <c r="AW2420" s="58">
        <v>2050</v>
      </c>
      <c r="AX2420" s="73" t="str">
        <f t="shared" si="454"/>
        <v>*0.86</v>
      </c>
      <c r="AY2420" s="70" t="str">
        <f t="shared" si="455"/>
        <v>REZoning_Sol-Win</v>
      </c>
    </row>
    <row r="2421" spans="1:51">
      <c r="A2421" s="67" t="s">
        <v>70</v>
      </c>
      <c r="C2421" t="s">
        <v>3302</v>
      </c>
      <c r="D2421" s="68" t="s">
        <v>874</v>
      </c>
      <c r="E2421" s="52">
        <v>2035</v>
      </c>
      <c r="F2421" s="69" t="str">
        <f t="shared" si="445"/>
        <v>*0.94</v>
      </c>
      <c r="G2421" s="70" t="str">
        <f t="shared" si="456"/>
        <v>REZoning_Sol-Win</v>
      </c>
      <c r="I2421" t="s">
        <v>3302</v>
      </c>
      <c r="J2421" s="68" t="s">
        <v>874</v>
      </c>
      <c r="K2421" s="52">
        <v>2050</v>
      </c>
      <c r="L2421" s="62" t="str">
        <f t="shared" si="446"/>
        <v>*0.91</v>
      </c>
      <c r="M2421" s="70" t="str">
        <f t="shared" si="447"/>
        <v>REZoning_Sol-Win</v>
      </c>
      <c r="O2421" t="s">
        <v>3302</v>
      </c>
      <c r="P2421" t="s">
        <v>874</v>
      </c>
      <c r="Q2421">
        <v>2100</v>
      </c>
      <c r="R2421" t="s">
        <v>890</v>
      </c>
      <c r="S2421" t="s">
        <v>875</v>
      </c>
      <c r="AA2421" s="49" t="s">
        <v>3302</v>
      </c>
      <c r="AB2421" s="71" t="s">
        <v>874</v>
      </c>
      <c r="AC2421" s="55">
        <v>2035</v>
      </c>
      <c r="AD2421" s="70" t="str">
        <f t="shared" si="448"/>
        <v>*0.93</v>
      </c>
      <c r="AE2421" s="70" t="str">
        <f t="shared" si="449"/>
        <v>REZoning_Sol-Win</v>
      </c>
      <c r="AG2421" s="49" t="s">
        <v>3302</v>
      </c>
      <c r="AH2421" s="71" t="s">
        <v>874</v>
      </c>
      <c r="AI2421" s="55">
        <v>2050</v>
      </c>
      <c r="AJ2421" s="70" t="str">
        <f t="shared" si="450"/>
        <v>*0.9</v>
      </c>
      <c r="AK2421" s="70" t="str">
        <f t="shared" si="451"/>
        <v>REZoning_Sol-Win</v>
      </c>
      <c r="AO2421" s="50" t="s">
        <v>3302</v>
      </c>
      <c r="AP2421" s="72" t="s">
        <v>874</v>
      </c>
      <c r="AQ2421" s="58">
        <v>2035</v>
      </c>
      <c r="AR2421" s="73" t="str">
        <f t="shared" si="452"/>
        <v>*0.9</v>
      </c>
      <c r="AS2421" s="70" t="str">
        <f t="shared" si="453"/>
        <v>REZoning_Sol-Win</v>
      </c>
      <c r="AU2421" s="50" t="s">
        <v>3302</v>
      </c>
      <c r="AV2421" s="72" t="s">
        <v>874</v>
      </c>
      <c r="AW2421" s="58">
        <v>2050</v>
      </c>
      <c r="AX2421" s="73" t="str">
        <f t="shared" si="454"/>
        <v>*0.86</v>
      </c>
      <c r="AY2421" s="70" t="str">
        <f t="shared" si="455"/>
        <v>REZoning_Sol-Win</v>
      </c>
    </row>
    <row r="2422" spans="1:51">
      <c r="A2422" s="67" t="s">
        <v>70</v>
      </c>
      <c r="C2422" t="s">
        <v>3303</v>
      </c>
      <c r="D2422" s="68" t="s">
        <v>874</v>
      </c>
      <c r="E2422" s="52">
        <v>2035</v>
      </c>
      <c r="F2422" s="69" t="str">
        <f t="shared" si="445"/>
        <v>*0.94</v>
      </c>
      <c r="G2422" s="70" t="str">
        <f t="shared" si="456"/>
        <v>REZoning_Sol-Win</v>
      </c>
      <c r="I2422" t="s">
        <v>3303</v>
      </c>
      <c r="J2422" s="68" t="s">
        <v>874</v>
      </c>
      <c r="K2422" s="52">
        <v>2050</v>
      </c>
      <c r="L2422" s="62" t="str">
        <f t="shared" si="446"/>
        <v>*0.91</v>
      </c>
      <c r="M2422" s="70" t="str">
        <f t="shared" si="447"/>
        <v>REZoning_Sol-Win</v>
      </c>
      <c r="O2422" t="s">
        <v>3303</v>
      </c>
      <c r="P2422" t="s">
        <v>874</v>
      </c>
      <c r="Q2422">
        <v>2100</v>
      </c>
      <c r="R2422" t="s">
        <v>890</v>
      </c>
      <c r="S2422" t="s">
        <v>875</v>
      </c>
      <c r="AA2422" s="49" t="s">
        <v>3303</v>
      </c>
      <c r="AB2422" s="71" t="s">
        <v>874</v>
      </c>
      <c r="AC2422" s="55">
        <v>2035</v>
      </c>
      <c r="AD2422" s="70" t="str">
        <f t="shared" si="448"/>
        <v>*0.93</v>
      </c>
      <c r="AE2422" s="70" t="str">
        <f t="shared" si="449"/>
        <v>REZoning_Sol-Win</v>
      </c>
      <c r="AG2422" s="49" t="s">
        <v>3303</v>
      </c>
      <c r="AH2422" s="71" t="s">
        <v>874</v>
      </c>
      <c r="AI2422" s="55">
        <v>2050</v>
      </c>
      <c r="AJ2422" s="70" t="str">
        <f t="shared" si="450"/>
        <v>*0.9</v>
      </c>
      <c r="AK2422" s="70" t="str">
        <f t="shared" si="451"/>
        <v>REZoning_Sol-Win</v>
      </c>
      <c r="AO2422" s="50" t="s">
        <v>3303</v>
      </c>
      <c r="AP2422" s="72" t="s">
        <v>874</v>
      </c>
      <c r="AQ2422" s="58">
        <v>2035</v>
      </c>
      <c r="AR2422" s="73" t="str">
        <f t="shared" si="452"/>
        <v>*0.9</v>
      </c>
      <c r="AS2422" s="70" t="str">
        <f t="shared" si="453"/>
        <v>REZoning_Sol-Win</v>
      </c>
      <c r="AU2422" s="50" t="s">
        <v>3303</v>
      </c>
      <c r="AV2422" s="72" t="s">
        <v>874</v>
      </c>
      <c r="AW2422" s="58">
        <v>2050</v>
      </c>
      <c r="AX2422" s="73" t="str">
        <f t="shared" si="454"/>
        <v>*0.86</v>
      </c>
      <c r="AY2422" s="70" t="str">
        <f t="shared" si="455"/>
        <v>REZoning_Sol-Win</v>
      </c>
    </row>
    <row r="2423" spans="1:51">
      <c r="A2423" s="67" t="s">
        <v>70</v>
      </c>
      <c r="C2423" t="s">
        <v>3304</v>
      </c>
      <c r="D2423" s="68" t="s">
        <v>874</v>
      </c>
      <c r="E2423" s="52">
        <v>2035</v>
      </c>
      <c r="F2423" s="69" t="str">
        <f t="shared" si="445"/>
        <v>*0.94</v>
      </c>
      <c r="G2423" s="70" t="str">
        <f t="shared" si="456"/>
        <v>REZoning_Sol-Win</v>
      </c>
      <c r="I2423" t="s">
        <v>3304</v>
      </c>
      <c r="J2423" s="68" t="s">
        <v>874</v>
      </c>
      <c r="K2423" s="52">
        <v>2050</v>
      </c>
      <c r="L2423" s="62" t="str">
        <f t="shared" si="446"/>
        <v>*0.91</v>
      </c>
      <c r="M2423" s="70" t="str">
        <f t="shared" si="447"/>
        <v>REZoning_Sol-Win</v>
      </c>
      <c r="O2423" t="s">
        <v>3304</v>
      </c>
      <c r="P2423" t="s">
        <v>874</v>
      </c>
      <c r="Q2423">
        <v>2100</v>
      </c>
      <c r="R2423" t="s">
        <v>890</v>
      </c>
      <c r="S2423" t="s">
        <v>875</v>
      </c>
      <c r="AA2423" s="49" t="s">
        <v>3304</v>
      </c>
      <c r="AB2423" s="71" t="s">
        <v>874</v>
      </c>
      <c r="AC2423" s="55">
        <v>2035</v>
      </c>
      <c r="AD2423" s="70" t="str">
        <f t="shared" si="448"/>
        <v>*0.93</v>
      </c>
      <c r="AE2423" s="70" t="str">
        <f t="shared" si="449"/>
        <v>REZoning_Sol-Win</v>
      </c>
      <c r="AG2423" s="49" t="s">
        <v>3304</v>
      </c>
      <c r="AH2423" s="71" t="s">
        <v>874</v>
      </c>
      <c r="AI2423" s="55">
        <v>2050</v>
      </c>
      <c r="AJ2423" s="70" t="str">
        <f t="shared" si="450"/>
        <v>*0.9</v>
      </c>
      <c r="AK2423" s="70" t="str">
        <f t="shared" si="451"/>
        <v>REZoning_Sol-Win</v>
      </c>
      <c r="AO2423" s="50" t="s">
        <v>3304</v>
      </c>
      <c r="AP2423" s="72" t="s">
        <v>874</v>
      </c>
      <c r="AQ2423" s="58">
        <v>2035</v>
      </c>
      <c r="AR2423" s="73" t="str">
        <f t="shared" si="452"/>
        <v>*0.9</v>
      </c>
      <c r="AS2423" s="70" t="str">
        <f t="shared" si="453"/>
        <v>REZoning_Sol-Win</v>
      </c>
      <c r="AU2423" s="50" t="s">
        <v>3304</v>
      </c>
      <c r="AV2423" s="72" t="s">
        <v>874</v>
      </c>
      <c r="AW2423" s="58">
        <v>2050</v>
      </c>
      <c r="AX2423" s="73" t="str">
        <f t="shared" si="454"/>
        <v>*0.86</v>
      </c>
      <c r="AY2423" s="70" t="str">
        <f t="shared" si="455"/>
        <v>REZoning_Sol-Win</v>
      </c>
    </row>
    <row r="2424" spans="1:51">
      <c r="A2424" s="67" t="s">
        <v>70</v>
      </c>
      <c r="C2424" t="s">
        <v>3305</v>
      </c>
      <c r="D2424" s="68" t="s">
        <v>874</v>
      </c>
      <c r="E2424" s="52">
        <v>2035</v>
      </c>
      <c r="F2424" s="69" t="str">
        <f t="shared" si="445"/>
        <v>*0.94</v>
      </c>
      <c r="G2424" s="70" t="str">
        <f t="shared" si="456"/>
        <v>REZoning_Sol-Win</v>
      </c>
      <c r="I2424" t="s">
        <v>3305</v>
      </c>
      <c r="J2424" s="68" t="s">
        <v>874</v>
      </c>
      <c r="K2424" s="52">
        <v>2050</v>
      </c>
      <c r="L2424" s="62" t="str">
        <f t="shared" si="446"/>
        <v>*0.91</v>
      </c>
      <c r="M2424" s="70" t="str">
        <f t="shared" si="447"/>
        <v>REZoning_Sol-Win</v>
      </c>
      <c r="O2424" t="s">
        <v>3305</v>
      </c>
      <c r="P2424" t="s">
        <v>874</v>
      </c>
      <c r="Q2424">
        <v>2100</v>
      </c>
      <c r="R2424" t="s">
        <v>890</v>
      </c>
      <c r="S2424" t="s">
        <v>875</v>
      </c>
      <c r="AA2424" s="49" t="s">
        <v>3305</v>
      </c>
      <c r="AB2424" s="71" t="s">
        <v>874</v>
      </c>
      <c r="AC2424" s="55">
        <v>2035</v>
      </c>
      <c r="AD2424" s="70" t="str">
        <f t="shared" si="448"/>
        <v>*0.93</v>
      </c>
      <c r="AE2424" s="70" t="str">
        <f t="shared" si="449"/>
        <v>REZoning_Sol-Win</v>
      </c>
      <c r="AG2424" s="49" t="s">
        <v>3305</v>
      </c>
      <c r="AH2424" s="71" t="s">
        <v>874</v>
      </c>
      <c r="AI2424" s="55">
        <v>2050</v>
      </c>
      <c r="AJ2424" s="70" t="str">
        <f t="shared" si="450"/>
        <v>*0.9</v>
      </c>
      <c r="AK2424" s="70" t="str">
        <f t="shared" si="451"/>
        <v>REZoning_Sol-Win</v>
      </c>
      <c r="AO2424" s="50" t="s">
        <v>3305</v>
      </c>
      <c r="AP2424" s="72" t="s">
        <v>874</v>
      </c>
      <c r="AQ2424" s="58">
        <v>2035</v>
      </c>
      <c r="AR2424" s="73" t="str">
        <f t="shared" si="452"/>
        <v>*0.9</v>
      </c>
      <c r="AS2424" s="70" t="str">
        <f t="shared" si="453"/>
        <v>REZoning_Sol-Win</v>
      </c>
      <c r="AU2424" s="50" t="s">
        <v>3305</v>
      </c>
      <c r="AV2424" s="72" t="s">
        <v>874</v>
      </c>
      <c r="AW2424" s="58">
        <v>2050</v>
      </c>
      <c r="AX2424" s="73" t="str">
        <f t="shared" si="454"/>
        <v>*0.86</v>
      </c>
      <c r="AY2424" s="70" t="str">
        <f t="shared" si="455"/>
        <v>REZoning_Sol-Win</v>
      </c>
    </row>
    <row r="2425" spans="1:51">
      <c r="A2425" s="67" t="s">
        <v>70</v>
      </c>
      <c r="C2425" t="s">
        <v>3306</v>
      </c>
      <c r="D2425" s="68" t="s">
        <v>874</v>
      </c>
      <c r="E2425" s="52">
        <v>2035</v>
      </c>
      <c r="F2425" s="69" t="str">
        <f t="shared" si="445"/>
        <v>*0.94</v>
      </c>
      <c r="G2425" s="70" t="str">
        <f t="shared" si="456"/>
        <v>REZoning_Sol-Win</v>
      </c>
      <c r="I2425" t="s">
        <v>3306</v>
      </c>
      <c r="J2425" s="68" t="s">
        <v>874</v>
      </c>
      <c r="K2425" s="52">
        <v>2050</v>
      </c>
      <c r="L2425" s="62" t="str">
        <f t="shared" si="446"/>
        <v>*0.91</v>
      </c>
      <c r="M2425" s="70" t="str">
        <f t="shared" si="447"/>
        <v>REZoning_Sol-Win</v>
      </c>
      <c r="O2425" t="s">
        <v>3306</v>
      </c>
      <c r="P2425" t="s">
        <v>874</v>
      </c>
      <c r="Q2425">
        <v>2100</v>
      </c>
      <c r="R2425" t="s">
        <v>890</v>
      </c>
      <c r="S2425" t="s">
        <v>875</v>
      </c>
      <c r="AA2425" s="49" t="s">
        <v>3306</v>
      </c>
      <c r="AB2425" s="71" t="s">
        <v>874</v>
      </c>
      <c r="AC2425" s="55">
        <v>2035</v>
      </c>
      <c r="AD2425" s="70" t="str">
        <f t="shared" si="448"/>
        <v>*0.93</v>
      </c>
      <c r="AE2425" s="70" t="str">
        <f t="shared" si="449"/>
        <v>REZoning_Sol-Win</v>
      </c>
      <c r="AG2425" s="49" t="s">
        <v>3306</v>
      </c>
      <c r="AH2425" s="71" t="s">
        <v>874</v>
      </c>
      <c r="AI2425" s="55">
        <v>2050</v>
      </c>
      <c r="AJ2425" s="70" t="str">
        <f t="shared" si="450"/>
        <v>*0.9</v>
      </c>
      <c r="AK2425" s="70" t="str">
        <f t="shared" si="451"/>
        <v>REZoning_Sol-Win</v>
      </c>
      <c r="AO2425" s="50" t="s">
        <v>3306</v>
      </c>
      <c r="AP2425" s="72" t="s">
        <v>874</v>
      </c>
      <c r="AQ2425" s="58">
        <v>2035</v>
      </c>
      <c r="AR2425" s="73" t="str">
        <f t="shared" si="452"/>
        <v>*0.9</v>
      </c>
      <c r="AS2425" s="70" t="str">
        <f t="shared" si="453"/>
        <v>REZoning_Sol-Win</v>
      </c>
      <c r="AU2425" s="50" t="s">
        <v>3306</v>
      </c>
      <c r="AV2425" s="72" t="s">
        <v>874</v>
      </c>
      <c r="AW2425" s="58">
        <v>2050</v>
      </c>
      <c r="AX2425" s="73" t="str">
        <f t="shared" si="454"/>
        <v>*0.86</v>
      </c>
      <c r="AY2425" s="70" t="str">
        <f t="shared" si="455"/>
        <v>REZoning_Sol-Win</v>
      </c>
    </row>
    <row r="2426" spans="1:51">
      <c r="A2426" s="67" t="s">
        <v>70</v>
      </c>
      <c r="C2426" t="s">
        <v>3307</v>
      </c>
      <c r="D2426" s="68" t="s">
        <v>874</v>
      </c>
      <c r="E2426" s="52">
        <v>2035</v>
      </c>
      <c r="F2426" s="69" t="str">
        <f t="shared" si="445"/>
        <v>*0.94</v>
      </c>
      <c r="G2426" s="70" t="str">
        <f t="shared" si="456"/>
        <v>REZoning_Sol-Win</v>
      </c>
      <c r="I2426" t="s">
        <v>3307</v>
      </c>
      <c r="J2426" s="68" t="s">
        <v>874</v>
      </c>
      <c r="K2426" s="52">
        <v>2050</v>
      </c>
      <c r="L2426" s="62" t="str">
        <f t="shared" si="446"/>
        <v>*0.91</v>
      </c>
      <c r="M2426" s="70" t="str">
        <f t="shared" si="447"/>
        <v>REZoning_Sol-Win</v>
      </c>
      <c r="O2426" t="s">
        <v>3307</v>
      </c>
      <c r="P2426" t="s">
        <v>874</v>
      </c>
      <c r="Q2426">
        <v>2100</v>
      </c>
      <c r="R2426" t="s">
        <v>890</v>
      </c>
      <c r="S2426" t="s">
        <v>875</v>
      </c>
      <c r="AA2426" s="49" t="s">
        <v>3307</v>
      </c>
      <c r="AB2426" s="71" t="s">
        <v>874</v>
      </c>
      <c r="AC2426" s="55">
        <v>2035</v>
      </c>
      <c r="AD2426" s="70" t="str">
        <f t="shared" si="448"/>
        <v>*0.93</v>
      </c>
      <c r="AE2426" s="70" t="str">
        <f t="shared" si="449"/>
        <v>REZoning_Sol-Win</v>
      </c>
      <c r="AG2426" s="49" t="s">
        <v>3307</v>
      </c>
      <c r="AH2426" s="71" t="s">
        <v>874</v>
      </c>
      <c r="AI2426" s="55">
        <v>2050</v>
      </c>
      <c r="AJ2426" s="70" t="str">
        <f t="shared" si="450"/>
        <v>*0.9</v>
      </c>
      <c r="AK2426" s="70" t="str">
        <f t="shared" si="451"/>
        <v>REZoning_Sol-Win</v>
      </c>
      <c r="AO2426" s="50" t="s">
        <v>3307</v>
      </c>
      <c r="AP2426" s="72" t="s">
        <v>874</v>
      </c>
      <c r="AQ2426" s="58">
        <v>2035</v>
      </c>
      <c r="AR2426" s="73" t="str">
        <f t="shared" si="452"/>
        <v>*0.9</v>
      </c>
      <c r="AS2426" s="70" t="str">
        <f t="shared" si="453"/>
        <v>REZoning_Sol-Win</v>
      </c>
      <c r="AU2426" s="50" t="s">
        <v>3307</v>
      </c>
      <c r="AV2426" s="72" t="s">
        <v>874</v>
      </c>
      <c r="AW2426" s="58">
        <v>2050</v>
      </c>
      <c r="AX2426" s="73" t="str">
        <f t="shared" si="454"/>
        <v>*0.86</v>
      </c>
      <c r="AY2426" s="70" t="str">
        <f t="shared" si="455"/>
        <v>REZoning_Sol-Win</v>
      </c>
    </row>
    <row r="2427" spans="1:51">
      <c r="A2427" s="67" t="s">
        <v>70</v>
      </c>
      <c r="C2427" t="s">
        <v>3308</v>
      </c>
      <c r="D2427" s="68" t="s">
        <v>874</v>
      </c>
      <c r="E2427" s="52">
        <v>2035</v>
      </c>
      <c r="F2427" s="69" t="str">
        <f t="shared" si="445"/>
        <v>*0.94</v>
      </c>
      <c r="G2427" s="70" t="str">
        <f t="shared" si="456"/>
        <v>REZoning_Sol-Win</v>
      </c>
      <c r="I2427" t="s">
        <v>3308</v>
      </c>
      <c r="J2427" s="68" t="s">
        <v>874</v>
      </c>
      <c r="K2427" s="52">
        <v>2050</v>
      </c>
      <c r="L2427" s="62" t="str">
        <f t="shared" si="446"/>
        <v>*0.91</v>
      </c>
      <c r="M2427" s="70" t="str">
        <f t="shared" si="447"/>
        <v>REZoning_Sol-Win</v>
      </c>
      <c r="O2427" t="s">
        <v>3308</v>
      </c>
      <c r="P2427" t="s">
        <v>874</v>
      </c>
      <c r="Q2427">
        <v>2100</v>
      </c>
      <c r="R2427" t="s">
        <v>890</v>
      </c>
      <c r="S2427" t="s">
        <v>875</v>
      </c>
      <c r="AA2427" s="49" t="s">
        <v>3308</v>
      </c>
      <c r="AB2427" s="71" t="s">
        <v>874</v>
      </c>
      <c r="AC2427" s="55">
        <v>2035</v>
      </c>
      <c r="AD2427" s="70" t="str">
        <f t="shared" si="448"/>
        <v>*0.93</v>
      </c>
      <c r="AE2427" s="70" t="str">
        <f t="shared" si="449"/>
        <v>REZoning_Sol-Win</v>
      </c>
      <c r="AG2427" s="49" t="s">
        <v>3308</v>
      </c>
      <c r="AH2427" s="71" t="s">
        <v>874</v>
      </c>
      <c r="AI2427" s="55">
        <v>2050</v>
      </c>
      <c r="AJ2427" s="70" t="str">
        <f t="shared" si="450"/>
        <v>*0.9</v>
      </c>
      <c r="AK2427" s="70" t="str">
        <f t="shared" si="451"/>
        <v>REZoning_Sol-Win</v>
      </c>
      <c r="AO2427" s="50" t="s">
        <v>3308</v>
      </c>
      <c r="AP2427" s="72" t="s">
        <v>874</v>
      </c>
      <c r="AQ2427" s="58">
        <v>2035</v>
      </c>
      <c r="AR2427" s="73" t="str">
        <f t="shared" si="452"/>
        <v>*0.9</v>
      </c>
      <c r="AS2427" s="70" t="str">
        <f t="shared" si="453"/>
        <v>REZoning_Sol-Win</v>
      </c>
      <c r="AU2427" s="50" t="s">
        <v>3308</v>
      </c>
      <c r="AV2427" s="72" t="s">
        <v>874</v>
      </c>
      <c r="AW2427" s="58">
        <v>2050</v>
      </c>
      <c r="AX2427" s="73" t="str">
        <f t="shared" si="454"/>
        <v>*0.86</v>
      </c>
      <c r="AY2427" s="70" t="str">
        <f t="shared" si="455"/>
        <v>REZoning_Sol-Win</v>
      </c>
    </row>
    <row r="2428" spans="1:51">
      <c r="A2428" s="67" t="s">
        <v>70</v>
      </c>
      <c r="C2428" t="s">
        <v>3309</v>
      </c>
      <c r="D2428" s="68" t="s">
        <v>874</v>
      </c>
      <c r="E2428" s="52">
        <v>2035</v>
      </c>
      <c r="F2428" s="69" t="str">
        <f t="shared" si="445"/>
        <v>*0.94</v>
      </c>
      <c r="G2428" s="70" t="str">
        <f t="shared" si="456"/>
        <v>REZoning_Sol-Win</v>
      </c>
      <c r="I2428" t="s">
        <v>3309</v>
      </c>
      <c r="J2428" s="68" t="s">
        <v>874</v>
      </c>
      <c r="K2428" s="52">
        <v>2050</v>
      </c>
      <c r="L2428" s="62" t="str">
        <f t="shared" si="446"/>
        <v>*0.91</v>
      </c>
      <c r="M2428" s="70" t="str">
        <f t="shared" si="447"/>
        <v>REZoning_Sol-Win</v>
      </c>
      <c r="O2428" t="s">
        <v>3309</v>
      </c>
      <c r="P2428" t="s">
        <v>874</v>
      </c>
      <c r="Q2428">
        <v>2100</v>
      </c>
      <c r="R2428" t="s">
        <v>890</v>
      </c>
      <c r="S2428" t="s">
        <v>875</v>
      </c>
      <c r="AA2428" s="49" t="s">
        <v>3309</v>
      </c>
      <c r="AB2428" s="71" t="s">
        <v>874</v>
      </c>
      <c r="AC2428" s="55">
        <v>2035</v>
      </c>
      <c r="AD2428" s="70" t="str">
        <f t="shared" si="448"/>
        <v>*0.93</v>
      </c>
      <c r="AE2428" s="70" t="str">
        <f t="shared" si="449"/>
        <v>REZoning_Sol-Win</v>
      </c>
      <c r="AG2428" s="49" t="s">
        <v>3309</v>
      </c>
      <c r="AH2428" s="71" t="s">
        <v>874</v>
      </c>
      <c r="AI2428" s="55">
        <v>2050</v>
      </c>
      <c r="AJ2428" s="70" t="str">
        <f t="shared" si="450"/>
        <v>*0.9</v>
      </c>
      <c r="AK2428" s="70" t="str">
        <f t="shared" si="451"/>
        <v>REZoning_Sol-Win</v>
      </c>
      <c r="AO2428" s="50" t="s">
        <v>3309</v>
      </c>
      <c r="AP2428" s="72" t="s">
        <v>874</v>
      </c>
      <c r="AQ2428" s="58">
        <v>2035</v>
      </c>
      <c r="AR2428" s="73" t="str">
        <f t="shared" si="452"/>
        <v>*0.9</v>
      </c>
      <c r="AS2428" s="70" t="str">
        <f t="shared" si="453"/>
        <v>REZoning_Sol-Win</v>
      </c>
      <c r="AU2428" s="50" t="s">
        <v>3309</v>
      </c>
      <c r="AV2428" s="72" t="s">
        <v>874</v>
      </c>
      <c r="AW2428" s="58">
        <v>2050</v>
      </c>
      <c r="AX2428" s="73" t="str">
        <f t="shared" si="454"/>
        <v>*0.86</v>
      </c>
      <c r="AY2428" s="70" t="str">
        <f t="shared" si="455"/>
        <v>REZoning_Sol-Win</v>
      </c>
    </row>
    <row r="2429" spans="1:51">
      <c r="A2429" s="67" t="s">
        <v>70</v>
      </c>
      <c r="C2429" t="s">
        <v>3310</v>
      </c>
      <c r="D2429" s="68" t="s">
        <v>874</v>
      </c>
      <c r="E2429" s="52">
        <v>2035</v>
      </c>
      <c r="F2429" s="69" t="str">
        <f t="shared" si="445"/>
        <v>*0.94</v>
      </c>
      <c r="G2429" s="70" t="str">
        <f t="shared" si="456"/>
        <v>REZoning_Sol-Win</v>
      </c>
      <c r="I2429" t="s">
        <v>3310</v>
      </c>
      <c r="J2429" s="68" t="s">
        <v>874</v>
      </c>
      <c r="K2429" s="52">
        <v>2050</v>
      </c>
      <c r="L2429" s="62" t="str">
        <f t="shared" si="446"/>
        <v>*0.91</v>
      </c>
      <c r="M2429" s="70" t="str">
        <f t="shared" si="447"/>
        <v>REZoning_Sol-Win</v>
      </c>
      <c r="O2429" t="s">
        <v>3310</v>
      </c>
      <c r="P2429" t="s">
        <v>874</v>
      </c>
      <c r="Q2429">
        <v>2100</v>
      </c>
      <c r="R2429" t="s">
        <v>890</v>
      </c>
      <c r="S2429" t="s">
        <v>875</v>
      </c>
      <c r="AA2429" s="49" t="s">
        <v>3310</v>
      </c>
      <c r="AB2429" s="71" t="s">
        <v>874</v>
      </c>
      <c r="AC2429" s="55">
        <v>2035</v>
      </c>
      <c r="AD2429" s="70" t="str">
        <f t="shared" si="448"/>
        <v>*0.93</v>
      </c>
      <c r="AE2429" s="70" t="str">
        <f t="shared" si="449"/>
        <v>REZoning_Sol-Win</v>
      </c>
      <c r="AG2429" s="49" t="s">
        <v>3310</v>
      </c>
      <c r="AH2429" s="71" t="s">
        <v>874</v>
      </c>
      <c r="AI2429" s="55">
        <v>2050</v>
      </c>
      <c r="AJ2429" s="70" t="str">
        <f t="shared" si="450"/>
        <v>*0.9</v>
      </c>
      <c r="AK2429" s="70" t="str">
        <f t="shared" si="451"/>
        <v>REZoning_Sol-Win</v>
      </c>
      <c r="AO2429" s="50" t="s">
        <v>3310</v>
      </c>
      <c r="AP2429" s="72" t="s">
        <v>874</v>
      </c>
      <c r="AQ2429" s="58">
        <v>2035</v>
      </c>
      <c r="AR2429" s="73" t="str">
        <f t="shared" si="452"/>
        <v>*0.9</v>
      </c>
      <c r="AS2429" s="70" t="str">
        <f t="shared" si="453"/>
        <v>REZoning_Sol-Win</v>
      </c>
      <c r="AU2429" s="50" t="s">
        <v>3310</v>
      </c>
      <c r="AV2429" s="72" t="s">
        <v>874</v>
      </c>
      <c r="AW2429" s="58">
        <v>2050</v>
      </c>
      <c r="AX2429" s="73" t="str">
        <f t="shared" si="454"/>
        <v>*0.86</v>
      </c>
      <c r="AY2429" s="70" t="str">
        <f t="shared" si="455"/>
        <v>REZoning_Sol-Win</v>
      </c>
    </row>
    <row r="2430" spans="1:51">
      <c r="A2430" s="67" t="s">
        <v>70</v>
      </c>
      <c r="C2430" t="s">
        <v>3311</v>
      </c>
      <c r="D2430" s="68" t="s">
        <v>874</v>
      </c>
      <c r="E2430" s="52">
        <v>2035</v>
      </c>
      <c r="F2430" s="69" t="str">
        <f t="shared" si="445"/>
        <v>*0.94</v>
      </c>
      <c r="G2430" s="70" t="str">
        <f t="shared" si="456"/>
        <v>REZoning_Sol-Win</v>
      </c>
      <c r="I2430" t="s">
        <v>3311</v>
      </c>
      <c r="J2430" s="68" t="s">
        <v>874</v>
      </c>
      <c r="K2430" s="52">
        <v>2050</v>
      </c>
      <c r="L2430" s="62" t="str">
        <f t="shared" si="446"/>
        <v>*0.91</v>
      </c>
      <c r="M2430" s="70" t="str">
        <f t="shared" si="447"/>
        <v>REZoning_Sol-Win</v>
      </c>
      <c r="O2430" t="s">
        <v>3311</v>
      </c>
      <c r="P2430" t="s">
        <v>874</v>
      </c>
      <c r="Q2430">
        <v>2100</v>
      </c>
      <c r="R2430" t="s">
        <v>890</v>
      </c>
      <c r="S2430" t="s">
        <v>875</v>
      </c>
      <c r="AA2430" s="49" t="s">
        <v>3311</v>
      </c>
      <c r="AB2430" s="71" t="s">
        <v>874</v>
      </c>
      <c r="AC2430" s="55">
        <v>2035</v>
      </c>
      <c r="AD2430" s="70" t="str">
        <f t="shared" si="448"/>
        <v>*0.93</v>
      </c>
      <c r="AE2430" s="70" t="str">
        <f t="shared" si="449"/>
        <v>REZoning_Sol-Win</v>
      </c>
      <c r="AG2430" s="49" t="s">
        <v>3311</v>
      </c>
      <c r="AH2430" s="71" t="s">
        <v>874</v>
      </c>
      <c r="AI2430" s="55">
        <v>2050</v>
      </c>
      <c r="AJ2430" s="70" t="str">
        <f t="shared" si="450"/>
        <v>*0.9</v>
      </c>
      <c r="AK2430" s="70" t="str">
        <f t="shared" si="451"/>
        <v>REZoning_Sol-Win</v>
      </c>
      <c r="AO2430" s="50" t="s">
        <v>3311</v>
      </c>
      <c r="AP2430" s="72" t="s">
        <v>874</v>
      </c>
      <c r="AQ2430" s="58">
        <v>2035</v>
      </c>
      <c r="AR2430" s="73" t="str">
        <f t="shared" si="452"/>
        <v>*0.9</v>
      </c>
      <c r="AS2430" s="70" t="str">
        <f t="shared" si="453"/>
        <v>REZoning_Sol-Win</v>
      </c>
      <c r="AU2430" s="50" t="s">
        <v>3311</v>
      </c>
      <c r="AV2430" s="72" t="s">
        <v>874</v>
      </c>
      <c r="AW2430" s="58">
        <v>2050</v>
      </c>
      <c r="AX2430" s="73" t="str">
        <f t="shared" si="454"/>
        <v>*0.86</v>
      </c>
      <c r="AY2430" s="70" t="str">
        <f t="shared" si="455"/>
        <v>REZoning_Sol-Win</v>
      </c>
    </row>
    <row r="2431" spans="1:51">
      <c r="A2431" s="67" t="s">
        <v>70</v>
      </c>
      <c r="C2431" t="s">
        <v>3312</v>
      </c>
      <c r="D2431" s="68" t="s">
        <v>874</v>
      </c>
      <c r="E2431" s="52">
        <v>2035</v>
      </c>
      <c r="F2431" s="69" t="str">
        <f t="shared" si="445"/>
        <v>*0.94</v>
      </c>
      <c r="G2431" s="70" t="str">
        <f t="shared" si="456"/>
        <v>REZoning_Sol-Win</v>
      </c>
      <c r="I2431" t="s">
        <v>3312</v>
      </c>
      <c r="J2431" s="68" t="s">
        <v>874</v>
      </c>
      <c r="K2431" s="52">
        <v>2050</v>
      </c>
      <c r="L2431" s="62" t="str">
        <f t="shared" si="446"/>
        <v>*0.91</v>
      </c>
      <c r="M2431" s="70" t="str">
        <f t="shared" si="447"/>
        <v>REZoning_Sol-Win</v>
      </c>
      <c r="O2431" t="s">
        <v>3312</v>
      </c>
      <c r="P2431" t="s">
        <v>874</v>
      </c>
      <c r="Q2431">
        <v>2100</v>
      </c>
      <c r="R2431" t="s">
        <v>890</v>
      </c>
      <c r="S2431" t="s">
        <v>875</v>
      </c>
      <c r="AA2431" s="49" t="s">
        <v>3312</v>
      </c>
      <c r="AB2431" s="71" t="s">
        <v>874</v>
      </c>
      <c r="AC2431" s="55">
        <v>2035</v>
      </c>
      <c r="AD2431" s="70" t="str">
        <f t="shared" si="448"/>
        <v>*0.93</v>
      </c>
      <c r="AE2431" s="70" t="str">
        <f t="shared" si="449"/>
        <v>REZoning_Sol-Win</v>
      </c>
      <c r="AG2431" s="49" t="s">
        <v>3312</v>
      </c>
      <c r="AH2431" s="71" t="s">
        <v>874</v>
      </c>
      <c r="AI2431" s="55">
        <v>2050</v>
      </c>
      <c r="AJ2431" s="70" t="str">
        <f t="shared" si="450"/>
        <v>*0.9</v>
      </c>
      <c r="AK2431" s="70" t="str">
        <f t="shared" si="451"/>
        <v>REZoning_Sol-Win</v>
      </c>
      <c r="AO2431" s="50" t="s">
        <v>3312</v>
      </c>
      <c r="AP2431" s="72" t="s">
        <v>874</v>
      </c>
      <c r="AQ2431" s="58">
        <v>2035</v>
      </c>
      <c r="AR2431" s="73" t="str">
        <f t="shared" si="452"/>
        <v>*0.9</v>
      </c>
      <c r="AS2431" s="70" t="str">
        <f t="shared" si="453"/>
        <v>REZoning_Sol-Win</v>
      </c>
      <c r="AU2431" s="50" t="s">
        <v>3312</v>
      </c>
      <c r="AV2431" s="72" t="s">
        <v>874</v>
      </c>
      <c r="AW2431" s="58">
        <v>2050</v>
      </c>
      <c r="AX2431" s="73" t="str">
        <f t="shared" si="454"/>
        <v>*0.86</v>
      </c>
      <c r="AY2431" s="70" t="str">
        <f t="shared" si="455"/>
        <v>REZoning_Sol-Win</v>
      </c>
    </row>
    <row r="2432" spans="1:51">
      <c r="A2432" s="67" t="s">
        <v>70</v>
      </c>
      <c r="C2432" t="s">
        <v>3313</v>
      </c>
      <c r="D2432" s="68" t="s">
        <v>874</v>
      </c>
      <c r="E2432" s="52">
        <v>2035</v>
      </c>
      <c r="F2432" s="69" t="str">
        <f t="shared" si="445"/>
        <v>*0.94</v>
      </c>
      <c r="G2432" s="70" t="str">
        <f t="shared" si="456"/>
        <v>REZoning_Sol-Win</v>
      </c>
      <c r="I2432" t="s">
        <v>3313</v>
      </c>
      <c r="J2432" s="68" t="s">
        <v>874</v>
      </c>
      <c r="K2432" s="52">
        <v>2050</v>
      </c>
      <c r="L2432" s="62" t="str">
        <f t="shared" si="446"/>
        <v>*0.91</v>
      </c>
      <c r="M2432" s="70" t="str">
        <f t="shared" si="447"/>
        <v>REZoning_Sol-Win</v>
      </c>
      <c r="O2432" t="s">
        <v>3313</v>
      </c>
      <c r="P2432" t="s">
        <v>874</v>
      </c>
      <c r="Q2432">
        <v>2100</v>
      </c>
      <c r="R2432" t="s">
        <v>890</v>
      </c>
      <c r="S2432" t="s">
        <v>875</v>
      </c>
      <c r="AA2432" s="49" t="s">
        <v>3313</v>
      </c>
      <c r="AB2432" s="71" t="s">
        <v>874</v>
      </c>
      <c r="AC2432" s="55">
        <v>2035</v>
      </c>
      <c r="AD2432" s="70" t="str">
        <f t="shared" si="448"/>
        <v>*0.93</v>
      </c>
      <c r="AE2432" s="70" t="str">
        <f t="shared" si="449"/>
        <v>REZoning_Sol-Win</v>
      </c>
      <c r="AG2432" s="49" t="s">
        <v>3313</v>
      </c>
      <c r="AH2432" s="71" t="s">
        <v>874</v>
      </c>
      <c r="AI2432" s="55">
        <v>2050</v>
      </c>
      <c r="AJ2432" s="70" t="str">
        <f t="shared" si="450"/>
        <v>*0.9</v>
      </c>
      <c r="AK2432" s="70" t="str">
        <f t="shared" si="451"/>
        <v>REZoning_Sol-Win</v>
      </c>
      <c r="AO2432" s="50" t="s">
        <v>3313</v>
      </c>
      <c r="AP2432" s="72" t="s">
        <v>874</v>
      </c>
      <c r="AQ2432" s="58">
        <v>2035</v>
      </c>
      <c r="AR2432" s="73" t="str">
        <f t="shared" si="452"/>
        <v>*0.9</v>
      </c>
      <c r="AS2432" s="70" t="str">
        <f t="shared" si="453"/>
        <v>REZoning_Sol-Win</v>
      </c>
      <c r="AU2432" s="50" t="s">
        <v>3313</v>
      </c>
      <c r="AV2432" s="72" t="s">
        <v>874</v>
      </c>
      <c r="AW2432" s="58">
        <v>2050</v>
      </c>
      <c r="AX2432" s="73" t="str">
        <f t="shared" si="454"/>
        <v>*0.86</v>
      </c>
      <c r="AY2432" s="70" t="str">
        <f t="shared" si="455"/>
        <v>REZoning_Sol-Win</v>
      </c>
    </row>
    <row r="2433" spans="1:51">
      <c r="A2433" s="67" t="s">
        <v>70</v>
      </c>
      <c r="C2433" t="s">
        <v>3314</v>
      </c>
      <c r="D2433" s="68" t="s">
        <v>874</v>
      </c>
      <c r="E2433" s="52">
        <v>2035</v>
      </c>
      <c r="F2433" s="69" t="str">
        <f t="shared" si="445"/>
        <v>*0.94</v>
      </c>
      <c r="G2433" s="70" t="str">
        <f t="shared" si="456"/>
        <v>REZoning_Sol-Win</v>
      </c>
      <c r="I2433" t="s">
        <v>3314</v>
      </c>
      <c r="J2433" s="68" t="s">
        <v>874</v>
      </c>
      <c r="K2433" s="52">
        <v>2050</v>
      </c>
      <c r="L2433" s="62" t="str">
        <f t="shared" si="446"/>
        <v>*0.91</v>
      </c>
      <c r="M2433" s="70" t="str">
        <f t="shared" si="447"/>
        <v>REZoning_Sol-Win</v>
      </c>
      <c r="O2433" t="s">
        <v>3314</v>
      </c>
      <c r="P2433" t="s">
        <v>874</v>
      </c>
      <c r="Q2433">
        <v>2100</v>
      </c>
      <c r="R2433" t="s">
        <v>890</v>
      </c>
      <c r="S2433" t="s">
        <v>875</v>
      </c>
      <c r="AA2433" s="49" t="s">
        <v>3314</v>
      </c>
      <c r="AB2433" s="71" t="s">
        <v>874</v>
      </c>
      <c r="AC2433" s="55">
        <v>2035</v>
      </c>
      <c r="AD2433" s="70" t="str">
        <f t="shared" si="448"/>
        <v>*0.93</v>
      </c>
      <c r="AE2433" s="70" t="str">
        <f t="shared" si="449"/>
        <v>REZoning_Sol-Win</v>
      </c>
      <c r="AG2433" s="49" t="s">
        <v>3314</v>
      </c>
      <c r="AH2433" s="71" t="s">
        <v>874</v>
      </c>
      <c r="AI2433" s="55">
        <v>2050</v>
      </c>
      <c r="AJ2433" s="70" t="str">
        <f t="shared" si="450"/>
        <v>*0.9</v>
      </c>
      <c r="AK2433" s="70" t="str">
        <f t="shared" si="451"/>
        <v>REZoning_Sol-Win</v>
      </c>
      <c r="AO2433" s="50" t="s">
        <v>3314</v>
      </c>
      <c r="AP2433" s="72" t="s">
        <v>874</v>
      </c>
      <c r="AQ2433" s="58">
        <v>2035</v>
      </c>
      <c r="AR2433" s="73" t="str">
        <f t="shared" si="452"/>
        <v>*0.9</v>
      </c>
      <c r="AS2433" s="70" t="str">
        <f t="shared" si="453"/>
        <v>REZoning_Sol-Win</v>
      </c>
      <c r="AU2433" s="50" t="s">
        <v>3314</v>
      </c>
      <c r="AV2433" s="72" t="s">
        <v>874</v>
      </c>
      <c r="AW2433" s="58">
        <v>2050</v>
      </c>
      <c r="AX2433" s="73" t="str">
        <f t="shared" si="454"/>
        <v>*0.86</v>
      </c>
      <c r="AY2433" s="70" t="str">
        <f t="shared" si="455"/>
        <v>REZoning_Sol-Win</v>
      </c>
    </row>
    <row r="2434" spans="1:51">
      <c r="A2434" s="67" t="s">
        <v>70</v>
      </c>
      <c r="C2434" t="s">
        <v>3315</v>
      </c>
      <c r="D2434" s="68" t="s">
        <v>874</v>
      </c>
      <c r="E2434" s="52">
        <v>2035</v>
      </c>
      <c r="F2434" s="69" t="str">
        <f t="shared" si="445"/>
        <v>*0.94</v>
      </c>
      <c r="G2434" s="70" t="str">
        <f t="shared" si="456"/>
        <v>REZoning_Sol-Win</v>
      </c>
      <c r="I2434" t="s">
        <v>3315</v>
      </c>
      <c r="J2434" s="68" t="s">
        <v>874</v>
      </c>
      <c r="K2434" s="52">
        <v>2050</v>
      </c>
      <c r="L2434" s="62" t="str">
        <f t="shared" si="446"/>
        <v>*0.91</v>
      </c>
      <c r="M2434" s="70" t="str">
        <f t="shared" si="447"/>
        <v>REZoning_Sol-Win</v>
      </c>
      <c r="O2434" t="s">
        <v>3315</v>
      </c>
      <c r="P2434" t="s">
        <v>874</v>
      </c>
      <c r="Q2434">
        <v>2100</v>
      </c>
      <c r="R2434" t="s">
        <v>890</v>
      </c>
      <c r="S2434" t="s">
        <v>875</v>
      </c>
      <c r="AA2434" s="49" t="s">
        <v>3315</v>
      </c>
      <c r="AB2434" s="71" t="s">
        <v>874</v>
      </c>
      <c r="AC2434" s="55">
        <v>2035</v>
      </c>
      <c r="AD2434" s="70" t="str">
        <f t="shared" si="448"/>
        <v>*0.93</v>
      </c>
      <c r="AE2434" s="70" t="str">
        <f t="shared" si="449"/>
        <v>REZoning_Sol-Win</v>
      </c>
      <c r="AG2434" s="49" t="s">
        <v>3315</v>
      </c>
      <c r="AH2434" s="71" t="s">
        <v>874</v>
      </c>
      <c r="AI2434" s="55">
        <v>2050</v>
      </c>
      <c r="AJ2434" s="70" t="str">
        <f t="shared" si="450"/>
        <v>*0.9</v>
      </c>
      <c r="AK2434" s="70" t="str">
        <f t="shared" si="451"/>
        <v>REZoning_Sol-Win</v>
      </c>
      <c r="AO2434" s="50" t="s">
        <v>3315</v>
      </c>
      <c r="AP2434" s="72" t="s">
        <v>874</v>
      </c>
      <c r="AQ2434" s="58">
        <v>2035</v>
      </c>
      <c r="AR2434" s="73" t="str">
        <f t="shared" si="452"/>
        <v>*0.9</v>
      </c>
      <c r="AS2434" s="70" t="str">
        <f t="shared" si="453"/>
        <v>REZoning_Sol-Win</v>
      </c>
      <c r="AU2434" s="50" t="s">
        <v>3315</v>
      </c>
      <c r="AV2434" s="72" t="s">
        <v>874</v>
      </c>
      <c r="AW2434" s="58">
        <v>2050</v>
      </c>
      <c r="AX2434" s="73" t="str">
        <f t="shared" si="454"/>
        <v>*0.86</v>
      </c>
      <c r="AY2434" s="70" t="str">
        <f t="shared" si="455"/>
        <v>REZoning_Sol-Win</v>
      </c>
    </row>
    <row r="2435" spans="1:51">
      <c r="A2435" s="67" t="s">
        <v>70</v>
      </c>
      <c r="C2435" t="s">
        <v>3316</v>
      </c>
      <c r="D2435" s="68" t="s">
        <v>874</v>
      </c>
      <c r="E2435" s="52">
        <v>2035</v>
      </c>
      <c r="F2435" s="69" t="str">
        <f t="shared" si="445"/>
        <v>*0.94</v>
      </c>
      <c r="G2435" s="70" t="str">
        <f t="shared" si="456"/>
        <v>REZoning_Sol-Win</v>
      </c>
      <c r="I2435" t="s">
        <v>3316</v>
      </c>
      <c r="J2435" s="68" t="s">
        <v>874</v>
      </c>
      <c r="K2435" s="52">
        <v>2050</v>
      </c>
      <c r="L2435" s="62" t="str">
        <f t="shared" si="446"/>
        <v>*0.91</v>
      </c>
      <c r="M2435" s="70" t="str">
        <f t="shared" si="447"/>
        <v>REZoning_Sol-Win</v>
      </c>
      <c r="O2435" t="s">
        <v>3316</v>
      </c>
      <c r="P2435" t="s">
        <v>874</v>
      </c>
      <c r="Q2435">
        <v>2100</v>
      </c>
      <c r="R2435" t="s">
        <v>890</v>
      </c>
      <c r="S2435" t="s">
        <v>875</v>
      </c>
      <c r="AA2435" s="49" t="s">
        <v>3316</v>
      </c>
      <c r="AB2435" s="71" t="s">
        <v>874</v>
      </c>
      <c r="AC2435" s="55">
        <v>2035</v>
      </c>
      <c r="AD2435" s="70" t="str">
        <f t="shared" si="448"/>
        <v>*0.93</v>
      </c>
      <c r="AE2435" s="70" t="str">
        <f t="shared" si="449"/>
        <v>REZoning_Sol-Win</v>
      </c>
      <c r="AG2435" s="49" t="s">
        <v>3316</v>
      </c>
      <c r="AH2435" s="71" t="s">
        <v>874</v>
      </c>
      <c r="AI2435" s="55">
        <v>2050</v>
      </c>
      <c r="AJ2435" s="70" t="str">
        <f t="shared" si="450"/>
        <v>*0.9</v>
      </c>
      <c r="AK2435" s="70" t="str">
        <f t="shared" si="451"/>
        <v>REZoning_Sol-Win</v>
      </c>
      <c r="AO2435" s="50" t="s">
        <v>3316</v>
      </c>
      <c r="AP2435" s="72" t="s">
        <v>874</v>
      </c>
      <c r="AQ2435" s="58">
        <v>2035</v>
      </c>
      <c r="AR2435" s="73" t="str">
        <f t="shared" si="452"/>
        <v>*0.9</v>
      </c>
      <c r="AS2435" s="70" t="str">
        <f t="shared" si="453"/>
        <v>REZoning_Sol-Win</v>
      </c>
      <c r="AU2435" s="50" t="s">
        <v>3316</v>
      </c>
      <c r="AV2435" s="72" t="s">
        <v>874</v>
      </c>
      <c r="AW2435" s="58">
        <v>2050</v>
      </c>
      <c r="AX2435" s="73" t="str">
        <f t="shared" si="454"/>
        <v>*0.86</v>
      </c>
      <c r="AY2435" s="70" t="str">
        <f t="shared" si="455"/>
        <v>REZoning_Sol-Win</v>
      </c>
    </row>
    <row r="2436" spans="1:51">
      <c r="A2436" s="67" t="s">
        <v>70</v>
      </c>
      <c r="C2436" t="s">
        <v>3317</v>
      </c>
      <c r="D2436" s="68" t="s">
        <v>874</v>
      </c>
      <c r="E2436" s="52">
        <v>2035</v>
      </c>
      <c r="F2436" s="69" t="str">
        <f t="shared" si="445"/>
        <v>*0.94</v>
      </c>
      <c r="G2436" s="70" t="str">
        <f t="shared" si="456"/>
        <v>REZoning_Sol-Win</v>
      </c>
      <c r="I2436" t="s">
        <v>3317</v>
      </c>
      <c r="J2436" s="68" t="s">
        <v>874</v>
      </c>
      <c r="K2436" s="52">
        <v>2050</v>
      </c>
      <c r="L2436" s="62" t="str">
        <f t="shared" si="446"/>
        <v>*0.91</v>
      </c>
      <c r="M2436" s="70" t="str">
        <f t="shared" si="447"/>
        <v>REZoning_Sol-Win</v>
      </c>
      <c r="O2436" t="s">
        <v>3317</v>
      </c>
      <c r="P2436" t="s">
        <v>874</v>
      </c>
      <c r="Q2436">
        <v>2100</v>
      </c>
      <c r="R2436" t="s">
        <v>890</v>
      </c>
      <c r="S2436" t="s">
        <v>875</v>
      </c>
      <c r="AA2436" s="49" t="s">
        <v>3317</v>
      </c>
      <c r="AB2436" s="71" t="s">
        <v>874</v>
      </c>
      <c r="AC2436" s="55">
        <v>2035</v>
      </c>
      <c r="AD2436" s="70" t="str">
        <f t="shared" si="448"/>
        <v>*0.93</v>
      </c>
      <c r="AE2436" s="70" t="str">
        <f t="shared" si="449"/>
        <v>REZoning_Sol-Win</v>
      </c>
      <c r="AG2436" s="49" t="s">
        <v>3317</v>
      </c>
      <c r="AH2436" s="71" t="s">
        <v>874</v>
      </c>
      <c r="AI2436" s="55">
        <v>2050</v>
      </c>
      <c r="AJ2436" s="70" t="str">
        <f t="shared" si="450"/>
        <v>*0.9</v>
      </c>
      <c r="AK2436" s="70" t="str">
        <f t="shared" si="451"/>
        <v>REZoning_Sol-Win</v>
      </c>
      <c r="AO2436" s="50" t="s">
        <v>3317</v>
      </c>
      <c r="AP2436" s="72" t="s">
        <v>874</v>
      </c>
      <c r="AQ2436" s="58">
        <v>2035</v>
      </c>
      <c r="AR2436" s="73" t="str">
        <f t="shared" si="452"/>
        <v>*0.9</v>
      </c>
      <c r="AS2436" s="70" t="str">
        <f t="shared" si="453"/>
        <v>REZoning_Sol-Win</v>
      </c>
      <c r="AU2436" s="50" t="s">
        <v>3317</v>
      </c>
      <c r="AV2436" s="72" t="s">
        <v>874</v>
      </c>
      <c r="AW2436" s="58">
        <v>2050</v>
      </c>
      <c r="AX2436" s="73" t="str">
        <f t="shared" si="454"/>
        <v>*0.86</v>
      </c>
      <c r="AY2436" s="70" t="str">
        <f t="shared" si="455"/>
        <v>REZoning_Sol-Win</v>
      </c>
    </row>
    <row r="2437" spans="1:51">
      <c r="A2437" s="67" t="s">
        <v>70</v>
      </c>
      <c r="C2437" t="s">
        <v>3318</v>
      </c>
      <c r="D2437" s="68" t="s">
        <v>874</v>
      </c>
      <c r="E2437" s="52">
        <v>2035</v>
      </c>
      <c r="F2437" s="69" t="str">
        <f t="shared" ref="F2437:F2460" si="457">"*"&amp;IF(AND(A2437="EU",E2437=2035),0.95,IF(AND(A2437="EU",E2437=2050),0.93,IF(AND(A2437="USA",E2437=2035),0.96,IF(AND(A2437="USA",E2437=2050),0.94,IF(AND(A2437="Japan",E2437=2035),0.94,IF(AND(A2437="Japan",E2437=2050),0.92,IF(AND(A2437="Russia",E2437=2035),0.95,IF(AND(A2437="Russia",E2437=2050),0.93,IF(AND(A2437="China",E2437=2035),0.94,IF(AND(A2437="China",E2437=2050),0.92,IF(AND(A2437="India",E2437=2035),0.95,IF(AND(A2437="India",E2437=2050),0.92,IF(AND(A2437="Middle East",E2437=2035),0.94,IF(AND(A2437="Middle East",E2437=2050),0.9,IF(AND(A2437="Africa",E2437=2035),0.94,IF(AND(A2437="Africa",E2437=2050),0.91,IF(AND(A2437="Brazil",E2437=2035),0.95,IF(AND(A2437="Brazil",E2437=2050),0.92,""))))))))))))))))))</f>
        <v>*0.94</v>
      </c>
      <c r="G2437" s="70" t="str">
        <f t="shared" si="456"/>
        <v>REZoning_Sol-Win</v>
      </c>
      <c r="I2437" t="s">
        <v>3318</v>
      </c>
      <c r="J2437" s="68" t="s">
        <v>874</v>
      </c>
      <c r="K2437" s="52">
        <v>2050</v>
      </c>
      <c r="L2437" s="62" t="str">
        <f t="shared" ref="L2437:L2460" si="458">"*"&amp;IF(AND(A2437="EU",K2437=2035),0.95,IF(AND(A2437="EU",K2437=2050),0.93,IF(AND(A2437="USA",K2437=2035),0.96,IF(AND(A2437="USA",K2437=2050),0.94,IF(AND(A2437="Japan",K2437=2035),0.94,IF(AND(A2437="Japan",K2437=2050),0.92,IF(AND(A2437="Russia",K2437=2035),0.95,IF(AND(A2437="Russia",K2437=2050),0.93,IF(AND(A2437="China",K2437=2035),0.94,IF(AND(A2437="China",K2437=2050),0.92,IF(AND(A2437="India",K2437=2035),0.95,IF(AND(A2437="India",K2437=2050),0.92,IF(AND(A2437="Middle East",K2437=2035),0.94,IF(AND(A2437="Middle East",K2437=2050),0.9,IF(AND(A2437="Africa",K2437=2035),0.94,IF(AND(A2437="Africa",K2437=2050),0.91,IF(AND(A2437="Brazil",K2437=2035),0.95,IF(AND(A2437="Brazil",K2437=2050),0.92,""))))))))))))))))))</f>
        <v>*0.91</v>
      </c>
      <c r="M2437" s="70" t="str">
        <f t="shared" ref="M2437:M2460" si="459">M2436</f>
        <v>REZoning_Sol-Win</v>
      </c>
      <c r="O2437" t="s">
        <v>3318</v>
      </c>
      <c r="P2437" t="s">
        <v>874</v>
      </c>
      <c r="Q2437">
        <v>2100</v>
      </c>
      <c r="R2437" t="s">
        <v>890</v>
      </c>
      <c r="S2437" t="s">
        <v>875</v>
      </c>
      <c r="AA2437" s="49" t="s">
        <v>3318</v>
      </c>
      <c r="AB2437" s="71" t="s">
        <v>874</v>
      </c>
      <c r="AC2437" s="55">
        <v>2035</v>
      </c>
      <c r="AD2437" s="70" t="str">
        <f t="shared" ref="AD2437:AD2460" si="460">"*"&amp;IF(AND(A2437="EU",AC2437=2035),0.95,IF(AND(A2437="EU",AC2437=2050),0.93,IF(AND(A2437="USA",AC2437=2035),0.96,IF(AND(A2437="USA",AC2437=2050),0.93,IF(AND(A2437="Japan",AC2437=2035),0.94,IF(AND(A2437="Japan",AC2437=2050),0.92,IF(AND(A2437="Russia",AC2437=2035),0.95,IF(AND(A2437="Russia",AC2437=2050),0.91,IF(AND(A2437="China",AC2437=2035),0.93,IF(AND(A2437="China",AC2437=2050),0.92,IF(AND(A2437="India",AC2437=2035),0.94,IF(AND(A2437="India",AC2437=2050),0.91,IF(AND(A2437="Middle East",AC2437=2035),0.92,IF(AND(A2437="Middle East",AC2437=2050),0.89,IF(AND(A2437="Africa",AC2437=2035),0.93,IF(AND(A2437="Africa",AC2437=2050),0.9,IF(AND(A2437="Brazil",AC2437=2035),0.95,IF(AND(A2437="Brazil",AC2437=2050),0.92,""))))))))))))))))))</f>
        <v>*0.93</v>
      </c>
      <c r="AE2437" s="70" t="str">
        <f t="shared" ref="AE2437:AE2460" si="461">AE2436</f>
        <v>REZoning_Sol-Win</v>
      </c>
      <c r="AG2437" s="49" t="s">
        <v>3318</v>
      </c>
      <c r="AH2437" s="71" t="s">
        <v>874</v>
      </c>
      <c r="AI2437" s="55">
        <v>2050</v>
      </c>
      <c r="AJ2437" s="70" t="str">
        <f t="shared" ref="AJ2437:AJ2460" si="462">"*"&amp;IF(AND(A2437="EU",AI2437=2035),0.95,IF(AND(A2437="EU",AI2437=2050),0.93,IF(AND(A2437="USA",AI2437=2035),0.96,IF(AND(A2437="USA",AI2437=2050),0.93,IF(AND(A2437="Japan",AI2437=2035),0.94,IF(AND(A2437="Japan",AI2437=2050),0.92,IF(AND(A2437="Russia",AI2437=2035),0.95,IF(AND(A2437="Russia",AI2437=2050),0.91,IF(AND(A2437="China",AI2437=2035),0.93,IF(AND(A2437="China",AI2437=2050),0.92,IF(AND(A2437="India",AI2437=2035),0.94,IF(AND(A2437="India",AI2437=2050),0.91,IF(AND(A2437="Middle East",AI2437=2035),0.92,IF(AND(A2437="Middle East",AI2437=2050),0.89,IF(AND(A2437="Africa",AI2437=2035),0.93,IF(AND(A2437="Africa",AI2437=2050),0.9,IF(AND(A2437="Brazil",AI2437=2035),0.95,IF(AND(A2437="Brazil",AI2437=2050),0.92,""))))))))))))))))))</f>
        <v>*0.9</v>
      </c>
      <c r="AK2437" s="70" t="str">
        <f t="shared" ref="AK2437:AK2460" si="463">AK2436</f>
        <v>REZoning_Sol-Win</v>
      </c>
      <c r="AO2437" s="50" t="s">
        <v>3318</v>
      </c>
      <c r="AP2437" s="72" t="s">
        <v>874</v>
      </c>
      <c r="AQ2437" s="58">
        <v>2035</v>
      </c>
      <c r="AR2437" s="73" t="str">
        <f t="shared" ref="AR2437:AR2460" si="464">"*"&amp;IF(AND(A2437="EU",AQ2437=2035),0.93,IF(AND(A2437="EU",AQ2437=2050),0.9,IF(AND(A2437="USA",AQ2437=2035),0.92,IF(AND(A2437="USA",AQ2437=2050),0.89,IF(AND(A2437="Japan",AQ2437=2035),0.92,IF(AND(A2437="Japan",AQ2437=2050),0.89,IF(AND(A2437="Russia",AQ2437=2035),0.91,IF(AND(A2437="Russia",AQ2437=2050),0.86,IF(AND(A2437="China",AQ2437=2035),0.91,IF(AND(A2437="China",AQ2437=2050),0.87,IF(AND(A2437="India",AQ2437=2035),0.92,IF(AND(A2437="India",AQ2437=2050),0.87,IF(AND(A2437="Middle East",AQ2437=2035),0.89,IF(AND(A2437="Middle East",AQ2437=2050),0.84,IF(AND(A2437="Africa",AQ2437=2035),0.9,IF(AND(A2437="Africa",AQ2437=2050),0.86,IF(AND(A2437="Brazil",AQ2437=2035),0.93,IF(AND(A2437="Brazil",AQ2437=2050),0.89,""))))))))))))))))))</f>
        <v>*0.9</v>
      </c>
      <c r="AS2437" s="70" t="str">
        <f t="shared" ref="AS2437:AS2460" si="465">AS2436</f>
        <v>REZoning_Sol-Win</v>
      </c>
      <c r="AU2437" s="50" t="s">
        <v>3318</v>
      </c>
      <c r="AV2437" s="72" t="s">
        <v>874</v>
      </c>
      <c r="AW2437" s="58">
        <v>2050</v>
      </c>
      <c r="AX2437" s="73" t="str">
        <f t="shared" ref="AX2437:AX2460" si="466">"*"&amp;IF(AND(A2437="EU",AW2437=2035),0.93,IF(AND(A2437="EU",AW2437=2050),0.9,IF(AND(A2437="USA",AW2437=2035),0.92,IF(AND(A2437="USA",AW2437=2050),0.89,IF(AND(A2437="Japan",AW2437=2035),0.92,IF(AND(A2437="Japan",AW2437=2050),0.89,IF(AND(A2437="Russia",AW2437=2035),0.91,IF(AND(A2437="Russia",AW2437=2050),0.86,IF(AND(A2437="China",AW2437=2035),0.91,IF(AND(A2437="China",AW2437=2050),0.87,IF(AND(A2437="India",AW2437=2035),0.92,IF(AND(A2437="India",AW2437=2050),0.87,IF(AND(A2437="Middle East",AW2437=2035),0.89,IF(AND(A2437="Middle East",AW2437=2050),0.84,IF(AND(A2437="Africa",AW2437=2035),0.9,IF(AND(A2437="Africa",AW2437=2050),0.86,IF(AND(A2437="Brazil",AW2437=2035),0.93,IF(AND(A2437="Brazil",AW2437=2050),0.89,""))))))))))))))))))</f>
        <v>*0.86</v>
      </c>
      <c r="AY2437" s="70" t="str">
        <f t="shared" ref="AY2437:AY2460" si="467">AY2436</f>
        <v>REZoning_Sol-Win</v>
      </c>
    </row>
    <row r="2438" spans="1:51">
      <c r="A2438" s="67" t="s">
        <v>70</v>
      </c>
      <c r="C2438" t="s">
        <v>3319</v>
      </c>
      <c r="D2438" s="68" t="s">
        <v>874</v>
      </c>
      <c r="E2438" s="52">
        <v>2035</v>
      </c>
      <c r="F2438" s="69" t="str">
        <f t="shared" si="457"/>
        <v>*0.94</v>
      </c>
      <c r="G2438" s="70" t="str">
        <f t="shared" si="456"/>
        <v>REZoning_Sol-Win</v>
      </c>
      <c r="I2438" t="s">
        <v>3319</v>
      </c>
      <c r="J2438" s="68" t="s">
        <v>874</v>
      </c>
      <c r="K2438" s="52">
        <v>2050</v>
      </c>
      <c r="L2438" s="62" t="str">
        <f t="shared" si="458"/>
        <v>*0.91</v>
      </c>
      <c r="M2438" s="70" t="str">
        <f t="shared" si="459"/>
        <v>REZoning_Sol-Win</v>
      </c>
      <c r="O2438" t="s">
        <v>3319</v>
      </c>
      <c r="P2438" t="s">
        <v>874</v>
      </c>
      <c r="Q2438">
        <v>2100</v>
      </c>
      <c r="R2438" t="s">
        <v>890</v>
      </c>
      <c r="S2438" t="s">
        <v>875</v>
      </c>
      <c r="AA2438" s="49" t="s">
        <v>3319</v>
      </c>
      <c r="AB2438" s="71" t="s">
        <v>874</v>
      </c>
      <c r="AC2438" s="55">
        <v>2035</v>
      </c>
      <c r="AD2438" s="70" t="str">
        <f t="shared" si="460"/>
        <v>*0.93</v>
      </c>
      <c r="AE2438" s="70" t="str">
        <f t="shared" si="461"/>
        <v>REZoning_Sol-Win</v>
      </c>
      <c r="AG2438" s="49" t="s">
        <v>3319</v>
      </c>
      <c r="AH2438" s="71" t="s">
        <v>874</v>
      </c>
      <c r="AI2438" s="55">
        <v>2050</v>
      </c>
      <c r="AJ2438" s="70" t="str">
        <f t="shared" si="462"/>
        <v>*0.9</v>
      </c>
      <c r="AK2438" s="70" t="str">
        <f t="shared" si="463"/>
        <v>REZoning_Sol-Win</v>
      </c>
      <c r="AO2438" s="50" t="s">
        <v>3319</v>
      </c>
      <c r="AP2438" s="72" t="s">
        <v>874</v>
      </c>
      <c r="AQ2438" s="58">
        <v>2035</v>
      </c>
      <c r="AR2438" s="73" t="str">
        <f t="shared" si="464"/>
        <v>*0.9</v>
      </c>
      <c r="AS2438" s="70" t="str">
        <f t="shared" si="465"/>
        <v>REZoning_Sol-Win</v>
      </c>
      <c r="AU2438" s="50" t="s">
        <v>3319</v>
      </c>
      <c r="AV2438" s="72" t="s">
        <v>874</v>
      </c>
      <c r="AW2438" s="58">
        <v>2050</v>
      </c>
      <c r="AX2438" s="73" t="str">
        <f t="shared" si="466"/>
        <v>*0.86</v>
      </c>
      <c r="AY2438" s="70" t="str">
        <f t="shared" si="467"/>
        <v>REZoning_Sol-Win</v>
      </c>
    </row>
    <row r="2439" spans="1:51">
      <c r="A2439" s="67" t="s">
        <v>70</v>
      </c>
      <c r="C2439" t="s">
        <v>3320</v>
      </c>
      <c r="D2439" s="68" t="s">
        <v>874</v>
      </c>
      <c r="E2439" s="52">
        <v>2035</v>
      </c>
      <c r="F2439" s="69" t="str">
        <f t="shared" si="457"/>
        <v>*0.94</v>
      </c>
      <c r="G2439" s="70" t="str">
        <f t="shared" si="456"/>
        <v>REZoning_Sol-Win</v>
      </c>
      <c r="I2439" t="s">
        <v>3320</v>
      </c>
      <c r="J2439" s="68" t="s">
        <v>874</v>
      </c>
      <c r="K2439" s="52">
        <v>2050</v>
      </c>
      <c r="L2439" s="62" t="str">
        <f t="shared" si="458"/>
        <v>*0.91</v>
      </c>
      <c r="M2439" s="70" t="str">
        <f t="shared" si="459"/>
        <v>REZoning_Sol-Win</v>
      </c>
      <c r="O2439" t="s">
        <v>3320</v>
      </c>
      <c r="P2439" t="s">
        <v>874</v>
      </c>
      <c r="Q2439">
        <v>2100</v>
      </c>
      <c r="R2439" t="s">
        <v>890</v>
      </c>
      <c r="S2439" t="s">
        <v>875</v>
      </c>
      <c r="AA2439" s="49" t="s">
        <v>3320</v>
      </c>
      <c r="AB2439" s="71" t="s">
        <v>874</v>
      </c>
      <c r="AC2439" s="55">
        <v>2035</v>
      </c>
      <c r="AD2439" s="70" t="str">
        <f t="shared" si="460"/>
        <v>*0.93</v>
      </c>
      <c r="AE2439" s="70" t="str">
        <f t="shared" si="461"/>
        <v>REZoning_Sol-Win</v>
      </c>
      <c r="AG2439" s="49" t="s">
        <v>3320</v>
      </c>
      <c r="AH2439" s="71" t="s">
        <v>874</v>
      </c>
      <c r="AI2439" s="55">
        <v>2050</v>
      </c>
      <c r="AJ2439" s="70" t="str">
        <f t="shared" si="462"/>
        <v>*0.9</v>
      </c>
      <c r="AK2439" s="70" t="str">
        <f t="shared" si="463"/>
        <v>REZoning_Sol-Win</v>
      </c>
      <c r="AO2439" s="50" t="s">
        <v>3320</v>
      </c>
      <c r="AP2439" s="72" t="s">
        <v>874</v>
      </c>
      <c r="AQ2439" s="58">
        <v>2035</v>
      </c>
      <c r="AR2439" s="73" t="str">
        <f t="shared" si="464"/>
        <v>*0.9</v>
      </c>
      <c r="AS2439" s="70" t="str">
        <f t="shared" si="465"/>
        <v>REZoning_Sol-Win</v>
      </c>
      <c r="AU2439" s="50" t="s">
        <v>3320</v>
      </c>
      <c r="AV2439" s="72" t="s">
        <v>874</v>
      </c>
      <c r="AW2439" s="58">
        <v>2050</v>
      </c>
      <c r="AX2439" s="73" t="str">
        <f t="shared" si="466"/>
        <v>*0.86</v>
      </c>
      <c r="AY2439" s="70" t="str">
        <f t="shared" si="467"/>
        <v>REZoning_Sol-Win</v>
      </c>
    </row>
    <row r="2440" spans="1:51">
      <c r="A2440" s="67" t="s">
        <v>70</v>
      </c>
      <c r="C2440" t="s">
        <v>3321</v>
      </c>
      <c r="D2440" s="68" t="s">
        <v>874</v>
      </c>
      <c r="E2440" s="52">
        <v>2035</v>
      </c>
      <c r="F2440" s="69" t="str">
        <f t="shared" si="457"/>
        <v>*0.94</v>
      </c>
      <c r="G2440" s="70" t="str">
        <f t="shared" si="456"/>
        <v>REZoning_Sol-Win</v>
      </c>
      <c r="I2440" t="s">
        <v>3321</v>
      </c>
      <c r="J2440" s="68" t="s">
        <v>874</v>
      </c>
      <c r="K2440" s="52">
        <v>2050</v>
      </c>
      <c r="L2440" s="62" t="str">
        <f t="shared" si="458"/>
        <v>*0.91</v>
      </c>
      <c r="M2440" s="70" t="str">
        <f t="shared" si="459"/>
        <v>REZoning_Sol-Win</v>
      </c>
      <c r="O2440" t="s">
        <v>3321</v>
      </c>
      <c r="P2440" t="s">
        <v>874</v>
      </c>
      <c r="Q2440">
        <v>2100</v>
      </c>
      <c r="R2440" t="s">
        <v>890</v>
      </c>
      <c r="S2440" t="s">
        <v>875</v>
      </c>
      <c r="AA2440" s="49" t="s">
        <v>3321</v>
      </c>
      <c r="AB2440" s="71" t="s">
        <v>874</v>
      </c>
      <c r="AC2440" s="55">
        <v>2035</v>
      </c>
      <c r="AD2440" s="70" t="str">
        <f t="shared" si="460"/>
        <v>*0.93</v>
      </c>
      <c r="AE2440" s="70" t="str">
        <f t="shared" si="461"/>
        <v>REZoning_Sol-Win</v>
      </c>
      <c r="AG2440" s="49" t="s">
        <v>3321</v>
      </c>
      <c r="AH2440" s="71" t="s">
        <v>874</v>
      </c>
      <c r="AI2440" s="55">
        <v>2050</v>
      </c>
      <c r="AJ2440" s="70" t="str">
        <f t="shared" si="462"/>
        <v>*0.9</v>
      </c>
      <c r="AK2440" s="70" t="str">
        <f t="shared" si="463"/>
        <v>REZoning_Sol-Win</v>
      </c>
      <c r="AO2440" s="50" t="s">
        <v>3321</v>
      </c>
      <c r="AP2440" s="72" t="s">
        <v>874</v>
      </c>
      <c r="AQ2440" s="58">
        <v>2035</v>
      </c>
      <c r="AR2440" s="73" t="str">
        <f t="shared" si="464"/>
        <v>*0.9</v>
      </c>
      <c r="AS2440" s="70" t="str">
        <f t="shared" si="465"/>
        <v>REZoning_Sol-Win</v>
      </c>
      <c r="AU2440" s="50" t="s">
        <v>3321</v>
      </c>
      <c r="AV2440" s="72" t="s">
        <v>874</v>
      </c>
      <c r="AW2440" s="58">
        <v>2050</v>
      </c>
      <c r="AX2440" s="73" t="str">
        <f t="shared" si="466"/>
        <v>*0.86</v>
      </c>
      <c r="AY2440" s="70" t="str">
        <f t="shared" si="467"/>
        <v>REZoning_Sol-Win</v>
      </c>
    </row>
    <row r="2441" spans="1:51">
      <c r="A2441" s="67" t="s">
        <v>70</v>
      </c>
      <c r="C2441" t="s">
        <v>3322</v>
      </c>
      <c r="D2441" s="68" t="s">
        <v>874</v>
      </c>
      <c r="E2441" s="52">
        <v>2035</v>
      </c>
      <c r="F2441" s="69" t="str">
        <f t="shared" si="457"/>
        <v>*0.94</v>
      </c>
      <c r="G2441" s="70" t="str">
        <f t="shared" si="456"/>
        <v>REZoning_Sol-Win</v>
      </c>
      <c r="I2441" t="s">
        <v>3322</v>
      </c>
      <c r="J2441" s="68" t="s">
        <v>874</v>
      </c>
      <c r="K2441" s="52">
        <v>2050</v>
      </c>
      <c r="L2441" s="62" t="str">
        <f t="shared" si="458"/>
        <v>*0.91</v>
      </c>
      <c r="M2441" s="70" t="str">
        <f t="shared" si="459"/>
        <v>REZoning_Sol-Win</v>
      </c>
      <c r="O2441" t="s">
        <v>3322</v>
      </c>
      <c r="P2441" t="s">
        <v>874</v>
      </c>
      <c r="Q2441">
        <v>2100</v>
      </c>
      <c r="R2441" t="s">
        <v>890</v>
      </c>
      <c r="S2441" t="s">
        <v>875</v>
      </c>
      <c r="AA2441" s="49" t="s">
        <v>3322</v>
      </c>
      <c r="AB2441" s="71" t="s">
        <v>874</v>
      </c>
      <c r="AC2441" s="55">
        <v>2035</v>
      </c>
      <c r="AD2441" s="70" t="str">
        <f t="shared" si="460"/>
        <v>*0.93</v>
      </c>
      <c r="AE2441" s="70" t="str">
        <f t="shared" si="461"/>
        <v>REZoning_Sol-Win</v>
      </c>
      <c r="AG2441" s="49" t="s">
        <v>3322</v>
      </c>
      <c r="AH2441" s="71" t="s">
        <v>874</v>
      </c>
      <c r="AI2441" s="55">
        <v>2050</v>
      </c>
      <c r="AJ2441" s="70" t="str">
        <f t="shared" si="462"/>
        <v>*0.9</v>
      </c>
      <c r="AK2441" s="70" t="str">
        <f t="shared" si="463"/>
        <v>REZoning_Sol-Win</v>
      </c>
      <c r="AO2441" s="50" t="s">
        <v>3322</v>
      </c>
      <c r="AP2441" s="72" t="s">
        <v>874</v>
      </c>
      <c r="AQ2441" s="58">
        <v>2035</v>
      </c>
      <c r="AR2441" s="73" t="str">
        <f t="shared" si="464"/>
        <v>*0.9</v>
      </c>
      <c r="AS2441" s="70" t="str">
        <f t="shared" si="465"/>
        <v>REZoning_Sol-Win</v>
      </c>
      <c r="AU2441" s="50" t="s">
        <v>3322</v>
      </c>
      <c r="AV2441" s="72" t="s">
        <v>874</v>
      </c>
      <c r="AW2441" s="58">
        <v>2050</v>
      </c>
      <c r="AX2441" s="73" t="str">
        <f t="shared" si="466"/>
        <v>*0.86</v>
      </c>
      <c r="AY2441" s="70" t="str">
        <f t="shared" si="467"/>
        <v>REZoning_Sol-Win</v>
      </c>
    </row>
    <row r="2442" spans="1:51">
      <c r="A2442" s="67" t="s">
        <v>70</v>
      </c>
      <c r="C2442" t="s">
        <v>3323</v>
      </c>
      <c r="D2442" s="68" t="s">
        <v>874</v>
      </c>
      <c r="E2442" s="52">
        <v>2035</v>
      </c>
      <c r="F2442" s="69" t="str">
        <f t="shared" si="457"/>
        <v>*0.94</v>
      </c>
      <c r="G2442" s="70" t="str">
        <f t="shared" si="456"/>
        <v>REZoning_Sol-Win</v>
      </c>
      <c r="I2442" t="s">
        <v>3323</v>
      </c>
      <c r="J2442" s="68" t="s">
        <v>874</v>
      </c>
      <c r="K2442" s="52">
        <v>2050</v>
      </c>
      <c r="L2442" s="62" t="str">
        <f t="shared" si="458"/>
        <v>*0.91</v>
      </c>
      <c r="M2442" s="70" t="str">
        <f t="shared" si="459"/>
        <v>REZoning_Sol-Win</v>
      </c>
      <c r="O2442" t="s">
        <v>3323</v>
      </c>
      <c r="P2442" t="s">
        <v>874</v>
      </c>
      <c r="Q2442">
        <v>2100</v>
      </c>
      <c r="R2442" t="s">
        <v>890</v>
      </c>
      <c r="S2442" t="s">
        <v>875</v>
      </c>
      <c r="AA2442" s="49" t="s">
        <v>3323</v>
      </c>
      <c r="AB2442" s="71" t="s">
        <v>874</v>
      </c>
      <c r="AC2442" s="55">
        <v>2035</v>
      </c>
      <c r="AD2442" s="70" t="str">
        <f t="shared" si="460"/>
        <v>*0.93</v>
      </c>
      <c r="AE2442" s="70" t="str">
        <f t="shared" si="461"/>
        <v>REZoning_Sol-Win</v>
      </c>
      <c r="AG2442" s="49" t="s">
        <v>3323</v>
      </c>
      <c r="AH2442" s="71" t="s">
        <v>874</v>
      </c>
      <c r="AI2442" s="55">
        <v>2050</v>
      </c>
      <c r="AJ2442" s="70" t="str">
        <f t="shared" si="462"/>
        <v>*0.9</v>
      </c>
      <c r="AK2442" s="70" t="str">
        <f t="shared" si="463"/>
        <v>REZoning_Sol-Win</v>
      </c>
      <c r="AO2442" s="50" t="s">
        <v>3323</v>
      </c>
      <c r="AP2442" s="72" t="s">
        <v>874</v>
      </c>
      <c r="AQ2442" s="58">
        <v>2035</v>
      </c>
      <c r="AR2442" s="73" t="str">
        <f t="shared" si="464"/>
        <v>*0.9</v>
      </c>
      <c r="AS2442" s="70" t="str">
        <f t="shared" si="465"/>
        <v>REZoning_Sol-Win</v>
      </c>
      <c r="AU2442" s="50" t="s">
        <v>3323</v>
      </c>
      <c r="AV2442" s="72" t="s">
        <v>874</v>
      </c>
      <c r="AW2442" s="58">
        <v>2050</v>
      </c>
      <c r="AX2442" s="73" t="str">
        <f t="shared" si="466"/>
        <v>*0.86</v>
      </c>
      <c r="AY2442" s="70" t="str">
        <f t="shared" si="467"/>
        <v>REZoning_Sol-Win</v>
      </c>
    </row>
    <row r="2443" spans="1:51">
      <c r="A2443" s="67" t="s">
        <v>70</v>
      </c>
      <c r="C2443" t="s">
        <v>3324</v>
      </c>
      <c r="D2443" s="68" t="s">
        <v>874</v>
      </c>
      <c r="E2443" s="52">
        <v>2035</v>
      </c>
      <c r="F2443" s="69" t="str">
        <f t="shared" si="457"/>
        <v>*0.94</v>
      </c>
      <c r="G2443" s="70" t="str">
        <f t="shared" si="456"/>
        <v>REZoning_Sol-Win</v>
      </c>
      <c r="I2443" t="s">
        <v>3324</v>
      </c>
      <c r="J2443" s="68" t="s">
        <v>874</v>
      </c>
      <c r="K2443" s="52">
        <v>2050</v>
      </c>
      <c r="L2443" s="62" t="str">
        <f t="shared" si="458"/>
        <v>*0.91</v>
      </c>
      <c r="M2443" s="70" t="str">
        <f t="shared" si="459"/>
        <v>REZoning_Sol-Win</v>
      </c>
      <c r="O2443" t="s">
        <v>3324</v>
      </c>
      <c r="P2443" t="s">
        <v>874</v>
      </c>
      <c r="Q2443">
        <v>2100</v>
      </c>
      <c r="R2443" t="s">
        <v>890</v>
      </c>
      <c r="S2443" t="s">
        <v>875</v>
      </c>
      <c r="AA2443" s="49" t="s">
        <v>3324</v>
      </c>
      <c r="AB2443" s="71" t="s">
        <v>874</v>
      </c>
      <c r="AC2443" s="55">
        <v>2035</v>
      </c>
      <c r="AD2443" s="70" t="str">
        <f t="shared" si="460"/>
        <v>*0.93</v>
      </c>
      <c r="AE2443" s="70" t="str">
        <f t="shared" si="461"/>
        <v>REZoning_Sol-Win</v>
      </c>
      <c r="AG2443" s="49" t="s">
        <v>3324</v>
      </c>
      <c r="AH2443" s="71" t="s">
        <v>874</v>
      </c>
      <c r="AI2443" s="55">
        <v>2050</v>
      </c>
      <c r="AJ2443" s="70" t="str">
        <f t="shared" si="462"/>
        <v>*0.9</v>
      </c>
      <c r="AK2443" s="70" t="str">
        <f t="shared" si="463"/>
        <v>REZoning_Sol-Win</v>
      </c>
      <c r="AO2443" s="50" t="s">
        <v>3324</v>
      </c>
      <c r="AP2443" s="72" t="s">
        <v>874</v>
      </c>
      <c r="AQ2443" s="58">
        <v>2035</v>
      </c>
      <c r="AR2443" s="73" t="str">
        <f t="shared" si="464"/>
        <v>*0.9</v>
      </c>
      <c r="AS2443" s="70" t="str">
        <f t="shared" si="465"/>
        <v>REZoning_Sol-Win</v>
      </c>
      <c r="AU2443" s="50" t="s">
        <v>3324</v>
      </c>
      <c r="AV2443" s="72" t="s">
        <v>874</v>
      </c>
      <c r="AW2443" s="58">
        <v>2050</v>
      </c>
      <c r="AX2443" s="73" t="str">
        <f t="shared" si="466"/>
        <v>*0.86</v>
      </c>
      <c r="AY2443" s="70" t="str">
        <f t="shared" si="467"/>
        <v>REZoning_Sol-Win</v>
      </c>
    </row>
    <row r="2444" spans="1:51">
      <c r="A2444" s="67" t="s">
        <v>70</v>
      </c>
      <c r="C2444" t="s">
        <v>3325</v>
      </c>
      <c r="D2444" s="68" t="s">
        <v>874</v>
      </c>
      <c r="E2444" s="52">
        <v>2035</v>
      </c>
      <c r="F2444" s="69" t="str">
        <f t="shared" si="457"/>
        <v>*0.94</v>
      </c>
      <c r="G2444" s="70" t="str">
        <f t="shared" si="456"/>
        <v>REZoning_Sol-Win</v>
      </c>
      <c r="I2444" t="s">
        <v>3325</v>
      </c>
      <c r="J2444" s="68" t="s">
        <v>874</v>
      </c>
      <c r="K2444" s="52">
        <v>2050</v>
      </c>
      <c r="L2444" s="62" t="str">
        <f t="shared" si="458"/>
        <v>*0.91</v>
      </c>
      <c r="M2444" s="70" t="str">
        <f t="shared" si="459"/>
        <v>REZoning_Sol-Win</v>
      </c>
      <c r="O2444" t="s">
        <v>3325</v>
      </c>
      <c r="P2444" t="s">
        <v>874</v>
      </c>
      <c r="Q2444">
        <v>2100</v>
      </c>
      <c r="R2444" t="s">
        <v>890</v>
      </c>
      <c r="S2444" t="s">
        <v>875</v>
      </c>
      <c r="AA2444" s="49" t="s">
        <v>3325</v>
      </c>
      <c r="AB2444" s="71" t="s">
        <v>874</v>
      </c>
      <c r="AC2444" s="55">
        <v>2035</v>
      </c>
      <c r="AD2444" s="70" t="str">
        <f t="shared" si="460"/>
        <v>*0.93</v>
      </c>
      <c r="AE2444" s="70" t="str">
        <f t="shared" si="461"/>
        <v>REZoning_Sol-Win</v>
      </c>
      <c r="AG2444" s="49" t="s">
        <v>3325</v>
      </c>
      <c r="AH2444" s="71" t="s">
        <v>874</v>
      </c>
      <c r="AI2444" s="55">
        <v>2050</v>
      </c>
      <c r="AJ2444" s="70" t="str">
        <f t="shared" si="462"/>
        <v>*0.9</v>
      </c>
      <c r="AK2444" s="70" t="str">
        <f t="shared" si="463"/>
        <v>REZoning_Sol-Win</v>
      </c>
      <c r="AO2444" s="50" t="s">
        <v>3325</v>
      </c>
      <c r="AP2444" s="72" t="s">
        <v>874</v>
      </c>
      <c r="AQ2444" s="58">
        <v>2035</v>
      </c>
      <c r="AR2444" s="73" t="str">
        <f t="shared" si="464"/>
        <v>*0.9</v>
      </c>
      <c r="AS2444" s="70" t="str">
        <f t="shared" si="465"/>
        <v>REZoning_Sol-Win</v>
      </c>
      <c r="AU2444" s="50" t="s">
        <v>3325</v>
      </c>
      <c r="AV2444" s="72" t="s">
        <v>874</v>
      </c>
      <c r="AW2444" s="58">
        <v>2050</v>
      </c>
      <c r="AX2444" s="73" t="str">
        <f t="shared" si="466"/>
        <v>*0.86</v>
      </c>
      <c r="AY2444" s="70" t="str">
        <f t="shared" si="467"/>
        <v>REZoning_Sol-Win</v>
      </c>
    </row>
    <row r="2445" spans="1:51">
      <c r="A2445" s="67" t="s">
        <v>70</v>
      </c>
      <c r="C2445" t="s">
        <v>3326</v>
      </c>
      <c r="D2445" s="68" t="s">
        <v>874</v>
      </c>
      <c r="E2445" s="52">
        <v>2035</v>
      </c>
      <c r="F2445" s="69" t="str">
        <f t="shared" si="457"/>
        <v>*0.94</v>
      </c>
      <c r="G2445" s="70" t="str">
        <f t="shared" si="456"/>
        <v>REZoning_Sol-Win</v>
      </c>
      <c r="I2445" t="s">
        <v>3326</v>
      </c>
      <c r="J2445" s="68" t="s">
        <v>874</v>
      </c>
      <c r="K2445" s="52">
        <v>2050</v>
      </c>
      <c r="L2445" s="62" t="str">
        <f t="shared" si="458"/>
        <v>*0.91</v>
      </c>
      <c r="M2445" s="70" t="str">
        <f t="shared" si="459"/>
        <v>REZoning_Sol-Win</v>
      </c>
      <c r="O2445" t="s">
        <v>3326</v>
      </c>
      <c r="P2445" t="s">
        <v>874</v>
      </c>
      <c r="Q2445">
        <v>2100</v>
      </c>
      <c r="R2445" t="s">
        <v>890</v>
      </c>
      <c r="S2445" t="s">
        <v>875</v>
      </c>
      <c r="AA2445" s="49" t="s">
        <v>3326</v>
      </c>
      <c r="AB2445" s="71" t="s">
        <v>874</v>
      </c>
      <c r="AC2445" s="55">
        <v>2035</v>
      </c>
      <c r="AD2445" s="70" t="str">
        <f t="shared" si="460"/>
        <v>*0.93</v>
      </c>
      <c r="AE2445" s="70" t="str">
        <f t="shared" si="461"/>
        <v>REZoning_Sol-Win</v>
      </c>
      <c r="AG2445" s="49" t="s">
        <v>3326</v>
      </c>
      <c r="AH2445" s="71" t="s">
        <v>874</v>
      </c>
      <c r="AI2445" s="55">
        <v>2050</v>
      </c>
      <c r="AJ2445" s="70" t="str">
        <f t="shared" si="462"/>
        <v>*0.9</v>
      </c>
      <c r="AK2445" s="70" t="str">
        <f t="shared" si="463"/>
        <v>REZoning_Sol-Win</v>
      </c>
      <c r="AO2445" s="50" t="s">
        <v>3326</v>
      </c>
      <c r="AP2445" s="72" t="s">
        <v>874</v>
      </c>
      <c r="AQ2445" s="58">
        <v>2035</v>
      </c>
      <c r="AR2445" s="73" t="str">
        <f t="shared" si="464"/>
        <v>*0.9</v>
      </c>
      <c r="AS2445" s="70" t="str">
        <f t="shared" si="465"/>
        <v>REZoning_Sol-Win</v>
      </c>
      <c r="AU2445" s="50" t="s">
        <v>3326</v>
      </c>
      <c r="AV2445" s="72" t="s">
        <v>874</v>
      </c>
      <c r="AW2445" s="58">
        <v>2050</v>
      </c>
      <c r="AX2445" s="73" t="str">
        <f t="shared" si="466"/>
        <v>*0.86</v>
      </c>
      <c r="AY2445" s="70" t="str">
        <f t="shared" si="467"/>
        <v>REZoning_Sol-Win</v>
      </c>
    </row>
    <row r="2446" spans="1:51">
      <c r="A2446" s="67" t="s">
        <v>70</v>
      </c>
      <c r="C2446" t="s">
        <v>3327</v>
      </c>
      <c r="D2446" s="68" t="s">
        <v>874</v>
      </c>
      <c r="E2446" s="52">
        <v>2035</v>
      </c>
      <c r="F2446" s="69" t="str">
        <f t="shared" si="457"/>
        <v>*0.94</v>
      </c>
      <c r="G2446" s="70" t="str">
        <f t="shared" si="456"/>
        <v>REZoning_Sol-Win</v>
      </c>
      <c r="I2446" t="s">
        <v>3327</v>
      </c>
      <c r="J2446" s="68" t="s">
        <v>874</v>
      </c>
      <c r="K2446" s="52">
        <v>2050</v>
      </c>
      <c r="L2446" s="62" t="str">
        <f t="shared" si="458"/>
        <v>*0.91</v>
      </c>
      <c r="M2446" s="70" t="str">
        <f t="shared" si="459"/>
        <v>REZoning_Sol-Win</v>
      </c>
      <c r="O2446" t="s">
        <v>3327</v>
      </c>
      <c r="P2446" t="s">
        <v>874</v>
      </c>
      <c r="Q2446">
        <v>2100</v>
      </c>
      <c r="R2446" t="s">
        <v>890</v>
      </c>
      <c r="S2446" t="s">
        <v>875</v>
      </c>
      <c r="AA2446" s="49" t="s">
        <v>3327</v>
      </c>
      <c r="AB2446" s="71" t="s">
        <v>874</v>
      </c>
      <c r="AC2446" s="55">
        <v>2035</v>
      </c>
      <c r="AD2446" s="70" t="str">
        <f t="shared" si="460"/>
        <v>*0.93</v>
      </c>
      <c r="AE2446" s="70" t="str">
        <f t="shared" si="461"/>
        <v>REZoning_Sol-Win</v>
      </c>
      <c r="AG2446" s="49" t="s">
        <v>3327</v>
      </c>
      <c r="AH2446" s="71" t="s">
        <v>874</v>
      </c>
      <c r="AI2446" s="55">
        <v>2050</v>
      </c>
      <c r="AJ2446" s="70" t="str">
        <f t="shared" si="462"/>
        <v>*0.9</v>
      </c>
      <c r="AK2446" s="70" t="str">
        <f t="shared" si="463"/>
        <v>REZoning_Sol-Win</v>
      </c>
      <c r="AO2446" s="50" t="s">
        <v>3327</v>
      </c>
      <c r="AP2446" s="72" t="s">
        <v>874</v>
      </c>
      <c r="AQ2446" s="58">
        <v>2035</v>
      </c>
      <c r="AR2446" s="73" t="str">
        <f t="shared" si="464"/>
        <v>*0.9</v>
      </c>
      <c r="AS2446" s="70" t="str">
        <f t="shared" si="465"/>
        <v>REZoning_Sol-Win</v>
      </c>
      <c r="AU2446" s="50" t="s">
        <v>3327</v>
      </c>
      <c r="AV2446" s="72" t="s">
        <v>874</v>
      </c>
      <c r="AW2446" s="58">
        <v>2050</v>
      </c>
      <c r="AX2446" s="73" t="str">
        <f t="shared" si="466"/>
        <v>*0.86</v>
      </c>
      <c r="AY2446" s="70" t="str">
        <f t="shared" si="467"/>
        <v>REZoning_Sol-Win</v>
      </c>
    </row>
    <row r="2447" spans="1:51">
      <c r="A2447" s="67" t="s">
        <v>70</v>
      </c>
      <c r="C2447" t="s">
        <v>3328</v>
      </c>
      <c r="D2447" s="68" t="s">
        <v>874</v>
      </c>
      <c r="E2447" s="52">
        <v>2035</v>
      </c>
      <c r="F2447" s="69" t="str">
        <f t="shared" si="457"/>
        <v>*0.94</v>
      </c>
      <c r="G2447" s="70" t="str">
        <f t="shared" si="456"/>
        <v>REZoning_Sol-Win</v>
      </c>
      <c r="I2447" t="s">
        <v>3328</v>
      </c>
      <c r="J2447" s="68" t="s">
        <v>874</v>
      </c>
      <c r="K2447" s="52">
        <v>2050</v>
      </c>
      <c r="L2447" s="62" t="str">
        <f t="shared" si="458"/>
        <v>*0.91</v>
      </c>
      <c r="M2447" s="70" t="str">
        <f t="shared" si="459"/>
        <v>REZoning_Sol-Win</v>
      </c>
      <c r="O2447" t="s">
        <v>3328</v>
      </c>
      <c r="P2447" t="s">
        <v>874</v>
      </c>
      <c r="Q2447">
        <v>2100</v>
      </c>
      <c r="R2447" t="s">
        <v>890</v>
      </c>
      <c r="S2447" t="s">
        <v>875</v>
      </c>
      <c r="AA2447" s="49" t="s">
        <v>3328</v>
      </c>
      <c r="AB2447" s="71" t="s">
        <v>874</v>
      </c>
      <c r="AC2447" s="55">
        <v>2035</v>
      </c>
      <c r="AD2447" s="70" t="str">
        <f t="shared" si="460"/>
        <v>*0.93</v>
      </c>
      <c r="AE2447" s="70" t="str">
        <f t="shared" si="461"/>
        <v>REZoning_Sol-Win</v>
      </c>
      <c r="AG2447" s="49" t="s">
        <v>3328</v>
      </c>
      <c r="AH2447" s="71" t="s">
        <v>874</v>
      </c>
      <c r="AI2447" s="55">
        <v>2050</v>
      </c>
      <c r="AJ2447" s="70" t="str">
        <f t="shared" si="462"/>
        <v>*0.9</v>
      </c>
      <c r="AK2447" s="70" t="str">
        <f t="shared" si="463"/>
        <v>REZoning_Sol-Win</v>
      </c>
      <c r="AO2447" s="50" t="s">
        <v>3328</v>
      </c>
      <c r="AP2447" s="72" t="s">
        <v>874</v>
      </c>
      <c r="AQ2447" s="58">
        <v>2035</v>
      </c>
      <c r="AR2447" s="73" t="str">
        <f t="shared" si="464"/>
        <v>*0.9</v>
      </c>
      <c r="AS2447" s="70" t="str">
        <f t="shared" si="465"/>
        <v>REZoning_Sol-Win</v>
      </c>
      <c r="AU2447" s="50" t="s">
        <v>3328</v>
      </c>
      <c r="AV2447" s="72" t="s">
        <v>874</v>
      </c>
      <c r="AW2447" s="58">
        <v>2050</v>
      </c>
      <c r="AX2447" s="73" t="str">
        <f t="shared" si="466"/>
        <v>*0.86</v>
      </c>
      <c r="AY2447" s="70" t="str">
        <f t="shared" si="467"/>
        <v>REZoning_Sol-Win</v>
      </c>
    </row>
    <row r="2448" spans="1:51">
      <c r="A2448" s="67" t="s">
        <v>70</v>
      </c>
      <c r="C2448" t="s">
        <v>3329</v>
      </c>
      <c r="D2448" s="68" t="s">
        <v>874</v>
      </c>
      <c r="E2448" s="52">
        <v>2035</v>
      </c>
      <c r="F2448" s="69" t="str">
        <f t="shared" si="457"/>
        <v>*0.94</v>
      </c>
      <c r="G2448" s="70" t="str">
        <f t="shared" si="456"/>
        <v>REZoning_Sol-Win</v>
      </c>
      <c r="I2448" t="s">
        <v>3329</v>
      </c>
      <c r="J2448" s="68" t="s">
        <v>874</v>
      </c>
      <c r="K2448" s="52">
        <v>2050</v>
      </c>
      <c r="L2448" s="62" t="str">
        <f t="shared" si="458"/>
        <v>*0.91</v>
      </c>
      <c r="M2448" s="70" t="str">
        <f t="shared" si="459"/>
        <v>REZoning_Sol-Win</v>
      </c>
      <c r="O2448" t="s">
        <v>3329</v>
      </c>
      <c r="P2448" t="s">
        <v>874</v>
      </c>
      <c r="Q2448">
        <v>2100</v>
      </c>
      <c r="R2448" t="s">
        <v>890</v>
      </c>
      <c r="S2448" t="s">
        <v>875</v>
      </c>
      <c r="AA2448" s="49" t="s">
        <v>3329</v>
      </c>
      <c r="AB2448" s="71" t="s">
        <v>874</v>
      </c>
      <c r="AC2448" s="55">
        <v>2035</v>
      </c>
      <c r="AD2448" s="70" t="str">
        <f t="shared" si="460"/>
        <v>*0.93</v>
      </c>
      <c r="AE2448" s="70" t="str">
        <f t="shared" si="461"/>
        <v>REZoning_Sol-Win</v>
      </c>
      <c r="AG2448" s="49" t="s">
        <v>3329</v>
      </c>
      <c r="AH2448" s="71" t="s">
        <v>874</v>
      </c>
      <c r="AI2448" s="55">
        <v>2050</v>
      </c>
      <c r="AJ2448" s="70" t="str">
        <f t="shared" si="462"/>
        <v>*0.9</v>
      </c>
      <c r="AK2448" s="70" t="str">
        <f t="shared" si="463"/>
        <v>REZoning_Sol-Win</v>
      </c>
      <c r="AO2448" s="50" t="s">
        <v>3329</v>
      </c>
      <c r="AP2448" s="72" t="s">
        <v>874</v>
      </c>
      <c r="AQ2448" s="58">
        <v>2035</v>
      </c>
      <c r="AR2448" s="73" t="str">
        <f t="shared" si="464"/>
        <v>*0.9</v>
      </c>
      <c r="AS2448" s="70" t="str">
        <f t="shared" si="465"/>
        <v>REZoning_Sol-Win</v>
      </c>
      <c r="AU2448" s="50" t="s">
        <v>3329</v>
      </c>
      <c r="AV2448" s="72" t="s">
        <v>874</v>
      </c>
      <c r="AW2448" s="58">
        <v>2050</v>
      </c>
      <c r="AX2448" s="73" t="str">
        <f t="shared" si="466"/>
        <v>*0.86</v>
      </c>
      <c r="AY2448" s="70" t="str">
        <f t="shared" si="467"/>
        <v>REZoning_Sol-Win</v>
      </c>
    </row>
    <row r="2449" spans="1:51">
      <c r="A2449" s="67" t="s">
        <v>70</v>
      </c>
      <c r="C2449" t="s">
        <v>3330</v>
      </c>
      <c r="D2449" s="68" t="s">
        <v>874</v>
      </c>
      <c r="E2449" s="52">
        <v>2035</v>
      </c>
      <c r="F2449" s="69" t="str">
        <f t="shared" si="457"/>
        <v>*0.94</v>
      </c>
      <c r="G2449" s="70" t="str">
        <f t="shared" si="456"/>
        <v>REZoning_Sol-Win</v>
      </c>
      <c r="I2449" t="s">
        <v>3330</v>
      </c>
      <c r="J2449" s="68" t="s">
        <v>874</v>
      </c>
      <c r="K2449" s="52">
        <v>2050</v>
      </c>
      <c r="L2449" s="62" t="str">
        <f t="shared" si="458"/>
        <v>*0.91</v>
      </c>
      <c r="M2449" s="70" t="str">
        <f t="shared" si="459"/>
        <v>REZoning_Sol-Win</v>
      </c>
      <c r="O2449" t="s">
        <v>3330</v>
      </c>
      <c r="P2449" t="s">
        <v>874</v>
      </c>
      <c r="Q2449">
        <v>2100</v>
      </c>
      <c r="R2449" t="s">
        <v>890</v>
      </c>
      <c r="S2449" t="s">
        <v>875</v>
      </c>
      <c r="AA2449" s="49" t="s">
        <v>3330</v>
      </c>
      <c r="AB2449" s="71" t="s">
        <v>874</v>
      </c>
      <c r="AC2449" s="55">
        <v>2035</v>
      </c>
      <c r="AD2449" s="70" t="str">
        <f t="shared" si="460"/>
        <v>*0.93</v>
      </c>
      <c r="AE2449" s="70" t="str">
        <f t="shared" si="461"/>
        <v>REZoning_Sol-Win</v>
      </c>
      <c r="AG2449" s="49" t="s">
        <v>3330</v>
      </c>
      <c r="AH2449" s="71" t="s">
        <v>874</v>
      </c>
      <c r="AI2449" s="55">
        <v>2050</v>
      </c>
      <c r="AJ2449" s="70" t="str">
        <f t="shared" si="462"/>
        <v>*0.9</v>
      </c>
      <c r="AK2449" s="70" t="str">
        <f t="shared" si="463"/>
        <v>REZoning_Sol-Win</v>
      </c>
      <c r="AO2449" s="50" t="s">
        <v>3330</v>
      </c>
      <c r="AP2449" s="72" t="s">
        <v>874</v>
      </c>
      <c r="AQ2449" s="58">
        <v>2035</v>
      </c>
      <c r="AR2449" s="73" t="str">
        <f t="shared" si="464"/>
        <v>*0.9</v>
      </c>
      <c r="AS2449" s="70" t="str">
        <f t="shared" si="465"/>
        <v>REZoning_Sol-Win</v>
      </c>
      <c r="AU2449" s="50" t="s">
        <v>3330</v>
      </c>
      <c r="AV2449" s="72" t="s">
        <v>874</v>
      </c>
      <c r="AW2449" s="58">
        <v>2050</v>
      </c>
      <c r="AX2449" s="73" t="str">
        <f t="shared" si="466"/>
        <v>*0.86</v>
      </c>
      <c r="AY2449" s="70" t="str">
        <f t="shared" si="467"/>
        <v>REZoning_Sol-Win</v>
      </c>
    </row>
    <row r="2450" spans="1:51">
      <c r="A2450" s="67" t="s">
        <v>70</v>
      </c>
      <c r="C2450" t="s">
        <v>3331</v>
      </c>
      <c r="D2450" s="68" t="s">
        <v>874</v>
      </c>
      <c r="E2450" s="52">
        <v>2035</v>
      </c>
      <c r="F2450" s="69" t="str">
        <f t="shared" si="457"/>
        <v>*0.94</v>
      </c>
      <c r="G2450" s="70" t="str">
        <f t="shared" si="456"/>
        <v>REZoning_Sol-Win</v>
      </c>
      <c r="I2450" t="s">
        <v>3331</v>
      </c>
      <c r="J2450" s="68" t="s">
        <v>874</v>
      </c>
      <c r="K2450" s="52">
        <v>2050</v>
      </c>
      <c r="L2450" s="62" t="str">
        <f t="shared" si="458"/>
        <v>*0.91</v>
      </c>
      <c r="M2450" s="70" t="str">
        <f t="shared" si="459"/>
        <v>REZoning_Sol-Win</v>
      </c>
      <c r="O2450" t="s">
        <v>3331</v>
      </c>
      <c r="P2450" t="s">
        <v>874</v>
      </c>
      <c r="Q2450">
        <v>2100</v>
      </c>
      <c r="R2450" t="s">
        <v>890</v>
      </c>
      <c r="S2450" t="s">
        <v>875</v>
      </c>
      <c r="AA2450" s="49" t="s">
        <v>3331</v>
      </c>
      <c r="AB2450" s="71" t="s">
        <v>874</v>
      </c>
      <c r="AC2450" s="55">
        <v>2035</v>
      </c>
      <c r="AD2450" s="70" t="str">
        <f t="shared" si="460"/>
        <v>*0.93</v>
      </c>
      <c r="AE2450" s="70" t="str">
        <f t="shared" si="461"/>
        <v>REZoning_Sol-Win</v>
      </c>
      <c r="AG2450" s="49" t="s">
        <v>3331</v>
      </c>
      <c r="AH2450" s="71" t="s">
        <v>874</v>
      </c>
      <c r="AI2450" s="55">
        <v>2050</v>
      </c>
      <c r="AJ2450" s="70" t="str">
        <f t="shared" si="462"/>
        <v>*0.9</v>
      </c>
      <c r="AK2450" s="70" t="str">
        <f t="shared" si="463"/>
        <v>REZoning_Sol-Win</v>
      </c>
      <c r="AO2450" s="50" t="s">
        <v>3331</v>
      </c>
      <c r="AP2450" s="72" t="s">
        <v>874</v>
      </c>
      <c r="AQ2450" s="58">
        <v>2035</v>
      </c>
      <c r="AR2450" s="73" t="str">
        <f t="shared" si="464"/>
        <v>*0.9</v>
      </c>
      <c r="AS2450" s="70" t="str">
        <f t="shared" si="465"/>
        <v>REZoning_Sol-Win</v>
      </c>
      <c r="AU2450" s="50" t="s">
        <v>3331</v>
      </c>
      <c r="AV2450" s="72" t="s">
        <v>874</v>
      </c>
      <c r="AW2450" s="58">
        <v>2050</v>
      </c>
      <c r="AX2450" s="73" t="str">
        <f t="shared" si="466"/>
        <v>*0.86</v>
      </c>
      <c r="AY2450" s="70" t="str">
        <f t="shared" si="467"/>
        <v>REZoning_Sol-Win</v>
      </c>
    </row>
    <row r="2451" spans="1:51">
      <c r="A2451" s="67" t="s">
        <v>70</v>
      </c>
      <c r="C2451" t="s">
        <v>3332</v>
      </c>
      <c r="D2451" s="68" t="s">
        <v>874</v>
      </c>
      <c r="E2451" s="52">
        <v>2035</v>
      </c>
      <c r="F2451" s="69" t="str">
        <f t="shared" si="457"/>
        <v>*0.94</v>
      </c>
      <c r="G2451" s="70" t="str">
        <f t="shared" si="456"/>
        <v>REZoning_Sol-Win</v>
      </c>
      <c r="I2451" t="s">
        <v>3332</v>
      </c>
      <c r="J2451" s="68" t="s">
        <v>874</v>
      </c>
      <c r="K2451" s="52">
        <v>2050</v>
      </c>
      <c r="L2451" s="62" t="str">
        <f t="shared" si="458"/>
        <v>*0.91</v>
      </c>
      <c r="M2451" s="70" t="str">
        <f t="shared" si="459"/>
        <v>REZoning_Sol-Win</v>
      </c>
      <c r="O2451" t="s">
        <v>3332</v>
      </c>
      <c r="P2451" t="s">
        <v>874</v>
      </c>
      <c r="Q2451">
        <v>2100</v>
      </c>
      <c r="R2451" t="s">
        <v>890</v>
      </c>
      <c r="S2451" t="s">
        <v>875</v>
      </c>
      <c r="AA2451" s="49" t="s">
        <v>3332</v>
      </c>
      <c r="AB2451" s="71" t="s">
        <v>874</v>
      </c>
      <c r="AC2451" s="55">
        <v>2035</v>
      </c>
      <c r="AD2451" s="70" t="str">
        <f t="shared" si="460"/>
        <v>*0.93</v>
      </c>
      <c r="AE2451" s="70" t="str">
        <f t="shared" si="461"/>
        <v>REZoning_Sol-Win</v>
      </c>
      <c r="AG2451" s="49" t="s">
        <v>3332</v>
      </c>
      <c r="AH2451" s="71" t="s">
        <v>874</v>
      </c>
      <c r="AI2451" s="55">
        <v>2050</v>
      </c>
      <c r="AJ2451" s="70" t="str">
        <f t="shared" si="462"/>
        <v>*0.9</v>
      </c>
      <c r="AK2451" s="70" t="str">
        <f t="shared" si="463"/>
        <v>REZoning_Sol-Win</v>
      </c>
      <c r="AO2451" s="50" t="s">
        <v>3332</v>
      </c>
      <c r="AP2451" s="72" t="s">
        <v>874</v>
      </c>
      <c r="AQ2451" s="58">
        <v>2035</v>
      </c>
      <c r="AR2451" s="73" t="str">
        <f t="shared" si="464"/>
        <v>*0.9</v>
      </c>
      <c r="AS2451" s="70" t="str">
        <f t="shared" si="465"/>
        <v>REZoning_Sol-Win</v>
      </c>
      <c r="AU2451" s="50" t="s">
        <v>3332</v>
      </c>
      <c r="AV2451" s="72" t="s">
        <v>874</v>
      </c>
      <c r="AW2451" s="58">
        <v>2050</v>
      </c>
      <c r="AX2451" s="73" t="str">
        <f t="shared" si="466"/>
        <v>*0.86</v>
      </c>
      <c r="AY2451" s="70" t="str">
        <f t="shared" si="467"/>
        <v>REZoning_Sol-Win</v>
      </c>
    </row>
    <row r="2452" spans="1:51">
      <c r="A2452" s="67" t="s">
        <v>70</v>
      </c>
      <c r="C2452" t="s">
        <v>3333</v>
      </c>
      <c r="D2452" s="68" t="s">
        <v>874</v>
      </c>
      <c r="E2452" s="52">
        <v>2035</v>
      </c>
      <c r="F2452" s="69" t="str">
        <f t="shared" si="457"/>
        <v>*0.94</v>
      </c>
      <c r="G2452" s="70" t="str">
        <f t="shared" si="456"/>
        <v>REZoning_Sol-Win</v>
      </c>
      <c r="I2452" t="s">
        <v>3333</v>
      </c>
      <c r="J2452" s="68" t="s">
        <v>874</v>
      </c>
      <c r="K2452" s="52">
        <v>2050</v>
      </c>
      <c r="L2452" s="62" t="str">
        <f t="shared" si="458"/>
        <v>*0.91</v>
      </c>
      <c r="M2452" s="70" t="str">
        <f t="shared" si="459"/>
        <v>REZoning_Sol-Win</v>
      </c>
      <c r="O2452" t="s">
        <v>3333</v>
      </c>
      <c r="P2452" t="s">
        <v>874</v>
      </c>
      <c r="Q2452">
        <v>2100</v>
      </c>
      <c r="R2452" t="s">
        <v>890</v>
      </c>
      <c r="S2452" t="s">
        <v>875</v>
      </c>
      <c r="AA2452" s="49" t="s">
        <v>3333</v>
      </c>
      <c r="AB2452" s="71" t="s">
        <v>874</v>
      </c>
      <c r="AC2452" s="55">
        <v>2035</v>
      </c>
      <c r="AD2452" s="70" t="str">
        <f t="shared" si="460"/>
        <v>*0.93</v>
      </c>
      <c r="AE2452" s="70" t="str">
        <f t="shared" si="461"/>
        <v>REZoning_Sol-Win</v>
      </c>
      <c r="AG2452" s="49" t="s">
        <v>3333</v>
      </c>
      <c r="AH2452" s="71" t="s">
        <v>874</v>
      </c>
      <c r="AI2452" s="55">
        <v>2050</v>
      </c>
      <c r="AJ2452" s="70" t="str">
        <f t="shared" si="462"/>
        <v>*0.9</v>
      </c>
      <c r="AK2452" s="70" t="str">
        <f t="shared" si="463"/>
        <v>REZoning_Sol-Win</v>
      </c>
      <c r="AO2452" s="50" t="s">
        <v>3333</v>
      </c>
      <c r="AP2452" s="72" t="s">
        <v>874</v>
      </c>
      <c r="AQ2452" s="58">
        <v>2035</v>
      </c>
      <c r="AR2452" s="73" t="str">
        <f t="shared" si="464"/>
        <v>*0.9</v>
      </c>
      <c r="AS2452" s="70" t="str">
        <f t="shared" si="465"/>
        <v>REZoning_Sol-Win</v>
      </c>
      <c r="AU2452" s="50" t="s">
        <v>3333</v>
      </c>
      <c r="AV2452" s="72" t="s">
        <v>874</v>
      </c>
      <c r="AW2452" s="58">
        <v>2050</v>
      </c>
      <c r="AX2452" s="73" t="str">
        <f t="shared" si="466"/>
        <v>*0.86</v>
      </c>
      <c r="AY2452" s="70" t="str">
        <f t="shared" si="467"/>
        <v>REZoning_Sol-Win</v>
      </c>
    </row>
    <row r="2453" spans="1:51">
      <c r="A2453" s="67" t="s">
        <v>70</v>
      </c>
      <c r="C2453" t="s">
        <v>3334</v>
      </c>
      <c r="D2453" s="68" t="s">
        <v>874</v>
      </c>
      <c r="E2453" s="52">
        <v>2035</v>
      </c>
      <c r="F2453" s="69" t="str">
        <f t="shared" si="457"/>
        <v>*0.94</v>
      </c>
      <c r="G2453" s="70" t="str">
        <f t="shared" si="456"/>
        <v>REZoning_Sol-Win</v>
      </c>
      <c r="I2453" t="s">
        <v>3334</v>
      </c>
      <c r="J2453" s="68" t="s">
        <v>874</v>
      </c>
      <c r="K2453" s="52">
        <v>2050</v>
      </c>
      <c r="L2453" s="62" t="str">
        <f t="shared" si="458"/>
        <v>*0.91</v>
      </c>
      <c r="M2453" s="70" t="str">
        <f t="shared" si="459"/>
        <v>REZoning_Sol-Win</v>
      </c>
      <c r="O2453" t="s">
        <v>3334</v>
      </c>
      <c r="P2453" t="s">
        <v>874</v>
      </c>
      <c r="Q2453">
        <v>2100</v>
      </c>
      <c r="R2453" t="s">
        <v>890</v>
      </c>
      <c r="S2453" t="s">
        <v>875</v>
      </c>
      <c r="AA2453" s="49" t="s">
        <v>3334</v>
      </c>
      <c r="AB2453" s="71" t="s">
        <v>874</v>
      </c>
      <c r="AC2453" s="55">
        <v>2035</v>
      </c>
      <c r="AD2453" s="70" t="str">
        <f t="shared" si="460"/>
        <v>*0.93</v>
      </c>
      <c r="AE2453" s="70" t="str">
        <f t="shared" si="461"/>
        <v>REZoning_Sol-Win</v>
      </c>
      <c r="AG2453" s="49" t="s">
        <v>3334</v>
      </c>
      <c r="AH2453" s="71" t="s">
        <v>874</v>
      </c>
      <c r="AI2453" s="55">
        <v>2050</v>
      </c>
      <c r="AJ2453" s="70" t="str">
        <f t="shared" si="462"/>
        <v>*0.9</v>
      </c>
      <c r="AK2453" s="70" t="str">
        <f t="shared" si="463"/>
        <v>REZoning_Sol-Win</v>
      </c>
      <c r="AO2453" s="50" t="s">
        <v>3334</v>
      </c>
      <c r="AP2453" s="72" t="s">
        <v>874</v>
      </c>
      <c r="AQ2453" s="58">
        <v>2035</v>
      </c>
      <c r="AR2453" s="73" t="str">
        <f t="shared" si="464"/>
        <v>*0.9</v>
      </c>
      <c r="AS2453" s="70" t="str">
        <f t="shared" si="465"/>
        <v>REZoning_Sol-Win</v>
      </c>
      <c r="AU2453" s="50" t="s">
        <v>3334</v>
      </c>
      <c r="AV2453" s="72" t="s">
        <v>874</v>
      </c>
      <c r="AW2453" s="58">
        <v>2050</v>
      </c>
      <c r="AX2453" s="73" t="str">
        <f t="shared" si="466"/>
        <v>*0.86</v>
      </c>
      <c r="AY2453" s="70" t="str">
        <f t="shared" si="467"/>
        <v>REZoning_Sol-Win</v>
      </c>
    </row>
    <row r="2454" spans="1:51">
      <c r="A2454" s="67" t="s">
        <v>70</v>
      </c>
      <c r="C2454" t="s">
        <v>3335</v>
      </c>
      <c r="D2454" s="68" t="s">
        <v>874</v>
      </c>
      <c r="E2454" s="52">
        <v>2035</v>
      </c>
      <c r="F2454" s="69" t="str">
        <f t="shared" si="457"/>
        <v>*0.94</v>
      </c>
      <c r="G2454" s="70" t="str">
        <f t="shared" si="456"/>
        <v>REZoning_Sol-Win</v>
      </c>
      <c r="I2454" t="s">
        <v>3335</v>
      </c>
      <c r="J2454" s="68" t="s">
        <v>874</v>
      </c>
      <c r="K2454" s="52">
        <v>2050</v>
      </c>
      <c r="L2454" s="62" t="str">
        <f t="shared" si="458"/>
        <v>*0.91</v>
      </c>
      <c r="M2454" s="70" t="str">
        <f t="shared" si="459"/>
        <v>REZoning_Sol-Win</v>
      </c>
      <c r="O2454" t="s">
        <v>3335</v>
      </c>
      <c r="P2454" t="s">
        <v>874</v>
      </c>
      <c r="Q2454">
        <v>2100</v>
      </c>
      <c r="R2454" t="s">
        <v>890</v>
      </c>
      <c r="S2454" t="s">
        <v>875</v>
      </c>
      <c r="AA2454" s="49" t="s">
        <v>3335</v>
      </c>
      <c r="AB2454" s="71" t="s">
        <v>874</v>
      </c>
      <c r="AC2454" s="55">
        <v>2035</v>
      </c>
      <c r="AD2454" s="70" t="str">
        <f t="shared" si="460"/>
        <v>*0.93</v>
      </c>
      <c r="AE2454" s="70" t="str">
        <f t="shared" si="461"/>
        <v>REZoning_Sol-Win</v>
      </c>
      <c r="AG2454" s="49" t="s">
        <v>3335</v>
      </c>
      <c r="AH2454" s="71" t="s">
        <v>874</v>
      </c>
      <c r="AI2454" s="55">
        <v>2050</v>
      </c>
      <c r="AJ2454" s="70" t="str">
        <f t="shared" si="462"/>
        <v>*0.9</v>
      </c>
      <c r="AK2454" s="70" t="str">
        <f t="shared" si="463"/>
        <v>REZoning_Sol-Win</v>
      </c>
      <c r="AO2454" s="50" t="s">
        <v>3335</v>
      </c>
      <c r="AP2454" s="72" t="s">
        <v>874</v>
      </c>
      <c r="AQ2454" s="58">
        <v>2035</v>
      </c>
      <c r="AR2454" s="73" t="str">
        <f t="shared" si="464"/>
        <v>*0.9</v>
      </c>
      <c r="AS2454" s="70" t="str">
        <f t="shared" si="465"/>
        <v>REZoning_Sol-Win</v>
      </c>
      <c r="AU2454" s="50" t="s">
        <v>3335</v>
      </c>
      <c r="AV2454" s="72" t="s">
        <v>874</v>
      </c>
      <c r="AW2454" s="58">
        <v>2050</v>
      </c>
      <c r="AX2454" s="73" t="str">
        <f t="shared" si="466"/>
        <v>*0.86</v>
      </c>
      <c r="AY2454" s="70" t="str">
        <f t="shared" si="467"/>
        <v>REZoning_Sol-Win</v>
      </c>
    </row>
    <row r="2455" spans="1:51">
      <c r="A2455" s="67" t="s">
        <v>70</v>
      </c>
      <c r="C2455" t="s">
        <v>3336</v>
      </c>
      <c r="D2455" s="68" t="s">
        <v>874</v>
      </c>
      <c r="E2455" s="52">
        <v>2035</v>
      </c>
      <c r="F2455" s="69" t="str">
        <f t="shared" si="457"/>
        <v>*0.94</v>
      </c>
      <c r="G2455" s="70" t="str">
        <f t="shared" si="456"/>
        <v>REZoning_Sol-Win</v>
      </c>
      <c r="I2455" t="s">
        <v>3336</v>
      </c>
      <c r="J2455" s="68" t="s">
        <v>874</v>
      </c>
      <c r="K2455" s="52">
        <v>2050</v>
      </c>
      <c r="L2455" s="62" t="str">
        <f t="shared" si="458"/>
        <v>*0.91</v>
      </c>
      <c r="M2455" s="70" t="str">
        <f t="shared" si="459"/>
        <v>REZoning_Sol-Win</v>
      </c>
      <c r="O2455" t="s">
        <v>3336</v>
      </c>
      <c r="P2455" t="s">
        <v>874</v>
      </c>
      <c r="Q2455">
        <v>2100</v>
      </c>
      <c r="R2455" t="s">
        <v>890</v>
      </c>
      <c r="S2455" t="s">
        <v>875</v>
      </c>
      <c r="AA2455" s="49" t="s">
        <v>3336</v>
      </c>
      <c r="AB2455" s="71" t="s">
        <v>874</v>
      </c>
      <c r="AC2455" s="55">
        <v>2035</v>
      </c>
      <c r="AD2455" s="70" t="str">
        <f t="shared" si="460"/>
        <v>*0.93</v>
      </c>
      <c r="AE2455" s="70" t="str">
        <f t="shared" si="461"/>
        <v>REZoning_Sol-Win</v>
      </c>
      <c r="AG2455" s="49" t="s">
        <v>3336</v>
      </c>
      <c r="AH2455" s="71" t="s">
        <v>874</v>
      </c>
      <c r="AI2455" s="55">
        <v>2050</v>
      </c>
      <c r="AJ2455" s="70" t="str">
        <f t="shared" si="462"/>
        <v>*0.9</v>
      </c>
      <c r="AK2455" s="70" t="str">
        <f t="shared" si="463"/>
        <v>REZoning_Sol-Win</v>
      </c>
      <c r="AO2455" s="50" t="s">
        <v>3336</v>
      </c>
      <c r="AP2455" s="72" t="s">
        <v>874</v>
      </c>
      <c r="AQ2455" s="58">
        <v>2035</v>
      </c>
      <c r="AR2455" s="73" t="str">
        <f t="shared" si="464"/>
        <v>*0.9</v>
      </c>
      <c r="AS2455" s="70" t="str">
        <f t="shared" si="465"/>
        <v>REZoning_Sol-Win</v>
      </c>
      <c r="AU2455" s="50" t="s">
        <v>3336</v>
      </c>
      <c r="AV2455" s="72" t="s">
        <v>874</v>
      </c>
      <c r="AW2455" s="58">
        <v>2050</v>
      </c>
      <c r="AX2455" s="73" t="str">
        <f t="shared" si="466"/>
        <v>*0.86</v>
      </c>
      <c r="AY2455" s="70" t="str">
        <f t="shared" si="467"/>
        <v>REZoning_Sol-Win</v>
      </c>
    </row>
    <row r="2456" spans="1:51">
      <c r="A2456" s="67" t="s">
        <v>70</v>
      </c>
      <c r="C2456" t="s">
        <v>3337</v>
      </c>
      <c r="D2456" s="68" t="s">
        <v>874</v>
      </c>
      <c r="E2456" s="52">
        <v>2035</v>
      </c>
      <c r="F2456" s="69" t="str">
        <f t="shared" si="457"/>
        <v>*0.94</v>
      </c>
      <c r="G2456" s="70" t="str">
        <f t="shared" si="456"/>
        <v>REZoning_Sol-Win</v>
      </c>
      <c r="I2456" t="s">
        <v>3337</v>
      </c>
      <c r="J2456" s="68" t="s">
        <v>874</v>
      </c>
      <c r="K2456" s="52">
        <v>2050</v>
      </c>
      <c r="L2456" s="62" t="str">
        <f t="shared" si="458"/>
        <v>*0.91</v>
      </c>
      <c r="M2456" s="70" t="str">
        <f t="shared" si="459"/>
        <v>REZoning_Sol-Win</v>
      </c>
      <c r="O2456" t="s">
        <v>3337</v>
      </c>
      <c r="P2456" t="s">
        <v>874</v>
      </c>
      <c r="Q2456">
        <v>2100</v>
      </c>
      <c r="R2456" t="s">
        <v>890</v>
      </c>
      <c r="S2456" t="s">
        <v>875</v>
      </c>
      <c r="AA2456" s="49" t="s">
        <v>3337</v>
      </c>
      <c r="AB2456" s="71" t="s">
        <v>874</v>
      </c>
      <c r="AC2456" s="55">
        <v>2035</v>
      </c>
      <c r="AD2456" s="70" t="str">
        <f t="shared" si="460"/>
        <v>*0.93</v>
      </c>
      <c r="AE2456" s="70" t="str">
        <f t="shared" si="461"/>
        <v>REZoning_Sol-Win</v>
      </c>
      <c r="AG2456" s="49" t="s">
        <v>3337</v>
      </c>
      <c r="AH2456" s="71" t="s">
        <v>874</v>
      </c>
      <c r="AI2456" s="55">
        <v>2050</v>
      </c>
      <c r="AJ2456" s="70" t="str">
        <f t="shared" si="462"/>
        <v>*0.9</v>
      </c>
      <c r="AK2456" s="70" t="str">
        <f t="shared" si="463"/>
        <v>REZoning_Sol-Win</v>
      </c>
      <c r="AO2456" s="50" t="s">
        <v>3337</v>
      </c>
      <c r="AP2456" s="72" t="s">
        <v>874</v>
      </c>
      <c r="AQ2456" s="58">
        <v>2035</v>
      </c>
      <c r="AR2456" s="73" t="str">
        <f t="shared" si="464"/>
        <v>*0.9</v>
      </c>
      <c r="AS2456" s="70" t="str">
        <f t="shared" si="465"/>
        <v>REZoning_Sol-Win</v>
      </c>
      <c r="AU2456" s="50" t="s">
        <v>3337</v>
      </c>
      <c r="AV2456" s="72" t="s">
        <v>874</v>
      </c>
      <c r="AW2456" s="58">
        <v>2050</v>
      </c>
      <c r="AX2456" s="73" t="str">
        <f t="shared" si="466"/>
        <v>*0.86</v>
      </c>
      <c r="AY2456" s="70" t="str">
        <f t="shared" si="467"/>
        <v>REZoning_Sol-Win</v>
      </c>
    </row>
    <row r="2457" spans="1:51">
      <c r="A2457" s="67" t="s">
        <v>70</v>
      </c>
      <c r="C2457" t="s">
        <v>3338</v>
      </c>
      <c r="D2457" s="68" t="s">
        <v>874</v>
      </c>
      <c r="E2457" s="52">
        <v>2035</v>
      </c>
      <c r="F2457" s="69" t="str">
        <f t="shared" si="457"/>
        <v>*0.94</v>
      </c>
      <c r="G2457" s="70" t="str">
        <f t="shared" si="456"/>
        <v>REZoning_Sol-Win</v>
      </c>
      <c r="I2457" t="s">
        <v>3338</v>
      </c>
      <c r="J2457" s="68" t="s">
        <v>874</v>
      </c>
      <c r="K2457" s="52">
        <v>2050</v>
      </c>
      <c r="L2457" s="62" t="str">
        <f t="shared" si="458"/>
        <v>*0.91</v>
      </c>
      <c r="M2457" s="70" t="str">
        <f t="shared" si="459"/>
        <v>REZoning_Sol-Win</v>
      </c>
      <c r="O2457" t="s">
        <v>3338</v>
      </c>
      <c r="P2457" t="s">
        <v>874</v>
      </c>
      <c r="Q2457">
        <v>2100</v>
      </c>
      <c r="R2457" t="s">
        <v>890</v>
      </c>
      <c r="S2457" t="s">
        <v>875</v>
      </c>
      <c r="AA2457" s="49" t="s">
        <v>3338</v>
      </c>
      <c r="AB2457" s="71" t="s">
        <v>874</v>
      </c>
      <c r="AC2457" s="55">
        <v>2035</v>
      </c>
      <c r="AD2457" s="70" t="str">
        <f t="shared" si="460"/>
        <v>*0.93</v>
      </c>
      <c r="AE2457" s="70" t="str">
        <f t="shared" si="461"/>
        <v>REZoning_Sol-Win</v>
      </c>
      <c r="AG2457" s="49" t="s">
        <v>3338</v>
      </c>
      <c r="AH2457" s="71" t="s">
        <v>874</v>
      </c>
      <c r="AI2457" s="55">
        <v>2050</v>
      </c>
      <c r="AJ2457" s="70" t="str">
        <f t="shared" si="462"/>
        <v>*0.9</v>
      </c>
      <c r="AK2457" s="70" t="str">
        <f t="shared" si="463"/>
        <v>REZoning_Sol-Win</v>
      </c>
      <c r="AO2457" s="50" t="s">
        <v>3338</v>
      </c>
      <c r="AP2457" s="72" t="s">
        <v>874</v>
      </c>
      <c r="AQ2457" s="58">
        <v>2035</v>
      </c>
      <c r="AR2457" s="73" t="str">
        <f t="shared" si="464"/>
        <v>*0.9</v>
      </c>
      <c r="AS2457" s="70" t="str">
        <f t="shared" si="465"/>
        <v>REZoning_Sol-Win</v>
      </c>
      <c r="AU2457" s="50" t="s">
        <v>3338</v>
      </c>
      <c r="AV2457" s="72" t="s">
        <v>874</v>
      </c>
      <c r="AW2457" s="58">
        <v>2050</v>
      </c>
      <c r="AX2457" s="73" t="str">
        <f t="shared" si="466"/>
        <v>*0.86</v>
      </c>
      <c r="AY2457" s="70" t="str">
        <f t="shared" si="467"/>
        <v>REZoning_Sol-Win</v>
      </c>
    </row>
    <row r="2458" spans="1:51">
      <c r="A2458" s="67" t="s">
        <v>70</v>
      </c>
      <c r="C2458" t="s">
        <v>3339</v>
      </c>
      <c r="D2458" s="68" t="s">
        <v>874</v>
      </c>
      <c r="E2458" s="52">
        <v>2035</v>
      </c>
      <c r="F2458" s="69" t="str">
        <f t="shared" si="457"/>
        <v>*0.94</v>
      </c>
      <c r="G2458" s="70" t="str">
        <f t="shared" si="456"/>
        <v>REZoning_Sol-Win</v>
      </c>
      <c r="I2458" t="s">
        <v>3339</v>
      </c>
      <c r="J2458" s="68" t="s">
        <v>874</v>
      </c>
      <c r="K2458" s="52">
        <v>2050</v>
      </c>
      <c r="L2458" s="62" t="str">
        <f t="shared" si="458"/>
        <v>*0.91</v>
      </c>
      <c r="M2458" s="70" t="str">
        <f t="shared" si="459"/>
        <v>REZoning_Sol-Win</v>
      </c>
      <c r="O2458" t="s">
        <v>3339</v>
      </c>
      <c r="P2458" t="s">
        <v>874</v>
      </c>
      <c r="Q2458">
        <v>2100</v>
      </c>
      <c r="R2458" t="s">
        <v>890</v>
      </c>
      <c r="S2458" t="s">
        <v>875</v>
      </c>
      <c r="AA2458" s="49" t="s">
        <v>3339</v>
      </c>
      <c r="AB2458" s="71" t="s">
        <v>874</v>
      </c>
      <c r="AC2458" s="55">
        <v>2035</v>
      </c>
      <c r="AD2458" s="70" t="str">
        <f t="shared" si="460"/>
        <v>*0.93</v>
      </c>
      <c r="AE2458" s="70" t="str">
        <f t="shared" si="461"/>
        <v>REZoning_Sol-Win</v>
      </c>
      <c r="AG2458" s="49" t="s">
        <v>3339</v>
      </c>
      <c r="AH2458" s="71" t="s">
        <v>874</v>
      </c>
      <c r="AI2458" s="55">
        <v>2050</v>
      </c>
      <c r="AJ2458" s="70" t="str">
        <f t="shared" si="462"/>
        <v>*0.9</v>
      </c>
      <c r="AK2458" s="70" t="str">
        <f t="shared" si="463"/>
        <v>REZoning_Sol-Win</v>
      </c>
      <c r="AO2458" s="50" t="s">
        <v>3339</v>
      </c>
      <c r="AP2458" s="72" t="s">
        <v>874</v>
      </c>
      <c r="AQ2458" s="58">
        <v>2035</v>
      </c>
      <c r="AR2458" s="73" t="str">
        <f t="shared" si="464"/>
        <v>*0.9</v>
      </c>
      <c r="AS2458" s="70" t="str">
        <f t="shared" si="465"/>
        <v>REZoning_Sol-Win</v>
      </c>
      <c r="AU2458" s="50" t="s">
        <v>3339</v>
      </c>
      <c r="AV2458" s="72" t="s">
        <v>874</v>
      </c>
      <c r="AW2458" s="58">
        <v>2050</v>
      </c>
      <c r="AX2458" s="73" t="str">
        <f t="shared" si="466"/>
        <v>*0.86</v>
      </c>
      <c r="AY2458" s="70" t="str">
        <f t="shared" si="467"/>
        <v>REZoning_Sol-Win</v>
      </c>
    </row>
    <row r="2459" spans="1:51">
      <c r="A2459" s="67" t="s">
        <v>70</v>
      </c>
      <c r="C2459" t="s">
        <v>3340</v>
      </c>
      <c r="D2459" s="68" t="s">
        <v>874</v>
      </c>
      <c r="E2459" s="52">
        <v>2035</v>
      </c>
      <c r="F2459" s="69" t="str">
        <f t="shared" si="457"/>
        <v>*0.94</v>
      </c>
      <c r="G2459" s="70" t="str">
        <f t="shared" si="456"/>
        <v>REZoning_Sol-Win</v>
      </c>
      <c r="I2459" t="s">
        <v>3340</v>
      </c>
      <c r="J2459" s="68" t="s">
        <v>874</v>
      </c>
      <c r="K2459" s="52">
        <v>2050</v>
      </c>
      <c r="L2459" s="62" t="str">
        <f t="shared" si="458"/>
        <v>*0.91</v>
      </c>
      <c r="M2459" s="70" t="str">
        <f t="shared" si="459"/>
        <v>REZoning_Sol-Win</v>
      </c>
      <c r="O2459" t="s">
        <v>3340</v>
      </c>
      <c r="P2459" t="s">
        <v>874</v>
      </c>
      <c r="Q2459">
        <v>2100</v>
      </c>
      <c r="R2459" t="s">
        <v>890</v>
      </c>
      <c r="S2459" t="s">
        <v>875</v>
      </c>
      <c r="AA2459" s="49" t="s">
        <v>3340</v>
      </c>
      <c r="AB2459" s="71" t="s">
        <v>874</v>
      </c>
      <c r="AC2459" s="55">
        <v>2035</v>
      </c>
      <c r="AD2459" s="70" t="str">
        <f t="shared" si="460"/>
        <v>*0.93</v>
      </c>
      <c r="AE2459" s="70" t="str">
        <f t="shared" si="461"/>
        <v>REZoning_Sol-Win</v>
      </c>
      <c r="AG2459" s="49" t="s">
        <v>3340</v>
      </c>
      <c r="AH2459" s="71" t="s">
        <v>874</v>
      </c>
      <c r="AI2459" s="55">
        <v>2050</v>
      </c>
      <c r="AJ2459" s="70" t="str">
        <f t="shared" si="462"/>
        <v>*0.9</v>
      </c>
      <c r="AK2459" s="70" t="str">
        <f t="shared" si="463"/>
        <v>REZoning_Sol-Win</v>
      </c>
      <c r="AO2459" s="50" t="s">
        <v>3340</v>
      </c>
      <c r="AP2459" s="72" t="s">
        <v>874</v>
      </c>
      <c r="AQ2459" s="58">
        <v>2035</v>
      </c>
      <c r="AR2459" s="73" t="str">
        <f t="shared" si="464"/>
        <v>*0.9</v>
      </c>
      <c r="AS2459" s="70" t="str">
        <f t="shared" si="465"/>
        <v>REZoning_Sol-Win</v>
      </c>
      <c r="AU2459" s="50" t="s">
        <v>3340</v>
      </c>
      <c r="AV2459" s="72" t="s">
        <v>874</v>
      </c>
      <c r="AW2459" s="58">
        <v>2050</v>
      </c>
      <c r="AX2459" s="73" t="str">
        <f t="shared" si="466"/>
        <v>*0.86</v>
      </c>
      <c r="AY2459" s="70" t="str">
        <f t="shared" si="467"/>
        <v>REZoning_Sol-Win</v>
      </c>
    </row>
    <row r="2460" spans="1:51">
      <c r="A2460" s="67" t="s">
        <v>70</v>
      </c>
      <c r="C2460" t="s">
        <v>3341</v>
      </c>
      <c r="D2460" s="68" t="s">
        <v>874</v>
      </c>
      <c r="E2460" s="52">
        <v>2035</v>
      </c>
      <c r="F2460" s="69" t="str">
        <f t="shared" si="457"/>
        <v>*0.94</v>
      </c>
      <c r="G2460" s="70" t="str">
        <f t="shared" si="456"/>
        <v>REZoning_Sol-Win</v>
      </c>
      <c r="I2460" t="s">
        <v>3341</v>
      </c>
      <c r="J2460" s="68" t="s">
        <v>874</v>
      </c>
      <c r="K2460" s="52">
        <v>2050</v>
      </c>
      <c r="L2460" s="62" t="str">
        <f t="shared" si="458"/>
        <v>*0.91</v>
      </c>
      <c r="M2460" s="70" t="str">
        <f t="shared" si="459"/>
        <v>REZoning_Sol-Win</v>
      </c>
      <c r="O2460" t="s">
        <v>3341</v>
      </c>
      <c r="P2460" t="s">
        <v>874</v>
      </c>
      <c r="Q2460">
        <v>2100</v>
      </c>
      <c r="R2460" t="s">
        <v>890</v>
      </c>
      <c r="S2460" t="s">
        <v>875</v>
      </c>
      <c r="AA2460" s="49" t="s">
        <v>3341</v>
      </c>
      <c r="AB2460" s="71" t="s">
        <v>874</v>
      </c>
      <c r="AC2460" s="55">
        <v>2035</v>
      </c>
      <c r="AD2460" s="70" t="str">
        <f t="shared" si="460"/>
        <v>*0.93</v>
      </c>
      <c r="AE2460" s="70" t="str">
        <f t="shared" si="461"/>
        <v>REZoning_Sol-Win</v>
      </c>
      <c r="AG2460" s="49" t="s">
        <v>3341</v>
      </c>
      <c r="AH2460" s="71" t="s">
        <v>874</v>
      </c>
      <c r="AI2460" s="55">
        <v>2050</v>
      </c>
      <c r="AJ2460" s="70" t="str">
        <f t="shared" si="462"/>
        <v>*0.9</v>
      </c>
      <c r="AK2460" s="70" t="str">
        <f t="shared" si="463"/>
        <v>REZoning_Sol-Win</v>
      </c>
      <c r="AO2460" s="50" t="s">
        <v>3341</v>
      </c>
      <c r="AP2460" s="72" t="s">
        <v>874</v>
      </c>
      <c r="AQ2460" s="58">
        <v>2035</v>
      </c>
      <c r="AR2460" s="73" t="str">
        <f t="shared" si="464"/>
        <v>*0.9</v>
      </c>
      <c r="AS2460" s="70" t="str">
        <f t="shared" si="465"/>
        <v>REZoning_Sol-Win</v>
      </c>
      <c r="AU2460" s="50" t="s">
        <v>3341</v>
      </c>
      <c r="AV2460" s="72" t="s">
        <v>874</v>
      </c>
      <c r="AW2460" s="58">
        <v>2050</v>
      </c>
      <c r="AX2460" s="73" t="str">
        <f t="shared" si="466"/>
        <v>*0.86</v>
      </c>
      <c r="AY2460" s="70" t="str">
        <f t="shared" si="467"/>
        <v>REZoning_Sol-Win</v>
      </c>
    </row>
  </sheetData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Y1102"/>
  <sheetViews>
    <sheetView zoomScale="55" zoomScaleNormal="55" workbookViewId="0">
      <selection activeCell="AM17" sqref="AM17"/>
    </sheetView>
  </sheetViews>
  <sheetFormatPr defaultColWidth="8.72727272727273" defaultRowHeight="14.5"/>
  <cols>
    <col min="1" max="1" width="73.8181818181818" style="47" customWidth="1"/>
    <col min="3" max="3" width="21.4545454545455" customWidth="1"/>
    <col min="4" max="4" width="12" customWidth="1"/>
    <col min="6" max="7" width="10.1818181818182" style="48" customWidth="1"/>
    <col min="8" max="8" width="8.72727272727273" style="48"/>
    <col min="9" max="9" width="21.4545454545455" customWidth="1"/>
    <col min="10" max="10" width="12" customWidth="1"/>
    <col min="12" max="13" width="10.1818181818182" style="48" customWidth="1"/>
    <col min="27" max="27" width="21.4545454545455" style="49" customWidth="1"/>
    <col min="28" max="28" width="12" style="49" customWidth="1"/>
    <col min="29" max="29" width="8.72727272727273" style="49"/>
    <col min="30" max="30" width="10.1818181818182" style="49" customWidth="1"/>
    <col min="31" max="31" width="10.1818181818182" style="48" customWidth="1"/>
    <col min="32" max="32" width="8.72727272727273" style="49"/>
    <col min="33" max="33" width="21.4545454545455" style="49" customWidth="1"/>
    <col min="34" max="34" width="12" style="49" customWidth="1"/>
    <col min="35" max="35" width="8.72727272727273" style="49"/>
    <col min="36" max="36" width="10.1818181818182" style="49" customWidth="1"/>
    <col min="37" max="37" width="10.1818181818182" style="48" customWidth="1"/>
    <col min="41" max="41" width="21.4545454545455" style="50" customWidth="1"/>
    <col min="42" max="42" width="12" style="50" customWidth="1"/>
    <col min="43" max="43" width="8.72727272727273" style="50"/>
    <col min="44" max="44" width="10.1818181818182" style="50" customWidth="1"/>
    <col min="45" max="45" width="10.1818181818182" style="48" customWidth="1"/>
    <col min="46" max="46" width="8.72727272727273" style="50"/>
    <col min="47" max="47" width="21.4545454545455" style="50" customWidth="1"/>
    <col min="48" max="48" width="12" style="50" customWidth="1"/>
    <col min="49" max="49" width="8.72727272727273" style="50"/>
    <col min="50" max="50" width="10.1818181818182" style="50" customWidth="1"/>
    <col min="51" max="51" width="10.1818181818182" style="48" customWidth="1"/>
  </cols>
  <sheetData>
    <row r="2" spans="1:51">
      <c r="C2" s="51" t="s">
        <v>872</v>
      </c>
      <c r="D2" s="52"/>
      <c r="E2" s="52"/>
      <c r="F2" s="53"/>
      <c r="G2" s="53"/>
      <c r="I2" s="51" t="s">
        <v>872</v>
      </c>
      <c r="J2" s="52"/>
      <c r="K2" s="52"/>
      <c r="L2" s="53"/>
      <c r="M2" s="53"/>
      <c r="O2" t="s">
        <v>872</v>
      </c>
      <c r="AA2" s="54" t="s">
        <v>28</v>
      </c>
      <c r="AB2" s="55"/>
      <c r="AC2" s="55"/>
      <c r="AD2" s="56"/>
      <c r="AE2" s="53"/>
      <c r="AG2" s="54" t="s">
        <v>28</v>
      </c>
      <c r="AH2" s="55"/>
      <c r="AI2" s="55"/>
      <c r="AJ2" s="56"/>
      <c r="AK2" s="53"/>
      <c r="AO2" s="57" t="s">
        <v>30</v>
      </c>
      <c r="AP2" s="58"/>
      <c r="AQ2" s="58"/>
      <c r="AR2" s="59"/>
      <c r="AS2" s="53"/>
      <c r="AU2" s="57" t="s">
        <v>30</v>
      </c>
      <c r="AV2" s="58"/>
      <c r="AW2" s="58"/>
      <c r="AX2" s="59"/>
      <c r="AY2" s="53"/>
    </row>
    <row r="3" ht="15.25" spans="1:51">
      <c r="A3" s="60" t="s">
        <v>60</v>
      </c>
      <c r="C3" s="52" t="s">
        <v>61</v>
      </c>
      <c r="D3" s="61" t="s">
        <v>33</v>
      </c>
      <c r="E3" s="61" t="s">
        <v>14</v>
      </c>
      <c r="F3" s="1" t="s">
        <v>16</v>
      </c>
      <c r="G3" s="1" t="s">
        <v>873</v>
      </c>
      <c r="H3" s="62"/>
      <c r="I3" s="52" t="s">
        <v>61</v>
      </c>
      <c r="J3" s="61" t="s">
        <v>33</v>
      </c>
      <c r="K3" s="61" t="s">
        <v>14</v>
      </c>
      <c r="L3" s="1" t="s">
        <v>16</v>
      </c>
      <c r="M3" s="1" t="s">
        <v>873</v>
      </c>
      <c r="O3" t="s">
        <v>61</v>
      </c>
      <c r="P3" t="s">
        <v>33</v>
      </c>
      <c r="Q3" t="s">
        <v>14</v>
      </c>
      <c r="R3" t="s">
        <v>16</v>
      </c>
      <c r="S3" t="s">
        <v>873</v>
      </c>
      <c r="AA3" s="55" t="s">
        <v>61</v>
      </c>
      <c r="AB3" s="63" t="s">
        <v>33</v>
      </c>
      <c r="AC3" s="63" t="s">
        <v>14</v>
      </c>
      <c r="AD3" s="1" t="s">
        <v>16</v>
      </c>
      <c r="AE3" s="1" t="s">
        <v>873</v>
      </c>
      <c r="AF3" s="64"/>
      <c r="AG3" s="55" t="s">
        <v>61</v>
      </c>
      <c r="AH3" s="63" t="s">
        <v>33</v>
      </c>
      <c r="AI3" s="63" t="s">
        <v>14</v>
      </c>
      <c r="AJ3" s="1" t="s">
        <v>16</v>
      </c>
      <c r="AK3" s="1" t="s">
        <v>873</v>
      </c>
      <c r="AO3" s="58" t="s">
        <v>61</v>
      </c>
      <c r="AP3" s="65" t="s">
        <v>33</v>
      </c>
      <c r="AQ3" s="65" t="s">
        <v>14</v>
      </c>
      <c r="AR3" s="1" t="s">
        <v>16</v>
      </c>
      <c r="AS3" s="1" t="s">
        <v>873</v>
      </c>
      <c r="AT3" s="66"/>
      <c r="AU3" s="58" t="s">
        <v>61</v>
      </c>
      <c r="AV3" s="65" t="s">
        <v>33</v>
      </c>
      <c r="AW3" s="65" t="s">
        <v>14</v>
      </c>
      <c r="AX3" s="1" t="s">
        <v>16</v>
      </c>
      <c r="AY3" s="1" t="s">
        <v>873</v>
      </c>
    </row>
    <row r="4" ht="29" spans="1:51">
      <c r="A4" s="67" t="s">
        <v>70</v>
      </c>
      <c r="C4" t="s">
        <v>3342</v>
      </c>
      <c r="D4" s="68" t="s">
        <v>874</v>
      </c>
      <c r="E4" s="52">
        <v>2035</v>
      </c>
      <c r="F4" s="69" t="str">
        <f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70" t="s">
        <v>875</v>
      </c>
      <c r="H4" s="52"/>
      <c r="I4" t="s">
        <v>3342</v>
      </c>
      <c r="J4" s="68" t="s">
        <v>874</v>
      </c>
      <c r="K4" s="52">
        <v>2050</v>
      </c>
      <c r="L4" s="62" t="str">
        <f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M4" s="70" t="s">
        <v>875</v>
      </c>
      <c r="O4" t="s">
        <v>3342</v>
      </c>
      <c r="P4" t="s">
        <v>874</v>
      </c>
      <c r="Q4">
        <v>2100</v>
      </c>
      <c r="R4" t="s">
        <v>890</v>
      </c>
      <c r="S4" t="s">
        <v>875</v>
      </c>
      <c r="AA4" s="49" t="s">
        <v>3342</v>
      </c>
      <c r="AB4" s="71" t="s">
        <v>874</v>
      </c>
      <c r="AC4" s="55">
        <v>2035</v>
      </c>
      <c r="AD4" s="70" t="str">
        <f>"*"&amp;IF(AND(A4="EU",AC4=2035),0.95,IF(AND(A4="EU",AC4=2050),0.93,IF(AND(A4="USA",AC4=2035),0.96,IF(AND(A4="USA",AC4=2050),0.93,IF(AND(A4="Japan",AC4=2035),0.94,IF(AND(A4="Japan",AC4=2050),0.92,IF(AND(A4="Russia",AC4=2035),0.95,IF(AND(A4="Russia",AC4=2050),0.91,IF(AND(A4="China",AC4=2035),0.93,IF(AND(A4="China",AC4=2050),0.92,IF(AND(A4="India",AC4=2035),0.94,IF(AND(A4="India",AC4=2050),0.91,IF(AND(A4="Middle East",AC4=2035),0.92,IF(AND(A4="Middle East",AC4=2050),0.89,IF(AND(A4="Africa",AC4=2035),0.93,IF(AND(A4="Africa",AC4=2050),0.9,IF(AND(A4="Brazil",AC4=2035),0.95,IF(AND(A4="Brazil",AC4=2050),0.92,""))))))))))))))))))</f>
        <v>*0.93</v>
      </c>
      <c r="AE4" s="70" t="s">
        <v>875</v>
      </c>
      <c r="AF4" s="55"/>
      <c r="AG4" s="49" t="s">
        <v>3342</v>
      </c>
      <c r="AH4" s="71" t="s">
        <v>874</v>
      </c>
      <c r="AI4" s="55">
        <v>2050</v>
      </c>
      <c r="AJ4" s="70" t="str">
        <f>"*"&amp;IF(AND(A4="EU",AI4=2035),0.95,IF(AND(A4="EU",AI4=2050),0.93,IF(AND(A4="USA",AI4=2035),0.96,IF(AND(A4="USA",AI4=2050),0.93,IF(AND(A4="Japan",AI4=2035),0.94,IF(AND(A4="Japan",AI4=2050),0.92,IF(AND(A4="Russia",AI4=2035),0.95,IF(AND(A4="Russia",AI4=2050),0.91,IF(AND(A4="China",AI4=2035),0.93,IF(AND(A4="China",AI4=2050),0.92,IF(AND(A4="India",AI4=2035),0.94,IF(AND(A4="India",AI4=2050),0.91,IF(AND(A4="Middle East",AI4=2035),0.92,IF(AND(A4="Middle East",AI4=2050),0.89,IF(AND(A4="Africa",AI4=2035),0.93,IF(AND(A4="Africa",AI4=2050),0.9,IF(AND(A4="Brazil",AI4=2035),0.95,IF(AND(A4="Brazil",AI4=2050),0.92,""))))))))))))))))))</f>
        <v>*0.9</v>
      </c>
      <c r="AK4" s="70" t="s">
        <v>875</v>
      </c>
      <c r="AO4" s="50" t="s">
        <v>3342</v>
      </c>
      <c r="AP4" s="72" t="s">
        <v>874</v>
      </c>
      <c r="AQ4" s="58">
        <v>2035</v>
      </c>
      <c r="AR4" s="73" t="str">
        <f>"*"&amp;IF(AND(A4="EU",AQ4=2035),0.93,IF(AND(A4="EU",AQ4=2050),0.9,IF(AND(A4="USA",AQ4=2035),0.92,IF(AND(A4="USA",AQ4=2050),0.89,IF(AND(A4="Japan",AQ4=2035),0.92,IF(AND(A4="Japan",AQ4=2050),0.89,IF(AND(A4="Russia",AQ4=2035),0.91,IF(AND(A4="Russia",AQ4=2050),0.86,IF(AND(A4="China",AQ4=2035),0.91,IF(AND(A4="China",AQ4=2050),0.87,IF(AND(A4="India",AQ4=2035),0.92,IF(AND(A4="India",AQ4=2050),0.87,IF(AND(A4="Middle East",AQ4=2035),0.89,IF(AND(A4="Middle East",AQ4=2050),0.84,IF(AND(A4="Africa",AQ4=2035),0.9,IF(AND(A4="Africa",AQ4=2050),0.86,IF(AND(A4="Brazil",AQ4=2035),0.93,IF(AND(A4="Brazil",AQ4=2050),0.89,""))))))))))))))))))</f>
        <v>*0.9</v>
      </c>
      <c r="AS4" s="70" t="s">
        <v>875</v>
      </c>
      <c r="AT4" s="58"/>
      <c r="AU4" s="50" t="s">
        <v>3342</v>
      </c>
      <c r="AV4" s="72" t="s">
        <v>874</v>
      </c>
      <c r="AW4" s="58">
        <v>2050</v>
      </c>
      <c r="AX4" s="73" t="str">
        <f>"*"&amp;IF(AND(A4="EU",AW4=2035),0.93,IF(AND(A4="EU",AW4=2050),0.9,IF(AND(A4="USA",AW4=2035),0.92,IF(AND(A4="USA",AW4=2050),0.89,IF(AND(A4="Japan",AW4=2035),0.92,IF(AND(A4="Japan",AW4=2050),0.89,IF(AND(A4="Russia",AW4=2035),0.91,IF(AND(A4="Russia",AW4=2050),0.86,IF(AND(A4="China",AW4=2035),0.91,IF(AND(A4="China",AW4=2050),0.87,IF(AND(A4="India",AW4=2035),0.92,IF(AND(A4="India",AW4=2050),0.87,IF(AND(A4="Middle East",AW4=2035),0.89,IF(AND(A4="Middle East",AW4=2050),0.84,IF(AND(A4="Africa",AW4=2035),0.9,IF(AND(A4="Africa",AW4=2050),0.86,IF(AND(A4="Brazil",AW4=2035),0.93,IF(AND(A4="Brazil",AW4=2050),0.89,""))))))))))))))))))</f>
        <v>*0.86</v>
      </c>
      <c r="AY4" s="70" t="s">
        <v>875</v>
      </c>
    </row>
    <row r="5" ht="29" spans="1:51">
      <c r="A5" s="67" t="s">
        <v>70</v>
      </c>
      <c r="C5" t="s">
        <v>3343</v>
      </c>
      <c r="D5" s="68" t="s">
        <v>874</v>
      </c>
      <c r="E5" s="52">
        <v>2035</v>
      </c>
      <c r="F5" s="69" t="str">
        <f t="shared" ref="F5:F68" si="0">"*"&amp;IF(AND(A5="EU",E5=2035),0.95,IF(AND(A5="EU",E5=2050),0.93,IF(AND(A5="USA",E5=2035),0.96,IF(AND(A5="USA",E5=2050),0.94,IF(AND(A5="Japan",E5=2035),0.94,IF(AND(A5="Japan",E5=2050),0.92,IF(AND(A5="Russia",E5=2035),0.95,IF(AND(A5="Russia",E5=2050),0.93,IF(AND(A5="China",E5=2035),0.94,IF(AND(A5="China",E5=2050),0.92,IF(AND(A5="India",E5=2035),0.95,IF(AND(A5="India",E5=2050),0.92,IF(AND(A5="Middle East",E5=2035),0.94,IF(AND(A5="Middle East",E5=2050),0.9,IF(AND(A5="Africa",E5=2035),0.94,IF(AND(A5="Africa",E5=2050),0.91,IF(AND(A5="Brazil",E5=2035),0.95,IF(AND(A5="Brazil",E5=2050),0.92,""))))))))))))))))))</f>
        <v>*0.94</v>
      </c>
      <c r="G5" s="70" t="str">
        <f>G4</f>
        <v>REZoning_Sol-Win</v>
      </c>
      <c r="H5" s="52"/>
      <c r="I5" t="s">
        <v>3343</v>
      </c>
      <c r="J5" s="68" t="s">
        <v>874</v>
      </c>
      <c r="K5" s="52">
        <v>2050</v>
      </c>
      <c r="L5" s="62" t="str">
        <f t="shared" ref="L5:L68" si="1">"*"&amp;IF(AND(A5="EU",K5=2035),0.95,IF(AND(A5="EU",K5=2050),0.93,IF(AND(A5="USA",K5=2035),0.96,IF(AND(A5="USA",K5=2050),0.94,IF(AND(A5="Japan",K5=2035),0.94,IF(AND(A5="Japan",K5=2050),0.92,IF(AND(A5="Russia",K5=2035),0.95,IF(AND(A5="Russia",K5=2050),0.93,IF(AND(A5="China",K5=2035),0.94,IF(AND(A5="China",K5=2050),0.92,IF(AND(A5="India",K5=2035),0.95,IF(AND(A5="India",K5=2050),0.92,IF(AND(A5="Middle East",K5=2035),0.94,IF(AND(A5="Middle East",K5=2050),0.9,IF(AND(A5="Africa",K5=2035),0.94,IF(AND(A5="Africa",K5=2050),0.91,IF(AND(A5="Brazil",K5=2035),0.95,IF(AND(A5="Brazil",K5=2050),0.92,""))))))))))))))))))</f>
        <v>*0.91</v>
      </c>
      <c r="M5" s="70" t="str">
        <f t="shared" ref="M5:M68" si="2">M4</f>
        <v>REZoning_Sol-Win</v>
      </c>
      <c r="O5" t="s">
        <v>3343</v>
      </c>
      <c r="P5" t="s">
        <v>874</v>
      </c>
      <c r="Q5">
        <v>2100</v>
      </c>
      <c r="R5" t="s">
        <v>890</v>
      </c>
      <c r="S5" t="s">
        <v>875</v>
      </c>
      <c r="AA5" s="49" t="s">
        <v>3343</v>
      </c>
      <c r="AB5" s="71" t="s">
        <v>874</v>
      </c>
      <c r="AC5" s="55">
        <v>2035</v>
      </c>
      <c r="AD5" s="70" t="str">
        <f t="shared" ref="AD5:AD68" si="3">"*"&amp;IF(AND(A5="EU",AC5=2035),0.95,IF(AND(A5="EU",AC5=2050),0.93,IF(AND(A5="USA",AC5=2035),0.96,IF(AND(A5="USA",AC5=2050),0.93,IF(AND(A5="Japan",AC5=2035),0.94,IF(AND(A5="Japan",AC5=2050),0.92,IF(AND(A5="Russia",AC5=2035),0.95,IF(AND(A5="Russia",AC5=2050),0.91,IF(AND(A5="China",AC5=2035),0.93,IF(AND(A5="China",AC5=2050),0.92,IF(AND(A5="India",AC5=2035),0.94,IF(AND(A5="India",AC5=2050),0.91,IF(AND(A5="Middle East",AC5=2035),0.92,IF(AND(A5="Middle East",AC5=2050),0.89,IF(AND(A5="Africa",AC5=2035),0.93,IF(AND(A5="Africa",AC5=2050),0.9,IF(AND(A5="Brazil",AC5=2035),0.95,IF(AND(A5="Brazil",AC5=2050),0.92,""))))))))))))))))))</f>
        <v>*0.93</v>
      </c>
      <c r="AE5" s="70" t="str">
        <f t="shared" ref="AE5:AE68" si="4">AE4</f>
        <v>REZoning_Sol-Win</v>
      </c>
      <c r="AF5" s="55"/>
      <c r="AG5" s="49" t="s">
        <v>3343</v>
      </c>
      <c r="AH5" s="71" t="s">
        <v>874</v>
      </c>
      <c r="AI5" s="55">
        <v>2050</v>
      </c>
      <c r="AJ5" s="70" t="str">
        <f t="shared" ref="AJ5:AJ68" si="5">"*"&amp;IF(AND(A5="EU",AI5=2035),0.95,IF(AND(A5="EU",AI5=2050),0.93,IF(AND(A5="USA",AI5=2035),0.96,IF(AND(A5="USA",AI5=2050),0.93,IF(AND(A5="Japan",AI5=2035),0.94,IF(AND(A5="Japan",AI5=2050),0.92,IF(AND(A5="Russia",AI5=2035),0.95,IF(AND(A5="Russia",AI5=2050),0.91,IF(AND(A5="China",AI5=2035),0.93,IF(AND(A5="China",AI5=2050),0.92,IF(AND(A5="India",AI5=2035),0.94,IF(AND(A5="India",AI5=2050),0.91,IF(AND(A5="Middle East",AI5=2035),0.92,IF(AND(A5="Middle East",AI5=2050),0.89,IF(AND(A5="Africa",AI5=2035),0.93,IF(AND(A5="Africa",AI5=2050),0.9,IF(AND(A5="Brazil",AI5=2035),0.95,IF(AND(A5="Brazil",AI5=2050),0.92,""))))))))))))))))))</f>
        <v>*0.9</v>
      </c>
      <c r="AK5" s="70" t="str">
        <f t="shared" ref="AK5:AK68" si="6">AK4</f>
        <v>REZoning_Sol-Win</v>
      </c>
      <c r="AO5" s="50" t="s">
        <v>3343</v>
      </c>
      <c r="AP5" s="72" t="s">
        <v>874</v>
      </c>
      <c r="AQ5" s="58">
        <v>2035</v>
      </c>
      <c r="AR5" s="73" t="str">
        <f t="shared" ref="AR5:AR68" si="7">"*"&amp;IF(AND(A5="EU",AQ5=2035),0.93,IF(AND(A5="EU",AQ5=2050),0.9,IF(AND(A5="USA",AQ5=2035),0.92,IF(AND(A5="USA",AQ5=2050),0.89,IF(AND(A5="Japan",AQ5=2035),0.92,IF(AND(A5="Japan",AQ5=2050),0.89,IF(AND(A5="Russia",AQ5=2035),0.91,IF(AND(A5="Russia",AQ5=2050),0.86,IF(AND(A5="China",AQ5=2035),0.91,IF(AND(A5="China",AQ5=2050),0.87,IF(AND(A5="India",AQ5=2035),0.92,IF(AND(A5="India",AQ5=2050),0.87,IF(AND(A5="Middle East",AQ5=2035),0.89,IF(AND(A5="Middle East",AQ5=2050),0.84,IF(AND(A5="Africa",AQ5=2035),0.9,IF(AND(A5="Africa",AQ5=2050),0.86,IF(AND(A5="Brazil",AQ5=2035),0.93,IF(AND(A5="Brazil",AQ5=2050),0.89,""))))))))))))))))))</f>
        <v>*0.9</v>
      </c>
      <c r="AS5" s="70" t="str">
        <f t="shared" ref="AS5:AS68" si="8">AS4</f>
        <v>REZoning_Sol-Win</v>
      </c>
      <c r="AT5" s="58"/>
      <c r="AU5" s="50" t="s">
        <v>3343</v>
      </c>
      <c r="AV5" s="72" t="s">
        <v>874</v>
      </c>
      <c r="AW5" s="58">
        <v>2050</v>
      </c>
      <c r="AX5" s="73" t="str">
        <f t="shared" ref="AX5:AX68" si="9">"*"&amp;IF(AND(A5="EU",AW5=2035),0.93,IF(AND(A5="EU",AW5=2050),0.9,IF(AND(A5="USA",AW5=2035),0.92,IF(AND(A5="USA",AW5=2050),0.89,IF(AND(A5="Japan",AW5=2035),0.92,IF(AND(A5="Japan",AW5=2050),0.89,IF(AND(A5="Russia",AW5=2035),0.91,IF(AND(A5="Russia",AW5=2050),0.86,IF(AND(A5="China",AW5=2035),0.91,IF(AND(A5="China",AW5=2050),0.87,IF(AND(A5="India",AW5=2035),0.92,IF(AND(A5="India",AW5=2050),0.87,IF(AND(A5="Middle East",AW5=2035),0.89,IF(AND(A5="Middle East",AW5=2050),0.84,IF(AND(A5="Africa",AW5=2035),0.9,IF(AND(A5="Africa",AW5=2050),0.86,IF(AND(A5="Brazil",AW5=2035),0.93,IF(AND(A5="Brazil",AW5=2050),0.89,""))))))))))))))))))</f>
        <v>*0.86</v>
      </c>
      <c r="AY5" s="70" t="str">
        <f t="shared" ref="AY5:AY68" si="10">AY4</f>
        <v>REZoning_Sol-Win</v>
      </c>
    </row>
    <row r="6" ht="29" spans="1:51">
      <c r="A6" s="67" t="s">
        <v>70</v>
      </c>
      <c r="C6" t="s">
        <v>3344</v>
      </c>
      <c r="D6" s="68" t="s">
        <v>874</v>
      </c>
      <c r="E6" s="52">
        <v>2035</v>
      </c>
      <c r="F6" s="69" t="str">
        <f t="shared" si="0"/>
        <v>*0.94</v>
      </c>
      <c r="G6" s="70" t="str">
        <f>G5</f>
        <v>REZoning_Sol-Win</v>
      </c>
      <c r="H6" s="52"/>
      <c r="I6" t="s">
        <v>3344</v>
      </c>
      <c r="J6" s="68" t="s">
        <v>874</v>
      </c>
      <c r="K6" s="52">
        <v>2050</v>
      </c>
      <c r="L6" s="62" t="str">
        <f t="shared" si="1"/>
        <v>*0.91</v>
      </c>
      <c r="M6" s="70" t="str">
        <f t="shared" si="2"/>
        <v>REZoning_Sol-Win</v>
      </c>
      <c r="O6" t="s">
        <v>3344</v>
      </c>
      <c r="P6" t="s">
        <v>874</v>
      </c>
      <c r="Q6">
        <v>2100</v>
      </c>
      <c r="R6" t="s">
        <v>890</v>
      </c>
      <c r="S6" t="s">
        <v>875</v>
      </c>
      <c r="AA6" s="49" t="s">
        <v>3344</v>
      </c>
      <c r="AB6" s="71" t="s">
        <v>874</v>
      </c>
      <c r="AC6" s="55">
        <v>2035</v>
      </c>
      <c r="AD6" s="70" t="str">
        <f t="shared" si="3"/>
        <v>*0.93</v>
      </c>
      <c r="AE6" s="70" t="str">
        <f t="shared" si="4"/>
        <v>REZoning_Sol-Win</v>
      </c>
      <c r="AF6" s="55"/>
      <c r="AG6" s="49" t="s">
        <v>3344</v>
      </c>
      <c r="AH6" s="71" t="s">
        <v>874</v>
      </c>
      <c r="AI6" s="55">
        <v>2050</v>
      </c>
      <c r="AJ6" s="70" t="str">
        <f t="shared" si="5"/>
        <v>*0.9</v>
      </c>
      <c r="AK6" s="70" t="str">
        <f t="shared" si="6"/>
        <v>REZoning_Sol-Win</v>
      </c>
      <c r="AO6" s="50" t="s">
        <v>3344</v>
      </c>
      <c r="AP6" s="72" t="s">
        <v>874</v>
      </c>
      <c r="AQ6" s="58">
        <v>2035</v>
      </c>
      <c r="AR6" s="73" t="str">
        <f t="shared" si="7"/>
        <v>*0.9</v>
      </c>
      <c r="AS6" s="70" t="str">
        <f t="shared" si="8"/>
        <v>REZoning_Sol-Win</v>
      </c>
      <c r="AT6" s="58"/>
      <c r="AU6" s="50" t="s">
        <v>3344</v>
      </c>
      <c r="AV6" s="72" t="s">
        <v>874</v>
      </c>
      <c r="AW6" s="58">
        <v>2050</v>
      </c>
      <c r="AX6" s="73" t="str">
        <f t="shared" si="9"/>
        <v>*0.86</v>
      </c>
      <c r="AY6" s="70" t="str">
        <f t="shared" si="10"/>
        <v>REZoning_Sol-Win</v>
      </c>
    </row>
    <row r="7" ht="29" spans="1:51">
      <c r="A7" s="67" t="s">
        <v>70</v>
      </c>
      <c r="C7" t="s">
        <v>3345</v>
      </c>
      <c r="D7" s="68" t="s">
        <v>874</v>
      </c>
      <c r="E7" s="52">
        <v>2035</v>
      </c>
      <c r="F7" s="69" t="str">
        <f t="shared" si="0"/>
        <v>*0.94</v>
      </c>
      <c r="G7" s="70" t="str">
        <f t="shared" ref="G7:G70" si="11">G6</f>
        <v>REZoning_Sol-Win</v>
      </c>
      <c r="H7" s="52"/>
      <c r="I7" t="s">
        <v>3345</v>
      </c>
      <c r="J7" s="68" t="s">
        <v>874</v>
      </c>
      <c r="K7" s="52">
        <v>2050</v>
      </c>
      <c r="L7" s="62" t="str">
        <f t="shared" si="1"/>
        <v>*0.91</v>
      </c>
      <c r="M7" s="70" t="str">
        <f t="shared" si="2"/>
        <v>REZoning_Sol-Win</v>
      </c>
      <c r="O7" t="s">
        <v>3345</v>
      </c>
      <c r="P7" t="s">
        <v>874</v>
      </c>
      <c r="Q7">
        <v>2100</v>
      </c>
      <c r="R7" t="s">
        <v>890</v>
      </c>
      <c r="S7" t="s">
        <v>875</v>
      </c>
      <c r="AA7" s="49" t="s">
        <v>3345</v>
      </c>
      <c r="AB7" s="71" t="s">
        <v>874</v>
      </c>
      <c r="AC7" s="55">
        <v>2035</v>
      </c>
      <c r="AD7" s="70" t="str">
        <f t="shared" si="3"/>
        <v>*0.93</v>
      </c>
      <c r="AE7" s="70" t="str">
        <f t="shared" si="4"/>
        <v>REZoning_Sol-Win</v>
      </c>
      <c r="AF7" s="55"/>
      <c r="AG7" s="49" t="s">
        <v>3345</v>
      </c>
      <c r="AH7" s="71" t="s">
        <v>874</v>
      </c>
      <c r="AI7" s="55">
        <v>2050</v>
      </c>
      <c r="AJ7" s="70" t="str">
        <f t="shared" si="5"/>
        <v>*0.9</v>
      </c>
      <c r="AK7" s="70" t="str">
        <f t="shared" si="6"/>
        <v>REZoning_Sol-Win</v>
      </c>
      <c r="AO7" s="50" t="s">
        <v>3345</v>
      </c>
      <c r="AP7" s="72" t="s">
        <v>874</v>
      </c>
      <c r="AQ7" s="58">
        <v>2035</v>
      </c>
      <c r="AR7" s="73" t="str">
        <f t="shared" si="7"/>
        <v>*0.9</v>
      </c>
      <c r="AS7" s="70" t="str">
        <f t="shared" si="8"/>
        <v>REZoning_Sol-Win</v>
      </c>
      <c r="AT7" s="58"/>
      <c r="AU7" s="50" t="s">
        <v>3345</v>
      </c>
      <c r="AV7" s="72" t="s">
        <v>874</v>
      </c>
      <c r="AW7" s="58">
        <v>2050</v>
      </c>
      <c r="AX7" s="73" t="str">
        <f t="shared" si="9"/>
        <v>*0.86</v>
      </c>
      <c r="AY7" s="70" t="str">
        <f t="shared" si="10"/>
        <v>REZoning_Sol-Win</v>
      </c>
    </row>
    <row r="8" ht="29" spans="1:51">
      <c r="A8" s="67" t="s">
        <v>78</v>
      </c>
      <c r="C8" t="s">
        <v>3346</v>
      </c>
      <c r="D8" s="68" t="s">
        <v>874</v>
      </c>
      <c r="E8" s="52">
        <v>2035</v>
      </c>
      <c r="F8" s="69" t="str">
        <f t="shared" si="0"/>
        <v>*0.95</v>
      </c>
      <c r="G8" s="70" t="str">
        <f t="shared" si="11"/>
        <v>REZoning_Sol-Win</v>
      </c>
      <c r="H8" s="52"/>
      <c r="I8" t="s">
        <v>3346</v>
      </c>
      <c r="J8" s="68" t="s">
        <v>874</v>
      </c>
      <c r="K8" s="52">
        <v>2050</v>
      </c>
      <c r="L8" s="62" t="str">
        <f t="shared" si="1"/>
        <v>*0.93</v>
      </c>
      <c r="M8" s="70" t="str">
        <f t="shared" si="2"/>
        <v>REZoning_Sol-Win</v>
      </c>
      <c r="O8" t="s">
        <v>3346</v>
      </c>
      <c r="P8" t="s">
        <v>874</v>
      </c>
      <c r="Q8">
        <v>2100</v>
      </c>
      <c r="R8" t="s">
        <v>904</v>
      </c>
      <c r="S8" t="s">
        <v>875</v>
      </c>
      <c r="AA8" s="49" t="s">
        <v>3346</v>
      </c>
      <c r="AB8" s="71" t="s">
        <v>874</v>
      </c>
      <c r="AC8" s="55">
        <v>2035</v>
      </c>
      <c r="AD8" s="70" t="str">
        <f t="shared" si="3"/>
        <v>*0.95</v>
      </c>
      <c r="AE8" s="70" t="str">
        <f t="shared" si="4"/>
        <v>REZoning_Sol-Win</v>
      </c>
      <c r="AF8" s="55"/>
      <c r="AG8" s="49" t="s">
        <v>3346</v>
      </c>
      <c r="AH8" s="71" t="s">
        <v>874</v>
      </c>
      <c r="AI8" s="55">
        <v>2050</v>
      </c>
      <c r="AJ8" s="70" t="str">
        <f t="shared" si="5"/>
        <v>*0.93</v>
      </c>
      <c r="AK8" s="70" t="str">
        <f t="shared" si="6"/>
        <v>REZoning_Sol-Win</v>
      </c>
      <c r="AO8" s="50" t="s">
        <v>3346</v>
      </c>
      <c r="AP8" s="72" t="s">
        <v>874</v>
      </c>
      <c r="AQ8" s="58">
        <v>2035</v>
      </c>
      <c r="AR8" s="73" t="str">
        <f t="shared" si="7"/>
        <v>*0.93</v>
      </c>
      <c r="AS8" s="70" t="str">
        <f t="shared" si="8"/>
        <v>REZoning_Sol-Win</v>
      </c>
      <c r="AT8" s="58"/>
      <c r="AU8" s="50" t="s">
        <v>3346</v>
      </c>
      <c r="AV8" s="72" t="s">
        <v>874</v>
      </c>
      <c r="AW8" s="58">
        <v>2050</v>
      </c>
      <c r="AX8" s="73" t="str">
        <f t="shared" si="9"/>
        <v>*0.9</v>
      </c>
      <c r="AY8" s="70" t="str">
        <f t="shared" si="10"/>
        <v>REZoning_Sol-Win</v>
      </c>
    </row>
    <row r="9" ht="29" spans="1:51">
      <c r="A9" s="67" t="s">
        <v>78</v>
      </c>
      <c r="C9" t="s">
        <v>3347</v>
      </c>
      <c r="D9" s="68" t="s">
        <v>874</v>
      </c>
      <c r="E9" s="52">
        <v>2035</v>
      </c>
      <c r="F9" s="69" t="str">
        <f t="shared" si="0"/>
        <v>*0.95</v>
      </c>
      <c r="G9" s="70" t="str">
        <f t="shared" si="11"/>
        <v>REZoning_Sol-Win</v>
      </c>
      <c r="H9" s="52"/>
      <c r="I9" t="s">
        <v>3347</v>
      </c>
      <c r="J9" s="68" t="s">
        <v>874</v>
      </c>
      <c r="K9" s="52">
        <v>2050</v>
      </c>
      <c r="L9" s="62" t="str">
        <f t="shared" si="1"/>
        <v>*0.93</v>
      </c>
      <c r="M9" s="70" t="str">
        <f t="shared" si="2"/>
        <v>REZoning_Sol-Win</v>
      </c>
      <c r="O9" t="s">
        <v>3347</v>
      </c>
      <c r="P9" t="s">
        <v>874</v>
      </c>
      <c r="Q9">
        <v>2100</v>
      </c>
      <c r="R9" t="s">
        <v>904</v>
      </c>
      <c r="S9" t="s">
        <v>875</v>
      </c>
      <c r="AA9" s="49" t="s">
        <v>3347</v>
      </c>
      <c r="AB9" s="71" t="s">
        <v>874</v>
      </c>
      <c r="AC9" s="55">
        <v>2035</v>
      </c>
      <c r="AD9" s="70" t="str">
        <f t="shared" si="3"/>
        <v>*0.95</v>
      </c>
      <c r="AE9" s="70" t="str">
        <f t="shared" si="4"/>
        <v>REZoning_Sol-Win</v>
      </c>
      <c r="AF9" s="55"/>
      <c r="AG9" s="49" t="s">
        <v>3347</v>
      </c>
      <c r="AH9" s="71" t="s">
        <v>874</v>
      </c>
      <c r="AI9" s="55">
        <v>2050</v>
      </c>
      <c r="AJ9" s="70" t="str">
        <f t="shared" si="5"/>
        <v>*0.93</v>
      </c>
      <c r="AK9" s="70" t="str">
        <f t="shared" si="6"/>
        <v>REZoning_Sol-Win</v>
      </c>
      <c r="AO9" s="50" t="s">
        <v>3347</v>
      </c>
      <c r="AP9" s="72" t="s">
        <v>874</v>
      </c>
      <c r="AQ9" s="58">
        <v>2035</v>
      </c>
      <c r="AR9" s="73" t="str">
        <f t="shared" si="7"/>
        <v>*0.93</v>
      </c>
      <c r="AS9" s="70" t="str">
        <f t="shared" si="8"/>
        <v>REZoning_Sol-Win</v>
      </c>
      <c r="AT9" s="58"/>
      <c r="AU9" s="50" t="s">
        <v>3347</v>
      </c>
      <c r="AV9" s="72" t="s">
        <v>874</v>
      </c>
      <c r="AW9" s="58">
        <v>2050</v>
      </c>
      <c r="AX9" s="73" t="str">
        <f t="shared" si="9"/>
        <v>*0.9</v>
      </c>
      <c r="AY9" s="70" t="str">
        <f t="shared" si="10"/>
        <v>REZoning_Sol-Win</v>
      </c>
    </row>
    <row r="10" ht="29" spans="1:51">
      <c r="A10" s="67" t="s">
        <v>87</v>
      </c>
      <c r="C10" t="s">
        <v>3348</v>
      </c>
      <c r="D10" s="68" t="s">
        <v>874</v>
      </c>
      <c r="E10" s="52">
        <v>2035</v>
      </c>
      <c r="F10" s="69" t="str">
        <f t="shared" si="0"/>
        <v>*0.95</v>
      </c>
      <c r="G10" s="70" t="str">
        <f t="shared" si="11"/>
        <v>REZoning_Sol-Win</v>
      </c>
      <c r="H10" s="52"/>
      <c r="I10" t="s">
        <v>3348</v>
      </c>
      <c r="J10" s="68" t="s">
        <v>874</v>
      </c>
      <c r="K10" s="52">
        <v>2050</v>
      </c>
      <c r="L10" s="62" t="str">
        <f t="shared" si="1"/>
        <v>*0.92</v>
      </c>
      <c r="M10" s="70" t="str">
        <f t="shared" si="2"/>
        <v>REZoning_Sol-Win</v>
      </c>
      <c r="O10" t="s">
        <v>3348</v>
      </c>
      <c r="P10" t="s">
        <v>874</v>
      </c>
      <c r="Q10">
        <v>2100</v>
      </c>
      <c r="R10" t="s">
        <v>881</v>
      </c>
      <c r="S10" t="s">
        <v>875</v>
      </c>
      <c r="AA10" s="49" t="s">
        <v>3348</v>
      </c>
      <c r="AB10" s="71" t="s">
        <v>874</v>
      </c>
      <c r="AC10" s="55">
        <v>2035</v>
      </c>
      <c r="AD10" s="70" t="str">
        <f t="shared" si="3"/>
        <v>*0.95</v>
      </c>
      <c r="AE10" s="70" t="str">
        <f t="shared" si="4"/>
        <v>REZoning_Sol-Win</v>
      </c>
      <c r="AF10" s="55"/>
      <c r="AG10" s="49" t="s">
        <v>3348</v>
      </c>
      <c r="AH10" s="71" t="s">
        <v>874</v>
      </c>
      <c r="AI10" s="55">
        <v>2050</v>
      </c>
      <c r="AJ10" s="70" t="str">
        <f t="shared" si="5"/>
        <v>*0.92</v>
      </c>
      <c r="AK10" s="70" t="str">
        <f t="shared" si="6"/>
        <v>REZoning_Sol-Win</v>
      </c>
      <c r="AO10" s="50" t="s">
        <v>3348</v>
      </c>
      <c r="AP10" s="72" t="s">
        <v>874</v>
      </c>
      <c r="AQ10" s="58">
        <v>2035</v>
      </c>
      <c r="AR10" s="73" t="str">
        <f t="shared" si="7"/>
        <v>*0.93</v>
      </c>
      <c r="AS10" s="70" t="str">
        <f t="shared" si="8"/>
        <v>REZoning_Sol-Win</v>
      </c>
      <c r="AT10" s="58"/>
      <c r="AU10" s="50" t="s">
        <v>3348</v>
      </c>
      <c r="AV10" s="72" t="s">
        <v>874</v>
      </c>
      <c r="AW10" s="58">
        <v>2050</v>
      </c>
      <c r="AX10" s="73" t="str">
        <f t="shared" si="9"/>
        <v>*0.89</v>
      </c>
      <c r="AY10" s="70" t="str">
        <f t="shared" si="10"/>
        <v>REZoning_Sol-Win</v>
      </c>
    </row>
    <row r="11" ht="29" spans="1:51">
      <c r="A11" s="67" t="s">
        <v>87</v>
      </c>
      <c r="C11" t="s">
        <v>3349</v>
      </c>
      <c r="D11" s="68" t="s">
        <v>874</v>
      </c>
      <c r="E11" s="52">
        <v>2035</v>
      </c>
      <c r="F11" s="69" t="str">
        <f t="shared" si="0"/>
        <v>*0.95</v>
      </c>
      <c r="G11" s="70" t="str">
        <f t="shared" si="11"/>
        <v>REZoning_Sol-Win</v>
      </c>
      <c r="H11" s="52"/>
      <c r="I11" t="s">
        <v>3349</v>
      </c>
      <c r="J11" s="68" t="s">
        <v>874</v>
      </c>
      <c r="K11" s="52">
        <v>2050</v>
      </c>
      <c r="L11" s="62" t="str">
        <f t="shared" si="1"/>
        <v>*0.92</v>
      </c>
      <c r="M11" s="70" t="str">
        <f t="shared" si="2"/>
        <v>REZoning_Sol-Win</v>
      </c>
      <c r="O11" t="s">
        <v>3349</v>
      </c>
      <c r="P11" t="s">
        <v>874</v>
      </c>
      <c r="Q11">
        <v>2100</v>
      </c>
      <c r="R11" t="s">
        <v>881</v>
      </c>
      <c r="S11" t="s">
        <v>875</v>
      </c>
      <c r="AA11" s="49" t="s">
        <v>3349</v>
      </c>
      <c r="AB11" s="71" t="s">
        <v>874</v>
      </c>
      <c r="AC11" s="55">
        <v>2035</v>
      </c>
      <c r="AD11" s="70" t="str">
        <f t="shared" si="3"/>
        <v>*0.95</v>
      </c>
      <c r="AE11" s="70" t="str">
        <f t="shared" si="4"/>
        <v>REZoning_Sol-Win</v>
      </c>
      <c r="AF11" s="55"/>
      <c r="AG11" s="49" t="s">
        <v>3349</v>
      </c>
      <c r="AH11" s="71" t="s">
        <v>874</v>
      </c>
      <c r="AI11" s="55">
        <v>2050</v>
      </c>
      <c r="AJ11" s="70" t="str">
        <f t="shared" si="5"/>
        <v>*0.92</v>
      </c>
      <c r="AK11" s="70" t="str">
        <f t="shared" si="6"/>
        <v>REZoning_Sol-Win</v>
      </c>
      <c r="AO11" s="50" t="s">
        <v>3349</v>
      </c>
      <c r="AP11" s="72" t="s">
        <v>874</v>
      </c>
      <c r="AQ11" s="58">
        <v>2035</v>
      </c>
      <c r="AR11" s="73" t="str">
        <f t="shared" si="7"/>
        <v>*0.93</v>
      </c>
      <c r="AS11" s="70" t="str">
        <f t="shared" si="8"/>
        <v>REZoning_Sol-Win</v>
      </c>
      <c r="AT11" s="58"/>
      <c r="AU11" s="50" t="s">
        <v>3349</v>
      </c>
      <c r="AV11" s="72" t="s">
        <v>874</v>
      </c>
      <c r="AW11" s="58">
        <v>2050</v>
      </c>
      <c r="AX11" s="73" t="str">
        <f t="shared" si="9"/>
        <v>*0.89</v>
      </c>
      <c r="AY11" s="70" t="str">
        <f t="shared" si="10"/>
        <v>REZoning_Sol-Win</v>
      </c>
    </row>
    <row r="12" ht="29" spans="1:51">
      <c r="A12" s="67" t="s">
        <v>87</v>
      </c>
      <c r="C12" t="s">
        <v>3350</v>
      </c>
      <c r="D12" s="68" t="s">
        <v>874</v>
      </c>
      <c r="E12" s="52">
        <v>2035</v>
      </c>
      <c r="F12" s="69" t="str">
        <f t="shared" si="0"/>
        <v>*0.95</v>
      </c>
      <c r="G12" s="70" t="str">
        <f t="shared" si="11"/>
        <v>REZoning_Sol-Win</v>
      </c>
      <c r="H12" s="52"/>
      <c r="I12" t="s">
        <v>3350</v>
      </c>
      <c r="J12" s="68" t="s">
        <v>874</v>
      </c>
      <c r="K12" s="52">
        <v>2050</v>
      </c>
      <c r="L12" s="62" t="str">
        <f t="shared" si="1"/>
        <v>*0.92</v>
      </c>
      <c r="M12" s="70" t="str">
        <f t="shared" si="2"/>
        <v>REZoning_Sol-Win</v>
      </c>
      <c r="O12" t="s">
        <v>3350</v>
      </c>
      <c r="P12" t="s">
        <v>874</v>
      </c>
      <c r="Q12">
        <v>2100</v>
      </c>
      <c r="R12" t="s">
        <v>881</v>
      </c>
      <c r="S12" t="s">
        <v>875</v>
      </c>
      <c r="AA12" s="49" t="s">
        <v>3350</v>
      </c>
      <c r="AB12" s="71" t="s">
        <v>874</v>
      </c>
      <c r="AC12" s="55">
        <v>2035</v>
      </c>
      <c r="AD12" s="70" t="str">
        <f t="shared" si="3"/>
        <v>*0.95</v>
      </c>
      <c r="AE12" s="70" t="str">
        <f t="shared" si="4"/>
        <v>REZoning_Sol-Win</v>
      </c>
      <c r="AF12" s="55"/>
      <c r="AG12" s="49" t="s">
        <v>3350</v>
      </c>
      <c r="AH12" s="71" t="s">
        <v>874</v>
      </c>
      <c r="AI12" s="55">
        <v>2050</v>
      </c>
      <c r="AJ12" s="70" t="str">
        <f t="shared" si="5"/>
        <v>*0.92</v>
      </c>
      <c r="AK12" s="70" t="str">
        <f t="shared" si="6"/>
        <v>REZoning_Sol-Win</v>
      </c>
      <c r="AO12" s="50" t="s">
        <v>3350</v>
      </c>
      <c r="AP12" s="72" t="s">
        <v>874</v>
      </c>
      <c r="AQ12" s="58">
        <v>2035</v>
      </c>
      <c r="AR12" s="73" t="str">
        <f t="shared" si="7"/>
        <v>*0.93</v>
      </c>
      <c r="AS12" s="70" t="str">
        <f t="shared" si="8"/>
        <v>REZoning_Sol-Win</v>
      </c>
      <c r="AT12" s="58"/>
      <c r="AU12" s="50" t="s">
        <v>3350</v>
      </c>
      <c r="AV12" s="72" t="s">
        <v>874</v>
      </c>
      <c r="AW12" s="58">
        <v>2050</v>
      </c>
      <c r="AX12" s="73" t="str">
        <f t="shared" si="9"/>
        <v>*0.89</v>
      </c>
      <c r="AY12" s="70" t="str">
        <f t="shared" si="10"/>
        <v>REZoning_Sol-Win</v>
      </c>
    </row>
    <row r="13" ht="29" spans="1:51">
      <c r="A13" s="67" t="s">
        <v>87</v>
      </c>
      <c r="C13" t="s">
        <v>3351</v>
      </c>
      <c r="D13" s="68" t="s">
        <v>874</v>
      </c>
      <c r="E13" s="52">
        <v>2035</v>
      </c>
      <c r="F13" s="69" t="str">
        <f t="shared" si="0"/>
        <v>*0.95</v>
      </c>
      <c r="G13" s="70" t="str">
        <f t="shared" si="11"/>
        <v>REZoning_Sol-Win</v>
      </c>
      <c r="H13" s="52"/>
      <c r="I13" t="s">
        <v>3351</v>
      </c>
      <c r="J13" s="68" t="s">
        <v>874</v>
      </c>
      <c r="K13" s="52">
        <v>2050</v>
      </c>
      <c r="L13" s="62" t="str">
        <f t="shared" si="1"/>
        <v>*0.92</v>
      </c>
      <c r="M13" s="70" t="str">
        <f t="shared" si="2"/>
        <v>REZoning_Sol-Win</v>
      </c>
      <c r="O13" t="s">
        <v>3351</v>
      </c>
      <c r="P13" t="s">
        <v>874</v>
      </c>
      <c r="Q13">
        <v>2100</v>
      </c>
      <c r="R13" t="s">
        <v>881</v>
      </c>
      <c r="S13" t="s">
        <v>875</v>
      </c>
      <c r="AA13" s="49" t="s">
        <v>3351</v>
      </c>
      <c r="AB13" s="71" t="s">
        <v>874</v>
      </c>
      <c r="AC13" s="55">
        <v>2035</v>
      </c>
      <c r="AD13" s="70" t="str">
        <f t="shared" si="3"/>
        <v>*0.95</v>
      </c>
      <c r="AE13" s="70" t="str">
        <f t="shared" si="4"/>
        <v>REZoning_Sol-Win</v>
      </c>
      <c r="AF13" s="55"/>
      <c r="AG13" s="49" t="s">
        <v>3351</v>
      </c>
      <c r="AH13" s="71" t="s">
        <v>874</v>
      </c>
      <c r="AI13" s="55">
        <v>2050</v>
      </c>
      <c r="AJ13" s="70" t="str">
        <f t="shared" si="5"/>
        <v>*0.92</v>
      </c>
      <c r="AK13" s="70" t="str">
        <f t="shared" si="6"/>
        <v>REZoning_Sol-Win</v>
      </c>
      <c r="AO13" s="50" t="s">
        <v>3351</v>
      </c>
      <c r="AP13" s="72" t="s">
        <v>874</v>
      </c>
      <c r="AQ13" s="58">
        <v>2035</v>
      </c>
      <c r="AR13" s="73" t="str">
        <f t="shared" si="7"/>
        <v>*0.93</v>
      </c>
      <c r="AS13" s="70" t="str">
        <f t="shared" si="8"/>
        <v>REZoning_Sol-Win</v>
      </c>
      <c r="AT13" s="58"/>
      <c r="AU13" s="50" t="s">
        <v>3351</v>
      </c>
      <c r="AV13" s="72" t="s">
        <v>874</v>
      </c>
      <c r="AW13" s="58">
        <v>2050</v>
      </c>
      <c r="AX13" s="73" t="str">
        <f t="shared" si="9"/>
        <v>*0.89</v>
      </c>
      <c r="AY13" s="70" t="str">
        <f t="shared" si="10"/>
        <v>REZoning_Sol-Win</v>
      </c>
    </row>
    <row r="14" ht="29" spans="1:51">
      <c r="A14" s="67" t="s">
        <v>87</v>
      </c>
      <c r="C14" t="s">
        <v>3352</v>
      </c>
      <c r="D14" s="68" t="s">
        <v>874</v>
      </c>
      <c r="E14" s="52">
        <v>2035</v>
      </c>
      <c r="F14" s="69" t="str">
        <f t="shared" si="0"/>
        <v>*0.95</v>
      </c>
      <c r="G14" s="70" t="str">
        <f t="shared" si="11"/>
        <v>REZoning_Sol-Win</v>
      </c>
      <c r="H14" s="52"/>
      <c r="I14" t="s">
        <v>3352</v>
      </c>
      <c r="J14" s="68" t="s">
        <v>874</v>
      </c>
      <c r="K14" s="52">
        <v>2050</v>
      </c>
      <c r="L14" s="62" t="str">
        <f t="shared" si="1"/>
        <v>*0.92</v>
      </c>
      <c r="M14" s="70" t="str">
        <f t="shared" si="2"/>
        <v>REZoning_Sol-Win</v>
      </c>
      <c r="O14" t="s">
        <v>3352</v>
      </c>
      <c r="P14" t="s">
        <v>874</v>
      </c>
      <c r="Q14">
        <v>2100</v>
      </c>
      <c r="R14" t="s">
        <v>881</v>
      </c>
      <c r="S14" t="s">
        <v>875</v>
      </c>
      <c r="AA14" s="49" t="s">
        <v>3352</v>
      </c>
      <c r="AB14" s="71" t="s">
        <v>874</v>
      </c>
      <c r="AC14" s="55">
        <v>2035</v>
      </c>
      <c r="AD14" s="70" t="str">
        <f t="shared" si="3"/>
        <v>*0.95</v>
      </c>
      <c r="AE14" s="70" t="str">
        <f t="shared" si="4"/>
        <v>REZoning_Sol-Win</v>
      </c>
      <c r="AF14" s="55"/>
      <c r="AG14" s="49" t="s">
        <v>3352</v>
      </c>
      <c r="AH14" s="71" t="s">
        <v>874</v>
      </c>
      <c r="AI14" s="55">
        <v>2050</v>
      </c>
      <c r="AJ14" s="70" t="str">
        <f t="shared" si="5"/>
        <v>*0.92</v>
      </c>
      <c r="AK14" s="70" t="str">
        <f t="shared" si="6"/>
        <v>REZoning_Sol-Win</v>
      </c>
      <c r="AO14" s="50" t="s">
        <v>3352</v>
      </c>
      <c r="AP14" s="72" t="s">
        <v>874</v>
      </c>
      <c r="AQ14" s="58">
        <v>2035</v>
      </c>
      <c r="AR14" s="73" t="str">
        <f t="shared" si="7"/>
        <v>*0.93</v>
      </c>
      <c r="AS14" s="70" t="str">
        <f t="shared" si="8"/>
        <v>REZoning_Sol-Win</v>
      </c>
      <c r="AT14" s="58"/>
      <c r="AU14" s="50" t="s">
        <v>3352</v>
      </c>
      <c r="AV14" s="72" t="s">
        <v>874</v>
      </c>
      <c r="AW14" s="58">
        <v>2050</v>
      </c>
      <c r="AX14" s="73" t="str">
        <f t="shared" si="9"/>
        <v>*0.89</v>
      </c>
      <c r="AY14" s="70" t="str">
        <f t="shared" si="10"/>
        <v>REZoning_Sol-Win</v>
      </c>
    </row>
    <row r="15" ht="29" spans="1:51">
      <c r="A15" s="67" t="s">
        <v>87</v>
      </c>
      <c r="C15" t="s">
        <v>3353</v>
      </c>
      <c r="D15" s="68" t="s">
        <v>874</v>
      </c>
      <c r="E15" s="52">
        <v>2035</v>
      </c>
      <c r="F15" s="69" t="str">
        <f t="shared" si="0"/>
        <v>*0.95</v>
      </c>
      <c r="G15" s="70" t="str">
        <f t="shared" si="11"/>
        <v>REZoning_Sol-Win</v>
      </c>
      <c r="H15" s="52"/>
      <c r="I15" t="s">
        <v>3353</v>
      </c>
      <c r="J15" s="68" t="s">
        <v>874</v>
      </c>
      <c r="K15" s="52">
        <v>2050</v>
      </c>
      <c r="L15" s="62" t="str">
        <f t="shared" si="1"/>
        <v>*0.92</v>
      </c>
      <c r="M15" s="70" t="str">
        <f t="shared" si="2"/>
        <v>REZoning_Sol-Win</v>
      </c>
      <c r="O15" t="s">
        <v>3353</v>
      </c>
      <c r="P15" t="s">
        <v>874</v>
      </c>
      <c r="Q15">
        <v>2100</v>
      </c>
      <c r="R15" t="s">
        <v>881</v>
      </c>
      <c r="S15" t="s">
        <v>875</v>
      </c>
      <c r="AA15" s="49" t="s">
        <v>3353</v>
      </c>
      <c r="AB15" s="71" t="s">
        <v>874</v>
      </c>
      <c r="AC15" s="55">
        <v>2035</v>
      </c>
      <c r="AD15" s="70" t="str">
        <f t="shared" si="3"/>
        <v>*0.95</v>
      </c>
      <c r="AE15" s="70" t="str">
        <f t="shared" si="4"/>
        <v>REZoning_Sol-Win</v>
      </c>
      <c r="AF15" s="55"/>
      <c r="AG15" s="49" t="s">
        <v>3353</v>
      </c>
      <c r="AH15" s="71" t="s">
        <v>874</v>
      </c>
      <c r="AI15" s="55">
        <v>2050</v>
      </c>
      <c r="AJ15" s="70" t="str">
        <f t="shared" si="5"/>
        <v>*0.92</v>
      </c>
      <c r="AK15" s="70" t="str">
        <f t="shared" si="6"/>
        <v>REZoning_Sol-Win</v>
      </c>
      <c r="AO15" s="50" t="s">
        <v>3353</v>
      </c>
      <c r="AP15" s="72" t="s">
        <v>874</v>
      </c>
      <c r="AQ15" s="58">
        <v>2035</v>
      </c>
      <c r="AR15" s="73" t="str">
        <f t="shared" si="7"/>
        <v>*0.93</v>
      </c>
      <c r="AS15" s="70" t="str">
        <f t="shared" si="8"/>
        <v>REZoning_Sol-Win</v>
      </c>
      <c r="AT15" s="58"/>
      <c r="AU15" s="50" t="s">
        <v>3353</v>
      </c>
      <c r="AV15" s="72" t="s">
        <v>874</v>
      </c>
      <c r="AW15" s="58">
        <v>2050</v>
      </c>
      <c r="AX15" s="73" t="str">
        <f t="shared" si="9"/>
        <v>*0.89</v>
      </c>
      <c r="AY15" s="70" t="str">
        <f t="shared" si="10"/>
        <v>REZoning_Sol-Win</v>
      </c>
    </row>
    <row r="16" ht="29" spans="1:51">
      <c r="A16" s="67" t="s">
        <v>87</v>
      </c>
      <c r="C16" t="s">
        <v>3354</v>
      </c>
      <c r="D16" s="68" t="s">
        <v>874</v>
      </c>
      <c r="E16" s="52">
        <v>2035</v>
      </c>
      <c r="F16" s="69" t="str">
        <f t="shared" si="0"/>
        <v>*0.95</v>
      </c>
      <c r="G16" s="70" t="str">
        <f t="shared" si="11"/>
        <v>REZoning_Sol-Win</v>
      </c>
      <c r="H16" s="52"/>
      <c r="I16" t="s">
        <v>3354</v>
      </c>
      <c r="J16" s="68" t="s">
        <v>874</v>
      </c>
      <c r="K16" s="52">
        <v>2050</v>
      </c>
      <c r="L16" s="62" t="str">
        <f t="shared" si="1"/>
        <v>*0.92</v>
      </c>
      <c r="M16" s="70" t="str">
        <f t="shared" si="2"/>
        <v>REZoning_Sol-Win</v>
      </c>
      <c r="O16" t="s">
        <v>3354</v>
      </c>
      <c r="P16" t="s">
        <v>874</v>
      </c>
      <c r="Q16">
        <v>2100</v>
      </c>
      <c r="R16" t="s">
        <v>881</v>
      </c>
      <c r="S16" t="s">
        <v>875</v>
      </c>
      <c r="AA16" s="49" t="s">
        <v>3354</v>
      </c>
      <c r="AB16" s="71" t="s">
        <v>874</v>
      </c>
      <c r="AC16" s="55">
        <v>2035</v>
      </c>
      <c r="AD16" s="70" t="str">
        <f t="shared" si="3"/>
        <v>*0.95</v>
      </c>
      <c r="AE16" s="70" t="str">
        <f t="shared" si="4"/>
        <v>REZoning_Sol-Win</v>
      </c>
      <c r="AF16" s="55"/>
      <c r="AG16" s="49" t="s">
        <v>3354</v>
      </c>
      <c r="AH16" s="71" t="s">
        <v>874</v>
      </c>
      <c r="AI16" s="55">
        <v>2050</v>
      </c>
      <c r="AJ16" s="70" t="str">
        <f t="shared" si="5"/>
        <v>*0.92</v>
      </c>
      <c r="AK16" s="70" t="str">
        <f t="shared" si="6"/>
        <v>REZoning_Sol-Win</v>
      </c>
      <c r="AO16" s="50" t="s">
        <v>3354</v>
      </c>
      <c r="AP16" s="72" t="s">
        <v>874</v>
      </c>
      <c r="AQ16" s="58">
        <v>2035</v>
      </c>
      <c r="AR16" s="73" t="str">
        <f t="shared" si="7"/>
        <v>*0.93</v>
      </c>
      <c r="AS16" s="70" t="str">
        <f t="shared" si="8"/>
        <v>REZoning_Sol-Win</v>
      </c>
      <c r="AT16" s="58"/>
      <c r="AU16" s="50" t="s">
        <v>3354</v>
      </c>
      <c r="AV16" s="72" t="s">
        <v>874</v>
      </c>
      <c r="AW16" s="58">
        <v>2050</v>
      </c>
      <c r="AX16" s="73" t="str">
        <f t="shared" si="9"/>
        <v>*0.89</v>
      </c>
      <c r="AY16" s="70" t="str">
        <f t="shared" si="10"/>
        <v>REZoning_Sol-Win</v>
      </c>
    </row>
    <row r="17" ht="29" spans="1:51">
      <c r="A17" s="67" t="s">
        <v>87</v>
      </c>
      <c r="C17" t="s">
        <v>3355</v>
      </c>
      <c r="D17" s="68" t="s">
        <v>874</v>
      </c>
      <c r="E17" s="52">
        <v>2035</v>
      </c>
      <c r="F17" s="69" t="str">
        <f t="shared" si="0"/>
        <v>*0.95</v>
      </c>
      <c r="G17" s="70" t="str">
        <f t="shared" si="11"/>
        <v>REZoning_Sol-Win</v>
      </c>
      <c r="H17" s="52"/>
      <c r="I17" t="s">
        <v>3355</v>
      </c>
      <c r="J17" s="68" t="s">
        <v>874</v>
      </c>
      <c r="K17" s="52">
        <v>2050</v>
      </c>
      <c r="L17" s="62" t="str">
        <f t="shared" si="1"/>
        <v>*0.92</v>
      </c>
      <c r="M17" s="70" t="str">
        <f t="shared" si="2"/>
        <v>REZoning_Sol-Win</v>
      </c>
      <c r="O17" t="s">
        <v>3355</v>
      </c>
      <c r="P17" t="s">
        <v>874</v>
      </c>
      <c r="Q17">
        <v>2100</v>
      </c>
      <c r="R17" t="s">
        <v>881</v>
      </c>
      <c r="S17" t="s">
        <v>875</v>
      </c>
      <c r="AA17" s="49" t="s">
        <v>3355</v>
      </c>
      <c r="AB17" s="71" t="s">
        <v>874</v>
      </c>
      <c r="AC17" s="55">
        <v>2035</v>
      </c>
      <c r="AD17" s="70" t="str">
        <f t="shared" si="3"/>
        <v>*0.95</v>
      </c>
      <c r="AE17" s="70" t="str">
        <f t="shared" si="4"/>
        <v>REZoning_Sol-Win</v>
      </c>
      <c r="AF17" s="55"/>
      <c r="AG17" s="49" t="s">
        <v>3355</v>
      </c>
      <c r="AH17" s="71" t="s">
        <v>874</v>
      </c>
      <c r="AI17" s="55">
        <v>2050</v>
      </c>
      <c r="AJ17" s="70" t="str">
        <f t="shared" si="5"/>
        <v>*0.92</v>
      </c>
      <c r="AK17" s="70" t="str">
        <f t="shared" si="6"/>
        <v>REZoning_Sol-Win</v>
      </c>
      <c r="AO17" s="50" t="s">
        <v>3355</v>
      </c>
      <c r="AP17" s="72" t="s">
        <v>874</v>
      </c>
      <c r="AQ17" s="58">
        <v>2035</v>
      </c>
      <c r="AR17" s="73" t="str">
        <f t="shared" si="7"/>
        <v>*0.93</v>
      </c>
      <c r="AS17" s="70" t="str">
        <f t="shared" si="8"/>
        <v>REZoning_Sol-Win</v>
      </c>
      <c r="AT17" s="58"/>
      <c r="AU17" s="50" t="s">
        <v>3355</v>
      </c>
      <c r="AV17" s="72" t="s">
        <v>874</v>
      </c>
      <c r="AW17" s="58">
        <v>2050</v>
      </c>
      <c r="AX17" s="73" t="str">
        <f t="shared" si="9"/>
        <v>*0.89</v>
      </c>
      <c r="AY17" s="70" t="str">
        <f t="shared" si="10"/>
        <v>REZoning_Sol-Win</v>
      </c>
    </row>
    <row r="18" ht="29" spans="1:51">
      <c r="A18" s="67" t="s">
        <v>87</v>
      </c>
      <c r="C18" t="s">
        <v>3356</v>
      </c>
      <c r="D18" s="68" t="s">
        <v>874</v>
      </c>
      <c r="E18" s="52">
        <v>2035</v>
      </c>
      <c r="F18" s="69" t="str">
        <f t="shared" si="0"/>
        <v>*0.95</v>
      </c>
      <c r="G18" s="70" t="str">
        <f t="shared" si="11"/>
        <v>REZoning_Sol-Win</v>
      </c>
      <c r="H18" s="52"/>
      <c r="I18" t="s">
        <v>3356</v>
      </c>
      <c r="J18" s="68" t="s">
        <v>874</v>
      </c>
      <c r="K18" s="52">
        <v>2050</v>
      </c>
      <c r="L18" s="62" t="str">
        <f t="shared" si="1"/>
        <v>*0.92</v>
      </c>
      <c r="M18" s="70" t="str">
        <f t="shared" si="2"/>
        <v>REZoning_Sol-Win</v>
      </c>
      <c r="O18" t="s">
        <v>3356</v>
      </c>
      <c r="P18" t="s">
        <v>874</v>
      </c>
      <c r="Q18">
        <v>2100</v>
      </c>
      <c r="R18" t="s">
        <v>881</v>
      </c>
      <c r="S18" t="s">
        <v>875</v>
      </c>
      <c r="AA18" s="49" t="s">
        <v>3356</v>
      </c>
      <c r="AB18" s="71" t="s">
        <v>874</v>
      </c>
      <c r="AC18" s="55">
        <v>2035</v>
      </c>
      <c r="AD18" s="70" t="str">
        <f t="shared" si="3"/>
        <v>*0.95</v>
      </c>
      <c r="AE18" s="70" t="str">
        <f t="shared" si="4"/>
        <v>REZoning_Sol-Win</v>
      </c>
      <c r="AF18" s="55"/>
      <c r="AG18" s="49" t="s">
        <v>3356</v>
      </c>
      <c r="AH18" s="71" t="s">
        <v>874</v>
      </c>
      <c r="AI18" s="55">
        <v>2050</v>
      </c>
      <c r="AJ18" s="70" t="str">
        <f t="shared" si="5"/>
        <v>*0.92</v>
      </c>
      <c r="AK18" s="70" t="str">
        <f t="shared" si="6"/>
        <v>REZoning_Sol-Win</v>
      </c>
      <c r="AO18" s="50" t="s">
        <v>3356</v>
      </c>
      <c r="AP18" s="72" t="s">
        <v>874</v>
      </c>
      <c r="AQ18" s="58">
        <v>2035</v>
      </c>
      <c r="AR18" s="73" t="str">
        <f t="shared" si="7"/>
        <v>*0.93</v>
      </c>
      <c r="AS18" s="70" t="str">
        <f t="shared" si="8"/>
        <v>REZoning_Sol-Win</v>
      </c>
      <c r="AT18" s="58"/>
      <c r="AU18" s="50" t="s">
        <v>3356</v>
      </c>
      <c r="AV18" s="72" t="s">
        <v>874</v>
      </c>
      <c r="AW18" s="58">
        <v>2050</v>
      </c>
      <c r="AX18" s="73" t="str">
        <f t="shared" si="9"/>
        <v>*0.89</v>
      </c>
      <c r="AY18" s="70" t="str">
        <f t="shared" si="10"/>
        <v>REZoning_Sol-Win</v>
      </c>
    </row>
    <row r="19" ht="29" spans="1:51">
      <c r="A19" s="67" t="s">
        <v>87</v>
      </c>
      <c r="C19" t="s">
        <v>3357</v>
      </c>
      <c r="D19" s="68" t="s">
        <v>874</v>
      </c>
      <c r="E19" s="52">
        <v>2035</v>
      </c>
      <c r="F19" s="69" t="str">
        <f t="shared" si="0"/>
        <v>*0.95</v>
      </c>
      <c r="G19" s="70" t="str">
        <f t="shared" si="11"/>
        <v>REZoning_Sol-Win</v>
      </c>
      <c r="H19" s="52"/>
      <c r="I19" t="s">
        <v>3357</v>
      </c>
      <c r="J19" s="68" t="s">
        <v>874</v>
      </c>
      <c r="K19" s="52">
        <v>2050</v>
      </c>
      <c r="L19" s="62" t="str">
        <f t="shared" si="1"/>
        <v>*0.92</v>
      </c>
      <c r="M19" s="70" t="str">
        <f t="shared" si="2"/>
        <v>REZoning_Sol-Win</v>
      </c>
      <c r="O19" t="s">
        <v>3357</v>
      </c>
      <c r="P19" t="s">
        <v>874</v>
      </c>
      <c r="Q19">
        <v>2100</v>
      </c>
      <c r="R19" t="s">
        <v>881</v>
      </c>
      <c r="S19" t="s">
        <v>875</v>
      </c>
      <c r="AA19" s="49" t="s">
        <v>3357</v>
      </c>
      <c r="AB19" s="71" t="s">
        <v>874</v>
      </c>
      <c r="AC19" s="55">
        <v>2035</v>
      </c>
      <c r="AD19" s="70" t="str">
        <f t="shared" si="3"/>
        <v>*0.95</v>
      </c>
      <c r="AE19" s="70" t="str">
        <f t="shared" si="4"/>
        <v>REZoning_Sol-Win</v>
      </c>
      <c r="AF19" s="55"/>
      <c r="AG19" s="49" t="s">
        <v>3357</v>
      </c>
      <c r="AH19" s="71" t="s">
        <v>874</v>
      </c>
      <c r="AI19" s="55">
        <v>2050</v>
      </c>
      <c r="AJ19" s="70" t="str">
        <f t="shared" si="5"/>
        <v>*0.92</v>
      </c>
      <c r="AK19" s="70" t="str">
        <f t="shared" si="6"/>
        <v>REZoning_Sol-Win</v>
      </c>
      <c r="AO19" s="50" t="s">
        <v>3357</v>
      </c>
      <c r="AP19" s="72" t="s">
        <v>874</v>
      </c>
      <c r="AQ19" s="58">
        <v>2035</v>
      </c>
      <c r="AR19" s="73" t="str">
        <f t="shared" si="7"/>
        <v>*0.93</v>
      </c>
      <c r="AS19" s="70" t="str">
        <f t="shared" si="8"/>
        <v>REZoning_Sol-Win</v>
      </c>
      <c r="AT19" s="58"/>
      <c r="AU19" s="50" t="s">
        <v>3357</v>
      </c>
      <c r="AV19" s="72" t="s">
        <v>874</v>
      </c>
      <c r="AW19" s="58">
        <v>2050</v>
      </c>
      <c r="AX19" s="73" t="str">
        <f t="shared" si="9"/>
        <v>*0.89</v>
      </c>
      <c r="AY19" s="70" t="str">
        <f t="shared" si="10"/>
        <v>REZoning_Sol-Win</v>
      </c>
    </row>
    <row r="20" ht="29" spans="1:51">
      <c r="A20" s="67" t="s">
        <v>87</v>
      </c>
      <c r="C20" t="s">
        <v>3358</v>
      </c>
      <c r="D20" s="68" t="s">
        <v>874</v>
      </c>
      <c r="E20" s="52">
        <v>2035</v>
      </c>
      <c r="F20" s="69" t="str">
        <f t="shared" si="0"/>
        <v>*0.95</v>
      </c>
      <c r="G20" s="70" t="str">
        <f t="shared" si="11"/>
        <v>REZoning_Sol-Win</v>
      </c>
      <c r="H20" s="52"/>
      <c r="I20" t="s">
        <v>3358</v>
      </c>
      <c r="J20" s="68" t="s">
        <v>874</v>
      </c>
      <c r="K20" s="52">
        <v>2050</v>
      </c>
      <c r="L20" s="62" t="str">
        <f t="shared" si="1"/>
        <v>*0.92</v>
      </c>
      <c r="M20" s="70" t="str">
        <f t="shared" si="2"/>
        <v>REZoning_Sol-Win</v>
      </c>
      <c r="O20" t="s">
        <v>3358</v>
      </c>
      <c r="P20" t="s">
        <v>874</v>
      </c>
      <c r="Q20">
        <v>2100</v>
      </c>
      <c r="R20" t="s">
        <v>881</v>
      </c>
      <c r="S20" t="s">
        <v>875</v>
      </c>
      <c r="AA20" s="49" t="s">
        <v>3358</v>
      </c>
      <c r="AB20" s="71" t="s">
        <v>874</v>
      </c>
      <c r="AC20" s="55">
        <v>2035</v>
      </c>
      <c r="AD20" s="70" t="str">
        <f t="shared" si="3"/>
        <v>*0.95</v>
      </c>
      <c r="AE20" s="70" t="str">
        <f t="shared" si="4"/>
        <v>REZoning_Sol-Win</v>
      </c>
      <c r="AF20" s="55"/>
      <c r="AG20" s="49" t="s">
        <v>3358</v>
      </c>
      <c r="AH20" s="71" t="s">
        <v>874</v>
      </c>
      <c r="AI20" s="55">
        <v>2050</v>
      </c>
      <c r="AJ20" s="70" t="str">
        <f t="shared" si="5"/>
        <v>*0.92</v>
      </c>
      <c r="AK20" s="70" t="str">
        <f t="shared" si="6"/>
        <v>REZoning_Sol-Win</v>
      </c>
      <c r="AO20" s="50" t="s">
        <v>3358</v>
      </c>
      <c r="AP20" s="72" t="s">
        <v>874</v>
      </c>
      <c r="AQ20" s="58">
        <v>2035</v>
      </c>
      <c r="AR20" s="73" t="str">
        <f t="shared" si="7"/>
        <v>*0.93</v>
      </c>
      <c r="AS20" s="70" t="str">
        <f t="shared" si="8"/>
        <v>REZoning_Sol-Win</v>
      </c>
      <c r="AT20" s="58"/>
      <c r="AU20" s="50" t="s">
        <v>3358</v>
      </c>
      <c r="AV20" s="72" t="s">
        <v>874</v>
      </c>
      <c r="AW20" s="58">
        <v>2050</v>
      </c>
      <c r="AX20" s="73" t="str">
        <f t="shared" si="9"/>
        <v>*0.89</v>
      </c>
      <c r="AY20" s="70" t="str">
        <f t="shared" si="10"/>
        <v>REZoning_Sol-Win</v>
      </c>
    </row>
    <row r="21" ht="29" spans="1:51">
      <c r="A21" s="67" t="s">
        <v>87</v>
      </c>
      <c r="C21" t="s">
        <v>3359</v>
      </c>
      <c r="D21" s="68" t="s">
        <v>874</v>
      </c>
      <c r="E21" s="52">
        <v>2035</v>
      </c>
      <c r="F21" s="69" t="str">
        <f t="shared" si="0"/>
        <v>*0.95</v>
      </c>
      <c r="G21" s="70" t="str">
        <f t="shared" si="11"/>
        <v>REZoning_Sol-Win</v>
      </c>
      <c r="H21" s="52"/>
      <c r="I21" t="s">
        <v>3359</v>
      </c>
      <c r="J21" s="68" t="s">
        <v>874</v>
      </c>
      <c r="K21" s="52">
        <v>2050</v>
      </c>
      <c r="L21" s="62" t="str">
        <f t="shared" si="1"/>
        <v>*0.92</v>
      </c>
      <c r="M21" s="70" t="str">
        <f t="shared" si="2"/>
        <v>REZoning_Sol-Win</v>
      </c>
      <c r="O21" t="s">
        <v>3359</v>
      </c>
      <c r="P21" t="s">
        <v>874</v>
      </c>
      <c r="Q21">
        <v>2100</v>
      </c>
      <c r="R21" t="s">
        <v>881</v>
      </c>
      <c r="S21" t="s">
        <v>875</v>
      </c>
      <c r="AA21" s="49" t="s">
        <v>3359</v>
      </c>
      <c r="AB21" s="71" t="s">
        <v>874</v>
      </c>
      <c r="AC21" s="55">
        <v>2035</v>
      </c>
      <c r="AD21" s="70" t="str">
        <f t="shared" si="3"/>
        <v>*0.95</v>
      </c>
      <c r="AE21" s="70" t="str">
        <f t="shared" si="4"/>
        <v>REZoning_Sol-Win</v>
      </c>
      <c r="AF21" s="55"/>
      <c r="AG21" s="49" t="s">
        <v>3359</v>
      </c>
      <c r="AH21" s="71" t="s">
        <v>874</v>
      </c>
      <c r="AI21" s="55">
        <v>2050</v>
      </c>
      <c r="AJ21" s="70" t="str">
        <f t="shared" si="5"/>
        <v>*0.92</v>
      </c>
      <c r="AK21" s="70" t="str">
        <f t="shared" si="6"/>
        <v>REZoning_Sol-Win</v>
      </c>
      <c r="AO21" s="50" t="s">
        <v>3359</v>
      </c>
      <c r="AP21" s="72" t="s">
        <v>874</v>
      </c>
      <c r="AQ21" s="58">
        <v>2035</v>
      </c>
      <c r="AR21" s="73" t="str">
        <f t="shared" si="7"/>
        <v>*0.93</v>
      </c>
      <c r="AS21" s="70" t="str">
        <f t="shared" si="8"/>
        <v>REZoning_Sol-Win</v>
      </c>
      <c r="AT21" s="58"/>
      <c r="AU21" s="50" t="s">
        <v>3359</v>
      </c>
      <c r="AV21" s="72" t="s">
        <v>874</v>
      </c>
      <c r="AW21" s="58">
        <v>2050</v>
      </c>
      <c r="AX21" s="73" t="str">
        <f t="shared" si="9"/>
        <v>*0.89</v>
      </c>
      <c r="AY21" s="70" t="str">
        <f t="shared" si="10"/>
        <v>REZoning_Sol-Win</v>
      </c>
    </row>
    <row r="22" ht="29" spans="1:51">
      <c r="A22" s="67" t="s">
        <v>87</v>
      </c>
      <c r="C22" t="s">
        <v>3360</v>
      </c>
      <c r="D22" s="68" t="s">
        <v>874</v>
      </c>
      <c r="E22" s="52">
        <v>2035</v>
      </c>
      <c r="F22" s="69" t="str">
        <f t="shared" si="0"/>
        <v>*0.95</v>
      </c>
      <c r="G22" s="70" t="str">
        <f t="shared" si="11"/>
        <v>REZoning_Sol-Win</v>
      </c>
      <c r="H22" s="52"/>
      <c r="I22" t="s">
        <v>3360</v>
      </c>
      <c r="J22" s="68" t="s">
        <v>874</v>
      </c>
      <c r="K22" s="52">
        <v>2050</v>
      </c>
      <c r="L22" s="62" t="str">
        <f t="shared" si="1"/>
        <v>*0.92</v>
      </c>
      <c r="M22" s="70" t="str">
        <f t="shared" si="2"/>
        <v>REZoning_Sol-Win</v>
      </c>
      <c r="O22" t="s">
        <v>3360</v>
      </c>
      <c r="P22" t="s">
        <v>874</v>
      </c>
      <c r="Q22">
        <v>2100</v>
      </c>
      <c r="R22" t="s">
        <v>881</v>
      </c>
      <c r="S22" t="s">
        <v>875</v>
      </c>
      <c r="AA22" s="49" t="s">
        <v>3360</v>
      </c>
      <c r="AB22" s="71" t="s">
        <v>874</v>
      </c>
      <c r="AC22" s="55">
        <v>2035</v>
      </c>
      <c r="AD22" s="70" t="str">
        <f t="shared" si="3"/>
        <v>*0.95</v>
      </c>
      <c r="AE22" s="70" t="str">
        <f t="shared" si="4"/>
        <v>REZoning_Sol-Win</v>
      </c>
      <c r="AF22" s="55"/>
      <c r="AG22" s="49" t="s">
        <v>3360</v>
      </c>
      <c r="AH22" s="71" t="s">
        <v>874</v>
      </c>
      <c r="AI22" s="55">
        <v>2050</v>
      </c>
      <c r="AJ22" s="70" t="str">
        <f t="shared" si="5"/>
        <v>*0.92</v>
      </c>
      <c r="AK22" s="70" t="str">
        <f t="shared" si="6"/>
        <v>REZoning_Sol-Win</v>
      </c>
      <c r="AO22" s="50" t="s">
        <v>3360</v>
      </c>
      <c r="AP22" s="72" t="s">
        <v>874</v>
      </c>
      <c r="AQ22" s="58">
        <v>2035</v>
      </c>
      <c r="AR22" s="73" t="str">
        <f t="shared" si="7"/>
        <v>*0.93</v>
      </c>
      <c r="AS22" s="70" t="str">
        <f t="shared" si="8"/>
        <v>REZoning_Sol-Win</v>
      </c>
      <c r="AT22" s="58"/>
      <c r="AU22" s="50" t="s">
        <v>3360</v>
      </c>
      <c r="AV22" s="72" t="s">
        <v>874</v>
      </c>
      <c r="AW22" s="58">
        <v>2050</v>
      </c>
      <c r="AX22" s="73" t="str">
        <f t="shared" si="9"/>
        <v>*0.89</v>
      </c>
      <c r="AY22" s="70" t="str">
        <f t="shared" si="10"/>
        <v>REZoning_Sol-Win</v>
      </c>
    </row>
    <row r="23" ht="29" spans="1:51">
      <c r="A23" s="67" t="s">
        <v>87</v>
      </c>
      <c r="C23" t="s">
        <v>3361</v>
      </c>
      <c r="D23" s="68" t="s">
        <v>874</v>
      </c>
      <c r="E23" s="52">
        <v>2035</v>
      </c>
      <c r="F23" s="69" t="str">
        <f t="shared" si="0"/>
        <v>*0.95</v>
      </c>
      <c r="G23" s="70" t="str">
        <f t="shared" si="11"/>
        <v>REZoning_Sol-Win</v>
      </c>
      <c r="H23" s="52"/>
      <c r="I23" t="s">
        <v>3361</v>
      </c>
      <c r="J23" s="68" t="s">
        <v>874</v>
      </c>
      <c r="K23" s="52">
        <v>2050</v>
      </c>
      <c r="L23" s="62" t="str">
        <f t="shared" si="1"/>
        <v>*0.92</v>
      </c>
      <c r="M23" s="70" t="str">
        <f t="shared" si="2"/>
        <v>REZoning_Sol-Win</v>
      </c>
      <c r="O23" t="s">
        <v>3361</v>
      </c>
      <c r="P23" t="s">
        <v>874</v>
      </c>
      <c r="Q23">
        <v>2100</v>
      </c>
      <c r="R23" t="s">
        <v>881</v>
      </c>
      <c r="S23" t="s">
        <v>875</v>
      </c>
      <c r="AA23" s="49" t="s">
        <v>3361</v>
      </c>
      <c r="AB23" s="71" t="s">
        <v>874</v>
      </c>
      <c r="AC23" s="55">
        <v>2035</v>
      </c>
      <c r="AD23" s="70" t="str">
        <f t="shared" si="3"/>
        <v>*0.95</v>
      </c>
      <c r="AE23" s="70" t="str">
        <f t="shared" si="4"/>
        <v>REZoning_Sol-Win</v>
      </c>
      <c r="AF23" s="55"/>
      <c r="AG23" s="49" t="s">
        <v>3361</v>
      </c>
      <c r="AH23" s="71" t="s">
        <v>874</v>
      </c>
      <c r="AI23" s="55">
        <v>2050</v>
      </c>
      <c r="AJ23" s="70" t="str">
        <f t="shared" si="5"/>
        <v>*0.92</v>
      </c>
      <c r="AK23" s="70" t="str">
        <f t="shared" si="6"/>
        <v>REZoning_Sol-Win</v>
      </c>
      <c r="AO23" s="50" t="s">
        <v>3361</v>
      </c>
      <c r="AP23" s="72" t="s">
        <v>874</v>
      </c>
      <c r="AQ23" s="58">
        <v>2035</v>
      </c>
      <c r="AR23" s="73" t="str">
        <f t="shared" si="7"/>
        <v>*0.93</v>
      </c>
      <c r="AS23" s="70" t="str">
        <f t="shared" si="8"/>
        <v>REZoning_Sol-Win</v>
      </c>
      <c r="AT23" s="58"/>
      <c r="AU23" s="50" t="s">
        <v>3361</v>
      </c>
      <c r="AV23" s="72" t="s">
        <v>874</v>
      </c>
      <c r="AW23" s="58">
        <v>2050</v>
      </c>
      <c r="AX23" s="73" t="str">
        <f t="shared" si="9"/>
        <v>*0.89</v>
      </c>
      <c r="AY23" s="70" t="str">
        <f t="shared" si="10"/>
        <v>REZoning_Sol-Win</v>
      </c>
    </row>
    <row r="24" ht="29" spans="1:51">
      <c r="A24" s="67" t="s">
        <v>87</v>
      </c>
      <c r="C24" t="s">
        <v>3362</v>
      </c>
      <c r="D24" s="68" t="s">
        <v>874</v>
      </c>
      <c r="E24" s="52">
        <v>2035</v>
      </c>
      <c r="F24" s="69" t="str">
        <f t="shared" si="0"/>
        <v>*0.95</v>
      </c>
      <c r="G24" s="70" t="str">
        <f t="shared" si="11"/>
        <v>REZoning_Sol-Win</v>
      </c>
      <c r="H24" s="52"/>
      <c r="I24" t="s">
        <v>3362</v>
      </c>
      <c r="J24" s="68" t="s">
        <v>874</v>
      </c>
      <c r="K24" s="52">
        <v>2050</v>
      </c>
      <c r="L24" s="62" t="str">
        <f t="shared" si="1"/>
        <v>*0.92</v>
      </c>
      <c r="M24" s="70" t="str">
        <f t="shared" si="2"/>
        <v>REZoning_Sol-Win</v>
      </c>
      <c r="O24" t="s">
        <v>3362</v>
      </c>
      <c r="P24" t="s">
        <v>874</v>
      </c>
      <c r="Q24">
        <v>2100</v>
      </c>
      <c r="R24" t="s">
        <v>881</v>
      </c>
      <c r="S24" t="s">
        <v>875</v>
      </c>
      <c r="AA24" s="49" t="s">
        <v>3362</v>
      </c>
      <c r="AB24" s="71" t="s">
        <v>874</v>
      </c>
      <c r="AC24" s="55">
        <v>2035</v>
      </c>
      <c r="AD24" s="70" t="str">
        <f t="shared" si="3"/>
        <v>*0.95</v>
      </c>
      <c r="AE24" s="70" t="str">
        <f t="shared" si="4"/>
        <v>REZoning_Sol-Win</v>
      </c>
      <c r="AF24" s="55"/>
      <c r="AG24" s="49" t="s">
        <v>3362</v>
      </c>
      <c r="AH24" s="71" t="s">
        <v>874</v>
      </c>
      <c r="AI24" s="55">
        <v>2050</v>
      </c>
      <c r="AJ24" s="70" t="str">
        <f t="shared" si="5"/>
        <v>*0.92</v>
      </c>
      <c r="AK24" s="70" t="str">
        <f t="shared" si="6"/>
        <v>REZoning_Sol-Win</v>
      </c>
      <c r="AO24" s="50" t="s">
        <v>3362</v>
      </c>
      <c r="AP24" s="72" t="s">
        <v>874</v>
      </c>
      <c r="AQ24" s="58">
        <v>2035</v>
      </c>
      <c r="AR24" s="73" t="str">
        <f t="shared" si="7"/>
        <v>*0.93</v>
      </c>
      <c r="AS24" s="70" t="str">
        <f t="shared" si="8"/>
        <v>REZoning_Sol-Win</v>
      </c>
      <c r="AT24" s="58"/>
      <c r="AU24" s="50" t="s">
        <v>3362</v>
      </c>
      <c r="AV24" s="72" t="s">
        <v>874</v>
      </c>
      <c r="AW24" s="58">
        <v>2050</v>
      </c>
      <c r="AX24" s="73" t="str">
        <f t="shared" si="9"/>
        <v>*0.89</v>
      </c>
      <c r="AY24" s="70" t="str">
        <f t="shared" si="10"/>
        <v>REZoning_Sol-Win</v>
      </c>
    </row>
    <row r="25" ht="29" spans="1:51">
      <c r="A25" s="67" t="s">
        <v>87</v>
      </c>
      <c r="C25" t="s">
        <v>3363</v>
      </c>
      <c r="D25" s="68" t="s">
        <v>874</v>
      </c>
      <c r="E25" s="52">
        <v>2035</v>
      </c>
      <c r="F25" s="69" t="str">
        <f t="shared" si="0"/>
        <v>*0.95</v>
      </c>
      <c r="G25" s="70" t="str">
        <f t="shared" si="11"/>
        <v>REZoning_Sol-Win</v>
      </c>
      <c r="H25" s="52"/>
      <c r="I25" t="s">
        <v>3363</v>
      </c>
      <c r="J25" s="68" t="s">
        <v>874</v>
      </c>
      <c r="K25" s="52">
        <v>2050</v>
      </c>
      <c r="L25" s="62" t="str">
        <f t="shared" si="1"/>
        <v>*0.92</v>
      </c>
      <c r="M25" s="70" t="str">
        <f t="shared" si="2"/>
        <v>REZoning_Sol-Win</v>
      </c>
      <c r="O25" t="s">
        <v>3363</v>
      </c>
      <c r="P25" t="s">
        <v>874</v>
      </c>
      <c r="Q25">
        <v>2100</v>
      </c>
      <c r="R25" t="s">
        <v>881</v>
      </c>
      <c r="S25" t="s">
        <v>875</v>
      </c>
      <c r="AA25" s="49" t="s">
        <v>3363</v>
      </c>
      <c r="AB25" s="71" t="s">
        <v>874</v>
      </c>
      <c r="AC25" s="55">
        <v>2035</v>
      </c>
      <c r="AD25" s="70" t="str">
        <f t="shared" si="3"/>
        <v>*0.95</v>
      </c>
      <c r="AE25" s="70" t="str">
        <f t="shared" si="4"/>
        <v>REZoning_Sol-Win</v>
      </c>
      <c r="AF25" s="55"/>
      <c r="AG25" s="49" t="s">
        <v>3363</v>
      </c>
      <c r="AH25" s="71" t="s">
        <v>874</v>
      </c>
      <c r="AI25" s="55">
        <v>2050</v>
      </c>
      <c r="AJ25" s="70" t="str">
        <f t="shared" si="5"/>
        <v>*0.92</v>
      </c>
      <c r="AK25" s="70" t="str">
        <f t="shared" si="6"/>
        <v>REZoning_Sol-Win</v>
      </c>
      <c r="AO25" s="50" t="s">
        <v>3363</v>
      </c>
      <c r="AP25" s="72" t="s">
        <v>874</v>
      </c>
      <c r="AQ25" s="58">
        <v>2035</v>
      </c>
      <c r="AR25" s="73" t="str">
        <f t="shared" si="7"/>
        <v>*0.93</v>
      </c>
      <c r="AS25" s="70" t="str">
        <f t="shared" si="8"/>
        <v>REZoning_Sol-Win</v>
      </c>
      <c r="AT25" s="58"/>
      <c r="AU25" s="50" t="s">
        <v>3363</v>
      </c>
      <c r="AV25" s="72" t="s">
        <v>874</v>
      </c>
      <c r="AW25" s="58">
        <v>2050</v>
      </c>
      <c r="AX25" s="73" t="str">
        <f t="shared" si="9"/>
        <v>*0.89</v>
      </c>
      <c r="AY25" s="70" t="str">
        <f t="shared" si="10"/>
        <v>REZoning_Sol-Win</v>
      </c>
    </row>
    <row r="26" ht="29" spans="1:51">
      <c r="A26" s="67" t="s">
        <v>87</v>
      </c>
      <c r="C26" t="s">
        <v>3364</v>
      </c>
      <c r="D26" s="68" t="s">
        <v>874</v>
      </c>
      <c r="E26" s="52">
        <v>2035</v>
      </c>
      <c r="F26" s="69" t="str">
        <f t="shared" si="0"/>
        <v>*0.95</v>
      </c>
      <c r="G26" s="70" t="str">
        <f t="shared" si="11"/>
        <v>REZoning_Sol-Win</v>
      </c>
      <c r="H26" s="52"/>
      <c r="I26" t="s">
        <v>3364</v>
      </c>
      <c r="J26" s="68" t="s">
        <v>874</v>
      </c>
      <c r="K26" s="52">
        <v>2050</v>
      </c>
      <c r="L26" s="62" t="str">
        <f t="shared" si="1"/>
        <v>*0.92</v>
      </c>
      <c r="M26" s="70" t="str">
        <f t="shared" si="2"/>
        <v>REZoning_Sol-Win</v>
      </c>
      <c r="O26" t="s">
        <v>3364</v>
      </c>
      <c r="P26" t="s">
        <v>874</v>
      </c>
      <c r="Q26">
        <v>2100</v>
      </c>
      <c r="R26" t="s">
        <v>881</v>
      </c>
      <c r="S26" t="s">
        <v>875</v>
      </c>
      <c r="AA26" s="49" t="s">
        <v>3364</v>
      </c>
      <c r="AB26" s="71" t="s">
        <v>874</v>
      </c>
      <c r="AC26" s="55">
        <v>2035</v>
      </c>
      <c r="AD26" s="70" t="str">
        <f t="shared" si="3"/>
        <v>*0.95</v>
      </c>
      <c r="AE26" s="70" t="str">
        <f t="shared" si="4"/>
        <v>REZoning_Sol-Win</v>
      </c>
      <c r="AF26" s="55"/>
      <c r="AG26" s="49" t="s">
        <v>3364</v>
      </c>
      <c r="AH26" s="71" t="s">
        <v>874</v>
      </c>
      <c r="AI26" s="55">
        <v>2050</v>
      </c>
      <c r="AJ26" s="70" t="str">
        <f t="shared" si="5"/>
        <v>*0.92</v>
      </c>
      <c r="AK26" s="70" t="str">
        <f t="shared" si="6"/>
        <v>REZoning_Sol-Win</v>
      </c>
      <c r="AO26" s="50" t="s">
        <v>3364</v>
      </c>
      <c r="AP26" s="72" t="s">
        <v>874</v>
      </c>
      <c r="AQ26" s="58">
        <v>2035</v>
      </c>
      <c r="AR26" s="73" t="str">
        <f t="shared" si="7"/>
        <v>*0.93</v>
      </c>
      <c r="AS26" s="70" t="str">
        <f t="shared" si="8"/>
        <v>REZoning_Sol-Win</v>
      </c>
      <c r="AT26" s="58"/>
      <c r="AU26" s="50" t="s">
        <v>3364</v>
      </c>
      <c r="AV26" s="72" t="s">
        <v>874</v>
      </c>
      <c r="AW26" s="58">
        <v>2050</v>
      </c>
      <c r="AX26" s="73" t="str">
        <f t="shared" si="9"/>
        <v>*0.89</v>
      </c>
      <c r="AY26" s="70" t="str">
        <f t="shared" si="10"/>
        <v>REZoning_Sol-Win</v>
      </c>
    </row>
    <row r="27" ht="29" spans="1:51">
      <c r="A27" s="67" t="s">
        <v>87</v>
      </c>
      <c r="C27" t="s">
        <v>3365</v>
      </c>
      <c r="D27" s="68" t="s">
        <v>874</v>
      </c>
      <c r="E27" s="52">
        <v>2035</v>
      </c>
      <c r="F27" s="69" t="str">
        <f t="shared" si="0"/>
        <v>*0.95</v>
      </c>
      <c r="G27" s="70" t="str">
        <f t="shared" si="11"/>
        <v>REZoning_Sol-Win</v>
      </c>
      <c r="H27" s="52"/>
      <c r="I27" t="s">
        <v>3365</v>
      </c>
      <c r="J27" s="68" t="s">
        <v>874</v>
      </c>
      <c r="K27" s="52">
        <v>2050</v>
      </c>
      <c r="L27" s="62" t="str">
        <f t="shared" si="1"/>
        <v>*0.92</v>
      </c>
      <c r="M27" s="70" t="str">
        <f t="shared" si="2"/>
        <v>REZoning_Sol-Win</v>
      </c>
      <c r="O27" t="s">
        <v>3365</v>
      </c>
      <c r="P27" t="s">
        <v>874</v>
      </c>
      <c r="Q27">
        <v>2100</v>
      </c>
      <c r="R27" t="s">
        <v>881</v>
      </c>
      <c r="S27" t="s">
        <v>875</v>
      </c>
      <c r="AA27" s="49" t="s">
        <v>3365</v>
      </c>
      <c r="AB27" s="71" t="s">
        <v>874</v>
      </c>
      <c r="AC27" s="55">
        <v>2035</v>
      </c>
      <c r="AD27" s="70" t="str">
        <f t="shared" si="3"/>
        <v>*0.95</v>
      </c>
      <c r="AE27" s="70" t="str">
        <f t="shared" si="4"/>
        <v>REZoning_Sol-Win</v>
      </c>
      <c r="AF27" s="55"/>
      <c r="AG27" s="49" t="s">
        <v>3365</v>
      </c>
      <c r="AH27" s="71" t="s">
        <v>874</v>
      </c>
      <c r="AI27" s="55">
        <v>2050</v>
      </c>
      <c r="AJ27" s="70" t="str">
        <f t="shared" si="5"/>
        <v>*0.92</v>
      </c>
      <c r="AK27" s="70" t="str">
        <f t="shared" si="6"/>
        <v>REZoning_Sol-Win</v>
      </c>
      <c r="AO27" s="50" t="s">
        <v>3365</v>
      </c>
      <c r="AP27" s="72" t="s">
        <v>874</v>
      </c>
      <c r="AQ27" s="58">
        <v>2035</v>
      </c>
      <c r="AR27" s="73" t="str">
        <f t="shared" si="7"/>
        <v>*0.93</v>
      </c>
      <c r="AS27" s="70" t="str">
        <f t="shared" si="8"/>
        <v>REZoning_Sol-Win</v>
      </c>
      <c r="AT27" s="58"/>
      <c r="AU27" s="50" t="s">
        <v>3365</v>
      </c>
      <c r="AV27" s="72" t="s">
        <v>874</v>
      </c>
      <c r="AW27" s="58">
        <v>2050</v>
      </c>
      <c r="AX27" s="73" t="str">
        <f t="shared" si="9"/>
        <v>*0.89</v>
      </c>
      <c r="AY27" s="70" t="str">
        <f t="shared" si="10"/>
        <v>REZoning_Sol-Win</v>
      </c>
    </row>
    <row r="28" ht="29" spans="1:51">
      <c r="A28" s="67" t="s">
        <v>87</v>
      </c>
      <c r="C28" t="s">
        <v>3366</v>
      </c>
      <c r="D28" s="68" t="s">
        <v>874</v>
      </c>
      <c r="E28" s="52">
        <v>2035</v>
      </c>
      <c r="F28" s="69" t="str">
        <f t="shared" si="0"/>
        <v>*0.95</v>
      </c>
      <c r="G28" s="70" t="str">
        <f t="shared" si="11"/>
        <v>REZoning_Sol-Win</v>
      </c>
      <c r="H28" s="52"/>
      <c r="I28" t="s">
        <v>3366</v>
      </c>
      <c r="J28" s="68" t="s">
        <v>874</v>
      </c>
      <c r="K28" s="52">
        <v>2050</v>
      </c>
      <c r="L28" s="62" t="str">
        <f t="shared" si="1"/>
        <v>*0.92</v>
      </c>
      <c r="M28" s="70" t="str">
        <f t="shared" si="2"/>
        <v>REZoning_Sol-Win</v>
      </c>
      <c r="O28" t="s">
        <v>3366</v>
      </c>
      <c r="P28" t="s">
        <v>874</v>
      </c>
      <c r="Q28">
        <v>2100</v>
      </c>
      <c r="R28" t="s">
        <v>881</v>
      </c>
      <c r="S28" t="s">
        <v>875</v>
      </c>
      <c r="AA28" s="49" t="s">
        <v>3366</v>
      </c>
      <c r="AB28" s="71" t="s">
        <v>874</v>
      </c>
      <c r="AC28" s="55">
        <v>2035</v>
      </c>
      <c r="AD28" s="70" t="str">
        <f t="shared" si="3"/>
        <v>*0.95</v>
      </c>
      <c r="AE28" s="70" t="str">
        <f t="shared" si="4"/>
        <v>REZoning_Sol-Win</v>
      </c>
      <c r="AF28" s="55"/>
      <c r="AG28" s="49" t="s">
        <v>3366</v>
      </c>
      <c r="AH28" s="71" t="s">
        <v>874</v>
      </c>
      <c r="AI28" s="55">
        <v>2050</v>
      </c>
      <c r="AJ28" s="70" t="str">
        <f t="shared" si="5"/>
        <v>*0.92</v>
      </c>
      <c r="AK28" s="70" t="str">
        <f t="shared" si="6"/>
        <v>REZoning_Sol-Win</v>
      </c>
      <c r="AO28" s="50" t="s">
        <v>3366</v>
      </c>
      <c r="AP28" s="72" t="s">
        <v>874</v>
      </c>
      <c r="AQ28" s="58">
        <v>2035</v>
      </c>
      <c r="AR28" s="73" t="str">
        <f t="shared" si="7"/>
        <v>*0.93</v>
      </c>
      <c r="AS28" s="70" t="str">
        <f t="shared" si="8"/>
        <v>REZoning_Sol-Win</v>
      </c>
      <c r="AT28" s="58"/>
      <c r="AU28" s="50" t="s">
        <v>3366</v>
      </c>
      <c r="AV28" s="72" t="s">
        <v>874</v>
      </c>
      <c r="AW28" s="58">
        <v>2050</v>
      </c>
      <c r="AX28" s="73" t="str">
        <f t="shared" si="9"/>
        <v>*0.89</v>
      </c>
      <c r="AY28" s="70" t="str">
        <f t="shared" si="10"/>
        <v>REZoning_Sol-Win</v>
      </c>
    </row>
    <row r="29" ht="29" spans="1:51">
      <c r="A29" s="67" t="s">
        <v>87</v>
      </c>
      <c r="C29" t="s">
        <v>3367</v>
      </c>
      <c r="D29" s="68" t="s">
        <v>874</v>
      </c>
      <c r="E29" s="52">
        <v>2035</v>
      </c>
      <c r="F29" s="69" t="str">
        <f t="shared" si="0"/>
        <v>*0.95</v>
      </c>
      <c r="G29" s="70" t="str">
        <f t="shared" si="11"/>
        <v>REZoning_Sol-Win</v>
      </c>
      <c r="H29" s="52"/>
      <c r="I29" t="s">
        <v>3367</v>
      </c>
      <c r="J29" s="68" t="s">
        <v>874</v>
      </c>
      <c r="K29" s="52">
        <v>2050</v>
      </c>
      <c r="L29" s="62" t="str">
        <f t="shared" si="1"/>
        <v>*0.92</v>
      </c>
      <c r="M29" s="70" t="str">
        <f t="shared" si="2"/>
        <v>REZoning_Sol-Win</v>
      </c>
      <c r="O29" t="s">
        <v>3367</v>
      </c>
      <c r="P29" t="s">
        <v>874</v>
      </c>
      <c r="Q29">
        <v>2100</v>
      </c>
      <c r="R29" t="s">
        <v>881</v>
      </c>
      <c r="S29" t="s">
        <v>875</v>
      </c>
      <c r="AA29" s="49" t="s">
        <v>3367</v>
      </c>
      <c r="AB29" s="71" t="s">
        <v>874</v>
      </c>
      <c r="AC29" s="55">
        <v>2035</v>
      </c>
      <c r="AD29" s="70" t="str">
        <f t="shared" si="3"/>
        <v>*0.95</v>
      </c>
      <c r="AE29" s="70" t="str">
        <f t="shared" si="4"/>
        <v>REZoning_Sol-Win</v>
      </c>
      <c r="AF29" s="55"/>
      <c r="AG29" s="49" t="s">
        <v>3367</v>
      </c>
      <c r="AH29" s="71" t="s">
        <v>874</v>
      </c>
      <c r="AI29" s="55">
        <v>2050</v>
      </c>
      <c r="AJ29" s="70" t="str">
        <f t="shared" si="5"/>
        <v>*0.92</v>
      </c>
      <c r="AK29" s="70" t="str">
        <f t="shared" si="6"/>
        <v>REZoning_Sol-Win</v>
      </c>
      <c r="AO29" s="50" t="s">
        <v>3367</v>
      </c>
      <c r="AP29" s="72" t="s">
        <v>874</v>
      </c>
      <c r="AQ29" s="58">
        <v>2035</v>
      </c>
      <c r="AR29" s="73" t="str">
        <f t="shared" si="7"/>
        <v>*0.93</v>
      </c>
      <c r="AS29" s="70" t="str">
        <f t="shared" si="8"/>
        <v>REZoning_Sol-Win</v>
      </c>
      <c r="AT29" s="58"/>
      <c r="AU29" s="50" t="s">
        <v>3367</v>
      </c>
      <c r="AV29" s="72" t="s">
        <v>874</v>
      </c>
      <c r="AW29" s="58">
        <v>2050</v>
      </c>
      <c r="AX29" s="73" t="str">
        <f t="shared" si="9"/>
        <v>*0.89</v>
      </c>
      <c r="AY29" s="70" t="str">
        <f t="shared" si="10"/>
        <v>REZoning_Sol-Win</v>
      </c>
    </row>
    <row r="30" ht="29" spans="1:51">
      <c r="A30" s="67" t="s">
        <v>87</v>
      </c>
      <c r="C30" t="s">
        <v>3368</v>
      </c>
      <c r="D30" s="68" t="s">
        <v>874</v>
      </c>
      <c r="E30" s="52">
        <v>2035</v>
      </c>
      <c r="F30" s="69" t="str">
        <f t="shared" si="0"/>
        <v>*0.95</v>
      </c>
      <c r="G30" s="70" t="str">
        <f t="shared" si="11"/>
        <v>REZoning_Sol-Win</v>
      </c>
      <c r="H30" s="52"/>
      <c r="I30" t="s">
        <v>3368</v>
      </c>
      <c r="J30" s="68" t="s">
        <v>874</v>
      </c>
      <c r="K30" s="52">
        <v>2050</v>
      </c>
      <c r="L30" s="62" t="str">
        <f t="shared" si="1"/>
        <v>*0.92</v>
      </c>
      <c r="M30" s="70" t="str">
        <f t="shared" si="2"/>
        <v>REZoning_Sol-Win</v>
      </c>
      <c r="O30" t="s">
        <v>3368</v>
      </c>
      <c r="P30" t="s">
        <v>874</v>
      </c>
      <c r="Q30">
        <v>2100</v>
      </c>
      <c r="R30" t="s">
        <v>881</v>
      </c>
      <c r="S30" t="s">
        <v>875</v>
      </c>
      <c r="AA30" s="49" t="s">
        <v>3368</v>
      </c>
      <c r="AB30" s="71" t="s">
        <v>874</v>
      </c>
      <c r="AC30" s="55">
        <v>2035</v>
      </c>
      <c r="AD30" s="70" t="str">
        <f t="shared" si="3"/>
        <v>*0.95</v>
      </c>
      <c r="AE30" s="70" t="str">
        <f t="shared" si="4"/>
        <v>REZoning_Sol-Win</v>
      </c>
      <c r="AF30" s="55"/>
      <c r="AG30" s="49" t="s">
        <v>3368</v>
      </c>
      <c r="AH30" s="71" t="s">
        <v>874</v>
      </c>
      <c r="AI30" s="55">
        <v>2050</v>
      </c>
      <c r="AJ30" s="70" t="str">
        <f t="shared" si="5"/>
        <v>*0.92</v>
      </c>
      <c r="AK30" s="70" t="str">
        <f t="shared" si="6"/>
        <v>REZoning_Sol-Win</v>
      </c>
      <c r="AO30" s="50" t="s">
        <v>3368</v>
      </c>
      <c r="AP30" s="72" t="s">
        <v>874</v>
      </c>
      <c r="AQ30" s="58">
        <v>2035</v>
      </c>
      <c r="AR30" s="73" t="str">
        <f t="shared" si="7"/>
        <v>*0.93</v>
      </c>
      <c r="AS30" s="70" t="str">
        <f t="shared" si="8"/>
        <v>REZoning_Sol-Win</v>
      </c>
      <c r="AT30" s="58"/>
      <c r="AU30" s="50" t="s">
        <v>3368</v>
      </c>
      <c r="AV30" s="72" t="s">
        <v>874</v>
      </c>
      <c r="AW30" s="58">
        <v>2050</v>
      </c>
      <c r="AX30" s="73" t="str">
        <f t="shared" si="9"/>
        <v>*0.89</v>
      </c>
      <c r="AY30" s="70" t="str">
        <f t="shared" si="10"/>
        <v>REZoning_Sol-Win</v>
      </c>
    </row>
    <row r="31" ht="29" spans="1:51">
      <c r="A31" s="67" t="s">
        <v>87</v>
      </c>
      <c r="C31" t="s">
        <v>3369</v>
      </c>
      <c r="D31" s="68" t="s">
        <v>874</v>
      </c>
      <c r="E31" s="52">
        <v>2035</v>
      </c>
      <c r="F31" s="69" t="str">
        <f t="shared" si="0"/>
        <v>*0.95</v>
      </c>
      <c r="G31" s="70" t="str">
        <f t="shared" si="11"/>
        <v>REZoning_Sol-Win</v>
      </c>
      <c r="H31" s="52"/>
      <c r="I31" t="s">
        <v>3369</v>
      </c>
      <c r="J31" s="68" t="s">
        <v>874</v>
      </c>
      <c r="K31" s="52">
        <v>2050</v>
      </c>
      <c r="L31" s="62" t="str">
        <f t="shared" si="1"/>
        <v>*0.92</v>
      </c>
      <c r="M31" s="70" t="str">
        <f t="shared" si="2"/>
        <v>REZoning_Sol-Win</v>
      </c>
      <c r="O31" t="s">
        <v>3369</v>
      </c>
      <c r="P31" t="s">
        <v>874</v>
      </c>
      <c r="Q31">
        <v>2100</v>
      </c>
      <c r="R31" t="s">
        <v>881</v>
      </c>
      <c r="S31" t="s">
        <v>875</v>
      </c>
      <c r="AA31" s="49" t="s">
        <v>3369</v>
      </c>
      <c r="AB31" s="71" t="s">
        <v>874</v>
      </c>
      <c r="AC31" s="55">
        <v>2035</v>
      </c>
      <c r="AD31" s="70" t="str">
        <f t="shared" si="3"/>
        <v>*0.95</v>
      </c>
      <c r="AE31" s="70" t="str">
        <f t="shared" si="4"/>
        <v>REZoning_Sol-Win</v>
      </c>
      <c r="AF31" s="55"/>
      <c r="AG31" s="49" t="s">
        <v>3369</v>
      </c>
      <c r="AH31" s="71" t="s">
        <v>874</v>
      </c>
      <c r="AI31" s="55">
        <v>2050</v>
      </c>
      <c r="AJ31" s="70" t="str">
        <f t="shared" si="5"/>
        <v>*0.92</v>
      </c>
      <c r="AK31" s="70" t="str">
        <f t="shared" si="6"/>
        <v>REZoning_Sol-Win</v>
      </c>
      <c r="AO31" s="50" t="s">
        <v>3369</v>
      </c>
      <c r="AP31" s="72" t="s">
        <v>874</v>
      </c>
      <c r="AQ31" s="58">
        <v>2035</v>
      </c>
      <c r="AR31" s="73" t="str">
        <f t="shared" si="7"/>
        <v>*0.93</v>
      </c>
      <c r="AS31" s="70" t="str">
        <f t="shared" si="8"/>
        <v>REZoning_Sol-Win</v>
      </c>
      <c r="AT31" s="58"/>
      <c r="AU31" s="50" t="s">
        <v>3369</v>
      </c>
      <c r="AV31" s="72" t="s">
        <v>874</v>
      </c>
      <c r="AW31" s="58">
        <v>2050</v>
      </c>
      <c r="AX31" s="73" t="str">
        <f t="shared" si="9"/>
        <v>*0.89</v>
      </c>
      <c r="AY31" s="70" t="str">
        <f t="shared" si="10"/>
        <v>REZoning_Sol-Win</v>
      </c>
    </row>
    <row r="32" ht="29" spans="1:51">
      <c r="A32" s="67" t="s">
        <v>87</v>
      </c>
      <c r="C32" t="s">
        <v>3370</v>
      </c>
      <c r="D32" s="68" t="s">
        <v>874</v>
      </c>
      <c r="E32" s="52">
        <v>2035</v>
      </c>
      <c r="F32" s="69" t="str">
        <f t="shared" si="0"/>
        <v>*0.95</v>
      </c>
      <c r="G32" s="70" t="str">
        <f t="shared" si="11"/>
        <v>REZoning_Sol-Win</v>
      </c>
      <c r="H32" s="52"/>
      <c r="I32" t="s">
        <v>3370</v>
      </c>
      <c r="J32" s="68" t="s">
        <v>874</v>
      </c>
      <c r="K32" s="52">
        <v>2050</v>
      </c>
      <c r="L32" s="62" t="str">
        <f t="shared" si="1"/>
        <v>*0.92</v>
      </c>
      <c r="M32" s="70" t="str">
        <f t="shared" si="2"/>
        <v>REZoning_Sol-Win</v>
      </c>
      <c r="O32" t="s">
        <v>3370</v>
      </c>
      <c r="P32" t="s">
        <v>874</v>
      </c>
      <c r="Q32">
        <v>2100</v>
      </c>
      <c r="R32" t="s">
        <v>881</v>
      </c>
      <c r="S32" t="s">
        <v>875</v>
      </c>
      <c r="AA32" s="49" t="s">
        <v>3370</v>
      </c>
      <c r="AB32" s="71" t="s">
        <v>874</v>
      </c>
      <c r="AC32" s="55">
        <v>2035</v>
      </c>
      <c r="AD32" s="70" t="str">
        <f t="shared" si="3"/>
        <v>*0.95</v>
      </c>
      <c r="AE32" s="70" t="str">
        <f t="shared" si="4"/>
        <v>REZoning_Sol-Win</v>
      </c>
      <c r="AF32" s="55"/>
      <c r="AG32" s="49" t="s">
        <v>3370</v>
      </c>
      <c r="AH32" s="71" t="s">
        <v>874</v>
      </c>
      <c r="AI32" s="55">
        <v>2050</v>
      </c>
      <c r="AJ32" s="70" t="str">
        <f t="shared" si="5"/>
        <v>*0.92</v>
      </c>
      <c r="AK32" s="70" t="str">
        <f t="shared" si="6"/>
        <v>REZoning_Sol-Win</v>
      </c>
      <c r="AO32" s="50" t="s">
        <v>3370</v>
      </c>
      <c r="AP32" s="72" t="s">
        <v>874</v>
      </c>
      <c r="AQ32" s="58">
        <v>2035</v>
      </c>
      <c r="AR32" s="73" t="str">
        <f t="shared" si="7"/>
        <v>*0.93</v>
      </c>
      <c r="AS32" s="70" t="str">
        <f t="shared" si="8"/>
        <v>REZoning_Sol-Win</v>
      </c>
      <c r="AT32" s="58"/>
      <c r="AU32" s="50" t="s">
        <v>3370</v>
      </c>
      <c r="AV32" s="72" t="s">
        <v>874</v>
      </c>
      <c r="AW32" s="58">
        <v>2050</v>
      </c>
      <c r="AX32" s="73" t="str">
        <f t="shared" si="9"/>
        <v>*0.89</v>
      </c>
      <c r="AY32" s="70" t="str">
        <f t="shared" si="10"/>
        <v>REZoning_Sol-Win</v>
      </c>
    </row>
    <row r="33" ht="29" spans="1:51">
      <c r="A33" s="67" t="s">
        <v>87</v>
      </c>
      <c r="C33" t="s">
        <v>3371</v>
      </c>
      <c r="D33" s="68" t="s">
        <v>874</v>
      </c>
      <c r="E33" s="52">
        <v>2035</v>
      </c>
      <c r="F33" s="69" t="str">
        <f t="shared" si="0"/>
        <v>*0.95</v>
      </c>
      <c r="G33" s="70" t="str">
        <f t="shared" si="11"/>
        <v>REZoning_Sol-Win</v>
      </c>
      <c r="H33" s="52"/>
      <c r="I33" t="s">
        <v>3371</v>
      </c>
      <c r="J33" s="68" t="s">
        <v>874</v>
      </c>
      <c r="K33" s="52">
        <v>2050</v>
      </c>
      <c r="L33" s="62" t="str">
        <f t="shared" si="1"/>
        <v>*0.92</v>
      </c>
      <c r="M33" s="70" t="str">
        <f t="shared" si="2"/>
        <v>REZoning_Sol-Win</v>
      </c>
      <c r="O33" t="s">
        <v>3371</v>
      </c>
      <c r="P33" t="s">
        <v>874</v>
      </c>
      <c r="Q33">
        <v>2100</v>
      </c>
      <c r="R33" t="s">
        <v>881</v>
      </c>
      <c r="S33" t="s">
        <v>875</v>
      </c>
      <c r="AA33" s="49" t="s">
        <v>3371</v>
      </c>
      <c r="AB33" s="71" t="s">
        <v>874</v>
      </c>
      <c r="AC33" s="55">
        <v>2035</v>
      </c>
      <c r="AD33" s="70" t="str">
        <f t="shared" si="3"/>
        <v>*0.95</v>
      </c>
      <c r="AE33" s="70" t="str">
        <f t="shared" si="4"/>
        <v>REZoning_Sol-Win</v>
      </c>
      <c r="AF33" s="55"/>
      <c r="AG33" s="49" t="s">
        <v>3371</v>
      </c>
      <c r="AH33" s="71" t="s">
        <v>874</v>
      </c>
      <c r="AI33" s="55">
        <v>2050</v>
      </c>
      <c r="AJ33" s="70" t="str">
        <f t="shared" si="5"/>
        <v>*0.92</v>
      </c>
      <c r="AK33" s="70" t="str">
        <f t="shared" si="6"/>
        <v>REZoning_Sol-Win</v>
      </c>
      <c r="AO33" s="50" t="s">
        <v>3371</v>
      </c>
      <c r="AP33" s="72" t="s">
        <v>874</v>
      </c>
      <c r="AQ33" s="58">
        <v>2035</v>
      </c>
      <c r="AR33" s="73" t="str">
        <f t="shared" si="7"/>
        <v>*0.93</v>
      </c>
      <c r="AS33" s="70" t="str">
        <f t="shared" si="8"/>
        <v>REZoning_Sol-Win</v>
      </c>
      <c r="AT33" s="58"/>
      <c r="AU33" s="50" t="s">
        <v>3371</v>
      </c>
      <c r="AV33" s="72" t="s">
        <v>874</v>
      </c>
      <c r="AW33" s="58">
        <v>2050</v>
      </c>
      <c r="AX33" s="73" t="str">
        <f t="shared" si="9"/>
        <v>*0.89</v>
      </c>
      <c r="AY33" s="70" t="str">
        <f t="shared" si="10"/>
        <v>REZoning_Sol-Win</v>
      </c>
    </row>
    <row r="34" ht="29" spans="1:51">
      <c r="A34" s="67" t="s">
        <v>87</v>
      </c>
      <c r="C34" t="s">
        <v>3372</v>
      </c>
      <c r="D34" s="68" t="s">
        <v>874</v>
      </c>
      <c r="E34" s="52">
        <v>2035</v>
      </c>
      <c r="F34" s="69" t="str">
        <f t="shared" si="0"/>
        <v>*0.95</v>
      </c>
      <c r="G34" s="70" t="str">
        <f t="shared" si="11"/>
        <v>REZoning_Sol-Win</v>
      </c>
      <c r="H34" s="52"/>
      <c r="I34" t="s">
        <v>3372</v>
      </c>
      <c r="J34" s="68" t="s">
        <v>874</v>
      </c>
      <c r="K34" s="52">
        <v>2050</v>
      </c>
      <c r="L34" s="62" t="str">
        <f t="shared" si="1"/>
        <v>*0.92</v>
      </c>
      <c r="M34" s="70" t="str">
        <f t="shared" si="2"/>
        <v>REZoning_Sol-Win</v>
      </c>
      <c r="O34" t="s">
        <v>3372</v>
      </c>
      <c r="P34" t="s">
        <v>874</v>
      </c>
      <c r="Q34">
        <v>2100</v>
      </c>
      <c r="R34" t="s">
        <v>881</v>
      </c>
      <c r="S34" t="s">
        <v>875</v>
      </c>
      <c r="AA34" s="49" t="s">
        <v>3372</v>
      </c>
      <c r="AB34" s="71" t="s">
        <v>874</v>
      </c>
      <c r="AC34" s="55">
        <v>2035</v>
      </c>
      <c r="AD34" s="70" t="str">
        <f t="shared" si="3"/>
        <v>*0.95</v>
      </c>
      <c r="AE34" s="70" t="str">
        <f t="shared" si="4"/>
        <v>REZoning_Sol-Win</v>
      </c>
      <c r="AF34" s="55"/>
      <c r="AG34" s="49" t="s">
        <v>3372</v>
      </c>
      <c r="AH34" s="71" t="s">
        <v>874</v>
      </c>
      <c r="AI34" s="55">
        <v>2050</v>
      </c>
      <c r="AJ34" s="70" t="str">
        <f t="shared" si="5"/>
        <v>*0.92</v>
      </c>
      <c r="AK34" s="70" t="str">
        <f t="shared" si="6"/>
        <v>REZoning_Sol-Win</v>
      </c>
      <c r="AO34" s="50" t="s">
        <v>3372</v>
      </c>
      <c r="AP34" s="72" t="s">
        <v>874</v>
      </c>
      <c r="AQ34" s="58">
        <v>2035</v>
      </c>
      <c r="AR34" s="73" t="str">
        <f t="shared" si="7"/>
        <v>*0.93</v>
      </c>
      <c r="AS34" s="70" t="str">
        <f t="shared" si="8"/>
        <v>REZoning_Sol-Win</v>
      </c>
      <c r="AT34" s="58"/>
      <c r="AU34" s="50" t="s">
        <v>3372</v>
      </c>
      <c r="AV34" s="72" t="s">
        <v>874</v>
      </c>
      <c r="AW34" s="58">
        <v>2050</v>
      </c>
      <c r="AX34" s="73" t="str">
        <f t="shared" si="9"/>
        <v>*0.89</v>
      </c>
      <c r="AY34" s="70" t="str">
        <f t="shared" si="10"/>
        <v>REZoning_Sol-Win</v>
      </c>
    </row>
    <row r="35" ht="29" spans="1:51">
      <c r="A35" s="67" t="s">
        <v>87</v>
      </c>
      <c r="C35" t="s">
        <v>3373</v>
      </c>
      <c r="D35" s="68" t="s">
        <v>874</v>
      </c>
      <c r="E35" s="52">
        <v>2035</v>
      </c>
      <c r="F35" s="69" t="str">
        <f t="shared" si="0"/>
        <v>*0.95</v>
      </c>
      <c r="G35" s="70" t="str">
        <f t="shared" si="11"/>
        <v>REZoning_Sol-Win</v>
      </c>
      <c r="H35" s="52"/>
      <c r="I35" t="s">
        <v>3373</v>
      </c>
      <c r="J35" s="68" t="s">
        <v>874</v>
      </c>
      <c r="K35" s="52">
        <v>2050</v>
      </c>
      <c r="L35" s="62" t="str">
        <f t="shared" si="1"/>
        <v>*0.92</v>
      </c>
      <c r="M35" s="70" t="str">
        <f t="shared" si="2"/>
        <v>REZoning_Sol-Win</v>
      </c>
      <c r="O35" t="s">
        <v>3373</v>
      </c>
      <c r="P35" t="s">
        <v>874</v>
      </c>
      <c r="Q35">
        <v>2100</v>
      </c>
      <c r="R35" t="s">
        <v>881</v>
      </c>
      <c r="S35" t="s">
        <v>875</v>
      </c>
      <c r="AA35" s="49" t="s">
        <v>3373</v>
      </c>
      <c r="AB35" s="71" t="s">
        <v>874</v>
      </c>
      <c r="AC35" s="55">
        <v>2035</v>
      </c>
      <c r="AD35" s="70" t="str">
        <f t="shared" si="3"/>
        <v>*0.95</v>
      </c>
      <c r="AE35" s="70" t="str">
        <f t="shared" si="4"/>
        <v>REZoning_Sol-Win</v>
      </c>
      <c r="AF35" s="55"/>
      <c r="AG35" s="49" t="s">
        <v>3373</v>
      </c>
      <c r="AH35" s="71" t="s">
        <v>874</v>
      </c>
      <c r="AI35" s="55">
        <v>2050</v>
      </c>
      <c r="AJ35" s="70" t="str">
        <f t="shared" si="5"/>
        <v>*0.92</v>
      </c>
      <c r="AK35" s="70" t="str">
        <f t="shared" si="6"/>
        <v>REZoning_Sol-Win</v>
      </c>
      <c r="AO35" s="50" t="s">
        <v>3373</v>
      </c>
      <c r="AP35" s="72" t="s">
        <v>874</v>
      </c>
      <c r="AQ35" s="58">
        <v>2035</v>
      </c>
      <c r="AR35" s="73" t="str">
        <f t="shared" si="7"/>
        <v>*0.93</v>
      </c>
      <c r="AS35" s="70" t="str">
        <f t="shared" si="8"/>
        <v>REZoning_Sol-Win</v>
      </c>
      <c r="AT35" s="58"/>
      <c r="AU35" s="50" t="s">
        <v>3373</v>
      </c>
      <c r="AV35" s="72" t="s">
        <v>874</v>
      </c>
      <c r="AW35" s="58">
        <v>2050</v>
      </c>
      <c r="AX35" s="73" t="str">
        <f t="shared" si="9"/>
        <v>*0.89</v>
      </c>
      <c r="AY35" s="70" t="str">
        <f t="shared" si="10"/>
        <v>REZoning_Sol-Win</v>
      </c>
    </row>
    <row r="36" ht="29" spans="1:51">
      <c r="A36" s="67" t="s">
        <v>87</v>
      </c>
      <c r="C36" t="s">
        <v>3374</v>
      </c>
      <c r="D36" s="68" t="s">
        <v>874</v>
      </c>
      <c r="E36" s="52">
        <v>2035</v>
      </c>
      <c r="F36" s="69" t="str">
        <f t="shared" si="0"/>
        <v>*0.95</v>
      </c>
      <c r="G36" s="70" t="str">
        <f t="shared" si="11"/>
        <v>REZoning_Sol-Win</v>
      </c>
      <c r="H36" s="52"/>
      <c r="I36" t="s">
        <v>3374</v>
      </c>
      <c r="J36" s="68" t="s">
        <v>874</v>
      </c>
      <c r="K36" s="52">
        <v>2050</v>
      </c>
      <c r="L36" s="62" t="str">
        <f t="shared" si="1"/>
        <v>*0.92</v>
      </c>
      <c r="M36" s="70" t="str">
        <f t="shared" si="2"/>
        <v>REZoning_Sol-Win</v>
      </c>
      <c r="O36" t="s">
        <v>3374</v>
      </c>
      <c r="P36" t="s">
        <v>874</v>
      </c>
      <c r="Q36">
        <v>2100</v>
      </c>
      <c r="R36" t="s">
        <v>881</v>
      </c>
      <c r="S36" t="s">
        <v>875</v>
      </c>
      <c r="AA36" s="49" t="s">
        <v>3374</v>
      </c>
      <c r="AB36" s="71" t="s">
        <v>874</v>
      </c>
      <c r="AC36" s="55">
        <v>2035</v>
      </c>
      <c r="AD36" s="70" t="str">
        <f t="shared" si="3"/>
        <v>*0.95</v>
      </c>
      <c r="AE36" s="70" t="str">
        <f t="shared" si="4"/>
        <v>REZoning_Sol-Win</v>
      </c>
      <c r="AF36" s="55"/>
      <c r="AG36" s="49" t="s">
        <v>3374</v>
      </c>
      <c r="AH36" s="71" t="s">
        <v>874</v>
      </c>
      <c r="AI36" s="55">
        <v>2050</v>
      </c>
      <c r="AJ36" s="70" t="str">
        <f t="shared" si="5"/>
        <v>*0.92</v>
      </c>
      <c r="AK36" s="70" t="str">
        <f t="shared" si="6"/>
        <v>REZoning_Sol-Win</v>
      </c>
      <c r="AO36" s="50" t="s">
        <v>3374</v>
      </c>
      <c r="AP36" s="72" t="s">
        <v>874</v>
      </c>
      <c r="AQ36" s="58">
        <v>2035</v>
      </c>
      <c r="AR36" s="73" t="str">
        <f t="shared" si="7"/>
        <v>*0.93</v>
      </c>
      <c r="AS36" s="70" t="str">
        <f t="shared" si="8"/>
        <v>REZoning_Sol-Win</v>
      </c>
      <c r="AT36" s="58"/>
      <c r="AU36" s="50" t="s">
        <v>3374</v>
      </c>
      <c r="AV36" s="72" t="s">
        <v>874</v>
      </c>
      <c r="AW36" s="58">
        <v>2050</v>
      </c>
      <c r="AX36" s="73" t="str">
        <f t="shared" si="9"/>
        <v>*0.89</v>
      </c>
      <c r="AY36" s="70" t="str">
        <f t="shared" si="10"/>
        <v>REZoning_Sol-Win</v>
      </c>
    </row>
    <row r="37" ht="29" spans="1:51">
      <c r="A37" s="67" t="s">
        <v>87</v>
      </c>
      <c r="C37" t="s">
        <v>3375</v>
      </c>
      <c r="D37" s="68" t="s">
        <v>874</v>
      </c>
      <c r="E37" s="52">
        <v>2035</v>
      </c>
      <c r="F37" s="69" t="str">
        <f t="shared" si="0"/>
        <v>*0.95</v>
      </c>
      <c r="G37" s="70" t="str">
        <f t="shared" si="11"/>
        <v>REZoning_Sol-Win</v>
      </c>
      <c r="H37" s="52"/>
      <c r="I37" t="s">
        <v>3375</v>
      </c>
      <c r="J37" s="68" t="s">
        <v>874</v>
      </c>
      <c r="K37" s="52">
        <v>2050</v>
      </c>
      <c r="L37" s="62" t="str">
        <f t="shared" si="1"/>
        <v>*0.92</v>
      </c>
      <c r="M37" s="70" t="str">
        <f t="shared" si="2"/>
        <v>REZoning_Sol-Win</v>
      </c>
      <c r="O37" t="s">
        <v>3375</v>
      </c>
      <c r="P37" t="s">
        <v>874</v>
      </c>
      <c r="Q37">
        <v>2100</v>
      </c>
      <c r="R37" t="s">
        <v>881</v>
      </c>
      <c r="S37" t="s">
        <v>875</v>
      </c>
      <c r="AA37" s="49" t="s">
        <v>3375</v>
      </c>
      <c r="AB37" s="71" t="s">
        <v>874</v>
      </c>
      <c r="AC37" s="55">
        <v>2035</v>
      </c>
      <c r="AD37" s="70" t="str">
        <f t="shared" si="3"/>
        <v>*0.95</v>
      </c>
      <c r="AE37" s="70" t="str">
        <f t="shared" si="4"/>
        <v>REZoning_Sol-Win</v>
      </c>
      <c r="AF37" s="55"/>
      <c r="AG37" s="49" t="s">
        <v>3375</v>
      </c>
      <c r="AH37" s="71" t="s">
        <v>874</v>
      </c>
      <c r="AI37" s="55">
        <v>2050</v>
      </c>
      <c r="AJ37" s="70" t="str">
        <f t="shared" si="5"/>
        <v>*0.92</v>
      </c>
      <c r="AK37" s="70" t="str">
        <f t="shared" si="6"/>
        <v>REZoning_Sol-Win</v>
      </c>
      <c r="AO37" s="50" t="s">
        <v>3375</v>
      </c>
      <c r="AP37" s="72" t="s">
        <v>874</v>
      </c>
      <c r="AQ37" s="58">
        <v>2035</v>
      </c>
      <c r="AR37" s="73" t="str">
        <f t="shared" si="7"/>
        <v>*0.93</v>
      </c>
      <c r="AS37" s="70" t="str">
        <f t="shared" si="8"/>
        <v>REZoning_Sol-Win</v>
      </c>
      <c r="AT37" s="58"/>
      <c r="AU37" s="50" t="s">
        <v>3375</v>
      </c>
      <c r="AV37" s="72" t="s">
        <v>874</v>
      </c>
      <c r="AW37" s="58">
        <v>2050</v>
      </c>
      <c r="AX37" s="73" t="str">
        <f t="shared" si="9"/>
        <v>*0.89</v>
      </c>
      <c r="AY37" s="70" t="str">
        <f t="shared" si="10"/>
        <v>REZoning_Sol-Win</v>
      </c>
    </row>
    <row r="38" ht="29" spans="1:51">
      <c r="A38" s="67" t="s">
        <v>87</v>
      </c>
      <c r="C38" t="s">
        <v>3376</v>
      </c>
      <c r="D38" s="68" t="s">
        <v>874</v>
      </c>
      <c r="E38" s="52">
        <v>2035</v>
      </c>
      <c r="F38" s="69" t="str">
        <f t="shared" si="0"/>
        <v>*0.95</v>
      </c>
      <c r="G38" s="70" t="str">
        <f t="shared" si="11"/>
        <v>REZoning_Sol-Win</v>
      </c>
      <c r="H38" s="52"/>
      <c r="I38" t="s">
        <v>3376</v>
      </c>
      <c r="J38" s="68" t="s">
        <v>874</v>
      </c>
      <c r="K38" s="52">
        <v>2050</v>
      </c>
      <c r="L38" s="62" t="str">
        <f t="shared" si="1"/>
        <v>*0.92</v>
      </c>
      <c r="M38" s="70" t="str">
        <f t="shared" si="2"/>
        <v>REZoning_Sol-Win</v>
      </c>
      <c r="O38" t="s">
        <v>3376</v>
      </c>
      <c r="P38" t="s">
        <v>874</v>
      </c>
      <c r="Q38">
        <v>2100</v>
      </c>
      <c r="R38" t="s">
        <v>881</v>
      </c>
      <c r="S38" t="s">
        <v>875</v>
      </c>
      <c r="AA38" s="49" t="s">
        <v>3376</v>
      </c>
      <c r="AB38" s="71" t="s">
        <v>874</v>
      </c>
      <c r="AC38" s="55">
        <v>2035</v>
      </c>
      <c r="AD38" s="70" t="str">
        <f t="shared" si="3"/>
        <v>*0.95</v>
      </c>
      <c r="AE38" s="70" t="str">
        <f t="shared" si="4"/>
        <v>REZoning_Sol-Win</v>
      </c>
      <c r="AF38" s="55"/>
      <c r="AG38" s="49" t="s">
        <v>3376</v>
      </c>
      <c r="AH38" s="71" t="s">
        <v>874</v>
      </c>
      <c r="AI38" s="55">
        <v>2050</v>
      </c>
      <c r="AJ38" s="70" t="str">
        <f t="shared" si="5"/>
        <v>*0.92</v>
      </c>
      <c r="AK38" s="70" t="str">
        <f t="shared" si="6"/>
        <v>REZoning_Sol-Win</v>
      </c>
      <c r="AO38" s="50" t="s">
        <v>3376</v>
      </c>
      <c r="AP38" s="72" t="s">
        <v>874</v>
      </c>
      <c r="AQ38" s="58">
        <v>2035</v>
      </c>
      <c r="AR38" s="73" t="str">
        <f t="shared" si="7"/>
        <v>*0.93</v>
      </c>
      <c r="AS38" s="70" t="str">
        <f t="shared" si="8"/>
        <v>REZoning_Sol-Win</v>
      </c>
      <c r="AT38" s="58"/>
      <c r="AU38" s="50" t="s">
        <v>3376</v>
      </c>
      <c r="AV38" s="72" t="s">
        <v>874</v>
      </c>
      <c r="AW38" s="58">
        <v>2050</v>
      </c>
      <c r="AX38" s="73" t="str">
        <f t="shared" si="9"/>
        <v>*0.89</v>
      </c>
      <c r="AY38" s="70" t="str">
        <f t="shared" si="10"/>
        <v>REZoning_Sol-Win</v>
      </c>
    </row>
    <row r="39" ht="29" spans="1:51">
      <c r="A39" s="67" t="s">
        <v>101</v>
      </c>
      <c r="C39" t="s">
        <v>3377</v>
      </c>
      <c r="D39" s="68" t="s">
        <v>874</v>
      </c>
      <c r="E39" s="52">
        <v>2035</v>
      </c>
      <c r="F39" s="69" t="str">
        <f t="shared" si="0"/>
        <v>*0.96</v>
      </c>
      <c r="G39" s="70" t="str">
        <f t="shared" si="11"/>
        <v>REZoning_Sol-Win</v>
      </c>
      <c r="H39" s="52"/>
      <c r="I39" t="s">
        <v>3377</v>
      </c>
      <c r="J39" s="68" t="s">
        <v>874</v>
      </c>
      <c r="K39" s="52">
        <v>2050</v>
      </c>
      <c r="L39" s="62" t="str">
        <f t="shared" si="1"/>
        <v>*0.94</v>
      </c>
      <c r="M39" s="70" t="str">
        <f t="shared" si="2"/>
        <v>REZoning_Sol-Win</v>
      </c>
      <c r="O39" t="s">
        <v>3377</v>
      </c>
      <c r="P39" t="s">
        <v>874</v>
      </c>
      <c r="Q39">
        <v>2100</v>
      </c>
      <c r="R39" t="s">
        <v>968</v>
      </c>
      <c r="S39" t="s">
        <v>875</v>
      </c>
      <c r="AA39" s="49" t="s">
        <v>3377</v>
      </c>
      <c r="AB39" s="71" t="s">
        <v>874</v>
      </c>
      <c r="AC39" s="55">
        <v>2035</v>
      </c>
      <c r="AD39" s="70" t="str">
        <f t="shared" si="3"/>
        <v>*0.96</v>
      </c>
      <c r="AE39" s="70" t="str">
        <f t="shared" si="4"/>
        <v>REZoning_Sol-Win</v>
      </c>
      <c r="AF39" s="55"/>
      <c r="AG39" s="49" t="s">
        <v>3377</v>
      </c>
      <c r="AH39" s="71" t="s">
        <v>874</v>
      </c>
      <c r="AI39" s="55">
        <v>2050</v>
      </c>
      <c r="AJ39" s="70" t="str">
        <f t="shared" si="5"/>
        <v>*0.93</v>
      </c>
      <c r="AK39" s="70" t="str">
        <f t="shared" si="6"/>
        <v>REZoning_Sol-Win</v>
      </c>
      <c r="AO39" s="50" t="s">
        <v>3377</v>
      </c>
      <c r="AP39" s="72" t="s">
        <v>874</v>
      </c>
      <c r="AQ39" s="58">
        <v>2035</v>
      </c>
      <c r="AR39" s="73" t="str">
        <f t="shared" si="7"/>
        <v>*0.92</v>
      </c>
      <c r="AS39" s="70" t="str">
        <f t="shared" si="8"/>
        <v>REZoning_Sol-Win</v>
      </c>
      <c r="AT39" s="58"/>
      <c r="AU39" s="50" t="s">
        <v>3377</v>
      </c>
      <c r="AV39" s="72" t="s">
        <v>874</v>
      </c>
      <c r="AW39" s="58">
        <v>2050</v>
      </c>
      <c r="AX39" s="73" t="str">
        <f t="shared" si="9"/>
        <v>*0.89</v>
      </c>
      <c r="AY39" s="70" t="str">
        <f t="shared" si="10"/>
        <v>REZoning_Sol-Win</v>
      </c>
    </row>
    <row r="40" ht="29" spans="1:51">
      <c r="A40" s="67" t="s">
        <v>101</v>
      </c>
      <c r="C40" t="s">
        <v>3378</v>
      </c>
      <c r="D40" s="68" t="s">
        <v>874</v>
      </c>
      <c r="E40" s="52">
        <v>2035</v>
      </c>
      <c r="F40" s="69" t="str">
        <f t="shared" si="0"/>
        <v>*0.96</v>
      </c>
      <c r="G40" s="70" t="str">
        <f t="shared" si="11"/>
        <v>REZoning_Sol-Win</v>
      </c>
      <c r="H40" s="52"/>
      <c r="I40" t="s">
        <v>3378</v>
      </c>
      <c r="J40" s="68" t="s">
        <v>874</v>
      </c>
      <c r="K40" s="52">
        <v>2050</v>
      </c>
      <c r="L40" s="62" t="str">
        <f t="shared" si="1"/>
        <v>*0.94</v>
      </c>
      <c r="M40" s="70" t="str">
        <f t="shared" si="2"/>
        <v>REZoning_Sol-Win</v>
      </c>
      <c r="O40" t="s">
        <v>3378</v>
      </c>
      <c r="P40" t="s">
        <v>874</v>
      </c>
      <c r="Q40">
        <v>2100</v>
      </c>
      <c r="R40" t="s">
        <v>968</v>
      </c>
      <c r="S40" t="s">
        <v>875</v>
      </c>
      <c r="AA40" s="49" t="s">
        <v>3378</v>
      </c>
      <c r="AB40" s="71" t="s">
        <v>874</v>
      </c>
      <c r="AC40" s="55">
        <v>2035</v>
      </c>
      <c r="AD40" s="70" t="str">
        <f t="shared" si="3"/>
        <v>*0.96</v>
      </c>
      <c r="AE40" s="70" t="str">
        <f t="shared" si="4"/>
        <v>REZoning_Sol-Win</v>
      </c>
      <c r="AF40" s="55"/>
      <c r="AG40" s="49" t="s">
        <v>3378</v>
      </c>
      <c r="AH40" s="71" t="s">
        <v>874</v>
      </c>
      <c r="AI40" s="55">
        <v>2050</v>
      </c>
      <c r="AJ40" s="70" t="str">
        <f t="shared" si="5"/>
        <v>*0.93</v>
      </c>
      <c r="AK40" s="70" t="str">
        <f t="shared" si="6"/>
        <v>REZoning_Sol-Win</v>
      </c>
      <c r="AO40" s="50" t="s">
        <v>3378</v>
      </c>
      <c r="AP40" s="72" t="s">
        <v>874</v>
      </c>
      <c r="AQ40" s="58">
        <v>2035</v>
      </c>
      <c r="AR40" s="73" t="str">
        <f t="shared" si="7"/>
        <v>*0.92</v>
      </c>
      <c r="AS40" s="70" t="str">
        <f t="shared" si="8"/>
        <v>REZoning_Sol-Win</v>
      </c>
      <c r="AT40" s="58"/>
      <c r="AU40" s="50" t="s">
        <v>3378</v>
      </c>
      <c r="AV40" s="72" t="s">
        <v>874</v>
      </c>
      <c r="AW40" s="58">
        <v>2050</v>
      </c>
      <c r="AX40" s="73" t="str">
        <f t="shared" si="9"/>
        <v>*0.89</v>
      </c>
      <c r="AY40" s="70" t="str">
        <f t="shared" si="10"/>
        <v>REZoning_Sol-Win</v>
      </c>
    </row>
    <row r="41" ht="29" spans="1:51">
      <c r="A41" s="67" t="s">
        <v>101</v>
      </c>
      <c r="C41" t="s">
        <v>3379</v>
      </c>
      <c r="D41" s="68" t="s">
        <v>874</v>
      </c>
      <c r="E41" s="52">
        <v>2035</v>
      </c>
      <c r="F41" s="69" t="str">
        <f t="shared" si="0"/>
        <v>*0.96</v>
      </c>
      <c r="G41" s="70" t="str">
        <f t="shared" si="11"/>
        <v>REZoning_Sol-Win</v>
      </c>
      <c r="H41" s="52"/>
      <c r="I41" t="s">
        <v>3379</v>
      </c>
      <c r="J41" s="68" t="s">
        <v>874</v>
      </c>
      <c r="K41" s="52">
        <v>2050</v>
      </c>
      <c r="L41" s="62" t="str">
        <f t="shared" si="1"/>
        <v>*0.94</v>
      </c>
      <c r="M41" s="70" t="str">
        <f t="shared" si="2"/>
        <v>REZoning_Sol-Win</v>
      </c>
      <c r="O41" t="s">
        <v>3379</v>
      </c>
      <c r="P41" t="s">
        <v>874</v>
      </c>
      <c r="Q41">
        <v>2100</v>
      </c>
      <c r="R41" t="s">
        <v>968</v>
      </c>
      <c r="S41" t="s">
        <v>875</v>
      </c>
      <c r="AA41" s="49" t="s">
        <v>3379</v>
      </c>
      <c r="AB41" s="71" t="s">
        <v>874</v>
      </c>
      <c r="AC41" s="55">
        <v>2035</v>
      </c>
      <c r="AD41" s="70" t="str">
        <f t="shared" si="3"/>
        <v>*0.96</v>
      </c>
      <c r="AE41" s="70" t="str">
        <f t="shared" si="4"/>
        <v>REZoning_Sol-Win</v>
      </c>
      <c r="AF41" s="55"/>
      <c r="AG41" s="49" t="s">
        <v>3379</v>
      </c>
      <c r="AH41" s="71" t="s">
        <v>874</v>
      </c>
      <c r="AI41" s="55">
        <v>2050</v>
      </c>
      <c r="AJ41" s="70" t="str">
        <f t="shared" si="5"/>
        <v>*0.93</v>
      </c>
      <c r="AK41" s="70" t="str">
        <f t="shared" si="6"/>
        <v>REZoning_Sol-Win</v>
      </c>
      <c r="AO41" s="50" t="s">
        <v>3379</v>
      </c>
      <c r="AP41" s="72" t="s">
        <v>874</v>
      </c>
      <c r="AQ41" s="58">
        <v>2035</v>
      </c>
      <c r="AR41" s="73" t="str">
        <f t="shared" si="7"/>
        <v>*0.92</v>
      </c>
      <c r="AS41" s="70" t="str">
        <f t="shared" si="8"/>
        <v>REZoning_Sol-Win</v>
      </c>
      <c r="AT41" s="58"/>
      <c r="AU41" s="50" t="s">
        <v>3379</v>
      </c>
      <c r="AV41" s="72" t="s">
        <v>874</v>
      </c>
      <c r="AW41" s="58">
        <v>2050</v>
      </c>
      <c r="AX41" s="73" t="str">
        <f t="shared" si="9"/>
        <v>*0.89</v>
      </c>
      <c r="AY41" s="70" t="str">
        <f t="shared" si="10"/>
        <v>REZoning_Sol-Win</v>
      </c>
    </row>
    <row r="42" ht="29" spans="1:51">
      <c r="A42" s="67" t="s">
        <v>101</v>
      </c>
      <c r="C42" t="s">
        <v>3380</v>
      </c>
      <c r="D42" s="68" t="s">
        <v>874</v>
      </c>
      <c r="E42" s="52">
        <v>2035</v>
      </c>
      <c r="F42" s="69" t="str">
        <f t="shared" si="0"/>
        <v>*0.96</v>
      </c>
      <c r="G42" s="70" t="str">
        <f t="shared" si="11"/>
        <v>REZoning_Sol-Win</v>
      </c>
      <c r="H42" s="52"/>
      <c r="I42" t="s">
        <v>3380</v>
      </c>
      <c r="J42" s="68" t="s">
        <v>874</v>
      </c>
      <c r="K42" s="52">
        <v>2050</v>
      </c>
      <c r="L42" s="62" t="str">
        <f t="shared" si="1"/>
        <v>*0.94</v>
      </c>
      <c r="M42" s="70" t="str">
        <f t="shared" si="2"/>
        <v>REZoning_Sol-Win</v>
      </c>
      <c r="O42" t="s">
        <v>3380</v>
      </c>
      <c r="P42" t="s">
        <v>874</v>
      </c>
      <c r="Q42">
        <v>2100</v>
      </c>
      <c r="R42" t="s">
        <v>968</v>
      </c>
      <c r="S42" t="s">
        <v>875</v>
      </c>
      <c r="AA42" s="49" t="s">
        <v>3380</v>
      </c>
      <c r="AB42" s="71" t="s">
        <v>874</v>
      </c>
      <c r="AC42" s="55">
        <v>2035</v>
      </c>
      <c r="AD42" s="70" t="str">
        <f t="shared" si="3"/>
        <v>*0.96</v>
      </c>
      <c r="AE42" s="70" t="str">
        <f t="shared" si="4"/>
        <v>REZoning_Sol-Win</v>
      </c>
      <c r="AF42" s="55"/>
      <c r="AG42" s="49" t="s">
        <v>3380</v>
      </c>
      <c r="AH42" s="71" t="s">
        <v>874</v>
      </c>
      <c r="AI42" s="55">
        <v>2050</v>
      </c>
      <c r="AJ42" s="70" t="str">
        <f t="shared" si="5"/>
        <v>*0.93</v>
      </c>
      <c r="AK42" s="70" t="str">
        <f t="shared" si="6"/>
        <v>REZoning_Sol-Win</v>
      </c>
      <c r="AO42" s="50" t="s">
        <v>3380</v>
      </c>
      <c r="AP42" s="72" t="s">
        <v>874</v>
      </c>
      <c r="AQ42" s="58">
        <v>2035</v>
      </c>
      <c r="AR42" s="73" t="str">
        <f t="shared" si="7"/>
        <v>*0.92</v>
      </c>
      <c r="AS42" s="70" t="str">
        <f t="shared" si="8"/>
        <v>REZoning_Sol-Win</v>
      </c>
      <c r="AT42" s="58"/>
      <c r="AU42" s="50" t="s">
        <v>3380</v>
      </c>
      <c r="AV42" s="72" t="s">
        <v>874</v>
      </c>
      <c r="AW42" s="58">
        <v>2050</v>
      </c>
      <c r="AX42" s="73" t="str">
        <f t="shared" si="9"/>
        <v>*0.89</v>
      </c>
      <c r="AY42" s="70" t="str">
        <f t="shared" si="10"/>
        <v>REZoning_Sol-Win</v>
      </c>
    </row>
    <row r="43" ht="29" spans="1:51">
      <c r="A43" s="67" t="s">
        <v>101</v>
      </c>
      <c r="C43" t="s">
        <v>3381</v>
      </c>
      <c r="D43" s="68" t="s">
        <v>874</v>
      </c>
      <c r="E43" s="52">
        <v>2035</v>
      </c>
      <c r="F43" s="69" t="str">
        <f t="shared" si="0"/>
        <v>*0.96</v>
      </c>
      <c r="G43" s="70" t="str">
        <f t="shared" si="11"/>
        <v>REZoning_Sol-Win</v>
      </c>
      <c r="H43" s="52"/>
      <c r="I43" t="s">
        <v>3381</v>
      </c>
      <c r="J43" s="68" t="s">
        <v>874</v>
      </c>
      <c r="K43" s="52">
        <v>2050</v>
      </c>
      <c r="L43" s="62" t="str">
        <f t="shared" si="1"/>
        <v>*0.94</v>
      </c>
      <c r="M43" s="70" t="str">
        <f t="shared" si="2"/>
        <v>REZoning_Sol-Win</v>
      </c>
      <c r="O43" t="s">
        <v>3381</v>
      </c>
      <c r="P43" t="s">
        <v>874</v>
      </c>
      <c r="Q43">
        <v>2100</v>
      </c>
      <c r="R43" t="s">
        <v>968</v>
      </c>
      <c r="S43" t="s">
        <v>875</v>
      </c>
      <c r="AA43" s="49" t="s">
        <v>3381</v>
      </c>
      <c r="AB43" s="71" t="s">
        <v>874</v>
      </c>
      <c r="AC43" s="55">
        <v>2035</v>
      </c>
      <c r="AD43" s="70" t="str">
        <f t="shared" si="3"/>
        <v>*0.96</v>
      </c>
      <c r="AE43" s="70" t="str">
        <f t="shared" si="4"/>
        <v>REZoning_Sol-Win</v>
      </c>
      <c r="AF43" s="55"/>
      <c r="AG43" s="49" t="s">
        <v>3381</v>
      </c>
      <c r="AH43" s="71" t="s">
        <v>874</v>
      </c>
      <c r="AI43" s="55">
        <v>2050</v>
      </c>
      <c r="AJ43" s="70" t="str">
        <f t="shared" si="5"/>
        <v>*0.93</v>
      </c>
      <c r="AK43" s="70" t="str">
        <f t="shared" si="6"/>
        <v>REZoning_Sol-Win</v>
      </c>
      <c r="AO43" s="50" t="s">
        <v>3381</v>
      </c>
      <c r="AP43" s="72" t="s">
        <v>874</v>
      </c>
      <c r="AQ43" s="58">
        <v>2035</v>
      </c>
      <c r="AR43" s="73" t="str">
        <f t="shared" si="7"/>
        <v>*0.92</v>
      </c>
      <c r="AS43" s="70" t="str">
        <f t="shared" si="8"/>
        <v>REZoning_Sol-Win</v>
      </c>
      <c r="AT43" s="58"/>
      <c r="AU43" s="50" t="s">
        <v>3381</v>
      </c>
      <c r="AV43" s="72" t="s">
        <v>874</v>
      </c>
      <c r="AW43" s="58">
        <v>2050</v>
      </c>
      <c r="AX43" s="73" t="str">
        <f t="shared" si="9"/>
        <v>*0.89</v>
      </c>
      <c r="AY43" s="70" t="str">
        <f t="shared" si="10"/>
        <v>REZoning_Sol-Win</v>
      </c>
    </row>
    <row r="44" ht="29" spans="1:51">
      <c r="A44" s="67" t="s">
        <v>101</v>
      </c>
      <c r="C44" t="s">
        <v>3382</v>
      </c>
      <c r="D44" s="68" t="s">
        <v>874</v>
      </c>
      <c r="E44" s="52">
        <v>2035</v>
      </c>
      <c r="F44" s="69" t="str">
        <f t="shared" si="0"/>
        <v>*0.96</v>
      </c>
      <c r="G44" s="70" t="str">
        <f t="shared" si="11"/>
        <v>REZoning_Sol-Win</v>
      </c>
      <c r="H44" s="52"/>
      <c r="I44" t="s">
        <v>3382</v>
      </c>
      <c r="J44" s="68" t="s">
        <v>874</v>
      </c>
      <c r="K44" s="52">
        <v>2050</v>
      </c>
      <c r="L44" s="62" t="str">
        <f t="shared" si="1"/>
        <v>*0.94</v>
      </c>
      <c r="M44" s="70" t="str">
        <f t="shared" si="2"/>
        <v>REZoning_Sol-Win</v>
      </c>
      <c r="O44" t="s">
        <v>3382</v>
      </c>
      <c r="P44" t="s">
        <v>874</v>
      </c>
      <c r="Q44">
        <v>2100</v>
      </c>
      <c r="R44" t="s">
        <v>968</v>
      </c>
      <c r="S44" t="s">
        <v>875</v>
      </c>
      <c r="AA44" s="49" t="s">
        <v>3382</v>
      </c>
      <c r="AB44" s="71" t="s">
        <v>874</v>
      </c>
      <c r="AC44" s="55">
        <v>2035</v>
      </c>
      <c r="AD44" s="70" t="str">
        <f t="shared" si="3"/>
        <v>*0.96</v>
      </c>
      <c r="AE44" s="70" t="str">
        <f t="shared" si="4"/>
        <v>REZoning_Sol-Win</v>
      </c>
      <c r="AF44" s="55"/>
      <c r="AG44" s="49" t="s">
        <v>3382</v>
      </c>
      <c r="AH44" s="71" t="s">
        <v>874</v>
      </c>
      <c r="AI44" s="55">
        <v>2050</v>
      </c>
      <c r="AJ44" s="70" t="str">
        <f t="shared" si="5"/>
        <v>*0.93</v>
      </c>
      <c r="AK44" s="70" t="str">
        <f t="shared" si="6"/>
        <v>REZoning_Sol-Win</v>
      </c>
      <c r="AO44" s="50" t="s">
        <v>3382</v>
      </c>
      <c r="AP44" s="72" t="s">
        <v>874</v>
      </c>
      <c r="AQ44" s="58">
        <v>2035</v>
      </c>
      <c r="AR44" s="73" t="str">
        <f t="shared" si="7"/>
        <v>*0.92</v>
      </c>
      <c r="AS44" s="70" t="str">
        <f t="shared" si="8"/>
        <v>REZoning_Sol-Win</v>
      </c>
      <c r="AT44" s="58"/>
      <c r="AU44" s="50" t="s">
        <v>3382</v>
      </c>
      <c r="AV44" s="72" t="s">
        <v>874</v>
      </c>
      <c r="AW44" s="58">
        <v>2050</v>
      </c>
      <c r="AX44" s="73" t="str">
        <f t="shared" si="9"/>
        <v>*0.89</v>
      </c>
      <c r="AY44" s="70" t="str">
        <f t="shared" si="10"/>
        <v>REZoning_Sol-Win</v>
      </c>
    </row>
    <row r="45" ht="29" spans="1:51">
      <c r="A45" s="67" t="s">
        <v>101</v>
      </c>
      <c r="C45" t="s">
        <v>3383</v>
      </c>
      <c r="D45" s="68" t="s">
        <v>874</v>
      </c>
      <c r="E45" s="52">
        <v>2035</v>
      </c>
      <c r="F45" s="69" t="str">
        <f t="shared" si="0"/>
        <v>*0.96</v>
      </c>
      <c r="G45" s="70" t="str">
        <f t="shared" si="11"/>
        <v>REZoning_Sol-Win</v>
      </c>
      <c r="H45" s="52"/>
      <c r="I45" t="s">
        <v>3383</v>
      </c>
      <c r="J45" s="68" t="s">
        <v>874</v>
      </c>
      <c r="K45" s="52">
        <v>2050</v>
      </c>
      <c r="L45" s="62" t="str">
        <f t="shared" si="1"/>
        <v>*0.94</v>
      </c>
      <c r="M45" s="70" t="str">
        <f t="shared" si="2"/>
        <v>REZoning_Sol-Win</v>
      </c>
      <c r="O45" t="s">
        <v>3383</v>
      </c>
      <c r="P45" t="s">
        <v>874</v>
      </c>
      <c r="Q45">
        <v>2100</v>
      </c>
      <c r="R45" t="s">
        <v>968</v>
      </c>
      <c r="S45" t="s">
        <v>875</v>
      </c>
      <c r="AA45" s="49" t="s">
        <v>3383</v>
      </c>
      <c r="AB45" s="71" t="s">
        <v>874</v>
      </c>
      <c r="AC45" s="55">
        <v>2035</v>
      </c>
      <c r="AD45" s="70" t="str">
        <f t="shared" si="3"/>
        <v>*0.96</v>
      </c>
      <c r="AE45" s="70" t="str">
        <f t="shared" si="4"/>
        <v>REZoning_Sol-Win</v>
      </c>
      <c r="AF45" s="55"/>
      <c r="AG45" s="49" t="s">
        <v>3383</v>
      </c>
      <c r="AH45" s="71" t="s">
        <v>874</v>
      </c>
      <c r="AI45" s="55">
        <v>2050</v>
      </c>
      <c r="AJ45" s="70" t="str">
        <f t="shared" si="5"/>
        <v>*0.93</v>
      </c>
      <c r="AK45" s="70" t="str">
        <f t="shared" si="6"/>
        <v>REZoning_Sol-Win</v>
      </c>
      <c r="AO45" s="50" t="s">
        <v>3383</v>
      </c>
      <c r="AP45" s="72" t="s">
        <v>874</v>
      </c>
      <c r="AQ45" s="58">
        <v>2035</v>
      </c>
      <c r="AR45" s="73" t="str">
        <f t="shared" si="7"/>
        <v>*0.92</v>
      </c>
      <c r="AS45" s="70" t="str">
        <f t="shared" si="8"/>
        <v>REZoning_Sol-Win</v>
      </c>
      <c r="AT45" s="58"/>
      <c r="AU45" s="50" t="s">
        <v>3383</v>
      </c>
      <c r="AV45" s="72" t="s">
        <v>874</v>
      </c>
      <c r="AW45" s="58">
        <v>2050</v>
      </c>
      <c r="AX45" s="73" t="str">
        <f t="shared" si="9"/>
        <v>*0.89</v>
      </c>
      <c r="AY45" s="70" t="str">
        <f t="shared" si="10"/>
        <v>REZoning_Sol-Win</v>
      </c>
    </row>
    <row r="46" ht="29" spans="1:51">
      <c r="A46" s="67" t="s">
        <v>101</v>
      </c>
      <c r="C46" t="s">
        <v>3384</v>
      </c>
      <c r="D46" s="68" t="s">
        <v>874</v>
      </c>
      <c r="E46" s="52">
        <v>2035</v>
      </c>
      <c r="F46" s="69" t="str">
        <f t="shared" si="0"/>
        <v>*0.96</v>
      </c>
      <c r="G46" s="70" t="str">
        <f t="shared" si="11"/>
        <v>REZoning_Sol-Win</v>
      </c>
      <c r="H46" s="52"/>
      <c r="I46" t="s">
        <v>3384</v>
      </c>
      <c r="J46" s="68" t="s">
        <v>874</v>
      </c>
      <c r="K46" s="52">
        <v>2050</v>
      </c>
      <c r="L46" s="62" t="str">
        <f t="shared" si="1"/>
        <v>*0.94</v>
      </c>
      <c r="M46" s="70" t="str">
        <f t="shared" si="2"/>
        <v>REZoning_Sol-Win</v>
      </c>
      <c r="O46" t="s">
        <v>3384</v>
      </c>
      <c r="P46" t="s">
        <v>874</v>
      </c>
      <c r="Q46">
        <v>2100</v>
      </c>
      <c r="R46" t="s">
        <v>968</v>
      </c>
      <c r="S46" t="s">
        <v>875</v>
      </c>
      <c r="AA46" s="49" t="s">
        <v>3384</v>
      </c>
      <c r="AB46" s="71" t="s">
        <v>874</v>
      </c>
      <c r="AC46" s="55">
        <v>2035</v>
      </c>
      <c r="AD46" s="70" t="str">
        <f t="shared" si="3"/>
        <v>*0.96</v>
      </c>
      <c r="AE46" s="70" t="str">
        <f t="shared" si="4"/>
        <v>REZoning_Sol-Win</v>
      </c>
      <c r="AF46" s="55"/>
      <c r="AG46" s="49" t="s">
        <v>3384</v>
      </c>
      <c r="AH46" s="71" t="s">
        <v>874</v>
      </c>
      <c r="AI46" s="55">
        <v>2050</v>
      </c>
      <c r="AJ46" s="70" t="str">
        <f t="shared" si="5"/>
        <v>*0.93</v>
      </c>
      <c r="AK46" s="70" t="str">
        <f t="shared" si="6"/>
        <v>REZoning_Sol-Win</v>
      </c>
      <c r="AO46" s="50" t="s">
        <v>3384</v>
      </c>
      <c r="AP46" s="72" t="s">
        <v>874</v>
      </c>
      <c r="AQ46" s="58">
        <v>2035</v>
      </c>
      <c r="AR46" s="73" t="str">
        <f t="shared" si="7"/>
        <v>*0.92</v>
      </c>
      <c r="AS46" s="70" t="str">
        <f t="shared" si="8"/>
        <v>REZoning_Sol-Win</v>
      </c>
      <c r="AT46" s="58"/>
      <c r="AU46" s="50" t="s">
        <v>3384</v>
      </c>
      <c r="AV46" s="72" t="s">
        <v>874</v>
      </c>
      <c r="AW46" s="58">
        <v>2050</v>
      </c>
      <c r="AX46" s="73" t="str">
        <f t="shared" si="9"/>
        <v>*0.89</v>
      </c>
      <c r="AY46" s="70" t="str">
        <f t="shared" si="10"/>
        <v>REZoning_Sol-Win</v>
      </c>
    </row>
    <row r="47" ht="29" spans="1:51">
      <c r="A47" s="67" t="s">
        <v>101</v>
      </c>
      <c r="C47" t="s">
        <v>3385</v>
      </c>
      <c r="D47" s="68" t="s">
        <v>874</v>
      </c>
      <c r="E47" s="52">
        <v>2035</v>
      </c>
      <c r="F47" s="69" t="str">
        <f t="shared" si="0"/>
        <v>*0.96</v>
      </c>
      <c r="G47" s="70" t="str">
        <f t="shared" si="11"/>
        <v>REZoning_Sol-Win</v>
      </c>
      <c r="H47" s="52"/>
      <c r="I47" t="s">
        <v>3385</v>
      </c>
      <c r="J47" s="68" t="s">
        <v>874</v>
      </c>
      <c r="K47" s="52">
        <v>2050</v>
      </c>
      <c r="L47" s="62" t="str">
        <f t="shared" si="1"/>
        <v>*0.94</v>
      </c>
      <c r="M47" s="70" t="str">
        <f t="shared" si="2"/>
        <v>REZoning_Sol-Win</v>
      </c>
      <c r="O47" t="s">
        <v>3385</v>
      </c>
      <c r="P47" t="s">
        <v>874</v>
      </c>
      <c r="Q47">
        <v>2100</v>
      </c>
      <c r="R47" t="s">
        <v>968</v>
      </c>
      <c r="S47" t="s">
        <v>875</v>
      </c>
      <c r="AA47" s="49" t="s">
        <v>3385</v>
      </c>
      <c r="AB47" s="71" t="s">
        <v>874</v>
      </c>
      <c r="AC47" s="55">
        <v>2035</v>
      </c>
      <c r="AD47" s="70" t="str">
        <f t="shared" si="3"/>
        <v>*0.96</v>
      </c>
      <c r="AE47" s="70" t="str">
        <f t="shared" si="4"/>
        <v>REZoning_Sol-Win</v>
      </c>
      <c r="AF47" s="55"/>
      <c r="AG47" s="49" t="s">
        <v>3385</v>
      </c>
      <c r="AH47" s="71" t="s">
        <v>874</v>
      </c>
      <c r="AI47" s="55">
        <v>2050</v>
      </c>
      <c r="AJ47" s="70" t="str">
        <f t="shared" si="5"/>
        <v>*0.93</v>
      </c>
      <c r="AK47" s="70" t="str">
        <f t="shared" si="6"/>
        <v>REZoning_Sol-Win</v>
      </c>
      <c r="AO47" s="50" t="s">
        <v>3385</v>
      </c>
      <c r="AP47" s="72" t="s">
        <v>874</v>
      </c>
      <c r="AQ47" s="58">
        <v>2035</v>
      </c>
      <c r="AR47" s="73" t="str">
        <f t="shared" si="7"/>
        <v>*0.92</v>
      </c>
      <c r="AS47" s="70" t="str">
        <f t="shared" si="8"/>
        <v>REZoning_Sol-Win</v>
      </c>
      <c r="AT47" s="58"/>
      <c r="AU47" s="50" t="s">
        <v>3385</v>
      </c>
      <c r="AV47" s="72" t="s">
        <v>874</v>
      </c>
      <c r="AW47" s="58">
        <v>2050</v>
      </c>
      <c r="AX47" s="73" t="str">
        <f t="shared" si="9"/>
        <v>*0.89</v>
      </c>
      <c r="AY47" s="70" t="str">
        <f t="shared" si="10"/>
        <v>REZoning_Sol-Win</v>
      </c>
    </row>
    <row r="48" ht="29" spans="1:51">
      <c r="A48" s="67" t="s">
        <v>101</v>
      </c>
      <c r="C48" t="s">
        <v>3386</v>
      </c>
      <c r="D48" s="68" t="s">
        <v>874</v>
      </c>
      <c r="E48" s="52">
        <v>2035</v>
      </c>
      <c r="F48" s="69" t="str">
        <f t="shared" si="0"/>
        <v>*0.96</v>
      </c>
      <c r="G48" s="70" t="str">
        <f t="shared" si="11"/>
        <v>REZoning_Sol-Win</v>
      </c>
      <c r="H48" s="52"/>
      <c r="I48" t="s">
        <v>3386</v>
      </c>
      <c r="J48" s="68" t="s">
        <v>874</v>
      </c>
      <c r="K48" s="52">
        <v>2050</v>
      </c>
      <c r="L48" s="62" t="str">
        <f t="shared" si="1"/>
        <v>*0.94</v>
      </c>
      <c r="M48" s="70" t="str">
        <f t="shared" si="2"/>
        <v>REZoning_Sol-Win</v>
      </c>
      <c r="O48" t="s">
        <v>3386</v>
      </c>
      <c r="P48" t="s">
        <v>874</v>
      </c>
      <c r="Q48">
        <v>2100</v>
      </c>
      <c r="R48" t="s">
        <v>968</v>
      </c>
      <c r="S48" t="s">
        <v>875</v>
      </c>
      <c r="AA48" s="49" t="s">
        <v>3386</v>
      </c>
      <c r="AB48" s="71" t="s">
        <v>874</v>
      </c>
      <c r="AC48" s="55">
        <v>2035</v>
      </c>
      <c r="AD48" s="70" t="str">
        <f t="shared" si="3"/>
        <v>*0.96</v>
      </c>
      <c r="AE48" s="70" t="str">
        <f t="shared" si="4"/>
        <v>REZoning_Sol-Win</v>
      </c>
      <c r="AF48" s="55"/>
      <c r="AG48" s="49" t="s">
        <v>3386</v>
      </c>
      <c r="AH48" s="71" t="s">
        <v>874</v>
      </c>
      <c r="AI48" s="55">
        <v>2050</v>
      </c>
      <c r="AJ48" s="70" t="str">
        <f t="shared" si="5"/>
        <v>*0.93</v>
      </c>
      <c r="AK48" s="70" t="str">
        <f t="shared" si="6"/>
        <v>REZoning_Sol-Win</v>
      </c>
      <c r="AO48" s="50" t="s">
        <v>3386</v>
      </c>
      <c r="AP48" s="72" t="s">
        <v>874</v>
      </c>
      <c r="AQ48" s="58">
        <v>2035</v>
      </c>
      <c r="AR48" s="73" t="str">
        <f t="shared" si="7"/>
        <v>*0.92</v>
      </c>
      <c r="AS48" s="70" t="str">
        <f t="shared" si="8"/>
        <v>REZoning_Sol-Win</v>
      </c>
      <c r="AT48" s="58"/>
      <c r="AU48" s="50" t="s">
        <v>3386</v>
      </c>
      <c r="AV48" s="72" t="s">
        <v>874</v>
      </c>
      <c r="AW48" s="58">
        <v>2050</v>
      </c>
      <c r="AX48" s="73" t="str">
        <f t="shared" si="9"/>
        <v>*0.89</v>
      </c>
      <c r="AY48" s="70" t="str">
        <f t="shared" si="10"/>
        <v>REZoning_Sol-Win</v>
      </c>
    </row>
    <row r="49" ht="29" spans="1:51">
      <c r="A49" s="67" t="s">
        <v>101</v>
      </c>
      <c r="C49" t="s">
        <v>3387</v>
      </c>
      <c r="D49" s="68" t="s">
        <v>874</v>
      </c>
      <c r="E49" s="52">
        <v>2035</v>
      </c>
      <c r="F49" s="69" t="str">
        <f t="shared" si="0"/>
        <v>*0.96</v>
      </c>
      <c r="G49" s="70" t="str">
        <f t="shared" si="11"/>
        <v>REZoning_Sol-Win</v>
      </c>
      <c r="H49" s="52"/>
      <c r="I49" t="s">
        <v>3387</v>
      </c>
      <c r="J49" s="68" t="s">
        <v>874</v>
      </c>
      <c r="K49" s="52">
        <v>2050</v>
      </c>
      <c r="L49" s="62" t="str">
        <f t="shared" si="1"/>
        <v>*0.94</v>
      </c>
      <c r="M49" s="70" t="str">
        <f t="shared" si="2"/>
        <v>REZoning_Sol-Win</v>
      </c>
      <c r="O49" t="s">
        <v>3387</v>
      </c>
      <c r="P49" t="s">
        <v>874</v>
      </c>
      <c r="Q49">
        <v>2100</v>
      </c>
      <c r="R49" t="s">
        <v>968</v>
      </c>
      <c r="S49" t="s">
        <v>875</v>
      </c>
      <c r="AA49" s="49" t="s">
        <v>3387</v>
      </c>
      <c r="AB49" s="71" t="s">
        <v>874</v>
      </c>
      <c r="AC49" s="55">
        <v>2035</v>
      </c>
      <c r="AD49" s="70" t="str">
        <f t="shared" si="3"/>
        <v>*0.96</v>
      </c>
      <c r="AE49" s="70" t="str">
        <f t="shared" si="4"/>
        <v>REZoning_Sol-Win</v>
      </c>
      <c r="AF49" s="55"/>
      <c r="AG49" s="49" t="s">
        <v>3387</v>
      </c>
      <c r="AH49" s="71" t="s">
        <v>874</v>
      </c>
      <c r="AI49" s="55">
        <v>2050</v>
      </c>
      <c r="AJ49" s="70" t="str">
        <f t="shared" si="5"/>
        <v>*0.93</v>
      </c>
      <c r="AK49" s="70" t="str">
        <f t="shared" si="6"/>
        <v>REZoning_Sol-Win</v>
      </c>
      <c r="AO49" s="50" t="s">
        <v>3387</v>
      </c>
      <c r="AP49" s="72" t="s">
        <v>874</v>
      </c>
      <c r="AQ49" s="58">
        <v>2035</v>
      </c>
      <c r="AR49" s="73" t="str">
        <f t="shared" si="7"/>
        <v>*0.92</v>
      </c>
      <c r="AS49" s="70" t="str">
        <f t="shared" si="8"/>
        <v>REZoning_Sol-Win</v>
      </c>
      <c r="AT49" s="58"/>
      <c r="AU49" s="50" t="s">
        <v>3387</v>
      </c>
      <c r="AV49" s="72" t="s">
        <v>874</v>
      </c>
      <c r="AW49" s="58">
        <v>2050</v>
      </c>
      <c r="AX49" s="73" t="str">
        <f t="shared" si="9"/>
        <v>*0.89</v>
      </c>
      <c r="AY49" s="70" t="str">
        <f t="shared" si="10"/>
        <v>REZoning_Sol-Win</v>
      </c>
    </row>
    <row r="50" ht="29" spans="1:51">
      <c r="A50" s="67" t="s">
        <v>101</v>
      </c>
      <c r="C50" t="s">
        <v>3388</v>
      </c>
      <c r="D50" s="68" t="s">
        <v>874</v>
      </c>
      <c r="E50" s="52">
        <v>2035</v>
      </c>
      <c r="F50" s="69" t="str">
        <f t="shared" si="0"/>
        <v>*0.96</v>
      </c>
      <c r="G50" s="70" t="str">
        <f t="shared" si="11"/>
        <v>REZoning_Sol-Win</v>
      </c>
      <c r="H50" s="52"/>
      <c r="I50" t="s">
        <v>3388</v>
      </c>
      <c r="J50" s="68" t="s">
        <v>874</v>
      </c>
      <c r="K50" s="52">
        <v>2050</v>
      </c>
      <c r="L50" s="62" t="str">
        <f t="shared" si="1"/>
        <v>*0.94</v>
      </c>
      <c r="M50" s="70" t="str">
        <f t="shared" si="2"/>
        <v>REZoning_Sol-Win</v>
      </c>
      <c r="O50" t="s">
        <v>3388</v>
      </c>
      <c r="P50" t="s">
        <v>874</v>
      </c>
      <c r="Q50">
        <v>2100</v>
      </c>
      <c r="R50" t="s">
        <v>968</v>
      </c>
      <c r="S50" t="s">
        <v>875</v>
      </c>
      <c r="AA50" s="49" t="s">
        <v>3388</v>
      </c>
      <c r="AB50" s="71" t="s">
        <v>874</v>
      </c>
      <c r="AC50" s="55">
        <v>2035</v>
      </c>
      <c r="AD50" s="70" t="str">
        <f t="shared" si="3"/>
        <v>*0.96</v>
      </c>
      <c r="AE50" s="70" t="str">
        <f t="shared" si="4"/>
        <v>REZoning_Sol-Win</v>
      </c>
      <c r="AF50" s="55"/>
      <c r="AG50" s="49" t="s">
        <v>3388</v>
      </c>
      <c r="AH50" s="71" t="s">
        <v>874</v>
      </c>
      <c r="AI50" s="55">
        <v>2050</v>
      </c>
      <c r="AJ50" s="70" t="str">
        <f t="shared" si="5"/>
        <v>*0.93</v>
      </c>
      <c r="AK50" s="70" t="str">
        <f t="shared" si="6"/>
        <v>REZoning_Sol-Win</v>
      </c>
      <c r="AO50" s="50" t="s">
        <v>3388</v>
      </c>
      <c r="AP50" s="72" t="s">
        <v>874</v>
      </c>
      <c r="AQ50" s="58">
        <v>2035</v>
      </c>
      <c r="AR50" s="73" t="str">
        <f t="shared" si="7"/>
        <v>*0.92</v>
      </c>
      <c r="AS50" s="70" t="str">
        <f t="shared" si="8"/>
        <v>REZoning_Sol-Win</v>
      </c>
      <c r="AT50" s="58"/>
      <c r="AU50" s="50" t="s">
        <v>3388</v>
      </c>
      <c r="AV50" s="72" t="s">
        <v>874</v>
      </c>
      <c r="AW50" s="58">
        <v>2050</v>
      </c>
      <c r="AX50" s="73" t="str">
        <f t="shared" si="9"/>
        <v>*0.89</v>
      </c>
      <c r="AY50" s="70" t="str">
        <f t="shared" si="10"/>
        <v>REZoning_Sol-Win</v>
      </c>
    </row>
    <row r="51" ht="29" spans="1:51">
      <c r="A51" s="67" t="s">
        <v>101</v>
      </c>
      <c r="C51" t="s">
        <v>3389</v>
      </c>
      <c r="D51" s="68" t="s">
        <v>874</v>
      </c>
      <c r="E51" s="52">
        <v>2035</v>
      </c>
      <c r="F51" s="69" t="str">
        <f t="shared" si="0"/>
        <v>*0.96</v>
      </c>
      <c r="G51" s="70" t="str">
        <f t="shared" si="11"/>
        <v>REZoning_Sol-Win</v>
      </c>
      <c r="H51" s="52"/>
      <c r="I51" t="s">
        <v>3389</v>
      </c>
      <c r="J51" s="68" t="s">
        <v>874</v>
      </c>
      <c r="K51" s="52">
        <v>2050</v>
      </c>
      <c r="L51" s="62" t="str">
        <f t="shared" si="1"/>
        <v>*0.94</v>
      </c>
      <c r="M51" s="70" t="str">
        <f t="shared" si="2"/>
        <v>REZoning_Sol-Win</v>
      </c>
      <c r="O51" t="s">
        <v>3389</v>
      </c>
      <c r="P51" t="s">
        <v>874</v>
      </c>
      <c r="Q51">
        <v>2100</v>
      </c>
      <c r="R51" t="s">
        <v>968</v>
      </c>
      <c r="S51" t="s">
        <v>875</v>
      </c>
      <c r="AA51" s="49" t="s">
        <v>3389</v>
      </c>
      <c r="AB51" s="71" t="s">
        <v>874</v>
      </c>
      <c r="AC51" s="55">
        <v>2035</v>
      </c>
      <c r="AD51" s="70" t="str">
        <f t="shared" si="3"/>
        <v>*0.96</v>
      </c>
      <c r="AE51" s="70" t="str">
        <f t="shared" si="4"/>
        <v>REZoning_Sol-Win</v>
      </c>
      <c r="AF51" s="55"/>
      <c r="AG51" s="49" t="s">
        <v>3389</v>
      </c>
      <c r="AH51" s="71" t="s">
        <v>874</v>
      </c>
      <c r="AI51" s="55">
        <v>2050</v>
      </c>
      <c r="AJ51" s="70" t="str">
        <f t="shared" si="5"/>
        <v>*0.93</v>
      </c>
      <c r="AK51" s="70" t="str">
        <f t="shared" si="6"/>
        <v>REZoning_Sol-Win</v>
      </c>
      <c r="AO51" s="50" t="s">
        <v>3389</v>
      </c>
      <c r="AP51" s="72" t="s">
        <v>874</v>
      </c>
      <c r="AQ51" s="58">
        <v>2035</v>
      </c>
      <c r="AR51" s="73" t="str">
        <f t="shared" si="7"/>
        <v>*0.92</v>
      </c>
      <c r="AS51" s="70" t="str">
        <f t="shared" si="8"/>
        <v>REZoning_Sol-Win</v>
      </c>
      <c r="AT51" s="58"/>
      <c r="AU51" s="50" t="s">
        <v>3389</v>
      </c>
      <c r="AV51" s="72" t="s">
        <v>874</v>
      </c>
      <c r="AW51" s="58">
        <v>2050</v>
      </c>
      <c r="AX51" s="73" t="str">
        <f t="shared" si="9"/>
        <v>*0.89</v>
      </c>
      <c r="AY51" s="70" t="str">
        <f t="shared" si="10"/>
        <v>REZoning_Sol-Win</v>
      </c>
    </row>
    <row r="52" ht="29" spans="1:51">
      <c r="A52" s="67" t="s">
        <v>101</v>
      </c>
      <c r="C52" t="s">
        <v>3390</v>
      </c>
      <c r="D52" s="68" t="s">
        <v>874</v>
      </c>
      <c r="E52" s="52">
        <v>2035</v>
      </c>
      <c r="F52" s="69" t="str">
        <f t="shared" si="0"/>
        <v>*0.96</v>
      </c>
      <c r="G52" s="70" t="str">
        <f t="shared" si="11"/>
        <v>REZoning_Sol-Win</v>
      </c>
      <c r="H52" s="52"/>
      <c r="I52" t="s">
        <v>3390</v>
      </c>
      <c r="J52" s="68" t="s">
        <v>874</v>
      </c>
      <c r="K52" s="52">
        <v>2050</v>
      </c>
      <c r="L52" s="62" t="str">
        <f t="shared" si="1"/>
        <v>*0.94</v>
      </c>
      <c r="M52" s="70" t="str">
        <f t="shared" si="2"/>
        <v>REZoning_Sol-Win</v>
      </c>
      <c r="O52" t="s">
        <v>3390</v>
      </c>
      <c r="P52" t="s">
        <v>874</v>
      </c>
      <c r="Q52">
        <v>2100</v>
      </c>
      <c r="R52" t="s">
        <v>968</v>
      </c>
      <c r="S52" t="s">
        <v>875</v>
      </c>
      <c r="AA52" s="49" t="s">
        <v>3390</v>
      </c>
      <c r="AB52" s="71" t="s">
        <v>874</v>
      </c>
      <c r="AC52" s="55">
        <v>2035</v>
      </c>
      <c r="AD52" s="70" t="str">
        <f t="shared" si="3"/>
        <v>*0.96</v>
      </c>
      <c r="AE52" s="70" t="str">
        <f t="shared" si="4"/>
        <v>REZoning_Sol-Win</v>
      </c>
      <c r="AF52" s="55"/>
      <c r="AG52" s="49" t="s">
        <v>3390</v>
      </c>
      <c r="AH52" s="71" t="s">
        <v>874</v>
      </c>
      <c r="AI52" s="55">
        <v>2050</v>
      </c>
      <c r="AJ52" s="70" t="str">
        <f t="shared" si="5"/>
        <v>*0.93</v>
      </c>
      <c r="AK52" s="70" t="str">
        <f t="shared" si="6"/>
        <v>REZoning_Sol-Win</v>
      </c>
      <c r="AO52" s="50" t="s">
        <v>3390</v>
      </c>
      <c r="AP52" s="72" t="s">
        <v>874</v>
      </c>
      <c r="AQ52" s="58">
        <v>2035</v>
      </c>
      <c r="AR52" s="73" t="str">
        <f t="shared" si="7"/>
        <v>*0.92</v>
      </c>
      <c r="AS52" s="70" t="str">
        <f t="shared" si="8"/>
        <v>REZoning_Sol-Win</v>
      </c>
      <c r="AT52" s="58"/>
      <c r="AU52" s="50" t="s">
        <v>3390</v>
      </c>
      <c r="AV52" s="72" t="s">
        <v>874</v>
      </c>
      <c r="AW52" s="58">
        <v>2050</v>
      </c>
      <c r="AX52" s="73" t="str">
        <f t="shared" si="9"/>
        <v>*0.89</v>
      </c>
      <c r="AY52" s="70" t="str">
        <f t="shared" si="10"/>
        <v>REZoning_Sol-Win</v>
      </c>
    </row>
    <row r="53" ht="29" spans="1:51">
      <c r="A53" s="67" t="s">
        <v>101</v>
      </c>
      <c r="C53" t="s">
        <v>3391</v>
      </c>
      <c r="D53" s="68" t="s">
        <v>874</v>
      </c>
      <c r="E53" s="52">
        <v>2035</v>
      </c>
      <c r="F53" s="69" t="str">
        <f t="shared" si="0"/>
        <v>*0.96</v>
      </c>
      <c r="G53" s="70" t="str">
        <f t="shared" si="11"/>
        <v>REZoning_Sol-Win</v>
      </c>
      <c r="H53" s="52"/>
      <c r="I53" t="s">
        <v>3391</v>
      </c>
      <c r="J53" s="68" t="s">
        <v>874</v>
      </c>
      <c r="K53" s="52">
        <v>2050</v>
      </c>
      <c r="L53" s="62" t="str">
        <f t="shared" si="1"/>
        <v>*0.94</v>
      </c>
      <c r="M53" s="70" t="str">
        <f t="shared" si="2"/>
        <v>REZoning_Sol-Win</v>
      </c>
      <c r="O53" t="s">
        <v>3391</v>
      </c>
      <c r="P53" t="s">
        <v>874</v>
      </c>
      <c r="Q53">
        <v>2100</v>
      </c>
      <c r="R53" t="s">
        <v>968</v>
      </c>
      <c r="S53" t="s">
        <v>875</v>
      </c>
      <c r="AA53" s="49" t="s">
        <v>3391</v>
      </c>
      <c r="AB53" s="71" t="s">
        <v>874</v>
      </c>
      <c r="AC53" s="55">
        <v>2035</v>
      </c>
      <c r="AD53" s="70" t="str">
        <f t="shared" si="3"/>
        <v>*0.96</v>
      </c>
      <c r="AE53" s="70" t="str">
        <f t="shared" si="4"/>
        <v>REZoning_Sol-Win</v>
      </c>
      <c r="AF53" s="55"/>
      <c r="AG53" s="49" t="s">
        <v>3391</v>
      </c>
      <c r="AH53" s="71" t="s">
        <v>874</v>
      </c>
      <c r="AI53" s="55">
        <v>2050</v>
      </c>
      <c r="AJ53" s="70" t="str">
        <f t="shared" si="5"/>
        <v>*0.93</v>
      </c>
      <c r="AK53" s="70" t="str">
        <f t="shared" si="6"/>
        <v>REZoning_Sol-Win</v>
      </c>
      <c r="AO53" s="50" t="s">
        <v>3391</v>
      </c>
      <c r="AP53" s="72" t="s">
        <v>874</v>
      </c>
      <c r="AQ53" s="58">
        <v>2035</v>
      </c>
      <c r="AR53" s="73" t="str">
        <f t="shared" si="7"/>
        <v>*0.92</v>
      </c>
      <c r="AS53" s="70" t="str">
        <f t="shared" si="8"/>
        <v>REZoning_Sol-Win</v>
      </c>
      <c r="AT53" s="58"/>
      <c r="AU53" s="50" t="s">
        <v>3391</v>
      </c>
      <c r="AV53" s="72" t="s">
        <v>874</v>
      </c>
      <c r="AW53" s="58">
        <v>2050</v>
      </c>
      <c r="AX53" s="73" t="str">
        <f t="shared" si="9"/>
        <v>*0.89</v>
      </c>
      <c r="AY53" s="70" t="str">
        <f t="shared" si="10"/>
        <v>REZoning_Sol-Win</v>
      </c>
    </row>
    <row r="54" ht="29" spans="1:51">
      <c r="A54" s="67" t="s">
        <v>101</v>
      </c>
      <c r="C54" t="s">
        <v>3392</v>
      </c>
      <c r="D54" s="68" t="s">
        <v>874</v>
      </c>
      <c r="E54" s="52">
        <v>2035</v>
      </c>
      <c r="F54" s="69" t="str">
        <f t="shared" si="0"/>
        <v>*0.96</v>
      </c>
      <c r="G54" s="70" t="str">
        <f t="shared" si="11"/>
        <v>REZoning_Sol-Win</v>
      </c>
      <c r="H54" s="52"/>
      <c r="I54" t="s">
        <v>3392</v>
      </c>
      <c r="J54" s="68" t="s">
        <v>874</v>
      </c>
      <c r="K54" s="52">
        <v>2050</v>
      </c>
      <c r="L54" s="62" t="str">
        <f t="shared" si="1"/>
        <v>*0.94</v>
      </c>
      <c r="M54" s="70" t="str">
        <f t="shared" si="2"/>
        <v>REZoning_Sol-Win</v>
      </c>
      <c r="O54" t="s">
        <v>3392</v>
      </c>
      <c r="P54" t="s">
        <v>874</v>
      </c>
      <c r="Q54">
        <v>2100</v>
      </c>
      <c r="R54" t="s">
        <v>968</v>
      </c>
      <c r="S54" t="s">
        <v>875</v>
      </c>
      <c r="AA54" s="49" t="s">
        <v>3392</v>
      </c>
      <c r="AB54" s="71" t="s">
        <v>874</v>
      </c>
      <c r="AC54" s="55">
        <v>2035</v>
      </c>
      <c r="AD54" s="70" t="str">
        <f t="shared" si="3"/>
        <v>*0.96</v>
      </c>
      <c r="AE54" s="70" t="str">
        <f t="shared" si="4"/>
        <v>REZoning_Sol-Win</v>
      </c>
      <c r="AF54" s="55"/>
      <c r="AG54" s="49" t="s">
        <v>3392</v>
      </c>
      <c r="AH54" s="71" t="s">
        <v>874</v>
      </c>
      <c r="AI54" s="55">
        <v>2050</v>
      </c>
      <c r="AJ54" s="70" t="str">
        <f t="shared" si="5"/>
        <v>*0.93</v>
      </c>
      <c r="AK54" s="70" t="str">
        <f t="shared" si="6"/>
        <v>REZoning_Sol-Win</v>
      </c>
      <c r="AO54" s="50" t="s">
        <v>3392</v>
      </c>
      <c r="AP54" s="72" t="s">
        <v>874</v>
      </c>
      <c r="AQ54" s="58">
        <v>2035</v>
      </c>
      <c r="AR54" s="73" t="str">
        <f t="shared" si="7"/>
        <v>*0.92</v>
      </c>
      <c r="AS54" s="70" t="str">
        <f t="shared" si="8"/>
        <v>REZoning_Sol-Win</v>
      </c>
      <c r="AT54" s="58"/>
      <c r="AU54" s="50" t="s">
        <v>3392</v>
      </c>
      <c r="AV54" s="72" t="s">
        <v>874</v>
      </c>
      <c r="AW54" s="58">
        <v>2050</v>
      </c>
      <c r="AX54" s="73" t="str">
        <f t="shared" si="9"/>
        <v>*0.89</v>
      </c>
      <c r="AY54" s="70" t="str">
        <f t="shared" si="10"/>
        <v>REZoning_Sol-Win</v>
      </c>
    </row>
    <row r="55" ht="29" spans="1:51">
      <c r="A55" s="67" t="s">
        <v>101</v>
      </c>
      <c r="C55" t="s">
        <v>3393</v>
      </c>
      <c r="D55" s="68" t="s">
        <v>874</v>
      </c>
      <c r="E55" s="52">
        <v>2035</v>
      </c>
      <c r="F55" s="69" t="str">
        <f t="shared" si="0"/>
        <v>*0.96</v>
      </c>
      <c r="G55" s="70" t="str">
        <f t="shared" si="11"/>
        <v>REZoning_Sol-Win</v>
      </c>
      <c r="H55" s="52"/>
      <c r="I55" t="s">
        <v>3393</v>
      </c>
      <c r="J55" s="68" t="s">
        <v>874</v>
      </c>
      <c r="K55" s="52">
        <v>2050</v>
      </c>
      <c r="L55" s="62" t="str">
        <f t="shared" si="1"/>
        <v>*0.94</v>
      </c>
      <c r="M55" s="70" t="str">
        <f t="shared" si="2"/>
        <v>REZoning_Sol-Win</v>
      </c>
      <c r="O55" t="s">
        <v>3393</v>
      </c>
      <c r="P55" t="s">
        <v>874</v>
      </c>
      <c r="Q55">
        <v>2100</v>
      </c>
      <c r="R55" t="s">
        <v>968</v>
      </c>
      <c r="S55" t="s">
        <v>875</v>
      </c>
      <c r="AA55" s="49" t="s">
        <v>3393</v>
      </c>
      <c r="AB55" s="71" t="s">
        <v>874</v>
      </c>
      <c r="AC55" s="55">
        <v>2035</v>
      </c>
      <c r="AD55" s="70" t="str">
        <f t="shared" si="3"/>
        <v>*0.96</v>
      </c>
      <c r="AE55" s="70" t="str">
        <f t="shared" si="4"/>
        <v>REZoning_Sol-Win</v>
      </c>
      <c r="AF55" s="55"/>
      <c r="AG55" s="49" t="s">
        <v>3393</v>
      </c>
      <c r="AH55" s="71" t="s">
        <v>874</v>
      </c>
      <c r="AI55" s="55">
        <v>2050</v>
      </c>
      <c r="AJ55" s="70" t="str">
        <f t="shared" si="5"/>
        <v>*0.93</v>
      </c>
      <c r="AK55" s="70" t="str">
        <f t="shared" si="6"/>
        <v>REZoning_Sol-Win</v>
      </c>
      <c r="AO55" s="50" t="s">
        <v>3393</v>
      </c>
      <c r="AP55" s="72" t="s">
        <v>874</v>
      </c>
      <c r="AQ55" s="58">
        <v>2035</v>
      </c>
      <c r="AR55" s="73" t="str">
        <f t="shared" si="7"/>
        <v>*0.92</v>
      </c>
      <c r="AS55" s="70" t="str">
        <f t="shared" si="8"/>
        <v>REZoning_Sol-Win</v>
      </c>
      <c r="AT55" s="58"/>
      <c r="AU55" s="50" t="s">
        <v>3393</v>
      </c>
      <c r="AV55" s="72" t="s">
        <v>874</v>
      </c>
      <c r="AW55" s="58">
        <v>2050</v>
      </c>
      <c r="AX55" s="73" t="str">
        <f t="shared" si="9"/>
        <v>*0.89</v>
      </c>
      <c r="AY55" s="70" t="str">
        <f t="shared" si="10"/>
        <v>REZoning_Sol-Win</v>
      </c>
    </row>
    <row r="56" ht="29" spans="1:51">
      <c r="A56" s="67" t="s">
        <v>101</v>
      </c>
      <c r="C56" t="s">
        <v>3394</v>
      </c>
      <c r="D56" s="68" t="s">
        <v>874</v>
      </c>
      <c r="E56" s="52">
        <v>2035</v>
      </c>
      <c r="F56" s="69" t="str">
        <f t="shared" si="0"/>
        <v>*0.96</v>
      </c>
      <c r="G56" s="70" t="str">
        <f t="shared" si="11"/>
        <v>REZoning_Sol-Win</v>
      </c>
      <c r="H56" s="52"/>
      <c r="I56" t="s">
        <v>3394</v>
      </c>
      <c r="J56" s="68" t="s">
        <v>874</v>
      </c>
      <c r="K56" s="52">
        <v>2050</v>
      </c>
      <c r="L56" s="62" t="str">
        <f t="shared" si="1"/>
        <v>*0.94</v>
      </c>
      <c r="M56" s="70" t="str">
        <f t="shared" si="2"/>
        <v>REZoning_Sol-Win</v>
      </c>
      <c r="O56" t="s">
        <v>3394</v>
      </c>
      <c r="P56" t="s">
        <v>874</v>
      </c>
      <c r="Q56">
        <v>2100</v>
      </c>
      <c r="R56" t="s">
        <v>968</v>
      </c>
      <c r="S56" t="s">
        <v>875</v>
      </c>
      <c r="AA56" s="49" t="s">
        <v>3394</v>
      </c>
      <c r="AB56" s="71" t="s">
        <v>874</v>
      </c>
      <c r="AC56" s="55">
        <v>2035</v>
      </c>
      <c r="AD56" s="70" t="str">
        <f t="shared" si="3"/>
        <v>*0.96</v>
      </c>
      <c r="AE56" s="70" t="str">
        <f t="shared" si="4"/>
        <v>REZoning_Sol-Win</v>
      </c>
      <c r="AF56" s="55"/>
      <c r="AG56" s="49" t="s">
        <v>3394</v>
      </c>
      <c r="AH56" s="71" t="s">
        <v>874</v>
      </c>
      <c r="AI56" s="55">
        <v>2050</v>
      </c>
      <c r="AJ56" s="70" t="str">
        <f t="shared" si="5"/>
        <v>*0.93</v>
      </c>
      <c r="AK56" s="70" t="str">
        <f t="shared" si="6"/>
        <v>REZoning_Sol-Win</v>
      </c>
      <c r="AO56" s="50" t="s">
        <v>3394</v>
      </c>
      <c r="AP56" s="72" t="s">
        <v>874</v>
      </c>
      <c r="AQ56" s="58">
        <v>2035</v>
      </c>
      <c r="AR56" s="73" t="str">
        <f t="shared" si="7"/>
        <v>*0.92</v>
      </c>
      <c r="AS56" s="70" t="str">
        <f t="shared" si="8"/>
        <v>REZoning_Sol-Win</v>
      </c>
      <c r="AT56" s="58"/>
      <c r="AU56" s="50" t="s">
        <v>3394</v>
      </c>
      <c r="AV56" s="72" t="s">
        <v>874</v>
      </c>
      <c r="AW56" s="58">
        <v>2050</v>
      </c>
      <c r="AX56" s="73" t="str">
        <f t="shared" si="9"/>
        <v>*0.89</v>
      </c>
      <c r="AY56" s="70" t="str">
        <f t="shared" si="10"/>
        <v>REZoning_Sol-Win</v>
      </c>
    </row>
    <row r="57" ht="29" spans="1:51">
      <c r="A57" s="67" t="s">
        <v>101</v>
      </c>
      <c r="C57" t="s">
        <v>3395</v>
      </c>
      <c r="D57" s="68" t="s">
        <v>874</v>
      </c>
      <c r="E57" s="52">
        <v>2035</v>
      </c>
      <c r="F57" s="69" t="str">
        <f t="shared" si="0"/>
        <v>*0.96</v>
      </c>
      <c r="G57" s="70" t="str">
        <f t="shared" si="11"/>
        <v>REZoning_Sol-Win</v>
      </c>
      <c r="H57" s="52"/>
      <c r="I57" t="s">
        <v>3395</v>
      </c>
      <c r="J57" s="68" t="s">
        <v>874</v>
      </c>
      <c r="K57" s="52">
        <v>2050</v>
      </c>
      <c r="L57" s="62" t="str">
        <f t="shared" si="1"/>
        <v>*0.94</v>
      </c>
      <c r="M57" s="70" t="str">
        <f t="shared" si="2"/>
        <v>REZoning_Sol-Win</v>
      </c>
      <c r="O57" t="s">
        <v>3395</v>
      </c>
      <c r="P57" t="s">
        <v>874</v>
      </c>
      <c r="Q57">
        <v>2100</v>
      </c>
      <c r="R57" t="s">
        <v>968</v>
      </c>
      <c r="S57" t="s">
        <v>875</v>
      </c>
      <c r="AA57" s="49" t="s">
        <v>3395</v>
      </c>
      <c r="AB57" s="71" t="s">
        <v>874</v>
      </c>
      <c r="AC57" s="55">
        <v>2035</v>
      </c>
      <c r="AD57" s="70" t="str">
        <f t="shared" si="3"/>
        <v>*0.96</v>
      </c>
      <c r="AE57" s="70" t="str">
        <f t="shared" si="4"/>
        <v>REZoning_Sol-Win</v>
      </c>
      <c r="AF57" s="55"/>
      <c r="AG57" s="49" t="s">
        <v>3395</v>
      </c>
      <c r="AH57" s="71" t="s">
        <v>874</v>
      </c>
      <c r="AI57" s="55">
        <v>2050</v>
      </c>
      <c r="AJ57" s="70" t="str">
        <f t="shared" si="5"/>
        <v>*0.93</v>
      </c>
      <c r="AK57" s="70" t="str">
        <f t="shared" si="6"/>
        <v>REZoning_Sol-Win</v>
      </c>
      <c r="AO57" s="50" t="s">
        <v>3395</v>
      </c>
      <c r="AP57" s="72" t="s">
        <v>874</v>
      </c>
      <c r="AQ57" s="58">
        <v>2035</v>
      </c>
      <c r="AR57" s="73" t="str">
        <f t="shared" si="7"/>
        <v>*0.92</v>
      </c>
      <c r="AS57" s="70" t="str">
        <f t="shared" si="8"/>
        <v>REZoning_Sol-Win</v>
      </c>
      <c r="AT57" s="58"/>
      <c r="AU57" s="50" t="s">
        <v>3395</v>
      </c>
      <c r="AV57" s="72" t="s">
        <v>874</v>
      </c>
      <c r="AW57" s="58">
        <v>2050</v>
      </c>
      <c r="AX57" s="73" t="str">
        <f t="shared" si="9"/>
        <v>*0.89</v>
      </c>
      <c r="AY57" s="70" t="str">
        <f t="shared" si="10"/>
        <v>REZoning_Sol-Win</v>
      </c>
    </row>
    <row r="58" ht="29" spans="1:51">
      <c r="A58" s="67" t="s">
        <v>101</v>
      </c>
      <c r="C58" t="s">
        <v>3396</v>
      </c>
      <c r="D58" s="68" t="s">
        <v>874</v>
      </c>
      <c r="E58" s="52">
        <v>2035</v>
      </c>
      <c r="F58" s="69" t="str">
        <f t="shared" si="0"/>
        <v>*0.96</v>
      </c>
      <c r="G58" s="70" t="str">
        <f t="shared" si="11"/>
        <v>REZoning_Sol-Win</v>
      </c>
      <c r="H58" s="52"/>
      <c r="I58" t="s">
        <v>3396</v>
      </c>
      <c r="J58" s="68" t="s">
        <v>874</v>
      </c>
      <c r="K58" s="52">
        <v>2050</v>
      </c>
      <c r="L58" s="62" t="str">
        <f t="shared" si="1"/>
        <v>*0.94</v>
      </c>
      <c r="M58" s="70" t="str">
        <f t="shared" si="2"/>
        <v>REZoning_Sol-Win</v>
      </c>
      <c r="O58" t="s">
        <v>3396</v>
      </c>
      <c r="P58" t="s">
        <v>874</v>
      </c>
      <c r="Q58">
        <v>2100</v>
      </c>
      <c r="R58" t="s">
        <v>968</v>
      </c>
      <c r="S58" t="s">
        <v>875</v>
      </c>
      <c r="AA58" s="49" t="s">
        <v>3396</v>
      </c>
      <c r="AB58" s="71" t="s">
        <v>874</v>
      </c>
      <c r="AC58" s="55">
        <v>2035</v>
      </c>
      <c r="AD58" s="70" t="str">
        <f t="shared" si="3"/>
        <v>*0.96</v>
      </c>
      <c r="AE58" s="70" t="str">
        <f t="shared" si="4"/>
        <v>REZoning_Sol-Win</v>
      </c>
      <c r="AF58" s="55"/>
      <c r="AG58" s="49" t="s">
        <v>3396</v>
      </c>
      <c r="AH58" s="71" t="s">
        <v>874</v>
      </c>
      <c r="AI58" s="55">
        <v>2050</v>
      </c>
      <c r="AJ58" s="70" t="str">
        <f t="shared" si="5"/>
        <v>*0.93</v>
      </c>
      <c r="AK58" s="70" t="str">
        <f t="shared" si="6"/>
        <v>REZoning_Sol-Win</v>
      </c>
      <c r="AO58" s="50" t="s">
        <v>3396</v>
      </c>
      <c r="AP58" s="72" t="s">
        <v>874</v>
      </c>
      <c r="AQ58" s="58">
        <v>2035</v>
      </c>
      <c r="AR58" s="73" t="str">
        <f t="shared" si="7"/>
        <v>*0.92</v>
      </c>
      <c r="AS58" s="70" t="str">
        <f t="shared" si="8"/>
        <v>REZoning_Sol-Win</v>
      </c>
      <c r="AT58" s="58"/>
      <c r="AU58" s="50" t="s">
        <v>3396</v>
      </c>
      <c r="AV58" s="72" t="s">
        <v>874</v>
      </c>
      <c r="AW58" s="58">
        <v>2050</v>
      </c>
      <c r="AX58" s="73" t="str">
        <f t="shared" si="9"/>
        <v>*0.89</v>
      </c>
      <c r="AY58" s="70" t="str">
        <f t="shared" si="10"/>
        <v>REZoning_Sol-Win</v>
      </c>
    </row>
    <row r="59" ht="29" spans="1:51">
      <c r="A59" s="67" t="s">
        <v>101</v>
      </c>
      <c r="C59" t="s">
        <v>3397</v>
      </c>
      <c r="D59" s="68" t="s">
        <v>874</v>
      </c>
      <c r="E59" s="52">
        <v>2035</v>
      </c>
      <c r="F59" s="69" t="str">
        <f t="shared" si="0"/>
        <v>*0.96</v>
      </c>
      <c r="G59" s="70" t="str">
        <f t="shared" si="11"/>
        <v>REZoning_Sol-Win</v>
      </c>
      <c r="H59" s="52"/>
      <c r="I59" t="s">
        <v>3397</v>
      </c>
      <c r="J59" s="68" t="s">
        <v>874</v>
      </c>
      <c r="K59" s="52">
        <v>2050</v>
      </c>
      <c r="L59" s="62" t="str">
        <f t="shared" si="1"/>
        <v>*0.94</v>
      </c>
      <c r="M59" s="70" t="str">
        <f t="shared" si="2"/>
        <v>REZoning_Sol-Win</v>
      </c>
      <c r="O59" t="s">
        <v>3397</v>
      </c>
      <c r="P59" t="s">
        <v>874</v>
      </c>
      <c r="Q59">
        <v>2100</v>
      </c>
      <c r="R59" t="s">
        <v>968</v>
      </c>
      <c r="S59" t="s">
        <v>875</v>
      </c>
      <c r="AA59" s="49" t="s">
        <v>3397</v>
      </c>
      <c r="AB59" s="71" t="s">
        <v>874</v>
      </c>
      <c r="AC59" s="55">
        <v>2035</v>
      </c>
      <c r="AD59" s="70" t="str">
        <f t="shared" si="3"/>
        <v>*0.96</v>
      </c>
      <c r="AE59" s="70" t="str">
        <f t="shared" si="4"/>
        <v>REZoning_Sol-Win</v>
      </c>
      <c r="AF59" s="55"/>
      <c r="AG59" s="49" t="s">
        <v>3397</v>
      </c>
      <c r="AH59" s="71" t="s">
        <v>874</v>
      </c>
      <c r="AI59" s="55">
        <v>2050</v>
      </c>
      <c r="AJ59" s="70" t="str">
        <f t="shared" si="5"/>
        <v>*0.93</v>
      </c>
      <c r="AK59" s="70" t="str">
        <f t="shared" si="6"/>
        <v>REZoning_Sol-Win</v>
      </c>
      <c r="AO59" s="50" t="s">
        <v>3397</v>
      </c>
      <c r="AP59" s="72" t="s">
        <v>874</v>
      </c>
      <c r="AQ59" s="58">
        <v>2035</v>
      </c>
      <c r="AR59" s="73" t="str">
        <f t="shared" si="7"/>
        <v>*0.92</v>
      </c>
      <c r="AS59" s="70" t="str">
        <f t="shared" si="8"/>
        <v>REZoning_Sol-Win</v>
      </c>
      <c r="AT59" s="58"/>
      <c r="AU59" s="50" t="s">
        <v>3397</v>
      </c>
      <c r="AV59" s="72" t="s">
        <v>874</v>
      </c>
      <c r="AW59" s="58">
        <v>2050</v>
      </c>
      <c r="AX59" s="73" t="str">
        <f t="shared" si="9"/>
        <v>*0.89</v>
      </c>
      <c r="AY59" s="70" t="str">
        <f t="shared" si="10"/>
        <v>REZoning_Sol-Win</v>
      </c>
    </row>
    <row r="60" ht="29" spans="1:51">
      <c r="A60" s="67" t="s">
        <v>101</v>
      </c>
      <c r="C60" t="s">
        <v>3398</v>
      </c>
      <c r="D60" s="68" t="s">
        <v>874</v>
      </c>
      <c r="E60" s="52">
        <v>2035</v>
      </c>
      <c r="F60" s="69" t="str">
        <f t="shared" si="0"/>
        <v>*0.96</v>
      </c>
      <c r="G60" s="70" t="str">
        <f t="shared" si="11"/>
        <v>REZoning_Sol-Win</v>
      </c>
      <c r="H60" s="52"/>
      <c r="I60" t="s">
        <v>3398</v>
      </c>
      <c r="J60" s="68" t="s">
        <v>874</v>
      </c>
      <c r="K60" s="52">
        <v>2050</v>
      </c>
      <c r="L60" s="62" t="str">
        <f t="shared" si="1"/>
        <v>*0.94</v>
      </c>
      <c r="M60" s="70" t="str">
        <f t="shared" si="2"/>
        <v>REZoning_Sol-Win</v>
      </c>
      <c r="O60" t="s">
        <v>3398</v>
      </c>
      <c r="P60" t="s">
        <v>874</v>
      </c>
      <c r="Q60">
        <v>2100</v>
      </c>
      <c r="R60" t="s">
        <v>968</v>
      </c>
      <c r="S60" t="s">
        <v>875</v>
      </c>
      <c r="AA60" s="49" t="s">
        <v>3398</v>
      </c>
      <c r="AB60" s="71" t="s">
        <v>874</v>
      </c>
      <c r="AC60" s="55">
        <v>2035</v>
      </c>
      <c r="AD60" s="70" t="str">
        <f t="shared" si="3"/>
        <v>*0.96</v>
      </c>
      <c r="AE60" s="70" t="str">
        <f t="shared" si="4"/>
        <v>REZoning_Sol-Win</v>
      </c>
      <c r="AF60" s="55"/>
      <c r="AG60" s="49" t="s">
        <v>3398</v>
      </c>
      <c r="AH60" s="71" t="s">
        <v>874</v>
      </c>
      <c r="AI60" s="55">
        <v>2050</v>
      </c>
      <c r="AJ60" s="70" t="str">
        <f t="shared" si="5"/>
        <v>*0.93</v>
      </c>
      <c r="AK60" s="70" t="str">
        <f t="shared" si="6"/>
        <v>REZoning_Sol-Win</v>
      </c>
      <c r="AO60" s="50" t="s">
        <v>3398</v>
      </c>
      <c r="AP60" s="72" t="s">
        <v>874</v>
      </c>
      <c r="AQ60" s="58">
        <v>2035</v>
      </c>
      <c r="AR60" s="73" t="str">
        <f t="shared" si="7"/>
        <v>*0.92</v>
      </c>
      <c r="AS60" s="70" t="str">
        <f t="shared" si="8"/>
        <v>REZoning_Sol-Win</v>
      </c>
      <c r="AT60" s="58"/>
      <c r="AU60" s="50" t="s">
        <v>3398</v>
      </c>
      <c r="AV60" s="72" t="s">
        <v>874</v>
      </c>
      <c r="AW60" s="58">
        <v>2050</v>
      </c>
      <c r="AX60" s="73" t="str">
        <f t="shared" si="9"/>
        <v>*0.89</v>
      </c>
      <c r="AY60" s="70" t="str">
        <f t="shared" si="10"/>
        <v>REZoning_Sol-Win</v>
      </c>
    </row>
    <row r="61" ht="29" spans="1:51">
      <c r="A61" s="67" t="s">
        <v>101</v>
      </c>
      <c r="C61" t="s">
        <v>3399</v>
      </c>
      <c r="D61" s="68" t="s">
        <v>874</v>
      </c>
      <c r="E61" s="52">
        <v>2035</v>
      </c>
      <c r="F61" s="69" t="str">
        <f t="shared" si="0"/>
        <v>*0.96</v>
      </c>
      <c r="G61" s="70" t="str">
        <f t="shared" si="11"/>
        <v>REZoning_Sol-Win</v>
      </c>
      <c r="H61" s="52"/>
      <c r="I61" t="s">
        <v>3399</v>
      </c>
      <c r="J61" s="68" t="s">
        <v>874</v>
      </c>
      <c r="K61" s="52">
        <v>2050</v>
      </c>
      <c r="L61" s="62" t="str">
        <f t="shared" si="1"/>
        <v>*0.94</v>
      </c>
      <c r="M61" s="70" t="str">
        <f t="shared" si="2"/>
        <v>REZoning_Sol-Win</v>
      </c>
      <c r="O61" t="s">
        <v>3399</v>
      </c>
      <c r="P61" t="s">
        <v>874</v>
      </c>
      <c r="Q61">
        <v>2100</v>
      </c>
      <c r="R61" t="s">
        <v>968</v>
      </c>
      <c r="S61" t="s">
        <v>875</v>
      </c>
      <c r="AA61" s="49" t="s">
        <v>3399</v>
      </c>
      <c r="AB61" s="71" t="s">
        <v>874</v>
      </c>
      <c r="AC61" s="55">
        <v>2035</v>
      </c>
      <c r="AD61" s="70" t="str">
        <f t="shared" si="3"/>
        <v>*0.96</v>
      </c>
      <c r="AE61" s="70" t="str">
        <f t="shared" si="4"/>
        <v>REZoning_Sol-Win</v>
      </c>
      <c r="AF61" s="55"/>
      <c r="AG61" s="49" t="s">
        <v>3399</v>
      </c>
      <c r="AH61" s="71" t="s">
        <v>874</v>
      </c>
      <c r="AI61" s="55">
        <v>2050</v>
      </c>
      <c r="AJ61" s="70" t="str">
        <f t="shared" si="5"/>
        <v>*0.93</v>
      </c>
      <c r="AK61" s="70" t="str">
        <f t="shared" si="6"/>
        <v>REZoning_Sol-Win</v>
      </c>
      <c r="AO61" s="50" t="s">
        <v>3399</v>
      </c>
      <c r="AP61" s="72" t="s">
        <v>874</v>
      </c>
      <c r="AQ61" s="58">
        <v>2035</v>
      </c>
      <c r="AR61" s="73" t="str">
        <f t="shared" si="7"/>
        <v>*0.92</v>
      </c>
      <c r="AS61" s="70" t="str">
        <f t="shared" si="8"/>
        <v>REZoning_Sol-Win</v>
      </c>
      <c r="AT61" s="58"/>
      <c r="AU61" s="50" t="s">
        <v>3399</v>
      </c>
      <c r="AV61" s="72" t="s">
        <v>874</v>
      </c>
      <c r="AW61" s="58">
        <v>2050</v>
      </c>
      <c r="AX61" s="73" t="str">
        <f t="shared" si="9"/>
        <v>*0.89</v>
      </c>
      <c r="AY61" s="70" t="str">
        <f t="shared" si="10"/>
        <v>REZoning_Sol-Win</v>
      </c>
    </row>
    <row r="62" ht="29" spans="1:51">
      <c r="A62" s="67" t="s">
        <v>101</v>
      </c>
      <c r="C62" t="s">
        <v>3400</v>
      </c>
      <c r="D62" s="68" t="s">
        <v>874</v>
      </c>
      <c r="E62" s="52">
        <v>2035</v>
      </c>
      <c r="F62" s="69" t="str">
        <f t="shared" si="0"/>
        <v>*0.96</v>
      </c>
      <c r="G62" s="70" t="str">
        <f t="shared" si="11"/>
        <v>REZoning_Sol-Win</v>
      </c>
      <c r="H62" s="52"/>
      <c r="I62" t="s">
        <v>3400</v>
      </c>
      <c r="J62" s="68" t="s">
        <v>874</v>
      </c>
      <c r="K62" s="52">
        <v>2050</v>
      </c>
      <c r="L62" s="62" t="str">
        <f t="shared" si="1"/>
        <v>*0.94</v>
      </c>
      <c r="M62" s="70" t="str">
        <f t="shared" si="2"/>
        <v>REZoning_Sol-Win</v>
      </c>
      <c r="O62" t="s">
        <v>3400</v>
      </c>
      <c r="P62" t="s">
        <v>874</v>
      </c>
      <c r="Q62">
        <v>2100</v>
      </c>
      <c r="R62" t="s">
        <v>968</v>
      </c>
      <c r="S62" t="s">
        <v>875</v>
      </c>
      <c r="AA62" s="49" t="s">
        <v>3400</v>
      </c>
      <c r="AB62" s="71" t="s">
        <v>874</v>
      </c>
      <c r="AC62" s="55">
        <v>2035</v>
      </c>
      <c r="AD62" s="70" t="str">
        <f t="shared" si="3"/>
        <v>*0.96</v>
      </c>
      <c r="AE62" s="70" t="str">
        <f t="shared" si="4"/>
        <v>REZoning_Sol-Win</v>
      </c>
      <c r="AF62" s="55"/>
      <c r="AG62" s="49" t="s">
        <v>3400</v>
      </c>
      <c r="AH62" s="71" t="s">
        <v>874</v>
      </c>
      <c r="AI62" s="55">
        <v>2050</v>
      </c>
      <c r="AJ62" s="70" t="str">
        <f t="shared" si="5"/>
        <v>*0.93</v>
      </c>
      <c r="AK62" s="70" t="str">
        <f t="shared" si="6"/>
        <v>REZoning_Sol-Win</v>
      </c>
      <c r="AO62" s="50" t="s">
        <v>3400</v>
      </c>
      <c r="AP62" s="72" t="s">
        <v>874</v>
      </c>
      <c r="AQ62" s="58">
        <v>2035</v>
      </c>
      <c r="AR62" s="73" t="str">
        <f t="shared" si="7"/>
        <v>*0.92</v>
      </c>
      <c r="AS62" s="70" t="str">
        <f t="shared" si="8"/>
        <v>REZoning_Sol-Win</v>
      </c>
      <c r="AT62" s="58"/>
      <c r="AU62" s="50" t="s">
        <v>3400</v>
      </c>
      <c r="AV62" s="72" t="s">
        <v>874</v>
      </c>
      <c r="AW62" s="58">
        <v>2050</v>
      </c>
      <c r="AX62" s="73" t="str">
        <f t="shared" si="9"/>
        <v>*0.89</v>
      </c>
      <c r="AY62" s="70" t="str">
        <f t="shared" si="10"/>
        <v>REZoning_Sol-Win</v>
      </c>
    </row>
    <row r="63" ht="29" spans="1:51">
      <c r="A63" s="67" t="s">
        <v>101</v>
      </c>
      <c r="C63" t="s">
        <v>3401</v>
      </c>
      <c r="D63" s="68" t="s">
        <v>874</v>
      </c>
      <c r="E63" s="52">
        <v>2035</v>
      </c>
      <c r="F63" s="69" t="str">
        <f t="shared" si="0"/>
        <v>*0.96</v>
      </c>
      <c r="G63" s="70" t="str">
        <f t="shared" si="11"/>
        <v>REZoning_Sol-Win</v>
      </c>
      <c r="H63" s="52"/>
      <c r="I63" t="s">
        <v>3401</v>
      </c>
      <c r="J63" s="68" t="s">
        <v>874</v>
      </c>
      <c r="K63" s="52">
        <v>2050</v>
      </c>
      <c r="L63" s="62" t="str">
        <f t="shared" si="1"/>
        <v>*0.94</v>
      </c>
      <c r="M63" s="70" t="str">
        <f t="shared" si="2"/>
        <v>REZoning_Sol-Win</v>
      </c>
      <c r="O63" t="s">
        <v>3401</v>
      </c>
      <c r="P63" t="s">
        <v>874</v>
      </c>
      <c r="Q63">
        <v>2100</v>
      </c>
      <c r="R63" t="s">
        <v>968</v>
      </c>
      <c r="S63" t="s">
        <v>875</v>
      </c>
      <c r="AA63" s="49" t="s">
        <v>3401</v>
      </c>
      <c r="AB63" s="71" t="s">
        <v>874</v>
      </c>
      <c r="AC63" s="55">
        <v>2035</v>
      </c>
      <c r="AD63" s="70" t="str">
        <f t="shared" si="3"/>
        <v>*0.96</v>
      </c>
      <c r="AE63" s="70" t="str">
        <f t="shared" si="4"/>
        <v>REZoning_Sol-Win</v>
      </c>
      <c r="AF63" s="55"/>
      <c r="AG63" s="49" t="s">
        <v>3401</v>
      </c>
      <c r="AH63" s="71" t="s">
        <v>874</v>
      </c>
      <c r="AI63" s="55">
        <v>2050</v>
      </c>
      <c r="AJ63" s="70" t="str">
        <f t="shared" si="5"/>
        <v>*0.93</v>
      </c>
      <c r="AK63" s="70" t="str">
        <f t="shared" si="6"/>
        <v>REZoning_Sol-Win</v>
      </c>
      <c r="AO63" s="50" t="s">
        <v>3401</v>
      </c>
      <c r="AP63" s="72" t="s">
        <v>874</v>
      </c>
      <c r="AQ63" s="58">
        <v>2035</v>
      </c>
      <c r="AR63" s="73" t="str">
        <f t="shared" si="7"/>
        <v>*0.92</v>
      </c>
      <c r="AS63" s="70" t="str">
        <f t="shared" si="8"/>
        <v>REZoning_Sol-Win</v>
      </c>
      <c r="AT63" s="58"/>
      <c r="AU63" s="50" t="s">
        <v>3401</v>
      </c>
      <c r="AV63" s="72" t="s">
        <v>874</v>
      </c>
      <c r="AW63" s="58">
        <v>2050</v>
      </c>
      <c r="AX63" s="73" t="str">
        <f t="shared" si="9"/>
        <v>*0.89</v>
      </c>
      <c r="AY63" s="70" t="str">
        <f t="shared" si="10"/>
        <v>REZoning_Sol-Win</v>
      </c>
    </row>
    <row r="64" ht="29" spans="1:51">
      <c r="A64" s="67" t="s">
        <v>101</v>
      </c>
      <c r="C64" t="s">
        <v>3402</v>
      </c>
      <c r="D64" s="68" t="s">
        <v>874</v>
      </c>
      <c r="E64" s="52">
        <v>2035</v>
      </c>
      <c r="F64" s="69" t="str">
        <f t="shared" si="0"/>
        <v>*0.96</v>
      </c>
      <c r="G64" s="70" t="str">
        <f t="shared" si="11"/>
        <v>REZoning_Sol-Win</v>
      </c>
      <c r="H64" s="52"/>
      <c r="I64" t="s">
        <v>3402</v>
      </c>
      <c r="J64" s="68" t="s">
        <v>874</v>
      </c>
      <c r="K64" s="52">
        <v>2050</v>
      </c>
      <c r="L64" s="62" t="str">
        <f t="shared" si="1"/>
        <v>*0.94</v>
      </c>
      <c r="M64" s="70" t="str">
        <f t="shared" si="2"/>
        <v>REZoning_Sol-Win</v>
      </c>
      <c r="O64" t="s">
        <v>3402</v>
      </c>
      <c r="P64" t="s">
        <v>874</v>
      </c>
      <c r="Q64">
        <v>2100</v>
      </c>
      <c r="R64" t="s">
        <v>968</v>
      </c>
      <c r="S64" t="s">
        <v>875</v>
      </c>
      <c r="AA64" s="49" t="s">
        <v>3402</v>
      </c>
      <c r="AB64" s="71" t="s">
        <v>874</v>
      </c>
      <c r="AC64" s="55">
        <v>2035</v>
      </c>
      <c r="AD64" s="70" t="str">
        <f t="shared" si="3"/>
        <v>*0.96</v>
      </c>
      <c r="AE64" s="70" t="str">
        <f t="shared" si="4"/>
        <v>REZoning_Sol-Win</v>
      </c>
      <c r="AF64" s="55"/>
      <c r="AG64" s="49" t="s">
        <v>3402</v>
      </c>
      <c r="AH64" s="71" t="s">
        <v>874</v>
      </c>
      <c r="AI64" s="55">
        <v>2050</v>
      </c>
      <c r="AJ64" s="70" t="str">
        <f t="shared" si="5"/>
        <v>*0.93</v>
      </c>
      <c r="AK64" s="70" t="str">
        <f t="shared" si="6"/>
        <v>REZoning_Sol-Win</v>
      </c>
      <c r="AO64" s="50" t="s">
        <v>3402</v>
      </c>
      <c r="AP64" s="72" t="s">
        <v>874</v>
      </c>
      <c r="AQ64" s="58">
        <v>2035</v>
      </c>
      <c r="AR64" s="73" t="str">
        <f t="shared" si="7"/>
        <v>*0.92</v>
      </c>
      <c r="AS64" s="70" t="str">
        <f t="shared" si="8"/>
        <v>REZoning_Sol-Win</v>
      </c>
      <c r="AT64" s="58"/>
      <c r="AU64" s="50" t="s">
        <v>3402</v>
      </c>
      <c r="AV64" s="72" t="s">
        <v>874</v>
      </c>
      <c r="AW64" s="58">
        <v>2050</v>
      </c>
      <c r="AX64" s="73" t="str">
        <f t="shared" si="9"/>
        <v>*0.89</v>
      </c>
      <c r="AY64" s="70" t="str">
        <f t="shared" si="10"/>
        <v>REZoning_Sol-Win</v>
      </c>
    </row>
    <row r="65" ht="29" spans="1:51">
      <c r="A65" s="67" t="s">
        <v>98</v>
      </c>
      <c r="C65" t="s">
        <v>3403</v>
      </c>
      <c r="D65" s="68" t="s">
        <v>874</v>
      </c>
      <c r="E65" s="52">
        <v>2035</v>
      </c>
      <c r="F65" s="69" t="str">
        <f t="shared" si="0"/>
        <v>*0.95</v>
      </c>
      <c r="G65" s="70" t="str">
        <f t="shared" si="11"/>
        <v>REZoning_Sol-Win</v>
      </c>
      <c r="H65" s="52"/>
      <c r="I65" t="s">
        <v>3403</v>
      </c>
      <c r="J65" s="68" t="s">
        <v>874</v>
      </c>
      <c r="K65" s="52">
        <v>2050</v>
      </c>
      <c r="L65" s="62" t="str">
        <f t="shared" si="1"/>
        <v>*0.93</v>
      </c>
      <c r="M65" s="70" t="str">
        <f t="shared" si="2"/>
        <v>REZoning_Sol-Win</v>
      </c>
      <c r="O65" t="s">
        <v>3403</v>
      </c>
      <c r="P65" t="s">
        <v>874</v>
      </c>
      <c r="Q65">
        <v>2100</v>
      </c>
      <c r="R65" t="s">
        <v>904</v>
      </c>
      <c r="S65" t="s">
        <v>875</v>
      </c>
      <c r="AA65" s="49" t="s">
        <v>3403</v>
      </c>
      <c r="AB65" s="71" t="s">
        <v>874</v>
      </c>
      <c r="AC65" s="55">
        <v>2035</v>
      </c>
      <c r="AD65" s="70" t="str">
        <f t="shared" si="3"/>
        <v>*0.95</v>
      </c>
      <c r="AE65" s="70" t="str">
        <f t="shared" si="4"/>
        <v>REZoning_Sol-Win</v>
      </c>
      <c r="AF65" s="55"/>
      <c r="AG65" s="49" t="s">
        <v>3403</v>
      </c>
      <c r="AH65" s="71" t="s">
        <v>874</v>
      </c>
      <c r="AI65" s="55">
        <v>2050</v>
      </c>
      <c r="AJ65" s="70" t="str">
        <f t="shared" si="5"/>
        <v>*0.91</v>
      </c>
      <c r="AK65" s="70" t="str">
        <f t="shared" si="6"/>
        <v>REZoning_Sol-Win</v>
      </c>
      <c r="AO65" s="50" t="s">
        <v>3403</v>
      </c>
      <c r="AP65" s="72" t="s">
        <v>874</v>
      </c>
      <c r="AQ65" s="58">
        <v>2035</v>
      </c>
      <c r="AR65" s="73" t="str">
        <f t="shared" si="7"/>
        <v>*0.91</v>
      </c>
      <c r="AS65" s="70" t="str">
        <f t="shared" si="8"/>
        <v>REZoning_Sol-Win</v>
      </c>
      <c r="AT65" s="58"/>
      <c r="AU65" s="50" t="s">
        <v>3403</v>
      </c>
      <c r="AV65" s="72" t="s">
        <v>874</v>
      </c>
      <c r="AW65" s="58">
        <v>2050</v>
      </c>
      <c r="AX65" s="73" t="str">
        <f t="shared" si="9"/>
        <v>*0.86</v>
      </c>
      <c r="AY65" s="70" t="str">
        <f t="shared" si="10"/>
        <v>REZoning_Sol-Win</v>
      </c>
    </row>
    <row r="66" ht="29" spans="1:51">
      <c r="A66" s="67" t="s">
        <v>98</v>
      </c>
      <c r="C66" t="s">
        <v>3404</v>
      </c>
      <c r="D66" s="68" t="s">
        <v>874</v>
      </c>
      <c r="E66" s="52">
        <v>2035</v>
      </c>
      <c r="F66" s="69" t="str">
        <f t="shared" si="0"/>
        <v>*0.95</v>
      </c>
      <c r="G66" s="70" t="str">
        <f t="shared" si="11"/>
        <v>REZoning_Sol-Win</v>
      </c>
      <c r="H66" s="52"/>
      <c r="I66" t="s">
        <v>3404</v>
      </c>
      <c r="J66" s="68" t="s">
        <v>874</v>
      </c>
      <c r="K66" s="52">
        <v>2050</v>
      </c>
      <c r="L66" s="62" t="str">
        <f t="shared" si="1"/>
        <v>*0.93</v>
      </c>
      <c r="M66" s="70" t="str">
        <f t="shared" si="2"/>
        <v>REZoning_Sol-Win</v>
      </c>
      <c r="O66" t="s">
        <v>3404</v>
      </c>
      <c r="P66" t="s">
        <v>874</v>
      </c>
      <c r="Q66">
        <v>2100</v>
      </c>
      <c r="R66" t="s">
        <v>904</v>
      </c>
      <c r="S66" t="s">
        <v>875</v>
      </c>
      <c r="AA66" s="49" t="s">
        <v>3404</v>
      </c>
      <c r="AB66" s="71" t="s">
        <v>874</v>
      </c>
      <c r="AC66" s="55">
        <v>2035</v>
      </c>
      <c r="AD66" s="70" t="str">
        <f t="shared" si="3"/>
        <v>*0.95</v>
      </c>
      <c r="AE66" s="70" t="str">
        <f t="shared" si="4"/>
        <v>REZoning_Sol-Win</v>
      </c>
      <c r="AF66" s="55"/>
      <c r="AG66" s="49" t="s">
        <v>3404</v>
      </c>
      <c r="AH66" s="71" t="s">
        <v>874</v>
      </c>
      <c r="AI66" s="55">
        <v>2050</v>
      </c>
      <c r="AJ66" s="70" t="str">
        <f t="shared" si="5"/>
        <v>*0.91</v>
      </c>
      <c r="AK66" s="70" t="str">
        <f t="shared" si="6"/>
        <v>REZoning_Sol-Win</v>
      </c>
      <c r="AO66" s="50" t="s">
        <v>3404</v>
      </c>
      <c r="AP66" s="72" t="s">
        <v>874</v>
      </c>
      <c r="AQ66" s="58">
        <v>2035</v>
      </c>
      <c r="AR66" s="73" t="str">
        <f t="shared" si="7"/>
        <v>*0.91</v>
      </c>
      <c r="AS66" s="70" t="str">
        <f t="shared" si="8"/>
        <v>REZoning_Sol-Win</v>
      </c>
      <c r="AT66" s="58"/>
      <c r="AU66" s="50" t="s">
        <v>3404</v>
      </c>
      <c r="AV66" s="72" t="s">
        <v>874</v>
      </c>
      <c r="AW66" s="58">
        <v>2050</v>
      </c>
      <c r="AX66" s="73" t="str">
        <f t="shared" si="9"/>
        <v>*0.86</v>
      </c>
      <c r="AY66" s="70" t="str">
        <f t="shared" si="10"/>
        <v>REZoning_Sol-Win</v>
      </c>
    </row>
    <row r="67" ht="29" spans="1:51">
      <c r="A67" s="67" t="s">
        <v>98</v>
      </c>
      <c r="C67" t="s">
        <v>3405</v>
      </c>
      <c r="D67" s="68" t="s">
        <v>874</v>
      </c>
      <c r="E67" s="52">
        <v>2035</v>
      </c>
      <c r="F67" s="69" t="str">
        <f t="shared" si="0"/>
        <v>*0.95</v>
      </c>
      <c r="G67" s="70" t="str">
        <f t="shared" si="11"/>
        <v>REZoning_Sol-Win</v>
      </c>
      <c r="H67" s="52"/>
      <c r="I67" t="s">
        <v>3405</v>
      </c>
      <c r="J67" s="68" t="s">
        <v>874</v>
      </c>
      <c r="K67" s="52">
        <v>2050</v>
      </c>
      <c r="L67" s="62" t="str">
        <f t="shared" si="1"/>
        <v>*0.93</v>
      </c>
      <c r="M67" s="70" t="str">
        <f t="shared" si="2"/>
        <v>REZoning_Sol-Win</v>
      </c>
      <c r="O67" t="s">
        <v>3405</v>
      </c>
      <c r="P67" t="s">
        <v>874</v>
      </c>
      <c r="Q67">
        <v>2100</v>
      </c>
      <c r="R67" t="s">
        <v>904</v>
      </c>
      <c r="S67" t="s">
        <v>875</v>
      </c>
      <c r="AA67" s="49" t="s">
        <v>3405</v>
      </c>
      <c r="AB67" s="71" t="s">
        <v>874</v>
      </c>
      <c r="AC67" s="55">
        <v>2035</v>
      </c>
      <c r="AD67" s="70" t="str">
        <f t="shared" si="3"/>
        <v>*0.95</v>
      </c>
      <c r="AE67" s="70" t="str">
        <f t="shared" si="4"/>
        <v>REZoning_Sol-Win</v>
      </c>
      <c r="AF67" s="55"/>
      <c r="AG67" s="49" t="s">
        <v>3405</v>
      </c>
      <c r="AH67" s="71" t="s">
        <v>874</v>
      </c>
      <c r="AI67" s="55">
        <v>2050</v>
      </c>
      <c r="AJ67" s="70" t="str">
        <f t="shared" si="5"/>
        <v>*0.91</v>
      </c>
      <c r="AK67" s="70" t="str">
        <f t="shared" si="6"/>
        <v>REZoning_Sol-Win</v>
      </c>
      <c r="AO67" s="50" t="s">
        <v>3405</v>
      </c>
      <c r="AP67" s="72" t="s">
        <v>874</v>
      </c>
      <c r="AQ67" s="58">
        <v>2035</v>
      </c>
      <c r="AR67" s="73" t="str">
        <f t="shared" si="7"/>
        <v>*0.91</v>
      </c>
      <c r="AS67" s="70" t="str">
        <f t="shared" si="8"/>
        <v>REZoning_Sol-Win</v>
      </c>
      <c r="AT67" s="58"/>
      <c r="AU67" s="50" t="s">
        <v>3405</v>
      </c>
      <c r="AV67" s="72" t="s">
        <v>874</v>
      </c>
      <c r="AW67" s="58">
        <v>2050</v>
      </c>
      <c r="AX67" s="73" t="str">
        <f t="shared" si="9"/>
        <v>*0.86</v>
      </c>
      <c r="AY67" s="70" t="str">
        <f t="shared" si="10"/>
        <v>REZoning_Sol-Win</v>
      </c>
    </row>
    <row r="68" ht="29" spans="1:51">
      <c r="A68" s="67" t="s">
        <v>98</v>
      </c>
      <c r="C68" t="s">
        <v>3406</v>
      </c>
      <c r="D68" s="68" t="s">
        <v>874</v>
      </c>
      <c r="E68" s="52">
        <v>2035</v>
      </c>
      <c r="F68" s="69" t="str">
        <f t="shared" si="0"/>
        <v>*0.95</v>
      </c>
      <c r="G68" s="70" t="str">
        <f t="shared" si="11"/>
        <v>REZoning_Sol-Win</v>
      </c>
      <c r="H68" s="52"/>
      <c r="I68" t="s">
        <v>3406</v>
      </c>
      <c r="J68" s="68" t="s">
        <v>874</v>
      </c>
      <c r="K68" s="52">
        <v>2050</v>
      </c>
      <c r="L68" s="62" t="str">
        <f t="shared" si="1"/>
        <v>*0.93</v>
      </c>
      <c r="M68" s="70" t="str">
        <f t="shared" si="2"/>
        <v>REZoning_Sol-Win</v>
      </c>
      <c r="O68" t="s">
        <v>3406</v>
      </c>
      <c r="P68" t="s">
        <v>874</v>
      </c>
      <c r="Q68">
        <v>2100</v>
      </c>
      <c r="R68" t="s">
        <v>904</v>
      </c>
      <c r="S68" t="s">
        <v>875</v>
      </c>
      <c r="AA68" s="49" t="s">
        <v>3406</v>
      </c>
      <c r="AB68" s="71" t="s">
        <v>874</v>
      </c>
      <c r="AC68" s="55">
        <v>2035</v>
      </c>
      <c r="AD68" s="70" t="str">
        <f t="shared" si="3"/>
        <v>*0.95</v>
      </c>
      <c r="AE68" s="70" t="str">
        <f t="shared" si="4"/>
        <v>REZoning_Sol-Win</v>
      </c>
      <c r="AF68" s="55"/>
      <c r="AG68" s="49" t="s">
        <v>3406</v>
      </c>
      <c r="AH68" s="71" t="s">
        <v>874</v>
      </c>
      <c r="AI68" s="55">
        <v>2050</v>
      </c>
      <c r="AJ68" s="70" t="str">
        <f t="shared" si="5"/>
        <v>*0.91</v>
      </c>
      <c r="AK68" s="70" t="str">
        <f t="shared" si="6"/>
        <v>REZoning_Sol-Win</v>
      </c>
      <c r="AO68" s="50" t="s">
        <v>3406</v>
      </c>
      <c r="AP68" s="72" t="s">
        <v>874</v>
      </c>
      <c r="AQ68" s="58">
        <v>2035</v>
      </c>
      <c r="AR68" s="73" t="str">
        <f t="shared" si="7"/>
        <v>*0.91</v>
      </c>
      <c r="AS68" s="70" t="str">
        <f t="shared" si="8"/>
        <v>REZoning_Sol-Win</v>
      </c>
      <c r="AT68" s="58"/>
      <c r="AU68" s="50" t="s">
        <v>3406</v>
      </c>
      <c r="AV68" s="72" t="s">
        <v>874</v>
      </c>
      <c r="AW68" s="58">
        <v>2050</v>
      </c>
      <c r="AX68" s="73" t="str">
        <f t="shared" si="9"/>
        <v>*0.86</v>
      </c>
      <c r="AY68" s="70" t="str">
        <f t="shared" si="10"/>
        <v>REZoning_Sol-Win</v>
      </c>
    </row>
    <row r="69" ht="29" spans="1:51">
      <c r="A69" s="67" t="s">
        <v>98</v>
      </c>
      <c r="C69" t="s">
        <v>3407</v>
      </c>
      <c r="D69" s="68" t="s">
        <v>874</v>
      </c>
      <c r="E69" s="52">
        <v>2035</v>
      </c>
      <c r="F69" s="69" t="str">
        <f t="shared" ref="F69:F132" si="12">"*"&amp;IF(AND(A69="EU",E69=2035),0.95,IF(AND(A69="EU",E69=2050),0.93,IF(AND(A69="USA",E69=2035),0.96,IF(AND(A69="USA",E69=2050),0.94,IF(AND(A69="Japan",E69=2035),0.94,IF(AND(A69="Japan",E69=2050),0.92,IF(AND(A69="Russia",E69=2035),0.95,IF(AND(A69="Russia",E69=2050),0.93,IF(AND(A69="China",E69=2035),0.94,IF(AND(A69="China",E69=2050),0.92,IF(AND(A69="India",E69=2035),0.95,IF(AND(A69="India",E69=2050),0.92,IF(AND(A69="Middle East",E69=2035),0.94,IF(AND(A69="Middle East",E69=2050),0.9,IF(AND(A69="Africa",E69=2035),0.94,IF(AND(A69="Africa",E69=2050),0.91,IF(AND(A69="Brazil",E69=2035),0.95,IF(AND(A69="Brazil",E69=2050),0.92,""))))))))))))))))))</f>
        <v>*0.95</v>
      </c>
      <c r="G69" s="70" t="str">
        <f t="shared" si="11"/>
        <v>REZoning_Sol-Win</v>
      </c>
      <c r="H69" s="52"/>
      <c r="I69" t="s">
        <v>3407</v>
      </c>
      <c r="J69" s="68" t="s">
        <v>874</v>
      </c>
      <c r="K69" s="52">
        <v>2050</v>
      </c>
      <c r="L69" s="62" t="str">
        <f t="shared" ref="L69:L132" si="13">"*"&amp;IF(AND(A69="EU",K69=2035),0.95,IF(AND(A69="EU",K69=2050),0.93,IF(AND(A69="USA",K69=2035),0.96,IF(AND(A69="USA",K69=2050),0.94,IF(AND(A69="Japan",K69=2035),0.94,IF(AND(A69="Japan",K69=2050),0.92,IF(AND(A69="Russia",K69=2035),0.95,IF(AND(A69="Russia",K69=2050),0.93,IF(AND(A69="China",K69=2035),0.94,IF(AND(A69="China",K69=2050),0.92,IF(AND(A69="India",K69=2035),0.95,IF(AND(A69="India",K69=2050),0.92,IF(AND(A69="Middle East",K69=2035),0.94,IF(AND(A69="Middle East",K69=2050),0.9,IF(AND(A69="Africa",K69=2035),0.94,IF(AND(A69="Africa",K69=2050),0.91,IF(AND(A69="Brazil",K69=2035),0.95,IF(AND(A69="Brazil",K69=2050),0.92,""))))))))))))))))))</f>
        <v>*0.93</v>
      </c>
      <c r="M69" s="70" t="str">
        <f t="shared" ref="M69:M132" si="14">M68</f>
        <v>REZoning_Sol-Win</v>
      </c>
      <c r="O69" t="s">
        <v>3407</v>
      </c>
      <c r="P69" t="s">
        <v>874</v>
      </c>
      <c r="Q69">
        <v>2100</v>
      </c>
      <c r="R69" t="s">
        <v>904</v>
      </c>
      <c r="S69" t="s">
        <v>875</v>
      </c>
      <c r="AA69" s="49" t="s">
        <v>3407</v>
      </c>
      <c r="AB69" s="71" t="s">
        <v>874</v>
      </c>
      <c r="AC69" s="55">
        <v>2035</v>
      </c>
      <c r="AD69" s="70" t="str">
        <f t="shared" ref="AD69:AD132" si="15">"*"&amp;IF(AND(A69="EU",AC69=2035),0.95,IF(AND(A69="EU",AC69=2050),0.93,IF(AND(A69="USA",AC69=2035),0.96,IF(AND(A69="USA",AC69=2050),0.93,IF(AND(A69="Japan",AC69=2035),0.94,IF(AND(A69="Japan",AC69=2050),0.92,IF(AND(A69="Russia",AC69=2035),0.95,IF(AND(A69="Russia",AC69=2050),0.91,IF(AND(A69="China",AC69=2035),0.93,IF(AND(A69="China",AC69=2050),0.92,IF(AND(A69="India",AC69=2035),0.94,IF(AND(A69="India",AC69=2050),0.91,IF(AND(A69="Middle East",AC69=2035),0.92,IF(AND(A69="Middle East",AC69=2050),0.89,IF(AND(A69="Africa",AC69=2035),0.93,IF(AND(A69="Africa",AC69=2050),0.9,IF(AND(A69="Brazil",AC69=2035),0.95,IF(AND(A69="Brazil",AC69=2050),0.92,""))))))))))))))))))</f>
        <v>*0.95</v>
      </c>
      <c r="AE69" s="70" t="str">
        <f t="shared" ref="AE69:AE132" si="16">AE68</f>
        <v>REZoning_Sol-Win</v>
      </c>
      <c r="AF69" s="55"/>
      <c r="AG69" s="49" t="s">
        <v>3407</v>
      </c>
      <c r="AH69" s="71" t="s">
        <v>874</v>
      </c>
      <c r="AI69" s="55">
        <v>2050</v>
      </c>
      <c r="AJ69" s="70" t="str">
        <f t="shared" ref="AJ69:AJ132" si="17">"*"&amp;IF(AND(A69="EU",AI69=2035),0.95,IF(AND(A69="EU",AI69=2050),0.93,IF(AND(A69="USA",AI69=2035),0.96,IF(AND(A69="USA",AI69=2050),0.93,IF(AND(A69="Japan",AI69=2035),0.94,IF(AND(A69="Japan",AI69=2050),0.92,IF(AND(A69="Russia",AI69=2035),0.95,IF(AND(A69="Russia",AI69=2050),0.91,IF(AND(A69="China",AI69=2035),0.93,IF(AND(A69="China",AI69=2050),0.92,IF(AND(A69="India",AI69=2035),0.94,IF(AND(A69="India",AI69=2050),0.91,IF(AND(A69="Middle East",AI69=2035),0.92,IF(AND(A69="Middle East",AI69=2050),0.89,IF(AND(A69="Africa",AI69=2035),0.93,IF(AND(A69="Africa",AI69=2050),0.9,IF(AND(A69="Brazil",AI69=2035),0.95,IF(AND(A69="Brazil",AI69=2050),0.92,""))))))))))))))))))</f>
        <v>*0.91</v>
      </c>
      <c r="AK69" s="70" t="str">
        <f t="shared" ref="AK69:AK132" si="18">AK68</f>
        <v>REZoning_Sol-Win</v>
      </c>
      <c r="AO69" s="50" t="s">
        <v>3407</v>
      </c>
      <c r="AP69" s="72" t="s">
        <v>874</v>
      </c>
      <c r="AQ69" s="58">
        <v>2035</v>
      </c>
      <c r="AR69" s="73" t="str">
        <f t="shared" ref="AR69:AR132" si="19">"*"&amp;IF(AND(A69="EU",AQ69=2035),0.93,IF(AND(A69="EU",AQ69=2050),0.9,IF(AND(A69="USA",AQ69=2035),0.92,IF(AND(A69="USA",AQ69=2050),0.89,IF(AND(A69="Japan",AQ69=2035),0.92,IF(AND(A69="Japan",AQ69=2050),0.89,IF(AND(A69="Russia",AQ69=2035),0.91,IF(AND(A69="Russia",AQ69=2050),0.86,IF(AND(A69="China",AQ69=2035),0.91,IF(AND(A69="China",AQ69=2050),0.87,IF(AND(A69="India",AQ69=2035),0.92,IF(AND(A69="India",AQ69=2050),0.87,IF(AND(A69="Middle East",AQ69=2035),0.89,IF(AND(A69="Middle East",AQ69=2050),0.84,IF(AND(A69="Africa",AQ69=2035),0.9,IF(AND(A69="Africa",AQ69=2050),0.86,IF(AND(A69="Brazil",AQ69=2035),0.93,IF(AND(A69="Brazil",AQ69=2050),0.89,""))))))))))))))))))</f>
        <v>*0.91</v>
      </c>
      <c r="AS69" s="70" t="str">
        <f t="shared" ref="AS69:AS132" si="20">AS68</f>
        <v>REZoning_Sol-Win</v>
      </c>
      <c r="AT69" s="58"/>
      <c r="AU69" s="50" t="s">
        <v>3407</v>
      </c>
      <c r="AV69" s="72" t="s">
        <v>874</v>
      </c>
      <c r="AW69" s="58">
        <v>2050</v>
      </c>
      <c r="AX69" s="73" t="str">
        <f t="shared" ref="AX69:AX132" si="21">"*"&amp;IF(AND(A69="EU",AW69=2035),0.93,IF(AND(A69="EU",AW69=2050),0.9,IF(AND(A69="USA",AW69=2035),0.92,IF(AND(A69="USA",AW69=2050),0.89,IF(AND(A69="Japan",AW69=2035),0.92,IF(AND(A69="Japan",AW69=2050),0.89,IF(AND(A69="Russia",AW69=2035),0.91,IF(AND(A69="Russia",AW69=2050),0.86,IF(AND(A69="China",AW69=2035),0.91,IF(AND(A69="China",AW69=2050),0.87,IF(AND(A69="India",AW69=2035),0.92,IF(AND(A69="India",AW69=2050),0.87,IF(AND(A69="Middle East",AW69=2035),0.89,IF(AND(A69="Middle East",AW69=2050),0.84,IF(AND(A69="Africa",AW69=2035),0.9,IF(AND(A69="Africa",AW69=2050),0.86,IF(AND(A69="Brazil",AW69=2035),0.93,IF(AND(A69="Brazil",AW69=2050),0.89,""))))))))))))))))))</f>
        <v>*0.86</v>
      </c>
      <c r="AY69" s="70" t="str">
        <f t="shared" ref="AY69:AY132" si="22">AY68</f>
        <v>REZoning_Sol-Win</v>
      </c>
    </row>
    <row r="70" ht="29" spans="1:51">
      <c r="A70" s="67" t="s">
        <v>98</v>
      </c>
      <c r="C70" t="s">
        <v>3408</v>
      </c>
      <c r="D70" s="68" t="s">
        <v>874</v>
      </c>
      <c r="E70" s="52">
        <v>2035</v>
      </c>
      <c r="F70" s="69" t="str">
        <f t="shared" si="12"/>
        <v>*0.95</v>
      </c>
      <c r="G70" s="70" t="str">
        <f t="shared" si="11"/>
        <v>REZoning_Sol-Win</v>
      </c>
      <c r="H70" s="52"/>
      <c r="I70" t="s">
        <v>3408</v>
      </c>
      <c r="J70" s="68" t="s">
        <v>874</v>
      </c>
      <c r="K70" s="52">
        <v>2050</v>
      </c>
      <c r="L70" s="62" t="str">
        <f t="shared" si="13"/>
        <v>*0.93</v>
      </c>
      <c r="M70" s="70" t="str">
        <f t="shared" si="14"/>
        <v>REZoning_Sol-Win</v>
      </c>
      <c r="O70" t="s">
        <v>3408</v>
      </c>
      <c r="P70" t="s">
        <v>874</v>
      </c>
      <c r="Q70">
        <v>2100</v>
      </c>
      <c r="R70" t="s">
        <v>904</v>
      </c>
      <c r="S70" t="s">
        <v>875</v>
      </c>
      <c r="AA70" s="49" t="s">
        <v>3408</v>
      </c>
      <c r="AB70" s="71" t="s">
        <v>874</v>
      </c>
      <c r="AC70" s="55">
        <v>2035</v>
      </c>
      <c r="AD70" s="70" t="str">
        <f t="shared" si="15"/>
        <v>*0.95</v>
      </c>
      <c r="AE70" s="70" t="str">
        <f t="shared" si="16"/>
        <v>REZoning_Sol-Win</v>
      </c>
      <c r="AF70" s="55"/>
      <c r="AG70" s="49" t="s">
        <v>3408</v>
      </c>
      <c r="AH70" s="71" t="s">
        <v>874</v>
      </c>
      <c r="AI70" s="55">
        <v>2050</v>
      </c>
      <c r="AJ70" s="70" t="str">
        <f t="shared" si="17"/>
        <v>*0.91</v>
      </c>
      <c r="AK70" s="70" t="str">
        <f t="shared" si="18"/>
        <v>REZoning_Sol-Win</v>
      </c>
      <c r="AO70" s="50" t="s">
        <v>3408</v>
      </c>
      <c r="AP70" s="72" t="s">
        <v>874</v>
      </c>
      <c r="AQ70" s="58">
        <v>2035</v>
      </c>
      <c r="AR70" s="73" t="str">
        <f t="shared" si="19"/>
        <v>*0.91</v>
      </c>
      <c r="AS70" s="70" t="str">
        <f t="shared" si="20"/>
        <v>REZoning_Sol-Win</v>
      </c>
      <c r="AT70" s="58"/>
      <c r="AU70" s="50" t="s">
        <v>3408</v>
      </c>
      <c r="AV70" s="72" t="s">
        <v>874</v>
      </c>
      <c r="AW70" s="58">
        <v>2050</v>
      </c>
      <c r="AX70" s="73" t="str">
        <f t="shared" si="21"/>
        <v>*0.86</v>
      </c>
      <c r="AY70" s="70" t="str">
        <f t="shared" si="22"/>
        <v>REZoning_Sol-Win</v>
      </c>
    </row>
    <row r="71" ht="29" spans="1:51">
      <c r="A71" s="67" t="s">
        <v>98</v>
      </c>
      <c r="C71" t="s">
        <v>3409</v>
      </c>
      <c r="D71" s="68" t="s">
        <v>874</v>
      </c>
      <c r="E71" s="52">
        <v>2035</v>
      </c>
      <c r="F71" s="69" t="str">
        <f t="shared" si="12"/>
        <v>*0.95</v>
      </c>
      <c r="G71" s="70" t="str">
        <f t="shared" ref="G71:G134" si="23">G70</f>
        <v>REZoning_Sol-Win</v>
      </c>
      <c r="H71" s="52"/>
      <c r="I71" t="s">
        <v>3409</v>
      </c>
      <c r="J71" s="68" t="s">
        <v>874</v>
      </c>
      <c r="K71" s="52">
        <v>2050</v>
      </c>
      <c r="L71" s="62" t="str">
        <f t="shared" si="13"/>
        <v>*0.93</v>
      </c>
      <c r="M71" s="70" t="str">
        <f t="shared" si="14"/>
        <v>REZoning_Sol-Win</v>
      </c>
      <c r="O71" t="s">
        <v>3409</v>
      </c>
      <c r="P71" t="s">
        <v>874</v>
      </c>
      <c r="Q71">
        <v>2100</v>
      </c>
      <c r="R71" t="s">
        <v>904</v>
      </c>
      <c r="S71" t="s">
        <v>875</v>
      </c>
      <c r="AA71" s="49" t="s">
        <v>3409</v>
      </c>
      <c r="AB71" s="71" t="s">
        <v>874</v>
      </c>
      <c r="AC71" s="55">
        <v>2035</v>
      </c>
      <c r="AD71" s="70" t="str">
        <f t="shared" si="15"/>
        <v>*0.95</v>
      </c>
      <c r="AE71" s="70" t="str">
        <f t="shared" si="16"/>
        <v>REZoning_Sol-Win</v>
      </c>
      <c r="AF71" s="55"/>
      <c r="AG71" s="49" t="s">
        <v>3409</v>
      </c>
      <c r="AH71" s="71" t="s">
        <v>874</v>
      </c>
      <c r="AI71" s="55">
        <v>2050</v>
      </c>
      <c r="AJ71" s="70" t="str">
        <f t="shared" si="17"/>
        <v>*0.91</v>
      </c>
      <c r="AK71" s="70" t="str">
        <f t="shared" si="18"/>
        <v>REZoning_Sol-Win</v>
      </c>
      <c r="AO71" s="50" t="s">
        <v>3409</v>
      </c>
      <c r="AP71" s="72" t="s">
        <v>874</v>
      </c>
      <c r="AQ71" s="58">
        <v>2035</v>
      </c>
      <c r="AR71" s="73" t="str">
        <f t="shared" si="19"/>
        <v>*0.91</v>
      </c>
      <c r="AS71" s="70" t="str">
        <f t="shared" si="20"/>
        <v>REZoning_Sol-Win</v>
      </c>
      <c r="AT71" s="58"/>
      <c r="AU71" s="50" t="s">
        <v>3409</v>
      </c>
      <c r="AV71" s="72" t="s">
        <v>874</v>
      </c>
      <c r="AW71" s="58">
        <v>2050</v>
      </c>
      <c r="AX71" s="73" t="str">
        <f t="shared" si="21"/>
        <v>*0.86</v>
      </c>
      <c r="AY71" s="70" t="str">
        <f t="shared" si="22"/>
        <v>REZoning_Sol-Win</v>
      </c>
    </row>
    <row r="72" ht="29" spans="1:51">
      <c r="A72" s="67" t="s">
        <v>98</v>
      </c>
      <c r="C72" t="s">
        <v>3410</v>
      </c>
      <c r="D72" s="68" t="s">
        <v>874</v>
      </c>
      <c r="E72" s="52">
        <v>2035</v>
      </c>
      <c r="F72" s="69" t="str">
        <f t="shared" si="12"/>
        <v>*0.95</v>
      </c>
      <c r="G72" s="70" t="str">
        <f t="shared" si="23"/>
        <v>REZoning_Sol-Win</v>
      </c>
      <c r="H72" s="52"/>
      <c r="I72" t="s">
        <v>3410</v>
      </c>
      <c r="J72" s="68" t="s">
        <v>874</v>
      </c>
      <c r="K72" s="52">
        <v>2050</v>
      </c>
      <c r="L72" s="62" t="str">
        <f t="shared" si="13"/>
        <v>*0.93</v>
      </c>
      <c r="M72" s="70" t="str">
        <f t="shared" si="14"/>
        <v>REZoning_Sol-Win</v>
      </c>
      <c r="O72" t="s">
        <v>3410</v>
      </c>
      <c r="P72" t="s">
        <v>874</v>
      </c>
      <c r="Q72">
        <v>2100</v>
      </c>
      <c r="R72" t="s">
        <v>904</v>
      </c>
      <c r="S72" t="s">
        <v>875</v>
      </c>
      <c r="AA72" s="49" t="s">
        <v>3410</v>
      </c>
      <c r="AB72" s="71" t="s">
        <v>874</v>
      </c>
      <c r="AC72" s="55">
        <v>2035</v>
      </c>
      <c r="AD72" s="70" t="str">
        <f t="shared" si="15"/>
        <v>*0.95</v>
      </c>
      <c r="AE72" s="70" t="str">
        <f t="shared" si="16"/>
        <v>REZoning_Sol-Win</v>
      </c>
      <c r="AF72" s="55"/>
      <c r="AG72" s="49" t="s">
        <v>3410</v>
      </c>
      <c r="AH72" s="71" t="s">
        <v>874</v>
      </c>
      <c r="AI72" s="55">
        <v>2050</v>
      </c>
      <c r="AJ72" s="70" t="str">
        <f t="shared" si="17"/>
        <v>*0.91</v>
      </c>
      <c r="AK72" s="70" t="str">
        <f t="shared" si="18"/>
        <v>REZoning_Sol-Win</v>
      </c>
      <c r="AO72" s="50" t="s">
        <v>3410</v>
      </c>
      <c r="AP72" s="72" t="s">
        <v>874</v>
      </c>
      <c r="AQ72" s="58">
        <v>2035</v>
      </c>
      <c r="AR72" s="73" t="str">
        <f t="shared" si="19"/>
        <v>*0.91</v>
      </c>
      <c r="AS72" s="70" t="str">
        <f t="shared" si="20"/>
        <v>REZoning_Sol-Win</v>
      </c>
      <c r="AT72" s="58"/>
      <c r="AU72" s="50" t="s">
        <v>3410</v>
      </c>
      <c r="AV72" s="72" t="s">
        <v>874</v>
      </c>
      <c r="AW72" s="58">
        <v>2050</v>
      </c>
      <c r="AX72" s="73" t="str">
        <f t="shared" si="21"/>
        <v>*0.86</v>
      </c>
      <c r="AY72" s="70" t="str">
        <f t="shared" si="22"/>
        <v>REZoning_Sol-Win</v>
      </c>
    </row>
    <row r="73" ht="29" spans="1:51">
      <c r="A73" s="67" t="s">
        <v>98</v>
      </c>
      <c r="C73" t="s">
        <v>3411</v>
      </c>
      <c r="D73" s="68" t="s">
        <v>874</v>
      </c>
      <c r="E73" s="52">
        <v>2035</v>
      </c>
      <c r="F73" s="69" t="str">
        <f t="shared" si="12"/>
        <v>*0.95</v>
      </c>
      <c r="G73" s="70" t="str">
        <f t="shared" si="23"/>
        <v>REZoning_Sol-Win</v>
      </c>
      <c r="H73" s="52"/>
      <c r="I73" t="s">
        <v>3411</v>
      </c>
      <c r="J73" s="68" t="s">
        <v>874</v>
      </c>
      <c r="K73" s="52">
        <v>2050</v>
      </c>
      <c r="L73" s="62" t="str">
        <f t="shared" si="13"/>
        <v>*0.93</v>
      </c>
      <c r="M73" s="70" t="str">
        <f t="shared" si="14"/>
        <v>REZoning_Sol-Win</v>
      </c>
      <c r="O73" t="s">
        <v>3411</v>
      </c>
      <c r="P73" t="s">
        <v>874</v>
      </c>
      <c r="Q73">
        <v>2100</v>
      </c>
      <c r="R73" t="s">
        <v>904</v>
      </c>
      <c r="S73" t="s">
        <v>875</v>
      </c>
      <c r="AA73" s="49" t="s">
        <v>3411</v>
      </c>
      <c r="AB73" s="71" t="s">
        <v>874</v>
      </c>
      <c r="AC73" s="55">
        <v>2035</v>
      </c>
      <c r="AD73" s="70" t="str">
        <f t="shared" si="15"/>
        <v>*0.95</v>
      </c>
      <c r="AE73" s="70" t="str">
        <f t="shared" si="16"/>
        <v>REZoning_Sol-Win</v>
      </c>
      <c r="AF73" s="55"/>
      <c r="AG73" s="49" t="s">
        <v>3411</v>
      </c>
      <c r="AH73" s="71" t="s">
        <v>874</v>
      </c>
      <c r="AI73" s="55">
        <v>2050</v>
      </c>
      <c r="AJ73" s="70" t="str">
        <f t="shared" si="17"/>
        <v>*0.91</v>
      </c>
      <c r="AK73" s="70" t="str">
        <f t="shared" si="18"/>
        <v>REZoning_Sol-Win</v>
      </c>
      <c r="AO73" s="50" t="s">
        <v>3411</v>
      </c>
      <c r="AP73" s="72" t="s">
        <v>874</v>
      </c>
      <c r="AQ73" s="58">
        <v>2035</v>
      </c>
      <c r="AR73" s="73" t="str">
        <f t="shared" si="19"/>
        <v>*0.91</v>
      </c>
      <c r="AS73" s="70" t="str">
        <f t="shared" si="20"/>
        <v>REZoning_Sol-Win</v>
      </c>
      <c r="AT73" s="58"/>
      <c r="AU73" s="50" t="s">
        <v>3411</v>
      </c>
      <c r="AV73" s="72" t="s">
        <v>874</v>
      </c>
      <c r="AW73" s="58">
        <v>2050</v>
      </c>
      <c r="AX73" s="73" t="str">
        <f t="shared" si="21"/>
        <v>*0.86</v>
      </c>
      <c r="AY73" s="70" t="str">
        <f t="shared" si="22"/>
        <v>REZoning_Sol-Win</v>
      </c>
    </row>
    <row r="74" ht="29" spans="1:51">
      <c r="A74" s="67" t="s">
        <v>78</v>
      </c>
      <c r="C74" t="s">
        <v>3412</v>
      </c>
      <c r="D74" s="68" t="s">
        <v>874</v>
      </c>
      <c r="E74" s="52">
        <v>2035</v>
      </c>
      <c r="F74" s="69" t="str">
        <f t="shared" si="12"/>
        <v>*0.95</v>
      </c>
      <c r="G74" s="70" t="str">
        <f t="shared" si="23"/>
        <v>REZoning_Sol-Win</v>
      </c>
      <c r="H74" s="52"/>
      <c r="I74" t="s">
        <v>3412</v>
      </c>
      <c r="J74" s="68" t="s">
        <v>874</v>
      </c>
      <c r="K74" s="52">
        <v>2050</v>
      </c>
      <c r="L74" s="62" t="str">
        <f t="shared" si="13"/>
        <v>*0.93</v>
      </c>
      <c r="M74" s="70" t="str">
        <f t="shared" si="14"/>
        <v>REZoning_Sol-Win</v>
      </c>
      <c r="O74" t="s">
        <v>3412</v>
      </c>
      <c r="P74" t="s">
        <v>874</v>
      </c>
      <c r="Q74">
        <v>2100</v>
      </c>
      <c r="R74" t="s">
        <v>904</v>
      </c>
      <c r="S74" t="s">
        <v>875</v>
      </c>
      <c r="AA74" s="49" t="s">
        <v>3412</v>
      </c>
      <c r="AB74" s="71" t="s">
        <v>874</v>
      </c>
      <c r="AC74" s="55">
        <v>2035</v>
      </c>
      <c r="AD74" s="70" t="str">
        <f t="shared" si="15"/>
        <v>*0.95</v>
      </c>
      <c r="AE74" s="70" t="str">
        <f t="shared" si="16"/>
        <v>REZoning_Sol-Win</v>
      </c>
      <c r="AF74" s="55"/>
      <c r="AG74" s="49" t="s">
        <v>3412</v>
      </c>
      <c r="AH74" s="71" t="s">
        <v>874</v>
      </c>
      <c r="AI74" s="55">
        <v>2050</v>
      </c>
      <c r="AJ74" s="70" t="str">
        <f t="shared" si="17"/>
        <v>*0.93</v>
      </c>
      <c r="AK74" s="70" t="str">
        <f t="shared" si="18"/>
        <v>REZoning_Sol-Win</v>
      </c>
      <c r="AO74" s="50" t="s">
        <v>3412</v>
      </c>
      <c r="AP74" s="72" t="s">
        <v>874</v>
      </c>
      <c r="AQ74" s="58">
        <v>2035</v>
      </c>
      <c r="AR74" s="73" t="str">
        <f t="shared" si="19"/>
        <v>*0.93</v>
      </c>
      <c r="AS74" s="70" t="str">
        <f t="shared" si="20"/>
        <v>REZoning_Sol-Win</v>
      </c>
      <c r="AT74" s="58"/>
      <c r="AU74" s="50" t="s">
        <v>3412</v>
      </c>
      <c r="AV74" s="72" t="s">
        <v>874</v>
      </c>
      <c r="AW74" s="58">
        <v>2050</v>
      </c>
      <c r="AX74" s="73" t="str">
        <f t="shared" si="21"/>
        <v>*0.9</v>
      </c>
      <c r="AY74" s="70" t="str">
        <f t="shared" si="22"/>
        <v>REZoning_Sol-Win</v>
      </c>
    </row>
    <row r="75" ht="29" spans="1:51">
      <c r="A75" s="67" t="s">
        <v>78</v>
      </c>
      <c r="C75" t="s">
        <v>3413</v>
      </c>
      <c r="D75" s="68" t="s">
        <v>874</v>
      </c>
      <c r="E75" s="52">
        <v>2035</v>
      </c>
      <c r="F75" s="69" t="str">
        <f t="shared" si="12"/>
        <v>*0.95</v>
      </c>
      <c r="G75" s="70" t="str">
        <f t="shared" si="23"/>
        <v>REZoning_Sol-Win</v>
      </c>
      <c r="H75" s="52"/>
      <c r="I75" t="s">
        <v>3413</v>
      </c>
      <c r="J75" s="68" t="s">
        <v>874</v>
      </c>
      <c r="K75" s="52">
        <v>2050</v>
      </c>
      <c r="L75" s="62" t="str">
        <f t="shared" si="13"/>
        <v>*0.93</v>
      </c>
      <c r="M75" s="70" t="str">
        <f t="shared" si="14"/>
        <v>REZoning_Sol-Win</v>
      </c>
      <c r="O75" t="s">
        <v>3413</v>
      </c>
      <c r="P75" t="s">
        <v>874</v>
      </c>
      <c r="Q75">
        <v>2100</v>
      </c>
      <c r="R75" t="s">
        <v>904</v>
      </c>
      <c r="S75" t="s">
        <v>875</v>
      </c>
      <c r="AA75" s="49" t="s">
        <v>3413</v>
      </c>
      <c r="AB75" s="71" t="s">
        <v>874</v>
      </c>
      <c r="AC75" s="55">
        <v>2035</v>
      </c>
      <c r="AD75" s="70" t="str">
        <f t="shared" si="15"/>
        <v>*0.95</v>
      </c>
      <c r="AE75" s="70" t="str">
        <f t="shared" si="16"/>
        <v>REZoning_Sol-Win</v>
      </c>
      <c r="AF75" s="55"/>
      <c r="AG75" s="49" t="s">
        <v>3413</v>
      </c>
      <c r="AH75" s="71" t="s">
        <v>874</v>
      </c>
      <c r="AI75" s="55">
        <v>2050</v>
      </c>
      <c r="AJ75" s="70" t="str">
        <f t="shared" si="17"/>
        <v>*0.93</v>
      </c>
      <c r="AK75" s="70" t="str">
        <f t="shared" si="18"/>
        <v>REZoning_Sol-Win</v>
      </c>
      <c r="AO75" s="50" t="s">
        <v>3413</v>
      </c>
      <c r="AP75" s="72" t="s">
        <v>874</v>
      </c>
      <c r="AQ75" s="58">
        <v>2035</v>
      </c>
      <c r="AR75" s="73" t="str">
        <f t="shared" si="19"/>
        <v>*0.93</v>
      </c>
      <c r="AS75" s="70" t="str">
        <f t="shared" si="20"/>
        <v>REZoning_Sol-Win</v>
      </c>
      <c r="AT75" s="58"/>
      <c r="AU75" s="50" t="s">
        <v>3413</v>
      </c>
      <c r="AV75" s="72" t="s">
        <v>874</v>
      </c>
      <c r="AW75" s="58">
        <v>2050</v>
      </c>
      <c r="AX75" s="73" t="str">
        <f t="shared" si="21"/>
        <v>*0.9</v>
      </c>
      <c r="AY75" s="70" t="str">
        <f t="shared" si="22"/>
        <v>REZoning_Sol-Win</v>
      </c>
    </row>
    <row r="76" ht="29" spans="1:51">
      <c r="A76" s="67" t="s">
        <v>78</v>
      </c>
      <c r="C76" t="s">
        <v>3414</v>
      </c>
      <c r="D76" s="68" t="s">
        <v>874</v>
      </c>
      <c r="E76" s="52">
        <v>2035</v>
      </c>
      <c r="F76" s="69" t="str">
        <f t="shared" si="12"/>
        <v>*0.95</v>
      </c>
      <c r="G76" s="70" t="str">
        <f t="shared" si="23"/>
        <v>REZoning_Sol-Win</v>
      </c>
      <c r="H76" s="52"/>
      <c r="I76" t="s">
        <v>3414</v>
      </c>
      <c r="J76" s="68" t="s">
        <v>874</v>
      </c>
      <c r="K76" s="52">
        <v>2050</v>
      </c>
      <c r="L76" s="62" t="str">
        <f t="shared" si="13"/>
        <v>*0.93</v>
      </c>
      <c r="M76" s="70" t="str">
        <f t="shared" si="14"/>
        <v>REZoning_Sol-Win</v>
      </c>
      <c r="O76" t="s">
        <v>3414</v>
      </c>
      <c r="P76" t="s">
        <v>874</v>
      </c>
      <c r="Q76">
        <v>2100</v>
      </c>
      <c r="R76" t="s">
        <v>904</v>
      </c>
      <c r="S76" t="s">
        <v>875</v>
      </c>
      <c r="AA76" s="49" t="s">
        <v>3414</v>
      </c>
      <c r="AB76" s="71" t="s">
        <v>874</v>
      </c>
      <c r="AC76" s="55">
        <v>2035</v>
      </c>
      <c r="AD76" s="70" t="str">
        <f t="shared" si="15"/>
        <v>*0.95</v>
      </c>
      <c r="AE76" s="70" t="str">
        <f t="shared" si="16"/>
        <v>REZoning_Sol-Win</v>
      </c>
      <c r="AF76" s="55"/>
      <c r="AG76" s="49" t="s">
        <v>3414</v>
      </c>
      <c r="AH76" s="71" t="s">
        <v>874</v>
      </c>
      <c r="AI76" s="55">
        <v>2050</v>
      </c>
      <c r="AJ76" s="70" t="str">
        <f t="shared" si="17"/>
        <v>*0.93</v>
      </c>
      <c r="AK76" s="70" t="str">
        <f t="shared" si="18"/>
        <v>REZoning_Sol-Win</v>
      </c>
      <c r="AO76" s="50" t="s">
        <v>3414</v>
      </c>
      <c r="AP76" s="72" t="s">
        <v>874</v>
      </c>
      <c r="AQ76" s="58">
        <v>2035</v>
      </c>
      <c r="AR76" s="73" t="str">
        <f t="shared" si="19"/>
        <v>*0.93</v>
      </c>
      <c r="AS76" s="70" t="str">
        <f t="shared" si="20"/>
        <v>REZoning_Sol-Win</v>
      </c>
      <c r="AT76" s="58"/>
      <c r="AU76" s="50" t="s">
        <v>3414</v>
      </c>
      <c r="AV76" s="72" t="s">
        <v>874</v>
      </c>
      <c r="AW76" s="58">
        <v>2050</v>
      </c>
      <c r="AX76" s="73" t="str">
        <f t="shared" si="21"/>
        <v>*0.9</v>
      </c>
      <c r="AY76" s="70" t="str">
        <f t="shared" si="22"/>
        <v>REZoning_Sol-Win</v>
      </c>
    </row>
    <row r="77" ht="29" spans="1:51">
      <c r="A77" s="67" t="s">
        <v>78</v>
      </c>
      <c r="C77" t="s">
        <v>3415</v>
      </c>
      <c r="D77" s="68" t="s">
        <v>874</v>
      </c>
      <c r="E77" s="52">
        <v>2035</v>
      </c>
      <c r="F77" s="69" t="str">
        <f t="shared" si="12"/>
        <v>*0.95</v>
      </c>
      <c r="G77" s="70" t="str">
        <f t="shared" si="23"/>
        <v>REZoning_Sol-Win</v>
      </c>
      <c r="H77" s="52"/>
      <c r="I77" t="s">
        <v>3415</v>
      </c>
      <c r="J77" s="68" t="s">
        <v>874</v>
      </c>
      <c r="K77" s="52">
        <v>2050</v>
      </c>
      <c r="L77" s="62" t="str">
        <f t="shared" si="13"/>
        <v>*0.93</v>
      </c>
      <c r="M77" s="70" t="str">
        <f t="shared" si="14"/>
        <v>REZoning_Sol-Win</v>
      </c>
      <c r="O77" t="s">
        <v>3415</v>
      </c>
      <c r="P77" t="s">
        <v>874</v>
      </c>
      <c r="Q77">
        <v>2100</v>
      </c>
      <c r="R77" t="s">
        <v>904</v>
      </c>
      <c r="S77" t="s">
        <v>875</v>
      </c>
      <c r="AA77" s="49" t="s">
        <v>3415</v>
      </c>
      <c r="AB77" s="71" t="s">
        <v>874</v>
      </c>
      <c r="AC77" s="55">
        <v>2035</v>
      </c>
      <c r="AD77" s="70" t="str">
        <f t="shared" si="15"/>
        <v>*0.95</v>
      </c>
      <c r="AE77" s="70" t="str">
        <f t="shared" si="16"/>
        <v>REZoning_Sol-Win</v>
      </c>
      <c r="AF77" s="55"/>
      <c r="AG77" s="49" t="s">
        <v>3415</v>
      </c>
      <c r="AH77" s="71" t="s">
        <v>874</v>
      </c>
      <c r="AI77" s="55">
        <v>2050</v>
      </c>
      <c r="AJ77" s="70" t="str">
        <f t="shared" si="17"/>
        <v>*0.93</v>
      </c>
      <c r="AK77" s="70" t="str">
        <f t="shared" si="18"/>
        <v>REZoning_Sol-Win</v>
      </c>
      <c r="AO77" s="50" t="s">
        <v>3415</v>
      </c>
      <c r="AP77" s="72" t="s">
        <v>874</v>
      </c>
      <c r="AQ77" s="58">
        <v>2035</v>
      </c>
      <c r="AR77" s="73" t="str">
        <f t="shared" si="19"/>
        <v>*0.93</v>
      </c>
      <c r="AS77" s="70" t="str">
        <f t="shared" si="20"/>
        <v>REZoning_Sol-Win</v>
      </c>
      <c r="AT77" s="58"/>
      <c r="AU77" s="50" t="s">
        <v>3415</v>
      </c>
      <c r="AV77" s="72" t="s">
        <v>874</v>
      </c>
      <c r="AW77" s="58">
        <v>2050</v>
      </c>
      <c r="AX77" s="73" t="str">
        <f t="shared" si="21"/>
        <v>*0.9</v>
      </c>
      <c r="AY77" s="70" t="str">
        <f t="shared" si="22"/>
        <v>REZoning_Sol-Win</v>
      </c>
    </row>
    <row r="78" ht="29" spans="1:51">
      <c r="A78" s="67" t="s">
        <v>78</v>
      </c>
      <c r="C78" t="s">
        <v>3416</v>
      </c>
      <c r="D78" s="68" t="s">
        <v>874</v>
      </c>
      <c r="E78" s="52">
        <v>2035</v>
      </c>
      <c r="F78" s="69" t="str">
        <f t="shared" si="12"/>
        <v>*0.95</v>
      </c>
      <c r="G78" s="70" t="str">
        <f t="shared" si="23"/>
        <v>REZoning_Sol-Win</v>
      </c>
      <c r="H78" s="52"/>
      <c r="I78" t="s">
        <v>3416</v>
      </c>
      <c r="J78" s="68" t="s">
        <v>874</v>
      </c>
      <c r="K78" s="52">
        <v>2050</v>
      </c>
      <c r="L78" s="62" t="str">
        <f t="shared" si="13"/>
        <v>*0.93</v>
      </c>
      <c r="M78" s="70" t="str">
        <f t="shared" si="14"/>
        <v>REZoning_Sol-Win</v>
      </c>
      <c r="O78" t="s">
        <v>3416</v>
      </c>
      <c r="P78" t="s">
        <v>874</v>
      </c>
      <c r="Q78">
        <v>2100</v>
      </c>
      <c r="R78" t="s">
        <v>904</v>
      </c>
      <c r="S78" t="s">
        <v>875</v>
      </c>
      <c r="AA78" s="49" t="s">
        <v>3416</v>
      </c>
      <c r="AB78" s="71" t="s">
        <v>874</v>
      </c>
      <c r="AC78" s="55">
        <v>2035</v>
      </c>
      <c r="AD78" s="70" t="str">
        <f t="shared" si="15"/>
        <v>*0.95</v>
      </c>
      <c r="AE78" s="70" t="str">
        <f t="shared" si="16"/>
        <v>REZoning_Sol-Win</v>
      </c>
      <c r="AF78" s="55"/>
      <c r="AG78" s="49" t="s">
        <v>3416</v>
      </c>
      <c r="AH78" s="71" t="s">
        <v>874</v>
      </c>
      <c r="AI78" s="55">
        <v>2050</v>
      </c>
      <c r="AJ78" s="70" t="str">
        <f t="shared" si="17"/>
        <v>*0.93</v>
      </c>
      <c r="AK78" s="70" t="str">
        <f t="shared" si="18"/>
        <v>REZoning_Sol-Win</v>
      </c>
      <c r="AO78" s="50" t="s">
        <v>3416</v>
      </c>
      <c r="AP78" s="72" t="s">
        <v>874</v>
      </c>
      <c r="AQ78" s="58">
        <v>2035</v>
      </c>
      <c r="AR78" s="73" t="str">
        <f t="shared" si="19"/>
        <v>*0.93</v>
      </c>
      <c r="AS78" s="70" t="str">
        <f t="shared" si="20"/>
        <v>REZoning_Sol-Win</v>
      </c>
      <c r="AT78" s="58"/>
      <c r="AU78" s="50" t="s">
        <v>3416</v>
      </c>
      <c r="AV78" s="72" t="s">
        <v>874</v>
      </c>
      <c r="AW78" s="58">
        <v>2050</v>
      </c>
      <c r="AX78" s="73" t="str">
        <f t="shared" si="21"/>
        <v>*0.9</v>
      </c>
      <c r="AY78" s="70" t="str">
        <f t="shared" si="22"/>
        <v>REZoning_Sol-Win</v>
      </c>
    </row>
    <row r="79" ht="29" spans="1:51">
      <c r="A79" s="67" t="s">
        <v>101</v>
      </c>
      <c r="C79" t="s">
        <v>3417</v>
      </c>
      <c r="D79" s="68" t="s">
        <v>874</v>
      </c>
      <c r="E79" s="52">
        <v>2035</v>
      </c>
      <c r="F79" s="69" t="str">
        <f t="shared" si="12"/>
        <v>*0.96</v>
      </c>
      <c r="G79" s="70" t="str">
        <f t="shared" si="23"/>
        <v>REZoning_Sol-Win</v>
      </c>
      <c r="H79" s="52"/>
      <c r="I79" t="s">
        <v>3417</v>
      </c>
      <c r="J79" s="68" t="s">
        <v>874</v>
      </c>
      <c r="K79" s="52">
        <v>2050</v>
      </c>
      <c r="L79" s="62" t="str">
        <f t="shared" si="13"/>
        <v>*0.94</v>
      </c>
      <c r="M79" s="70" t="str">
        <f t="shared" si="14"/>
        <v>REZoning_Sol-Win</v>
      </c>
      <c r="O79" t="s">
        <v>3417</v>
      </c>
      <c r="P79" t="s">
        <v>874</v>
      </c>
      <c r="Q79">
        <v>2100</v>
      </c>
      <c r="R79" t="s">
        <v>968</v>
      </c>
      <c r="S79" t="s">
        <v>875</v>
      </c>
      <c r="AA79" s="49" t="s">
        <v>3417</v>
      </c>
      <c r="AB79" s="71" t="s">
        <v>874</v>
      </c>
      <c r="AC79" s="55">
        <v>2035</v>
      </c>
      <c r="AD79" s="70" t="str">
        <f t="shared" si="15"/>
        <v>*0.96</v>
      </c>
      <c r="AE79" s="70" t="str">
        <f t="shared" si="16"/>
        <v>REZoning_Sol-Win</v>
      </c>
      <c r="AF79" s="55"/>
      <c r="AG79" s="49" t="s">
        <v>3417</v>
      </c>
      <c r="AH79" s="71" t="s">
        <v>874</v>
      </c>
      <c r="AI79" s="55">
        <v>2050</v>
      </c>
      <c r="AJ79" s="70" t="str">
        <f t="shared" si="17"/>
        <v>*0.93</v>
      </c>
      <c r="AK79" s="70" t="str">
        <f t="shared" si="18"/>
        <v>REZoning_Sol-Win</v>
      </c>
      <c r="AO79" s="50" t="s">
        <v>3417</v>
      </c>
      <c r="AP79" s="72" t="s">
        <v>874</v>
      </c>
      <c r="AQ79" s="58">
        <v>2035</v>
      </c>
      <c r="AR79" s="73" t="str">
        <f t="shared" si="19"/>
        <v>*0.92</v>
      </c>
      <c r="AS79" s="70" t="str">
        <f t="shared" si="20"/>
        <v>REZoning_Sol-Win</v>
      </c>
      <c r="AT79" s="58"/>
      <c r="AU79" s="50" t="s">
        <v>3417</v>
      </c>
      <c r="AV79" s="72" t="s">
        <v>874</v>
      </c>
      <c r="AW79" s="58">
        <v>2050</v>
      </c>
      <c r="AX79" s="73" t="str">
        <f t="shared" si="21"/>
        <v>*0.89</v>
      </c>
      <c r="AY79" s="70" t="str">
        <f t="shared" si="22"/>
        <v>REZoning_Sol-Win</v>
      </c>
    </row>
    <row r="80" ht="29" spans="1:51">
      <c r="A80" s="67" t="s">
        <v>101</v>
      </c>
      <c r="C80" t="s">
        <v>3418</v>
      </c>
      <c r="D80" s="68" t="s">
        <v>874</v>
      </c>
      <c r="E80" s="52">
        <v>2035</v>
      </c>
      <c r="F80" s="69" t="str">
        <f t="shared" si="12"/>
        <v>*0.96</v>
      </c>
      <c r="G80" s="70" t="str">
        <f t="shared" si="23"/>
        <v>REZoning_Sol-Win</v>
      </c>
      <c r="H80" s="52"/>
      <c r="I80" t="s">
        <v>3418</v>
      </c>
      <c r="J80" s="68" t="s">
        <v>874</v>
      </c>
      <c r="K80" s="52">
        <v>2050</v>
      </c>
      <c r="L80" s="62" t="str">
        <f t="shared" si="13"/>
        <v>*0.94</v>
      </c>
      <c r="M80" s="70" t="str">
        <f t="shared" si="14"/>
        <v>REZoning_Sol-Win</v>
      </c>
      <c r="O80" t="s">
        <v>3418</v>
      </c>
      <c r="P80" t="s">
        <v>874</v>
      </c>
      <c r="Q80">
        <v>2100</v>
      </c>
      <c r="R80" t="s">
        <v>968</v>
      </c>
      <c r="S80" t="s">
        <v>875</v>
      </c>
      <c r="AA80" s="49" t="s">
        <v>3418</v>
      </c>
      <c r="AB80" s="71" t="s">
        <v>874</v>
      </c>
      <c r="AC80" s="55">
        <v>2035</v>
      </c>
      <c r="AD80" s="70" t="str">
        <f t="shared" si="15"/>
        <v>*0.96</v>
      </c>
      <c r="AE80" s="70" t="str">
        <f t="shared" si="16"/>
        <v>REZoning_Sol-Win</v>
      </c>
      <c r="AF80" s="55"/>
      <c r="AG80" s="49" t="s">
        <v>3418</v>
      </c>
      <c r="AH80" s="71" t="s">
        <v>874</v>
      </c>
      <c r="AI80" s="55">
        <v>2050</v>
      </c>
      <c r="AJ80" s="70" t="str">
        <f t="shared" si="17"/>
        <v>*0.93</v>
      </c>
      <c r="AK80" s="70" t="str">
        <f t="shared" si="18"/>
        <v>REZoning_Sol-Win</v>
      </c>
      <c r="AO80" s="50" t="s">
        <v>3418</v>
      </c>
      <c r="AP80" s="72" t="s">
        <v>874</v>
      </c>
      <c r="AQ80" s="58">
        <v>2035</v>
      </c>
      <c r="AR80" s="73" t="str">
        <f t="shared" si="19"/>
        <v>*0.92</v>
      </c>
      <c r="AS80" s="70" t="str">
        <f t="shared" si="20"/>
        <v>REZoning_Sol-Win</v>
      </c>
      <c r="AT80" s="58"/>
      <c r="AU80" s="50" t="s">
        <v>3418</v>
      </c>
      <c r="AV80" s="72" t="s">
        <v>874</v>
      </c>
      <c r="AW80" s="58">
        <v>2050</v>
      </c>
      <c r="AX80" s="73" t="str">
        <f t="shared" si="21"/>
        <v>*0.89</v>
      </c>
      <c r="AY80" s="70" t="str">
        <f t="shared" si="22"/>
        <v>REZoning_Sol-Win</v>
      </c>
    </row>
    <row r="81" ht="29" spans="1:51">
      <c r="A81" s="67" t="s">
        <v>101</v>
      </c>
      <c r="C81" t="s">
        <v>3419</v>
      </c>
      <c r="D81" s="68" t="s">
        <v>874</v>
      </c>
      <c r="E81" s="52">
        <v>2035</v>
      </c>
      <c r="F81" s="69" t="str">
        <f t="shared" si="12"/>
        <v>*0.96</v>
      </c>
      <c r="G81" s="70" t="str">
        <f t="shared" si="23"/>
        <v>REZoning_Sol-Win</v>
      </c>
      <c r="H81" s="52"/>
      <c r="I81" t="s">
        <v>3419</v>
      </c>
      <c r="J81" s="68" t="s">
        <v>874</v>
      </c>
      <c r="K81" s="52">
        <v>2050</v>
      </c>
      <c r="L81" s="62" t="str">
        <f t="shared" si="13"/>
        <v>*0.94</v>
      </c>
      <c r="M81" s="70" t="str">
        <f t="shared" si="14"/>
        <v>REZoning_Sol-Win</v>
      </c>
      <c r="O81" t="s">
        <v>3419</v>
      </c>
      <c r="P81" t="s">
        <v>874</v>
      </c>
      <c r="Q81">
        <v>2100</v>
      </c>
      <c r="R81" t="s">
        <v>968</v>
      </c>
      <c r="S81" t="s">
        <v>875</v>
      </c>
      <c r="AA81" s="49" t="s">
        <v>3419</v>
      </c>
      <c r="AB81" s="71" t="s">
        <v>874</v>
      </c>
      <c r="AC81" s="55">
        <v>2035</v>
      </c>
      <c r="AD81" s="70" t="str">
        <f t="shared" si="15"/>
        <v>*0.96</v>
      </c>
      <c r="AE81" s="70" t="str">
        <f t="shared" si="16"/>
        <v>REZoning_Sol-Win</v>
      </c>
      <c r="AF81" s="55"/>
      <c r="AG81" s="49" t="s">
        <v>3419</v>
      </c>
      <c r="AH81" s="71" t="s">
        <v>874</v>
      </c>
      <c r="AI81" s="55">
        <v>2050</v>
      </c>
      <c r="AJ81" s="70" t="str">
        <f t="shared" si="17"/>
        <v>*0.93</v>
      </c>
      <c r="AK81" s="70" t="str">
        <f t="shared" si="18"/>
        <v>REZoning_Sol-Win</v>
      </c>
      <c r="AO81" s="50" t="s">
        <v>3419</v>
      </c>
      <c r="AP81" s="72" t="s">
        <v>874</v>
      </c>
      <c r="AQ81" s="58">
        <v>2035</v>
      </c>
      <c r="AR81" s="73" t="str">
        <f t="shared" si="19"/>
        <v>*0.92</v>
      </c>
      <c r="AS81" s="70" t="str">
        <f t="shared" si="20"/>
        <v>REZoning_Sol-Win</v>
      </c>
      <c r="AT81" s="58"/>
      <c r="AU81" s="50" t="s">
        <v>3419</v>
      </c>
      <c r="AV81" s="72" t="s">
        <v>874</v>
      </c>
      <c r="AW81" s="58">
        <v>2050</v>
      </c>
      <c r="AX81" s="73" t="str">
        <f t="shared" si="21"/>
        <v>*0.89</v>
      </c>
      <c r="AY81" s="70" t="str">
        <f t="shared" si="22"/>
        <v>REZoning_Sol-Win</v>
      </c>
    </row>
    <row r="82" ht="29" spans="1:51">
      <c r="A82" s="67" t="s">
        <v>101</v>
      </c>
      <c r="C82" t="s">
        <v>3420</v>
      </c>
      <c r="D82" s="68" t="s">
        <v>874</v>
      </c>
      <c r="E82" s="52">
        <v>2035</v>
      </c>
      <c r="F82" s="69" t="str">
        <f t="shared" si="12"/>
        <v>*0.96</v>
      </c>
      <c r="G82" s="70" t="str">
        <f t="shared" si="23"/>
        <v>REZoning_Sol-Win</v>
      </c>
      <c r="H82" s="52"/>
      <c r="I82" t="s">
        <v>3420</v>
      </c>
      <c r="J82" s="68" t="s">
        <v>874</v>
      </c>
      <c r="K82" s="52">
        <v>2050</v>
      </c>
      <c r="L82" s="62" t="str">
        <f t="shared" si="13"/>
        <v>*0.94</v>
      </c>
      <c r="M82" s="70" t="str">
        <f t="shared" si="14"/>
        <v>REZoning_Sol-Win</v>
      </c>
      <c r="O82" t="s">
        <v>3420</v>
      </c>
      <c r="P82" t="s">
        <v>874</v>
      </c>
      <c r="Q82">
        <v>2100</v>
      </c>
      <c r="R82" t="s">
        <v>968</v>
      </c>
      <c r="S82" t="s">
        <v>875</v>
      </c>
      <c r="AA82" s="49" t="s">
        <v>3420</v>
      </c>
      <c r="AB82" s="71" t="s">
        <v>874</v>
      </c>
      <c r="AC82" s="55">
        <v>2035</v>
      </c>
      <c r="AD82" s="70" t="str">
        <f t="shared" si="15"/>
        <v>*0.96</v>
      </c>
      <c r="AE82" s="70" t="str">
        <f t="shared" si="16"/>
        <v>REZoning_Sol-Win</v>
      </c>
      <c r="AF82" s="55"/>
      <c r="AG82" s="49" t="s">
        <v>3420</v>
      </c>
      <c r="AH82" s="71" t="s">
        <v>874</v>
      </c>
      <c r="AI82" s="55">
        <v>2050</v>
      </c>
      <c r="AJ82" s="70" t="str">
        <f t="shared" si="17"/>
        <v>*0.93</v>
      </c>
      <c r="AK82" s="70" t="str">
        <f t="shared" si="18"/>
        <v>REZoning_Sol-Win</v>
      </c>
      <c r="AO82" s="50" t="s">
        <v>3420</v>
      </c>
      <c r="AP82" s="72" t="s">
        <v>874</v>
      </c>
      <c r="AQ82" s="58">
        <v>2035</v>
      </c>
      <c r="AR82" s="73" t="str">
        <f t="shared" si="19"/>
        <v>*0.92</v>
      </c>
      <c r="AS82" s="70" t="str">
        <f t="shared" si="20"/>
        <v>REZoning_Sol-Win</v>
      </c>
      <c r="AT82" s="58"/>
      <c r="AU82" s="50" t="s">
        <v>3420</v>
      </c>
      <c r="AV82" s="72" t="s">
        <v>874</v>
      </c>
      <c r="AW82" s="58">
        <v>2050</v>
      </c>
      <c r="AX82" s="73" t="str">
        <f t="shared" si="21"/>
        <v>*0.89</v>
      </c>
      <c r="AY82" s="70" t="str">
        <f t="shared" si="22"/>
        <v>REZoning_Sol-Win</v>
      </c>
    </row>
    <row r="83" ht="29" spans="1:51">
      <c r="A83" s="67" t="s">
        <v>101</v>
      </c>
      <c r="C83" t="s">
        <v>3421</v>
      </c>
      <c r="D83" s="68" t="s">
        <v>874</v>
      </c>
      <c r="E83" s="52">
        <v>2035</v>
      </c>
      <c r="F83" s="69" t="str">
        <f t="shared" si="12"/>
        <v>*0.96</v>
      </c>
      <c r="G83" s="70" t="str">
        <f t="shared" si="23"/>
        <v>REZoning_Sol-Win</v>
      </c>
      <c r="H83" s="52"/>
      <c r="I83" t="s">
        <v>3421</v>
      </c>
      <c r="J83" s="68" t="s">
        <v>874</v>
      </c>
      <c r="K83" s="52">
        <v>2050</v>
      </c>
      <c r="L83" s="62" t="str">
        <f t="shared" si="13"/>
        <v>*0.94</v>
      </c>
      <c r="M83" s="70" t="str">
        <f t="shared" si="14"/>
        <v>REZoning_Sol-Win</v>
      </c>
      <c r="O83" t="s">
        <v>3421</v>
      </c>
      <c r="P83" t="s">
        <v>874</v>
      </c>
      <c r="Q83">
        <v>2100</v>
      </c>
      <c r="R83" t="s">
        <v>968</v>
      </c>
      <c r="S83" t="s">
        <v>875</v>
      </c>
      <c r="AA83" s="49" t="s">
        <v>3421</v>
      </c>
      <c r="AB83" s="71" t="s">
        <v>874</v>
      </c>
      <c r="AC83" s="55">
        <v>2035</v>
      </c>
      <c r="AD83" s="70" t="str">
        <f t="shared" si="15"/>
        <v>*0.96</v>
      </c>
      <c r="AE83" s="70" t="str">
        <f t="shared" si="16"/>
        <v>REZoning_Sol-Win</v>
      </c>
      <c r="AF83" s="55"/>
      <c r="AG83" s="49" t="s">
        <v>3421</v>
      </c>
      <c r="AH83" s="71" t="s">
        <v>874</v>
      </c>
      <c r="AI83" s="55">
        <v>2050</v>
      </c>
      <c r="AJ83" s="70" t="str">
        <f t="shared" si="17"/>
        <v>*0.93</v>
      </c>
      <c r="AK83" s="70" t="str">
        <f t="shared" si="18"/>
        <v>REZoning_Sol-Win</v>
      </c>
      <c r="AO83" s="50" t="s">
        <v>3421</v>
      </c>
      <c r="AP83" s="72" t="s">
        <v>874</v>
      </c>
      <c r="AQ83" s="58">
        <v>2035</v>
      </c>
      <c r="AR83" s="73" t="str">
        <f t="shared" si="19"/>
        <v>*0.92</v>
      </c>
      <c r="AS83" s="70" t="str">
        <f t="shared" si="20"/>
        <v>REZoning_Sol-Win</v>
      </c>
      <c r="AT83" s="58"/>
      <c r="AU83" s="50" t="s">
        <v>3421</v>
      </c>
      <c r="AV83" s="72" t="s">
        <v>874</v>
      </c>
      <c r="AW83" s="58">
        <v>2050</v>
      </c>
      <c r="AX83" s="73" t="str">
        <f t="shared" si="21"/>
        <v>*0.89</v>
      </c>
      <c r="AY83" s="70" t="str">
        <f t="shared" si="22"/>
        <v>REZoning_Sol-Win</v>
      </c>
    </row>
    <row r="84" ht="29" spans="1:51">
      <c r="A84" s="67" t="s">
        <v>101</v>
      </c>
      <c r="C84" t="s">
        <v>3422</v>
      </c>
      <c r="D84" s="68" t="s">
        <v>874</v>
      </c>
      <c r="E84" s="52">
        <v>2035</v>
      </c>
      <c r="F84" s="69" t="str">
        <f t="shared" si="12"/>
        <v>*0.96</v>
      </c>
      <c r="G84" s="70" t="str">
        <f t="shared" si="23"/>
        <v>REZoning_Sol-Win</v>
      </c>
      <c r="H84" s="52"/>
      <c r="I84" t="s">
        <v>3422</v>
      </c>
      <c r="J84" s="68" t="s">
        <v>874</v>
      </c>
      <c r="K84" s="52">
        <v>2050</v>
      </c>
      <c r="L84" s="62" t="str">
        <f t="shared" si="13"/>
        <v>*0.94</v>
      </c>
      <c r="M84" s="70" t="str">
        <f t="shared" si="14"/>
        <v>REZoning_Sol-Win</v>
      </c>
      <c r="O84" t="s">
        <v>3422</v>
      </c>
      <c r="P84" t="s">
        <v>874</v>
      </c>
      <c r="Q84">
        <v>2100</v>
      </c>
      <c r="R84" t="s">
        <v>968</v>
      </c>
      <c r="S84" t="s">
        <v>875</v>
      </c>
      <c r="AA84" s="49" t="s">
        <v>3422</v>
      </c>
      <c r="AB84" s="71" t="s">
        <v>874</v>
      </c>
      <c r="AC84" s="55">
        <v>2035</v>
      </c>
      <c r="AD84" s="70" t="str">
        <f t="shared" si="15"/>
        <v>*0.96</v>
      </c>
      <c r="AE84" s="70" t="str">
        <f t="shared" si="16"/>
        <v>REZoning_Sol-Win</v>
      </c>
      <c r="AF84" s="55"/>
      <c r="AG84" s="49" t="s">
        <v>3422</v>
      </c>
      <c r="AH84" s="71" t="s">
        <v>874</v>
      </c>
      <c r="AI84" s="55">
        <v>2050</v>
      </c>
      <c r="AJ84" s="70" t="str">
        <f t="shared" si="17"/>
        <v>*0.93</v>
      </c>
      <c r="AK84" s="70" t="str">
        <f t="shared" si="18"/>
        <v>REZoning_Sol-Win</v>
      </c>
      <c r="AO84" s="50" t="s">
        <v>3422</v>
      </c>
      <c r="AP84" s="72" t="s">
        <v>874</v>
      </c>
      <c r="AQ84" s="58">
        <v>2035</v>
      </c>
      <c r="AR84" s="73" t="str">
        <f t="shared" si="19"/>
        <v>*0.92</v>
      </c>
      <c r="AS84" s="70" t="str">
        <f t="shared" si="20"/>
        <v>REZoning_Sol-Win</v>
      </c>
      <c r="AT84" s="58"/>
      <c r="AU84" s="50" t="s">
        <v>3422</v>
      </c>
      <c r="AV84" s="72" t="s">
        <v>874</v>
      </c>
      <c r="AW84" s="58">
        <v>2050</v>
      </c>
      <c r="AX84" s="73" t="str">
        <f t="shared" si="21"/>
        <v>*0.89</v>
      </c>
      <c r="AY84" s="70" t="str">
        <f t="shared" si="22"/>
        <v>REZoning_Sol-Win</v>
      </c>
    </row>
    <row r="85" ht="29" spans="1:51">
      <c r="A85" s="67" t="s">
        <v>101</v>
      </c>
      <c r="C85" t="s">
        <v>3423</v>
      </c>
      <c r="D85" s="68" t="s">
        <v>874</v>
      </c>
      <c r="E85" s="52">
        <v>2035</v>
      </c>
      <c r="F85" s="69" t="str">
        <f t="shared" si="12"/>
        <v>*0.96</v>
      </c>
      <c r="G85" s="70" t="str">
        <f t="shared" si="23"/>
        <v>REZoning_Sol-Win</v>
      </c>
      <c r="H85" s="52"/>
      <c r="I85" t="s">
        <v>3423</v>
      </c>
      <c r="J85" s="68" t="s">
        <v>874</v>
      </c>
      <c r="K85" s="52">
        <v>2050</v>
      </c>
      <c r="L85" s="62" t="str">
        <f t="shared" si="13"/>
        <v>*0.94</v>
      </c>
      <c r="M85" s="70" t="str">
        <f t="shared" si="14"/>
        <v>REZoning_Sol-Win</v>
      </c>
      <c r="O85" t="s">
        <v>3423</v>
      </c>
      <c r="P85" t="s">
        <v>874</v>
      </c>
      <c r="Q85">
        <v>2100</v>
      </c>
      <c r="R85" t="s">
        <v>968</v>
      </c>
      <c r="S85" t="s">
        <v>875</v>
      </c>
      <c r="AA85" s="49" t="s">
        <v>3423</v>
      </c>
      <c r="AB85" s="71" t="s">
        <v>874</v>
      </c>
      <c r="AC85" s="55">
        <v>2035</v>
      </c>
      <c r="AD85" s="70" t="str">
        <f t="shared" si="15"/>
        <v>*0.96</v>
      </c>
      <c r="AE85" s="70" t="str">
        <f t="shared" si="16"/>
        <v>REZoning_Sol-Win</v>
      </c>
      <c r="AF85" s="55"/>
      <c r="AG85" s="49" t="s">
        <v>3423</v>
      </c>
      <c r="AH85" s="71" t="s">
        <v>874</v>
      </c>
      <c r="AI85" s="55">
        <v>2050</v>
      </c>
      <c r="AJ85" s="70" t="str">
        <f t="shared" si="17"/>
        <v>*0.93</v>
      </c>
      <c r="AK85" s="70" t="str">
        <f t="shared" si="18"/>
        <v>REZoning_Sol-Win</v>
      </c>
      <c r="AO85" s="50" t="s">
        <v>3423</v>
      </c>
      <c r="AP85" s="72" t="s">
        <v>874</v>
      </c>
      <c r="AQ85" s="58">
        <v>2035</v>
      </c>
      <c r="AR85" s="73" t="str">
        <f t="shared" si="19"/>
        <v>*0.92</v>
      </c>
      <c r="AS85" s="70" t="str">
        <f t="shared" si="20"/>
        <v>REZoning_Sol-Win</v>
      </c>
      <c r="AT85" s="58"/>
      <c r="AU85" s="50" t="s">
        <v>3423</v>
      </c>
      <c r="AV85" s="72" t="s">
        <v>874</v>
      </c>
      <c r="AW85" s="58">
        <v>2050</v>
      </c>
      <c r="AX85" s="73" t="str">
        <f t="shared" si="21"/>
        <v>*0.89</v>
      </c>
      <c r="AY85" s="70" t="str">
        <f t="shared" si="22"/>
        <v>REZoning_Sol-Win</v>
      </c>
    </row>
    <row r="86" ht="29" spans="1:51">
      <c r="A86" s="67" t="s">
        <v>101</v>
      </c>
      <c r="C86" t="s">
        <v>3424</v>
      </c>
      <c r="D86" s="68" t="s">
        <v>874</v>
      </c>
      <c r="E86" s="52">
        <v>2035</v>
      </c>
      <c r="F86" s="69" t="str">
        <f t="shared" si="12"/>
        <v>*0.96</v>
      </c>
      <c r="G86" s="70" t="str">
        <f t="shared" si="23"/>
        <v>REZoning_Sol-Win</v>
      </c>
      <c r="H86" s="52"/>
      <c r="I86" t="s">
        <v>3424</v>
      </c>
      <c r="J86" s="68" t="s">
        <v>874</v>
      </c>
      <c r="K86" s="52">
        <v>2050</v>
      </c>
      <c r="L86" s="62" t="str">
        <f t="shared" si="13"/>
        <v>*0.94</v>
      </c>
      <c r="M86" s="70" t="str">
        <f t="shared" si="14"/>
        <v>REZoning_Sol-Win</v>
      </c>
      <c r="O86" t="s">
        <v>3424</v>
      </c>
      <c r="P86" t="s">
        <v>874</v>
      </c>
      <c r="Q86">
        <v>2100</v>
      </c>
      <c r="R86" t="s">
        <v>968</v>
      </c>
      <c r="S86" t="s">
        <v>875</v>
      </c>
      <c r="AA86" s="49" t="s">
        <v>3424</v>
      </c>
      <c r="AB86" s="71" t="s">
        <v>874</v>
      </c>
      <c r="AC86" s="55">
        <v>2035</v>
      </c>
      <c r="AD86" s="70" t="str">
        <f t="shared" si="15"/>
        <v>*0.96</v>
      </c>
      <c r="AE86" s="70" t="str">
        <f t="shared" si="16"/>
        <v>REZoning_Sol-Win</v>
      </c>
      <c r="AF86" s="55"/>
      <c r="AG86" s="49" t="s">
        <v>3424</v>
      </c>
      <c r="AH86" s="71" t="s">
        <v>874</v>
      </c>
      <c r="AI86" s="55">
        <v>2050</v>
      </c>
      <c r="AJ86" s="70" t="str">
        <f t="shared" si="17"/>
        <v>*0.93</v>
      </c>
      <c r="AK86" s="70" t="str">
        <f t="shared" si="18"/>
        <v>REZoning_Sol-Win</v>
      </c>
      <c r="AO86" s="50" t="s">
        <v>3424</v>
      </c>
      <c r="AP86" s="72" t="s">
        <v>874</v>
      </c>
      <c r="AQ86" s="58">
        <v>2035</v>
      </c>
      <c r="AR86" s="73" t="str">
        <f t="shared" si="19"/>
        <v>*0.92</v>
      </c>
      <c r="AS86" s="70" t="str">
        <f t="shared" si="20"/>
        <v>REZoning_Sol-Win</v>
      </c>
      <c r="AT86" s="58"/>
      <c r="AU86" s="50" t="s">
        <v>3424</v>
      </c>
      <c r="AV86" s="72" t="s">
        <v>874</v>
      </c>
      <c r="AW86" s="58">
        <v>2050</v>
      </c>
      <c r="AX86" s="73" t="str">
        <f t="shared" si="21"/>
        <v>*0.89</v>
      </c>
      <c r="AY86" s="70" t="str">
        <f t="shared" si="22"/>
        <v>REZoning_Sol-Win</v>
      </c>
    </row>
    <row r="87" ht="29" spans="1:51">
      <c r="A87" s="67" t="s">
        <v>101</v>
      </c>
      <c r="C87" t="s">
        <v>3425</v>
      </c>
      <c r="D87" s="68" t="s">
        <v>874</v>
      </c>
      <c r="E87" s="52">
        <v>2035</v>
      </c>
      <c r="F87" s="69" t="str">
        <f t="shared" si="12"/>
        <v>*0.96</v>
      </c>
      <c r="G87" s="70" t="str">
        <f t="shared" si="23"/>
        <v>REZoning_Sol-Win</v>
      </c>
      <c r="H87" s="52"/>
      <c r="I87" t="s">
        <v>3425</v>
      </c>
      <c r="J87" s="68" t="s">
        <v>874</v>
      </c>
      <c r="K87" s="52">
        <v>2050</v>
      </c>
      <c r="L87" s="62" t="str">
        <f t="shared" si="13"/>
        <v>*0.94</v>
      </c>
      <c r="M87" s="70" t="str">
        <f t="shared" si="14"/>
        <v>REZoning_Sol-Win</v>
      </c>
      <c r="O87" t="s">
        <v>3425</v>
      </c>
      <c r="P87" t="s">
        <v>874</v>
      </c>
      <c r="Q87">
        <v>2100</v>
      </c>
      <c r="R87" t="s">
        <v>968</v>
      </c>
      <c r="S87" t="s">
        <v>875</v>
      </c>
      <c r="AA87" s="49" t="s">
        <v>3425</v>
      </c>
      <c r="AB87" s="71" t="s">
        <v>874</v>
      </c>
      <c r="AC87" s="55">
        <v>2035</v>
      </c>
      <c r="AD87" s="70" t="str">
        <f t="shared" si="15"/>
        <v>*0.96</v>
      </c>
      <c r="AE87" s="70" t="str">
        <f t="shared" si="16"/>
        <v>REZoning_Sol-Win</v>
      </c>
      <c r="AF87" s="55"/>
      <c r="AG87" s="49" t="s">
        <v>3425</v>
      </c>
      <c r="AH87" s="71" t="s">
        <v>874</v>
      </c>
      <c r="AI87" s="55">
        <v>2050</v>
      </c>
      <c r="AJ87" s="70" t="str">
        <f t="shared" si="17"/>
        <v>*0.93</v>
      </c>
      <c r="AK87" s="70" t="str">
        <f t="shared" si="18"/>
        <v>REZoning_Sol-Win</v>
      </c>
      <c r="AO87" s="50" t="s">
        <v>3425</v>
      </c>
      <c r="AP87" s="72" t="s">
        <v>874</v>
      </c>
      <c r="AQ87" s="58">
        <v>2035</v>
      </c>
      <c r="AR87" s="73" t="str">
        <f t="shared" si="19"/>
        <v>*0.92</v>
      </c>
      <c r="AS87" s="70" t="str">
        <f t="shared" si="20"/>
        <v>REZoning_Sol-Win</v>
      </c>
      <c r="AT87" s="58"/>
      <c r="AU87" s="50" t="s">
        <v>3425</v>
      </c>
      <c r="AV87" s="72" t="s">
        <v>874</v>
      </c>
      <c r="AW87" s="58">
        <v>2050</v>
      </c>
      <c r="AX87" s="73" t="str">
        <f t="shared" si="21"/>
        <v>*0.89</v>
      </c>
      <c r="AY87" s="70" t="str">
        <f t="shared" si="22"/>
        <v>REZoning_Sol-Win</v>
      </c>
    </row>
    <row r="88" ht="29" spans="1:51">
      <c r="A88" s="67" t="s">
        <v>101</v>
      </c>
      <c r="C88" t="s">
        <v>3426</v>
      </c>
      <c r="D88" s="68" t="s">
        <v>874</v>
      </c>
      <c r="E88" s="52">
        <v>2035</v>
      </c>
      <c r="F88" s="69" t="str">
        <f t="shared" si="12"/>
        <v>*0.96</v>
      </c>
      <c r="G88" s="70" t="str">
        <f t="shared" si="23"/>
        <v>REZoning_Sol-Win</v>
      </c>
      <c r="H88" s="52"/>
      <c r="I88" t="s">
        <v>3426</v>
      </c>
      <c r="J88" s="68" t="s">
        <v>874</v>
      </c>
      <c r="K88" s="52">
        <v>2050</v>
      </c>
      <c r="L88" s="62" t="str">
        <f t="shared" si="13"/>
        <v>*0.94</v>
      </c>
      <c r="M88" s="70" t="str">
        <f t="shared" si="14"/>
        <v>REZoning_Sol-Win</v>
      </c>
      <c r="O88" t="s">
        <v>3426</v>
      </c>
      <c r="P88" t="s">
        <v>874</v>
      </c>
      <c r="Q88">
        <v>2100</v>
      </c>
      <c r="R88" t="s">
        <v>968</v>
      </c>
      <c r="S88" t="s">
        <v>875</v>
      </c>
      <c r="AA88" s="49" t="s">
        <v>3426</v>
      </c>
      <c r="AB88" s="71" t="s">
        <v>874</v>
      </c>
      <c r="AC88" s="55">
        <v>2035</v>
      </c>
      <c r="AD88" s="70" t="str">
        <f t="shared" si="15"/>
        <v>*0.96</v>
      </c>
      <c r="AE88" s="70" t="str">
        <f t="shared" si="16"/>
        <v>REZoning_Sol-Win</v>
      </c>
      <c r="AF88" s="55"/>
      <c r="AG88" s="49" t="s">
        <v>3426</v>
      </c>
      <c r="AH88" s="71" t="s">
        <v>874</v>
      </c>
      <c r="AI88" s="55">
        <v>2050</v>
      </c>
      <c r="AJ88" s="70" t="str">
        <f t="shared" si="17"/>
        <v>*0.93</v>
      </c>
      <c r="AK88" s="70" t="str">
        <f t="shared" si="18"/>
        <v>REZoning_Sol-Win</v>
      </c>
      <c r="AO88" s="50" t="s">
        <v>3426</v>
      </c>
      <c r="AP88" s="72" t="s">
        <v>874</v>
      </c>
      <c r="AQ88" s="58">
        <v>2035</v>
      </c>
      <c r="AR88" s="73" t="str">
        <f t="shared" si="19"/>
        <v>*0.92</v>
      </c>
      <c r="AS88" s="70" t="str">
        <f t="shared" si="20"/>
        <v>REZoning_Sol-Win</v>
      </c>
      <c r="AT88" s="58"/>
      <c r="AU88" s="50" t="s">
        <v>3426</v>
      </c>
      <c r="AV88" s="72" t="s">
        <v>874</v>
      </c>
      <c r="AW88" s="58">
        <v>2050</v>
      </c>
      <c r="AX88" s="73" t="str">
        <f t="shared" si="21"/>
        <v>*0.89</v>
      </c>
      <c r="AY88" s="70" t="str">
        <f t="shared" si="22"/>
        <v>REZoning_Sol-Win</v>
      </c>
    </row>
    <row r="89" ht="29" spans="1:51">
      <c r="A89" s="67" t="s">
        <v>87</v>
      </c>
      <c r="C89" t="s">
        <v>3427</v>
      </c>
      <c r="D89" s="68" t="s">
        <v>874</v>
      </c>
      <c r="E89" s="52">
        <v>2035</v>
      </c>
      <c r="F89" s="69" t="str">
        <f t="shared" si="12"/>
        <v>*0.95</v>
      </c>
      <c r="G89" s="70" t="str">
        <f t="shared" si="23"/>
        <v>REZoning_Sol-Win</v>
      </c>
      <c r="H89" s="52"/>
      <c r="I89" t="s">
        <v>3427</v>
      </c>
      <c r="J89" s="68" t="s">
        <v>874</v>
      </c>
      <c r="K89" s="52">
        <v>2050</v>
      </c>
      <c r="L89" s="62" t="str">
        <f t="shared" si="13"/>
        <v>*0.92</v>
      </c>
      <c r="M89" s="70" t="str">
        <f t="shared" si="14"/>
        <v>REZoning_Sol-Win</v>
      </c>
      <c r="O89" t="s">
        <v>3427</v>
      </c>
      <c r="P89" t="s">
        <v>874</v>
      </c>
      <c r="Q89">
        <v>2100</v>
      </c>
      <c r="R89" t="s">
        <v>881</v>
      </c>
      <c r="S89" t="s">
        <v>875</v>
      </c>
      <c r="AA89" s="49" t="s">
        <v>3427</v>
      </c>
      <c r="AB89" s="71" t="s">
        <v>874</v>
      </c>
      <c r="AC89" s="55">
        <v>2035</v>
      </c>
      <c r="AD89" s="70" t="str">
        <f t="shared" si="15"/>
        <v>*0.95</v>
      </c>
      <c r="AE89" s="70" t="str">
        <f t="shared" si="16"/>
        <v>REZoning_Sol-Win</v>
      </c>
      <c r="AF89" s="55"/>
      <c r="AG89" s="49" t="s">
        <v>3427</v>
      </c>
      <c r="AH89" s="71" t="s">
        <v>874</v>
      </c>
      <c r="AI89" s="55">
        <v>2050</v>
      </c>
      <c r="AJ89" s="70" t="str">
        <f t="shared" si="17"/>
        <v>*0.92</v>
      </c>
      <c r="AK89" s="70" t="str">
        <f t="shared" si="18"/>
        <v>REZoning_Sol-Win</v>
      </c>
      <c r="AO89" s="50" t="s">
        <v>3427</v>
      </c>
      <c r="AP89" s="72" t="s">
        <v>874</v>
      </c>
      <c r="AQ89" s="58">
        <v>2035</v>
      </c>
      <c r="AR89" s="73" t="str">
        <f t="shared" si="19"/>
        <v>*0.93</v>
      </c>
      <c r="AS89" s="70" t="str">
        <f t="shared" si="20"/>
        <v>REZoning_Sol-Win</v>
      </c>
      <c r="AT89" s="58"/>
      <c r="AU89" s="50" t="s">
        <v>3427</v>
      </c>
      <c r="AV89" s="72" t="s">
        <v>874</v>
      </c>
      <c r="AW89" s="58">
        <v>2050</v>
      </c>
      <c r="AX89" s="73" t="str">
        <f t="shared" si="21"/>
        <v>*0.89</v>
      </c>
      <c r="AY89" s="70" t="str">
        <f t="shared" si="22"/>
        <v>REZoning_Sol-Win</v>
      </c>
    </row>
    <row r="90" ht="29" spans="1:51">
      <c r="A90" s="67" t="s">
        <v>87</v>
      </c>
      <c r="C90" t="s">
        <v>3428</v>
      </c>
      <c r="D90" s="68" t="s">
        <v>874</v>
      </c>
      <c r="E90" s="52">
        <v>2035</v>
      </c>
      <c r="F90" s="69" t="str">
        <f t="shared" si="12"/>
        <v>*0.95</v>
      </c>
      <c r="G90" s="70" t="str">
        <f t="shared" si="23"/>
        <v>REZoning_Sol-Win</v>
      </c>
      <c r="H90" s="52"/>
      <c r="I90" t="s">
        <v>3428</v>
      </c>
      <c r="J90" s="68" t="s">
        <v>874</v>
      </c>
      <c r="K90" s="52">
        <v>2050</v>
      </c>
      <c r="L90" s="62" t="str">
        <f t="shared" si="13"/>
        <v>*0.92</v>
      </c>
      <c r="M90" s="70" t="str">
        <f t="shared" si="14"/>
        <v>REZoning_Sol-Win</v>
      </c>
      <c r="O90" t="s">
        <v>3428</v>
      </c>
      <c r="P90" t="s">
        <v>874</v>
      </c>
      <c r="Q90">
        <v>2100</v>
      </c>
      <c r="R90" t="s">
        <v>881</v>
      </c>
      <c r="S90" t="s">
        <v>875</v>
      </c>
      <c r="AA90" s="49" t="s">
        <v>3428</v>
      </c>
      <c r="AB90" s="71" t="s">
        <v>874</v>
      </c>
      <c r="AC90" s="55">
        <v>2035</v>
      </c>
      <c r="AD90" s="70" t="str">
        <f t="shared" si="15"/>
        <v>*0.95</v>
      </c>
      <c r="AE90" s="70" t="str">
        <f t="shared" si="16"/>
        <v>REZoning_Sol-Win</v>
      </c>
      <c r="AF90" s="55"/>
      <c r="AG90" s="49" t="s">
        <v>3428</v>
      </c>
      <c r="AH90" s="71" t="s">
        <v>874</v>
      </c>
      <c r="AI90" s="55">
        <v>2050</v>
      </c>
      <c r="AJ90" s="70" t="str">
        <f t="shared" si="17"/>
        <v>*0.92</v>
      </c>
      <c r="AK90" s="70" t="str">
        <f t="shared" si="18"/>
        <v>REZoning_Sol-Win</v>
      </c>
      <c r="AO90" s="50" t="s">
        <v>3428</v>
      </c>
      <c r="AP90" s="72" t="s">
        <v>874</v>
      </c>
      <c r="AQ90" s="58">
        <v>2035</v>
      </c>
      <c r="AR90" s="73" t="str">
        <f t="shared" si="19"/>
        <v>*0.93</v>
      </c>
      <c r="AS90" s="70" t="str">
        <f t="shared" si="20"/>
        <v>REZoning_Sol-Win</v>
      </c>
      <c r="AT90" s="58"/>
      <c r="AU90" s="50" t="s">
        <v>3428</v>
      </c>
      <c r="AV90" s="72" t="s">
        <v>874</v>
      </c>
      <c r="AW90" s="58">
        <v>2050</v>
      </c>
      <c r="AX90" s="73" t="str">
        <f t="shared" si="21"/>
        <v>*0.89</v>
      </c>
      <c r="AY90" s="70" t="str">
        <f t="shared" si="22"/>
        <v>REZoning_Sol-Win</v>
      </c>
    </row>
    <row r="91" ht="29" spans="1:51">
      <c r="A91" s="67" t="s">
        <v>87</v>
      </c>
      <c r="C91" t="s">
        <v>3429</v>
      </c>
      <c r="D91" s="68" t="s">
        <v>874</v>
      </c>
      <c r="E91" s="52">
        <v>2035</v>
      </c>
      <c r="F91" s="69" t="str">
        <f t="shared" si="12"/>
        <v>*0.95</v>
      </c>
      <c r="G91" s="70" t="str">
        <f t="shared" si="23"/>
        <v>REZoning_Sol-Win</v>
      </c>
      <c r="H91" s="52"/>
      <c r="I91" t="s">
        <v>3429</v>
      </c>
      <c r="J91" s="68" t="s">
        <v>874</v>
      </c>
      <c r="K91" s="52">
        <v>2050</v>
      </c>
      <c r="L91" s="62" t="str">
        <f t="shared" si="13"/>
        <v>*0.92</v>
      </c>
      <c r="M91" s="70" t="str">
        <f t="shared" si="14"/>
        <v>REZoning_Sol-Win</v>
      </c>
      <c r="O91" t="s">
        <v>3429</v>
      </c>
      <c r="P91" t="s">
        <v>874</v>
      </c>
      <c r="Q91">
        <v>2100</v>
      </c>
      <c r="R91" t="s">
        <v>881</v>
      </c>
      <c r="S91" t="s">
        <v>875</v>
      </c>
      <c r="AA91" s="49" t="s">
        <v>3429</v>
      </c>
      <c r="AB91" s="71" t="s">
        <v>874</v>
      </c>
      <c r="AC91" s="55">
        <v>2035</v>
      </c>
      <c r="AD91" s="70" t="str">
        <f t="shared" si="15"/>
        <v>*0.95</v>
      </c>
      <c r="AE91" s="70" t="str">
        <f t="shared" si="16"/>
        <v>REZoning_Sol-Win</v>
      </c>
      <c r="AF91" s="55"/>
      <c r="AG91" s="49" t="s">
        <v>3429</v>
      </c>
      <c r="AH91" s="71" t="s">
        <v>874</v>
      </c>
      <c r="AI91" s="55">
        <v>2050</v>
      </c>
      <c r="AJ91" s="70" t="str">
        <f t="shared" si="17"/>
        <v>*0.92</v>
      </c>
      <c r="AK91" s="70" t="str">
        <f t="shared" si="18"/>
        <v>REZoning_Sol-Win</v>
      </c>
      <c r="AO91" s="50" t="s">
        <v>3429</v>
      </c>
      <c r="AP91" s="72" t="s">
        <v>874</v>
      </c>
      <c r="AQ91" s="58">
        <v>2035</v>
      </c>
      <c r="AR91" s="73" t="str">
        <f t="shared" si="19"/>
        <v>*0.93</v>
      </c>
      <c r="AS91" s="70" t="str">
        <f t="shared" si="20"/>
        <v>REZoning_Sol-Win</v>
      </c>
      <c r="AT91" s="58"/>
      <c r="AU91" s="50" t="s">
        <v>3429</v>
      </c>
      <c r="AV91" s="72" t="s">
        <v>874</v>
      </c>
      <c r="AW91" s="58">
        <v>2050</v>
      </c>
      <c r="AX91" s="73" t="str">
        <f t="shared" si="21"/>
        <v>*0.89</v>
      </c>
      <c r="AY91" s="70" t="str">
        <f t="shared" si="22"/>
        <v>REZoning_Sol-Win</v>
      </c>
    </row>
    <row r="92" ht="29" spans="1:51">
      <c r="A92" s="67" t="s">
        <v>87</v>
      </c>
      <c r="C92" t="s">
        <v>3430</v>
      </c>
      <c r="D92" s="68" t="s">
        <v>874</v>
      </c>
      <c r="E92" s="52">
        <v>2035</v>
      </c>
      <c r="F92" s="69" t="str">
        <f t="shared" si="12"/>
        <v>*0.95</v>
      </c>
      <c r="G92" s="70" t="str">
        <f t="shared" si="23"/>
        <v>REZoning_Sol-Win</v>
      </c>
      <c r="H92" s="52"/>
      <c r="I92" t="s">
        <v>3430</v>
      </c>
      <c r="J92" s="68" t="s">
        <v>874</v>
      </c>
      <c r="K92" s="52">
        <v>2050</v>
      </c>
      <c r="L92" s="62" t="str">
        <f t="shared" si="13"/>
        <v>*0.92</v>
      </c>
      <c r="M92" s="70" t="str">
        <f t="shared" si="14"/>
        <v>REZoning_Sol-Win</v>
      </c>
      <c r="O92" t="s">
        <v>3430</v>
      </c>
      <c r="P92" t="s">
        <v>874</v>
      </c>
      <c r="Q92">
        <v>2100</v>
      </c>
      <c r="R92" t="s">
        <v>881</v>
      </c>
      <c r="S92" t="s">
        <v>875</v>
      </c>
      <c r="AA92" s="49" t="s">
        <v>3430</v>
      </c>
      <c r="AB92" s="71" t="s">
        <v>874</v>
      </c>
      <c r="AC92" s="55">
        <v>2035</v>
      </c>
      <c r="AD92" s="70" t="str">
        <f t="shared" si="15"/>
        <v>*0.95</v>
      </c>
      <c r="AE92" s="70" t="str">
        <f t="shared" si="16"/>
        <v>REZoning_Sol-Win</v>
      </c>
      <c r="AF92" s="55"/>
      <c r="AG92" s="49" t="s">
        <v>3430</v>
      </c>
      <c r="AH92" s="71" t="s">
        <v>874</v>
      </c>
      <c r="AI92" s="55">
        <v>2050</v>
      </c>
      <c r="AJ92" s="70" t="str">
        <f t="shared" si="17"/>
        <v>*0.92</v>
      </c>
      <c r="AK92" s="70" t="str">
        <f t="shared" si="18"/>
        <v>REZoning_Sol-Win</v>
      </c>
      <c r="AO92" s="50" t="s">
        <v>3430</v>
      </c>
      <c r="AP92" s="72" t="s">
        <v>874</v>
      </c>
      <c r="AQ92" s="58">
        <v>2035</v>
      </c>
      <c r="AR92" s="73" t="str">
        <f t="shared" si="19"/>
        <v>*0.93</v>
      </c>
      <c r="AS92" s="70" t="str">
        <f t="shared" si="20"/>
        <v>REZoning_Sol-Win</v>
      </c>
      <c r="AT92" s="58"/>
      <c r="AU92" s="50" t="s">
        <v>3430</v>
      </c>
      <c r="AV92" s="72" t="s">
        <v>874</v>
      </c>
      <c r="AW92" s="58">
        <v>2050</v>
      </c>
      <c r="AX92" s="73" t="str">
        <f t="shared" si="21"/>
        <v>*0.89</v>
      </c>
      <c r="AY92" s="70" t="str">
        <f t="shared" si="22"/>
        <v>REZoning_Sol-Win</v>
      </c>
    </row>
    <row r="93" ht="29" spans="1:51">
      <c r="A93" s="67" t="s">
        <v>87</v>
      </c>
      <c r="C93" t="s">
        <v>3431</v>
      </c>
      <c r="D93" s="68" t="s">
        <v>874</v>
      </c>
      <c r="E93" s="52">
        <v>2035</v>
      </c>
      <c r="F93" s="69" t="str">
        <f t="shared" si="12"/>
        <v>*0.95</v>
      </c>
      <c r="G93" s="70" t="str">
        <f t="shared" si="23"/>
        <v>REZoning_Sol-Win</v>
      </c>
      <c r="H93" s="52"/>
      <c r="I93" t="s">
        <v>3431</v>
      </c>
      <c r="J93" s="68" t="s">
        <v>874</v>
      </c>
      <c r="K93" s="52">
        <v>2050</v>
      </c>
      <c r="L93" s="62" t="str">
        <f t="shared" si="13"/>
        <v>*0.92</v>
      </c>
      <c r="M93" s="70" t="str">
        <f t="shared" si="14"/>
        <v>REZoning_Sol-Win</v>
      </c>
      <c r="O93" t="s">
        <v>3431</v>
      </c>
      <c r="P93" t="s">
        <v>874</v>
      </c>
      <c r="Q93">
        <v>2100</v>
      </c>
      <c r="R93" t="s">
        <v>881</v>
      </c>
      <c r="S93" t="s">
        <v>875</v>
      </c>
      <c r="AA93" s="49" t="s">
        <v>3431</v>
      </c>
      <c r="AB93" s="71" t="s">
        <v>874</v>
      </c>
      <c r="AC93" s="55">
        <v>2035</v>
      </c>
      <c r="AD93" s="70" t="str">
        <f t="shared" si="15"/>
        <v>*0.95</v>
      </c>
      <c r="AE93" s="70" t="str">
        <f t="shared" si="16"/>
        <v>REZoning_Sol-Win</v>
      </c>
      <c r="AF93" s="55"/>
      <c r="AG93" s="49" t="s">
        <v>3431</v>
      </c>
      <c r="AH93" s="71" t="s">
        <v>874</v>
      </c>
      <c r="AI93" s="55">
        <v>2050</v>
      </c>
      <c r="AJ93" s="70" t="str">
        <f t="shared" si="17"/>
        <v>*0.92</v>
      </c>
      <c r="AK93" s="70" t="str">
        <f t="shared" si="18"/>
        <v>REZoning_Sol-Win</v>
      </c>
      <c r="AO93" s="50" t="s">
        <v>3431</v>
      </c>
      <c r="AP93" s="72" t="s">
        <v>874</v>
      </c>
      <c r="AQ93" s="58">
        <v>2035</v>
      </c>
      <c r="AR93" s="73" t="str">
        <f t="shared" si="19"/>
        <v>*0.93</v>
      </c>
      <c r="AS93" s="70" t="str">
        <f t="shared" si="20"/>
        <v>REZoning_Sol-Win</v>
      </c>
      <c r="AT93" s="58"/>
      <c r="AU93" s="50" t="s">
        <v>3431</v>
      </c>
      <c r="AV93" s="72" t="s">
        <v>874</v>
      </c>
      <c r="AW93" s="58">
        <v>2050</v>
      </c>
      <c r="AX93" s="73" t="str">
        <f t="shared" si="21"/>
        <v>*0.89</v>
      </c>
      <c r="AY93" s="70" t="str">
        <f t="shared" si="22"/>
        <v>REZoning_Sol-Win</v>
      </c>
    </row>
    <row r="94" ht="29" spans="1:51">
      <c r="A94" s="67" t="s">
        <v>87</v>
      </c>
      <c r="C94" t="s">
        <v>3432</v>
      </c>
      <c r="D94" s="68" t="s">
        <v>874</v>
      </c>
      <c r="E94" s="52">
        <v>2035</v>
      </c>
      <c r="F94" s="69" t="str">
        <f t="shared" si="12"/>
        <v>*0.95</v>
      </c>
      <c r="G94" s="70" t="str">
        <f t="shared" si="23"/>
        <v>REZoning_Sol-Win</v>
      </c>
      <c r="H94" s="52"/>
      <c r="I94" t="s">
        <v>3432</v>
      </c>
      <c r="J94" s="68" t="s">
        <v>874</v>
      </c>
      <c r="K94" s="52">
        <v>2050</v>
      </c>
      <c r="L94" s="62" t="str">
        <f t="shared" si="13"/>
        <v>*0.92</v>
      </c>
      <c r="M94" s="70" t="str">
        <f t="shared" si="14"/>
        <v>REZoning_Sol-Win</v>
      </c>
      <c r="O94" t="s">
        <v>3432</v>
      </c>
      <c r="P94" t="s">
        <v>874</v>
      </c>
      <c r="Q94">
        <v>2100</v>
      </c>
      <c r="R94" t="s">
        <v>881</v>
      </c>
      <c r="S94" t="s">
        <v>875</v>
      </c>
      <c r="AA94" s="49" t="s">
        <v>3432</v>
      </c>
      <c r="AB94" s="71" t="s">
        <v>874</v>
      </c>
      <c r="AC94" s="55">
        <v>2035</v>
      </c>
      <c r="AD94" s="70" t="str">
        <f t="shared" si="15"/>
        <v>*0.95</v>
      </c>
      <c r="AE94" s="70" t="str">
        <f t="shared" si="16"/>
        <v>REZoning_Sol-Win</v>
      </c>
      <c r="AF94" s="55"/>
      <c r="AG94" s="49" t="s">
        <v>3432</v>
      </c>
      <c r="AH94" s="71" t="s">
        <v>874</v>
      </c>
      <c r="AI94" s="55">
        <v>2050</v>
      </c>
      <c r="AJ94" s="70" t="str">
        <f t="shared" si="17"/>
        <v>*0.92</v>
      </c>
      <c r="AK94" s="70" t="str">
        <f t="shared" si="18"/>
        <v>REZoning_Sol-Win</v>
      </c>
      <c r="AO94" s="50" t="s">
        <v>3432</v>
      </c>
      <c r="AP94" s="72" t="s">
        <v>874</v>
      </c>
      <c r="AQ94" s="58">
        <v>2035</v>
      </c>
      <c r="AR94" s="73" t="str">
        <f t="shared" si="19"/>
        <v>*0.93</v>
      </c>
      <c r="AS94" s="70" t="str">
        <f t="shared" si="20"/>
        <v>REZoning_Sol-Win</v>
      </c>
      <c r="AT94" s="58"/>
      <c r="AU94" s="50" t="s">
        <v>3432</v>
      </c>
      <c r="AV94" s="72" t="s">
        <v>874</v>
      </c>
      <c r="AW94" s="58">
        <v>2050</v>
      </c>
      <c r="AX94" s="73" t="str">
        <f t="shared" si="21"/>
        <v>*0.89</v>
      </c>
      <c r="AY94" s="70" t="str">
        <f t="shared" si="22"/>
        <v>REZoning_Sol-Win</v>
      </c>
    </row>
    <row r="95" ht="29" spans="1:51">
      <c r="A95" s="67" t="s">
        <v>87</v>
      </c>
      <c r="C95" t="s">
        <v>3433</v>
      </c>
      <c r="D95" s="68" t="s">
        <v>874</v>
      </c>
      <c r="E95" s="52">
        <v>2035</v>
      </c>
      <c r="F95" s="69" t="str">
        <f t="shared" si="12"/>
        <v>*0.95</v>
      </c>
      <c r="G95" s="70" t="str">
        <f t="shared" si="23"/>
        <v>REZoning_Sol-Win</v>
      </c>
      <c r="H95" s="52"/>
      <c r="I95" t="s">
        <v>3433</v>
      </c>
      <c r="J95" s="68" t="s">
        <v>874</v>
      </c>
      <c r="K95" s="52">
        <v>2050</v>
      </c>
      <c r="L95" s="62" t="str">
        <f t="shared" si="13"/>
        <v>*0.92</v>
      </c>
      <c r="M95" s="70" t="str">
        <f t="shared" si="14"/>
        <v>REZoning_Sol-Win</v>
      </c>
      <c r="O95" t="s">
        <v>3433</v>
      </c>
      <c r="P95" t="s">
        <v>874</v>
      </c>
      <c r="Q95">
        <v>2100</v>
      </c>
      <c r="R95" t="s">
        <v>881</v>
      </c>
      <c r="S95" t="s">
        <v>875</v>
      </c>
      <c r="AA95" s="49" t="s">
        <v>3433</v>
      </c>
      <c r="AB95" s="71" t="s">
        <v>874</v>
      </c>
      <c r="AC95" s="55">
        <v>2035</v>
      </c>
      <c r="AD95" s="70" t="str">
        <f t="shared" si="15"/>
        <v>*0.95</v>
      </c>
      <c r="AE95" s="70" t="str">
        <f t="shared" si="16"/>
        <v>REZoning_Sol-Win</v>
      </c>
      <c r="AF95" s="55"/>
      <c r="AG95" s="49" t="s">
        <v>3433</v>
      </c>
      <c r="AH95" s="71" t="s">
        <v>874</v>
      </c>
      <c r="AI95" s="55">
        <v>2050</v>
      </c>
      <c r="AJ95" s="70" t="str">
        <f t="shared" si="17"/>
        <v>*0.92</v>
      </c>
      <c r="AK95" s="70" t="str">
        <f t="shared" si="18"/>
        <v>REZoning_Sol-Win</v>
      </c>
      <c r="AO95" s="50" t="s">
        <v>3433</v>
      </c>
      <c r="AP95" s="72" t="s">
        <v>874</v>
      </c>
      <c r="AQ95" s="58">
        <v>2035</v>
      </c>
      <c r="AR95" s="73" t="str">
        <f t="shared" si="19"/>
        <v>*0.93</v>
      </c>
      <c r="AS95" s="70" t="str">
        <f t="shared" si="20"/>
        <v>REZoning_Sol-Win</v>
      </c>
      <c r="AT95" s="58"/>
      <c r="AU95" s="50" t="s">
        <v>3433</v>
      </c>
      <c r="AV95" s="72" t="s">
        <v>874</v>
      </c>
      <c r="AW95" s="58">
        <v>2050</v>
      </c>
      <c r="AX95" s="73" t="str">
        <f t="shared" si="21"/>
        <v>*0.89</v>
      </c>
      <c r="AY95" s="70" t="str">
        <f t="shared" si="22"/>
        <v>REZoning_Sol-Win</v>
      </c>
    </row>
    <row r="96" ht="29" spans="1:51">
      <c r="A96" s="67" t="s">
        <v>87</v>
      </c>
      <c r="C96" t="s">
        <v>3434</v>
      </c>
      <c r="D96" s="68" t="s">
        <v>874</v>
      </c>
      <c r="E96" s="52">
        <v>2035</v>
      </c>
      <c r="F96" s="69" t="str">
        <f t="shared" si="12"/>
        <v>*0.95</v>
      </c>
      <c r="G96" s="70" t="str">
        <f t="shared" si="23"/>
        <v>REZoning_Sol-Win</v>
      </c>
      <c r="H96" s="52"/>
      <c r="I96" t="s">
        <v>3434</v>
      </c>
      <c r="J96" s="68" t="s">
        <v>874</v>
      </c>
      <c r="K96" s="52">
        <v>2050</v>
      </c>
      <c r="L96" s="62" t="str">
        <f t="shared" si="13"/>
        <v>*0.92</v>
      </c>
      <c r="M96" s="70" t="str">
        <f t="shared" si="14"/>
        <v>REZoning_Sol-Win</v>
      </c>
      <c r="O96" t="s">
        <v>3434</v>
      </c>
      <c r="P96" t="s">
        <v>874</v>
      </c>
      <c r="Q96">
        <v>2100</v>
      </c>
      <c r="R96" t="s">
        <v>881</v>
      </c>
      <c r="S96" t="s">
        <v>875</v>
      </c>
      <c r="AA96" s="49" t="s">
        <v>3434</v>
      </c>
      <c r="AB96" s="71" t="s">
        <v>874</v>
      </c>
      <c r="AC96" s="55">
        <v>2035</v>
      </c>
      <c r="AD96" s="70" t="str">
        <f t="shared" si="15"/>
        <v>*0.95</v>
      </c>
      <c r="AE96" s="70" t="str">
        <f t="shared" si="16"/>
        <v>REZoning_Sol-Win</v>
      </c>
      <c r="AF96" s="55"/>
      <c r="AG96" s="49" t="s">
        <v>3434</v>
      </c>
      <c r="AH96" s="71" t="s">
        <v>874</v>
      </c>
      <c r="AI96" s="55">
        <v>2050</v>
      </c>
      <c r="AJ96" s="70" t="str">
        <f t="shared" si="17"/>
        <v>*0.92</v>
      </c>
      <c r="AK96" s="70" t="str">
        <f t="shared" si="18"/>
        <v>REZoning_Sol-Win</v>
      </c>
      <c r="AO96" s="50" t="s">
        <v>3434</v>
      </c>
      <c r="AP96" s="72" t="s">
        <v>874</v>
      </c>
      <c r="AQ96" s="58">
        <v>2035</v>
      </c>
      <c r="AR96" s="73" t="str">
        <f t="shared" si="19"/>
        <v>*0.93</v>
      </c>
      <c r="AS96" s="70" t="str">
        <f t="shared" si="20"/>
        <v>REZoning_Sol-Win</v>
      </c>
      <c r="AT96" s="58"/>
      <c r="AU96" s="50" t="s">
        <v>3434</v>
      </c>
      <c r="AV96" s="72" t="s">
        <v>874</v>
      </c>
      <c r="AW96" s="58">
        <v>2050</v>
      </c>
      <c r="AX96" s="73" t="str">
        <f t="shared" si="21"/>
        <v>*0.89</v>
      </c>
      <c r="AY96" s="70" t="str">
        <f t="shared" si="22"/>
        <v>REZoning_Sol-Win</v>
      </c>
    </row>
    <row r="97" ht="29" spans="1:51">
      <c r="A97" s="67" t="s">
        <v>87</v>
      </c>
      <c r="C97" t="s">
        <v>3435</v>
      </c>
      <c r="D97" s="68" t="s">
        <v>874</v>
      </c>
      <c r="E97" s="52">
        <v>2035</v>
      </c>
      <c r="F97" s="69" t="str">
        <f t="shared" si="12"/>
        <v>*0.95</v>
      </c>
      <c r="G97" s="70" t="str">
        <f t="shared" si="23"/>
        <v>REZoning_Sol-Win</v>
      </c>
      <c r="H97" s="52"/>
      <c r="I97" t="s">
        <v>3435</v>
      </c>
      <c r="J97" s="68" t="s">
        <v>874</v>
      </c>
      <c r="K97" s="52">
        <v>2050</v>
      </c>
      <c r="L97" s="62" t="str">
        <f t="shared" si="13"/>
        <v>*0.92</v>
      </c>
      <c r="M97" s="70" t="str">
        <f t="shared" si="14"/>
        <v>REZoning_Sol-Win</v>
      </c>
      <c r="O97" t="s">
        <v>3435</v>
      </c>
      <c r="P97" t="s">
        <v>874</v>
      </c>
      <c r="Q97">
        <v>2100</v>
      </c>
      <c r="R97" t="s">
        <v>881</v>
      </c>
      <c r="S97" t="s">
        <v>875</v>
      </c>
      <c r="AA97" s="49" t="s">
        <v>3435</v>
      </c>
      <c r="AB97" s="71" t="s">
        <v>874</v>
      </c>
      <c r="AC97" s="55">
        <v>2035</v>
      </c>
      <c r="AD97" s="70" t="str">
        <f t="shared" si="15"/>
        <v>*0.95</v>
      </c>
      <c r="AE97" s="70" t="str">
        <f t="shared" si="16"/>
        <v>REZoning_Sol-Win</v>
      </c>
      <c r="AF97" s="55"/>
      <c r="AG97" s="49" t="s">
        <v>3435</v>
      </c>
      <c r="AH97" s="71" t="s">
        <v>874</v>
      </c>
      <c r="AI97" s="55">
        <v>2050</v>
      </c>
      <c r="AJ97" s="70" t="str">
        <f t="shared" si="17"/>
        <v>*0.92</v>
      </c>
      <c r="AK97" s="70" t="str">
        <f t="shared" si="18"/>
        <v>REZoning_Sol-Win</v>
      </c>
      <c r="AO97" s="50" t="s">
        <v>3435</v>
      </c>
      <c r="AP97" s="72" t="s">
        <v>874</v>
      </c>
      <c r="AQ97" s="58">
        <v>2035</v>
      </c>
      <c r="AR97" s="73" t="str">
        <f t="shared" si="19"/>
        <v>*0.93</v>
      </c>
      <c r="AS97" s="70" t="str">
        <f t="shared" si="20"/>
        <v>REZoning_Sol-Win</v>
      </c>
      <c r="AT97" s="58"/>
      <c r="AU97" s="50" t="s">
        <v>3435</v>
      </c>
      <c r="AV97" s="72" t="s">
        <v>874</v>
      </c>
      <c r="AW97" s="58">
        <v>2050</v>
      </c>
      <c r="AX97" s="73" t="str">
        <f t="shared" si="21"/>
        <v>*0.89</v>
      </c>
      <c r="AY97" s="70" t="str">
        <f t="shared" si="22"/>
        <v>REZoning_Sol-Win</v>
      </c>
    </row>
    <row r="98" ht="29" spans="1:51">
      <c r="A98" s="67" t="s">
        <v>87</v>
      </c>
      <c r="C98" t="s">
        <v>3436</v>
      </c>
      <c r="D98" s="68" t="s">
        <v>874</v>
      </c>
      <c r="E98" s="52">
        <v>2035</v>
      </c>
      <c r="F98" s="69" t="str">
        <f t="shared" si="12"/>
        <v>*0.95</v>
      </c>
      <c r="G98" s="70" t="str">
        <f t="shared" si="23"/>
        <v>REZoning_Sol-Win</v>
      </c>
      <c r="H98" s="52"/>
      <c r="I98" t="s">
        <v>3436</v>
      </c>
      <c r="J98" s="68" t="s">
        <v>874</v>
      </c>
      <c r="K98" s="52">
        <v>2050</v>
      </c>
      <c r="L98" s="62" t="str">
        <f t="shared" si="13"/>
        <v>*0.92</v>
      </c>
      <c r="M98" s="70" t="str">
        <f t="shared" si="14"/>
        <v>REZoning_Sol-Win</v>
      </c>
      <c r="O98" t="s">
        <v>3436</v>
      </c>
      <c r="P98" t="s">
        <v>874</v>
      </c>
      <c r="Q98">
        <v>2100</v>
      </c>
      <c r="R98" t="s">
        <v>881</v>
      </c>
      <c r="S98" t="s">
        <v>875</v>
      </c>
      <c r="AA98" s="49" t="s">
        <v>3436</v>
      </c>
      <c r="AB98" s="71" t="s">
        <v>874</v>
      </c>
      <c r="AC98" s="55">
        <v>2035</v>
      </c>
      <c r="AD98" s="70" t="str">
        <f t="shared" si="15"/>
        <v>*0.95</v>
      </c>
      <c r="AE98" s="70" t="str">
        <f t="shared" si="16"/>
        <v>REZoning_Sol-Win</v>
      </c>
      <c r="AF98" s="55"/>
      <c r="AG98" s="49" t="s">
        <v>3436</v>
      </c>
      <c r="AH98" s="71" t="s">
        <v>874</v>
      </c>
      <c r="AI98" s="55">
        <v>2050</v>
      </c>
      <c r="AJ98" s="70" t="str">
        <f t="shared" si="17"/>
        <v>*0.92</v>
      </c>
      <c r="AK98" s="70" t="str">
        <f t="shared" si="18"/>
        <v>REZoning_Sol-Win</v>
      </c>
      <c r="AO98" s="50" t="s">
        <v>3436</v>
      </c>
      <c r="AP98" s="72" t="s">
        <v>874</v>
      </c>
      <c r="AQ98" s="58">
        <v>2035</v>
      </c>
      <c r="AR98" s="73" t="str">
        <f t="shared" si="19"/>
        <v>*0.93</v>
      </c>
      <c r="AS98" s="70" t="str">
        <f t="shared" si="20"/>
        <v>REZoning_Sol-Win</v>
      </c>
      <c r="AT98" s="58"/>
      <c r="AU98" s="50" t="s">
        <v>3436</v>
      </c>
      <c r="AV98" s="72" t="s">
        <v>874</v>
      </c>
      <c r="AW98" s="58">
        <v>2050</v>
      </c>
      <c r="AX98" s="73" t="str">
        <f t="shared" si="21"/>
        <v>*0.89</v>
      </c>
      <c r="AY98" s="70" t="str">
        <f t="shared" si="22"/>
        <v>REZoning_Sol-Win</v>
      </c>
    </row>
    <row r="99" ht="29" spans="1:51">
      <c r="A99" s="67" t="s">
        <v>87</v>
      </c>
      <c r="C99" t="s">
        <v>3437</v>
      </c>
      <c r="D99" s="68" t="s">
        <v>874</v>
      </c>
      <c r="E99" s="52">
        <v>2035</v>
      </c>
      <c r="F99" s="69" t="str">
        <f t="shared" si="12"/>
        <v>*0.95</v>
      </c>
      <c r="G99" s="70" t="str">
        <f t="shared" si="23"/>
        <v>REZoning_Sol-Win</v>
      </c>
      <c r="H99" s="52"/>
      <c r="I99" t="s">
        <v>3437</v>
      </c>
      <c r="J99" s="68" t="s">
        <v>874</v>
      </c>
      <c r="K99" s="52">
        <v>2050</v>
      </c>
      <c r="L99" s="62" t="str">
        <f t="shared" si="13"/>
        <v>*0.92</v>
      </c>
      <c r="M99" s="70" t="str">
        <f t="shared" si="14"/>
        <v>REZoning_Sol-Win</v>
      </c>
      <c r="O99" t="s">
        <v>3437</v>
      </c>
      <c r="P99" t="s">
        <v>874</v>
      </c>
      <c r="Q99">
        <v>2100</v>
      </c>
      <c r="R99" t="s">
        <v>881</v>
      </c>
      <c r="S99" t="s">
        <v>875</v>
      </c>
      <c r="AA99" s="49" t="s">
        <v>3437</v>
      </c>
      <c r="AB99" s="71" t="s">
        <v>874</v>
      </c>
      <c r="AC99" s="55">
        <v>2035</v>
      </c>
      <c r="AD99" s="70" t="str">
        <f t="shared" si="15"/>
        <v>*0.95</v>
      </c>
      <c r="AE99" s="70" t="str">
        <f t="shared" si="16"/>
        <v>REZoning_Sol-Win</v>
      </c>
      <c r="AF99" s="55"/>
      <c r="AG99" s="49" t="s">
        <v>3437</v>
      </c>
      <c r="AH99" s="71" t="s">
        <v>874</v>
      </c>
      <c r="AI99" s="55">
        <v>2050</v>
      </c>
      <c r="AJ99" s="70" t="str">
        <f t="shared" si="17"/>
        <v>*0.92</v>
      </c>
      <c r="AK99" s="70" t="str">
        <f t="shared" si="18"/>
        <v>REZoning_Sol-Win</v>
      </c>
      <c r="AO99" s="50" t="s">
        <v>3437</v>
      </c>
      <c r="AP99" s="72" t="s">
        <v>874</v>
      </c>
      <c r="AQ99" s="58">
        <v>2035</v>
      </c>
      <c r="AR99" s="73" t="str">
        <f t="shared" si="19"/>
        <v>*0.93</v>
      </c>
      <c r="AS99" s="70" t="str">
        <f t="shared" si="20"/>
        <v>REZoning_Sol-Win</v>
      </c>
      <c r="AT99" s="58"/>
      <c r="AU99" s="50" t="s">
        <v>3437</v>
      </c>
      <c r="AV99" s="72" t="s">
        <v>874</v>
      </c>
      <c r="AW99" s="58">
        <v>2050</v>
      </c>
      <c r="AX99" s="73" t="str">
        <f t="shared" si="21"/>
        <v>*0.89</v>
      </c>
      <c r="AY99" s="70" t="str">
        <f t="shared" si="22"/>
        <v>REZoning_Sol-Win</v>
      </c>
    </row>
    <row r="100" ht="29" spans="1:51">
      <c r="A100" s="67" t="s">
        <v>87</v>
      </c>
      <c r="C100" t="s">
        <v>3438</v>
      </c>
      <c r="D100" s="68" t="s">
        <v>874</v>
      </c>
      <c r="E100" s="52">
        <v>2035</v>
      </c>
      <c r="F100" s="69" t="str">
        <f t="shared" si="12"/>
        <v>*0.95</v>
      </c>
      <c r="G100" s="70" t="str">
        <f t="shared" si="23"/>
        <v>REZoning_Sol-Win</v>
      </c>
      <c r="H100" s="52"/>
      <c r="I100" t="s">
        <v>3438</v>
      </c>
      <c r="J100" s="68" t="s">
        <v>874</v>
      </c>
      <c r="K100" s="52">
        <v>2050</v>
      </c>
      <c r="L100" s="62" t="str">
        <f t="shared" si="13"/>
        <v>*0.92</v>
      </c>
      <c r="M100" s="70" t="str">
        <f t="shared" si="14"/>
        <v>REZoning_Sol-Win</v>
      </c>
      <c r="O100" t="s">
        <v>3438</v>
      </c>
      <c r="P100" t="s">
        <v>874</v>
      </c>
      <c r="Q100">
        <v>2100</v>
      </c>
      <c r="R100" t="s">
        <v>881</v>
      </c>
      <c r="S100" t="s">
        <v>875</v>
      </c>
      <c r="AA100" s="49" t="s">
        <v>3438</v>
      </c>
      <c r="AB100" s="71" t="s">
        <v>874</v>
      </c>
      <c r="AC100" s="55">
        <v>2035</v>
      </c>
      <c r="AD100" s="70" t="str">
        <f t="shared" si="15"/>
        <v>*0.95</v>
      </c>
      <c r="AE100" s="70" t="str">
        <f t="shared" si="16"/>
        <v>REZoning_Sol-Win</v>
      </c>
      <c r="AF100" s="55"/>
      <c r="AG100" s="49" t="s">
        <v>3438</v>
      </c>
      <c r="AH100" s="71" t="s">
        <v>874</v>
      </c>
      <c r="AI100" s="55">
        <v>2050</v>
      </c>
      <c r="AJ100" s="70" t="str">
        <f t="shared" si="17"/>
        <v>*0.92</v>
      </c>
      <c r="AK100" s="70" t="str">
        <f t="shared" si="18"/>
        <v>REZoning_Sol-Win</v>
      </c>
      <c r="AO100" s="50" t="s">
        <v>3438</v>
      </c>
      <c r="AP100" s="72" t="s">
        <v>874</v>
      </c>
      <c r="AQ100" s="58">
        <v>2035</v>
      </c>
      <c r="AR100" s="73" t="str">
        <f t="shared" si="19"/>
        <v>*0.93</v>
      </c>
      <c r="AS100" s="70" t="str">
        <f t="shared" si="20"/>
        <v>REZoning_Sol-Win</v>
      </c>
      <c r="AT100" s="58"/>
      <c r="AU100" s="50" t="s">
        <v>3438</v>
      </c>
      <c r="AV100" s="72" t="s">
        <v>874</v>
      </c>
      <c r="AW100" s="58">
        <v>2050</v>
      </c>
      <c r="AX100" s="73" t="str">
        <f t="shared" si="21"/>
        <v>*0.89</v>
      </c>
      <c r="AY100" s="70" t="str">
        <f t="shared" si="22"/>
        <v>REZoning_Sol-Win</v>
      </c>
    </row>
    <row r="101" ht="29" spans="1:51">
      <c r="A101" s="67" t="s">
        <v>87</v>
      </c>
      <c r="C101" t="s">
        <v>3439</v>
      </c>
      <c r="D101" s="68" t="s">
        <v>874</v>
      </c>
      <c r="E101" s="52">
        <v>2035</v>
      </c>
      <c r="F101" s="69" t="str">
        <f t="shared" si="12"/>
        <v>*0.95</v>
      </c>
      <c r="G101" s="70" t="str">
        <f t="shared" si="23"/>
        <v>REZoning_Sol-Win</v>
      </c>
      <c r="H101" s="52"/>
      <c r="I101" t="s">
        <v>3439</v>
      </c>
      <c r="J101" s="68" t="s">
        <v>874</v>
      </c>
      <c r="K101" s="52">
        <v>2050</v>
      </c>
      <c r="L101" s="62" t="str">
        <f t="shared" si="13"/>
        <v>*0.92</v>
      </c>
      <c r="M101" s="70" t="str">
        <f t="shared" si="14"/>
        <v>REZoning_Sol-Win</v>
      </c>
      <c r="O101" t="s">
        <v>3439</v>
      </c>
      <c r="P101" t="s">
        <v>874</v>
      </c>
      <c r="Q101">
        <v>2100</v>
      </c>
      <c r="R101" t="s">
        <v>881</v>
      </c>
      <c r="S101" t="s">
        <v>875</v>
      </c>
      <c r="AA101" s="49" t="s">
        <v>3439</v>
      </c>
      <c r="AB101" s="71" t="s">
        <v>874</v>
      </c>
      <c r="AC101" s="55">
        <v>2035</v>
      </c>
      <c r="AD101" s="70" t="str">
        <f t="shared" si="15"/>
        <v>*0.95</v>
      </c>
      <c r="AE101" s="70" t="str">
        <f t="shared" si="16"/>
        <v>REZoning_Sol-Win</v>
      </c>
      <c r="AF101" s="55"/>
      <c r="AG101" s="49" t="s">
        <v>3439</v>
      </c>
      <c r="AH101" s="71" t="s">
        <v>874</v>
      </c>
      <c r="AI101" s="55">
        <v>2050</v>
      </c>
      <c r="AJ101" s="70" t="str">
        <f t="shared" si="17"/>
        <v>*0.92</v>
      </c>
      <c r="AK101" s="70" t="str">
        <f t="shared" si="18"/>
        <v>REZoning_Sol-Win</v>
      </c>
      <c r="AO101" s="50" t="s">
        <v>3439</v>
      </c>
      <c r="AP101" s="72" t="s">
        <v>874</v>
      </c>
      <c r="AQ101" s="58">
        <v>2035</v>
      </c>
      <c r="AR101" s="73" t="str">
        <f t="shared" si="19"/>
        <v>*0.93</v>
      </c>
      <c r="AS101" s="70" t="str">
        <f t="shared" si="20"/>
        <v>REZoning_Sol-Win</v>
      </c>
      <c r="AT101" s="58"/>
      <c r="AU101" s="50" t="s">
        <v>3439</v>
      </c>
      <c r="AV101" s="72" t="s">
        <v>874</v>
      </c>
      <c r="AW101" s="58">
        <v>2050</v>
      </c>
      <c r="AX101" s="73" t="str">
        <f t="shared" si="21"/>
        <v>*0.89</v>
      </c>
      <c r="AY101" s="70" t="str">
        <f t="shared" si="22"/>
        <v>REZoning_Sol-Win</v>
      </c>
    </row>
    <row r="102" ht="29" spans="1:51">
      <c r="A102" s="67" t="s">
        <v>87</v>
      </c>
      <c r="C102" t="s">
        <v>3440</v>
      </c>
      <c r="D102" s="68" t="s">
        <v>874</v>
      </c>
      <c r="E102" s="52">
        <v>2035</v>
      </c>
      <c r="F102" s="69" t="str">
        <f t="shared" si="12"/>
        <v>*0.95</v>
      </c>
      <c r="G102" s="70" t="str">
        <f t="shared" si="23"/>
        <v>REZoning_Sol-Win</v>
      </c>
      <c r="H102" s="52"/>
      <c r="I102" t="s">
        <v>3440</v>
      </c>
      <c r="J102" s="68" t="s">
        <v>874</v>
      </c>
      <c r="K102" s="52">
        <v>2050</v>
      </c>
      <c r="L102" s="62" t="str">
        <f t="shared" si="13"/>
        <v>*0.92</v>
      </c>
      <c r="M102" s="70" t="str">
        <f t="shared" si="14"/>
        <v>REZoning_Sol-Win</v>
      </c>
      <c r="O102" t="s">
        <v>3440</v>
      </c>
      <c r="P102" t="s">
        <v>874</v>
      </c>
      <c r="Q102">
        <v>2100</v>
      </c>
      <c r="R102" t="s">
        <v>881</v>
      </c>
      <c r="S102" t="s">
        <v>875</v>
      </c>
      <c r="AA102" s="49" t="s">
        <v>3440</v>
      </c>
      <c r="AB102" s="71" t="s">
        <v>874</v>
      </c>
      <c r="AC102" s="55">
        <v>2035</v>
      </c>
      <c r="AD102" s="70" t="str">
        <f t="shared" si="15"/>
        <v>*0.95</v>
      </c>
      <c r="AE102" s="70" t="str">
        <f t="shared" si="16"/>
        <v>REZoning_Sol-Win</v>
      </c>
      <c r="AF102" s="55"/>
      <c r="AG102" s="49" t="s">
        <v>3440</v>
      </c>
      <c r="AH102" s="71" t="s">
        <v>874</v>
      </c>
      <c r="AI102" s="55">
        <v>2050</v>
      </c>
      <c r="AJ102" s="70" t="str">
        <f t="shared" si="17"/>
        <v>*0.92</v>
      </c>
      <c r="AK102" s="70" t="str">
        <f t="shared" si="18"/>
        <v>REZoning_Sol-Win</v>
      </c>
      <c r="AO102" s="50" t="s">
        <v>3440</v>
      </c>
      <c r="AP102" s="72" t="s">
        <v>874</v>
      </c>
      <c r="AQ102" s="58">
        <v>2035</v>
      </c>
      <c r="AR102" s="73" t="str">
        <f t="shared" si="19"/>
        <v>*0.93</v>
      </c>
      <c r="AS102" s="70" t="str">
        <f t="shared" si="20"/>
        <v>REZoning_Sol-Win</v>
      </c>
      <c r="AT102" s="58"/>
      <c r="AU102" s="50" t="s">
        <v>3440</v>
      </c>
      <c r="AV102" s="72" t="s">
        <v>874</v>
      </c>
      <c r="AW102" s="58">
        <v>2050</v>
      </c>
      <c r="AX102" s="73" t="str">
        <f t="shared" si="21"/>
        <v>*0.89</v>
      </c>
      <c r="AY102" s="70" t="str">
        <f t="shared" si="22"/>
        <v>REZoning_Sol-Win</v>
      </c>
    </row>
    <row r="103" ht="29" spans="1:51">
      <c r="A103" s="67" t="s">
        <v>87</v>
      </c>
      <c r="C103" t="s">
        <v>3441</v>
      </c>
      <c r="D103" s="68" t="s">
        <v>874</v>
      </c>
      <c r="E103" s="52">
        <v>2035</v>
      </c>
      <c r="F103" s="69" t="str">
        <f t="shared" si="12"/>
        <v>*0.95</v>
      </c>
      <c r="G103" s="70" t="str">
        <f t="shared" si="23"/>
        <v>REZoning_Sol-Win</v>
      </c>
      <c r="H103" s="52"/>
      <c r="I103" t="s">
        <v>3441</v>
      </c>
      <c r="J103" s="68" t="s">
        <v>874</v>
      </c>
      <c r="K103" s="52">
        <v>2050</v>
      </c>
      <c r="L103" s="62" t="str">
        <f t="shared" si="13"/>
        <v>*0.92</v>
      </c>
      <c r="M103" s="70" t="str">
        <f t="shared" si="14"/>
        <v>REZoning_Sol-Win</v>
      </c>
      <c r="O103" t="s">
        <v>3441</v>
      </c>
      <c r="P103" t="s">
        <v>874</v>
      </c>
      <c r="Q103">
        <v>2100</v>
      </c>
      <c r="R103" t="s">
        <v>881</v>
      </c>
      <c r="S103" t="s">
        <v>875</v>
      </c>
      <c r="AA103" s="49" t="s">
        <v>3441</v>
      </c>
      <c r="AB103" s="71" t="s">
        <v>874</v>
      </c>
      <c r="AC103" s="55">
        <v>2035</v>
      </c>
      <c r="AD103" s="70" t="str">
        <f t="shared" si="15"/>
        <v>*0.95</v>
      </c>
      <c r="AE103" s="70" t="str">
        <f t="shared" si="16"/>
        <v>REZoning_Sol-Win</v>
      </c>
      <c r="AF103" s="55"/>
      <c r="AG103" s="49" t="s">
        <v>3441</v>
      </c>
      <c r="AH103" s="71" t="s">
        <v>874</v>
      </c>
      <c r="AI103" s="55">
        <v>2050</v>
      </c>
      <c r="AJ103" s="70" t="str">
        <f t="shared" si="17"/>
        <v>*0.92</v>
      </c>
      <c r="AK103" s="70" t="str">
        <f t="shared" si="18"/>
        <v>REZoning_Sol-Win</v>
      </c>
      <c r="AO103" s="50" t="s">
        <v>3441</v>
      </c>
      <c r="AP103" s="72" t="s">
        <v>874</v>
      </c>
      <c r="AQ103" s="58">
        <v>2035</v>
      </c>
      <c r="AR103" s="73" t="str">
        <f t="shared" si="19"/>
        <v>*0.93</v>
      </c>
      <c r="AS103" s="70" t="str">
        <f t="shared" si="20"/>
        <v>REZoning_Sol-Win</v>
      </c>
      <c r="AT103" s="58"/>
      <c r="AU103" s="50" t="s">
        <v>3441</v>
      </c>
      <c r="AV103" s="72" t="s">
        <v>874</v>
      </c>
      <c r="AW103" s="58">
        <v>2050</v>
      </c>
      <c r="AX103" s="73" t="str">
        <f t="shared" si="21"/>
        <v>*0.89</v>
      </c>
      <c r="AY103" s="70" t="str">
        <f t="shared" si="22"/>
        <v>REZoning_Sol-Win</v>
      </c>
    </row>
    <row r="104" ht="29" spans="1:51">
      <c r="A104" s="67" t="s">
        <v>87</v>
      </c>
      <c r="C104" t="s">
        <v>3442</v>
      </c>
      <c r="D104" s="68" t="s">
        <v>874</v>
      </c>
      <c r="E104" s="52">
        <v>2035</v>
      </c>
      <c r="F104" s="69" t="str">
        <f t="shared" si="12"/>
        <v>*0.95</v>
      </c>
      <c r="G104" s="70" t="str">
        <f t="shared" si="23"/>
        <v>REZoning_Sol-Win</v>
      </c>
      <c r="H104" s="52"/>
      <c r="I104" t="s">
        <v>3442</v>
      </c>
      <c r="J104" s="68" t="s">
        <v>874</v>
      </c>
      <c r="K104" s="52">
        <v>2050</v>
      </c>
      <c r="L104" s="62" t="str">
        <f t="shared" si="13"/>
        <v>*0.92</v>
      </c>
      <c r="M104" s="70" t="str">
        <f t="shared" si="14"/>
        <v>REZoning_Sol-Win</v>
      </c>
      <c r="O104" t="s">
        <v>3442</v>
      </c>
      <c r="P104" t="s">
        <v>874</v>
      </c>
      <c r="Q104">
        <v>2100</v>
      </c>
      <c r="R104" t="s">
        <v>881</v>
      </c>
      <c r="S104" t="s">
        <v>875</v>
      </c>
      <c r="AA104" s="49" t="s">
        <v>3442</v>
      </c>
      <c r="AB104" s="71" t="s">
        <v>874</v>
      </c>
      <c r="AC104" s="55">
        <v>2035</v>
      </c>
      <c r="AD104" s="70" t="str">
        <f t="shared" si="15"/>
        <v>*0.95</v>
      </c>
      <c r="AE104" s="70" t="str">
        <f t="shared" si="16"/>
        <v>REZoning_Sol-Win</v>
      </c>
      <c r="AF104" s="55"/>
      <c r="AG104" s="49" t="s">
        <v>3442</v>
      </c>
      <c r="AH104" s="71" t="s">
        <v>874</v>
      </c>
      <c r="AI104" s="55">
        <v>2050</v>
      </c>
      <c r="AJ104" s="70" t="str">
        <f t="shared" si="17"/>
        <v>*0.92</v>
      </c>
      <c r="AK104" s="70" t="str">
        <f t="shared" si="18"/>
        <v>REZoning_Sol-Win</v>
      </c>
      <c r="AO104" s="50" t="s">
        <v>3442</v>
      </c>
      <c r="AP104" s="72" t="s">
        <v>874</v>
      </c>
      <c r="AQ104" s="58">
        <v>2035</v>
      </c>
      <c r="AR104" s="73" t="str">
        <f t="shared" si="19"/>
        <v>*0.93</v>
      </c>
      <c r="AS104" s="70" t="str">
        <f t="shared" si="20"/>
        <v>REZoning_Sol-Win</v>
      </c>
      <c r="AT104" s="58"/>
      <c r="AU104" s="50" t="s">
        <v>3442</v>
      </c>
      <c r="AV104" s="72" t="s">
        <v>874</v>
      </c>
      <c r="AW104" s="58">
        <v>2050</v>
      </c>
      <c r="AX104" s="73" t="str">
        <f t="shared" si="21"/>
        <v>*0.89</v>
      </c>
      <c r="AY104" s="70" t="str">
        <f t="shared" si="22"/>
        <v>REZoning_Sol-Win</v>
      </c>
    </row>
    <row r="105" ht="29" spans="1:51">
      <c r="A105" s="67" t="s">
        <v>87</v>
      </c>
      <c r="C105" t="s">
        <v>3443</v>
      </c>
      <c r="D105" s="68" t="s">
        <v>874</v>
      </c>
      <c r="E105" s="52">
        <v>2035</v>
      </c>
      <c r="F105" s="69" t="str">
        <f t="shared" si="12"/>
        <v>*0.95</v>
      </c>
      <c r="G105" s="70" t="str">
        <f t="shared" si="23"/>
        <v>REZoning_Sol-Win</v>
      </c>
      <c r="H105" s="52"/>
      <c r="I105" t="s">
        <v>3443</v>
      </c>
      <c r="J105" s="68" t="s">
        <v>874</v>
      </c>
      <c r="K105" s="52">
        <v>2050</v>
      </c>
      <c r="L105" s="62" t="str">
        <f t="shared" si="13"/>
        <v>*0.92</v>
      </c>
      <c r="M105" s="70" t="str">
        <f t="shared" si="14"/>
        <v>REZoning_Sol-Win</v>
      </c>
      <c r="O105" t="s">
        <v>3443</v>
      </c>
      <c r="P105" t="s">
        <v>874</v>
      </c>
      <c r="Q105">
        <v>2100</v>
      </c>
      <c r="R105" t="s">
        <v>881</v>
      </c>
      <c r="S105" t="s">
        <v>875</v>
      </c>
      <c r="AA105" s="49" t="s">
        <v>3443</v>
      </c>
      <c r="AB105" s="71" t="s">
        <v>874</v>
      </c>
      <c r="AC105" s="55">
        <v>2035</v>
      </c>
      <c r="AD105" s="70" t="str">
        <f t="shared" si="15"/>
        <v>*0.95</v>
      </c>
      <c r="AE105" s="70" t="str">
        <f t="shared" si="16"/>
        <v>REZoning_Sol-Win</v>
      </c>
      <c r="AF105" s="55"/>
      <c r="AG105" s="49" t="s">
        <v>3443</v>
      </c>
      <c r="AH105" s="71" t="s">
        <v>874</v>
      </c>
      <c r="AI105" s="55">
        <v>2050</v>
      </c>
      <c r="AJ105" s="70" t="str">
        <f t="shared" si="17"/>
        <v>*0.92</v>
      </c>
      <c r="AK105" s="70" t="str">
        <f t="shared" si="18"/>
        <v>REZoning_Sol-Win</v>
      </c>
      <c r="AO105" s="50" t="s">
        <v>3443</v>
      </c>
      <c r="AP105" s="72" t="s">
        <v>874</v>
      </c>
      <c r="AQ105" s="58">
        <v>2035</v>
      </c>
      <c r="AR105" s="73" t="str">
        <f t="shared" si="19"/>
        <v>*0.93</v>
      </c>
      <c r="AS105" s="70" t="str">
        <f t="shared" si="20"/>
        <v>REZoning_Sol-Win</v>
      </c>
      <c r="AT105" s="58"/>
      <c r="AU105" s="50" t="s">
        <v>3443</v>
      </c>
      <c r="AV105" s="72" t="s">
        <v>874</v>
      </c>
      <c r="AW105" s="58">
        <v>2050</v>
      </c>
      <c r="AX105" s="73" t="str">
        <f t="shared" si="21"/>
        <v>*0.89</v>
      </c>
      <c r="AY105" s="70" t="str">
        <f t="shared" si="22"/>
        <v>REZoning_Sol-Win</v>
      </c>
    </row>
    <row r="106" ht="29" spans="1:51">
      <c r="A106" s="67" t="s">
        <v>87</v>
      </c>
      <c r="C106" t="s">
        <v>3444</v>
      </c>
      <c r="D106" s="68" t="s">
        <v>874</v>
      </c>
      <c r="E106" s="52">
        <v>2035</v>
      </c>
      <c r="F106" s="69" t="str">
        <f t="shared" si="12"/>
        <v>*0.95</v>
      </c>
      <c r="G106" s="70" t="str">
        <f t="shared" si="23"/>
        <v>REZoning_Sol-Win</v>
      </c>
      <c r="H106" s="52"/>
      <c r="I106" t="s">
        <v>3444</v>
      </c>
      <c r="J106" s="68" t="s">
        <v>874</v>
      </c>
      <c r="K106" s="52">
        <v>2050</v>
      </c>
      <c r="L106" s="62" t="str">
        <f t="shared" si="13"/>
        <v>*0.92</v>
      </c>
      <c r="M106" s="70" t="str">
        <f t="shared" si="14"/>
        <v>REZoning_Sol-Win</v>
      </c>
      <c r="O106" t="s">
        <v>3444</v>
      </c>
      <c r="P106" t="s">
        <v>874</v>
      </c>
      <c r="Q106">
        <v>2100</v>
      </c>
      <c r="R106" t="s">
        <v>881</v>
      </c>
      <c r="S106" t="s">
        <v>875</v>
      </c>
      <c r="AA106" s="49" t="s">
        <v>3444</v>
      </c>
      <c r="AB106" s="71" t="s">
        <v>874</v>
      </c>
      <c r="AC106" s="55">
        <v>2035</v>
      </c>
      <c r="AD106" s="70" t="str">
        <f t="shared" si="15"/>
        <v>*0.95</v>
      </c>
      <c r="AE106" s="70" t="str">
        <f t="shared" si="16"/>
        <v>REZoning_Sol-Win</v>
      </c>
      <c r="AF106" s="55"/>
      <c r="AG106" s="49" t="s">
        <v>3444</v>
      </c>
      <c r="AH106" s="71" t="s">
        <v>874</v>
      </c>
      <c r="AI106" s="55">
        <v>2050</v>
      </c>
      <c r="AJ106" s="70" t="str">
        <f t="shared" si="17"/>
        <v>*0.92</v>
      </c>
      <c r="AK106" s="70" t="str">
        <f t="shared" si="18"/>
        <v>REZoning_Sol-Win</v>
      </c>
      <c r="AO106" s="50" t="s">
        <v>3444</v>
      </c>
      <c r="AP106" s="72" t="s">
        <v>874</v>
      </c>
      <c r="AQ106" s="58">
        <v>2035</v>
      </c>
      <c r="AR106" s="73" t="str">
        <f t="shared" si="19"/>
        <v>*0.93</v>
      </c>
      <c r="AS106" s="70" t="str">
        <f t="shared" si="20"/>
        <v>REZoning_Sol-Win</v>
      </c>
      <c r="AT106" s="58"/>
      <c r="AU106" s="50" t="s">
        <v>3444</v>
      </c>
      <c r="AV106" s="72" t="s">
        <v>874</v>
      </c>
      <c r="AW106" s="58">
        <v>2050</v>
      </c>
      <c r="AX106" s="73" t="str">
        <f t="shared" si="21"/>
        <v>*0.89</v>
      </c>
      <c r="AY106" s="70" t="str">
        <f t="shared" si="22"/>
        <v>REZoning_Sol-Win</v>
      </c>
    </row>
    <row r="107" ht="29" spans="1:51">
      <c r="A107" s="67" t="s">
        <v>87</v>
      </c>
      <c r="C107" t="s">
        <v>3445</v>
      </c>
      <c r="D107" s="68" t="s">
        <v>874</v>
      </c>
      <c r="E107" s="52">
        <v>2035</v>
      </c>
      <c r="F107" s="69" t="str">
        <f t="shared" si="12"/>
        <v>*0.95</v>
      </c>
      <c r="G107" s="70" t="str">
        <f t="shared" si="23"/>
        <v>REZoning_Sol-Win</v>
      </c>
      <c r="H107" s="52"/>
      <c r="I107" t="s">
        <v>3445</v>
      </c>
      <c r="J107" s="68" t="s">
        <v>874</v>
      </c>
      <c r="K107" s="52">
        <v>2050</v>
      </c>
      <c r="L107" s="62" t="str">
        <f t="shared" si="13"/>
        <v>*0.92</v>
      </c>
      <c r="M107" s="70" t="str">
        <f t="shared" si="14"/>
        <v>REZoning_Sol-Win</v>
      </c>
      <c r="O107" t="s">
        <v>3445</v>
      </c>
      <c r="P107" t="s">
        <v>874</v>
      </c>
      <c r="Q107">
        <v>2100</v>
      </c>
      <c r="R107" t="s">
        <v>881</v>
      </c>
      <c r="S107" t="s">
        <v>875</v>
      </c>
      <c r="AA107" s="49" t="s">
        <v>3445</v>
      </c>
      <c r="AB107" s="71" t="s">
        <v>874</v>
      </c>
      <c r="AC107" s="55">
        <v>2035</v>
      </c>
      <c r="AD107" s="70" t="str">
        <f t="shared" si="15"/>
        <v>*0.95</v>
      </c>
      <c r="AE107" s="70" t="str">
        <f t="shared" si="16"/>
        <v>REZoning_Sol-Win</v>
      </c>
      <c r="AF107" s="55"/>
      <c r="AG107" s="49" t="s">
        <v>3445</v>
      </c>
      <c r="AH107" s="71" t="s">
        <v>874</v>
      </c>
      <c r="AI107" s="55">
        <v>2050</v>
      </c>
      <c r="AJ107" s="70" t="str">
        <f t="shared" si="17"/>
        <v>*0.92</v>
      </c>
      <c r="AK107" s="70" t="str">
        <f t="shared" si="18"/>
        <v>REZoning_Sol-Win</v>
      </c>
      <c r="AO107" s="50" t="s">
        <v>3445</v>
      </c>
      <c r="AP107" s="72" t="s">
        <v>874</v>
      </c>
      <c r="AQ107" s="58">
        <v>2035</v>
      </c>
      <c r="AR107" s="73" t="str">
        <f t="shared" si="19"/>
        <v>*0.93</v>
      </c>
      <c r="AS107" s="70" t="str">
        <f t="shared" si="20"/>
        <v>REZoning_Sol-Win</v>
      </c>
      <c r="AT107" s="58"/>
      <c r="AU107" s="50" t="s">
        <v>3445</v>
      </c>
      <c r="AV107" s="72" t="s">
        <v>874</v>
      </c>
      <c r="AW107" s="58">
        <v>2050</v>
      </c>
      <c r="AX107" s="73" t="str">
        <f t="shared" si="21"/>
        <v>*0.89</v>
      </c>
      <c r="AY107" s="70" t="str">
        <f t="shared" si="22"/>
        <v>REZoning_Sol-Win</v>
      </c>
    </row>
    <row r="108" ht="29" spans="1:51">
      <c r="A108" s="67" t="s">
        <v>87</v>
      </c>
      <c r="C108" t="s">
        <v>3446</v>
      </c>
      <c r="D108" s="68" t="s">
        <v>874</v>
      </c>
      <c r="E108" s="52">
        <v>2035</v>
      </c>
      <c r="F108" s="69" t="str">
        <f t="shared" si="12"/>
        <v>*0.95</v>
      </c>
      <c r="G108" s="70" t="str">
        <f t="shared" si="23"/>
        <v>REZoning_Sol-Win</v>
      </c>
      <c r="H108" s="52"/>
      <c r="I108" t="s">
        <v>3446</v>
      </c>
      <c r="J108" s="68" t="s">
        <v>874</v>
      </c>
      <c r="K108" s="52">
        <v>2050</v>
      </c>
      <c r="L108" s="62" t="str">
        <f t="shared" si="13"/>
        <v>*0.92</v>
      </c>
      <c r="M108" s="70" t="str">
        <f t="shared" si="14"/>
        <v>REZoning_Sol-Win</v>
      </c>
      <c r="O108" t="s">
        <v>3446</v>
      </c>
      <c r="P108" t="s">
        <v>874</v>
      </c>
      <c r="Q108">
        <v>2100</v>
      </c>
      <c r="R108" t="s">
        <v>881</v>
      </c>
      <c r="S108" t="s">
        <v>875</v>
      </c>
      <c r="AA108" s="49" t="s">
        <v>3446</v>
      </c>
      <c r="AB108" s="71" t="s">
        <v>874</v>
      </c>
      <c r="AC108" s="55">
        <v>2035</v>
      </c>
      <c r="AD108" s="70" t="str">
        <f t="shared" si="15"/>
        <v>*0.95</v>
      </c>
      <c r="AE108" s="70" t="str">
        <f t="shared" si="16"/>
        <v>REZoning_Sol-Win</v>
      </c>
      <c r="AF108" s="55"/>
      <c r="AG108" s="49" t="s">
        <v>3446</v>
      </c>
      <c r="AH108" s="71" t="s">
        <v>874</v>
      </c>
      <c r="AI108" s="55">
        <v>2050</v>
      </c>
      <c r="AJ108" s="70" t="str">
        <f t="shared" si="17"/>
        <v>*0.92</v>
      </c>
      <c r="AK108" s="70" t="str">
        <f t="shared" si="18"/>
        <v>REZoning_Sol-Win</v>
      </c>
      <c r="AO108" s="50" t="s">
        <v>3446</v>
      </c>
      <c r="AP108" s="72" t="s">
        <v>874</v>
      </c>
      <c r="AQ108" s="58">
        <v>2035</v>
      </c>
      <c r="AR108" s="73" t="str">
        <f t="shared" si="19"/>
        <v>*0.93</v>
      </c>
      <c r="AS108" s="70" t="str">
        <f t="shared" si="20"/>
        <v>REZoning_Sol-Win</v>
      </c>
      <c r="AT108" s="58"/>
      <c r="AU108" s="50" t="s">
        <v>3446</v>
      </c>
      <c r="AV108" s="72" t="s">
        <v>874</v>
      </c>
      <c r="AW108" s="58">
        <v>2050</v>
      </c>
      <c r="AX108" s="73" t="str">
        <f t="shared" si="21"/>
        <v>*0.89</v>
      </c>
      <c r="AY108" s="70" t="str">
        <f t="shared" si="22"/>
        <v>REZoning_Sol-Win</v>
      </c>
    </row>
    <row r="109" ht="29" spans="1:51">
      <c r="A109" s="67" t="s">
        <v>87</v>
      </c>
      <c r="C109" t="s">
        <v>3447</v>
      </c>
      <c r="D109" s="68" t="s">
        <v>874</v>
      </c>
      <c r="E109" s="52">
        <v>2035</v>
      </c>
      <c r="F109" s="69" t="str">
        <f t="shared" si="12"/>
        <v>*0.95</v>
      </c>
      <c r="G109" s="70" t="str">
        <f t="shared" si="23"/>
        <v>REZoning_Sol-Win</v>
      </c>
      <c r="H109" s="52"/>
      <c r="I109" t="s">
        <v>3447</v>
      </c>
      <c r="J109" s="68" t="s">
        <v>874</v>
      </c>
      <c r="K109" s="52">
        <v>2050</v>
      </c>
      <c r="L109" s="62" t="str">
        <f t="shared" si="13"/>
        <v>*0.92</v>
      </c>
      <c r="M109" s="70" t="str">
        <f t="shared" si="14"/>
        <v>REZoning_Sol-Win</v>
      </c>
      <c r="O109" t="s">
        <v>3447</v>
      </c>
      <c r="P109" t="s">
        <v>874</v>
      </c>
      <c r="Q109">
        <v>2100</v>
      </c>
      <c r="R109" t="s">
        <v>881</v>
      </c>
      <c r="S109" t="s">
        <v>875</v>
      </c>
      <c r="AA109" s="49" t="s">
        <v>3447</v>
      </c>
      <c r="AB109" s="71" t="s">
        <v>874</v>
      </c>
      <c r="AC109" s="55">
        <v>2035</v>
      </c>
      <c r="AD109" s="70" t="str">
        <f t="shared" si="15"/>
        <v>*0.95</v>
      </c>
      <c r="AE109" s="70" t="str">
        <f t="shared" si="16"/>
        <v>REZoning_Sol-Win</v>
      </c>
      <c r="AF109" s="55"/>
      <c r="AG109" s="49" t="s">
        <v>3447</v>
      </c>
      <c r="AH109" s="71" t="s">
        <v>874</v>
      </c>
      <c r="AI109" s="55">
        <v>2050</v>
      </c>
      <c r="AJ109" s="70" t="str">
        <f t="shared" si="17"/>
        <v>*0.92</v>
      </c>
      <c r="AK109" s="70" t="str">
        <f t="shared" si="18"/>
        <v>REZoning_Sol-Win</v>
      </c>
      <c r="AO109" s="50" t="s">
        <v>3447</v>
      </c>
      <c r="AP109" s="72" t="s">
        <v>874</v>
      </c>
      <c r="AQ109" s="58">
        <v>2035</v>
      </c>
      <c r="AR109" s="73" t="str">
        <f t="shared" si="19"/>
        <v>*0.93</v>
      </c>
      <c r="AS109" s="70" t="str">
        <f t="shared" si="20"/>
        <v>REZoning_Sol-Win</v>
      </c>
      <c r="AT109" s="58"/>
      <c r="AU109" s="50" t="s">
        <v>3447</v>
      </c>
      <c r="AV109" s="72" t="s">
        <v>874</v>
      </c>
      <c r="AW109" s="58">
        <v>2050</v>
      </c>
      <c r="AX109" s="73" t="str">
        <f t="shared" si="21"/>
        <v>*0.89</v>
      </c>
      <c r="AY109" s="70" t="str">
        <f t="shared" si="22"/>
        <v>REZoning_Sol-Win</v>
      </c>
    </row>
    <row r="110" ht="29" spans="1:51">
      <c r="A110" s="67" t="s">
        <v>87</v>
      </c>
      <c r="C110" t="s">
        <v>3448</v>
      </c>
      <c r="D110" s="68" t="s">
        <v>874</v>
      </c>
      <c r="E110" s="52">
        <v>2035</v>
      </c>
      <c r="F110" s="69" t="str">
        <f t="shared" si="12"/>
        <v>*0.95</v>
      </c>
      <c r="G110" s="70" t="str">
        <f t="shared" si="23"/>
        <v>REZoning_Sol-Win</v>
      </c>
      <c r="H110" s="52"/>
      <c r="I110" t="s">
        <v>3448</v>
      </c>
      <c r="J110" s="68" t="s">
        <v>874</v>
      </c>
      <c r="K110" s="52">
        <v>2050</v>
      </c>
      <c r="L110" s="62" t="str">
        <f t="shared" si="13"/>
        <v>*0.92</v>
      </c>
      <c r="M110" s="70" t="str">
        <f t="shared" si="14"/>
        <v>REZoning_Sol-Win</v>
      </c>
      <c r="O110" t="s">
        <v>3448</v>
      </c>
      <c r="P110" t="s">
        <v>874</v>
      </c>
      <c r="Q110">
        <v>2100</v>
      </c>
      <c r="R110" t="s">
        <v>881</v>
      </c>
      <c r="S110" t="s">
        <v>875</v>
      </c>
      <c r="AA110" s="49" t="s">
        <v>3448</v>
      </c>
      <c r="AB110" s="71" t="s">
        <v>874</v>
      </c>
      <c r="AC110" s="55">
        <v>2035</v>
      </c>
      <c r="AD110" s="70" t="str">
        <f t="shared" si="15"/>
        <v>*0.95</v>
      </c>
      <c r="AE110" s="70" t="str">
        <f t="shared" si="16"/>
        <v>REZoning_Sol-Win</v>
      </c>
      <c r="AF110" s="55"/>
      <c r="AG110" s="49" t="s">
        <v>3448</v>
      </c>
      <c r="AH110" s="71" t="s">
        <v>874</v>
      </c>
      <c r="AI110" s="55">
        <v>2050</v>
      </c>
      <c r="AJ110" s="70" t="str">
        <f t="shared" si="17"/>
        <v>*0.92</v>
      </c>
      <c r="AK110" s="70" t="str">
        <f t="shared" si="18"/>
        <v>REZoning_Sol-Win</v>
      </c>
      <c r="AO110" s="50" t="s">
        <v>3448</v>
      </c>
      <c r="AP110" s="72" t="s">
        <v>874</v>
      </c>
      <c r="AQ110" s="58">
        <v>2035</v>
      </c>
      <c r="AR110" s="73" t="str">
        <f t="shared" si="19"/>
        <v>*0.93</v>
      </c>
      <c r="AS110" s="70" t="str">
        <f t="shared" si="20"/>
        <v>REZoning_Sol-Win</v>
      </c>
      <c r="AT110" s="58"/>
      <c r="AU110" s="50" t="s">
        <v>3448</v>
      </c>
      <c r="AV110" s="72" t="s">
        <v>874</v>
      </c>
      <c r="AW110" s="58">
        <v>2050</v>
      </c>
      <c r="AX110" s="73" t="str">
        <f t="shared" si="21"/>
        <v>*0.89</v>
      </c>
      <c r="AY110" s="70" t="str">
        <f t="shared" si="22"/>
        <v>REZoning_Sol-Win</v>
      </c>
    </row>
    <row r="111" ht="29" spans="1:51">
      <c r="A111" s="67" t="s">
        <v>87</v>
      </c>
      <c r="C111" t="s">
        <v>3449</v>
      </c>
      <c r="D111" s="68" t="s">
        <v>874</v>
      </c>
      <c r="E111" s="52">
        <v>2035</v>
      </c>
      <c r="F111" s="69" t="str">
        <f t="shared" si="12"/>
        <v>*0.95</v>
      </c>
      <c r="G111" s="70" t="str">
        <f t="shared" si="23"/>
        <v>REZoning_Sol-Win</v>
      </c>
      <c r="H111" s="52"/>
      <c r="I111" t="s">
        <v>3449</v>
      </c>
      <c r="J111" s="68" t="s">
        <v>874</v>
      </c>
      <c r="K111" s="52">
        <v>2050</v>
      </c>
      <c r="L111" s="62" t="str">
        <f t="shared" si="13"/>
        <v>*0.92</v>
      </c>
      <c r="M111" s="70" t="str">
        <f t="shared" si="14"/>
        <v>REZoning_Sol-Win</v>
      </c>
      <c r="O111" t="s">
        <v>3449</v>
      </c>
      <c r="P111" t="s">
        <v>874</v>
      </c>
      <c r="Q111">
        <v>2100</v>
      </c>
      <c r="R111" t="s">
        <v>881</v>
      </c>
      <c r="S111" t="s">
        <v>875</v>
      </c>
      <c r="AA111" s="49" t="s">
        <v>3449</v>
      </c>
      <c r="AB111" s="71" t="s">
        <v>874</v>
      </c>
      <c r="AC111" s="55">
        <v>2035</v>
      </c>
      <c r="AD111" s="70" t="str">
        <f t="shared" si="15"/>
        <v>*0.95</v>
      </c>
      <c r="AE111" s="70" t="str">
        <f t="shared" si="16"/>
        <v>REZoning_Sol-Win</v>
      </c>
      <c r="AF111" s="55"/>
      <c r="AG111" s="49" t="s">
        <v>3449</v>
      </c>
      <c r="AH111" s="71" t="s">
        <v>874</v>
      </c>
      <c r="AI111" s="55">
        <v>2050</v>
      </c>
      <c r="AJ111" s="70" t="str">
        <f t="shared" si="17"/>
        <v>*0.92</v>
      </c>
      <c r="AK111" s="70" t="str">
        <f t="shared" si="18"/>
        <v>REZoning_Sol-Win</v>
      </c>
      <c r="AO111" s="50" t="s">
        <v>3449</v>
      </c>
      <c r="AP111" s="72" t="s">
        <v>874</v>
      </c>
      <c r="AQ111" s="58">
        <v>2035</v>
      </c>
      <c r="AR111" s="73" t="str">
        <f t="shared" si="19"/>
        <v>*0.93</v>
      </c>
      <c r="AS111" s="70" t="str">
        <f t="shared" si="20"/>
        <v>REZoning_Sol-Win</v>
      </c>
      <c r="AT111" s="58"/>
      <c r="AU111" s="50" t="s">
        <v>3449</v>
      </c>
      <c r="AV111" s="72" t="s">
        <v>874</v>
      </c>
      <c r="AW111" s="58">
        <v>2050</v>
      </c>
      <c r="AX111" s="73" t="str">
        <f t="shared" si="21"/>
        <v>*0.89</v>
      </c>
      <c r="AY111" s="70" t="str">
        <f t="shared" si="22"/>
        <v>REZoning_Sol-Win</v>
      </c>
    </row>
    <row r="112" ht="29" spans="1:51">
      <c r="A112" s="67" t="s">
        <v>87</v>
      </c>
      <c r="C112" t="s">
        <v>3450</v>
      </c>
      <c r="D112" s="68" t="s">
        <v>874</v>
      </c>
      <c r="E112" s="52">
        <v>2035</v>
      </c>
      <c r="F112" s="69" t="str">
        <f t="shared" si="12"/>
        <v>*0.95</v>
      </c>
      <c r="G112" s="70" t="str">
        <f t="shared" si="23"/>
        <v>REZoning_Sol-Win</v>
      </c>
      <c r="H112" s="52"/>
      <c r="I112" t="s">
        <v>3450</v>
      </c>
      <c r="J112" s="68" t="s">
        <v>874</v>
      </c>
      <c r="K112" s="52">
        <v>2050</v>
      </c>
      <c r="L112" s="62" t="str">
        <f t="shared" si="13"/>
        <v>*0.92</v>
      </c>
      <c r="M112" s="70" t="str">
        <f t="shared" si="14"/>
        <v>REZoning_Sol-Win</v>
      </c>
      <c r="O112" t="s">
        <v>3450</v>
      </c>
      <c r="P112" t="s">
        <v>874</v>
      </c>
      <c r="Q112">
        <v>2100</v>
      </c>
      <c r="R112" t="s">
        <v>881</v>
      </c>
      <c r="S112" t="s">
        <v>875</v>
      </c>
      <c r="AA112" s="49" t="s">
        <v>3450</v>
      </c>
      <c r="AB112" s="71" t="s">
        <v>874</v>
      </c>
      <c r="AC112" s="55">
        <v>2035</v>
      </c>
      <c r="AD112" s="70" t="str">
        <f t="shared" si="15"/>
        <v>*0.95</v>
      </c>
      <c r="AE112" s="70" t="str">
        <f t="shared" si="16"/>
        <v>REZoning_Sol-Win</v>
      </c>
      <c r="AF112" s="55"/>
      <c r="AG112" s="49" t="s">
        <v>3450</v>
      </c>
      <c r="AH112" s="71" t="s">
        <v>874</v>
      </c>
      <c r="AI112" s="55">
        <v>2050</v>
      </c>
      <c r="AJ112" s="70" t="str">
        <f t="shared" si="17"/>
        <v>*0.92</v>
      </c>
      <c r="AK112" s="70" t="str">
        <f t="shared" si="18"/>
        <v>REZoning_Sol-Win</v>
      </c>
      <c r="AO112" s="50" t="s">
        <v>3450</v>
      </c>
      <c r="AP112" s="72" t="s">
        <v>874</v>
      </c>
      <c r="AQ112" s="58">
        <v>2035</v>
      </c>
      <c r="AR112" s="73" t="str">
        <f t="shared" si="19"/>
        <v>*0.93</v>
      </c>
      <c r="AS112" s="70" t="str">
        <f t="shared" si="20"/>
        <v>REZoning_Sol-Win</v>
      </c>
      <c r="AT112" s="58"/>
      <c r="AU112" s="50" t="s">
        <v>3450</v>
      </c>
      <c r="AV112" s="72" t="s">
        <v>874</v>
      </c>
      <c r="AW112" s="58">
        <v>2050</v>
      </c>
      <c r="AX112" s="73" t="str">
        <f t="shared" si="21"/>
        <v>*0.89</v>
      </c>
      <c r="AY112" s="70" t="str">
        <f t="shared" si="22"/>
        <v>REZoning_Sol-Win</v>
      </c>
    </row>
    <row r="113" ht="29" spans="1:51">
      <c r="A113" s="67" t="s">
        <v>101</v>
      </c>
      <c r="C113" t="s">
        <v>3451</v>
      </c>
      <c r="D113" s="68" t="s">
        <v>874</v>
      </c>
      <c r="E113" s="52">
        <v>2035</v>
      </c>
      <c r="F113" s="69" t="str">
        <f t="shared" si="12"/>
        <v>*0.96</v>
      </c>
      <c r="G113" s="70" t="str">
        <f t="shared" si="23"/>
        <v>REZoning_Sol-Win</v>
      </c>
      <c r="H113" s="52"/>
      <c r="I113" t="s">
        <v>3451</v>
      </c>
      <c r="J113" s="68" t="s">
        <v>874</v>
      </c>
      <c r="K113" s="52">
        <v>2050</v>
      </c>
      <c r="L113" s="62" t="str">
        <f t="shared" si="13"/>
        <v>*0.94</v>
      </c>
      <c r="M113" s="70" t="str">
        <f t="shared" si="14"/>
        <v>REZoning_Sol-Win</v>
      </c>
      <c r="O113" t="s">
        <v>3451</v>
      </c>
      <c r="P113" t="s">
        <v>874</v>
      </c>
      <c r="Q113">
        <v>2100</v>
      </c>
      <c r="R113" t="s">
        <v>968</v>
      </c>
      <c r="S113" t="s">
        <v>875</v>
      </c>
      <c r="AA113" s="49" t="s">
        <v>3451</v>
      </c>
      <c r="AB113" s="71" t="s">
        <v>874</v>
      </c>
      <c r="AC113" s="55">
        <v>2035</v>
      </c>
      <c r="AD113" s="70" t="str">
        <f t="shared" si="15"/>
        <v>*0.96</v>
      </c>
      <c r="AE113" s="70" t="str">
        <f t="shared" si="16"/>
        <v>REZoning_Sol-Win</v>
      </c>
      <c r="AF113" s="55"/>
      <c r="AG113" s="49" t="s">
        <v>3451</v>
      </c>
      <c r="AH113" s="71" t="s">
        <v>874</v>
      </c>
      <c r="AI113" s="55">
        <v>2050</v>
      </c>
      <c r="AJ113" s="70" t="str">
        <f t="shared" si="17"/>
        <v>*0.93</v>
      </c>
      <c r="AK113" s="70" t="str">
        <f t="shared" si="18"/>
        <v>REZoning_Sol-Win</v>
      </c>
      <c r="AO113" s="50" t="s">
        <v>3451</v>
      </c>
      <c r="AP113" s="72" t="s">
        <v>874</v>
      </c>
      <c r="AQ113" s="58">
        <v>2035</v>
      </c>
      <c r="AR113" s="73" t="str">
        <f t="shared" si="19"/>
        <v>*0.92</v>
      </c>
      <c r="AS113" s="70" t="str">
        <f t="shared" si="20"/>
        <v>REZoning_Sol-Win</v>
      </c>
      <c r="AT113" s="58"/>
      <c r="AU113" s="50" t="s">
        <v>3451</v>
      </c>
      <c r="AV113" s="72" t="s">
        <v>874</v>
      </c>
      <c r="AW113" s="58">
        <v>2050</v>
      </c>
      <c r="AX113" s="73" t="str">
        <f t="shared" si="21"/>
        <v>*0.89</v>
      </c>
      <c r="AY113" s="70" t="str">
        <f t="shared" si="22"/>
        <v>REZoning_Sol-Win</v>
      </c>
    </row>
    <row r="114" ht="29" spans="1:51">
      <c r="A114" s="67" t="s">
        <v>101</v>
      </c>
      <c r="C114" t="s">
        <v>3452</v>
      </c>
      <c r="D114" s="68" t="s">
        <v>874</v>
      </c>
      <c r="E114" s="52">
        <v>2035</v>
      </c>
      <c r="F114" s="69" t="str">
        <f t="shared" si="12"/>
        <v>*0.96</v>
      </c>
      <c r="G114" s="70" t="str">
        <f t="shared" si="23"/>
        <v>REZoning_Sol-Win</v>
      </c>
      <c r="H114" s="52"/>
      <c r="I114" t="s">
        <v>3452</v>
      </c>
      <c r="J114" s="68" t="s">
        <v>874</v>
      </c>
      <c r="K114" s="52">
        <v>2050</v>
      </c>
      <c r="L114" s="62" t="str">
        <f t="shared" si="13"/>
        <v>*0.94</v>
      </c>
      <c r="M114" s="70" t="str">
        <f t="shared" si="14"/>
        <v>REZoning_Sol-Win</v>
      </c>
      <c r="O114" t="s">
        <v>3452</v>
      </c>
      <c r="P114" t="s">
        <v>874</v>
      </c>
      <c r="Q114">
        <v>2100</v>
      </c>
      <c r="R114" t="s">
        <v>968</v>
      </c>
      <c r="S114" t="s">
        <v>875</v>
      </c>
      <c r="AA114" s="49" t="s">
        <v>3452</v>
      </c>
      <c r="AB114" s="71" t="s">
        <v>874</v>
      </c>
      <c r="AC114" s="55">
        <v>2035</v>
      </c>
      <c r="AD114" s="70" t="str">
        <f t="shared" si="15"/>
        <v>*0.96</v>
      </c>
      <c r="AE114" s="70" t="str">
        <f t="shared" si="16"/>
        <v>REZoning_Sol-Win</v>
      </c>
      <c r="AF114" s="55"/>
      <c r="AG114" s="49" t="s">
        <v>3452</v>
      </c>
      <c r="AH114" s="71" t="s">
        <v>874</v>
      </c>
      <c r="AI114" s="55">
        <v>2050</v>
      </c>
      <c r="AJ114" s="70" t="str">
        <f t="shared" si="17"/>
        <v>*0.93</v>
      </c>
      <c r="AK114" s="70" t="str">
        <f t="shared" si="18"/>
        <v>REZoning_Sol-Win</v>
      </c>
      <c r="AO114" s="50" t="s">
        <v>3452</v>
      </c>
      <c r="AP114" s="72" t="s">
        <v>874</v>
      </c>
      <c r="AQ114" s="58">
        <v>2035</v>
      </c>
      <c r="AR114" s="73" t="str">
        <f t="shared" si="19"/>
        <v>*0.92</v>
      </c>
      <c r="AS114" s="70" t="str">
        <f t="shared" si="20"/>
        <v>REZoning_Sol-Win</v>
      </c>
      <c r="AT114" s="58"/>
      <c r="AU114" s="50" t="s">
        <v>3452</v>
      </c>
      <c r="AV114" s="72" t="s">
        <v>874</v>
      </c>
      <c r="AW114" s="58">
        <v>2050</v>
      </c>
      <c r="AX114" s="73" t="str">
        <f t="shared" si="21"/>
        <v>*0.89</v>
      </c>
      <c r="AY114" s="70" t="str">
        <f t="shared" si="22"/>
        <v>REZoning_Sol-Win</v>
      </c>
    </row>
    <row r="115" ht="29" spans="1:51">
      <c r="A115" s="67" t="s">
        <v>101</v>
      </c>
      <c r="C115" t="s">
        <v>3453</v>
      </c>
      <c r="D115" s="68" t="s">
        <v>874</v>
      </c>
      <c r="E115" s="52">
        <v>2035</v>
      </c>
      <c r="F115" s="69" t="str">
        <f t="shared" si="12"/>
        <v>*0.96</v>
      </c>
      <c r="G115" s="70" t="str">
        <f t="shared" si="23"/>
        <v>REZoning_Sol-Win</v>
      </c>
      <c r="H115" s="52"/>
      <c r="I115" t="s">
        <v>3453</v>
      </c>
      <c r="J115" s="68" t="s">
        <v>874</v>
      </c>
      <c r="K115" s="52">
        <v>2050</v>
      </c>
      <c r="L115" s="62" t="str">
        <f t="shared" si="13"/>
        <v>*0.94</v>
      </c>
      <c r="M115" s="70" t="str">
        <f t="shared" si="14"/>
        <v>REZoning_Sol-Win</v>
      </c>
      <c r="O115" t="s">
        <v>3453</v>
      </c>
      <c r="P115" t="s">
        <v>874</v>
      </c>
      <c r="Q115">
        <v>2100</v>
      </c>
      <c r="R115" t="s">
        <v>968</v>
      </c>
      <c r="S115" t="s">
        <v>875</v>
      </c>
      <c r="AA115" s="49" t="s">
        <v>3453</v>
      </c>
      <c r="AB115" s="71" t="s">
        <v>874</v>
      </c>
      <c r="AC115" s="55">
        <v>2035</v>
      </c>
      <c r="AD115" s="70" t="str">
        <f t="shared" si="15"/>
        <v>*0.96</v>
      </c>
      <c r="AE115" s="70" t="str">
        <f t="shared" si="16"/>
        <v>REZoning_Sol-Win</v>
      </c>
      <c r="AF115" s="55"/>
      <c r="AG115" s="49" t="s">
        <v>3453</v>
      </c>
      <c r="AH115" s="71" t="s">
        <v>874</v>
      </c>
      <c r="AI115" s="55">
        <v>2050</v>
      </c>
      <c r="AJ115" s="70" t="str">
        <f t="shared" si="17"/>
        <v>*0.93</v>
      </c>
      <c r="AK115" s="70" t="str">
        <f t="shared" si="18"/>
        <v>REZoning_Sol-Win</v>
      </c>
      <c r="AO115" s="50" t="s">
        <v>3453</v>
      </c>
      <c r="AP115" s="72" t="s">
        <v>874</v>
      </c>
      <c r="AQ115" s="58">
        <v>2035</v>
      </c>
      <c r="AR115" s="73" t="str">
        <f t="shared" si="19"/>
        <v>*0.92</v>
      </c>
      <c r="AS115" s="70" t="str">
        <f t="shared" si="20"/>
        <v>REZoning_Sol-Win</v>
      </c>
      <c r="AT115" s="58"/>
      <c r="AU115" s="50" t="s">
        <v>3453</v>
      </c>
      <c r="AV115" s="72" t="s">
        <v>874</v>
      </c>
      <c r="AW115" s="58">
        <v>2050</v>
      </c>
      <c r="AX115" s="73" t="str">
        <f t="shared" si="21"/>
        <v>*0.89</v>
      </c>
      <c r="AY115" s="70" t="str">
        <f t="shared" si="22"/>
        <v>REZoning_Sol-Win</v>
      </c>
    </row>
    <row r="116" ht="29" spans="1:51">
      <c r="A116" s="67" t="s">
        <v>101</v>
      </c>
      <c r="C116" t="s">
        <v>3454</v>
      </c>
      <c r="D116" s="68" t="s">
        <v>874</v>
      </c>
      <c r="E116" s="52">
        <v>2035</v>
      </c>
      <c r="F116" s="69" t="str">
        <f t="shared" si="12"/>
        <v>*0.96</v>
      </c>
      <c r="G116" s="70" t="str">
        <f t="shared" si="23"/>
        <v>REZoning_Sol-Win</v>
      </c>
      <c r="H116" s="52"/>
      <c r="I116" t="s">
        <v>3454</v>
      </c>
      <c r="J116" s="68" t="s">
        <v>874</v>
      </c>
      <c r="K116" s="52">
        <v>2050</v>
      </c>
      <c r="L116" s="62" t="str">
        <f t="shared" si="13"/>
        <v>*0.94</v>
      </c>
      <c r="M116" s="70" t="str">
        <f t="shared" si="14"/>
        <v>REZoning_Sol-Win</v>
      </c>
      <c r="O116" t="s">
        <v>3454</v>
      </c>
      <c r="P116" t="s">
        <v>874</v>
      </c>
      <c r="Q116">
        <v>2100</v>
      </c>
      <c r="R116" t="s">
        <v>968</v>
      </c>
      <c r="S116" t="s">
        <v>875</v>
      </c>
      <c r="AA116" s="49" t="s">
        <v>3454</v>
      </c>
      <c r="AB116" s="71" t="s">
        <v>874</v>
      </c>
      <c r="AC116" s="55">
        <v>2035</v>
      </c>
      <c r="AD116" s="70" t="str">
        <f t="shared" si="15"/>
        <v>*0.96</v>
      </c>
      <c r="AE116" s="70" t="str">
        <f t="shared" si="16"/>
        <v>REZoning_Sol-Win</v>
      </c>
      <c r="AF116" s="55"/>
      <c r="AG116" s="49" t="s">
        <v>3454</v>
      </c>
      <c r="AH116" s="71" t="s">
        <v>874</v>
      </c>
      <c r="AI116" s="55">
        <v>2050</v>
      </c>
      <c r="AJ116" s="70" t="str">
        <f t="shared" si="17"/>
        <v>*0.93</v>
      </c>
      <c r="AK116" s="70" t="str">
        <f t="shared" si="18"/>
        <v>REZoning_Sol-Win</v>
      </c>
      <c r="AO116" s="50" t="s">
        <v>3454</v>
      </c>
      <c r="AP116" s="72" t="s">
        <v>874</v>
      </c>
      <c r="AQ116" s="58">
        <v>2035</v>
      </c>
      <c r="AR116" s="73" t="str">
        <f t="shared" si="19"/>
        <v>*0.92</v>
      </c>
      <c r="AS116" s="70" t="str">
        <f t="shared" si="20"/>
        <v>REZoning_Sol-Win</v>
      </c>
      <c r="AT116" s="58"/>
      <c r="AU116" s="50" t="s">
        <v>3454</v>
      </c>
      <c r="AV116" s="72" t="s">
        <v>874</v>
      </c>
      <c r="AW116" s="58">
        <v>2050</v>
      </c>
      <c r="AX116" s="73" t="str">
        <f t="shared" si="21"/>
        <v>*0.89</v>
      </c>
      <c r="AY116" s="70" t="str">
        <f t="shared" si="22"/>
        <v>REZoning_Sol-Win</v>
      </c>
    </row>
    <row r="117" ht="29" spans="1:51">
      <c r="A117" s="67" t="s">
        <v>101</v>
      </c>
      <c r="C117" t="s">
        <v>3455</v>
      </c>
      <c r="D117" s="68" t="s">
        <v>874</v>
      </c>
      <c r="E117" s="52">
        <v>2035</v>
      </c>
      <c r="F117" s="69" t="str">
        <f t="shared" si="12"/>
        <v>*0.96</v>
      </c>
      <c r="G117" s="70" t="str">
        <f t="shared" si="23"/>
        <v>REZoning_Sol-Win</v>
      </c>
      <c r="H117" s="52"/>
      <c r="I117" t="s">
        <v>3455</v>
      </c>
      <c r="J117" s="68" t="s">
        <v>874</v>
      </c>
      <c r="K117" s="52">
        <v>2050</v>
      </c>
      <c r="L117" s="62" t="str">
        <f t="shared" si="13"/>
        <v>*0.94</v>
      </c>
      <c r="M117" s="70" t="str">
        <f t="shared" si="14"/>
        <v>REZoning_Sol-Win</v>
      </c>
      <c r="O117" t="s">
        <v>3455</v>
      </c>
      <c r="P117" t="s">
        <v>874</v>
      </c>
      <c r="Q117">
        <v>2100</v>
      </c>
      <c r="R117" t="s">
        <v>968</v>
      </c>
      <c r="S117" t="s">
        <v>875</v>
      </c>
      <c r="AA117" s="49" t="s">
        <v>3455</v>
      </c>
      <c r="AB117" s="71" t="s">
        <v>874</v>
      </c>
      <c r="AC117" s="55">
        <v>2035</v>
      </c>
      <c r="AD117" s="70" t="str">
        <f t="shared" si="15"/>
        <v>*0.96</v>
      </c>
      <c r="AE117" s="70" t="str">
        <f t="shared" si="16"/>
        <v>REZoning_Sol-Win</v>
      </c>
      <c r="AF117" s="55"/>
      <c r="AG117" s="49" t="s">
        <v>3455</v>
      </c>
      <c r="AH117" s="71" t="s">
        <v>874</v>
      </c>
      <c r="AI117" s="55">
        <v>2050</v>
      </c>
      <c r="AJ117" s="70" t="str">
        <f t="shared" si="17"/>
        <v>*0.93</v>
      </c>
      <c r="AK117" s="70" t="str">
        <f t="shared" si="18"/>
        <v>REZoning_Sol-Win</v>
      </c>
      <c r="AO117" s="50" t="s">
        <v>3455</v>
      </c>
      <c r="AP117" s="72" t="s">
        <v>874</v>
      </c>
      <c r="AQ117" s="58">
        <v>2035</v>
      </c>
      <c r="AR117" s="73" t="str">
        <f t="shared" si="19"/>
        <v>*0.92</v>
      </c>
      <c r="AS117" s="70" t="str">
        <f t="shared" si="20"/>
        <v>REZoning_Sol-Win</v>
      </c>
      <c r="AT117" s="58"/>
      <c r="AU117" s="50" t="s">
        <v>3455</v>
      </c>
      <c r="AV117" s="72" t="s">
        <v>874</v>
      </c>
      <c r="AW117" s="58">
        <v>2050</v>
      </c>
      <c r="AX117" s="73" t="str">
        <f t="shared" si="21"/>
        <v>*0.89</v>
      </c>
      <c r="AY117" s="70" t="str">
        <f t="shared" si="22"/>
        <v>REZoning_Sol-Win</v>
      </c>
    </row>
    <row r="118" ht="29" spans="1:51">
      <c r="A118" s="67" t="s">
        <v>101</v>
      </c>
      <c r="C118" t="s">
        <v>3456</v>
      </c>
      <c r="D118" s="68" t="s">
        <v>874</v>
      </c>
      <c r="E118" s="52">
        <v>2035</v>
      </c>
      <c r="F118" s="69" t="str">
        <f t="shared" si="12"/>
        <v>*0.96</v>
      </c>
      <c r="G118" s="70" t="str">
        <f t="shared" si="23"/>
        <v>REZoning_Sol-Win</v>
      </c>
      <c r="H118" s="52"/>
      <c r="I118" t="s">
        <v>3456</v>
      </c>
      <c r="J118" s="68" t="s">
        <v>874</v>
      </c>
      <c r="K118" s="52">
        <v>2050</v>
      </c>
      <c r="L118" s="62" t="str">
        <f t="shared" si="13"/>
        <v>*0.94</v>
      </c>
      <c r="M118" s="70" t="str">
        <f t="shared" si="14"/>
        <v>REZoning_Sol-Win</v>
      </c>
      <c r="O118" t="s">
        <v>3456</v>
      </c>
      <c r="P118" t="s">
        <v>874</v>
      </c>
      <c r="Q118">
        <v>2100</v>
      </c>
      <c r="R118" t="s">
        <v>968</v>
      </c>
      <c r="S118" t="s">
        <v>875</v>
      </c>
      <c r="AA118" s="49" t="s">
        <v>3456</v>
      </c>
      <c r="AB118" s="71" t="s">
        <v>874</v>
      </c>
      <c r="AC118" s="55">
        <v>2035</v>
      </c>
      <c r="AD118" s="70" t="str">
        <f t="shared" si="15"/>
        <v>*0.96</v>
      </c>
      <c r="AE118" s="70" t="str">
        <f t="shared" si="16"/>
        <v>REZoning_Sol-Win</v>
      </c>
      <c r="AF118" s="55"/>
      <c r="AG118" s="49" t="s">
        <v>3456</v>
      </c>
      <c r="AH118" s="71" t="s">
        <v>874</v>
      </c>
      <c r="AI118" s="55">
        <v>2050</v>
      </c>
      <c r="AJ118" s="70" t="str">
        <f t="shared" si="17"/>
        <v>*0.93</v>
      </c>
      <c r="AK118" s="70" t="str">
        <f t="shared" si="18"/>
        <v>REZoning_Sol-Win</v>
      </c>
      <c r="AO118" s="50" t="s">
        <v>3456</v>
      </c>
      <c r="AP118" s="72" t="s">
        <v>874</v>
      </c>
      <c r="AQ118" s="58">
        <v>2035</v>
      </c>
      <c r="AR118" s="73" t="str">
        <f t="shared" si="19"/>
        <v>*0.92</v>
      </c>
      <c r="AS118" s="70" t="str">
        <f t="shared" si="20"/>
        <v>REZoning_Sol-Win</v>
      </c>
      <c r="AT118" s="58"/>
      <c r="AU118" s="50" t="s">
        <v>3456</v>
      </c>
      <c r="AV118" s="72" t="s">
        <v>874</v>
      </c>
      <c r="AW118" s="58">
        <v>2050</v>
      </c>
      <c r="AX118" s="73" t="str">
        <f t="shared" si="21"/>
        <v>*0.89</v>
      </c>
      <c r="AY118" s="70" t="str">
        <f t="shared" si="22"/>
        <v>REZoning_Sol-Win</v>
      </c>
    </row>
    <row r="119" ht="29" spans="1:51">
      <c r="A119" s="67" t="s">
        <v>101</v>
      </c>
      <c r="C119" t="s">
        <v>3457</v>
      </c>
      <c r="D119" s="68" t="s">
        <v>874</v>
      </c>
      <c r="E119" s="52">
        <v>2035</v>
      </c>
      <c r="F119" s="69" t="str">
        <f t="shared" si="12"/>
        <v>*0.96</v>
      </c>
      <c r="G119" s="70" t="str">
        <f t="shared" si="23"/>
        <v>REZoning_Sol-Win</v>
      </c>
      <c r="H119" s="52"/>
      <c r="I119" t="s">
        <v>3457</v>
      </c>
      <c r="J119" s="68" t="s">
        <v>874</v>
      </c>
      <c r="K119" s="52">
        <v>2050</v>
      </c>
      <c r="L119" s="62" t="str">
        <f t="shared" si="13"/>
        <v>*0.94</v>
      </c>
      <c r="M119" s="70" t="str">
        <f t="shared" si="14"/>
        <v>REZoning_Sol-Win</v>
      </c>
      <c r="O119" t="s">
        <v>3457</v>
      </c>
      <c r="P119" t="s">
        <v>874</v>
      </c>
      <c r="Q119">
        <v>2100</v>
      </c>
      <c r="R119" t="s">
        <v>968</v>
      </c>
      <c r="S119" t="s">
        <v>875</v>
      </c>
      <c r="AA119" s="49" t="s">
        <v>3457</v>
      </c>
      <c r="AB119" s="71" t="s">
        <v>874</v>
      </c>
      <c r="AC119" s="55">
        <v>2035</v>
      </c>
      <c r="AD119" s="70" t="str">
        <f t="shared" si="15"/>
        <v>*0.96</v>
      </c>
      <c r="AE119" s="70" t="str">
        <f t="shared" si="16"/>
        <v>REZoning_Sol-Win</v>
      </c>
      <c r="AF119" s="55"/>
      <c r="AG119" s="49" t="s">
        <v>3457</v>
      </c>
      <c r="AH119" s="71" t="s">
        <v>874</v>
      </c>
      <c r="AI119" s="55">
        <v>2050</v>
      </c>
      <c r="AJ119" s="70" t="str">
        <f t="shared" si="17"/>
        <v>*0.93</v>
      </c>
      <c r="AK119" s="70" t="str">
        <f t="shared" si="18"/>
        <v>REZoning_Sol-Win</v>
      </c>
      <c r="AO119" s="50" t="s">
        <v>3457</v>
      </c>
      <c r="AP119" s="72" t="s">
        <v>874</v>
      </c>
      <c r="AQ119" s="58">
        <v>2035</v>
      </c>
      <c r="AR119" s="73" t="str">
        <f t="shared" si="19"/>
        <v>*0.92</v>
      </c>
      <c r="AS119" s="70" t="str">
        <f t="shared" si="20"/>
        <v>REZoning_Sol-Win</v>
      </c>
      <c r="AT119" s="58"/>
      <c r="AU119" s="50" t="s">
        <v>3457</v>
      </c>
      <c r="AV119" s="72" t="s">
        <v>874</v>
      </c>
      <c r="AW119" s="58">
        <v>2050</v>
      </c>
      <c r="AX119" s="73" t="str">
        <f t="shared" si="21"/>
        <v>*0.89</v>
      </c>
      <c r="AY119" s="70" t="str">
        <f t="shared" si="22"/>
        <v>REZoning_Sol-Win</v>
      </c>
    </row>
    <row r="120" ht="29" spans="1:51">
      <c r="A120" s="67" t="s">
        <v>101</v>
      </c>
      <c r="C120" t="s">
        <v>3458</v>
      </c>
      <c r="D120" s="68" t="s">
        <v>874</v>
      </c>
      <c r="E120" s="52">
        <v>2035</v>
      </c>
      <c r="F120" s="69" t="str">
        <f t="shared" si="12"/>
        <v>*0.96</v>
      </c>
      <c r="G120" s="70" t="str">
        <f t="shared" si="23"/>
        <v>REZoning_Sol-Win</v>
      </c>
      <c r="H120" s="52"/>
      <c r="I120" t="s">
        <v>3458</v>
      </c>
      <c r="J120" s="68" t="s">
        <v>874</v>
      </c>
      <c r="K120" s="52">
        <v>2050</v>
      </c>
      <c r="L120" s="62" t="str">
        <f t="shared" si="13"/>
        <v>*0.94</v>
      </c>
      <c r="M120" s="70" t="str">
        <f t="shared" si="14"/>
        <v>REZoning_Sol-Win</v>
      </c>
      <c r="O120" t="s">
        <v>3458</v>
      </c>
      <c r="P120" t="s">
        <v>874</v>
      </c>
      <c r="Q120">
        <v>2100</v>
      </c>
      <c r="R120" t="s">
        <v>968</v>
      </c>
      <c r="S120" t="s">
        <v>875</v>
      </c>
      <c r="AA120" s="49" t="s">
        <v>3458</v>
      </c>
      <c r="AB120" s="71" t="s">
        <v>874</v>
      </c>
      <c r="AC120" s="55">
        <v>2035</v>
      </c>
      <c r="AD120" s="70" t="str">
        <f t="shared" si="15"/>
        <v>*0.96</v>
      </c>
      <c r="AE120" s="70" t="str">
        <f t="shared" si="16"/>
        <v>REZoning_Sol-Win</v>
      </c>
      <c r="AF120" s="55"/>
      <c r="AG120" s="49" t="s">
        <v>3458</v>
      </c>
      <c r="AH120" s="71" t="s">
        <v>874</v>
      </c>
      <c r="AI120" s="55">
        <v>2050</v>
      </c>
      <c r="AJ120" s="70" t="str">
        <f t="shared" si="17"/>
        <v>*0.93</v>
      </c>
      <c r="AK120" s="70" t="str">
        <f t="shared" si="18"/>
        <v>REZoning_Sol-Win</v>
      </c>
      <c r="AO120" s="50" t="s">
        <v>3458</v>
      </c>
      <c r="AP120" s="72" t="s">
        <v>874</v>
      </c>
      <c r="AQ120" s="58">
        <v>2035</v>
      </c>
      <c r="AR120" s="73" t="str">
        <f t="shared" si="19"/>
        <v>*0.92</v>
      </c>
      <c r="AS120" s="70" t="str">
        <f t="shared" si="20"/>
        <v>REZoning_Sol-Win</v>
      </c>
      <c r="AT120" s="58"/>
      <c r="AU120" s="50" t="s">
        <v>3458</v>
      </c>
      <c r="AV120" s="72" t="s">
        <v>874</v>
      </c>
      <c r="AW120" s="58">
        <v>2050</v>
      </c>
      <c r="AX120" s="73" t="str">
        <f t="shared" si="21"/>
        <v>*0.89</v>
      </c>
      <c r="AY120" s="70" t="str">
        <f t="shared" si="22"/>
        <v>REZoning_Sol-Win</v>
      </c>
    </row>
    <row r="121" ht="29" spans="1:51">
      <c r="A121" s="67" t="s">
        <v>101</v>
      </c>
      <c r="C121" t="s">
        <v>3459</v>
      </c>
      <c r="D121" s="68" t="s">
        <v>874</v>
      </c>
      <c r="E121" s="52">
        <v>2035</v>
      </c>
      <c r="F121" s="69" t="str">
        <f t="shared" si="12"/>
        <v>*0.96</v>
      </c>
      <c r="G121" s="70" t="str">
        <f t="shared" si="23"/>
        <v>REZoning_Sol-Win</v>
      </c>
      <c r="H121" s="52"/>
      <c r="I121" t="s">
        <v>3459</v>
      </c>
      <c r="J121" s="68" t="s">
        <v>874</v>
      </c>
      <c r="K121" s="52">
        <v>2050</v>
      </c>
      <c r="L121" s="62" t="str">
        <f t="shared" si="13"/>
        <v>*0.94</v>
      </c>
      <c r="M121" s="70" t="str">
        <f t="shared" si="14"/>
        <v>REZoning_Sol-Win</v>
      </c>
      <c r="O121" t="s">
        <v>3459</v>
      </c>
      <c r="P121" t="s">
        <v>874</v>
      </c>
      <c r="Q121">
        <v>2100</v>
      </c>
      <c r="R121" t="s">
        <v>968</v>
      </c>
      <c r="S121" t="s">
        <v>875</v>
      </c>
      <c r="AA121" s="49" t="s">
        <v>3459</v>
      </c>
      <c r="AB121" s="71" t="s">
        <v>874</v>
      </c>
      <c r="AC121" s="55">
        <v>2035</v>
      </c>
      <c r="AD121" s="70" t="str">
        <f t="shared" si="15"/>
        <v>*0.96</v>
      </c>
      <c r="AE121" s="70" t="str">
        <f t="shared" si="16"/>
        <v>REZoning_Sol-Win</v>
      </c>
      <c r="AF121" s="55"/>
      <c r="AG121" s="49" t="s">
        <v>3459</v>
      </c>
      <c r="AH121" s="71" t="s">
        <v>874</v>
      </c>
      <c r="AI121" s="55">
        <v>2050</v>
      </c>
      <c r="AJ121" s="70" t="str">
        <f t="shared" si="17"/>
        <v>*0.93</v>
      </c>
      <c r="AK121" s="70" t="str">
        <f t="shared" si="18"/>
        <v>REZoning_Sol-Win</v>
      </c>
      <c r="AO121" s="50" t="s">
        <v>3459</v>
      </c>
      <c r="AP121" s="72" t="s">
        <v>874</v>
      </c>
      <c r="AQ121" s="58">
        <v>2035</v>
      </c>
      <c r="AR121" s="73" t="str">
        <f t="shared" si="19"/>
        <v>*0.92</v>
      </c>
      <c r="AS121" s="70" t="str">
        <f t="shared" si="20"/>
        <v>REZoning_Sol-Win</v>
      </c>
      <c r="AT121" s="58"/>
      <c r="AU121" s="50" t="s">
        <v>3459</v>
      </c>
      <c r="AV121" s="72" t="s">
        <v>874</v>
      </c>
      <c r="AW121" s="58">
        <v>2050</v>
      </c>
      <c r="AX121" s="73" t="str">
        <f t="shared" si="21"/>
        <v>*0.89</v>
      </c>
      <c r="AY121" s="70" t="str">
        <f t="shared" si="22"/>
        <v>REZoning_Sol-Win</v>
      </c>
    </row>
    <row r="122" ht="29" spans="1:51">
      <c r="A122" s="67" t="s">
        <v>101</v>
      </c>
      <c r="C122" t="s">
        <v>3460</v>
      </c>
      <c r="D122" s="68" t="s">
        <v>874</v>
      </c>
      <c r="E122" s="52">
        <v>2035</v>
      </c>
      <c r="F122" s="69" t="str">
        <f t="shared" si="12"/>
        <v>*0.96</v>
      </c>
      <c r="G122" s="70" t="str">
        <f t="shared" si="23"/>
        <v>REZoning_Sol-Win</v>
      </c>
      <c r="H122" s="52"/>
      <c r="I122" t="s">
        <v>3460</v>
      </c>
      <c r="J122" s="68" t="s">
        <v>874</v>
      </c>
      <c r="K122" s="52">
        <v>2050</v>
      </c>
      <c r="L122" s="62" t="str">
        <f t="shared" si="13"/>
        <v>*0.94</v>
      </c>
      <c r="M122" s="70" t="str">
        <f t="shared" si="14"/>
        <v>REZoning_Sol-Win</v>
      </c>
      <c r="O122" t="s">
        <v>3460</v>
      </c>
      <c r="P122" t="s">
        <v>874</v>
      </c>
      <c r="Q122">
        <v>2100</v>
      </c>
      <c r="R122" t="s">
        <v>968</v>
      </c>
      <c r="S122" t="s">
        <v>875</v>
      </c>
      <c r="AA122" s="49" t="s">
        <v>3460</v>
      </c>
      <c r="AB122" s="71" t="s">
        <v>874</v>
      </c>
      <c r="AC122" s="55">
        <v>2035</v>
      </c>
      <c r="AD122" s="70" t="str">
        <f t="shared" si="15"/>
        <v>*0.96</v>
      </c>
      <c r="AE122" s="70" t="str">
        <f t="shared" si="16"/>
        <v>REZoning_Sol-Win</v>
      </c>
      <c r="AF122" s="55"/>
      <c r="AG122" s="49" t="s">
        <v>3460</v>
      </c>
      <c r="AH122" s="71" t="s">
        <v>874</v>
      </c>
      <c r="AI122" s="55">
        <v>2050</v>
      </c>
      <c r="AJ122" s="70" t="str">
        <f t="shared" si="17"/>
        <v>*0.93</v>
      </c>
      <c r="AK122" s="70" t="str">
        <f t="shared" si="18"/>
        <v>REZoning_Sol-Win</v>
      </c>
      <c r="AO122" s="50" t="s">
        <v>3460</v>
      </c>
      <c r="AP122" s="72" t="s">
        <v>874</v>
      </c>
      <c r="AQ122" s="58">
        <v>2035</v>
      </c>
      <c r="AR122" s="73" t="str">
        <f t="shared" si="19"/>
        <v>*0.92</v>
      </c>
      <c r="AS122" s="70" t="str">
        <f t="shared" si="20"/>
        <v>REZoning_Sol-Win</v>
      </c>
      <c r="AT122" s="58"/>
      <c r="AU122" s="50" t="s">
        <v>3460</v>
      </c>
      <c r="AV122" s="72" t="s">
        <v>874</v>
      </c>
      <c r="AW122" s="58">
        <v>2050</v>
      </c>
      <c r="AX122" s="73" t="str">
        <f t="shared" si="21"/>
        <v>*0.89</v>
      </c>
      <c r="AY122" s="70" t="str">
        <f t="shared" si="22"/>
        <v>REZoning_Sol-Win</v>
      </c>
    </row>
    <row r="123" ht="29" spans="1:51">
      <c r="A123" s="67" t="s">
        <v>101</v>
      </c>
      <c r="C123" t="s">
        <v>3461</v>
      </c>
      <c r="D123" s="68" t="s">
        <v>874</v>
      </c>
      <c r="E123" s="52">
        <v>2035</v>
      </c>
      <c r="F123" s="69" t="str">
        <f t="shared" si="12"/>
        <v>*0.96</v>
      </c>
      <c r="G123" s="70" t="str">
        <f t="shared" si="23"/>
        <v>REZoning_Sol-Win</v>
      </c>
      <c r="H123" s="52"/>
      <c r="I123" t="s">
        <v>3461</v>
      </c>
      <c r="J123" s="68" t="s">
        <v>874</v>
      </c>
      <c r="K123" s="52">
        <v>2050</v>
      </c>
      <c r="L123" s="62" t="str">
        <f t="shared" si="13"/>
        <v>*0.94</v>
      </c>
      <c r="M123" s="70" t="str">
        <f t="shared" si="14"/>
        <v>REZoning_Sol-Win</v>
      </c>
      <c r="O123" t="s">
        <v>3461</v>
      </c>
      <c r="P123" t="s">
        <v>874</v>
      </c>
      <c r="Q123">
        <v>2100</v>
      </c>
      <c r="R123" t="s">
        <v>968</v>
      </c>
      <c r="S123" t="s">
        <v>875</v>
      </c>
      <c r="AA123" s="49" t="s">
        <v>3461</v>
      </c>
      <c r="AB123" s="71" t="s">
        <v>874</v>
      </c>
      <c r="AC123" s="55">
        <v>2035</v>
      </c>
      <c r="AD123" s="70" t="str">
        <f t="shared" si="15"/>
        <v>*0.96</v>
      </c>
      <c r="AE123" s="70" t="str">
        <f t="shared" si="16"/>
        <v>REZoning_Sol-Win</v>
      </c>
      <c r="AF123" s="55"/>
      <c r="AG123" s="49" t="s">
        <v>3461</v>
      </c>
      <c r="AH123" s="71" t="s">
        <v>874</v>
      </c>
      <c r="AI123" s="55">
        <v>2050</v>
      </c>
      <c r="AJ123" s="70" t="str">
        <f t="shared" si="17"/>
        <v>*0.93</v>
      </c>
      <c r="AK123" s="70" t="str">
        <f t="shared" si="18"/>
        <v>REZoning_Sol-Win</v>
      </c>
      <c r="AO123" s="50" t="s">
        <v>3461</v>
      </c>
      <c r="AP123" s="72" t="s">
        <v>874</v>
      </c>
      <c r="AQ123" s="58">
        <v>2035</v>
      </c>
      <c r="AR123" s="73" t="str">
        <f t="shared" si="19"/>
        <v>*0.92</v>
      </c>
      <c r="AS123" s="70" t="str">
        <f t="shared" si="20"/>
        <v>REZoning_Sol-Win</v>
      </c>
      <c r="AT123" s="58"/>
      <c r="AU123" s="50" t="s">
        <v>3461</v>
      </c>
      <c r="AV123" s="72" t="s">
        <v>874</v>
      </c>
      <c r="AW123" s="58">
        <v>2050</v>
      </c>
      <c r="AX123" s="73" t="str">
        <f t="shared" si="21"/>
        <v>*0.89</v>
      </c>
      <c r="AY123" s="70" t="str">
        <f t="shared" si="22"/>
        <v>REZoning_Sol-Win</v>
      </c>
    </row>
    <row r="124" ht="29" spans="1:51">
      <c r="A124" s="67" t="s">
        <v>101</v>
      </c>
      <c r="C124" t="s">
        <v>3462</v>
      </c>
      <c r="D124" s="68" t="s">
        <v>874</v>
      </c>
      <c r="E124" s="52">
        <v>2035</v>
      </c>
      <c r="F124" s="69" t="str">
        <f t="shared" si="12"/>
        <v>*0.96</v>
      </c>
      <c r="G124" s="70" t="str">
        <f t="shared" si="23"/>
        <v>REZoning_Sol-Win</v>
      </c>
      <c r="H124" s="52"/>
      <c r="I124" t="s">
        <v>3462</v>
      </c>
      <c r="J124" s="68" t="s">
        <v>874</v>
      </c>
      <c r="K124" s="52">
        <v>2050</v>
      </c>
      <c r="L124" s="62" t="str">
        <f t="shared" si="13"/>
        <v>*0.94</v>
      </c>
      <c r="M124" s="70" t="str">
        <f t="shared" si="14"/>
        <v>REZoning_Sol-Win</v>
      </c>
      <c r="O124" t="s">
        <v>3462</v>
      </c>
      <c r="P124" t="s">
        <v>874</v>
      </c>
      <c r="Q124">
        <v>2100</v>
      </c>
      <c r="R124" t="s">
        <v>968</v>
      </c>
      <c r="S124" t="s">
        <v>875</v>
      </c>
      <c r="AA124" s="49" t="s">
        <v>3462</v>
      </c>
      <c r="AB124" s="71" t="s">
        <v>874</v>
      </c>
      <c r="AC124" s="55">
        <v>2035</v>
      </c>
      <c r="AD124" s="70" t="str">
        <f t="shared" si="15"/>
        <v>*0.96</v>
      </c>
      <c r="AE124" s="70" t="str">
        <f t="shared" si="16"/>
        <v>REZoning_Sol-Win</v>
      </c>
      <c r="AF124" s="55"/>
      <c r="AG124" s="49" t="s">
        <v>3462</v>
      </c>
      <c r="AH124" s="71" t="s">
        <v>874</v>
      </c>
      <c r="AI124" s="55">
        <v>2050</v>
      </c>
      <c r="AJ124" s="70" t="str">
        <f t="shared" si="17"/>
        <v>*0.93</v>
      </c>
      <c r="AK124" s="70" t="str">
        <f t="shared" si="18"/>
        <v>REZoning_Sol-Win</v>
      </c>
      <c r="AO124" s="50" t="s">
        <v>3462</v>
      </c>
      <c r="AP124" s="72" t="s">
        <v>874</v>
      </c>
      <c r="AQ124" s="58">
        <v>2035</v>
      </c>
      <c r="AR124" s="73" t="str">
        <f t="shared" si="19"/>
        <v>*0.92</v>
      </c>
      <c r="AS124" s="70" t="str">
        <f t="shared" si="20"/>
        <v>REZoning_Sol-Win</v>
      </c>
      <c r="AT124" s="58"/>
      <c r="AU124" s="50" t="s">
        <v>3462</v>
      </c>
      <c r="AV124" s="72" t="s">
        <v>874</v>
      </c>
      <c r="AW124" s="58">
        <v>2050</v>
      </c>
      <c r="AX124" s="73" t="str">
        <f t="shared" si="21"/>
        <v>*0.89</v>
      </c>
      <c r="AY124" s="70" t="str">
        <f t="shared" si="22"/>
        <v>REZoning_Sol-Win</v>
      </c>
    </row>
    <row r="125" ht="29" spans="1:51">
      <c r="A125" s="67" t="s">
        <v>101</v>
      </c>
      <c r="C125" t="s">
        <v>3463</v>
      </c>
      <c r="D125" s="68" t="s">
        <v>874</v>
      </c>
      <c r="E125" s="52">
        <v>2035</v>
      </c>
      <c r="F125" s="69" t="str">
        <f t="shared" si="12"/>
        <v>*0.96</v>
      </c>
      <c r="G125" s="70" t="str">
        <f t="shared" si="23"/>
        <v>REZoning_Sol-Win</v>
      </c>
      <c r="H125" s="52"/>
      <c r="I125" t="s">
        <v>3463</v>
      </c>
      <c r="J125" s="68" t="s">
        <v>874</v>
      </c>
      <c r="K125" s="52">
        <v>2050</v>
      </c>
      <c r="L125" s="62" t="str">
        <f t="shared" si="13"/>
        <v>*0.94</v>
      </c>
      <c r="M125" s="70" t="str">
        <f t="shared" si="14"/>
        <v>REZoning_Sol-Win</v>
      </c>
      <c r="O125" t="s">
        <v>3463</v>
      </c>
      <c r="P125" t="s">
        <v>874</v>
      </c>
      <c r="Q125">
        <v>2100</v>
      </c>
      <c r="R125" t="s">
        <v>968</v>
      </c>
      <c r="S125" t="s">
        <v>875</v>
      </c>
      <c r="AA125" s="49" t="s">
        <v>3463</v>
      </c>
      <c r="AB125" s="71" t="s">
        <v>874</v>
      </c>
      <c r="AC125" s="55">
        <v>2035</v>
      </c>
      <c r="AD125" s="70" t="str">
        <f t="shared" si="15"/>
        <v>*0.96</v>
      </c>
      <c r="AE125" s="70" t="str">
        <f t="shared" si="16"/>
        <v>REZoning_Sol-Win</v>
      </c>
      <c r="AF125" s="55"/>
      <c r="AG125" s="49" t="s">
        <v>3463</v>
      </c>
      <c r="AH125" s="71" t="s">
        <v>874</v>
      </c>
      <c r="AI125" s="55">
        <v>2050</v>
      </c>
      <c r="AJ125" s="70" t="str">
        <f t="shared" si="17"/>
        <v>*0.93</v>
      </c>
      <c r="AK125" s="70" t="str">
        <f t="shared" si="18"/>
        <v>REZoning_Sol-Win</v>
      </c>
      <c r="AO125" s="50" t="s">
        <v>3463</v>
      </c>
      <c r="AP125" s="72" t="s">
        <v>874</v>
      </c>
      <c r="AQ125" s="58">
        <v>2035</v>
      </c>
      <c r="AR125" s="73" t="str">
        <f t="shared" si="19"/>
        <v>*0.92</v>
      </c>
      <c r="AS125" s="70" t="str">
        <f t="shared" si="20"/>
        <v>REZoning_Sol-Win</v>
      </c>
      <c r="AT125" s="58"/>
      <c r="AU125" s="50" t="s">
        <v>3463</v>
      </c>
      <c r="AV125" s="72" t="s">
        <v>874</v>
      </c>
      <c r="AW125" s="58">
        <v>2050</v>
      </c>
      <c r="AX125" s="73" t="str">
        <f t="shared" si="21"/>
        <v>*0.89</v>
      </c>
      <c r="AY125" s="70" t="str">
        <f t="shared" si="22"/>
        <v>REZoning_Sol-Win</v>
      </c>
    </row>
    <row r="126" ht="29" spans="1:51">
      <c r="A126" s="67" t="s">
        <v>101</v>
      </c>
      <c r="C126" t="s">
        <v>3464</v>
      </c>
      <c r="D126" s="68" t="s">
        <v>874</v>
      </c>
      <c r="E126" s="52">
        <v>2035</v>
      </c>
      <c r="F126" s="69" t="str">
        <f t="shared" si="12"/>
        <v>*0.96</v>
      </c>
      <c r="G126" s="70" t="str">
        <f t="shared" si="23"/>
        <v>REZoning_Sol-Win</v>
      </c>
      <c r="H126" s="52"/>
      <c r="I126" t="s">
        <v>3464</v>
      </c>
      <c r="J126" s="68" t="s">
        <v>874</v>
      </c>
      <c r="K126" s="52">
        <v>2050</v>
      </c>
      <c r="L126" s="62" t="str">
        <f t="shared" si="13"/>
        <v>*0.94</v>
      </c>
      <c r="M126" s="70" t="str">
        <f t="shared" si="14"/>
        <v>REZoning_Sol-Win</v>
      </c>
      <c r="O126" t="s">
        <v>3464</v>
      </c>
      <c r="P126" t="s">
        <v>874</v>
      </c>
      <c r="Q126">
        <v>2100</v>
      </c>
      <c r="R126" t="s">
        <v>968</v>
      </c>
      <c r="S126" t="s">
        <v>875</v>
      </c>
      <c r="AA126" s="49" t="s">
        <v>3464</v>
      </c>
      <c r="AB126" s="71" t="s">
        <v>874</v>
      </c>
      <c r="AC126" s="55">
        <v>2035</v>
      </c>
      <c r="AD126" s="70" t="str">
        <f t="shared" si="15"/>
        <v>*0.96</v>
      </c>
      <c r="AE126" s="70" t="str">
        <f t="shared" si="16"/>
        <v>REZoning_Sol-Win</v>
      </c>
      <c r="AF126" s="55"/>
      <c r="AG126" s="49" t="s">
        <v>3464</v>
      </c>
      <c r="AH126" s="71" t="s">
        <v>874</v>
      </c>
      <c r="AI126" s="55">
        <v>2050</v>
      </c>
      <c r="AJ126" s="70" t="str">
        <f t="shared" si="17"/>
        <v>*0.93</v>
      </c>
      <c r="AK126" s="70" t="str">
        <f t="shared" si="18"/>
        <v>REZoning_Sol-Win</v>
      </c>
      <c r="AO126" s="50" t="s">
        <v>3464</v>
      </c>
      <c r="AP126" s="72" t="s">
        <v>874</v>
      </c>
      <c r="AQ126" s="58">
        <v>2035</v>
      </c>
      <c r="AR126" s="73" t="str">
        <f t="shared" si="19"/>
        <v>*0.92</v>
      </c>
      <c r="AS126" s="70" t="str">
        <f t="shared" si="20"/>
        <v>REZoning_Sol-Win</v>
      </c>
      <c r="AT126" s="58"/>
      <c r="AU126" s="50" t="s">
        <v>3464</v>
      </c>
      <c r="AV126" s="72" t="s">
        <v>874</v>
      </c>
      <c r="AW126" s="58">
        <v>2050</v>
      </c>
      <c r="AX126" s="73" t="str">
        <f t="shared" si="21"/>
        <v>*0.89</v>
      </c>
      <c r="AY126" s="70" t="str">
        <f t="shared" si="22"/>
        <v>REZoning_Sol-Win</v>
      </c>
    </row>
    <row r="127" ht="29" spans="1:51">
      <c r="A127" s="67" t="s">
        <v>101</v>
      </c>
      <c r="C127" t="s">
        <v>3465</v>
      </c>
      <c r="D127" s="68" t="s">
        <v>874</v>
      </c>
      <c r="E127" s="52">
        <v>2035</v>
      </c>
      <c r="F127" s="69" t="str">
        <f t="shared" si="12"/>
        <v>*0.96</v>
      </c>
      <c r="G127" s="70" t="str">
        <f t="shared" si="23"/>
        <v>REZoning_Sol-Win</v>
      </c>
      <c r="H127" s="52"/>
      <c r="I127" t="s">
        <v>3465</v>
      </c>
      <c r="J127" s="68" t="s">
        <v>874</v>
      </c>
      <c r="K127" s="52">
        <v>2050</v>
      </c>
      <c r="L127" s="62" t="str">
        <f t="shared" si="13"/>
        <v>*0.94</v>
      </c>
      <c r="M127" s="70" t="str">
        <f t="shared" si="14"/>
        <v>REZoning_Sol-Win</v>
      </c>
      <c r="O127" t="s">
        <v>3465</v>
      </c>
      <c r="P127" t="s">
        <v>874</v>
      </c>
      <c r="Q127">
        <v>2100</v>
      </c>
      <c r="R127" t="s">
        <v>968</v>
      </c>
      <c r="S127" t="s">
        <v>875</v>
      </c>
      <c r="AA127" s="49" t="s">
        <v>3465</v>
      </c>
      <c r="AB127" s="71" t="s">
        <v>874</v>
      </c>
      <c r="AC127" s="55">
        <v>2035</v>
      </c>
      <c r="AD127" s="70" t="str">
        <f t="shared" si="15"/>
        <v>*0.96</v>
      </c>
      <c r="AE127" s="70" t="str">
        <f t="shared" si="16"/>
        <v>REZoning_Sol-Win</v>
      </c>
      <c r="AF127" s="55"/>
      <c r="AG127" s="49" t="s">
        <v>3465</v>
      </c>
      <c r="AH127" s="71" t="s">
        <v>874</v>
      </c>
      <c r="AI127" s="55">
        <v>2050</v>
      </c>
      <c r="AJ127" s="70" t="str">
        <f t="shared" si="17"/>
        <v>*0.93</v>
      </c>
      <c r="AK127" s="70" t="str">
        <f t="shared" si="18"/>
        <v>REZoning_Sol-Win</v>
      </c>
      <c r="AO127" s="50" t="s">
        <v>3465</v>
      </c>
      <c r="AP127" s="72" t="s">
        <v>874</v>
      </c>
      <c r="AQ127" s="58">
        <v>2035</v>
      </c>
      <c r="AR127" s="73" t="str">
        <f t="shared" si="19"/>
        <v>*0.92</v>
      </c>
      <c r="AS127" s="70" t="str">
        <f t="shared" si="20"/>
        <v>REZoning_Sol-Win</v>
      </c>
      <c r="AT127" s="58"/>
      <c r="AU127" s="50" t="s">
        <v>3465</v>
      </c>
      <c r="AV127" s="72" t="s">
        <v>874</v>
      </c>
      <c r="AW127" s="58">
        <v>2050</v>
      </c>
      <c r="AX127" s="73" t="str">
        <f t="shared" si="21"/>
        <v>*0.89</v>
      </c>
      <c r="AY127" s="70" t="str">
        <f t="shared" si="22"/>
        <v>REZoning_Sol-Win</v>
      </c>
    </row>
    <row r="128" ht="29" spans="1:51">
      <c r="A128" s="67" t="s">
        <v>101</v>
      </c>
      <c r="C128" t="s">
        <v>3466</v>
      </c>
      <c r="D128" s="68" t="s">
        <v>874</v>
      </c>
      <c r="E128" s="52">
        <v>2035</v>
      </c>
      <c r="F128" s="69" t="str">
        <f t="shared" si="12"/>
        <v>*0.96</v>
      </c>
      <c r="G128" s="70" t="str">
        <f t="shared" si="23"/>
        <v>REZoning_Sol-Win</v>
      </c>
      <c r="H128" s="52"/>
      <c r="I128" t="s">
        <v>3466</v>
      </c>
      <c r="J128" s="68" t="s">
        <v>874</v>
      </c>
      <c r="K128" s="52">
        <v>2050</v>
      </c>
      <c r="L128" s="62" t="str">
        <f t="shared" si="13"/>
        <v>*0.94</v>
      </c>
      <c r="M128" s="70" t="str">
        <f t="shared" si="14"/>
        <v>REZoning_Sol-Win</v>
      </c>
      <c r="O128" t="s">
        <v>3466</v>
      </c>
      <c r="P128" t="s">
        <v>874</v>
      </c>
      <c r="Q128">
        <v>2100</v>
      </c>
      <c r="R128" t="s">
        <v>968</v>
      </c>
      <c r="S128" t="s">
        <v>875</v>
      </c>
      <c r="AA128" s="49" t="s">
        <v>3466</v>
      </c>
      <c r="AB128" s="71" t="s">
        <v>874</v>
      </c>
      <c r="AC128" s="55">
        <v>2035</v>
      </c>
      <c r="AD128" s="70" t="str">
        <f t="shared" si="15"/>
        <v>*0.96</v>
      </c>
      <c r="AE128" s="70" t="str">
        <f t="shared" si="16"/>
        <v>REZoning_Sol-Win</v>
      </c>
      <c r="AF128" s="55"/>
      <c r="AG128" s="49" t="s">
        <v>3466</v>
      </c>
      <c r="AH128" s="71" t="s">
        <v>874</v>
      </c>
      <c r="AI128" s="55">
        <v>2050</v>
      </c>
      <c r="AJ128" s="70" t="str">
        <f t="shared" si="17"/>
        <v>*0.93</v>
      </c>
      <c r="AK128" s="70" t="str">
        <f t="shared" si="18"/>
        <v>REZoning_Sol-Win</v>
      </c>
      <c r="AO128" s="50" t="s">
        <v>3466</v>
      </c>
      <c r="AP128" s="72" t="s">
        <v>874</v>
      </c>
      <c r="AQ128" s="58">
        <v>2035</v>
      </c>
      <c r="AR128" s="73" t="str">
        <f t="shared" si="19"/>
        <v>*0.92</v>
      </c>
      <c r="AS128" s="70" t="str">
        <f t="shared" si="20"/>
        <v>REZoning_Sol-Win</v>
      </c>
      <c r="AT128" s="58"/>
      <c r="AU128" s="50" t="s">
        <v>3466</v>
      </c>
      <c r="AV128" s="72" t="s">
        <v>874</v>
      </c>
      <c r="AW128" s="58">
        <v>2050</v>
      </c>
      <c r="AX128" s="73" t="str">
        <f t="shared" si="21"/>
        <v>*0.89</v>
      </c>
      <c r="AY128" s="70" t="str">
        <f t="shared" si="22"/>
        <v>REZoning_Sol-Win</v>
      </c>
    </row>
    <row r="129" ht="29" spans="1:51">
      <c r="A129" s="67" t="s">
        <v>101</v>
      </c>
      <c r="C129" t="s">
        <v>3467</v>
      </c>
      <c r="D129" s="68" t="s">
        <v>874</v>
      </c>
      <c r="E129" s="52">
        <v>2035</v>
      </c>
      <c r="F129" s="69" t="str">
        <f t="shared" si="12"/>
        <v>*0.96</v>
      </c>
      <c r="G129" s="70" t="str">
        <f t="shared" si="23"/>
        <v>REZoning_Sol-Win</v>
      </c>
      <c r="H129" s="52"/>
      <c r="I129" t="s">
        <v>3467</v>
      </c>
      <c r="J129" s="68" t="s">
        <v>874</v>
      </c>
      <c r="K129" s="52">
        <v>2050</v>
      </c>
      <c r="L129" s="62" t="str">
        <f t="shared" si="13"/>
        <v>*0.94</v>
      </c>
      <c r="M129" s="70" t="str">
        <f t="shared" si="14"/>
        <v>REZoning_Sol-Win</v>
      </c>
      <c r="O129" t="s">
        <v>3467</v>
      </c>
      <c r="P129" t="s">
        <v>874</v>
      </c>
      <c r="Q129">
        <v>2100</v>
      </c>
      <c r="R129" t="s">
        <v>968</v>
      </c>
      <c r="S129" t="s">
        <v>875</v>
      </c>
      <c r="AA129" s="49" t="s">
        <v>3467</v>
      </c>
      <c r="AB129" s="71" t="s">
        <v>874</v>
      </c>
      <c r="AC129" s="55">
        <v>2035</v>
      </c>
      <c r="AD129" s="70" t="str">
        <f t="shared" si="15"/>
        <v>*0.96</v>
      </c>
      <c r="AE129" s="70" t="str">
        <f t="shared" si="16"/>
        <v>REZoning_Sol-Win</v>
      </c>
      <c r="AF129" s="55"/>
      <c r="AG129" s="49" t="s">
        <v>3467</v>
      </c>
      <c r="AH129" s="71" t="s">
        <v>874</v>
      </c>
      <c r="AI129" s="55">
        <v>2050</v>
      </c>
      <c r="AJ129" s="70" t="str">
        <f t="shared" si="17"/>
        <v>*0.93</v>
      </c>
      <c r="AK129" s="70" t="str">
        <f t="shared" si="18"/>
        <v>REZoning_Sol-Win</v>
      </c>
      <c r="AO129" s="50" t="s">
        <v>3467</v>
      </c>
      <c r="AP129" s="72" t="s">
        <v>874</v>
      </c>
      <c r="AQ129" s="58">
        <v>2035</v>
      </c>
      <c r="AR129" s="73" t="str">
        <f t="shared" si="19"/>
        <v>*0.92</v>
      </c>
      <c r="AS129" s="70" t="str">
        <f t="shared" si="20"/>
        <v>REZoning_Sol-Win</v>
      </c>
      <c r="AT129" s="58"/>
      <c r="AU129" s="50" t="s">
        <v>3467</v>
      </c>
      <c r="AV129" s="72" t="s">
        <v>874</v>
      </c>
      <c r="AW129" s="58">
        <v>2050</v>
      </c>
      <c r="AX129" s="73" t="str">
        <f t="shared" si="21"/>
        <v>*0.89</v>
      </c>
      <c r="AY129" s="70" t="str">
        <f t="shared" si="22"/>
        <v>REZoning_Sol-Win</v>
      </c>
    </row>
    <row r="130" ht="29" spans="1:51">
      <c r="A130" s="67" t="s">
        <v>101</v>
      </c>
      <c r="C130" t="s">
        <v>3468</v>
      </c>
      <c r="D130" s="68" t="s">
        <v>874</v>
      </c>
      <c r="E130" s="52">
        <v>2035</v>
      </c>
      <c r="F130" s="69" t="str">
        <f t="shared" si="12"/>
        <v>*0.96</v>
      </c>
      <c r="G130" s="70" t="str">
        <f t="shared" si="23"/>
        <v>REZoning_Sol-Win</v>
      </c>
      <c r="H130" s="52"/>
      <c r="I130" t="s">
        <v>3468</v>
      </c>
      <c r="J130" s="68" t="s">
        <v>874</v>
      </c>
      <c r="K130" s="52">
        <v>2050</v>
      </c>
      <c r="L130" s="62" t="str">
        <f t="shared" si="13"/>
        <v>*0.94</v>
      </c>
      <c r="M130" s="70" t="str">
        <f t="shared" si="14"/>
        <v>REZoning_Sol-Win</v>
      </c>
      <c r="O130" t="s">
        <v>3468</v>
      </c>
      <c r="P130" t="s">
        <v>874</v>
      </c>
      <c r="Q130">
        <v>2100</v>
      </c>
      <c r="R130" t="s">
        <v>968</v>
      </c>
      <c r="S130" t="s">
        <v>875</v>
      </c>
      <c r="AA130" s="49" t="s">
        <v>3468</v>
      </c>
      <c r="AB130" s="71" t="s">
        <v>874</v>
      </c>
      <c r="AC130" s="55">
        <v>2035</v>
      </c>
      <c r="AD130" s="70" t="str">
        <f t="shared" si="15"/>
        <v>*0.96</v>
      </c>
      <c r="AE130" s="70" t="str">
        <f t="shared" si="16"/>
        <v>REZoning_Sol-Win</v>
      </c>
      <c r="AF130" s="55"/>
      <c r="AG130" s="49" t="s">
        <v>3468</v>
      </c>
      <c r="AH130" s="71" t="s">
        <v>874</v>
      </c>
      <c r="AI130" s="55">
        <v>2050</v>
      </c>
      <c r="AJ130" s="70" t="str">
        <f t="shared" si="17"/>
        <v>*0.93</v>
      </c>
      <c r="AK130" s="70" t="str">
        <f t="shared" si="18"/>
        <v>REZoning_Sol-Win</v>
      </c>
      <c r="AO130" s="50" t="s">
        <v>3468</v>
      </c>
      <c r="AP130" s="72" t="s">
        <v>874</v>
      </c>
      <c r="AQ130" s="58">
        <v>2035</v>
      </c>
      <c r="AR130" s="73" t="str">
        <f t="shared" si="19"/>
        <v>*0.92</v>
      </c>
      <c r="AS130" s="70" t="str">
        <f t="shared" si="20"/>
        <v>REZoning_Sol-Win</v>
      </c>
      <c r="AT130" s="58"/>
      <c r="AU130" s="50" t="s">
        <v>3468</v>
      </c>
      <c r="AV130" s="72" t="s">
        <v>874</v>
      </c>
      <c r="AW130" s="58">
        <v>2050</v>
      </c>
      <c r="AX130" s="73" t="str">
        <f t="shared" si="21"/>
        <v>*0.89</v>
      </c>
      <c r="AY130" s="70" t="str">
        <f t="shared" si="22"/>
        <v>REZoning_Sol-Win</v>
      </c>
    </row>
    <row r="131" ht="29" spans="1:51">
      <c r="A131" s="67" t="s">
        <v>101</v>
      </c>
      <c r="C131" t="s">
        <v>3469</v>
      </c>
      <c r="D131" s="68" t="s">
        <v>874</v>
      </c>
      <c r="E131" s="52">
        <v>2035</v>
      </c>
      <c r="F131" s="69" t="str">
        <f t="shared" si="12"/>
        <v>*0.96</v>
      </c>
      <c r="G131" s="70" t="str">
        <f t="shared" si="23"/>
        <v>REZoning_Sol-Win</v>
      </c>
      <c r="H131" s="52"/>
      <c r="I131" t="s">
        <v>3469</v>
      </c>
      <c r="J131" s="68" t="s">
        <v>874</v>
      </c>
      <c r="K131" s="52">
        <v>2050</v>
      </c>
      <c r="L131" s="62" t="str">
        <f t="shared" si="13"/>
        <v>*0.94</v>
      </c>
      <c r="M131" s="70" t="str">
        <f t="shared" si="14"/>
        <v>REZoning_Sol-Win</v>
      </c>
      <c r="O131" t="s">
        <v>3469</v>
      </c>
      <c r="P131" t="s">
        <v>874</v>
      </c>
      <c r="Q131">
        <v>2100</v>
      </c>
      <c r="R131" t="s">
        <v>968</v>
      </c>
      <c r="S131" t="s">
        <v>875</v>
      </c>
      <c r="AA131" s="49" t="s">
        <v>3469</v>
      </c>
      <c r="AB131" s="71" t="s">
        <v>874</v>
      </c>
      <c r="AC131" s="55">
        <v>2035</v>
      </c>
      <c r="AD131" s="70" t="str">
        <f t="shared" si="15"/>
        <v>*0.96</v>
      </c>
      <c r="AE131" s="70" t="str">
        <f t="shared" si="16"/>
        <v>REZoning_Sol-Win</v>
      </c>
      <c r="AF131" s="55"/>
      <c r="AG131" s="49" t="s">
        <v>3469</v>
      </c>
      <c r="AH131" s="71" t="s">
        <v>874</v>
      </c>
      <c r="AI131" s="55">
        <v>2050</v>
      </c>
      <c r="AJ131" s="70" t="str">
        <f t="shared" si="17"/>
        <v>*0.93</v>
      </c>
      <c r="AK131" s="70" t="str">
        <f t="shared" si="18"/>
        <v>REZoning_Sol-Win</v>
      </c>
      <c r="AO131" s="50" t="s">
        <v>3469</v>
      </c>
      <c r="AP131" s="72" t="s">
        <v>874</v>
      </c>
      <c r="AQ131" s="58">
        <v>2035</v>
      </c>
      <c r="AR131" s="73" t="str">
        <f t="shared" si="19"/>
        <v>*0.92</v>
      </c>
      <c r="AS131" s="70" t="str">
        <f t="shared" si="20"/>
        <v>REZoning_Sol-Win</v>
      </c>
      <c r="AT131" s="58"/>
      <c r="AU131" s="50" t="s">
        <v>3469</v>
      </c>
      <c r="AV131" s="72" t="s">
        <v>874</v>
      </c>
      <c r="AW131" s="58">
        <v>2050</v>
      </c>
      <c r="AX131" s="73" t="str">
        <f t="shared" si="21"/>
        <v>*0.89</v>
      </c>
      <c r="AY131" s="70" t="str">
        <f t="shared" si="22"/>
        <v>REZoning_Sol-Win</v>
      </c>
    </row>
    <row r="132" ht="29" spans="1:51">
      <c r="A132" s="67" t="s">
        <v>101</v>
      </c>
      <c r="C132" t="s">
        <v>3470</v>
      </c>
      <c r="D132" s="68" t="s">
        <v>874</v>
      </c>
      <c r="E132" s="52">
        <v>2035</v>
      </c>
      <c r="F132" s="69" t="str">
        <f t="shared" si="12"/>
        <v>*0.96</v>
      </c>
      <c r="G132" s="70" t="str">
        <f t="shared" si="23"/>
        <v>REZoning_Sol-Win</v>
      </c>
      <c r="H132" s="52"/>
      <c r="I132" t="s">
        <v>3470</v>
      </c>
      <c r="J132" s="68" t="s">
        <v>874</v>
      </c>
      <c r="K132" s="52">
        <v>2050</v>
      </c>
      <c r="L132" s="62" t="str">
        <f t="shared" si="13"/>
        <v>*0.94</v>
      </c>
      <c r="M132" s="70" t="str">
        <f t="shared" si="14"/>
        <v>REZoning_Sol-Win</v>
      </c>
      <c r="O132" t="s">
        <v>3470</v>
      </c>
      <c r="P132" t="s">
        <v>874</v>
      </c>
      <c r="Q132">
        <v>2100</v>
      </c>
      <c r="R132" t="s">
        <v>968</v>
      </c>
      <c r="S132" t="s">
        <v>875</v>
      </c>
      <c r="AA132" s="49" t="s">
        <v>3470</v>
      </c>
      <c r="AB132" s="71" t="s">
        <v>874</v>
      </c>
      <c r="AC132" s="55">
        <v>2035</v>
      </c>
      <c r="AD132" s="70" t="str">
        <f t="shared" si="15"/>
        <v>*0.96</v>
      </c>
      <c r="AE132" s="70" t="str">
        <f t="shared" si="16"/>
        <v>REZoning_Sol-Win</v>
      </c>
      <c r="AF132" s="55"/>
      <c r="AG132" s="49" t="s">
        <v>3470</v>
      </c>
      <c r="AH132" s="71" t="s">
        <v>874</v>
      </c>
      <c r="AI132" s="55">
        <v>2050</v>
      </c>
      <c r="AJ132" s="70" t="str">
        <f t="shared" si="17"/>
        <v>*0.93</v>
      </c>
      <c r="AK132" s="70" t="str">
        <f t="shared" si="18"/>
        <v>REZoning_Sol-Win</v>
      </c>
      <c r="AO132" s="50" t="s">
        <v>3470</v>
      </c>
      <c r="AP132" s="72" t="s">
        <v>874</v>
      </c>
      <c r="AQ132" s="58">
        <v>2035</v>
      </c>
      <c r="AR132" s="73" t="str">
        <f t="shared" si="19"/>
        <v>*0.92</v>
      </c>
      <c r="AS132" s="70" t="str">
        <f t="shared" si="20"/>
        <v>REZoning_Sol-Win</v>
      </c>
      <c r="AT132" s="58"/>
      <c r="AU132" s="50" t="s">
        <v>3470</v>
      </c>
      <c r="AV132" s="72" t="s">
        <v>874</v>
      </c>
      <c r="AW132" s="58">
        <v>2050</v>
      </c>
      <c r="AX132" s="73" t="str">
        <f t="shared" si="21"/>
        <v>*0.89</v>
      </c>
      <c r="AY132" s="70" t="str">
        <f t="shared" si="22"/>
        <v>REZoning_Sol-Win</v>
      </c>
    </row>
    <row r="133" ht="29" spans="1:51">
      <c r="A133" s="67" t="s">
        <v>101</v>
      </c>
      <c r="C133" t="s">
        <v>3471</v>
      </c>
      <c r="D133" s="68" t="s">
        <v>874</v>
      </c>
      <c r="E133" s="52">
        <v>2035</v>
      </c>
      <c r="F133" s="69" t="str">
        <f t="shared" ref="F133:F196" si="24">"*"&amp;IF(AND(A133="EU",E133=2035),0.95,IF(AND(A133="EU",E133=2050),0.93,IF(AND(A133="USA",E133=2035),0.96,IF(AND(A133="USA",E133=2050),0.94,IF(AND(A133="Japan",E133=2035),0.94,IF(AND(A133="Japan",E133=2050),0.92,IF(AND(A133="Russia",E133=2035),0.95,IF(AND(A133="Russia",E133=2050),0.93,IF(AND(A133="China",E133=2035),0.94,IF(AND(A133="China",E133=2050),0.92,IF(AND(A133="India",E133=2035),0.95,IF(AND(A133="India",E133=2050),0.92,IF(AND(A133="Middle East",E133=2035),0.94,IF(AND(A133="Middle East",E133=2050),0.9,IF(AND(A133="Africa",E133=2035),0.94,IF(AND(A133="Africa",E133=2050),0.91,IF(AND(A133="Brazil",E133=2035),0.95,IF(AND(A133="Brazil",E133=2050),0.92,""))))))))))))))))))</f>
        <v>*0.96</v>
      </c>
      <c r="G133" s="70" t="str">
        <f t="shared" si="23"/>
        <v>REZoning_Sol-Win</v>
      </c>
      <c r="H133" s="52"/>
      <c r="I133" t="s">
        <v>3471</v>
      </c>
      <c r="J133" s="68" t="s">
        <v>874</v>
      </c>
      <c r="K133" s="52">
        <v>2050</v>
      </c>
      <c r="L133" s="62" t="str">
        <f t="shared" ref="L133:L196" si="25">"*"&amp;IF(AND(A133="EU",K133=2035),0.95,IF(AND(A133="EU",K133=2050),0.93,IF(AND(A133="USA",K133=2035),0.96,IF(AND(A133="USA",K133=2050),0.94,IF(AND(A133="Japan",K133=2035),0.94,IF(AND(A133="Japan",K133=2050),0.92,IF(AND(A133="Russia",K133=2035),0.95,IF(AND(A133="Russia",K133=2050),0.93,IF(AND(A133="China",K133=2035),0.94,IF(AND(A133="China",K133=2050),0.92,IF(AND(A133="India",K133=2035),0.95,IF(AND(A133="India",K133=2050),0.92,IF(AND(A133="Middle East",K133=2035),0.94,IF(AND(A133="Middle East",K133=2050),0.9,IF(AND(A133="Africa",K133=2035),0.94,IF(AND(A133="Africa",K133=2050),0.91,IF(AND(A133="Brazil",K133=2035),0.95,IF(AND(A133="Brazil",K133=2050),0.92,""))))))))))))))))))</f>
        <v>*0.94</v>
      </c>
      <c r="M133" s="70" t="str">
        <f t="shared" ref="M133:M196" si="26">M132</f>
        <v>REZoning_Sol-Win</v>
      </c>
      <c r="O133" t="s">
        <v>3471</v>
      </c>
      <c r="P133" t="s">
        <v>874</v>
      </c>
      <c r="Q133">
        <v>2100</v>
      </c>
      <c r="R133" t="s">
        <v>968</v>
      </c>
      <c r="S133" t="s">
        <v>875</v>
      </c>
      <c r="AA133" s="49" t="s">
        <v>3471</v>
      </c>
      <c r="AB133" s="71" t="s">
        <v>874</v>
      </c>
      <c r="AC133" s="55">
        <v>2035</v>
      </c>
      <c r="AD133" s="70" t="str">
        <f t="shared" ref="AD133:AD196" si="27">"*"&amp;IF(AND(A133="EU",AC133=2035),0.95,IF(AND(A133="EU",AC133=2050),0.93,IF(AND(A133="USA",AC133=2035),0.96,IF(AND(A133="USA",AC133=2050),0.93,IF(AND(A133="Japan",AC133=2035),0.94,IF(AND(A133="Japan",AC133=2050),0.92,IF(AND(A133="Russia",AC133=2035),0.95,IF(AND(A133="Russia",AC133=2050),0.91,IF(AND(A133="China",AC133=2035),0.93,IF(AND(A133="China",AC133=2050),0.92,IF(AND(A133="India",AC133=2035),0.94,IF(AND(A133="India",AC133=2050),0.91,IF(AND(A133="Middle East",AC133=2035),0.92,IF(AND(A133="Middle East",AC133=2050),0.89,IF(AND(A133="Africa",AC133=2035),0.93,IF(AND(A133="Africa",AC133=2050),0.9,IF(AND(A133="Brazil",AC133=2035),0.95,IF(AND(A133="Brazil",AC133=2050),0.92,""))))))))))))))))))</f>
        <v>*0.96</v>
      </c>
      <c r="AE133" s="70" t="str">
        <f t="shared" ref="AE133:AE196" si="28">AE132</f>
        <v>REZoning_Sol-Win</v>
      </c>
      <c r="AF133" s="55"/>
      <c r="AG133" s="49" t="s">
        <v>3471</v>
      </c>
      <c r="AH133" s="71" t="s">
        <v>874</v>
      </c>
      <c r="AI133" s="55">
        <v>2050</v>
      </c>
      <c r="AJ133" s="70" t="str">
        <f t="shared" ref="AJ133:AJ196" si="29">"*"&amp;IF(AND(A133="EU",AI133=2035),0.95,IF(AND(A133="EU",AI133=2050),0.93,IF(AND(A133="USA",AI133=2035),0.96,IF(AND(A133="USA",AI133=2050),0.93,IF(AND(A133="Japan",AI133=2035),0.94,IF(AND(A133="Japan",AI133=2050),0.92,IF(AND(A133="Russia",AI133=2035),0.95,IF(AND(A133="Russia",AI133=2050),0.91,IF(AND(A133="China",AI133=2035),0.93,IF(AND(A133="China",AI133=2050),0.92,IF(AND(A133="India",AI133=2035),0.94,IF(AND(A133="India",AI133=2050),0.91,IF(AND(A133="Middle East",AI133=2035),0.92,IF(AND(A133="Middle East",AI133=2050),0.89,IF(AND(A133="Africa",AI133=2035),0.93,IF(AND(A133="Africa",AI133=2050),0.9,IF(AND(A133="Brazil",AI133=2035),0.95,IF(AND(A133="Brazil",AI133=2050),0.92,""))))))))))))))))))</f>
        <v>*0.93</v>
      </c>
      <c r="AK133" s="70" t="str">
        <f t="shared" ref="AK133:AK196" si="30">AK132</f>
        <v>REZoning_Sol-Win</v>
      </c>
      <c r="AO133" s="50" t="s">
        <v>3471</v>
      </c>
      <c r="AP133" s="72" t="s">
        <v>874</v>
      </c>
      <c r="AQ133" s="58">
        <v>2035</v>
      </c>
      <c r="AR133" s="73" t="str">
        <f t="shared" ref="AR133:AR196" si="31">"*"&amp;IF(AND(A133="EU",AQ133=2035),0.93,IF(AND(A133="EU",AQ133=2050),0.9,IF(AND(A133="USA",AQ133=2035),0.92,IF(AND(A133="USA",AQ133=2050),0.89,IF(AND(A133="Japan",AQ133=2035),0.92,IF(AND(A133="Japan",AQ133=2050),0.89,IF(AND(A133="Russia",AQ133=2035),0.91,IF(AND(A133="Russia",AQ133=2050),0.86,IF(AND(A133="China",AQ133=2035),0.91,IF(AND(A133="China",AQ133=2050),0.87,IF(AND(A133="India",AQ133=2035),0.92,IF(AND(A133="India",AQ133=2050),0.87,IF(AND(A133="Middle East",AQ133=2035),0.89,IF(AND(A133="Middle East",AQ133=2050),0.84,IF(AND(A133="Africa",AQ133=2035),0.9,IF(AND(A133="Africa",AQ133=2050),0.86,IF(AND(A133="Brazil",AQ133=2035),0.93,IF(AND(A133="Brazil",AQ133=2050),0.89,""))))))))))))))))))</f>
        <v>*0.92</v>
      </c>
      <c r="AS133" s="70" t="str">
        <f t="shared" ref="AS133:AS196" si="32">AS132</f>
        <v>REZoning_Sol-Win</v>
      </c>
      <c r="AT133" s="58"/>
      <c r="AU133" s="50" t="s">
        <v>3471</v>
      </c>
      <c r="AV133" s="72" t="s">
        <v>874</v>
      </c>
      <c r="AW133" s="58">
        <v>2050</v>
      </c>
      <c r="AX133" s="73" t="str">
        <f t="shared" ref="AX133:AX196" si="33">"*"&amp;IF(AND(A133="EU",AW133=2035),0.93,IF(AND(A133="EU",AW133=2050),0.9,IF(AND(A133="USA",AW133=2035),0.92,IF(AND(A133="USA",AW133=2050),0.89,IF(AND(A133="Japan",AW133=2035),0.92,IF(AND(A133="Japan",AW133=2050),0.89,IF(AND(A133="Russia",AW133=2035),0.91,IF(AND(A133="Russia",AW133=2050),0.86,IF(AND(A133="China",AW133=2035),0.91,IF(AND(A133="China",AW133=2050),0.87,IF(AND(A133="India",AW133=2035),0.92,IF(AND(A133="India",AW133=2050),0.87,IF(AND(A133="Middle East",AW133=2035),0.89,IF(AND(A133="Middle East",AW133=2050),0.84,IF(AND(A133="Africa",AW133=2035),0.9,IF(AND(A133="Africa",AW133=2050),0.86,IF(AND(A133="Brazil",AW133=2035),0.93,IF(AND(A133="Brazil",AW133=2050),0.89,""))))))))))))))))))</f>
        <v>*0.89</v>
      </c>
      <c r="AY133" s="70" t="str">
        <f t="shared" ref="AY133:AY196" si="34">AY132</f>
        <v>REZoning_Sol-Win</v>
      </c>
    </row>
    <row r="134" ht="29" spans="1:51">
      <c r="A134" s="67" t="s">
        <v>101</v>
      </c>
      <c r="C134" t="s">
        <v>3472</v>
      </c>
      <c r="D134" s="68" t="s">
        <v>874</v>
      </c>
      <c r="E134" s="52">
        <v>2035</v>
      </c>
      <c r="F134" s="69" t="str">
        <f t="shared" si="24"/>
        <v>*0.96</v>
      </c>
      <c r="G134" s="70" t="str">
        <f t="shared" si="23"/>
        <v>REZoning_Sol-Win</v>
      </c>
      <c r="H134" s="52"/>
      <c r="I134" t="s">
        <v>3472</v>
      </c>
      <c r="J134" s="68" t="s">
        <v>874</v>
      </c>
      <c r="K134" s="52">
        <v>2050</v>
      </c>
      <c r="L134" s="62" t="str">
        <f t="shared" si="25"/>
        <v>*0.94</v>
      </c>
      <c r="M134" s="70" t="str">
        <f t="shared" si="26"/>
        <v>REZoning_Sol-Win</v>
      </c>
      <c r="O134" t="s">
        <v>3472</v>
      </c>
      <c r="P134" t="s">
        <v>874</v>
      </c>
      <c r="Q134">
        <v>2100</v>
      </c>
      <c r="R134" t="s">
        <v>968</v>
      </c>
      <c r="S134" t="s">
        <v>875</v>
      </c>
      <c r="AA134" s="49" t="s">
        <v>3472</v>
      </c>
      <c r="AB134" s="71" t="s">
        <v>874</v>
      </c>
      <c r="AC134" s="55">
        <v>2035</v>
      </c>
      <c r="AD134" s="70" t="str">
        <f t="shared" si="27"/>
        <v>*0.96</v>
      </c>
      <c r="AE134" s="70" t="str">
        <f t="shared" si="28"/>
        <v>REZoning_Sol-Win</v>
      </c>
      <c r="AF134" s="55"/>
      <c r="AG134" s="49" t="s">
        <v>3472</v>
      </c>
      <c r="AH134" s="71" t="s">
        <v>874</v>
      </c>
      <c r="AI134" s="55">
        <v>2050</v>
      </c>
      <c r="AJ134" s="70" t="str">
        <f t="shared" si="29"/>
        <v>*0.93</v>
      </c>
      <c r="AK134" s="70" t="str">
        <f t="shared" si="30"/>
        <v>REZoning_Sol-Win</v>
      </c>
      <c r="AO134" s="50" t="s">
        <v>3472</v>
      </c>
      <c r="AP134" s="72" t="s">
        <v>874</v>
      </c>
      <c r="AQ134" s="58">
        <v>2035</v>
      </c>
      <c r="AR134" s="73" t="str">
        <f t="shared" si="31"/>
        <v>*0.92</v>
      </c>
      <c r="AS134" s="70" t="str">
        <f t="shared" si="32"/>
        <v>REZoning_Sol-Win</v>
      </c>
      <c r="AT134" s="58"/>
      <c r="AU134" s="50" t="s">
        <v>3472</v>
      </c>
      <c r="AV134" s="72" t="s">
        <v>874</v>
      </c>
      <c r="AW134" s="58">
        <v>2050</v>
      </c>
      <c r="AX134" s="73" t="str">
        <f t="shared" si="33"/>
        <v>*0.89</v>
      </c>
      <c r="AY134" s="70" t="str">
        <f t="shared" si="34"/>
        <v>REZoning_Sol-Win</v>
      </c>
    </row>
    <row r="135" ht="29" spans="1:51">
      <c r="A135" s="67" t="s">
        <v>101</v>
      </c>
      <c r="C135" t="s">
        <v>3473</v>
      </c>
      <c r="D135" s="68" t="s">
        <v>874</v>
      </c>
      <c r="E135" s="52">
        <v>2035</v>
      </c>
      <c r="F135" s="69" t="str">
        <f t="shared" si="24"/>
        <v>*0.96</v>
      </c>
      <c r="G135" s="70" t="str">
        <f t="shared" ref="G135:G198" si="35">G134</f>
        <v>REZoning_Sol-Win</v>
      </c>
      <c r="H135" s="52"/>
      <c r="I135" t="s">
        <v>3473</v>
      </c>
      <c r="J135" s="68" t="s">
        <v>874</v>
      </c>
      <c r="K135" s="52">
        <v>2050</v>
      </c>
      <c r="L135" s="62" t="str">
        <f t="shared" si="25"/>
        <v>*0.94</v>
      </c>
      <c r="M135" s="70" t="str">
        <f t="shared" si="26"/>
        <v>REZoning_Sol-Win</v>
      </c>
      <c r="O135" t="s">
        <v>3473</v>
      </c>
      <c r="P135" t="s">
        <v>874</v>
      </c>
      <c r="Q135">
        <v>2100</v>
      </c>
      <c r="R135" t="s">
        <v>968</v>
      </c>
      <c r="S135" t="s">
        <v>875</v>
      </c>
      <c r="AA135" s="49" t="s">
        <v>3473</v>
      </c>
      <c r="AB135" s="71" t="s">
        <v>874</v>
      </c>
      <c r="AC135" s="55">
        <v>2035</v>
      </c>
      <c r="AD135" s="70" t="str">
        <f t="shared" si="27"/>
        <v>*0.96</v>
      </c>
      <c r="AE135" s="70" t="str">
        <f t="shared" si="28"/>
        <v>REZoning_Sol-Win</v>
      </c>
      <c r="AF135" s="55"/>
      <c r="AG135" s="49" t="s">
        <v>3473</v>
      </c>
      <c r="AH135" s="71" t="s">
        <v>874</v>
      </c>
      <c r="AI135" s="55">
        <v>2050</v>
      </c>
      <c r="AJ135" s="70" t="str">
        <f t="shared" si="29"/>
        <v>*0.93</v>
      </c>
      <c r="AK135" s="70" t="str">
        <f t="shared" si="30"/>
        <v>REZoning_Sol-Win</v>
      </c>
      <c r="AO135" s="50" t="s">
        <v>3473</v>
      </c>
      <c r="AP135" s="72" t="s">
        <v>874</v>
      </c>
      <c r="AQ135" s="58">
        <v>2035</v>
      </c>
      <c r="AR135" s="73" t="str">
        <f t="shared" si="31"/>
        <v>*0.92</v>
      </c>
      <c r="AS135" s="70" t="str">
        <f t="shared" si="32"/>
        <v>REZoning_Sol-Win</v>
      </c>
      <c r="AT135" s="58"/>
      <c r="AU135" s="50" t="s">
        <v>3473</v>
      </c>
      <c r="AV135" s="72" t="s">
        <v>874</v>
      </c>
      <c r="AW135" s="58">
        <v>2050</v>
      </c>
      <c r="AX135" s="73" t="str">
        <f t="shared" si="33"/>
        <v>*0.89</v>
      </c>
      <c r="AY135" s="70" t="str">
        <f t="shared" si="34"/>
        <v>REZoning_Sol-Win</v>
      </c>
    </row>
    <row r="136" ht="29" spans="1:51">
      <c r="A136" s="67" t="s">
        <v>101</v>
      </c>
      <c r="C136" t="s">
        <v>3474</v>
      </c>
      <c r="D136" s="68" t="s">
        <v>874</v>
      </c>
      <c r="E136" s="52">
        <v>2035</v>
      </c>
      <c r="F136" s="69" t="str">
        <f t="shared" si="24"/>
        <v>*0.96</v>
      </c>
      <c r="G136" s="70" t="str">
        <f t="shared" si="35"/>
        <v>REZoning_Sol-Win</v>
      </c>
      <c r="H136" s="52"/>
      <c r="I136" t="s">
        <v>3474</v>
      </c>
      <c r="J136" s="68" t="s">
        <v>874</v>
      </c>
      <c r="K136" s="52">
        <v>2050</v>
      </c>
      <c r="L136" s="62" t="str">
        <f t="shared" si="25"/>
        <v>*0.94</v>
      </c>
      <c r="M136" s="70" t="str">
        <f t="shared" si="26"/>
        <v>REZoning_Sol-Win</v>
      </c>
      <c r="O136" t="s">
        <v>3474</v>
      </c>
      <c r="P136" t="s">
        <v>874</v>
      </c>
      <c r="Q136">
        <v>2100</v>
      </c>
      <c r="R136" t="s">
        <v>968</v>
      </c>
      <c r="S136" t="s">
        <v>875</v>
      </c>
      <c r="AA136" s="49" t="s">
        <v>3474</v>
      </c>
      <c r="AB136" s="71" t="s">
        <v>874</v>
      </c>
      <c r="AC136" s="55">
        <v>2035</v>
      </c>
      <c r="AD136" s="70" t="str">
        <f t="shared" si="27"/>
        <v>*0.96</v>
      </c>
      <c r="AE136" s="70" t="str">
        <f t="shared" si="28"/>
        <v>REZoning_Sol-Win</v>
      </c>
      <c r="AF136" s="55"/>
      <c r="AG136" s="49" t="s">
        <v>3474</v>
      </c>
      <c r="AH136" s="71" t="s">
        <v>874</v>
      </c>
      <c r="AI136" s="55">
        <v>2050</v>
      </c>
      <c r="AJ136" s="70" t="str">
        <f t="shared" si="29"/>
        <v>*0.93</v>
      </c>
      <c r="AK136" s="70" t="str">
        <f t="shared" si="30"/>
        <v>REZoning_Sol-Win</v>
      </c>
      <c r="AO136" s="50" t="s">
        <v>3474</v>
      </c>
      <c r="AP136" s="72" t="s">
        <v>874</v>
      </c>
      <c r="AQ136" s="58">
        <v>2035</v>
      </c>
      <c r="AR136" s="73" t="str">
        <f t="shared" si="31"/>
        <v>*0.92</v>
      </c>
      <c r="AS136" s="70" t="str">
        <f t="shared" si="32"/>
        <v>REZoning_Sol-Win</v>
      </c>
      <c r="AT136" s="58"/>
      <c r="AU136" s="50" t="s">
        <v>3474</v>
      </c>
      <c r="AV136" s="72" t="s">
        <v>874</v>
      </c>
      <c r="AW136" s="58">
        <v>2050</v>
      </c>
      <c r="AX136" s="73" t="str">
        <f t="shared" si="33"/>
        <v>*0.89</v>
      </c>
      <c r="AY136" s="70" t="str">
        <f t="shared" si="34"/>
        <v>REZoning_Sol-Win</v>
      </c>
    </row>
    <row r="137" ht="29" spans="1:51">
      <c r="A137" s="67" t="s">
        <v>101</v>
      </c>
      <c r="C137" t="s">
        <v>3475</v>
      </c>
      <c r="D137" s="68" t="s">
        <v>874</v>
      </c>
      <c r="E137" s="52">
        <v>2035</v>
      </c>
      <c r="F137" s="69" t="str">
        <f t="shared" si="24"/>
        <v>*0.96</v>
      </c>
      <c r="G137" s="70" t="str">
        <f t="shared" si="35"/>
        <v>REZoning_Sol-Win</v>
      </c>
      <c r="H137" s="52"/>
      <c r="I137" t="s">
        <v>3475</v>
      </c>
      <c r="J137" s="68" t="s">
        <v>874</v>
      </c>
      <c r="K137" s="52">
        <v>2050</v>
      </c>
      <c r="L137" s="62" t="str">
        <f t="shared" si="25"/>
        <v>*0.94</v>
      </c>
      <c r="M137" s="70" t="str">
        <f t="shared" si="26"/>
        <v>REZoning_Sol-Win</v>
      </c>
      <c r="O137" t="s">
        <v>3475</v>
      </c>
      <c r="P137" t="s">
        <v>874</v>
      </c>
      <c r="Q137">
        <v>2100</v>
      </c>
      <c r="R137" t="s">
        <v>968</v>
      </c>
      <c r="S137" t="s">
        <v>875</v>
      </c>
      <c r="AA137" s="49" t="s">
        <v>3475</v>
      </c>
      <c r="AB137" s="71" t="s">
        <v>874</v>
      </c>
      <c r="AC137" s="55">
        <v>2035</v>
      </c>
      <c r="AD137" s="70" t="str">
        <f t="shared" si="27"/>
        <v>*0.96</v>
      </c>
      <c r="AE137" s="70" t="str">
        <f t="shared" si="28"/>
        <v>REZoning_Sol-Win</v>
      </c>
      <c r="AF137" s="55"/>
      <c r="AG137" s="49" t="s">
        <v>3475</v>
      </c>
      <c r="AH137" s="71" t="s">
        <v>874</v>
      </c>
      <c r="AI137" s="55">
        <v>2050</v>
      </c>
      <c r="AJ137" s="70" t="str">
        <f t="shared" si="29"/>
        <v>*0.93</v>
      </c>
      <c r="AK137" s="70" t="str">
        <f t="shared" si="30"/>
        <v>REZoning_Sol-Win</v>
      </c>
      <c r="AO137" s="50" t="s">
        <v>3475</v>
      </c>
      <c r="AP137" s="72" t="s">
        <v>874</v>
      </c>
      <c r="AQ137" s="58">
        <v>2035</v>
      </c>
      <c r="AR137" s="73" t="str">
        <f t="shared" si="31"/>
        <v>*0.92</v>
      </c>
      <c r="AS137" s="70" t="str">
        <f t="shared" si="32"/>
        <v>REZoning_Sol-Win</v>
      </c>
      <c r="AT137" s="58"/>
      <c r="AU137" s="50" t="s">
        <v>3475</v>
      </c>
      <c r="AV137" s="72" t="s">
        <v>874</v>
      </c>
      <c r="AW137" s="58">
        <v>2050</v>
      </c>
      <c r="AX137" s="73" t="str">
        <f t="shared" si="33"/>
        <v>*0.89</v>
      </c>
      <c r="AY137" s="70" t="str">
        <f t="shared" si="34"/>
        <v>REZoning_Sol-Win</v>
      </c>
    </row>
    <row r="138" ht="29" spans="1:51">
      <c r="A138" s="67" t="s">
        <v>101</v>
      </c>
      <c r="C138" t="s">
        <v>3476</v>
      </c>
      <c r="D138" s="68" t="s">
        <v>874</v>
      </c>
      <c r="E138" s="52">
        <v>2035</v>
      </c>
      <c r="F138" s="69" t="str">
        <f t="shared" si="24"/>
        <v>*0.96</v>
      </c>
      <c r="G138" s="70" t="str">
        <f t="shared" si="35"/>
        <v>REZoning_Sol-Win</v>
      </c>
      <c r="H138" s="52"/>
      <c r="I138" t="s">
        <v>3476</v>
      </c>
      <c r="J138" s="68" t="s">
        <v>874</v>
      </c>
      <c r="K138" s="52">
        <v>2050</v>
      </c>
      <c r="L138" s="62" t="str">
        <f t="shared" si="25"/>
        <v>*0.94</v>
      </c>
      <c r="M138" s="70" t="str">
        <f t="shared" si="26"/>
        <v>REZoning_Sol-Win</v>
      </c>
      <c r="O138" t="s">
        <v>3476</v>
      </c>
      <c r="P138" t="s">
        <v>874</v>
      </c>
      <c r="Q138">
        <v>2100</v>
      </c>
      <c r="R138" t="s">
        <v>968</v>
      </c>
      <c r="S138" t="s">
        <v>875</v>
      </c>
      <c r="AA138" s="49" t="s">
        <v>3476</v>
      </c>
      <c r="AB138" s="71" t="s">
        <v>874</v>
      </c>
      <c r="AC138" s="55">
        <v>2035</v>
      </c>
      <c r="AD138" s="70" t="str">
        <f t="shared" si="27"/>
        <v>*0.96</v>
      </c>
      <c r="AE138" s="70" t="str">
        <f t="shared" si="28"/>
        <v>REZoning_Sol-Win</v>
      </c>
      <c r="AF138" s="55"/>
      <c r="AG138" s="49" t="s">
        <v>3476</v>
      </c>
      <c r="AH138" s="71" t="s">
        <v>874</v>
      </c>
      <c r="AI138" s="55">
        <v>2050</v>
      </c>
      <c r="AJ138" s="70" t="str">
        <f t="shared" si="29"/>
        <v>*0.93</v>
      </c>
      <c r="AK138" s="70" t="str">
        <f t="shared" si="30"/>
        <v>REZoning_Sol-Win</v>
      </c>
      <c r="AO138" s="50" t="s">
        <v>3476</v>
      </c>
      <c r="AP138" s="72" t="s">
        <v>874</v>
      </c>
      <c r="AQ138" s="58">
        <v>2035</v>
      </c>
      <c r="AR138" s="73" t="str">
        <f t="shared" si="31"/>
        <v>*0.92</v>
      </c>
      <c r="AS138" s="70" t="str">
        <f t="shared" si="32"/>
        <v>REZoning_Sol-Win</v>
      </c>
      <c r="AT138" s="58"/>
      <c r="AU138" s="50" t="s">
        <v>3476</v>
      </c>
      <c r="AV138" s="72" t="s">
        <v>874</v>
      </c>
      <c r="AW138" s="58">
        <v>2050</v>
      </c>
      <c r="AX138" s="73" t="str">
        <f t="shared" si="33"/>
        <v>*0.89</v>
      </c>
      <c r="AY138" s="70" t="str">
        <f t="shared" si="34"/>
        <v>REZoning_Sol-Win</v>
      </c>
    </row>
    <row r="139" ht="29" spans="1:51">
      <c r="A139" s="67" t="s">
        <v>101</v>
      </c>
      <c r="C139" t="s">
        <v>3477</v>
      </c>
      <c r="D139" s="68" t="s">
        <v>874</v>
      </c>
      <c r="E139" s="52">
        <v>2035</v>
      </c>
      <c r="F139" s="69" t="str">
        <f t="shared" si="24"/>
        <v>*0.96</v>
      </c>
      <c r="G139" s="70" t="str">
        <f t="shared" si="35"/>
        <v>REZoning_Sol-Win</v>
      </c>
      <c r="H139" s="52"/>
      <c r="I139" t="s">
        <v>3477</v>
      </c>
      <c r="J139" s="68" t="s">
        <v>874</v>
      </c>
      <c r="K139" s="52">
        <v>2050</v>
      </c>
      <c r="L139" s="62" t="str">
        <f t="shared" si="25"/>
        <v>*0.94</v>
      </c>
      <c r="M139" s="70" t="str">
        <f t="shared" si="26"/>
        <v>REZoning_Sol-Win</v>
      </c>
      <c r="O139" t="s">
        <v>3477</v>
      </c>
      <c r="P139" t="s">
        <v>874</v>
      </c>
      <c r="Q139">
        <v>2100</v>
      </c>
      <c r="R139" t="s">
        <v>968</v>
      </c>
      <c r="S139" t="s">
        <v>875</v>
      </c>
      <c r="AA139" s="49" t="s">
        <v>3477</v>
      </c>
      <c r="AB139" s="71" t="s">
        <v>874</v>
      </c>
      <c r="AC139" s="55">
        <v>2035</v>
      </c>
      <c r="AD139" s="70" t="str">
        <f t="shared" si="27"/>
        <v>*0.96</v>
      </c>
      <c r="AE139" s="70" t="str">
        <f t="shared" si="28"/>
        <v>REZoning_Sol-Win</v>
      </c>
      <c r="AF139" s="55"/>
      <c r="AG139" s="49" t="s">
        <v>3477</v>
      </c>
      <c r="AH139" s="71" t="s">
        <v>874</v>
      </c>
      <c r="AI139" s="55">
        <v>2050</v>
      </c>
      <c r="AJ139" s="70" t="str">
        <f t="shared" si="29"/>
        <v>*0.93</v>
      </c>
      <c r="AK139" s="70" t="str">
        <f t="shared" si="30"/>
        <v>REZoning_Sol-Win</v>
      </c>
      <c r="AO139" s="50" t="s">
        <v>3477</v>
      </c>
      <c r="AP139" s="72" t="s">
        <v>874</v>
      </c>
      <c r="AQ139" s="58">
        <v>2035</v>
      </c>
      <c r="AR139" s="73" t="str">
        <f t="shared" si="31"/>
        <v>*0.92</v>
      </c>
      <c r="AS139" s="70" t="str">
        <f t="shared" si="32"/>
        <v>REZoning_Sol-Win</v>
      </c>
      <c r="AT139" s="58"/>
      <c r="AU139" s="50" t="s">
        <v>3477</v>
      </c>
      <c r="AV139" s="72" t="s">
        <v>874</v>
      </c>
      <c r="AW139" s="58">
        <v>2050</v>
      </c>
      <c r="AX139" s="73" t="str">
        <f t="shared" si="33"/>
        <v>*0.89</v>
      </c>
      <c r="AY139" s="70" t="str">
        <f t="shared" si="34"/>
        <v>REZoning_Sol-Win</v>
      </c>
    </row>
    <row r="140" ht="29" spans="1:51">
      <c r="A140" s="67" t="s">
        <v>101</v>
      </c>
      <c r="C140" t="s">
        <v>3478</v>
      </c>
      <c r="D140" s="68" t="s">
        <v>874</v>
      </c>
      <c r="E140" s="52">
        <v>2035</v>
      </c>
      <c r="F140" s="69" t="str">
        <f t="shared" si="24"/>
        <v>*0.96</v>
      </c>
      <c r="G140" s="70" t="str">
        <f t="shared" si="35"/>
        <v>REZoning_Sol-Win</v>
      </c>
      <c r="H140" s="52"/>
      <c r="I140" t="s">
        <v>3478</v>
      </c>
      <c r="J140" s="68" t="s">
        <v>874</v>
      </c>
      <c r="K140" s="52">
        <v>2050</v>
      </c>
      <c r="L140" s="62" t="str">
        <f t="shared" si="25"/>
        <v>*0.94</v>
      </c>
      <c r="M140" s="70" t="str">
        <f t="shared" si="26"/>
        <v>REZoning_Sol-Win</v>
      </c>
      <c r="O140" t="s">
        <v>3478</v>
      </c>
      <c r="P140" t="s">
        <v>874</v>
      </c>
      <c r="Q140">
        <v>2100</v>
      </c>
      <c r="R140" t="s">
        <v>968</v>
      </c>
      <c r="S140" t="s">
        <v>875</v>
      </c>
      <c r="AA140" s="49" t="s">
        <v>3478</v>
      </c>
      <c r="AB140" s="71" t="s">
        <v>874</v>
      </c>
      <c r="AC140" s="55">
        <v>2035</v>
      </c>
      <c r="AD140" s="70" t="str">
        <f t="shared" si="27"/>
        <v>*0.96</v>
      </c>
      <c r="AE140" s="70" t="str">
        <f t="shared" si="28"/>
        <v>REZoning_Sol-Win</v>
      </c>
      <c r="AF140" s="55"/>
      <c r="AG140" s="49" t="s">
        <v>3478</v>
      </c>
      <c r="AH140" s="71" t="s">
        <v>874</v>
      </c>
      <c r="AI140" s="55">
        <v>2050</v>
      </c>
      <c r="AJ140" s="70" t="str">
        <f t="shared" si="29"/>
        <v>*0.93</v>
      </c>
      <c r="AK140" s="70" t="str">
        <f t="shared" si="30"/>
        <v>REZoning_Sol-Win</v>
      </c>
      <c r="AO140" s="50" t="s">
        <v>3478</v>
      </c>
      <c r="AP140" s="72" t="s">
        <v>874</v>
      </c>
      <c r="AQ140" s="58">
        <v>2035</v>
      </c>
      <c r="AR140" s="73" t="str">
        <f t="shared" si="31"/>
        <v>*0.92</v>
      </c>
      <c r="AS140" s="70" t="str">
        <f t="shared" si="32"/>
        <v>REZoning_Sol-Win</v>
      </c>
      <c r="AT140" s="58"/>
      <c r="AU140" s="50" t="s">
        <v>3478</v>
      </c>
      <c r="AV140" s="72" t="s">
        <v>874</v>
      </c>
      <c r="AW140" s="58">
        <v>2050</v>
      </c>
      <c r="AX140" s="73" t="str">
        <f t="shared" si="33"/>
        <v>*0.89</v>
      </c>
      <c r="AY140" s="70" t="str">
        <f t="shared" si="34"/>
        <v>REZoning_Sol-Win</v>
      </c>
    </row>
    <row r="141" ht="29" spans="1:51">
      <c r="A141" s="67" t="s">
        <v>101</v>
      </c>
      <c r="C141" t="s">
        <v>3479</v>
      </c>
      <c r="D141" s="68" t="s">
        <v>874</v>
      </c>
      <c r="E141" s="52">
        <v>2035</v>
      </c>
      <c r="F141" s="69" t="str">
        <f t="shared" si="24"/>
        <v>*0.96</v>
      </c>
      <c r="G141" s="70" t="str">
        <f t="shared" si="35"/>
        <v>REZoning_Sol-Win</v>
      </c>
      <c r="H141" s="52"/>
      <c r="I141" t="s">
        <v>3479</v>
      </c>
      <c r="J141" s="68" t="s">
        <v>874</v>
      </c>
      <c r="K141" s="52">
        <v>2050</v>
      </c>
      <c r="L141" s="62" t="str">
        <f t="shared" si="25"/>
        <v>*0.94</v>
      </c>
      <c r="M141" s="70" t="str">
        <f t="shared" si="26"/>
        <v>REZoning_Sol-Win</v>
      </c>
      <c r="O141" t="s">
        <v>3479</v>
      </c>
      <c r="P141" t="s">
        <v>874</v>
      </c>
      <c r="Q141">
        <v>2100</v>
      </c>
      <c r="R141" t="s">
        <v>968</v>
      </c>
      <c r="S141" t="s">
        <v>875</v>
      </c>
      <c r="AA141" s="49" t="s">
        <v>3479</v>
      </c>
      <c r="AB141" s="71" t="s">
        <v>874</v>
      </c>
      <c r="AC141" s="55">
        <v>2035</v>
      </c>
      <c r="AD141" s="70" t="str">
        <f t="shared" si="27"/>
        <v>*0.96</v>
      </c>
      <c r="AE141" s="70" t="str">
        <f t="shared" si="28"/>
        <v>REZoning_Sol-Win</v>
      </c>
      <c r="AF141" s="55"/>
      <c r="AG141" s="49" t="s">
        <v>3479</v>
      </c>
      <c r="AH141" s="71" t="s">
        <v>874</v>
      </c>
      <c r="AI141" s="55">
        <v>2050</v>
      </c>
      <c r="AJ141" s="70" t="str">
        <f t="shared" si="29"/>
        <v>*0.93</v>
      </c>
      <c r="AK141" s="70" t="str">
        <f t="shared" si="30"/>
        <v>REZoning_Sol-Win</v>
      </c>
      <c r="AO141" s="50" t="s">
        <v>3479</v>
      </c>
      <c r="AP141" s="72" t="s">
        <v>874</v>
      </c>
      <c r="AQ141" s="58">
        <v>2035</v>
      </c>
      <c r="AR141" s="73" t="str">
        <f t="shared" si="31"/>
        <v>*0.92</v>
      </c>
      <c r="AS141" s="70" t="str">
        <f t="shared" si="32"/>
        <v>REZoning_Sol-Win</v>
      </c>
      <c r="AT141" s="58"/>
      <c r="AU141" s="50" t="s">
        <v>3479</v>
      </c>
      <c r="AV141" s="72" t="s">
        <v>874</v>
      </c>
      <c r="AW141" s="58">
        <v>2050</v>
      </c>
      <c r="AX141" s="73" t="str">
        <f t="shared" si="33"/>
        <v>*0.89</v>
      </c>
      <c r="AY141" s="70" t="str">
        <f t="shared" si="34"/>
        <v>REZoning_Sol-Win</v>
      </c>
    </row>
    <row r="142" ht="29" spans="1:51">
      <c r="A142" s="67" t="s">
        <v>101</v>
      </c>
      <c r="C142" t="s">
        <v>3480</v>
      </c>
      <c r="D142" s="68" t="s">
        <v>874</v>
      </c>
      <c r="E142" s="52">
        <v>2035</v>
      </c>
      <c r="F142" s="69" t="str">
        <f t="shared" si="24"/>
        <v>*0.96</v>
      </c>
      <c r="G142" s="70" t="str">
        <f t="shared" si="35"/>
        <v>REZoning_Sol-Win</v>
      </c>
      <c r="H142" s="52"/>
      <c r="I142" t="s">
        <v>3480</v>
      </c>
      <c r="J142" s="68" t="s">
        <v>874</v>
      </c>
      <c r="K142" s="52">
        <v>2050</v>
      </c>
      <c r="L142" s="62" t="str">
        <f t="shared" si="25"/>
        <v>*0.94</v>
      </c>
      <c r="M142" s="70" t="str">
        <f t="shared" si="26"/>
        <v>REZoning_Sol-Win</v>
      </c>
      <c r="O142" t="s">
        <v>3480</v>
      </c>
      <c r="P142" t="s">
        <v>874</v>
      </c>
      <c r="Q142">
        <v>2100</v>
      </c>
      <c r="R142" t="s">
        <v>968</v>
      </c>
      <c r="S142" t="s">
        <v>875</v>
      </c>
      <c r="AA142" s="49" t="s">
        <v>3480</v>
      </c>
      <c r="AB142" s="71" t="s">
        <v>874</v>
      </c>
      <c r="AC142" s="55">
        <v>2035</v>
      </c>
      <c r="AD142" s="70" t="str">
        <f t="shared" si="27"/>
        <v>*0.96</v>
      </c>
      <c r="AE142" s="70" t="str">
        <f t="shared" si="28"/>
        <v>REZoning_Sol-Win</v>
      </c>
      <c r="AF142" s="55"/>
      <c r="AG142" s="49" t="s">
        <v>3480</v>
      </c>
      <c r="AH142" s="71" t="s">
        <v>874</v>
      </c>
      <c r="AI142" s="55">
        <v>2050</v>
      </c>
      <c r="AJ142" s="70" t="str">
        <f t="shared" si="29"/>
        <v>*0.93</v>
      </c>
      <c r="AK142" s="70" t="str">
        <f t="shared" si="30"/>
        <v>REZoning_Sol-Win</v>
      </c>
      <c r="AO142" s="50" t="s">
        <v>3480</v>
      </c>
      <c r="AP142" s="72" t="s">
        <v>874</v>
      </c>
      <c r="AQ142" s="58">
        <v>2035</v>
      </c>
      <c r="AR142" s="73" t="str">
        <f t="shared" si="31"/>
        <v>*0.92</v>
      </c>
      <c r="AS142" s="70" t="str">
        <f t="shared" si="32"/>
        <v>REZoning_Sol-Win</v>
      </c>
      <c r="AT142" s="58"/>
      <c r="AU142" s="50" t="s">
        <v>3480</v>
      </c>
      <c r="AV142" s="72" t="s">
        <v>874</v>
      </c>
      <c r="AW142" s="58">
        <v>2050</v>
      </c>
      <c r="AX142" s="73" t="str">
        <f t="shared" si="33"/>
        <v>*0.89</v>
      </c>
      <c r="AY142" s="70" t="str">
        <f t="shared" si="34"/>
        <v>REZoning_Sol-Win</v>
      </c>
    </row>
    <row r="143" ht="29" spans="1:51">
      <c r="A143" s="67" t="s">
        <v>101</v>
      </c>
      <c r="C143" t="s">
        <v>3481</v>
      </c>
      <c r="D143" s="68" t="s">
        <v>874</v>
      </c>
      <c r="E143" s="52">
        <v>2035</v>
      </c>
      <c r="F143" s="69" t="str">
        <f t="shared" si="24"/>
        <v>*0.96</v>
      </c>
      <c r="G143" s="70" t="str">
        <f t="shared" si="35"/>
        <v>REZoning_Sol-Win</v>
      </c>
      <c r="H143" s="52"/>
      <c r="I143" t="s">
        <v>3481</v>
      </c>
      <c r="J143" s="68" t="s">
        <v>874</v>
      </c>
      <c r="K143" s="52">
        <v>2050</v>
      </c>
      <c r="L143" s="62" t="str">
        <f t="shared" si="25"/>
        <v>*0.94</v>
      </c>
      <c r="M143" s="70" t="str">
        <f t="shared" si="26"/>
        <v>REZoning_Sol-Win</v>
      </c>
      <c r="O143" t="s">
        <v>3481</v>
      </c>
      <c r="P143" t="s">
        <v>874</v>
      </c>
      <c r="Q143">
        <v>2100</v>
      </c>
      <c r="R143" t="s">
        <v>968</v>
      </c>
      <c r="S143" t="s">
        <v>875</v>
      </c>
      <c r="AA143" s="49" t="s">
        <v>3481</v>
      </c>
      <c r="AB143" s="71" t="s">
        <v>874</v>
      </c>
      <c r="AC143" s="55">
        <v>2035</v>
      </c>
      <c r="AD143" s="70" t="str">
        <f t="shared" si="27"/>
        <v>*0.96</v>
      </c>
      <c r="AE143" s="70" t="str">
        <f t="shared" si="28"/>
        <v>REZoning_Sol-Win</v>
      </c>
      <c r="AF143" s="55"/>
      <c r="AG143" s="49" t="s">
        <v>3481</v>
      </c>
      <c r="AH143" s="71" t="s">
        <v>874</v>
      </c>
      <c r="AI143" s="55">
        <v>2050</v>
      </c>
      <c r="AJ143" s="70" t="str">
        <f t="shared" si="29"/>
        <v>*0.93</v>
      </c>
      <c r="AK143" s="70" t="str">
        <f t="shared" si="30"/>
        <v>REZoning_Sol-Win</v>
      </c>
      <c r="AO143" s="50" t="s">
        <v>3481</v>
      </c>
      <c r="AP143" s="72" t="s">
        <v>874</v>
      </c>
      <c r="AQ143" s="58">
        <v>2035</v>
      </c>
      <c r="AR143" s="73" t="str">
        <f t="shared" si="31"/>
        <v>*0.92</v>
      </c>
      <c r="AS143" s="70" t="str">
        <f t="shared" si="32"/>
        <v>REZoning_Sol-Win</v>
      </c>
      <c r="AT143" s="58"/>
      <c r="AU143" s="50" t="s">
        <v>3481</v>
      </c>
      <c r="AV143" s="72" t="s">
        <v>874</v>
      </c>
      <c r="AW143" s="58">
        <v>2050</v>
      </c>
      <c r="AX143" s="73" t="str">
        <f t="shared" si="33"/>
        <v>*0.89</v>
      </c>
      <c r="AY143" s="70" t="str">
        <f t="shared" si="34"/>
        <v>REZoning_Sol-Win</v>
      </c>
    </row>
    <row r="144" ht="29" spans="1:51">
      <c r="A144" s="67" t="s">
        <v>101</v>
      </c>
      <c r="C144" t="s">
        <v>3482</v>
      </c>
      <c r="D144" s="68" t="s">
        <v>874</v>
      </c>
      <c r="E144" s="52">
        <v>2035</v>
      </c>
      <c r="F144" s="69" t="str">
        <f t="shared" si="24"/>
        <v>*0.96</v>
      </c>
      <c r="G144" s="70" t="str">
        <f t="shared" si="35"/>
        <v>REZoning_Sol-Win</v>
      </c>
      <c r="H144" s="52"/>
      <c r="I144" t="s">
        <v>3482</v>
      </c>
      <c r="J144" s="68" t="s">
        <v>874</v>
      </c>
      <c r="K144" s="52">
        <v>2050</v>
      </c>
      <c r="L144" s="62" t="str">
        <f t="shared" si="25"/>
        <v>*0.94</v>
      </c>
      <c r="M144" s="70" t="str">
        <f t="shared" si="26"/>
        <v>REZoning_Sol-Win</v>
      </c>
      <c r="O144" t="s">
        <v>3482</v>
      </c>
      <c r="P144" t="s">
        <v>874</v>
      </c>
      <c r="Q144">
        <v>2100</v>
      </c>
      <c r="R144" t="s">
        <v>968</v>
      </c>
      <c r="S144" t="s">
        <v>875</v>
      </c>
      <c r="AA144" s="49" t="s">
        <v>3482</v>
      </c>
      <c r="AB144" s="71" t="s">
        <v>874</v>
      </c>
      <c r="AC144" s="55">
        <v>2035</v>
      </c>
      <c r="AD144" s="70" t="str">
        <f t="shared" si="27"/>
        <v>*0.96</v>
      </c>
      <c r="AE144" s="70" t="str">
        <f t="shared" si="28"/>
        <v>REZoning_Sol-Win</v>
      </c>
      <c r="AF144" s="55"/>
      <c r="AG144" s="49" t="s">
        <v>3482</v>
      </c>
      <c r="AH144" s="71" t="s">
        <v>874</v>
      </c>
      <c r="AI144" s="55">
        <v>2050</v>
      </c>
      <c r="AJ144" s="70" t="str">
        <f t="shared" si="29"/>
        <v>*0.93</v>
      </c>
      <c r="AK144" s="70" t="str">
        <f t="shared" si="30"/>
        <v>REZoning_Sol-Win</v>
      </c>
      <c r="AO144" s="50" t="s">
        <v>3482</v>
      </c>
      <c r="AP144" s="72" t="s">
        <v>874</v>
      </c>
      <c r="AQ144" s="58">
        <v>2035</v>
      </c>
      <c r="AR144" s="73" t="str">
        <f t="shared" si="31"/>
        <v>*0.92</v>
      </c>
      <c r="AS144" s="70" t="str">
        <f t="shared" si="32"/>
        <v>REZoning_Sol-Win</v>
      </c>
      <c r="AT144" s="58"/>
      <c r="AU144" s="50" t="s">
        <v>3482</v>
      </c>
      <c r="AV144" s="72" t="s">
        <v>874</v>
      </c>
      <c r="AW144" s="58">
        <v>2050</v>
      </c>
      <c r="AX144" s="73" t="str">
        <f t="shared" si="33"/>
        <v>*0.89</v>
      </c>
      <c r="AY144" s="70" t="str">
        <f t="shared" si="34"/>
        <v>REZoning_Sol-Win</v>
      </c>
    </row>
    <row r="145" ht="29" spans="1:51">
      <c r="A145" s="67" t="s">
        <v>101</v>
      </c>
      <c r="C145" t="s">
        <v>3483</v>
      </c>
      <c r="D145" s="68" t="s">
        <v>874</v>
      </c>
      <c r="E145" s="52">
        <v>2035</v>
      </c>
      <c r="F145" s="69" t="str">
        <f t="shared" si="24"/>
        <v>*0.96</v>
      </c>
      <c r="G145" s="70" t="str">
        <f t="shared" si="35"/>
        <v>REZoning_Sol-Win</v>
      </c>
      <c r="H145" s="52"/>
      <c r="I145" t="s">
        <v>3483</v>
      </c>
      <c r="J145" s="68" t="s">
        <v>874</v>
      </c>
      <c r="K145" s="52">
        <v>2050</v>
      </c>
      <c r="L145" s="62" t="str">
        <f t="shared" si="25"/>
        <v>*0.94</v>
      </c>
      <c r="M145" s="70" t="str">
        <f t="shared" si="26"/>
        <v>REZoning_Sol-Win</v>
      </c>
      <c r="O145" t="s">
        <v>3483</v>
      </c>
      <c r="P145" t="s">
        <v>874</v>
      </c>
      <c r="Q145">
        <v>2100</v>
      </c>
      <c r="R145" t="s">
        <v>968</v>
      </c>
      <c r="S145" t="s">
        <v>875</v>
      </c>
      <c r="AA145" s="49" t="s">
        <v>3483</v>
      </c>
      <c r="AB145" s="71" t="s">
        <v>874</v>
      </c>
      <c r="AC145" s="55">
        <v>2035</v>
      </c>
      <c r="AD145" s="70" t="str">
        <f t="shared" si="27"/>
        <v>*0.96</v>
      </c>
      <c r="AE145" s="70" t="str">
        <f t="shared" si="28"/>
        <v>REZoning_Sol-Win</v>
      </c>
      <c r="AF145" s="55"/>
      <c r="AG145" s="49" t="s">
        <v>3483</v>
      </c>
      <c r="AH145" s="71" t="s">
        <v>874</v>
      </c>
      <c r="AI145" s="55">
        <v>2050</v>
      </c>
      <c r="AJ145" s="70" t="str">
        <f t="shared" si="29"/>
        <v>*0.93</v>
      </c>
      <c r="AK145" s="70" t="str">
        <f t="shared" si="30"/>
        <v>REZoning_Sol-Win</v>
      </c>
      <c r="AO145" s="50" t="s">
        <v>3483</v>
      </c>
      <c r="AP145" s="72" t="s">
        <v>874</v>
      </c>
      <c r="AQ145" s="58">
        <v>2035</v>
      </c>
      <c r="AR145" s="73" t="str">
        <f t="shared" si="31"/>
        <v>*0.92</v>
      </c>
      <c r="AS145" s="70" t="str">
        <f t="shared" si="32"/>
        <v>REZoning_Sol-Win</v>
      </c>
      <c r="AT145" s="58"/>
      <c r="AU145" s="50" t="s">
        <v>3483</v>
      </c>
      <c r="AV145" s="72" t="s">
        <v>874</v>
      </c>
      <c r="AW145" s="58">
        <v>2050</v>
      </c>
      <c r="AX145" s="73" t="str">
        <f t="shared" si="33"/>
        <v>*0.89</v>
      </c>
      <c r="AY145" s="70" t="str">
        <f t="shared" si="34"/>
        <v>REZoning_Sol-Win</v>
      </c>
    </row>
    <row r="146" ht="29" spans="1:51">
      <c r="A146" s="67" t="s">
        <v>101</v>
      </c>
      <c r="C146" t="s">
        <v>3484</v>
      </c>
      <c r="D146" s="68" t="s">
        <v>874</v>
      </c>
      <c r="E146" s="52">
        <v>2035</v>
      </c>
      <c r="F146" s="69" t="str">
        <f t="shared" si="24"/>
        <v>*0.96</v>
      </c>
      <c r="G146" s="70" t="str">
        <f t="shared" si="35"/>
        <v>REZoning_Sol-Win</v>
      </c>
      <c r="H146" s="52"/>
      <c r="I146" t="s">
        <v>3484</v>
      </c>
      <c r="J146" s="68" t="s">
        <v>874</v>
      </c>
      <c r="K146" s="52">
        <v>2050</v>
      </c>
      <c r="L146" s="62" t="str">
        <f t="shared" si="25"/>
        <v>*0.94</v>
      </c>
      <c r="M146" s="70" t="str">
        <f t="shared" si="26"/>
        <v>REZoning_Sol-Win</v>
      </c>
      <c r="O146" t="s">
        <v>3484</v>
      </c>
      <c r="P146" t="s">
        <v>874</v>
      </c>
      <c r="Q146">
        <v>2100</v>
      </c>
      <c r="R146" t="s">
        <v>968</v>
      </c>
      <c r="S146" t="s">
        <v>875</v>
      </c>
      <c r="AA146" s="49" t="s">
        <v>3484</v>
      </c>
      <c r="AB146" s="71" t="s">
        <v>874</v>
      </c>
      <c r="AC146" s="55">
        <v>2035</v>
      </c>
      <c r="AD146" s="70" t="str">
        <f t="shared" si="27"/>
        <v>*0.96</v>
      </c>
      <c r="AE146" s="70" t="str">
        <f t="shared" si="28"/>
        <v>REZoning_Sol-Win</v>
      </c>
      <c r="AF146" s="55"/>
      <c r="AG146" s="49" t="s">
        <v>3484</v>
      </c>
      <c r="AH146" s="71" t="s">
        <v>874</v>
      </c>
      <c r="AI146" s="55">
        <v>2050</v>
      </c>
      <c r="AJ146" s="70" t="str">
        <f t="shared" si="29"/>
        <v>*0.93</v>
      </c>
      <c r="AK146" s="70" t="str">
        <f t="shared" si="30"/>
        <v>REZoning_Sol-Win</v>
      </c>
      <c r="AO146" s="50" t="s">
        <v>3484</v>
      </c>
      <c r="AP146" s="72" t="s">
        <v>874</v>
      </c>
      <c r="AQ146" s="58">
        <v>2035</v>
      </c>
      <c r="AR146" s="73" t="str">
        <f t="shared" si="31"/>
        <v>*0.92</v>
      </c>
      <c r="AS146" s="70" t="str">
        <f t="shared" si="32"/>
        <v>REZoning_Sol-Win</v>
      </c>
      <c r="AT146" s="58"/>
      <c r="AU146" s="50" t="s">
        <v>3484</v>
      </c>
      <c r="AV146" s="72" t="s">
        <v>874</v>
      </c>
      <c r="AW146" s="58">
        <v>2050</v>
      </c>
      <c r="AX146" s="73" t="str">
        <f t="shared" si="33"/>
        <v>*0.89</v>
      </c>
      <c r="AY146" s="70" t="str">
        <f t="shared" si="34"/>
        <v>REZoning_Sol-Win</v>
      </c>
    </row>
    <row r="147" ht="29" spans="1:51">
      <c r="A147" s="67" t="s">
        <v>101</v>
      </c>
      <c r="C147" t="s">
        <v>3485</v>
      </c>
      <c r="D147" s="68" t="s">
        <v>874</v>
      </c>
      <c r="E147" s="52">
        <v>2035</v>
      </c>
      <c r="F147" s="69" t="str">
        <f t="shared" si="24"/>
        <v>*0.96</v>
      </c>
      <c r="G147" s="70" t="str">
        <f t="shared" si="35"/>
        <v>REZoning_Sol-Win</v>
      </c>
      <c r="H147" s="52"/>
      <c r="I147" t="s">
        <v>3485</v>
      </c>
      <c r="J147" s="68" t="s">
        <v>874</v>
      </c>
      <c r="K147" s="52">
        <v>2050</v>
      </c>
      <c r="L147" s="62" t="str">
        <f t="shared" si="25"/>
        <v>*0.94</v>
      </c>
      <c r="M147" s="70" t="str">
        <f t="shared" si="26"/>
        <v>REZoning_Sol-Win</v>
      </c>
      <c r="O147" t="s">
        <v>3485</v>
      </c>
      <c r="P147" t="s">
        <v>874</v>
      </c>
      <c r="Q147">
        <v>2100</v>
      </c>
      <c r="R147" t="s">
        <v>968</v>
      </c>
      <c r="S147" t="s">
        <v>875</v>
      </c>
      <c r="AA147" s="49" t="s">
        <v>3485</v>
      </c>
      <c r="AB147" s="71" t="s">
        <v>874</v>
      </c>
      <c r="AC147" s="55">
        <v>2035</v>
      </c>
      <c r="AD147" s="70" t="str">
        <f t="shared" si="27"/>
        <v>*0.96</v>
      </c>
      <c r="AE147" s="70" t="str">
        <f t="shared" si="28"/>
        <v>REZoning_Sol-Win</v>
      </c>
      <c r="AF147" s="55"/>
      <c r="AG147" s="49" t="s">
        <v>3485</v>
      </c>
      <c r="AH147" s="71" t="s">
        <v>874</v>
      </c>
      <c r="AI147" s="55">
        <v>2050</v>
      </c>
      <c r="AJ147" s="70" t="str">
        <f t="shared" si="29"/>
        <v>*0.93</v>
      </c>
      <c r="AK147" s="70" t="str">
        <f t="shared" si="30"/>
        <v>REZoning_Sol-Win</v>
      </c>
      <c r="AO147" s="50" t="s">
        <v>3485</v>
      </c>
      <c r="AP147" s="72" t="s">
        <v>874</v>
      </c>
      <c r="AQ147" s="58">
        <v>2035</v>
      </c>
      <c r="AR147" s="73" t="str">
        <f t="shared" si="31"/>
        <v>*0.92</v>
      </c>
      <c r="AS147" s="70" t="str">
        <f t="shared" si="32"/>
        <v>REZoning_Sol-Win</v>
      </c>
      <c r="AT147" s="58"/>
      <c r="AU147" s="50" t="s">
        <v>3485</v>
      </c>
      <c r="AV147" s="72" t="s">
        <v>874</v>
      </c>
      <c r="AW147" s="58">
        <v>2050</v>
      </c>
      <c r="AX147" s="73" t="str">
        <f t="shared" si="33"/>
        <v>*0.89</v>
      </c>
      <c r="AY147" s="70" t="str">
        <f t="shared" si="34"/>
        <v>REZoning_Sol-Win</v>
      </c>
    </row>
    <row r="148" ht="29" spans="1:51">
      <c r="A148" s="67" t="s">
        <v>101</v>
      </c>
      <c r="C148" t="s">
        <v>3486</v>
      </c>
      <c r="D148" s="68" t="s">
        <v>874</v>
      </c>
      <c r="E148" s="52">
        <v>2035</v>
      </c>
      <c r="F148" s="69" t="str">
        <f t="shared" si="24"/>
        <v>*0.96</v>
      </c>
      <c r="G148" s="70" t="str">
        <f t="shared" si="35"/>
        <v>REZoning_Sol-Win</v>
      </c>
      <c r="H148" s="52"/>
      <c r="I148" t="s">
        <v>3486</v>
      </c>
      <c r="J148" s="68" t="s">
        <v>874</v>
      </c>
      <c r="K148" s="52">
        <v>2050</v>
      </c>
      <c r="L148" s="62" t="str">
        <f t="shared" si="25"/>
        <v>*0.94</v>
      </c>
      <c r="M148" s="70" t="str">
        <f t="shared" si="26"/>
        <v>REZoning_Sol-Win</v>
      </c>
      <c r="O148" t="s">
        <v>3486</v>
      </c>
      <c r="P148" t="s">
        <v>874</v>
      </c>
      <c r="Q148">
        <v>2100</v>
      </c>
      <c r="R148" t="s">
        <v>968</v>
      </c>
      <c r="S148" t="s">
        <v>875</v>
      </c>
      <c r="AA148" s="49" t="s">
        <v>3486</v>
      </c>
      <c r="AB148" s="71" t="s">
        <v>874</v>
      </c>
      <c r="AC148" s="55">
        <v>2035</v>
      </c>
      <c r="AD148" s="70" t="str">
        <f t="shared" si="27"/>
        <v>*0.96</v>
      </c>
      <c r="AE148" s="70" t="str">
        <f t="shared" si="28"/>
        <v>REZoning_Sol-Win</v>
      </c>
      <c r="AF148" s="55"/>
      <c r="AG148" s="49" t="s">
        <v>3486</v>
      </c>
      <c r="AH148" s="71" t="s">
        <v>874</v>
      </c>
      <c r="AI148" s="55">
        <v>2050</v>
      </c>
      <c r="AJ148" s="70" t="str">
        <f t="shared" si="29"/>
        <v>*0.93</v>
      </c>
      <c r="AK148" s="70" t="str">
        <f t="shared" si="30"/>
        <v>REZoning_Sol-Win</v>
      </c>
      <c r="AO148" s="50" t="s">
        <v>3486</v>
      </c>
      <c r="AP148" s="72" t="s">
        <v>874</v>
      </c>
      <c r="AQ148" s="58">
        <v>2035</v>
      </c>
      <c r="AR148" s="73" t="str">
        <f t="shared" si="31"/>
        <v>*0.92</v>
      </c>
      <c r="AS148" s="70" t="str">
        <f t="shared" si="32"/>
        <v>REZoning_Sol-Win</v>
      </c>
      <c r="AT148" s="58"/>
      <c r="AU148" s="50" t="s">
        <v>3486</v>
      </c>
      <c r="AV148" s="72" t="s">
        <v>874</v>
      </c>
      <c r="AW148" s="58">
        <v>2050</v>
      </c>
      <c r="AX148" s="73" t="str">
        <f t="shared" si="33"/>
        <v>*0.89</v>
      </c>
      <c r="AY148" s="70" t="str">
        <f t="shared" si="34"/>
        <v>REZoning_Sol-Win</v>
      </c>
    </row>
    <row r="149" ht="29" spans="1:51">
      <c r="A149" s="67" t="s">
        <v>101</v>
      </c>
      <c r="C149" t="s">
        <v>3487</v>
      </c>
      <c r="D149" s="68" t="s">
        <v>874</v>
      </c>
      <c r="E149" s="52">
        <v>2035</v>
      </c>
      <c r="F149" s="69" t="str">
        <f t="shared" si="24"/>
        <v>*0.96</v>
      </c>
      <c r="G149" s="70" t="str">
        <f t="shared" si="35"/>
        <v>REZoning_Sol-Win</v>
      </c>
      <c r="H149" s="52"/>
      <c r="I149" t="s">
        <v>3487</v>
      </c>
      <c r="J149" s="68" t="s">
        <v>874</v>
      </c>
      <c r="K149" s="52">
        <v>2050</v>
      </c>
      <c r="L149" s="62" t="str">
        <f t="shared" si="25"/>
        <v>*0.94</v>
      </c>
      <c r="M149" s="70" t="str">
        <f t="shared" si="26"/>
        <v>REZoning_Sol-Win</v>
      </c>
      <c r="O149" t="s">
        <v>3487</v>
      </c>
      <c r="P149" t="s">
        <v>874</v>
      </c>
      <c r="Q149">
        <v>2100</v>
      </c>
      <c r="R149" t="s">
        <v>968</v>
      </c>
      <c r="S149" t="s">
        <v>875</v>
      </c>
      <c r="AA149" s="49" t="s">
        <v>3487</v>
      </c>
      <c r="AB149" s="71" t="s">
        <v>874</v>
      </c>
      <c r="AC149" s="55">
        <v>2035</v>
      </c>
      <c r="AD149" s="70" t="str">
        <f t="shared" si="27"/>
        <v>*0.96</v>
      </c>
      <c r="AE149" s="70" t="str">
        <f t="shared" si="28"/>
        <v>REZoning_Sol-Win</v>
      </c>
      <c r="AF149" s="55"/>
      <c r="AG149" s="49" t="s">
        <v>3487</v>
      </c>
      <c r="AH149" s="71" t="s">
        <v>874</v>
      </c>
      <c r="AI149" s="55">
        <v>2050</v>
      </c>
      <c r="AJ149" s="70" t="str">
        <f t="shared" si="29"/>
        <v>*0.93</v>
      </c>
      <c r="AK149" s="70" t="str">
        <f t="shared" si="30"/>
        <v>REZoning_Sol-Win</v>
      </c>
      <c r="AO149" s="50" t="s">
        <v>3487</v>
      </c>
      <c r="AP149" s="72" t="s">
        <v>874</v>
      </c>
      <c r="AQ149" s="58">
        <v>2035</v>
      </c>
      <c r="AR149" s="73" t="str">
        <f t="shared" si="31"/>
        <v>*0.92</v>
      </c>
      <c r="AS149" s="70" t="str">
        <f t="shared" si="32"/>
        <v>REZoning_Sol-Win</v>
      </c>
      <c r="AT149" s="58"/>
      <c r="AU149" s="50" t="s">
        <v>3487</v>
      </c>
      <c r="AV149" s="72" t="s">
        <v>874</v>
      </c>
      <c r="AW149" s="58">
        <v>2050</v>
      </c>
      <c r="AX149" s="73" t="str">
        <f t="shared" si="33"/>
        <v>*0.89</v>
      </c>
      <c r="AY149" s="70" t="str">
        <f t="shared" si="34"/>
        <v>REZoning_Sol-Win</v>
      </c>
    </row>
    <row r="150" ht="29" spans="1:51">
      <c r="A150" s="67" t="s">
        <v>101</v>
      </c>
      <c r="C150" t="s">
        <v>3488</v>
      </c>
      <c r="D150" s="68" t="s">
        <v>874</v>
      </c>
      <c r="E150" s="52">
        <v>2035</v>
      </c>
      <c r="F150" s="69" t="str">
        <f t="shared" si="24"/>
        <v>*0.96</v>
      </c>
      <c r="G150" s="70" t="str">
        <f t="shared" si="35"/>
        <v>REZoning_Sol-Win</v>
      </c>
      <c r="H150" s="52"/>
      <c r="I150" t="s">
        <v>3488</v>
      </c>
      <c r="J150" s="68" t="s">
        <v>874</v>
      </c>
      <c r="K150" s="52">
        <v>2050</v>
      </c>
      <c r="L150" s="62" t="str">
        <f t="shared" si="25"/>
        <v>*0.94</v>
      </c>
      <c r="M150" s="70" t="str">
        <f t="shared" si="26"/>
        <v>REZoning_Sol-Win</v>
      </c>
      <c r="O150" t="s">
        <v>3488</v>
      </c>
      <c r="P150" t="s">
        <v>874</v>
      </c>
      <c r="Q150">
        <v>2100</v>
      </c>
      <c r="R150" t="s">
        <v>968</v>
      </c>
      <c r="S150" t="s">
        <v>875</v>
      </c>
      <c r="AA150" s="49" t="s">
        <v>3488</v>
      </c>
      <c r="AB150" s="71" t="s">
        <v>874</v>
      </c>
      <c r="AC150" s="55">
        <v>2035</v>
      </c>
      <c r="AD150" s="70" t="str">
        <f t="shared" si="27"/>
        <v>*0.96</v>
      </c>
      <c r="AE150" s="70" t="str">
        <f t="shared" si="28"/>
        <v>REZoning_Sol-Win</v>
      </c>
      <c r="AF150" s="55"/>
      <c r="AG150" s="49" t="s">
        <v>3488</v>
      </c>
      <c r="AH150" s="71" t="s">
        <v>874</v>
      </c>
      <c r="AI150" s="55">
        <v>2050</v>
      </c>
      <c r="AJ150" s="70" t="str">
        <f t="shared" si="29"/>
        <v>*0.93</v>
      </c>
      <c r="AK150" s="70" t="str">
        <f t="shared" si="30"/>
        <v>REZoning_Sol-Win</v>
      </c>
      <c r="AO150" s="50" t="s">
        <v>3488</v>
      </c>
      <c r="AP150" s="72" t="s">
        <v>874</v>
      </c>
      <c r="AQ150" s="58">
        <v>2035</v>
      </c>
      <c r="AR150" s="73" t="str">
        <f t="shared" si="31"/>
        <v>*0.92</v>
      </c>
      <c r="AS150" s="70" t="str">
        <f t="shared" si="32"/>
        <v>REZoning_Sol-Win</v>
      </c>
      <c r="AT150" s="58"/>
      <c r="AU150" s="50" t="s">
        <v>3488</v>
      </c>
      <c r="AV150" s="72" t="s">
        <v>874</v>
      </c>
      <c r="AW150" s="58">
        <v>2050</v>
      </c>
      <c r="AX150" s="73" t="str">
        <f t="shared" si="33"/>
        <v>*0.89</v>
      </c>
      <c r="AY150" s="70" t="str">
        <f t="shared" si="34"/>
        <v>REZoning_Sol-Win</v>
      </c>
    </row>
    <row r="151" ht="29" spans="1:51">
      <c r="A151" s="67" t="s">
        <v>101</v>
      </c>
      <c r="C151" t="s">
        <v>3489</v>
      </c>
      <c r="D151" s="68" t="s">
        <v>874</v>
      </c>
      <c r="E151" s="52">
        <v>2035</v>
      </c>
      <c r="F151" s="69" t="str">
        <f t="shared" si="24"/>
        <v>*0.96</v>
      </c>
      <c r="G151" s="70" t="str">
        <f t="shared" si="35"/>
        <v>REZoning_Sol-Win</v>
      </c>
      <c r="H151" s="52"/>
      <c r="I151" t="s">
        <v>3489</v>
      </c>
      <c r="J151" s="68" t="s">
        <v>874</v>
      </c>
      <c r="K151" s="52">
        <v>2050</v>
      </c>
      <c r="L151" s="62" t="str">
        <f t="shared" si="25"/>
        <v>*0.94</v>
      </c>
      <c r="M151" s="70" t="str">
        <f t="shared" si="26"/>
        <v>REZoning_Sol-Win</v>
      </c>
      <c r="O151" t="s">
        <v>3489</v>
      </c>
      <c r="P151" t="s">
        <v>874</v>
      </c>
      <c r="Q151">
        <v>2100</v>
      </c>
      <c r="R151" t="s">
        <v>968</v>
      </c>
      <c r="S151" t="s">
        <v>875</v>
      </c>
      <c r="AA151" s="49" t="s">
        <v>3489</v>
      </c>
      <c r="AB151" s="71" t="s">
        <v>874</v>
      </c>
      <c r="AC151" s="55">
        <v>2035</v>
      </c>
      <c r="AD151" s="70" t="str">
        <f t="shared" si="27"/>
        <v>*0.96</v>
      </c>
      <c r="AE151" s="70" t="str">
        <f t="shared" si="28"/>
        <v>REZoning_Sol-Win</v>
      </c>
      <c r="AF151" s="55"/>
      <c r="AG151" s="49" t="s">
        <v>3489</v>
      </c>
      <c r="AH151" s="71" t="s">
        <v>874</v>
      </c>
      <c r="AI151" s="55">
        <v>2050</v>
      </c>
      <c r="AJ151" s="70" t="str">
        <f t="shared" si="29"/>
        <v>*0.93</v>
      </c>
      <c r="AK151" s="70" t="str">
        <f t="shared" si="30"/>
        <v>REZoning_Sol-Win</v>
      </c>
      <c r="AO151" s="50" t="s">
        <v>3489</v>
      </c>
      <c r="AP151" s="72" t="s">
        <v>874</v>
      </c>
      <c r="AQ151" s="58">
        <v>2035</v>
      </c>
      <c r="AR151" s="73" t="str">
        <f t="shared" si="31"/>
        <v>*0.92</v>
      </c>
      <c r="AS151" s="70" t="str">
        <f t="shared" si="32"/>
        <v>REZoning_Sol-Win</v>
      </c>
      <c r="AT151" s="58"/>
      <c r="AU151" s="50" t="s">
        <v>3489</v>
      </c>
      <c r="AV151" s="72" t="s">
        <v>874</v>
      </c>
      <c r="AW151" s="58">
        <v>2050</v>
      </c>
      <c r="AX151" s="73" t="str">
        <f t="shared" si="33"/>
        <v>*0.89</v>
      </c>
      <c r="AY151" s="70" t="str">
        <f t="shared" si="34"/>
        <v>REZoning_Sol-Win</v>
      </c>
    </row>
    <row r="152" ht="29" spans="1:51">
      <c r="A152" s="67" t="s">
        <v>101</v>
      </c>
      <c r="C152" t="s">
        <v>3490</v>
      </c>
      <c r="D152" s="68" t="s">
        <v>874</v>
      </c>
      <c r="E152" s="52">
        <v>2035</v>
      </c>
      <c r="F152" s="69" t="str">
        <f t="shared" si="24"/>
        <v>*0.96</v>
      </c>
      <c r="G152" s="70" t="str">
        <f t="shared" si="35"/>
        <v>REZoning_Sol-Win</v>
      </c>
      <c r="H152" s="52"/>
      <c r="I152" t="s">
        <v>3490</v>
      </c>
      <c r="J152" s="68" t="s">
        <v>874</v>
      </c>
      <c r="K152" s="52">
        <v>2050</v>
      </c>
      <c r="L152" s="62" t="str">
        <f t="shared" si="25"/>
        <v>*0.94</v>
      </c>
      <c r="M152" s="70" t="str">
        <f t="shared" si="26"/>
        <v>REZoning_Sol-Win</v>
      </c>
      <c r="O152" t="s">
        <v>3490</v>
      </c>
      <c r="P152" t="s">
        <v>874</v>
      </c>
      <c r="Q152">
        <v>2100</v>
      </c>
      <c r="R152" t="s">
        <v>968</v>
      </c>
      <c r="S152" t="s">
        <v>875</v>
      </c>
      <c r="AA152" s="49" t="s">
        <v>3490</v>
      </c>
      <c r="AB152" s="71" t="s">
        <v>874</v>
      </c>
      <c r="AC152" s="55">
        <v>2035</v>
      </c>
      <c r="AD152" s="70" t="str">
        <f t="shared" si="27"/>
        <v>*0.96</v>
      </c>
      <c r="AE152" s="70" t="str">
        <f t="shared" si="28"/>
        <v>REZoning_Sol-Win</v>
      </c>
      <c r="AF152" s="55"/>
      <c r="AG152" s="49" t="s">
        <v>3490</v>
      </c>
      <c r="AH152" s="71" t="s">
        <v>874</v>
      </c>
      <c r="AI152" s="55">
        <v>2050</v>
      </c>
      <c r="AJ152" s="70" t="str">
        <f t="shared" si="29"/>
        <v>*0.93</v>
      </c>
      <c r="AK152" s="70" t="str">
        <f t="shared" si="30"/>
        <v>REZoning_Sol-Win</v>
      </c>
      <c r="AO152" s="50" t="s">
        <v>3490</v>
      </c>
      <c r="AP152" s="72" t="s">
        <v>874</v>
      </c>
      <c r="AQ152" s="58">
        <v>2035</v>
      </c>
      <c r="AR152" s="73" t="str">
        <f t="shared" si="31"/>
        <v>*0.92</v>
      </c>
      <c r="AS152" s="70" t="str">
        <f t="shared" si="32"/>
        <v>REZoning_Sol-Win</v>
      </c>
      <c r="AT152" s="58"/>
      <c r="AU152" s="50" t="s">
        <v>3490</v>
      </c>
      <c r="AV152" s="72" t="s">
        <v>874</v>
      </c>
      <c r="AW152" s="58">
        <v>2050</v>
      </c>
      <c r="AX152" s="73" t="str">
        <f t="shared" si="33"/>
        <v>*0.89</v>
      </c>
      <c r="AY152" s="70" t="str">
        <f t="shared" si="34"/>
        <v>REZoning_Sol-Win</v>
      </c>
    </row>
    <row r="153" ht="29" spans="1:51">
      <c r="A153" s="67" t="s">
        <v>101</v>
      </c>
      <c r="C153" t="s">
        <v>3491</v>
      </c>
      <c r="D153" s="68" t="s">
        <v>874</v>
      </c>
      <c r="E153" s="52">
        <v>2035</v>
      </c>
      <c r="F153" s="69" t="str">
        <f t="shared" si="24"/>
        <v>*0.96</v>
      </c>
      <c r="G153" s="70" t="str">
        <f t="shared" si="35"/>
        <v>REZoning_Sol-Win</v>
      </c>
      <c r="H153" s="52"/>
      <c r="I153" t="s">
        <v>3491</v>
      </c>
      <c r="J153" s="68" t="s">
        <v>874</v>
      </c>
      <c r="K153" s="52">
        <v>2050</v>
      </c>
      <c r="L153" s="62" t="str">
        <f t="shared" si="25"/>
        <v>*0.94</v>
      </c>
      <c r="M153" s="70" t="str">
        <f t="shared" si="26"/>
        <v>REZoning_Sol-Win</v>
      </c>
      <c r="O153" t="s">
        <v>3491</v>
      </c>
      <c r="P153" t="s">
        <v>874</v>
      </c>
      <c r="Q153">
        <v>2100</v>
      </c>
      <c r="R153" t="s">
        <v>968</v>
      </c>
      <c r="S153" t="s">
        <v>875</v>
      </c>
      <c r="AA153" s="49" t="s">
        <v>3491</v>
      </c>
      <c r="AB153" s="71" t="s">
        <v>874</v>
      </c>
      <c r="AC153" s="55">
        <v>2035</v>
      </c>
      <c r="AD153" s="70" t="str">
        <f t="shared" si="27"/>
        <v>*0.96</v>
      </c>
      <c r="AE153" s="70" t="str">
        <f t="shared" si="28"/>
        <v>REZoning_Sol-Win</v>
      </c>
      <c r="AF153" s="55"/>
      <c r="AG153" s="49" t="s">
        <v>3491</v>
      </c>
      <c r="AH153" s="71" t="s">
        <v>874</v>
      </c>
      <c r="AI153" s="55">
        <v>2050</v>
      </c>
      <c r="AJ153" s="70" t="str">
        <f t="shared" si="29"/>
        <v>*0.93</v>
      </c>
      <c r="AK153" s="70" t="str">
        <f t="shared" si="30"/>
        <v>REZoning_Sol-Win</v>
      </c>
      <c r="AO153" s="50" t="s">
        <v>3491</v>
      </c>
      <c r="AP153" s="72" t="s">
        <v>874</v>
      </c>
      <c r="AQ153" s="58">
        <v>2035</v>
      </c>
      <c r="AR153" s="73" t="str">
        <f t="shared" si="31"/>
        <v>*0.92</v>
      </c>
      <c r="AS153" s="70" t="str">
        <f t="shared" si="32"/>
        <v>REZoning_Sol-Win</v>
      </c>
      <c r="AT153" s="58"/>
      <c r="AU153" s="50" t="s">
        <v>3491</v>
      </c>
      <c r="AV153" s="72" t="s">
        <v>874</v>
      </c>
      <c r="AW153" s="58">
        <v>2050</v>
      </c>
      <c r="AX153" s="73" t="str">
        <f t="shared" si="33"/>
        <v>*0.89</v>
      </c>
      <c r="AY153" s="70" t="str">
        <f t="shared" si="34"/>
        <v>REZoning_Sol-Win</v>
      </c>
    </row>
    <row r="154" ht="29" spans="1:51">
      <c r="A154" s="67" t="s">
        <v>101</v>
      </c>
      <c r="C154" t="s">
        <v>3492</v>
      </c>
      <c r="D154" s="68" t="s">
        <v>874</v>
      </c>
      <c r="E154" s="52">
        <v>2035</v>
      </c>
      <c r="F154" s="69" t="str">
        <f t="shared" si="24"/>
        <v>*0.96</v>
      </c>
      <c r="G154" s="70" t="str">
        <f t="shared" si="35"/>
        <v>REZoning_Sol-Win</v>
      </c>
      <c r="H154" s="52"/>
      <c r="I154" t="s">
        <v>3492</v>
      </c>
      <c r="J154" s="68" t="s">
        <v>874</v>
      </c>
      <c r="K154" s="52">
        <v>2050</v>
      </c>
      <c r="L154" s="62" t="str">
        <f t="shared" si="25"/>
        <v>*0.94</v>
      </c>
      <c r="M154" s="70" t="str">
        <f t="shared" si="26"/>
        <v>REZoning_Sol-Win</v>
      </c>
      <c r="O154" t="s">
        <v>3492</v>
      </c>
      <c r="P154" t="s">
        <v>874</v>
      </c>
      <c r="Q154">
        <v>2100</v>
      </c>
      <c r="R154" t="s">
        <v>968</v>
      </c>
      <c r="S154" t="s">
        <v>875</v>
      </c>
      <c r="AA154" s="49" t="s">
        <v>3492</v>
      </c>
      <c r="AB154" s="71" t="s">
        <v>874</v>
      </c>
      <c r="AC154" s="55">
        <v>2035</v>
      </c>
      <c r="AD154" s="70" t="str">
        <f t="shared" si="27"/>
        <v>*0.96</v>
      </c>
      <c r="AE154" s="70" t="str">
        <f t="shared" si="28"/>
        <v>REZoning_Sol-Win</v>
      </c>
      <c r="AF154" s="55"/>
      <c r="AG154" s="49" t="s">
        <v>3492</v>
      </c>
      <c r="AH154" s="71" t="s">
        <v>874</v>
      </c>
      <c r="AI154" s="55">
        <v>2050</v>
      </c>
      <c r="AJ154" s="70" t="str">
        <f t="shared" si="29"/>
        <v>*0.93</v>
      </c>
      <c r="AK154" s="70" t="str">
        <f t="shared" si="30"/>
        <v>REZoning_Sol-Win</v>
      </c>
      <c r="AO154" s="50" t="s">
        <v>3492</v>
      </c>
      <c r="AP154" s="72" t="s">
        <v>874</v>
      </c>
      <c r="AQ154" s="58">
        <v>2035</v>
      </c>
      <c r="AR154" s="73" t="str">
        <f t="shared" si="31"/>
        <v>*0.92</v>
      </c>
      <c r="AS154" s="70" t="str">
        <f t="shared" si="32"/>
        <v>REZoning_Sol-Win</v>
      </c>
      <c r="AT154" s="58"/>
      <c r="AU154" s="50" t="s">
        <v>3492</v>
      </c>
      <c r="AV154" s="72" t="s">
        <v>874</v>
      </c>
      <c r="AW154" s="58">
        <v>2050</v>
      </c>
      <c r="AX154" s="73" t="str">
        <f t="shared" si="33"/>
        <v>*0.89</v>
      </c>
      <c r="AY154" s="70" t="str">
        <f t="shared" si="34"/>
        <v>REZoning_Sol-Win</v>
      </c>
    </row>
    <row r="155" ht="29" spans="1:51">
      <c r="A155" s="67" t="s">
        <v>101</v>
      </c>
      <c r="C155" t="s">
        <v>3493</v>
      </c>
      <c r="D155" s="68" t="s">
        <v>874</v>
      </c>
      <c r="E155" s="52">
        <v>2035</v>
      </c>
      <c r="F155" s="69" t="str">
        <f t="shared" si="24"/>
        <v>*0.96</v>
      </c>
      <c r="G155" s="70" t="str">
        <f t="shared" si="35"/>
        <v>REZoning_Sol-Win</v>
      </c>
      <c r="H155" s="52"/>
      <c r="I155" t="s">
        <v>3493</v>
      </c>
      <c r="J155" s="68" t="s">
        <v>874</v>
      </c>
      <c r="K155" s="52">
        <v>2050</v>
      </c>
      <c r="L155" s="62" t="str">
        <f t="shared" si="25"/>
        <v>*0.94</v>
      </c>
      <c r="M155" s="70" t="str">
        <f t="shared" si="26"/>
        <v>REZoning_Sol-Win</v>
      </c>
      <c r="O155" t="s">
        <v>3493</v>
      </c>
      <c r="P155" t="s">
        <v>874</v>
      </c>
      <c r="Q155">
        <v>2100</v>
      </c>
      <c r="R155" t="s">
        <v>968</v>
      </c>
      <c r="S155" t="s">
        <v>875</v>
      </c>
      <c r="AA155" s="49" t="s">
        <v>3493</v>
      </c>
      <c r="AB155" s="71" t="s">
        <v>874</v>
      </c>
      <c r="AC155" s="55">
        <v>2035</v>
      </c>
      <c r="AD155" s="70" t="str">
        <f t="shared" si="27"/>
        <v>*0.96</v>
      </c>
      <c r="AE155" s="70" t="str">
        <f t="shared" si="28"/>
        <v>REZoning_Sol-Win</v>
      </c>
      <c r="AF155" s="55"/>
      <c r="AG155" s="49" t="s">
        <v>3493</v>
      </c>
      <c r="AH155" s="71" t="s">
        <v>874</v>
      </c>
      <c r="AI155" s="55">
        <v>2050</v>
      </c>
      <c r="AJ155" s="70" t="str">
        <f t="shared" si="29"/>
        <v>*0.93</v>
      </c>
      <c r="AK155" s="70" t="str">
        <f t="shared" si="30"/>
        <v>REZoning_Sol-Win</v>
      </c>
      <c r="AO155" s="50" t="s">
        <v>3493</v>
      </c>
      <c r="AP155" s="72" t="s">
        <v>874</v>
      </c>
      <c r="AQ155" s="58">
        <v>2035</v>
      </c>
      <c r="AR155" s="73" t="str">
        <f t="shared" si="31"/>
        <v>*0.92</v>
      </c>
      <c r="AS155" s="70" t="str">
        <f t="shared" si="32"/>
        <v>REZoning_Sol-Win</v>
      </c>
      <c r="AT155" s="58"/>
      <c r="AU155" s="50" t="s">
        <v>3493</v>
      </c>
      <c r="AV155" s="72" t="s">
        <v>874</v>
      </c>
      <c r="AW155" s="58">
        <v>2050</v>
      </c>
      <c r="AX155" s="73" t="str">
        <f t="shared" si="33"/>
        <v>*0.89</v>
      </c>
      <c r="AY155" s="70" t="str">
        <f t="shared" si="34"/>
        <v>REZoning_Sol-Win</v>
      </c>
    </row>
    <row r="156" ht="29" spans="1:51">
      <c r="A156" s="67" t="s">
        <v>101</v>
      </c>
      <c r="C156" t="s">
        <v>3494</v>
      </c>
      <c r="D156" s="68" t="s">
        <v>874</v>
      </c>
      <c r="E156" s="52">
        <v>2035</v>
      </c>
      <c r="F156" s="69" t="str">
        <f t="shared" si="24"/>
        <v>*0.96</v>
      </c>
      <c r="G156" s="70" t="str">
        <f t="shared" si="35"/>
        <v>REZoning_Sol-Win</v>
      </c>
      <c r="H156" s="52"/>
      <c r="I156" t="s">
        <v>3494</v>
      </c>
      <c r="J156" s="68" t="s">
        <v>874</v>
      </c>
      <c r="K156" s="52">
        <v>2050</v>
      </c>
      <c r="L156" s="62" t="str">
        <f t="shared" si="25"/>
        <v>*0.94</v>
      </c>
      <c r="M156" s="70" t="str">
        <f t="shared" si="26"/>
        <v>REZoning_Sol-Win</v>
      </c>
      <c r="O156" t="s">
        <v>3494</v>
      </c>
      <c r="P156" t="s">
        <v>874</v>
      </c>
      <c r="Q156">
        <v>2100</v>
      </c>
      <c r="R156" t="s">
        <v>968</v>
      </c>
      <c r="S156" t="s">
        <v>875</v>
      </c>
      <c r="AA156" s="49" t="s">
        <v>3494</v>
      </c>
      <c r="AB156" s="71" t="s">
        <v>874</v>
      </c>
      <c r="AC156" s="55">
        <v>2035</v>
      </c>
      <c r="AD156" s="70" t="str">
        <f t="shared" si="27"/>
        <v>*0.96</v>
      </c>
      <c r="AE156" s="70" t="str">
        <f t="shared" si="28"/>
        <v>REZoning_Sol-Win</v>
      </c>
      <c r="AF156" s="55"/>
      <c r="AG156" s="49" t="s">
        <v>3494</v>
      </c>
      <c r="AH156" s="71" t="s">
        <v>874</v>
      </c>
      <c r="AI156" s="55">
        <v>2050</v>
      </c>
      <c r="AJ156" s="70" t="str">
        <f t="shared" si="29"/>
        <v>*0.93</v>
      </c>
      <c r="AK156" s="70" t="str">
        <f t="shared" si="30"/>
        <v>REZoning_Sol-Win</v>
      </c>
      <c r="AO156" s="50" t="s">
        <v>3494</v>
      </c>
      <c r="AP156" s="72" t="s">
        <v>874</v>
      </c>
      <c r="AQ156" s="58">
        <v>2035</v>
      </c>
      <c r="AR156" s="73" t="str">
        <f t="shared" si="31"/>
        <v>*0.92</v>
      </c>
      <c r="AS156" s="70" t="str">
        <f t="shared" si="32"/>
        <v>REZoning_Sol-Win</v>
      </c>
      <c r="AT156" s="58"/>
      <c r="AU156" s="50" t="s">
        <v>3494</v>
      </c>
      <c r="AV156" s="72" t="s">
        <v>874</v>
      </c>
      <c r="AW156" s="58">
        <v>2050</v>
      </c>
      <c r="AX156" s="73" t="str">
        <f t="shared" si="33"/>
        <v>*0.89</v>
      </c>
      <c r="AY156" s="70" t="str">
        <f t="shared" si="34"/>
        <v>REZoning_Sol-Win</v>
      </c>
    </row>
    <row r="157" ht="29" spans="1:51">
      <c r="A157" s="67" t="s">
        <v>101</v>
      </c>
      <c r="C157" t="s">
        <v>3495</v>
      </c>
      <c r="D157" s="68" t="s">
        <v>874</v>
      </c>
      <c r="E157" s="52">
        <v>2035</v>
      </c>
      <c r="F157" s="69" t="str">
        <f t="shared" si="24"/>
        <v>*0.96</v>
      </c>
      <c r="G157" s="70" t="str">
        <f t="shared" si="35"/>
        <v>REZoning_Sol-Win</v>
      </c>
      <c r="H157" s="52"/>
      <c r="I157" t="s">
        <v>3495</v>
      </c>
      <c r="J157" s="68" t="s">
        <v>874</v>
      </c>
      <c r="K157" s="52">
        <v>2050</v>
      </c>
      <c r="L157" s="62" t="str">
        <f t="shared" si="25"/>
        <v>*0.94</v>
      </c>
      <c r="M157" s="70" t="str">
        <f t="shared" si="26"/>
        <v>REZoning_Sol-Win</v>
      </c>
      <c r="O157" t="s">
        <v>3495</v>
      </c>
      <c r="P157" t="s">
        <v>874</v>
      </c>
      <c r="Q157">
        <v>2100</v>
      </c>
      <c r="R157" t="s">
        <v>968</v>
      </c>
      <c r="S157" t="s">
        <v>875</v>
      </c>
      <c r="AA157" s="49" t="s">
        <v>3495</v>
      </c>
      <c r="AB157" s="71" t="s">
        <v>874</v>
      </c>
      <c r="AC157" s="55">
        <v>2035</v>
      </c>
      <c r="AD157" s="70" t="str">
        <f t="shared" si="27"/>
        <v>*0.96</v>
      </c>
      <c r="AE157" s="70" t="str">
        <f t="shared" si="28"/>
        <v>REZoning_Sol-Win</v>
      </c>
      <c r="AF157" s="55"/>
      <c r="AG157" s="49" t="s">
        <v>3495</v>
      </c>
      <c r="AH157" s="71" t="s">
        <v>874</v>
      </c>
      <c r="AI157" s="55">
        <v>2050</v>
      </c>
      <c r="AJ157" s="70" t="str">
        <f t="shared" si="29"/>
        <v>*0.93</v>
      </c>
      <c r="AK157" s="70" t="str">
        <f t="shared" si="30"/>
        <v>REZoning_Sol-Win</v>
      </c>
      <c r="AO157" s="50" t="s">
        <v>3495</v>
      </c>
      <c r="AP157" s="72" t="s">
        <v>874</v>
      </c>
      <c r="AQ157" s="58">
        <v>2035</v>
      </c>
      <c r="AR157" s="73" t="str">
        <f t="shared" si="31"/>
        <v>*0.92</v>
      </c>
      <c r="AS157" s="70" t="str">
        <f t="shared" si="32"/>
        <v>REZoning_Sol-Win</v>
      </c>
      <c r="AT157" s="58"/>
      <c r="AU157" s="50" t="s">
        <v>3495</v>
      </c>
      <c r="AV157" s="72" t="s">
        <v>874</v>
      </c>
      <c r="AW157" s="58">
        <v>2050</v>
      </c>
      <c r="AX157" s="73" t="str">
        <f t="shared" si="33"/>
        <v>*0.89</v>
      </c>
      <c r="AY157" s="70" t="str">
        <f t="shared" si="34"/>
        <v>REZoning_Sol-Win</v>
      </c>
    </row>
    <row r="158" ht="29" spans="1:51">
      <c r="A158" s="67" t="s">
        <v>101</v>
      </c>
      <c r="C158" t="s">
        <v>3496</v>
      </c>
      <c r="D158" s="68" t="s">
        <v>874</v>
      </c>
      <c r="E158" s="52">
        <v>2035</v>
      </c>
      <c r="F158" s="69" t="str">
        <f t="shared" si="24"/>
        <v>*0.96</v>
      </c>
      <c r="G158" s="70" t="str">
        <f t="shared" si="35"/>
        <v>REZoning_Sol-Win</v>
      </c>
      <c r="H158" s="52"/>
      <c r="I158" t="s">
        <v>3496</v>
      </c>
      <c r="J158" s="68" t="s">
        <v>874</v>
      </c>
      <c r="K158" s="52">
        <v>2050</v>
      </c>
      <c r="L158" s="62" t="str">
        <f t="shared" si="25"/>
        <v>*0.94</v>
      </c>
      <c r="M158" s="70" t="str">
        <f t="shared" si="26"/>
        <v>REZoning_Sol-Win</v>
      </c>
      <c r="O158" t="s">
        <v>3496</v>
      </c>
      <c r="P158" t="s">
        <v>874</v>
      </c>
      <c r="Q158">
        <v>2100</v>
      </c>
      <c r="R158" t="s">
        <v>968</v>
      </c>
      <c r="S158" t="s">
        <v>875</v>
      </c>
      <c r="AA158" s="49" t="s">
        <v>3496</v>
      </c>
      <c r="AB158" s="71" t="s">
        <v>874</v>
      </c>
      <c r="AC158" s="55">
        <v>2035</v>
      </c>
      <c r="AD158" s="70" t="str">
        <f t="shared" si="27"/>
        <v>*0.96</v>
      </c>
      <c r="AE158" s="70" t="str">
        <f t="shared" si="28"/>
        <v>REZoning_Sol-Win</v>
      </c>
      <c r="AF158" s="55"/>
      <c r="AG158" s="49" t="s">
        <v>3496</v>
      </c>
      <c r="AH158" s="71" t="s">
        <v>874</v>
      </c>
      <c r="AI158" s="55">
        <v>2050</v>
      </c>
      <c r="AJ158" s="70" t="str">
        <f t="shared" si="29"/>
        <v>*0.93</v>
      </c>
      <c r="AK158" s="70" t="str">
        <f t="shared" si="30"/>
        <v>REZoning_Sol-Win</v>
      </c>
      <c r="AO158" s="50" t="s">
        <v>3496</v>
      </c>
      <c r="AP158" s="72" t="s">
        <v>874</v>
      </c>
      <c r="AQ158" s="58">
        <v>2035</v>
      </c>
      <c r="AR158" s="73" t="str">
        <f t="shared" si="31"/>
        <v>*0.92</v>
      </c>
      <c r="AS158" s="70" t="str">
        <f t="shared" si="32"/>
        <v>REZoning_Sol-Win</v>
      </c>
      <c r="AT158" s="58"/>
      <c r="AU158" s="50" t="s">
        <v>3496</v>
      </c>
      <c r="AV158" s="72" t="s">
        <v>874</v>
      </c>
      <c r="AW158" s="58">
        <v>2050</v>
      </c>
      <c r="AX158" s="73" t="str">
        <f t="shared" si="33"/>
        <v>*0.89</v>
      </c>
      <c r="AY158" s="70" t="str">
        <f t="shared" si="34"/>
        <v>REZoning_Sol-Win</v>
      </c>
    </row>
    <row r="159" ht="29" spans="1:51">
      <c r="A159" s="67" t="s">
        <v>101</v>
      </c>
      <c r="C159" t="s">
        <v>3497</v>
      </c>
      <c r="D159" s="68" t="s">
        <v>874</v>
      </c>
      <c r="E159" s="52">
        <v>2035</v>
      </c>
      <c r="F159" s="69" t="str">
        <f t="shared" si="24"/>
        <v>*0.96</v>
      </c>
      <c r="G159" s="70" t="str">
        <f t="shared" si="35"/>
        <v>REZoning_Sol-Win</v>
      </c>
      <c r="H159" s="52"/>
      <c r="I159" t="s">
        <v>3497</v>
      </c>
      <c r="J159" s="68" t="s">
        <v>874</v>
      </c>
      <c r="K159" s="52">
        <v>2050</v>
      </c>
      <c r="L159" s="62" t="str">
        <f t="shared" si="25"/>
        <v>*0.94</v>
      </c>
      <c r="M159" s="70" t="str">
        <f t="shared" si="26"/>
        <v>REZoning_Sol-Win</v>
      </c>
      <c r="O159" t="s">
        <v>3497</v>
      </c>
      <c r="P159" t="s">
        <v>874</v>
      </c>
      <c r="Q159">
        <v>2100</v>
      </c>
      <c r="R159" t="s">
        <v>968</v>
      </c>
      <c r="S159" t="s">
        <v>875</v>
      </c>
      <c r="AA159" s="49" t="s">
        <v>3497</v>
      </c>
      <c r="AB159" s="71" t="s">
        <v>874</v>
      </c>
      <c r="AC159" s="55">
        <v>2035</v>
      </c>
      <c r="AD159" s="70" t="str">
        <f t="shared" si="27"/>
        <v>*0.96</v>
      </c>
      <c r="AE159" s="70" t="str">
        <f t="shared" si="28"/>
        <v>REZoning_Sol-Win</v>
      </c>
      <c r="AF159" s="55"/>
      <c r="AG159" s="49" t="s">
        <v>3497</v>
      </c>
      <c r="AH159" s="71" t="s">
        <v>874</v>
      </c>
      <c r="AI159" s="55">
        <v>2050</v>
      </c>
      <c r="AJ159" s="70" t="str">
        <f t="shared" si="29"/>
        <v>*0.93</v>
      </c>
      <c r="AK159" s="70" t="str">
        <f t="shared" si="30"/>
        <v>REZoning_Sol-Win</v>
      </c>
      <c r="AO159" s="50" t="s">
        <v>3497</v>
      </c>
      <c r="AP159" s="72" t="s">
        <v>874</v>
      </c>
      <c r="AQ159" s="58">
        <v>2035</v>
      </c>
      <c r="AR159" s="73" t="str">
        <f t="shared" si="31"/>
        <v>*0.92</v>
      </c>
      <c r="AS159" s="70" t="str">
        <f t="shared" si="32"/>
        <v>REZoning_Sol-Win</v>
      </c>
      <c r="AT159" s="58"/>
      <c r="AU159" s="50" t="s">
        <v>3497</v>
      </c>
      <c r="AV159" s="72" t="s">
        <v>874</v>
      </c>
      <c r="AW159" s="58">
        <v>2050</v>
      </c>
      <c r="AX159" s="73" t="str">
        <f t="shared" si="33"/>
        <v>*0.89</v>
      </c>
      <c r="AY159" s="70" t="str">
        <f t="shared" si="34"/>
        <v>REZoning_Sol-Win</v>
      </c>
    </row>
    <row r="160" ht="29" spans="1:51">
      <c r="A160" s="67" t="s">
        <v>101</v>
      </c>
      <c r="C160" t="s">
        <v>3498</v>
      </c>
      <c r="D160" s="68" t="s">
        <v>874</v>
      </c>
      <c r="E160" s="52">
        <v>2035</v>
      </c>
      <c r="F160" s="69" t="str">
        <f t="shared" si="24"/>
        <v>*0.96</v>
      </c>
      <c r="G160" s="70" t="str">
        <f t="shared" si="35"/>
        <v>REZoning_Sol-Win</v>
      </c>
      <c r="H160" s="52"/>
      <c r="I160" t="s">
        <v>3498</v>
      </c>
      <c r="J160" s="68" t="s">
        <v>874</v>
      </c>
      <c r="K160" s="52">
        <v>2050</v>
      </c>
      <c r="L160" s="62" t="str">
        <f t="shared" si="25"/>
        <v>*0.94</v>
      </c>
      <c r="M160" s="70" t="str">
        <f t="shared" si="26"/>
        <v>REZoning_Sol-Win</v>
      </c>
      <c r="O160" t="s">
        <v>3498</v>
      </c>
      <c r="P160" t="s">
        <v>874</v>
      </c>
      <c r="Q160">
        <v>2100</v>
      </c>
      <c r="R160" t="s">
        <v>968</v>
      </c>
      <c r="S160" t="s">
        <v>875</v>
      </c>
      <c r="AA160" s="49" t="s">
        <v>3498</v>
      </c>
      <c r="AB160" s="71" t="s">
        <v>874</v>
      </c>
      <c r="AC160" s="55">
        <v>2035</v>
      </c>
      <c r="AD160" s="70" t="str">
        <f t="shared" si="27"/>
        <v>*0.96</v>
      </c>
      <c r="AE160" s="70" t="str">
        <f t="shared" si="28"/>
        <v>REZoning_Sol-Win</v>
      </c>
      <c r="AF160" s="55"/>
      <c r="AG160" s="49" t="s">
        <v>3498</v>
      </c>
      <c r="AH160" s="71" t="s">
        <v>874</v>
      </c>
      <c r="AI160" s="55">
        <v>2050</v>
      </c>
      <c r="AJ160" s="70" t="str">
        <f t="shared" si="29"/>
        <v>*0.93</v>
      </c>
      <c r="AK160" s="70" t="str">
        <f t="shared" si="30"/>
        <v>REZoning_Sol-Win</v>
      </c>
      <c r="AO160" s="50" t="s">
        <v>3498</v>
      </c>
      <c r="AP160" s="72" t="s">
        <v>874</v>
      </c>
      <c r="AQ160" s="58">
        <v>2035</v>
      </c>
      <c r="AR160" s="73" t="str">
        <f t="shared" si="31"/>
        <v>*0.92</v>
      </c>
      <c r="AS160" s="70" t="str">
        <f t="shared" si="32"/>
        <v>REZoning_Sol-Win</v>
      </c>
      <c r="AT160" s="58"/>
      <c r="AU160" s="50" t="s">
        <v>3498</v>
      </c>
      <c r="AV160" s="72" t="s">
        <v>874</v>
      </c>
      <c r="AW160" s="58">
        <v>2050</v>
      </c>
      <c r="AX160" s="73" t="str">
        <f t="shared" si="33"/>
        <v>*0.89</v>
      </c>
      <c r="AY160" s="70" t="str">
        <f t="shared" si="34"/>
        <v>REZoning_Sol-Win</v>
      </c>
    </row>
    <row r="161" ht="29" spans="1:51">
      <c r="A161" s="67" t="s">
        <v>101</v>
      </c>
      <c r="C161" t="s">
        <v>3499</v>
      </c>
      <c r="D161" s="68" t="s">
        <v>874</v>
      </c>
      <c r="E161" s="52">
        <v>2035</v>
      </c>
      <c r="F161" s="69" t="str">
        <f t="shared" si="24"/>
        <v>*0.96</v>
      </c>
      <c r="G161" s="70" t="str">
        <f t="shared" si="35"/>
        <v>REZoning_Sol-Win</v>
      </c>
      <c r="H161" s="52"/>
      <c r="I161" t="s">
        <v>3499</v>
      </c>
      <c r="J161" s="68" t="s">
        <v>874</v>
      </c>
      <c r="K161" s="52">
        <v>2050</v>
      </c>
      <c r="L161" s="62" t="str">
        <f t="shared" si="25"/>
        <v>*0.94</v>
      </c>
      <c r="M161" s="70" t="str">
        <f t="shared" si="26"/>
        <v>REZoning_Sol-Win</v>
      </c>
      <c r="O161" t="s">
        <v>3499</v>
      </c>
      <c r="P161" t="s">
        <v>874</v>
      </c>
      <c r="Q161">
        <v>2100</v>
      </c>
      <c r="R161" t="s">
        <v>968</v>
      </c>
      <c r="S161" t="s">
        <v>875</v>
      </c>
      <c r="AA161" s="49" t="s">
        <v>3499</v>
      </c>
      <c r="AB161" s="71" t="s">
        <v>874</v>
      </c>
      <c r="AC161" s="55">
        <v>2035</v>
      </c>
      <c r="AD161" s="70" t="str">
        <f t="shared" si="27"/>
        <v>*0.96</v>
      </c>
      <c r="AE161" s="70" t="str">
        <f t="shared" si="28"/>
        <v>REZoning_Sol-Win</v>
      </c>
      <c r="AF161" s="55"/>
      <c r="AG161" s="49" t="s">
        <v>3499</v>
      </c>
      <c r="AH161" s="71" t="s">
        <v>874</v>
      </c>
      <c r="AI161" s="55">
        <v>2050</v>
      </c>
      <c r="AJ161" s="70" t="str">
        <f t="shared" si="29"/>
        <v>*0.93</v>
      </c>
      <c r="AK161" s="70" t="str">
        <f t="shared" si="30"/>
        <v>REZoning_Sol-Win</v>
      </c>
      <c r="AO161" s="50" t="s">
        <v>3499</v>
      </c>
      <c r="AP161" s="72" t="s">
        <v>874</v>
      </c>
      <c r="AQ161" s="58">
        <v>2035</v>
      </c>
      <c r="AR161" s="73" t="str">
        <f t="shared" si="31"/>
        <v>*0.92</v>
      </c>
      <c r="AS161" s="70" t="str">
        <f t="shared" si="32"/>
        <v>REZoning_Sol-Win</v>
      </c>
      <c r="AT161" s="58"/>
      <c r="AU161" s="50" t="s">
        <v>3499</v>
      </c>
      <c r="AV161" s="72" t="s">
        <v>874</v>
      </c>
      <c r="AW161" s="58">
        <v>2050</v>
      </c>
      <c r="AX161" s="73" t="str">
        <f t="shared" si="33"/>
        <v>*0.89</v>
      </c>
      <c r="AY161" s="70" t="str">
        <f t="shared" si="34"/>
        <v>REZoning_Sol-Win</v>
      </c>
    </row>
    <row r="162" ht="29" spans="1:51">
      <c r="A162" s="67" t="s">
        <v>101</v>
      </c>
      <c r="C162" t="s">
        <v>3500</v>
      </c>
      <c r="D162" s="68" t="s">
        <v>874</v>
      </c>
      <c r="E162" s="52">
        <v>2035</v>
      </c>
      <c r="F162" s="69" t="str">
        <f t="shared" si="24"/>
        <v>*0.96</v>
      </c>
      <c r="G162" s="70" t="str">
        <f t="shared" si="35"/>
        <v>REZoning_Sol-Win</v>
      </c>
      <c r="H162" s="52"/>
      <c r="I162" t="s">
        <v>3500</v>
      </c>
      <c r="J162" s="68" t="s">
        <v>874</v>
      </c>
      <c r="K162" s="52">
        <v>2050</v>
      </c>
      <c r="L162" s="62" t="str">
        <f t="shared" si="25"/>
        <v>*0.94</v>
      </c>
      <c r="M162" s="70" t="str">
        <f t="shared" si="26"/>
        <v>REZoning_Sol-Win</v>
      </c>
      <c r="O162" t="s">
        <v>3500</v>
      </c>
      <c r="P162" t="s">
        <v>874</v>
      </c>
      <c r="Q162">
        <v>2100</v>
      </c>
      <c r="R162" t="s">
        <v>968</v>
      </c>
      <c r="S162" t="s">
        <v>875</v>
      </c>
      <c r="AA162" s="49" t="s">
        <v>3500</v>
      </c>
      <c r="AB162" s="71" t="s">
        <v>874</v>
      </c>
      <c r="AC162" s="55">
        <v>2035</v>
      </c>
      <c r="AD162" s="70" t="str">
        <f t="shared" si="27"/>
        <v>*0.96</v>
      </c>
      <c r="AE162" s="70" t="str">
        <f t="shared" si="28"/>
        <v>REZoning_Sol-Win</v>
      </c>
      <c r="AF162" s="55"/>
      <c r="AG162" s="49" t="s">
        <v>3500</v>
      </c>
      <c r="AH162" s="71" t="s">
        <v>874</v>
      </c>
      <c r="AI162" s="55">
        <v>2050</v>
      </c>
      <c r="AJ162" s="70" t="str">
        <f t="shared" si="29"/>
        <v>*0.93</v>
      </c>
      <c r="AK162" s="70" t="str">
        <f t="shared" si="30"/>
        <v>REZoning_Sol-Win</v>
      </c>
      <c r="AO162" s="50" t="s">
        <v>3500</v>
      </c>
      <c r="AP162" s="72" t="s">
        <v>874</v>
      </c>
      <c r="AQ162" s="58">
        <v>2035</v>
      </c>
      <c r="AR162" s="73" t="str">
        <f t="shared" si="31"/>
        <v>*0.92</v>
      </c>
      <c r="AS162" s="70" t="str">
        <f t="shared" si="32"/>
        <v>REZoning_Sol-Win</v>
      </c>
      <c r="AT162" s="58"/>
      <c r="AU162" s="50" t="s">
        <v>3500</v>
      </c>
      <c r="AV162" s="72" t="s">
        <v>874</v>
      </c>
      <c r="AW162" s="58">
        <v>2050</v>
      </c>
      <c r="AX162" s="73" t="str">
        <f t="shared" si="33"/>
        <v>*0.89</v>
      </c>
      <c r="AY162" s="70" t="str">
        <f t="shared" si="34"/>
        <v>REZoning_Sol-Win</v>
      </c>
    </row>
    <row r="163" ht="29" spans="1:51">
      <c r="A163" s="67" t="s">
        <v>101</v>
      </c>
      <c r="C163" t="s">
        <v>3501</v>
      </c>
      <c r="D163" s="68" t="s">
        <v>874</v>
      </c>
      <c r="E163" s="52">
        <v>2035</v>
      </c>
      <c r="F163" s="69" t="str">
        <f t="shared" si="24"/>
        <v>*0.96</v>
      </c>
      <c r="G163" s="70" t="str">
        <f t="shared" si="35"/>
        <v>REZoning_Sol-Win</v>
      </c>
      <c r="H163" s="52"/>
      <c r="I163" t="s">
        <v>3501</v>
      </c>
      <c r="J163" s="68" t="s">
        <v>874</v>
      </c>
      <c r="K163" s="52">
        <v>2050</v>
      </c>
      <c r="L163" s="62" t="str">
        <f t="shared" si="25"/>
        <v>*0.94</v>
      </c>
      <c r="M163" s="70" t="str">
        <f t="shared" si="26"/>
        <v>REZoning_Sol-Win</v>
      </c>
      <c r="O163" t="s">
        <v>3501</v>
      </c>
      <c r="P163" t="s">
        <v>874</v>
      </c>
      <c r="Q163">
        <v>2100</v>
      </c>
      <c r="R163" t="s">
        <v>968</v>
      </c>
      <c r="S163" t="s">
        <v>875</v>
      </c>
      <c r="AA163" s="49" t="s">
        <v>3501</v>
      </c>
      <c r="AB163" s="71" t="s">
        <v>874</v>
      </c>
      <c r="AC163" s="55">
        <v>2035</v>
      </c>
      <c r="AD163" s="70" t="str">
        <f t="shared" si="27"/>
        <v>*0.96</v>
      </c>
      <c r="AE163" s="70" t="str">
        <f t="shared" si="28"/>
        <v>REZoning_Sol-Win</v>
      </c>
      <c r="AF163" s="55"/>
      <c r="AG163" s="49" t="s">
        <v>3501</v>
      </c>
      <c r="AH163" s="71" t="s">
        <v>874</v>
      </c>
      <c r="AI163" s="55">
        <v>2050</v>
      </c>
      <c r="AJ163" s="70" t="str">
        <f t="shared" si="29"/>
        <v>*0.93</v>
      </c>
      <c r="AK163" s="70" t="str">
        <f t="shared" si="30"/>
        <v>REZoning_Sol-Win</v>
      </c>
      <c r="AO163" s="50" t="s">
        <v>3501</v>
      </c>
      <c r="AP163" s="72" t="s">
        <v>874</v>
      </c>
      <c r="AQ163" s="58">
        <v>2035</v>
      </c>
      <c r="AR163" s="73" t="str">
        <f t="shared" si="31"/>
        <v>*0.92</v>
      </c>
      <c r="AS163" s="70" t="str">
        <f t="shared" si="32"/>
        <v>REZoning_Sol-Win</v>
      </c>
      <c r="AT163" s="58"/>
      <c r="AU163" s="50" t="s">
        <v>3501</v>
      </c>
      <c r="AV163" s="72" t="s">
        <v>874</v>
      </c>
      <c r="AW163" s="58">
        <v>2050</v>
      </c>
      <c r="AX163" s="73" t="str">
        <f t="shared" si="33"/>
        <v>*0.89</v>
      </c>
      <c r="AY163" s="70" t="str">
        <f t="shared" si="34"/>
        <v>REZoning_Sol-Win</v>
      </c>
    </row>
    <row r="164" ht="29" spans="1:51">
      <c r="A164" s="67" t="s">
        <v>101</v>
      </c>
      <c r="C164" t="s">
        <v>3502</v>
      </c>
      <c r="D164" s="68" t="s">
        <v>874</v>
      </c>
      <c r="E164" s="52">
        <v>2035</v>
      </c>
      <c r="F164" s="69" t="str">
        <f t="shared" si="24"/>
        <v>*0.96</v>
      </c>
      <c r="G164" s="70" t="str">
        <f t="shared" si="35"/>
        <v>REZoning_Sol-Win</v>
      </c>
      <c r="H164" s="52"/>
      <c r="I164" t="s">
        <v>3502</v>
      </c>
      <c r="J164" s="68" t="s">
        <v>874</v>
      </c>
      <c r="K164" s="52">
        <v>2050</v>
      </c>
      <c r="L164" s="62" t="str">
        <f t="shared" si="25"/>
        <v>*0.94</v>
      </c>
      <c r="M164" s="70" t="str">
        <f t="shared" si="26"/>
        <v>REZoning_Sol-Win</v>
      </c>
      <c r="O164" t="s">
        <v>3502</v>
      </c>
      <c r="P164" t="s">
        <v>874</v>
      </c>
      <c r="Q164">
        <v>2100</v>
      </c>
      <c r="R164" t="s">
        <v>968</v>
      </c>
      <c r="S164" t="s">
        <v>875</v>
      </c>
      <c r="AA164" s="49" t="s">
        <v>3502</v>
      </c>
      <c r="AB164" s="71" t="s">
        <v>874</v>
      </c>
      <c r="AC164" s="55">
        <v>2035</v>
      </c>
      <c r="AD164" s="70" t="str">
        <f t="shared" si="27"/>
        <v>*0.96</v>
      </c>
      <c r="AE164" s="70" t="str">
        <f t="shared" si="28"/>
        <v>REZoning_Sol-Win</v>
      </c>
      <c r="AF164" s="55"/>
      <c r="AG164" s="49" t="s">
        <v>3502</v>
      </c>
      <c r="AH164" s="71" t="s">
        <v>874</v>
      </c>
      <c r="AI164" s="55">
        <v>2050</v>
      </c>
      <c r="AJ164" s="70" t="str">
        <f t="shared" si="29"/>
        <v>*0.93</v>
      </c>
      <c r="AK164" s="70" t="str">
        <f t="shared" si="30"/>
        <v>REZoning_Sol-Win</v>
      </c>
      <c r="AO164" s="50" t="s">
        <v>3502</v>
      </c>
      <c r="AP164" s="72" t="s">
        <v>874</v>
      </c>
      <c r="AQ164" s="58">
        <v>2035</v>
      </c>
      <c r="AR164" s="73" t="str">
        <f t="shared" si="31"/>
        <v>*0.92</v>
      </c>
      <c r="AS164" s="70" t="str">
        <f t="shared" si="32"/>
        <v>REZoning_Sol-Win</v>
      </c>
      <c r="AT164" s="58"/>
      <c r="AU164" s="50" t="s">
        <v>3502</v>
      </c>
      <c r="AV164" s="72" t="s">
        <v>874</v>
      </c>
      <c r="AW164" s="58">
        <v>2050</v>
      </c>
      <c r="AX164" s="73" t="str">
        <f t="shared" si="33"/>
        <v>*0.89</v>
      </c>
      <c r="AY164" s="70" t="str">
        <f t="shared" si="34"/>
        <v>REZoning_Sol-Win</v>
      </c>
    </row>
    <row r="165" ht="29" spans="1:51">
      <c r="A165" s="67" t="s">
        <v>101</v>
      </c>
      <c r="C165" t="s">
        <v>3503</v>
      </c>
      <c r="D165" s="68" t="s">
        <v>874</v>
      </c>
      <c r="E165" s="52">
        <v>2035</v>
      </c>
      <c r="F165" s="69" t="str">
        <f t="shared" si="24"/>
        <v>*0.96</v>
      </c>
      <c r="G165" s="70" t="str">
        <f t="shared" si="35"/>
        <v>REZoning_Sol-Win</v>
      </c>
      <c r="H165" s="52"/>
      <c r="I165" t="s">
        <v>3503</v>
      </c>
      <c r="J165" s="68" t="s">
        <v>874</v>
      </c>
      <c r="K165" s="52">
        <v>2050</v>
      </c>
      <c r="L165" s="62" t="str">
        <f t="shared" si="25"/>
        <v>*0.94</v>
      </c>
      <c r="M165" s="70" t="str">
        <f t="shared" si="26"/>
        <v>REZoning_Sol-Win</v>
      </c>
      <c r="O165" t="s">
        <v>3503</v>
      </c>
      <c r="P165" t="s">
        <v>874</v>
      </c>
      <c r="Q165">
        <v>2100</v>
      </c>
      <c r="R165" t="s">
        <v>968</v>
      </c>
      <c r="S165" t="s">
        <v>875</v>
      </c>
      <c r="AA165" s="49" t="s">
        <v>3503</v>
      </c>
      <c r="AB165" s="71" t="s">
        <v>874</v>
      </c>
      <c r="AC165" s="55">
        <v>2035</v>
      </c>
      <c r="AD165" s="70" t="str">
        <f t="shared" si="27"/>
        <v>*0.96</v>
      </c>
      <c r="AE165" s="70" t="str">
        <f t="shared" si="28"/>
        <v>REZoning_Sol-Win</v>
      </c>
      <c r="AF165" s="55"/>
      <c r="AG165" s="49" t="s">
        <v>3503</v>
      </c>
      <c r="AH165" s="71" t="s">
        <v>874</v>
      </c>
      <c r="AI165" s="55">
        <v>2050</v>
      </c>
      <c r="AJ165" s="70" t="str">
        <f t="shared" si="29"/>
        <v>*0.93</v>
      </c>
      <c r="AK165" s="70" t="str">
        <f t="shared" si="30"/>
        <v>REZoning_Sol-Win</v>
      </c>
      <c r="AO165" s="50" t="s">
        <v>3503</v>
      </c>
      <c r="AP165" s="72" t="s">
        <v>874</v>
      </c>
      <c r="AQ165" s="58">
        <v>2035</v>
      </c>
      <c r="AR165" s="73" t="str">
        <f t="shared" si="31"/>
        <v>*0.92</v>
      </c>
      <c r="AS165" s="70" t="str">
        <f t="shared" si="32"/>
        <v>REZoning_Sol-Win</v>
      </c>
      <c r="AT165" s="58"/>
      <c r="AU165" s="50" t="s">
        <v>3503</v>
      </c>
      <c r="AV165" s="72" t="s">
        <v>874</v>
      </c>
      <c r="AW165" s="58">
        <v>2050</v>
      </c>
      <c r="AX165" s="73" t="str">
        <f t="shared" si="33"/>
        <v>*0.89</v>
      </c>
      <c r="AY165" s="70" t="str">
        <f t="shared" si="34"/>
        <v>REZoning_Sol-Win</v>
      </c>
    </row>
    <row r="166" ht="29" spans="1:51">
      <c r="A166" s="67" t="s">
        <v>101</v>
      </c>
      <c r="C166" t="s">
        <v>3504</v>
      </c>
      <c r="D166" s="68" t="s">
        <v>874</v>
      </c>
      <c r="E166" s="52">
        <v>2035</v>
      </c>
      <c r="F166" s="69" t="str">
        <f t="shared" si="24"/>
        <v>*0.96</v>
      </c>
      <c r="G166" s="70" t="str">
        <f t="shared" si="35"/>
        <v>REZoning_Sol-Win</v>
      </c>
      <c r="H166" s="52"/>
      <c r="I166" t="s">
        <v>3504</v>
      </c>
      <c r="J166" s="68" t="s">
        <v>874</v>
      </c>
      <c r="K166" s="52">
        <v>2050</v>
      </c>
      <c r="L166" s="62" t="str">
        <f t="shared" si="25"/>
        <v>*0.94</v>
      </c>
      <c r="M166" s="70" t="str">
        <f t="shared" si="26"/>
        <v>REZoning_Sol-Win</v>
      </c>
      <c r="O166" t="s">
        <v>3504</v>
      </c>
      <c r="P166" t="s">
        <v>874</v>
      </c>
      <c r="Q166">
        <v>2100</v>
      </c>
      <c r="R166" t="s">
        <v>968</v>
      </c>
      <c r="S166" t="s">
        <v>875</v>
      </c>
      <c r="AA166" s="49" t="s">
        <v>3504</v>
      </c>
      <c r="AB166" s="71" t="s">
        <v>874</v>
      </c>
      <c r="AC166" s="55">
        <v>2035</v>
      </c>
      <c r="AD166" s="70" t="str">
        <f t="shared" si="27"/>
        <v>*0.96</v>
      </c>
      <c r="AE166" s="70" t="str">
        <f t="shared" si="28"/>
        <v>REZoning_Sol-Win</v>
      </c>
      <c r="AF166" s="55"/>
      <c r="AG166" s="49" t="s">
        <v>3504</v>
      </c>
      <c r="AH166" s="71" t="s">
        <v>874</v>
      </c>
      <c r="AI166" s="55">
        <v>2050</v>
      </c>
      <c r="AJ166" s="70" t="str">
        <f t="shared" si="29"/>
        <v>*0.93</v>
      </c>
      <c r="AK166" s="70" t="str">
        <f t="shared" si="30"/>
        <v>REZoning_Sol-Win</v>
      </c>
      <c r="AO166" s="50" t="s">
        <v>3504</v>
      </c>
      <c r="AP166" s="72" t="s">
        <v>874</v>
      </c>
      <c r="AQ166" s="58">
        <v>2035</v>
      </c>
      <c r="AR166" s="73" t="str">
        <f t="shared" si="31"/>
        <v>*0.92</v>
      </c>
      <c r="AS166" s="70" t="str">
        <f t="shared" si="32"/>
        <v>REZoning_Sol-Win</v>
      </c>
      <c r="AT166" s="58"/>
      <c r="AU166" s="50" t="s">
        <v>3504</v>
      </c>
      <c r="AV166" s="72" t="s">
        <v>874</v>
      </c>
      <c r="AW166" s="58">
        <v>2050</v>
      </c>
      <c r="AX166" s="73" t="str">
        <f t="shared" si="33"/>
        <v>*0.89</v>
      </c>
      <c r="AY166" s="70" t="str">
        <f t="shared" si="34"/>
        <v>REZoning_Sol-Win</v>
      </c>
    </row>
    <row r="167" ht="29" spans="1:51">
      <c r="A167" s="67" t="s">
        <v>101</v>
      </c>
      <c r="C167" t="s">
        <v>3505</v>
      </c>
      <c r="D167" s="68" t="s">
        <v>874</v>
      </c>
      <c r="E167" s="52">
        <v>2035</v>
      </c>
      <c r="F167" s="69" t="str">
        <f t="shared" si="24"/>
        <v>*0.96</v>
      </c>
      <c r="G167" s="70" t="str">
        <f t="shared" si="35"/>
        <v>REZoning_Sol-Win</v>
      </c>
      <c r="H167" s="52"/>
      <c r="I167" t="s">
        <v>3505</v>
      </c>
      <c r="J167" s="68" t="s">
        <v>874</v>
      </c>
      <c r="K167" s="52">
        <v>2050</v>
      </c>
      <c r="L167" s="62" t="str">
        <f t="shared" si="25"/>
        <v>*0.94</v>
      </c>
      <c r="M167" s="70" t="str">
        <f t="shared" si="26"/>
        <v>REZoning_Sol-Win</v>
      </c>
      <c r="O167" t="s">
        <v>3505</v>
      </c>
      <c r="P167" t="s">
        <v>874</v>
      </c>
      <c r="Q167">
        <v>2100</v>
      </c>
      <c r="R167" t="s">
        <v>968</v>
      </c>
      <c r="S167" t="s">
        <v>875</v>
      </c>
      <c r="AA167" s="49" t="s">
        <v>3505</v>
      </c>
      <c r="AB167" s="71" t="s">
        <v>874</v>
      </c>
      <c r="AC167" s="55">
        <v>2035</v>
      </c>
      <c r="AD167" s="70" t="str">
        <f t="shared" si="27"/>
        <v>*0.96</v>
      </c>
      <c r="AE167" s="70" t="str">
        <f t="shared" si="28"/>
        <v>REZoning_Sol-Win</v>
      </c>
      <c r="AF167" s="55"/>
      <c r="AG167" s="49" t="s">
        <v>3505</v>
      </c>
      <c r="AH167" s="71" t="s">
        <v>874</v>
      </c>
      <c r="AI167" s="55">
        <v>2050</v>
      </c>
      <c r="AJ167" s="70" t="str">
        <f t="shared" si="29"/>
        <v>*0.93</v>
      </c>
      <c r="AK167" s="70" t="str">
        <f t="shared" si="30"/>
        <v>REZoning_Sol-Win</v>
      </c>
      <c r="AO167" s="50" t="s">
        <v>3505</v>
      </c>
      <c r="AP167" s="72" t="s">
        <v>874</v>
      </c>
      <c r="AQ167" s="58">
        <v>2035</v>
      </c>
      <c r="AR167" s="73" t="str">
        <f t="shared" si="31"/>
        <v>*0.92</v>
      </c>
      <c r="AS167" s="70" t="str">
        <f t="shared" si="32"/>
        <v>REZoning_Sol-Win</v>
      </c>
      <c r="AT167" s="58"/>
      <c r="AU167" s="50" t="s">
        <v>3505</v>
      </c>
      <c r="AV167" s="72" t="s">
        <v>874</v>
      </c>
      <c r="AW167" s="58">
        <v>2050</v>
      </c>
      <c r="AX167" s="73" t="str">
        <f t="shared" si="33"/>
        <v>*0.89</v>
      </c>
      <c r="AY167" s="70" t="str">
        <f t="shared" si="34"/>
        <v>REZoning_Sol-Win</v>
      </c>
    </row>
    <row r="168" ht="29" spans="1:51">
      <c r="A168" s="67" t="s">
        <v>101</v>
      </c>
      <c r="C168" t="s">
        <v>3506</v>
      </c>
      <c r="D168" s="68" t="s">
        <v>874</v>
      </c>
      <c r="E168" s="52">
        <v>2035</v>
      </c>
      <c r="F168" s="69" t="str">
        <f t="shared" si="24"/>
        <v>*0.96</v>
      </c>
      <c r="G168" s="70" t="str">
        <f t="shared" si="35"/>
        <v>REZoning_Sol-Win</v>
      </c>
      <c r="H168" s="52"/>
      <c r="I168" t="s">
        <v>3506</v>
      </c>
      <c r="J168" s="68" t="s">
        <v>874</v>
      </c>
      <c r="K168" s="52">
        <v>2050</v>
      </c>
      <c r="L168" s="62" t="str">
        <f t="shared" si="25"/>
        <v>*0.94</v>
      </c>
      <c r="M168" s="70" t="str">
        <f t="shared" si="26"/>
        <v>REZoning_Sol-Win</v>
      </c>
      <c r="O168" t="s">
        <v>3506</v>
      </c>
      <c r="P168" t="s">
        <v>874</v>
      </c>
      <c r="Q168">
        <v>2100</v>
      </c>
      <c r="R168" t="s">
        <v>968</v>
      </c>
      <c r="S168" t="s">
        <v>875</v>
      </c>
      <c r="AA168" s="49" t="s">
        <v>3506</v>
      </c>
      <c r="AB168" s="71" t="s">
        <v>874</v>
      </c>
      <c r="AC168" s="55">
        <v>2035</v>
      </c>
      <c r="AD168" s="70" t="str">
        <f t="shared" si="27"/>
        <v>*0.96</v>
      </c>
      <c r="AE168" s="70" t="str">
        <f t="shared" si="28"/>
        <v>REZoning_Sol-Win</v>
      </c>
      <c r="AF168" s="55"/>
      <c r="AG168" s="49" t="s">
        <v>3506</v>
      </c>
      <c r="AH168" s="71" t="s">
        <v>874</v>
      </c>
      <c r="AI168" s="55">
        <v>2050</v>
      </c>
      <c r="AJ168" s="70" t="str">
        <f t="shared" si="29"/>
        <v>*0.93</v>
      </c>
      <c r="AK168" s="70" t="str">
        <f t="shared" si="30"/>
        <v>REZoning_Sol-Win</v>
      </c>
      <c r="AO168" s="50" t="s">
        <v>3506</v>
      </c>
      <c r="AP168" s="72" t="s">
        <v>874</v>
      </c>
      <c r="AQ168" s="58">
        <v>2035</v>
      </c>
      <c r="AR168" s="73" t="str">
        <f t="shared" si="31"/>
        <v>*0.92</v>
      </c>
      <c r="AS168" s="70" t="str">
        <f t="shared" si="32"/>
        <v>REZoning_Sol-Win</v>
      </c>
      <c r="AT168" s="58"/>
      <c r="AU168" s="50" t="s">
        <v>3506</v>
      </c>
      <c r="AV168" s="72" t="s">
        <v>874</v>
      </c>
      <c r="AW168" s="58">
        <v>2050</v>
      </c>
      <c r="AX168" s="73" t="str">
        <f t="shared" si="33"/>
        <v>*0.89</v>
      </c>
      <c r="AY168" s="70" t="str">
        <f t="shared" si="34"/>
        <v>REZoning_Sol-Win</v>
      </c>
    </row>
    <row r="169" ht="29" spans="1:51">
      <c r="A169" s="67" t="s">
        <v>101</v>
      </c>
      <c r="C169" t="s">
        <v>3507</v>
      </c>
      <c r="D169" s="68" t="s">
        <v>874</v>
      </c>
      <c r="E169" s="52">
        <v>2035</v>
      </c>
      <c r="F169" s="69" t="str">
        <f t="shared" si="24"/>
        <v>*0.96</v>
      </c>
      <c r="G169" s="70" t="str">
        <f t="shared" si="35"/>
        <v>REZoning_Sol-Win</v>
      </c>
      <c r="H169" s="52"/>
      <c r="I169" t="s">
        <v>3507</v>
      </c>
      <c r="J169" s="68" t="s">
        <v>874</v>
      </c>
      <c r="K169" s="52">
        <v>2050</v>
      </c>
      <c r="L169" s="62" t="str">
        <f t="shared" si="25"/>
        <v>*0.94</v>
      </c>
      <c r="M169" s="70" t="str">
        <f t="shared" si="26"/>
        <v>REZoning_Sol-Win</v>
      </c>
      <c r="O169" t="s">
        <v>3507</v>
      </c>
      <c r="P169" t="s">
        <v>874</v>
      </c>
      <c r="Q169">
        <v>2100</v>
      </c>
      <c r="R169" t="s">
        <v>968</v>
      </c>
      <c r="S169" t="s">
        <v>875</v>
      </c>
      <c r="AA169" s="49" t="s">
        <v>3507</v>
      </c>
      <c r="AB169" s="71" t="s">
        <v>874</v>
      </c>
      <c r="AC169" s="55">
        <v>2035</v>
      </c>
      <c r="AD169" s="70" t="str">
        <f t="shared" si="27"/>
        <v>*0.96</v>
      </c>
      <c r="AE169" s="70" t="str">
        <f t="shared" si="28"/>
        <v>REZoning_Sol-Win</v>
      </c>
      <c r="AF169" s="55"/>
      <c r="AG169" s="49" t="s">
        <v>3507</v>
      </c>
      <c r="AH169" s="71" t="s">
        <v>874</v>
      </c>
      <c r="AI169" s="55">
        <v>2050</v>
      </c>
      <c r="AJ169" s="70" t="str">
        <f t="shared" si="29"/>
        <v>*0.93</v>
      </c>
      <c r="AK169" s="70" t="str">
        <f t="shared" si="30"/>
        <v>REZoning_Sol-Win</v>
      </c>
      <c r="AO169" s="50" t="s">
        <v>3507</v>
      </c>
      <c r="AP169" s="72" t="s">
        <v>874</v>
      </c>
      <c r="AQ169" s="58">
        <v>2035</v>
      </c>
      <c r="AR169" s="73" t="str">
        <f t="shared" si="31"/>
        <v>*0.92</v>
      </c>
      <c r="AS169" s="70" t="str">
        <f t="shared" si="32"/>
        <v>REZoning_Sol-Win</v>
      </c>
      <c r="AT169" s="58"/>
      <c r="AU169" s="50" t="s">
        <v>3507</v>
      </c>
      <c r="AV169" s="72" t="s">
        <v>874</v>
      </c>
      <c r="AW169" s="58">
        <v>2050</v>
      </c>
      <c r="AX169" s="73" t="str">
        <f t="shared" si="33"/>
        <v>*0.89</v>
      </c>
      <c r="AY169" s="70" t="str">
        <f t="shared" si="34"/>
        <v>REZoning_Sol-Win</v>
      </c>
    </row>
    <row r="170" ht="29" spans="1:51">
      <c r="A170" s="67" t="s">
        <v>101</v>
      </c>
      <c r="C170" t="s">
        <v>3508</v>
      </c>
      <c r="D170" s="68" t="s">
        <v>874</v>
      </c>
      <c r="E170" s="52">
        <v>2035</v>
      </c>
      <c r="F170" s="69" t="str">
        <f t="shared" si="24"/>
        <v>*0.96</v>
      </c>
      <c r="G170" s="70" t="str">
        <f t="shared" si="35"/>
        <v>REZoning_Sol-Win</v>
      </c>
      <c r="H170" s="52"/>
      <c r="I170" t="s">
        <v>3508</v>
      </c>
      <c r="J170" s="68" t="s">
        <v>874</v>
      </c>
      <c r="K170" s="52">
        <v>2050</v>
      </c>
      <c r="L170" s="62" t="str">
        <f t="shared" si="25"/>
        <v>*0.94</v>
      </c>
      <c r="M170" s="70" t="str">
        <f t="shared" si="26"/>
        <v>REZoning_Sol-Win</v>
      </c>
      <c r="O170" t="s">
        <v>3508</v>
      </c>
      <c r="P170" t="s">
        <v>874</v>
      </c>
      <c r="Q170">
        <v>2100</v>
      </c>
      <c r="R170" t="s">
        <v>968</v>
      </c>
      <c r="S170" t="s">
        <v>875</v>
      </c>
      <c r="AA170" s="49" t="s">
        <v>3508</v>
      </c>
      <c r="AB170" s="71" t="s">
        <v>874</v>
      </c>
      <c r="AC170" s="55">
        <v>2035</v>
      </c>
      <c r="AD170" s="70" t="str">
        <f t="shared" si="27"/>
        <v>*0.96</v>
      </c>
      <c r="AE170" s="70" t="str">
        <f t="shared" si="28"/>
        <v>REZoning_Sol-Win</v>
      </c>
      <c r="AF170" s="55"/>
      <c r="AG170" s="49" t="s">
        <v>3508</v>
      </c>
      <c r="AH170" s="71" t="s">
        <v>874</v>
      </c>
      <c r="AI170" s="55">
        <v>2050</v>
      </c>
      <c r="AJ170" s="70" t="str">
        <f t="shared" si="29"/>
        <v>*0.93</v>
      </c>
      <c r="AK170" s="70" t="str">
        <f t="shared" si="30"/>
        <v>REZoning_Sol-Win</v>
      </c>
      <c r="AO170" s="50" t="s">
        <v>3508</v>
      </c>
      <c r="AP170" s="72" t="s">
        <v>874</v>
      </c>
      <c r="AQ170" s="58">
        <v>2035</v>
      </c>
      <c r="AR170" s="73" t="str">
        <f t="shared" si="31"/>
        <v>*0.92</v>
      </c>
      <c r="AS170" s="70" t="str">
        <f t="shared" si="32"/>
        <v>REZoning_Sol-Win</v>
      </c>
      <c r="AT170" s="58"/>
      <c r="AU170" s="50" t="s">
        <v>3508</v>
      </c>
      <c r="AV170" s="72" t="s">
        <v>874</v>
      </c>
      <c r="AW170" s="58">
        <v>2050</v>
      </c>
      <c r="AX170" s="73" t="str">
        <f t="shared" si="33"/>
        <v>*0.89</v>
      </c>
      <c r="AY170" s="70" t="str">
        <f t="shared" si="34"/>
        <v>REZoning_Sol-Win</v>
      </c>
    </row>
    <row r="171" ht="29" spans="1:51">
      <c r="A171" s="67" t="s">
        <v>101</v>
      </c>
      <c r="C171" t="s">
        <v>3509</v>
      </c>
      <c r="D171" s="68" t="s">
        <v>874</v>
      </c>
      <c r="E171" s="52">
        <v>2035</v>
      </c>
      <c r="F171" s="69" t="str">
        <f t="shared" si="24"/>
        <v>*0.96</v>
      </c>
      <c r="G171" s="70" t="str">
        <f t="shared" si="35"/>
        <v>REZoning_Sol-Win</v>
      </c>
      <c r="H171" s="52"/>
      <c r="I171" t="s">
        <v>3509</v>
      </c>
      <c r="J171" s="68" t="s">
        <v>874</v>
      </c>
      <c r="K171" s="52">
        <v>2050</v>
      </c>
      <c r="L171" s="62" t="str">
        <f t="shared" si="25"/>
        <v>*0.94</v>
      </c>
      <c r="M171" s="70" t="str">
        <f t="shared" si="26"/>
        <v>REZoning_Sol-Win</v>
      </c>
      <c r="O171" t="s">
        <v>3509</v>
      </c>
      <c r="P171" t="s">
        <v>874</v>
      </c>
      <c r="Q171">
        <v>2100</v>
      </c>
      <c r="R171" t="s">
        <v>968</v>
      </c>
      <c r="S171" t="s">
        <v>875</v>
      </c>
      <c r="AA171" s="49" t="s">
        <v>3509</v>
      </c>
      <c r="AB171" s="71" t="s">
        <v>874</v>
      </c>
      <c r="AC171" s="55">
        <v>2035</v>
      </c>
      <c r="AD171" s="70" t="str">
        <f t="shared" si="27"/>
        <v>*0.96</v>
      </c>
      <c r="AE171" s="70" t="str">
        <f t="shared" si="28"/>
        <v>REZoning_Sol-Win</v>
      </c>
      <c r="AF171" s="55"/>
      <c r="AG171" s="49" t="s">
        <v>3509</v>
      </c>
      <c r="AH171" s="71" t="s">
        <v>874</v>
      </c>
      <c r="AI171" s="55">
        <v>2050</v>
      </c>
      <c r="AJ171" s="70" t="str">
        <f t="shared" si="29"/>
        <v>*0.93</v>
      </c>
      <c r="AK171" s="70" t="str">
        <f t="shared" si="30"/>
        <v>REZoning_Sol-Win</v>
      </c>
      <c r="AO171" s="50" t="s">
        <v>3509</v>
      </c>
      <c r="AP171" s="72" t="s">
        <v>874</v>
      </c>
      <c r="AQ171" s="58">
        <v>2035</v>
      </c>
      <c r="AR171" s="73" t="str">
        <f t="shared" si="31"/>
        <v>*0.92</v>
      </c>
      <c r="AS171" s="70" t="str">
        <f t="shared" si="32"/>
        <v>REZoning_Sol-Win</v>
      </c>
      <c r="AT171" s="58"/>
      <c r="AU171" s="50" t="s">
        <v>3509</v>
      </c>
      <c r="AV171" s="72" t="s">
        <v>874</v>
      </c>
      <c r="AW171" s="58">
        <v>2050</v>
      </c>
      <c r="AX171" s="73" t="str">
        <f t="shared" si="33"/>
        <v>*0.89</v>
      </c>
      <c r="AY171" s="70" t="str">
        <f t="shared" si="34"/>
        <v>REZoning_Sol-Win</v>
      </c>
    </row>
    <row r="172" ht="29" spans="1:51">
      <c r="A172" s="67" t="s">
        <v>101</v>
      </c>
      <c r="C172" t="s">
        <v>3510</v>
      </c>
      <c r="D172" s="68" t="s">
        <v>874</v>
      </c>
      <c r="E172" s="52">
        <v>2035</v>
      </c>
      <c r="F172" s="69" t="str">
        <f t="shared" si="24"/>
        <v>*0.96</v>
      </c>
      <c r="G172" s="70" t="str">
        <f t="shared" si="35"/>
        <v>REZoning_Sol-Win</v>
      </c>
      <c r="H172" s="52"/>
      <c r="I172" t="s">
        <v>3510</v>
      </c>
      <c r="J172" s="68" t="s">
        <v>874</v>
      </c>
      <c r="K172" s="52">
        <v>2050</v>
      </c>
      <c r="L172" s="62" t="str">
        <f t="shared" si="25"/>
        <v>*0.94</v>
      </c>
      <c r="M172" s="70" t="str">
        <f t="shared" si="26"/>
        <v>REZoning_Sol-Win</v>
      </c>
      <c r="O172" t="s">
        <v>3510</v>
      </c>
      <c r="P172" t="s">
        <v>874</v>
      </c>
      <c r="Q172">
        <v>2100</v>
      </c>
      <c r="R172" t="s">
        <v>968</v>
      </c>
      <c r="S172" t="s">
        <v>875</v>
      </c>
      <c r="AA172" s="49" t="s">
        <v>3510</v>
      </c>
      <c r="AB172" s="71" t="s">
        <v>874</v>
      </c>
      <c r="AC172" s="55">
        <v>2035</v>
      </c>
      <c r="AD172" s="70" t="str">
        <f t="shared" si="27"/>
        <v>*0.96</v>
      </c>
      <c r="AE172" s="70" t="str">
        <f t="shared" si="28"/>
        <v>REZoning_Sol-Win</v>
      </c>
      <c r="AF172" s="55"/>
      <c r="AG172" s="49" t="s">
        <v>3510</v>
      </c>
      <c r="AH172" s="71" t="s">
        <v>874</v>
      </c>
      <c r="AI172" s="55">
        <v>2050</v>
      </c>
      <c r="AJ172" s="70" t="str">
        <f t="shared" si="29"/>
        <v>*0.93</v>
      </c>
      <c r="AK172" s="70" t="str">
        <f t="shared" si="30"/>
        <v>REZoning_Sol-Win</v>
      </c>
      <c r="AO172" s="50" t="s">
        <v>3510</v>
      </c>
      <c r="AP172" s="72" t="s">
        <v>874</v>
      </c>
      <c r="AQ172" s="58">
        <v>2035</v>
      </c>
      <c r="AR172" s="73" t="str">
        <f t="shared" si="31"/>
        <v>*0.92</v>
      </c>
      <c r="AS172" s="70" t="str">
        <f t="shared" si="32"/>
        <v>REZoning_Sol-Win</v>
      </c>
      <c r="AT172" s="58"/>
      <c r="AU172" s="50" t="s">
        <v>3510</v>
      </c>
      <c r="AV172" s="72" t="s">
        <v>874</v>
      </c>
      <c r="AW172" s="58">
        <v>2050</v>
      </c>
      <c r="AX172" s="73" t="str">
        <f t="shared" si="33"/>
        <v>*0.89</v>
      </c>
      <c r="AY172" s="70" t="str">
        <f t="shared" si="34"/>
        <v>REZoning_Sol-Win</v>
      </c>
    </row>
    <row r="173" ht="29" spans="1:51">
      <c r="A173" s="67" t="s">
        <v>101</v>
      </c>
      <c r="C173" t="s">
        <v>3511</v>
      </c>
      <c r="D173" s="68" t="s">
        <v>874</v>
      </c>
      <c r="E173" s="52">
        <v>2035</v>
      </c>
      <c r="F173" s="69" t="str">
        <f t="shared" si="24"/>
        <v>*0.96</v>
      </c>
      <c r="G173" s="70" t="str">
        <f t="shared" si="35"/>
        <v>REZoning_Sol-Win</v>
      </c>
      <c r="H173" s="52"/>
      <c r="I173" t="s">
        <v>3511</v>
      </c>
      <c r="J173" s="68" t="s">
        <v>874</v>
      </c>
      <c r="K173" s="52">
        <v>2050</v>
      </c>
      <c r="L173" s="62" t="str">
        <f t="shared" si="25"/>
        <v>*0.94</v>
      </c>
      <c r="M173" s="70" t="str">
        <f t="shared" si="26"/>
        <v>REZoning_Sol-Win</v>
      </c>
      <c r="O173" t="s">
        <v>3511</v>
      </c>
      <c r="P173" t="s">
        <v>874</v>
      </c>
      <c r="Q173">
        <v>2100</v>
      </c>
      <c r="R173" t="s">
        <v>968</v>
      </c>
      <c r="S173" t="s">
        <v>875</v>
      </c>
      <c r="AA173" s="49" t="s">
        <v>3511</v>
      </c>
      <c r="AB173" s="71" t="s">
        <v>874</v>
      </c>
      <c r="AC173" s="55">
        <v>2035</v>
      </c>
      <c r="AD173" s="70" t="str">
        <f t="shared" si="27"/>
        <v>*0.96</v>
      </c>
      <c r="AE173" s="70" t="str">
        <f t="shared" si="28"/>
        <v>REZoning_Sol-Win</v>
      </c>
      <c r="AF173" s="55"/>
      <c r="AG173" s="49" t="s">
        <v>3511</v>
      </c>
      <c r="AH173" s="71" t="s">
        <v>874</v>
      </c>
      <c r="AI173" s="55">
        <v>2050</v>
      </c>
      <c r="AJ173" s="70" t="str">
        <f t="shared" si="29"/>
        <v>*0.93</v>
      </c>
      <c r="AK173" s="70" t="str">
        <f t="shared" si="30"/>
        <v>REZoning_Sol-Win</v>
      </c>
      <c r="AO173" s="50" t="s">
        <v>3511</v>
      </c>
      <c r="AP173" s="72" t="s">
        <v>874</v>
      </c>
      <c r="AQ173" s="58">
        <v>2035</v>
      </c>
      <c r="AR173" s="73" t="str">
        <f t="shared" si="31"/>
        <v>*0.92</v>
      </c>
      <c r="AS173" s="70" t="str">
        <f t="shared" si="32"/>
        <v>REZoning_Sol-Win</v>
      </c>
      <c r="AT173" s="58"/>
      <c r="AU173" s="50" t="s">
        <v>3511</v>
      </c>
      <c r="AV173" s="72" t="s">
        <v>874</v>
      </c>
      <c r="AW173" s="58">
        <v>2050</v>
      </c>
      <c r="AX173" s="73" t="str">
        <f t="shared" si="33"/>
        <v>*0.89</v>
      </c>
      <c r="AY173" s="70" t="str">
        <f t="shared" si="34"/>
        <v>REZoning_Sol-Win</v>
      </c>
    </row>
    <row r="174" ht="29" spans="1:51">
      <c r="A174" s="67" t="s">
        <v>101</v>
      </c>
      <c r="C174" t="s">
        <v>3512</v>
      </c>
      <c r="D174" s="68" t="s">
        <v>874</v>
      </c>
      <c r="E174" s="52">
        <v>2035</v>
      </c>
      <c r="F174" s="69" t="str">
        <f t="shared" si="24"/>
        <v>*0.96</v>
      </c>
      <c r="G174" s="70" t="str">
        <f t="shared" si="35"/>
        <v>REZoning_Sol-Win</v>
      </c>
      <c r="H174" s="52"/>
      <c r="I174" t="s">
        <v>3512</v>
      </c>
      <c r="J174" s="68" t="s">
        <v>874</v>
      </c>
      <c r="K174" s="52">
        <v>2050</v>
      </c>
      <c r="L174" s="62" t="str">
        <f t="shared" si="25"/>
        <v>*0.94</v>
      </c>
      <c r="M174" s="70" t="str">
        <f t="shared" si="26"/>
        <v>REZoning_Sol-Win</v>
      </c>
      <c r="O174" t="s">
        <v>3512</v>
      </c>
      <c r="P174" t="s">
        <v>874</v>
      </c>
      <c r="Q174">
        <v>2100</v>
      </c>
      <c r="R174" t="s">
        <v>968</v>
      </c>
      <c r="S174" t="s">
        <v>875</v>
      </c>
      <c r="AA174" s="49" t="s">
        <v>3512</v>
      </c>
      <c r="AB174" s="71" t="s">
        <v>874</v>
      </c>
      <c r="AC174" s="55">
        <v>2035</v>
      </c>
      <c r="AD174" s="70" t="str">
        <f t="shared" si="27"/>
        <v>*0.96</v>
      </c>
      <c r="AE174" s="70" t="str">
        <f t="shared" si="28"/>
        <v>REZoning_Sol-Win</v>
      </c>
      <c r="AF174" s="55"/>
      <c r="AG174" s="49" t="s">
        <v>3512</v>
      </c>
      <c r="AH174" s="71" t="s">
        <v>874</v>
      </c>
      <c r="AI174" s="55">
        <v>2050</v>
      </c>
      <c r="AJ174" s="70" t="str">
        <f t="shared" si="29"/>
        <v>*0.93</v>
      </c>
      <c r="AK174" s="70" t="str">
        <f t="shared" si="30"/>
        <v>REZoning_Sol-Win</v>
      </c>
      <c r="AO174" s="50" t="s">
        <v>3512</v>
      </c>
      <c r="AP174" s="72" t="s">
        <v>874</v>
      </c>
      <c r="AQ174" s="58">
        <v>2035</v>
      </c>
      <c r="AR174" s="73" t="str">
        <f t="shared" si="31"/>
        <v>*0.92</v>
      </c>
      <c r="AS174" s="70" t="str">
        <f t="shared" si="32"/>
        <v>REZoning_Sol-Win</v>
      </c>
      <c r="AT174" s="58"/>
      <c r="AU174" s="50" t="s">
        <v>3512</v>
      </c>
      <c r="AV174" s="72" t="s">
        <v>874</v>
      </c>
      <c r="AW174" s="58">
        <v>2050</v>
      </c>
      <c r="AX174" s="73" t="str">
        <f t="shared" si="33"/>
        <v>*0.89</v>
      </c>
      <c r="AY174" s="70" t="str">
        <f t="shared" si="34"/>
        <v>REZoning_Sol-Win</v>
      </c>
    </row>
    <row r="175" ht="29" spans="1:51">
      <c r="A175" s="67" t="s">
        <v>101</v>
      </c>
      <c r="C175" t="s">
        <v>3513</v>
      </c>
      <c r="D175" s="68" t="s">
        <v>874</v>
      </c>
      <c r="E175" s="52">
        <v>2035</v>
      </c>
      <c r="F175" s="69" t="str">
        <f t="shared" si="24"/>
        <v>*0.96</v>
      </c>
      <c r="G175" s="70" t="str">
        <f t="shared" si="35"/>
        <v>REZoning_Sol-Win</v>
      </c>
      <c r="H175" s="52"/>
      <c r="I175" t="s">
        <v>3513</v>
      </c>
      <c r="J175" s="68" t="s">
        <v>874</v>
      </c>
      <c r="K175" s="52">
        <v>2050</v>
      </c>
      <c r="L175" s="62" t="str">
        <f t="shared" si="25"/>
        <v>*0.94</v>
      </c>
      <c r="M175" s="70" t="str">
        <f t="shared" si="26"/>
        <v>REZoning_Sol-Win</v>
      </c>
      <c r="O175" t="s">
        <v>3513</v>
      </c>
      <c r="P175" t="s">
        <v>874</v>
      </c>
      <c r="Q175">
        <v>2100</v>
      </c>
      <c r="R175" t="s">
        <v>968</v>
      </c>
      <c r="S175" t="s">
        <v>875</v>
      </c>
      <c r="AA175" s="49" t="s">
        <v>3513</v>
      </c>
      <c r="AB175" s="71" t="s">
        <v>874</v>
      </c>
      <c r="AC175" s="55">
        <v>2035</v>
      </c>
      <c r="AD175" s="70" t="str">
        <f t="shared" si="27"/>
        <v>*0.96</v>
      </c>
      <c r="AE175" s="70" t="str">
        <f t="shared" si="28"/>
        <v>REZoning_Sol-Win</v>
      </c>
      <c r="AF175" s="55"/>
      <c r="AG175" s="49" t="s">
        <v>3513</v>
      </c>
      <c r="AH175" s="71" t="s">
        <v>874</v>
      </c>
      <c r="AI175" s="55">
        <v>2050</v>
      </c>
      <c r="AJ175" s="70" t="str">
        <f t="shared" si="29"/>
        <v>*0.93</v>
      </c>
      <c r="AK175" s="70" t="str">
        <f t="shared" si="30"/>
        <v>REZoning_Sol-Win</v>
      </c>
      <c r="AO175" s="50" t="s">
        <v>3513</v>
      </c>
      <c r="AP175" s="72" t="s">
        <v>874</v>
      </c>
      <c r="AQ175" s="58">
        <v>2035</v>
      </c>
      <c r="AR175" s="73" t="str">
        <f t="shared" si="31"/>
        <v>*0.92</v>
      </c>
      <c r="AS175" s="70" t="str">
        <f t="shared" si="32"/>
        <v>REZoning_Sol-Win</v>
      </c>
      <c r="AT175" s="58"/>
      <c r="AU175" s="50" t="s">
        <v>3513</v>
      </c>
      <c r="AV175" s="72" t="s">
        <v>874</v>
      </c>
      <c r="AW175" s="58">
        <v>2050</v>
      </c>
      <c r="AX175" s="73" t="str">
        <f t="shared" si="33"/>
        <v>*0.89</v>
      </c>
      <c r="AY175" s="70" t="str">
        <f t="shared" si="34"/>
        <v>REZoning_Sol-Win</v>
      </c>
    </row>
    <row r="176" ht="29" spans="1:51">
      <c r="A176" s="67" t="s">
        <v>101</v>
      </c>
      <c r="C176" t="s">
        <v>3514</v>
      </c>
      <c r="D176" s="68" t="s">
        <v>874</v>
      </c>
      <c r="E176" s="52">
        <v>2035</v>
      </c>
      <c r="F176" s="69" t="str">
        <f t="shared" si="24"/>
        <v>*0.96</v>
      </c>
      <c r="G176" s="70" t="str">
        <f t="shared" si="35"/>
        <v>REZoning_Sol-Win</v>
      </c>
      <c r="H176" s="52"/>
      <c r="I176" t="s">
        <v>3514</v>
      </c>
      <c r="J176" s="68" t="s">
        <v>874</v>
      </c>
      <c r="K176" s="52">
        <v>2050</v>
      </c>
      <c r="L176" s="62" t="str">
        <f t="shared" si="25"/>
        <v>*0.94</v>
      </c>
      <c r="M176" s="70" t="str">
        <f t="shared" si="26"/>
        <v>REZoning_Sol-Win</v>
      </c>
      <c r="O176" t="s">
        <v>3514</v>
      </c>
      <c r="P176" t="s">
        <v>874</v>
      </c>
      <c r="Q176">
        <v>2100</v>
      </c>
      <c r="R176" t="s">
        <v>968</v>
      </c>
      <c r="S176" t="s">
        <v>875</v>
      </c>
      <c r="AA176" s="49" t="s">
        <v>3514</v>
      </c>
      <c r="AB176" s="71" t="s">
        <v>874</v>
      </c>
      <c r="AC176" s="55">
        <v>2035</v>
      </c>
      <c r="AD176" s="70" t="str">
        <f t="shared" si="27"/>
        <v>*0.96</v>
      </c>
      <c r="AE176" s="70" t="str">
        <f t="shared" si="28"/>
        <v>REZoning_Sol-Win</v>
      </c>
      <c r="AF176" s="55"/>
      <c r="AG176" s="49" t="s">
        <v>3514</v>
      </c>
      <c r="AH176" s="71" t="s">
        <v>874</v>
      </c>
      <c r="AI176" s="55">
        <v>2050</v>
      </c>
      <c r="AJ176" s="70" t="str">
        <f t="shared" si="29"/>
        <v>*0.93</v>
      </c>
      <c r="AK176" s="70" t="str">
        <f t="shared" si="30"/>
        <v>REZoning_Sol-Win</v>
      </c>
      <c r="AO176" s="50" t="s">
        <v>3514</v>
      </c>
      <c r="AP176" s="72" t="s">
        <v>874</v>
      </c>
      <c r="AQ176" s="58">
        <v>2035</v>
      </c>
      <c r="AR176" s="73" t="str">
        <f t="shared" si="31"/>
        <v>*0.92</v>
      </c>
      <c r="AS176" s="70" t="str">
        <f t="shared" si="32"/>
        <v>REZoning_Sol-Win</v>
      </c>
      <c r="AT176" s="58"/>
      <c r="AU176" s="50" t="s">
        <v>3514</v>
      </c>
      <c r="AV176" s="72" t="s">
        <v>874</v>
      </c>
      <c r="AW176" s="58">
        <v>2050</v>
      </c>
      <c r="AX176" s="73" t="str">
        <f t="shared" si="33"/>
        <v>*0.89</v>
      </c>
      <c r="AY176" s="70" t="str">
        <f t="shared" si="34"/>
        <v>REZoning_Sol-Win</v>
      </c>
    </row>
    <row r="177" ht="29" spans="1:51">
      <c r="A177" s="67" t="s">
        <v>101</v>
      </c>
      <c r="C177" t="s">
        <v>3515</v>
      </c>
      <c r="D177" s="68" t="s">
        <v>874</v>
      </c>
      <c r="E177" s="52">
        <v>2035</v>
      </c>
      <c r="F177" s="69" t="str">
        <f t="shared" si="24"/>
        <v>*0.96</v>
      </c>
      <c r="G177" s="70" t="str">
        <f t="shared" si="35"/>
        <v>REZoning_Sol-Win</v>
      </c>
      <c r="H177" s="52"/>
      <c r="I177" t="s">
        <v>3515</v>
      </c>
      <c r="J177" s="68" t="s">
        <v>874</v>
      </c>
      <c r="K177" s="52">
        <v>2050</v>
      </c>
      <c r="L177" s="62" t="str">
        <f t="shared" si="25"/>
        <v>*0.94</v>
      </c>
      <c r="M177" s="70" t="str">
        <f t="shared" si="26"/>
        <v>REZoning_Sol-Win</v>
      </c>
      <c r="O177" t="s">
        <v>3515</v>
      </c>
      <c r="P177" t="s">
        <v>874</v>
      </c>
      <c r="Q177">
        <v>2100</v>
      </c>
      <c r="R177" t="s">
        <v>968</v>
      </c>
      <c r="S177" t="s">
        <v>875</v>
      </c>
      <c r="AA177" s="49" t="s">
        <v>3515</v>
      </c>
      <c r="AB177" s="71" t="s">
        <v>874</v>
      </c>
      <c r="AC177" s="55">
        <v>2035</v>
      </c>
      <c r="AD177" s="70" t="str">
        <f t="shared" si="27"/>
        <v>*0.96</v>
      </c>
      <c r="AE177" s="70" t="str">
        <f t="shared" si="28"/>
        <v>REZoning_Sol-Win</v>
      </c>
      <c r="AF177" s="55"/>
      <c r="AG177" s="49" t="s">
        <v>3515</v>
      </c>
      <c r="AH177" s="71" t="s">
        <v>874</v>
      </c>
      <c r="AI177" s="55">
        <v>2050</v>
      </c>
      <c r="AJ177" s="70" t="str">
        <f t="shared" si="29"/>
        <v>*0.93</v>
      </c>
      <c r="AK177" s="70" t="str">
        <f t="shared" si="30"/>
        <v>REZoning_Sol-Win</v>
      </c>
      <c r="AO177" s="50" t="s">
        <v>3515</v>
      </c>
      <c r="AP177" s="72" t="s">
        <v>874</v>
      </c>
      <c r="AQ177" s="58">
        <v>2035</v>
      </c>
      <c r="AR177" s="73" t="str">
        <f t="shared" si="31"/>
        <v>*0.92</v>
      </c>
      <c r="AS177" s="70" t="str">
        <f t="shared" si="32"/>
        <v>REZoning_Sol-Win</v>
      </c>
      <c r="AT177" s="58"/>
      <c r="AU177" s="50" t="s">
        <v>3515</v>
      </c>
      <c r="AV177" s="72" t="s">
        <v>874</v>
      </c>
      <c r="AW177" s="58">
        <v>2050</v>
      </c>
      <c r="AX177" s="73" t="str">
        <f t="shared" si="33"/>
        <v>*0.89</v>
      </c>
      <c r="AY177" s="70" t="str">
        <f t="shared" si="34"/>
        <v>REZoning_Sol-Win</v>
      </c>
    </row>
    <row r="178" ht="29" spans="1:51">
      <c r="A178" s="67" t="s">
        <v>87</v>
      </c>
      <c r="C178" t="s">
        <v>3516</v>
      </c>
      <c r="D178" s="68" t="s">
        <v>874</v>
      </c>
      <c r="E178" s="52">
        <v>2035</v>
      </c>
      <c r="F178" s="69" t="str">
        <f t="shared" si="24"/>
        <v>*0.95</v>
      </c>
      <c r="G178" s="70" t="str">
        <f t="shared" si="35"/>
        <v>REZoning_Sol-Win</v>
      </c>
      <c r="H178" s="52"/>
      <c r="I178" t="s">
        <v>3516</v>
      </c>
      <c r="J178" s="68" t="s">
        <v>874</v>
      </c>
      <c r="K178" s="52">
        <v>2050</v>
      </c>
      <c r="L178" s="62" t="str">
        <f t="shared" si="25"/>
        <v>*0.92</v>
      </c>
      <c r="M178" s="70" t="str">
        <f t="shared" si="26"/>
        <v>REZoning_Sol-Win</v>
      </c>
      <c r="O178" t="s">
        <v>3516</v>
      </c>
      <c r="P178" t="s">
        <v>874</v>
      </c>
      <c r="Q178">
        <v>2100</v>
      </c>
      <c r="R178" t="s">
        <v>881</v>
      </c>
      <c r="S178" t="s">
        <v>875</v>
      </c>
      <c r="AA178" s="49" t="s">
        <v>3516</v>
      </c>
      <c r="AB178" s="71" t="s">
        <v>874</v>
      </c>
      <c r="AC178" s="55">
        <v>2035</v>
      </c>
      <c r="AD178" s="70" t="str">
        <f t="shared" si="27"/>
        <v>*0.95</v>
      </c>
      <c r="AE178" s="70" t="str">
        <f t="shared" si="28"/>
        <v>REZoning_Sol-Win</v>
      </c>
      <c r="AF178" s="55"/>
      <c r="AG178" s="49" t="s">
        <v>3516</v>
      </c>
      <c r="AH178" s="71" t="s">
        <v>874</v>
      </c>
      <c r="AI178" s="55">
        <v>2050</v>
      </c>
      <c r="AJ178" s="70" t="str">
        <f t="shared" si="29"/>
        <v>*0.92</v>
      </c>
      <c r="AK178" s="70" t="str">
        <f t="shared" si="30"/>
        <v>REZoning_Sol-Win</v>
      </c>
      <c r="AO178" s="50" t="s">
        <v>3516</v>
      </c>
      <c r="AP178" s="72" t="s">
        <v>874</v>
      </c>
      <c r="AQ178" s="58">
        <v>2035</v>
      </c>
      <c r="AR178" s="73" t="str">
        <f t="shared" si="31"/>
        <v>*0.93</v>
      </c>
      <c r="AS178" s="70" t="str">
        <f t="shared" si="32"/>
        <v>REZoning_Sol-Win</v>
      </c>
      <c r="AT178" s="58"/>
      <c r="AU178" s="50" t="s">
        <v>3516</v>
      </c>
      <c r="AV178" s="72" t="s">
        <v>874</v>
      </c>
      <c r="AW178" s="58">
        <v>2050</v>
      </c>
      <c r="AX178" s="73" t="str">
        <f t="shared" si="33"/>
        <v>*0.89</v>
      </c>
      <c r="AY178" s="70" t="str">
        <f t="shared" si="34"/>
        <v>REZoning_Sol-Win</v>
      </c>
    </row>
    <row r="179" ht="29" spans="1:51">
      <c r="A179" s="67" t="s">
        <v>87</v>
      </c>
      <c r="C179" t="s">
        <v>3517</v>
      </c>
      <c r="D179" s="68" t="s">
        <v>874</v>
      </c>
      <c r="E179" s="52">
        <v>2035</v>
      </c>
      <c r="F179" s="69" t="str">
        <f t="shared" si="24"/>
        <v>*0.95</v>
      </c>
      <c r="G179" s="70" t="str">
        <f t="shared" si="35"/>
        <v>REZoning_Sol-Win</v>
      </c>
      <c r="H179" s="52"/>
      <c r="I179" t="s">
        <v>3517</v>
      </c>
      <c r="J179" s="68" t="s">
        <v>874</v>
      </c>
      <c r="K179" s="52">
        <v>2050</v>
      </c>
      <c r="L179" s="62" t="str">
        <f t="shared" si="25"/>
        <v>*0.92</v>
      </c>
      <c r="M179" s="70" t="str">
        <f t="shared" si="26"/>
        <v>REZoning_Sol-Win</v>
      </c>
      <c r="O179" t="s">
        <v>3517</v>
      </c>
      <c r="P179" t="s">
        <v>874</v>
      </c>
      <c r="Q179">
        <v>2100</v>
      </c>
      <c r="R179" t="s">
        <v>881</v>
      </c>
      <c r="S179" t="s">
        <v>875</v>
      </c>
      <c r="AA179" s="49" t="s">
        <v>3517</v>
      </c>
      <c r="AB179" s="71" t="s">
        <v>874</v>
      </c>
      <c r="AC179" s="55">
        <v>2035</v>
      </c>
      <c r="AD179" s="70" t="str">
        <f t="shared" si="27"/>
        <v>*0.95</v>
      </c>
      <c r="AE179" s="70" t="str">
        <f t="shared" si="28"/>
        <v>REZoning_Sol-Win</v>
      </c>
      <c r="AF179" s="55"/>
      <c r="AG179" s="49" t="s">
        <v>3517</v>
      </c>
      <c r="AH179" s="71" t="s">
        <v>874</v>
      </c>
      <c r="AI179" s="55">
        <v>2050</v>
      </c>
      <c r="AJ179" s="70" t="str">
        <f t="shared" si="29"/>
        <v>*0.92</v>
      </c>
      <c r="AK179" s="70" t="str">
        <f t="shared" si="30"/>
        <v>REZoning_Sol-Win</v>
      </c>
      <c r="AO179" s="50" t="s">
        <v>3517</v>
      </c>
      <c r="AP179" s="72" t="s">
        <v>874</v>
      </c>
      <c r="AQ179" s="58">
        <v>2035</v>
      </c>
      <c r="AR179" s="73" t="str">
        <f t="shared" si="31"/>
        <v>*0.93</v>
      </c>
      <c r="AS179" s="70" t="str">
        <f t="shared" si="32"/>
        <v>REZoning_Sol-Win</v>
      </c>
      <c r="AT179" s="58"/>
      <c r="AU179" s="50" t="s">
        <v>3517</v>
      </c>
      <c r="AV179" s="72" t="s">
        <v>874</v>
      </c>
      <c r="AW179" s="58">
        <v>2050</v>
      </c>
      <c r="AX179" s="73" t="str">
        <f t="shared" si="33"/>
        <v>*0.89</v>
      </c>
      <c r="AY179" s="70" t="str">
        <f t="shared" si="34"/>
        <v>REZoning_Sol-Win</v>
      </c>
    </row>
    <row r="180" ht="29" spans="1:51">
      <c r="A180" s="67" t="s">
        <v>87</v>
      </c>
      <c r="C180" t="s">
        <v>3518</v>
      </c>
      <c r="D180" s="68" t="s">
        <v>874</v>
      </c>
      <c r="E180" s="52">
        <v>2035</v>
      </c>
      <c r="F180" s="69" t="str">
        <f t="shared" si="24"/>
        <v>*0.95</v>
      </c>
      <c r="G180" s="70" t="str">
        <f t="shared" si="35"/>
        <v>REZoning_Sol-Win</v>
      </c>
      <c r="H180" s="52"/>
      <c r="I180" t="s">
        <v>3518</v>
      </c>
      <c r="J180" s="68" t="s">
        <v>874</v>
      </c>
      <c r="K180" s="52">
        <v>2050</v>
      </c>
      <c r="L180" s="62" t="str">
        <f t="shared" si="25"/>
        <v>*0.92</v>
      </c>
      <c r="M180" s="70" t="str">
        <f t="shared" si="26"/>
        <v>REZoning_Sol-Win</v>
      </c>
      <c r="O180" t="s">
        <v>3518</v>
      </c>
      <c r="P180" t="s">
        <v>874</v>
      </c>
      <c r="Q180">
        <v>2100</v>
      </c>
      <c r="R180" t="s">
        <v>881</v>
      </c>
      <c r="S180" t="s">
        <v>875</v>
      </c>
      <c r="AA180" s="49" t="s">
        <v>3518</v>
      </c>
      <c r="AB180" s="71" t="s">
        <v>874</v>
      </c>
      <c r="AC180" s="55">
        <v>2035</v>
      </c>
      <c r="AD180" s="70" t="str">
        <f t="shared" si="27"/>
        <v>*0.95</v>
      </c>
      <c r="AE180" s="70" t="str">
        <f t="shared" si="28"/>
        <v>REZoning_Sol-Win</v>
      </c>
      <c r="AF180" s="55"/>
      <c r="AG180" s="49" t="s">
        <v>3518</v>
      </c>
      <c r="AH180" s="71" t="s">
        <v>874</v>
      </c>
      <c r="AI180" s="55">
        <v>2050</v>
      </c>
      <c r="AJ180" s="70" t="str">
        <f t="shared" si="29"/>
        <v>*0.92</v>
      </c>
      <c r="AK180" s="70" t="str">
        <f t="shared" si="30"/>
        <v>REZoning_Sol-Win</v>
      </c>
      <c r="AO180" s="50" t="s">
        <v>3518</v>
      </c>
      <c r="AP180" s="72" t="s">
        <v>874</v>
      </c>
      <c r="AQ180" s="58">
        <v>2035</v>
      </c>
      <c r="AR180" s="73" t="str">
        <f t="shared" si="31"/>
        <v>*0.93</v>
      </c>
      <c r="AS180" s="70" t="str">
        <f t="shared" si="32"/>
        <v>REZoning_Sol-Win</v>
      </c>
      <c r="AT180" s="58"/>
      <c r="AU180" s="50" t="s">
        <v>3518</v>
      </c>
      <c r="AV180" s="72" t="s">
        <v>874</v>
      </c>
      <c r="AW180" s="58">
        <v>2050</v>
      </c>
      <c r="AX180" s="73" t="str">
        <f t="shared" si="33"/>
        <v>*0.89</v>
      </c>
      <c r="AY180" s="70" t="str">
        <f t="shared" si="34"/>
        <v>REZoning_Sol-Win</v>
      </c>
    </row>
    <row r="181" ht="29" spans="1:51">
      <c r="A181" s="67" t="s">
        <v>87</v>
      </c>
      <c r="C181" t="s">
        <v>3519</v>
      </c>
      <c r="D181" s="68" t="s">
        <v>874</v>
      </c>
      <c r="E181" s="52">
        <v>2035</v>
      </c>
      <c r="F181" s="69" t="str">
        <f t="shared" si="24"/>
        <v>*0.95</v>
      </c>
      <c r="G181" s="70" t="str">
        <f t="shared" si="35"/>
        <v>REZoning_Sol-Win</v>
      </c>
      <c r="H181" s="52"/>
      <c r="I181" t="s">
        <v>3519</v>
      </c>
      <c r="J181" s="68" t="s">
        <v>874</v>
      </c>
      <c r="K181" s="52">
        <v>2050</v>
      </c>
      <c r="L181" s="62" t="str">
        <f t="shared" si="25"/>
        <v>*0.92</v>
      </c>
      <c r="M181" s="70" t="str">
        <f t="shared" si="26"/>
        <v>REZoning_Sol-Win</v>
      </c>
      <c r="O181" t="s">
        <v>3519</v>
      </c>
      <c r="P181" t="s">
        <v>874</v>
      </c>
      <c r="Q181">
        <v>2100</v>
      </c>
      <c r="R181" t="s">
        <v>881</v>
      </c>
      <c r="S181" t="s">
        <v>875</v>
      </c>
      <c r="AA181" s="49" t="s">
        <v>3519</v>
      </c>
      <c r="AB181" s="71" t="s">
        <v>874</v>
      </c>
      <c r="AC181" s="55">
        <v>2035</v>
      </c>
      <c r="AD181" s="70" t="str">
        <f t="shared" si="27"/>
        <v>*0.95</v>
      </c>
      <c r="AE181" s="70" t="str">
        <f t="shared" si="28"/>
        <v>REZoning_Sol-Win</v>
      </c>
      <c r="AF181" s="55"/>
      <c r="AG181" s="49" t="s">
        <v>3519</v>
      </c>
      <c r="AH181" s="71" t="s">
        <v>874</v>
      </c>
      <c r="AI181" s="55">
        <v>2050</v>
      </c>
      <c r="AJ181" s="70" t="str">
        <f t="shared" si="29"/>
        <v>*0.92</v>
      </c>
      <c r="AK181" s="70" t="str">
        <f t="shared" si="30"/>
        <v>REZoning_Sol-Win</v>
      </c>
      <c r="AO181" s="50" t="s">
        <v>3519</v>
      </c>
      <c r="AP181" s="72" t="s">
        <v>874</v>
      </c>
      <c r="AQ181" s="58">
        <v>2035</v>
      </c>
      <c r="AR181" s="73" t="str">
        <f t="shared" si="31"/>
        <v>*0.93</v>
      </c>
      <c r="AS181" s="70" t="str">
        <f t="shared" si="32"/>
        <v>REZoning_Sol-Win</v>
      </c>
      <c r="AT181" s="58"/>
      <c r="AU181" s="50" t="s">
        <v>3519</v>
      </c>
      <c r="AV181" s="72" t="s">
        <v>874</v>
      </c>
      <c r="AW181" s="58">
        <v>2050</v>
      </c>
      <c r="AX181" s="73" t="str">
        <f t="shared" si="33"/>
        <v>*0.89</v>
      </c>
      <c r="AY181" s="70" t="str">
        <f t="shared" si="34"/>
        <v>REZoning_Sol-Win</v>
      </c>
    </row>
    <row r="182" ht="29" spans="1:51">
      <c r="A182" s="67" t="s">
        <v>87</v>
      </c>
      <c r="C182" t="s">
        <v>3520</v>
      </c>
      <c r="D182" s="68" t="s">
        <v>874</v>
      </c>
      <c r="E182" s="52">
        <v>2035</v>
      </c>
      <c r="F182" s="69" t="str">
        <f t="shared" si="24"/>
        <v>*0.95</v>
      </c>
      <c r="G182" s="70" t="str">
        <f t="shared" si="35"/>
        <v>REZoning_Sol-Win</v>
      </c>
      <c r="H182" s="52"/>
      <c r="I182" t="s">
        <v>3520</v>
      </c>
      <c r="J182" s="68" t="s">
        <v>874</v>
      </c>
      <c r="K182" s="52">
        <v>2050</v>
      </c>
      <c r="L182" s="62" t="str">
        <f t="shared" si="25"/>
        <v>*0.92</v>
      </c>
      <c r="M182" s="70" t="str">
        <f t="shared" si="26"/>
        <v>REZoning_Sol-Win</v>
      </c>
      <c r="O182" t="s">
        <v>3520</v>
      </c>
      <c r="P182" t="s">
        <v>874</v>
      </c>
      <c r="Q182">
        <v>2100</v>
      </c>
      <c r="R182" t="s">
        <v>881</v>
      </c>
      <c r="S182" t="s">
        <v>875</v>
      </c>
      <c r="AA182" s="49" t="s">
        <v>3520</v>
      </c>
      <c r="AB182" s="71" t="s">
        <v>874</v>
      </c>
      <c r="AC182" s="55">
        <v>2035</v>
      </c>
      <c r="AD182" s="70" t="str">
        <f t="shared" si="27"/>
        <v>*0.95</v>
      </c>
      <c r="AE182" s="70" t="str">
        <f t="shared" si="28"/>
        <v>REZoning_Sol-Win</v>
      </c>
      <c r="AF182" s="55"/>
      <c r="AG182" s="49" t="s">
        <v>3520</v>
      </c>
      <c r="AH182" s="71" t="s">
        <v>874</v>
      </c>
      <c r="AI182" s="55">
        <v>2050</v>
      </c>
      <c r="AJ182" s="70" t="str">
        <f t="shared" si="29"/>
        <v>*0.92</v>
      </c>
      <c r="AK182" s="70" t="str">
        <f t="shared" si="30"/>
        <v>REZoning_Sol-Win</v>
      </c>
      <c r="AO182" s="50" t="s">
        <v>3520</v>
      </c>
      <c r="AP182" s="72" t="s">
        <v>874</v>
      </c>
      <c r="AQ182" s="58">
        <v>2035</v>
      </c>
      <c r="AR182" s="73" t="str">
        <f t="shared" si="31"/>
        <v>*0.93</v>
      </c>
      <c r="AS182" s="70" t="str">
        <f t="shared" si="32"/>
        <v>REZoning_Sol-Win</v>
      </c>
      <c r="AT182" s="58"/>
      <c r="AU182" s="50" t="s">
        <v>3520</v>
      </c>
      <c r="AV182" s="72" t="s">
        <v>874</v>
      </c>
      <c r="AW182" s="58">
        <v>2050</v>
      </c>
      <c r="AX182" s="73" t="str">
        <f t="shared" si="33"/>
        <v>*0.89</v>
      </c>
      <c r="AY182" s="70" t="str">
        <f t="shared" si="34"/>
        <v>REZoning_Sol-Win</v>
      </c>
    </row>
    <row r="183" ht="29" spans="1:51">
      <c r="A183" s="67" t="s">
        <v>87</v>
      </c>
      <c r="C183" t="s">
        <v>3521</v>
      </c>
      <c r="D183" s="68" t="s">
        <v>874</v>
      </c>
      <c r="E183" s="52">
        <v>2035</v>
      </c>
      <c r="F183" s="69" t="str">
        <f t="shared" si="24"/>
        <v>*0.95</v>
      </c>
      <c r="G183" s="70" t="str">
        <f t="shared" si="35"/>
        <v>REZoning_Sol-Win</v>
      </c>
      <c r="H183" s="52"/>
      <c r="I183" t="s">
        <v>3521</v>
      </c>
      <c r="J183" s="68" t="s">
        <v>874</v>
      </c>
      <c r="K183" s="52">
        <v>2050</v>
      </c>
      <c r="L183" s="62" t="str">
        <f t="shared" si="25"/>
        <v>*0.92</v>
      </c>
      <c r="M183" s="70" t="str">
        <f t="shared" si="26"/>
        <v>REZoning_Sol-Win</v>
      </c>
      <c r="O183" t="s">
        <v>3521</v>
      </c>
      <c r="P183" t="s">
        <v>874</v>
      </c>
      <c r="Q183">
        <v>2100</v>
      </c>
      <c r="R183" t="s">
        <v>881</v>
      </c>
      <c r="S183" t="s">
        <v>875</v>
      </c>
      <c r="AA183" s="49" t="s">
        <v>3521</v>
      </c>
      <c r="AB183" s="71" t="s">
        <v>874</v>
      </c>
      <c r="AC183" s="55">
        <v>2035</v>
      </c>
      <c r="AD183" s="70" t="str">
        <f t="shared" si="27"/>
        <v>*0.95</v>
      </c>
      <c r="AE183" s="70" t="str">
        <f t="shared" si="28"/>
        <v>REZoning_Sol-Win</v>
      </c>
      <c r="AF183" s="55"/>
      <c r="AG183" s="49" t="s">
        <v>3521</v>
      </c>
      <c r="AH183" s="71" t="s">
        <v>874</v>
      </c>
      <c r="AI183" s="55">
        <v>2050</v>
      </c>
      <c r="AJ183" s="70" t="str">
        <f t="shared" si="29"/>
        <v>*0.92</v>
      </c>
      <c r="AK183" s="70" t="str">
        <f t="shared" si="30"/>
        <v>REZoning_Sol-Win</v>
      </c>
      <c r="AO183" s="50" t="s">
        <v>3521</v>
      </c>
      <c r="AP183" s="72" t="s">
        <v>874</v>
      </c>
      <c r="AQ183" s="58">
        <v>2035</v>
      </c>
      <c r="AR183" s="73" t="str">
        <f t="shared" si="31"/>
        <v>*0.93</v>
      </c>
      <c r="AS183" s="70" t="str">
        <f t="shared" si="32"/>
        <v>REZoning_Sol-Win</v>
      </c>
      <c r="AT183" s="58"/>
      <c r="AU183" s="50" t="s">
        <v>3521</v>
      </c>
      <c r="AV183" s="72" t="s">
        <v>874</v>
      </c>
      <c r="AW183" s="58">
        <v>2050</v>
      </c>
      <c r="AX183" s="73" t="str">
        <f t="shared" si="33"/>
        <v>*0.89</v>
      </c>
      <c r="AY183" s="70" t="str">
        <f t="shared" si="34"/>
        <v>REZoning_Sol-Win</v>
      </c>
    </row>
    <row r="184" ht="29" spans="1:51">
      <c r="A184" s="67" t="s">
        <v>87</v>
      </c>
      <c r="C184" t="s">
        <v>3522</v>
      </c>
      <c r="D184" s="68" t="s">
        <v>874</v>
      </c>
      <c r="E184" s="52">
        <v>2035</v>
      </c>
      <c r="F184" s="69" t="str">
        <f t="shared" si="24"/>
        <v>*0.95</v>
      </c>
      <c r="G184" s="70" t="str">
        <f t="shared" si="35"/>
        <v>REZoning_Sol-Win</v>
      </c>
      <c r="H184" s="52"/>
      <c r="I184" t="s">
        <v>3522</v>
      </c>
      <c r="J184" s="68" t="s">
        <v>874</v>
      </c>
      <c r="K184" s="52">
        <v>2050</v>
      </c>
      <c r="L184" s="62" t="str">
        <f t="shared" si="25"/>
        <v>*0.92</v>
      </c>
      <c r="M184" s="70" t="str">
        <f t="shared" si="26"/>
        <v>REZoning_Sol-Win</v>
      </c>
      <c r="O184" t="s">
        <v>3522</v>
      </c>
      <c r="P184" t="s">
        <v>874</v>
      </c>
      <c r="Q184">
        <v>2100</v>
      </c>
      <c r="R184" t="s">
        <v>881</v>
      </c>
      <c r="S184" t="s">
        <v>875</v>
      </c>
      <c r="AA184" s="49" t="s">
        <v>3522</v>
      </c>
      <c r="AB184" s="71" t="s">
        <v>874</v>
      </c>
      <c r="AC184" s="55">
        <v>2035</v>
      </c>
      <c r="AD184" s="70" t="str">
        <f t="shared" si="27"/>
        <v>*0.95</v>
      </c>
      <c r="AE184" s="70" t="str">
        <f t="shared" si="28"/>
        <v>REZoning_Sol-Win</v>
      </c>
      <c r="AF184" s="55"/>
      <c r="AG184" s="49" t="s">
        <v>3522</v>
      </c>
      <c r="AH184" s="71" t="s">
        <v>874</v>
      </c>
      <c r="AI184" s="55">
        <v>2050</v>
      </c>
      <c r="AJ184" s="70" t="str">
        <f t="shared" si="29"/>
        <v>*0.92</v>
      </c>
      <c r="AK184" s="70" t="str">
        <f t="shared" si="30"/>
        <v>REZoning_Sol-Win</v>
      </c>
      <c r="AO184" s="50" t="s">
        <v>3522</v>
      </c>
      <c r="AP184" s="72" t="s">
        <v>874</v>
      </c>
      <c r="AQ184" s="58">
        <v>2035</v>
      </c>
      <c r="AR184" s="73" t="str">
        <f t="shared" si="31"/>
        <v>*0.93</v>
      </c>
      <c r="AS184" s="70" t="str">
        <f t="shared" si="32"/>
        <v>REZoning_Sol-Win</v>
      </c>
      <c r="AT184" s="58"/>
      <c r="AU184" s="50" t="s">
        <v>3522</v>
      </c>
      <c r="AV184" s="72" t="s">
        <v>874</v>
      </c>
      <c r="AW184" s="58">
        <v>2050</v>
      </c>
      <c r="AX184" s="73" t="str">
        <f t="shared" si="33"/>
        <v>*0.89</v>
      </c>
      <c r="AY184" s="70" t="str">
        <f t="shared" si="34"/>
        <v>REZoning_Sol-Win</v>
      </c>
    </row>
    <row r="185" ht="29" spans="1:51">
      <c r="A185" s="67" t="s">
        <v>87</v>
      </c>
      <c r="C185" t="s">
        <v>3523</v>
      </c>
      <c r="D185" s="68" t="s">
        <v>874</v>
      </c>
      <c r="E185" s="52">
        <v>2035</v>
      </c>
      <c r="F185" s="69" t="str">
        <f t="shared" si="24"/>
        <v>*0.95</v>
      </c>
      <c r="G185" s="70" t="str">
        <f t="shared" si="35"/>
        <v>REZoning_Sol-Win</v>
      </c>
      <c r="H185" s="52"/>
      <c r="I185" t="s">
        <v>3523</v>
      </c>
      <c r="J185" s="68" t="s">
        <v>874</v>
      </c>
      <c r="K185" s="52">
        <v>2050</v>
      </c>
      <c r="L185" s="62" t="str">
        <f t="shared" si="25"/>
        <v>*0.92</v>
      </c>
      <c r="M185" s="70" t="str">
        <f t="shared" si="26"/>
        <v>REZoning_Sol-Win</v>
      </c>
      <c r="O185" t="s">
        <v>3523</v>
      </c>
      <c r="P185" t="s">
        <v>874</v>
      </c>
      <c r="Q185">
        <v>2100</v>
      </c>
      <c r="R185" t="s">
        <v>881</v>
      </c>
      <c r="S185" t="s">
        <v>875</v>
      </c>
      <c r="AA185" s="49" t="s">
        <v>3523</v>
      </c>
      <c r="AB185" s="71" t="s">
        <v>874</v>
      </c>
      <c r="AC185" s="55">
        <v>2035</v>
      </c>
      <c r="AD185" s="70" t="str">
        <f t="shared" si="27"/>
        <v>*0.95</v>
      </c>
      <c r="AE185" s="70" t="str">
        <f t="shared" si="28"/>
        <v>REZoning_Sol-Win</v>
      </c>
      <c r="AF185" s="55"/>
      <c r="AG185" s="49" t="s">
        <v>3523</v>
      </c>
      <c r="AH185" s="71" t="s">
        <v>874</v>
      </c>
      <c r="AI185" s="55">
        <v>2050</v>
      </c>
      <c r="AJ185" s="70" t="str">
        <f t="shared" si="29"/>
        <v>*0.92</v>
      </c>
      <c r="AK185" s="70" t="str">
        <f t="shared" si="30"/>
        <v>REZoning_Sol-Win</v>
      </c>
      <c r="AO185" s="50" t="s">
        <v>3523</v>
      </c>
      <c r="AP185" s="72" t="s">
        <v>874</v>
      </c>
      <c r="AQ185" s="58">
        <v>2035</v>
      </c>
      <c r="AR185" s="73" t="str">
        <f t="shared" si="31"/>
        <v>*0.93</v>
      </c>
      <c r="AS185" s="70" t="str">
        <f t="shared" si="32"/>
        <v>REZoning_Sol-Win</v>
      </c>
      <c r="AT185" s="58"/>
      <c r="AU185" s="50" t="s">
        <v>3523</v>
      </c>
      <c r="AV185" s="72" t="s">
        <v>874</v>
      </c>
      <c r="AW185" s="58">
        <v>2050</v>
      </c>
      <c r="AX185" s="73" t="str">
        <f t="shared" si="33"/>
        <v>*0.89</v>
      </c>
      <c r="AY185" s="70" t="str">
        <f t="shared" si="34"/>
        <v>REZoning_Sol-Win</v>
      </c>
    </row>
    <row r="186" ht="29" spans="1:51">
      <c r="A186" s="67" t="s">
        <v>87</v>
      </c>
      <c r="C186" t="s">
        <v>3524</v>
      </c>
      <c r="D186" s="68" t="s">
        <v>874</v>
      </c>
      <c r="E186" s="52">
        <v>2035</v>
      </c>
      <c r="F186" s="69" t="str">
        <f t="shared" si="24"/>
        <v>*0.95</v>
      </c>
      <c r="G186" s="70" t="str">
        <f t="shared" si="35"/>
        <v>REZoning_Sol-Win</v>
      </c>
      <c r="H186" s="52"/>
      <c r="I186" t="s">
        <v>3524</v>
      </c>
      <c r="J186" s="68" t="s">
        <v>874</v>
      </c>
      <c r="K186" s="52">
        <v>2050</v>
      </c>
      <c r="L186" s="62" t="str">
        <f t="shared" si="25"/>
        <v>*0.92</v>
      </c>
      <c r="M186" s="70" t="str">
        <f t="shared" si="26"/>
        <v>REZoning_Sol-Win</v>
      </c>
      <c r="O186" t="s">
        <v>3524</v>
      </c>
      <c r="P186" t="s">
        <v>874</v>
      </c>
      <c r="Q186">
        <v>2100</v>
      </c>
      <c r="R186" t="s">
        <v>881</v>
      </c>
      <c r="S186" t="s">
        <v>875</v>
      </c>
      <c r="AA186" s="49" t="s">
        <v>3524</v>
      </c>
      <c r="AB186" s="71" t="s">
        <v>874</v>
      </c>
      <c r="AC186" s="55">
        <v>2035</v>
      </c>
      <c r="AD186" s="70" t="str">
        <f t="shared" si="27"/>
        <v>*0.95</v>
      </c>
      <c r="AE186" s="70" t="str">
        <f t="shared" si="28"/>
        <v>REZoning_Sol-Win</v>
      </c>
      <c r="AF186" s="55"/>
      <c r="AG186" s="49" t="s">
        <v>3524</v>
      </c>
      <c r="AH186" s="71" t="s">
        <v>874</v>
      </c>
      <c r="AI186" s="55">
        <v>2050</v>
      </c>
      <c r="AJ186" s="70" t="str">
        <f t="shared" si="29"/>
        <v>*0.92</v>
      </c>
      <c r="AK186" s="70" t="str">
        <f t="shared" si="30"/>
        <v>REZoning_Sol-Win</v>
      </c>
      <c r="AO186" s="50" t="s">
        <v>3524</v>
      </c>
      <c r="AP186" s="72" t="s">
        <v>874</v>
      </c>
      <c r="AQ186" s="58">
        <v>2035</v>
      </c>
      <c r="AR186" s="73" t="str">
        <f t="shared" si="31"/>
        <v>*0.93</v>
      </c>
      <c r="AS186" s="70" t="str">
        <f t="shared" si="32"/>
        <v>REZoning_Sol-Win</v>
      </c>
      <c r="AT186" s="58"/>
      <c r="AU186" s="50" t="s">
        <v>3524</v>
      </c>
      <c r="AV186" s="72" t="s">
        <v>874</v>
      </c>
      <c r="AW186" s="58">
        <v>2050</v>
      </c>
      <c r="AX186" s="73" t="str">
        <f t="shared" si="33"/>
        <v>*0.89</v>
      </c>
      <c r="AY186" s="70" t="str">
        <f t="shared" si="34"/>
        <v>REZoning_Sol-Win</v>
      </c>
    </row>
    <row r="187" ht="29" spans="1:51">
      <c r="A187" s="67" t="s">
        <v>87</v>
      </c>
      <c r="C187" t="s">
        <v>3525</v>
      </c>
      <c r="D187" s="68" t="s">
        <v>874</v>
      </c>
      <c r="E187" s="52">
        <v>2035</v>
      </c>
      <c r="F187" s="69" t="str">
        <f t="shared" si="24"/>
        <v>*0.95</v>
      </c>
      <c r="G187" s="70" t="str">
        <f t="shared" si="35"/>
        <v>REZoning_Sol-Win</v>
      </c>
      <c r="H187" s="52"/>
      <c r="I187" t="s">
        <v>3525</v>
      </c>
      <c r="J187" s="68" t="s">
        <v>874</v>
      </c>
      <c r="K187" s="52">
        <v>2050</v>
      </c>
      <c r="L187" s="62" t="str">
        <f t="shared" si="25"/>
        <v>*0.92</v>
      </c>
      <c r="M187" s="70" t="str">
        <f t="shared" si="26"/>
        <v>REZoning_Sol-Win</v>
      </c>
      <c r="O187" t="s">
        <v>3525</v>
      </c>
      <c r="P187" t="s">
        <v>874</v>
      </c>
      <c r="Q187">
        <v>2100</v>
      </c>
      <c r="R187" t="s">
        <v>881</v>
      </c>
      <c r="S187" t="s">
        <v>875</v>
      </c>
      <c r="AA187" s="49" t="s">
        <v>3525</v>
      </c>
      <c r="AB187" s="71" t="s">
        <v>874</v>
      </c>
      <c r="AC187" s="55">
        <v>2035</v>
      </c>
      <c r="AD187" s="70" t="str">
        <f t="shared" si="27"/>
        <v>*0.95</v>
      </c>
      <c r="AE187" s="70" t="str">
        <f t="shared" si="28"/>
        <v>REZoning_Sol-Win</v>
      </c>
      <c r="AF187" s="55"/>
      <c r="AG187" s="49" t="s">
        <v>3525</v>
      </c>
      <c r="AH187" s="71" t="s">
        <v>874</v>
      </c>
      <c r="AI187" s="55">
        <v>2050</v>
      </c>
      <c r="AJ187" s="70" t="str">
        <f t="shared" si="29"/>
        <v>*0.92</v>
      </c>
      <c r="AK187" s="70" t="str">
        <f t="shared" si="30"/>
        <v>REZoning_Sol-Win</v>
      </c>
      <c r="AO187" s="50" t="s">
        <v>3525</v>
      </c>
      <c r="AP187" s="72" t="s">
        <v>874</v>
      </c>
      <c r="AQ187" s="58">
        <v>2035</v>
      </c>
      <c r="AR187" s="73" t="str">
        <f t="shared" si="31"/>
        <v>*0.93</v>
      </c>
      <c r="AS187" s="70" t="str">
        <f t="shared" si="32"/>
        <v>REZoning_Sol-Win</v>
      </c>
      <c r="AT187" s="58"/>
      <c r="AU187" s="50" t="s">
        <v>3525</v>
      </c>
      <c r="AV187" s="72" t="s">
        <v>874</v>
      </c>
      <c r="AW187" s="58">
        <v>2050</v>
      </c>
      <c r="AX187" s="73" t="str">
        <f t="shared" si="33"/>
        <v>*0.89</v>
      </c>
      <c r="AY187" s="70" t="str">
        <f t="shared" si="34"/>
        <v>REZoning_Sol-Win</v>
      </c>
    </row>
    <row r="188" ht="29" spans="1:51">
      <c r="A188" s="67" t="s">
        <v>87</v>
      </c>
      <c r="C188" t="s">
        <v>3526</v>
      </c>
      <c r="D188" s="68" t="s">
        <v>874</v>
      </c>
      <c r="E188" s="52">
        <v>2035</v>
      </c>
      <c r="F188" s="69" t="str">
        <f t="shared" si="24"/>
        <v>*0.95</v>
      </c>
      <c r="G188" s="70" t="str">
        <f t="shared" si="35"/>
        <v>REZoning_Sol-Win</v>
      </c>
      <c r="H188" s="52"/>
      <c r="I188" t="s">
        <v>3526</v>
      </c>
      <c r="J188" s="68" t="s">
        <v>874</v>
      </c>
      <c r="K188" s="52">
        <v>2050</v>
      </c>
      <c r="L188" s="62" t="str">
        <f t="shared" si="25"/>
        <v>*0.92</v>
      </c>
      <c r="M188" s="70" t="str">
        <f t="shared" si="26"/>
        <v>REZoning_Sol-Win</v>
      </c>
      <c r="O188" t="s">
        <v>3526</v>
      </c>
      <c r="P188" t="s">
        <v>874</v>
      </c>
      <c r="Q188">
        <v>2100</v>
      </c>
      <c r="R188" t="s">
        <v>881</v>
      </c>
      <c r="S188" t="s">
        <v>875</v>
      </c>
      <c r="AA188" s="49" t="s">
        <v>3526</v>
      </c>
      <c r="AB188" s="71" t="s">
        <v>874</v>
      </c>
      <c r="AC188" s="55">
        <v>2035</v>
      </c>
      <c r="AD188" s="70" t="str">
        <f t="shared" si="27"/>
        <v>*0.95</v>
      </c>
      <c r="AE188" s="70" t="str">
        <f t="shared" si="28"/>
        <v>REZoning_Sol-Win</v>
      </c>
      <c r="AF188" s="55"/>
      <c r="AG188" s="49" t="s">
        <v>3526</v>
      </c>
      <c r="AH188" s="71" t="s">
        <v>874</v>
      </c>
      <c r="AI188" s="55">
        <v>2050</v>
      </c>
      <c r="AJ188" s="70" t="str">
        <f t="shared" si="29"/>
        <v>*0.92</v>
      </c>
      <c r="AK188" s="70" t="str">
        <f t="shared" si="30"/>
        <v>REZoning_Sol-Win</v>
      </c>
      <c r="AO188" s="50" t="s">
        <v>3526</v>
      </c>
      <c r="AP188" s="72" t="s">
        <v>874</v>
      </c>
      <c r="AQ188" s="58">
        <v>2035</v>
      </c>
      <c r="AR188" s="73" t="str">
        <f t="shared" si="31"/>
        <v>*0.93</v>
      </c>
      <c r="AS188" s="70" t="str">
        <f t="shared" si="32"/>
        <v>REZoning_Sol-Win</v>
      </c>
      <c r="AT188" s="58"/>
      <c r="AU188" s="50" t="s">
        <v>3526</v>
      </c>
      <c r="AV188" s="72" t="s">
        <v>874</v>
      </c>
      <c r="AW188" s="58">
        <v>2050</v>
      </c>
      <c r="AX188" s="73" t="str">
        <f t="shared" si="33"/>
        <v>*0.89</v>
      </c>
      <c r="AY188" s="70" t="str">
        <f t="shared" si="34"/>
        <v>REZoning_Sol-Win</v>
      </c>
    </row>
    <row r="189" ht="29" spans="1:51">
      <c r="A189" s="67" t="s">
        <v>87</v>
      </c>
      <c r="C189" t="s">
        <v>3527</v>
      </c>
      <c r="D189" s="68" t="s">
        <v>874</v>
      </c>
      <c r="E189" s="52">
        <v>2035</v>
      </c>
      <c r="F189" s="69" t="str">
        <f t="shared" si="24"/>
        <v>*0.95</v>
      </c>
      <c r="G189" s="70" t="str">
        <f t="shared" si="35"/>
        <v>REZoning_Sol-Win</v>
      </c>
      <c r="H189" s="52"/>
      <c r="I189" t="s">
        <v>3527</v>
      </c>
      <c r="J189" s="68" t="s">
        <v>874</v>
      </c>
      <c r="K189" s="52">
        <v>2050</v>
      </c>
      <c r="L189" s="62" t="str">
        <f t="shared" si="25"/>
        <v>*0.92</v>
      </c>
      <c r="M189" s="70" t="str">
        <f t="shared" si="26"/>
        <v>REZoning_Sol-Win</v>
      </c>
      <c r="O189" t="s">
        <v>3527</v>
      </c>
      <c r="P189" t="s">
        <v>874</v>
      </c>
      <c r="Q189">
        <v>2100</v>
      </c>
      <c r="R189" t="s">
        <v>881</v>
      </c>
      <c r="S189" t="s">
        <v>875</v>
      </c>
      <c r="AA189" s="49" t="s">
        <v>3527</v>
      </c>
      <c r="AB189" s="71" t="s">
        <v>874</v>
      </c>
      <c r="AC189" s="55">
        <v>2035</v>
      </c>
      <c r="AD189" s="70" t="str">
        <f t="shared" si="27"/>
        <v>*0.95</v>
      </c>
      <c r="AE189" s="70" t="str">
        <f t="shared" si="28"/>
        <v>REZoning_Sol-Win</v>
      </c>
      <c r="AF189" s="55"/>
      <c r="AG189" s="49" t="s">
        <v>3527</v>
      </c>
      <c r="AH189" s="71" t="s">
        <v>874</v>
      </c>
      <c r="AI189" s="55">
        <v>2050</v>
      </c>
      <c r="AJ189" s="70" t="str">
        <f t="shared" si="29"/>
        <v>*0.92</v>
      </c>
      <c r="AK189" s="70" t="str">
        <f t="shared" si="30"/>
        <v>REZoning_Sol-Win</v>
      </c>
      <c r="AO189" s="50" t="s">
        <v>3527</v>
      </c>
      <c r="AP189" s="72" t="s">
        <v>874</v>
      </c>
      <c r="AQ189" s="58">
        <v>2035</v>
      </c>
      <c r="AR189" s="73" t="str">
        <f t="shared" si="31"/>
        <v>*0.93</v>
      </c>
      <c r="AS189" s="70" t="str">
        <f t="shared" si="32"/>
        <v>REZoning_Sol-Win</v>
      </c>
      <c r="AT189" s="58"/>
      <c r="AU189" s="50" t="s">
        <v>3527</v>
      </c>
      <c r="AV189" s="72" t="s">
        <v>874</v>
      </c>
      <c r="AW189" s="58">
        <v>2050</v>
      </c>
      <c r="AX189" s="73" t="str">
        <f t="shared" si="33"/>
        <v>*0.89</v>
      </c>
      <c r="AY189" s="70" t="str">
        <f t="shared" si="34"/>
        <v>REZoning_Sol-Win</v>
      </c>
    </row>
    <row r="190" ht="29" spans="1:51">
      <c r="A190" s="67" t="s">
        <v>87</v>
      </c>
      <c r="C190" t="s">
        <v>3528</v>
      </c>
      <c r="D190" s="68" t="s">
        <v>874</v>
      </c>
      <c r="E190" s="52">
        <v>2035</v>
      </c>
      <c r="F190" s="69" t="str">
        <f t="shared" si="24"/>
        <v>*0.95</v>
      </c>
      <c r="G190" s="70" t="str">
        <f t="shared" si="35"/>
        <v>REZoning_Sol-Win</v>
      </c>
      <c r="H190" s="52"/>
      <c r="I190" t="s">
        <v>3528</v>
      </c>
      <c r="J190" s="68" t="s">
        <v>874</v>
      </c>
      <c r="K190" s="52">
        <v>2050</v>
      </c>
      <c r="L190" s="62" t="str">
        <f t="shared" si="25"/>
        <v>*0.92</v>
      </c>
      <c r="M190" s="70" t="str">
        <f t="shared" si="26"/>
        <v>REZoning_Sol-Win</v>
      </c>
      <c r="O190" t="s">
        <v>3528</v>
      </c>
      <c r="P190" t="s">
        <v>874</v>
      </c>
      <c r="Q190">
        <v>2100</v>
      </c>
      <c r="R190" t="s">
        <v>881</v>
      </c>
      <c r="S190" t="s">
        <v>875</v>
      </c>
      <c r="AA190" s="49" t="s">
        <v>3528</v>
      </c>
      <c r="AB190" s="71" t="s">
        <v>874</v>
      </c>
      <c r="AC190" s="55">
        <v>2035</v>
      </c>
      <c r="AD190" s="70" t="str">
        <f t="shared" si="27"/>
        <v>*0.95</v>
      </c>
      <c r="AE190" s="70" t="str">
        <f t="shared" si="28"/>
        <v>REZoning_Sol-Win</v>
      </c>
      <c r="AF190" s="55"/>
      <c r="AG190" s="49" t="s">
        <v>3528</v>
      </c>
      <c r="AH190" s="71" t="s">
        <v>874</v>
      </c>
      <c r="AI190" s="55">
        <v>2050</v>
      </c>
      <c r="AJ190" s="70" t="str">
        <f t="shared" si="29"/>
        <v>*0.92</v>
      </c>
      <c r="AK190" s="70" t="str">
        <f t="shared" si="30"/>
        <v>REZoning_Sol-Win</v>
      </c>
      <c r="AO190" s="50" t="s">
        <v>3528</v>
      </c>
      <c r="AP190" s="72" t="s">
        <v>874</v>
      </c>
      <c r="AQ190" s="58">
        <v>2035</v>
      </c>
      <c r="AR190" s="73" t="str">
        <f t="shared" si="31"/>
        <v>*0.93</v>
      </c>
      <c r="AS190" s="70" t="str">
        <f t="shared" si="32"/>
        <v>REZoning_Sol-Win</v>
      </c>
      <c r="AT190" s="58"/>
      <c r="AU190" s="50" t="s">
        <v>3528</v>
      </c>
      <c r="AV190" s="72" t="s">
        <v>874</v>
      </c>
      <c r="AW190" s="58">
        <v>2050</v>
      </c>
      <c r="AX190" s="73" t="str">
        <f t="shared" si="33"/>
        <v>*0.89</v>
      </c>
      <c r="AY190" s="70" t="str">
        <f t="shared" si="34"/>
        <v>REZoning_Sol-Win</v>
      </c>
    </row>
    <row r="191" ht="29" spans="1:51">
      <c r="A191" s="67" t="s">
        <v>87</v>
      </c>
      <c r="C191" t="s">
        <v>3529</v>
      </c>
      <c r="D191" s="68" t="s">
        <v>874</v>
      </c>
      <c r="E191" s="52">
        <v>2035</v>
      </c>
      <c r="F191" s="69" t="str">
        <f t="shared" si="24"/>
        <v>*0.95</v>
      </c>
      <c r="G191" s="70" t="str">
        <f t="shared" si="35"/>
        <v>REZoning_Sol-Win</v>
      </c>
      <c r="H191" s="52"/>
      <c r="I191" t="s">
        <v>3529</v>
      </c>
      <c r="J191" s="68" t="s">
        <v>874</v>
      </c>
      <c r="K191" s="52">
        <v>2050</v>
      </c>
      <c r="L191" s="62" t="str">
        <f t="shared" si="25"/>
        <v>*0.92</v>
      </c>
      <c r="M191" s="70" t="str">
        <f t="shared" si="26"/>
        <v>REZoning_Sol-Win</v>
      </c>
      <c r="O191" t="s">
        <v>3529</v>
      </c>
      <c r="P191" t="s">
        <v>874</v>
      </c>
      <c r="Q191">
        <v>2100</v>
      </c>
      <c r="R191" t="s">
        <v>881</v>
      </c>
      <c r="S191" t="s">
        <v>875</v>
      </c>
      <c r="AA191" s="49" t="s">
        <v>3529</v>
      </c>
      <c r="AB191" s="71" t="s">
        <v>874</v>
      </c>
      <c r="AC191" s="55">
        <v>2035</v>
      </c>
      <c r="AD191" s="70" t="str">
        <f t="shared" si="27"/>
        <v>*0.95</v>
      </c>
      <c r="AE191" s="70" t="str">
        <f t="shared" si="28"/>
        <v>REZoning_Sol-Win</v>
      </c>
      <c r="AF191" s="55"/>
      <c r="AG191" s="49" t="s">
        <v>3529</v>
      </c>
      <c r="AH191" s="71" t="s">
        <v>874</v>
      </c>
      <c r="AI191" s="55">
        <v>2050</v>
      </c>
      <c r="AJ191" s="70" t="str">
        <f t="shared" si="29"/>
        <v>*0.92</v>
      </c>
      <c r="AK191" s="70" t="str">
        <f t="shared" si="30"/>
        <v>REZoning_Sol-Win</v>
      </c>
      <c r="AO191" s="50" t="s">
        <v>3529</v>
      </c>
      <c r="AP191" s="72" t="s">
        <v>874</v>
      </c>
      <c r="AQ191" s="58">
        <v>2035</v>
      </c>
      <c r="AR191" s="73" t="str">
        <f t="shared" si="31"/>
        <v>*0.93</v>
      </c>
      <c r="AS191" s="70" t="str">
        <f t="shared" si="32"/>
        <v>REZoning_Sol-Win</v>
      </c>
      <c r="AT191" s="58"/>
      <c r="AU191" s="50" t="s">
        <v>3529</v>
      </c>
      <c r="AV191" s="72" t="s">
        <v>874</v>
      </c>
      <c r="AW191" s="58">
        <v>2050</v>
      </c>
      <c r="AX191" s="73" t="str">
        <f t="shared" si="33"/>
        <v>*0.89</v>
      </c>
      <c r="AY191" s="70" t="str">
        <f t="shared" si="34"/>
        <v>REZoning_Sol-Win</v>
      </c>
    </row>
    <row r="192" ht="29" spans="1:51">
      <c r="A192" s="67" t="s">
        <v>87</v>
      </c>
      <c r="C192" t="s">
        <v>3530</v>
      </c>
      <c r="D192" s="68" t="s">
        <v>874</v>
      </c>
      <c r="E192" s="52">
        <v>2035</v>
      </c>
      <c r="F192" s="69" t="str">
        <f t="shared" si="24"/>
        <v>*0.95</v>
      </c>
      <c r="G192" s="70" t="str">
        <f t="shared" si="35"/>
        <v>REZoning_Sol-Win</v>
      </c>
      <c r="H192" s="52"/>
      <c r="I192" t="s">
        <v>3530</v>
      </c>
      <c r="J192" s="68" t="s">
        <v>874</v>
      </c>
      <c r="K192" s="52">
        <v>2050</v>
      </c>
      <c r="L192" s="62" t="str">
        <f t="shared" si="25"/>
        <v>*0.92</v>
      </c>
      <c r="M192" s="70" t="str">
        <f t="shared" si="26"/>
        <v>REZoning_Sol-Win</v>
      </c>
      <c r="O192" t="s">
        <v>3530</v>
      </c>
      <c r="P192" t="s">
        <v>874</v>
      </c>
      <c r="Q192">
        <v>2100</v>
      </c>
      <c r="R192" t="s">
        <v>881</v>
      </c>
      <c r="S192" t="s">
        <v>875</v>
      </c>
      <c r="AA192" s="49" t="s">
        <v>3530</v>
      </c>
      <c r="AB192" s="71" t="s">
        <v>874</v>
      </c>
      <c r="AC192" s="55">
        <v>2035</v>
      </c>
      <c r="AD192" s="70" t="str">
        <f t="shared" si="27"/>
        <v>*0.95</v>
      </c>
      <c r="AE192" s="70" t="str">
        <f t="shared" si="28"/>
        <v>REZoning_Sol-Win</v>
      </c>
      <c r="AF192" s="55"/>
      <c r="AG192" s="49" t="s">
        <v>3530</v>
      </c>
      <c r="AH192" s="71" t="s">
        <v>874</v>
      </c>
      <c r="AI192" s="55">
        <v>2050</v>
      </c>
      <c r="AJ192" s="70" t="str">
        <f t="shared" si="29"/>
        <v>*0.92</v>
      </c>
      <c r="AK192" s="70" t="str">
        <f t="shared" si="30"/>
        <v>REZoning_Sol-Win</v>
      </c>
      <c r="AO192" s="50" t="s">
        <v>3530</v>
      </c>
      <c r="AP192" s="72" t="s">
        <v>874</v>
      </c>
      <c r="AQ192" s="58">
        <v>2035</v>
      </c>
      <c r="AR192" s="73" t="str">
        <f t="shared" si="31"/>
        <v>*0.93</v>
      </c>
      <c r="AS192" s="70" t="str">
        <f t="shared" si="32"/>
        <v>REZoning_Sol-Win</v>
      </c>
      <c r="AT192" s="58"/>
      <c r="AU192" s="50" t="s">
        <v>3530</v>
      </c>
      <c r="AV192" s="72" t="s">
        <v>874</v>
      </c>
      <c r="AW192" s="58">
        <v>2050</v>
      </c>
      <c r="AX192" s="73" t="str">
        <f t="shared" si="33"/>
        <v>*0.89</v>
      </c>
      <c r="AY192" s="70" t="str">
        <f t="shared" si="34"/>
        <v>REZoning_Sol-Win</v>
      </c>
    </row>
    <row r="193" ht="29" spans="1:51">
      <c r="A193" s="67" t="s">
        <v>87</v>
      </c>
      <c r="C193" t="s">
        <v>3531</v>
      </c>
      <c r="D193" s="68" t="s">
        <v>874</v>
      </c>
      <c r="E193" s="52">
        <v>2035</v>
      </c>
      <c r="F193" s="69" t="str">
        <f t="shared" si="24"/>
        <v>*0.95</v>
      </c>
      <c r="G193" s="70" t="str">
        <f t="shared" si="35"/>
        <v>REZoning_Sol-Win</v>
      </c>
      <c r="H193" s="52"/>
      <c r="I193" t="s">
        <v>3531</v>
      </c>
      <c r="J193" s="68" t="s">
        <v>874</v>
      </c>
      <c r="K193" s="52">
        <v>2050</v>
      </c>
      <c r="L193" s="62" t="str">
        <f t="shared" si="25"/>
        <v>*0.92</v>
      </c>
      <c r="M193" s="70" t="str">
        <f t="shared" si="26"/>
        <v>REZoning_Sol-Win</v>
      </c>
      <c r="O193" t="s">
        <v>3531</v>
      </c>
      <c r="P193" t="s">
        <v>874</v>
      </c>
      <c r="Q193">
        <v>2100</v>
      </c>
      <c r="R193" t="s">
        <v>881</v>
      </c>
      <c r="S193" t="s">
        <v>875</v>
      </c>
      <c r="AA193" s="49" t="s">
        <v>3531</v>
      </c>
      <c r="AB193" s="71" t="s">
        <v>874</v>
      </c>
      <c r="AC193" s="55">
        <v>2035</v>
      </c>
      <c r="AD193" s="70" t="str">
        <f t="shared" si="27"/>
        <v>*0.95</v>
      </c>
      <c r="AE193" s="70" t="str">
        <f t="shared" si="28"/>
        <v>REZoning_Sol-Win</v>
      </c>
      <c r="AF193" s="55"/>
      <c r="AG193" s="49" t="s">
        <v>3531</v>
      </c>
      <c r="AH193" s="71" t="s">
        <v>874</v>
      </c>
      <c r="AI193" s="55">
        <v>2050</v>
      </c>
      <c r="AJ193" s="70" t="str">
        <f t="shared" si="29"/>
        <v>*0.92</v>
      </c>
      <c r="AK193" s="70" t="str">
        <f t="shared" si="30"/>
        <v>REZoning_Sol-Win</v>
      </c>
      <c r="AO193" s="50" t="s">
        <v>3531</v>
      </c>
      <c r="AP193" s="72" t="s">
        <v>874</v>
      </c>
      <c r="AQ193" s="58">
        <v>2035</v>
      </c>
      <c r="AR193" s="73" t="str">
        <f t="shared" si="31"/>
        <v>*0.93</v>
      </c>
      <c r="AS193" s="70" t="str">
        <f t="shared" si="32"/>
        <v>REZoning_Sol-Win</v>
      </c>
      <c r="AT193" s="58"/>
      <c r="AU193" s="50" t="s">
        <v>3531</v>
      </c>
      <c r="AV193" s="72" t="s">
        <v>874</v>
      </c>
      <c r="AW193" s="58">
        <v>2050</v>
      </c>
      <c r="AX193" s="73" t="str">
        <f t="shared" si="33"/>
        <v>*0.89</v>
      </c>
      <c r="AY193" s="70" t="str">
        <f t="shared" si="34"/>
        <v>REZoning_Sol-Win</v>
      </c>
    </row>
    <row r="194" ht="29" spans="1:51">
      <c r="A194" s="67" t="s">
        <v>87</v>
      </c>
      <c r="C194" t="s">
        <v>3532</v>
      </c>
      <c r="D194" s="68" t="s">
        <v>874</v>
      </c>
      <c r="E194" s="52">
        <v>2035</v>
      </c>
      <c r="F194" s="69" t="str">
        <f t="shared" si="24"/>
        <v>*0.95</v>
      </c>
      <c r="G194" s="70" t="str">
        <f t="shared" si="35"/>
        <v>REZoning_Sol-Win</v>
      </c>
      <c r="H194" s="52"/>
      <c r="I194" t="s">
        <v>3532</v>
      </c>
      <c r="J194" s="68" t="s">
        <v>874</v>
      </c>
      <c r="K194" s="52">
        <v>2050</v>
      </c>
      <c r="L194" s="62" t="str">
        <f t="shared" si="25"/>
        <v>*0.92</v>
      </c>
      <c r="M194" s="70" t="str">
        <f t="shared" si="26"/>
        <v>REZoning_Sol-Win</v>
      </c>
      <c r="O194" t="s">
        <v>3532</v>
      </c>
      <c r="P194" t="s">
        <v>874</v>
      </c>
      <c r="Q194">
        <v>2100</v>
      </c>
      <c r="R194" t="s">
        <v>881</v>
      </c>
      <c r="S194" t="s">
        <v>875</v>
      </c>
      <c r="AA194" s="49" t="s">
        <v>3532</v>
      </c>
      <c r="AB194" s="71" t="s">
        <v>874</v>
      </c>
      <c r="AC194" s="55">
        <v>2035</v>
      </c>
      <c r="AD194" s="70" t="str">
        <f t="shared" si="27"/>
        <v>*0.95</v>
      </c>
      <c r="AE194" s="70" t="str">
        <f t="shared" si="28"/>
        <v>REZoning_Sol-Win</v>
      </c>
      <c r="AF194" s="55"/>
      <c r="AG194" s="49" t="s">
        <v>3532</v>
      </c>
      <c r="AH194" s="71" t="s">
        <v>874</v>
      </c>
      <c r="AI194" s="55">
        <v>2050</v>
      </c>
      <c r="AJ194" s="70" t="str">
        <f t="shared" si="29"/>
        <v>*0.92</v>
      </c>
      <c r="AK194" s="70" t="str">
        <f t="shared" si="30"/>
        <v>REZoning_Sol-Win</v>
      </c>
      <c r="AO194" s="50" t="s">
        <v>3532</v>
      </c>
      <c r="AP194" s="72" t="s">
        <v>874</v>
      </c>
      <c r="AQ194" s="58">
        <v>2035</v>
      </c>
      <c r="AR194" s="73" t="str">
        <f t="shared" si="31"/>
        <v>*0.93</v>
      </c>
      <c r="AS194" s="70" t="str">
        <f t="shared" si="32"/>
        <v>REZoning_Sol-Win</v>
      </c>
      <c r="AT194" s="58"/>
      <c r="AU194" s="50" t="s">
        <v>3532</v>
      </c>
      <c r="AV194" s="72" t="s">
        <v>874</v>
      </c>
      <c r="AW194" s="58">
        <v>2050</v>
      </c>
      <c r="AX194" s="73" t="str">
        <f t="shared" si="33"/>
        <v>*0.89</v>
      </c>
      <c r="AY194" s="70" t="str">
        <f t="shared" si="34"/>
        <v>REZoning_Sol-Win</v>
      </c>
    </row>
    <row r="195" ht="29" spans="1:51">
      <c r="A195" s="67" t="s">
        <v>87</v>
      </c>
      <c r="C195" t="s">
        <v>3533</v>
      </c>
      <c r="D195" s="68" t="s">
        <v>874</v>
      </c>
      <c r="E195" s="52">
        <v>2035</v>
      </c>
      <c r="F195" s="69" t="str">
        <f t="shared" si="24"/>
        <v>*0.95</v>
      </c>
      <c r="G195" s="70" t="str">
        <f t="shared" si="35"/>
        <v>REZoning_Sol-Win</v>
      </c>
      <c r="H195" s="52"/>
      <c r="I195" t="s">
        <v>3533</v>
      </c>
      <c r="J195" s="68" t="s">
        <v>874</v>
      </c>
      <c r="K195" s="52">
        <v>2050</v>
      </c>
      <c r="L195" s="62" t="str">
        <f t="shared" si="25"/>
        <v>*0.92</v>
      </c>
      <c r="M195" s="70" t="str">
        <f t="shared" si="26"/>
        <v>REZoning_Sol-Win</v>
      </c>
      <c r="O195" t="s">
        <v>3533</v>
      </c>
      <c r="P195" t="s">
        <v>874</v>
      </c>
      <c r="Q195">
        <v>2100</v>
      </c>
      <c r="R195" t="s">
        <v>881</v>
      </c>
      <c r="S195" t="s">
        <v>875</v>
      </c>
      <c r="AA195" s="49" t="s">
        <v>3533</v>
      </c>
      <c r="AB195" s="71" t="s">
        <v>874</v>
      </c>
      <c r="AC195" s="55">
        <v>2035</v>
      </c>
      <c r="AD195" s="70" t="str">
        <f t="shared" si="27"/>
        <v>*0.95</v>
      </c>
      <c r="AE195" s="70" t="str">
        <f t="shared" si="28"/>
        <v>REZoning_Sol-Win</v>
      </c>
      <c r="AF195" s="55"/>
      <c r="AG195" s="49" t="s">
        <v>3533</v>
      </c>
      <c r="AH195" s="71" t="s">
        <v>874</v>
      </c>
      <c r="AI195" s="55">
        <v>2050</v>
      </c>
      <c r="AJ195" s="70" t="str">
        <f t="shared" si="29"/>
        <v>*0.92</v>
      </c>
      <c r="AK195" s="70" t="str">
        <f t="shared" si="30"/>
        <v>REZoning_Sol-Win</v>
      </c>
      <c r="AO195" s="50" t="s">
        <v>3533</v>
      </c>
      <c r="AP195" s="72" t="s">
        <v>874</v>
      </c>
      <c r="AQ195" s="58">
        <v>2035</v>
      </c>
      <c r="AR195" s="73" t="str">
        <f t="shared" si="31"/>
        <v>*0.93</v>
      </c>
      <c r="AS195" s="70" t="str">
        <f t="shared" si="32"/>
        <v>REZoning_Sol-Win</v>
      </c>
      <c r="AT195" s="58"/>
      <c r="AU195" s="50" t="s">
        <v>3533</v>
      </c>
      <c r="AV195" s="72" t="s">
        <v>874</v>
      </c>
      <c r="AW195" s="58">
        <v>2050</v>
      </c>
      <c r="AX195" s="73" t="str">
        <f t="shared" si="33"/>
        <v>*0.89</v>
      </c>
      <c r="AY195" s="70" t="str">
        <f t="shared" si="34"/>
        <v>REZoning_Sol-Win</v>
      </c>
    </row>
    <row r="196" ht="29" spans="1:51">
      <c r="A196" s="67" t="s">
        <v>87</v>
      </c>
      <c r="C196" t="s">
        <v>3534</v>
      </c>
      <c r="D196" s="68" t="s">
        <v>874</v>
      </c>
      <c r="E196" s="52">
        <v>2035</v>
      </c>
      <c r="F196" s="69" t="str">
        <f t="shared" si="24"/>
        <v>*0.95</v>
      </c>
      <c r="G196" s="70" t="str">
        <f t="shared" si="35"/>
        <v>REZoning_Sol-Win</v>
      </c>
      <c r="H196" s="52"/>
      <c r="I196" t="s">
        <v>3534</v>
      </c>
      <c r="J196" s="68" t="s">
        <v>874</v>
      </c>
      <c r="K196" s="52">
        <v>2050</v>
      </c>
      <c r="L196" s="62" t="str">
        <f t="shared" si="25"/>
        <v>*0.92</v>
      </c>
      <c r="M196" s="70" t="str">
        <f t="shared" si="26"/>
        <v>REZoning_Sol-Win</v>
      </c>
      <c r="O196" t="s">
        <v>3534</v>
      </c>
      <c r="P196" t="s">
        <v>874</v>
      </c>
      <c r="Q196">
        <v>2100</v>
      </c>
      <c r="R196" t="s">
        <v>881</v>
      </c>
      <c r="S196" t="s">
        <v>875</v>
      </c>
      <c r="AA196" s="49" t="s">
        <v>3534</v>
      </c>
      <c r="AB196" s="71" t="s">
        <v>874</v>
      </c>
      <c r="AC196" s="55">
        <v>2035</v>
      </c>
      <c r="AD196" s="70" t="str">
        <f t="shared" si="27"/>
        <v>*0.95</v>
      </c>
      <c r="AE196" s="70" t="str">
        <f t="shared" si="28"/>
        <v>REZoning_Sol-Win</v>
      </c>
      <c r="AF196" s="55"/>
      <c r="AG196" s="49" t="s">
        <v>3534</v>
      </c>
      <c r="AH196" s="71" t="s">
        <v>874</v>
      </c>
      <c r="AI196" s="55">
        <v>2050</v>
      </c>
      <c r="AJ196" s="70" t="str">
        <f t="shared" si="29"/>
        <v>*0.92</v>
      </c>
      <c r="AK196" s="70" t="str">
        <f t="shared" si="30"/>
        <v>REZoning_Sol-Win</v>
      </c>
      <c r="AO196" s="50" t="s">
        <v>3534</v>
      </c>
      <c r="AP196" s="72" t="s">
        <v>874</v>
      </c>
      <c r="AQ196" s="58">
        <v>2035</v>
      </c>
      <c r="AR196" s="73" t="str">
        <f t="shared" si="31"/>
        <v>*0.93</v>
      </c>
      <c r="AS196" s="70" t="str">
        <f t="shared" si="32"/>
        <v>REZoning_Sol-Win</v>
      </c>
      <c r="AT196" s="58"/>
      <c r="AU196" s="50" t="s">
        <v>3534</v>
      </c>
      <c r="AV196" s="72" t="s">
        <v>874</v>
      </c>
      <c r="AW196" s="58">
        <v>2050</v>
      </c>
      <c r="AX196" s="73" t="str">
        <f t="shared" si="33"/>
        <v>*0.89</v>
      </c>
      <c r="AY196" s="70" t="str">
        <f t="shared" si="34"/>
        <v>REZoning_Sol-Win</v>
      </c>
    </row>
    <row r="197" ht="29" spans="1:51">
      <c r="A197" s="67" t="s">
        <v>87</v>
      </c>
      <c r="C197" t="s">
        <v>3535</v>
      </c>
      <c r="D197" s="68" t="s">
        <v>874</v>
      </c>
      <c r="E197" s="52">
        <v>2035</v>
      </c>
      <c r="F197" s="69" t="str">
        <f t="shared" ref="F197:F260" si="36">"*"&amp;IF(AND(A197="EU",E197=2035),0.95,IF(AND(A197="EU",E197=2050),0.93,IF(AND(A197="USA",E197=2035),0.96,IF(AND(A197="USA",E197=2050),0.94,IF(AND(A197="Japan",E197=2035),0.94,IF(AND(A197="Japan",E197=2050),0.92,IF(AND(A197="Russia",E197=2035),0.95,IF(AND(A197="Russia",E197=2050),0.93,IF(AND(A197="China",E197=2035),0.94,IF(AND(A197="China",E197=2050),0.92,IF(AND(A197="India",E197=2035),0.95,IF(AND(A197="India",E197=2050),0.92,IF(AND(A197="Middle East",E197=2035),0.94,IF(AND(A197="Middle East",E197=2050),0.9,IF(AND(A197="Africa",E197=2035),0.94,IF(AND(A197="Africa",E197=2050),0.91,IF(AND(A197="Brazil",E197=2035),0.95,IF(AND(A197="Brazil",E197=2050),0.92,""))))))))))))))))))</f>
        <v>*0.95</v>
      </c>
      <c r="G197" s="70" t="str">
        <f t="shared" si="35"/>
        <v>REZoning_Sol-Win</v>
      </c>
      <c r="H197" s="52"/>
      <c r="I197" t="s">
        <v>3535</v>
      </c>
      <c r="J197" s="68" t="s">
        <v>874</v>
      </c>
      <c r="K197" s="52">
        <v>2050</v>
      </c>
      <c r="L197" s="62" t="str">
        <f t="shared" ref="L197:L260" si="37">"*"&amp;IF(AND(A197="EU",K197=2035),0.95,IF(AND(A197="EU",K197=2050),0.93,IF(AND(A197="USA",K197=2035),0.96,IF(AND(A197="USA",K197=2050),0.94,IF(AND(A197="Japan",K197=2035),0.94,IF(AND(A197="Japan",K197=2050),0.92,IF(AND(A197="Russia",K197=2035),0.95,IF(AND(A197="Russia",K197=2050),0.93,IF(AND(A197="China",K197=2035),0.94,IF(AND(A197="China",K197=2050),0.92,IF(AND(A197="India",K197=2035),0.95,IF(AND(A197="India",K197=2050),0.92,IF(AND(A197="Middle East",K197=2035),0.94,IF(AND(A197="Middle East",K197=2050),0.9,IF(AND(A197="Africa",K197=2035),0.94,IF(AND(A197="Africa",K197=2050),0.91,IF(AND(A197="Brazil",K197=2035),0.95,IF(AND(A197="Brazil",K197=2050),0.92,""))))))))))))))))))</f>
        <v>*0.92</v>
      </c>
      <c r="M197" s="70" t="str">
        <f t="shared" ref="M197:M260" si="38">M196</f>
        <v>REZoning_Sol-Win</v>
      </c>
      <c r="O197" t="s">
        <v>3535</v>
      </c>
      <c r="P197" t="s">
        <v>874</v>
      </c>
      <c r="Q197">
        <v>2100</v>
      </c>
      <c r="R197" t="s">
        <v>881</v>
      </c>
      <c r="S197" t="s">
        <v>875</v>
      </c>
      <c r="AA197" s="49" t="s">
        <v>3535</v>
      </c>
      <c r="AB197" s="71" t="s">
        <v>874</v>
      </c>
      <c r="AC197" s="55">
        <v>2035</v>
      </c>
      <c r="AD197" s="70" t="str">
        <f t="shared" ref="AD197:AD260" si="39">"*"&amp;IF(AND(A197="EU",AC197=2035),0.95,IF(AND(A197="EU",AC197=2050),0.93,IF(AND(A197="USA",AC197=2035),0.96,IF(AND(A197="USA",AC197=2050),0.93,IF(AND(A197="Japan",AC197=2035),0.94,IF(AND(A197="Japan",AC197=2050),0.92,IF(AND(A197="Russia",AC197=2035),0.95,IF(AND(A197="Russia",AC197=2050),0.91,IF(AND(A197="China",AC197=2035),0.93,IF(AND(A197="China",AC197=2050),0.92,IF(AND(A197="India",AC197=2035),0.94,IF(AND(A197="India",AC197=2050),0.91,IF(AND(A197="Middle East",AC197=2035),0.92,IF(AND(A197="Middle East",AC197=2050),0.89,IF(AND(A197="Africa",AC197=2035),0.93,IF(AND(A197="Africa",AC197=2050),0.9,IF(AND(A197="Brazil",AC197=2035),0.95,IF(AND(A197="Brazil",AC197=2050),0.92,""))))))))))))))))))</f>
        <v>*0.95</v>
      </c>
      <c r="AE197" s="70" t="str">
        <f t="shared" ref="AE197:AE260" si="40">AE196</f>
        <v>REZoning_Sol-Win</v>
      </c>
      <c r="AF197" s="55"/>
      <c r="AG197" s="49" t="s">
        <v>3535</v>
      </c>
      <c r="AH197" s="71" t="s">
        <v>874</v>
      </c>
      <c r="AI197" s="55">
        <v>2050</v>
      </c>
      <c r="AJ197" s="70" t="str">
        <f t="shared" ref="AJ197:AJ260" si="41">"*"&amp;IF(AND(A197="EU",AI197=2035),0.95,IF(AND(A197="EU",AI197=2050),0.93,IF(AND(A197="USA",AI197=2035),0.96,IF(AND(A197="USA",AI197=2050),0.93,IF(AND(A197="Japan",AI197=2035),0.94,IF(AND(A197="Japan",AI197=2050),0.92,IF(AND(A197="Russia",AI197=2035),0.95,IF(AND(A197="Russia",AI197=2050),0.91,IF(AND(A197="China",AI197=2035),0.93,IF(AND(A197="China",AI197=2050),0.92,IF(AND(A197="India",AI197=2035),0.94,IF(AND(A197="India",AI197=2050),0.91,IF(AND(A197="Middle East",AI197=2035),0.92,IF(AND(A197="Middle East",AI197=2050),0.89,IF(AND(A197="Africa",AI197=2035),0.93,IF(AND(A197="Africa",AI197=2050),0.9,IF(AND(A197="Brazil",AI197=2035),0.95,IF(AND(A197="Brazil",AI197=2050),0.92,""))))))))))))))))))</f>
        <v>*0.92</v>
      </c>
      <c r="AK197" s="70" t="str">
        <f t="shared" ref="AK197:AK260" si="42">AK196</f>
        <v>REZoning_Sol-Win</v>
      </c>
      <c r="AO197" s="50" t="s">
        <v>3535</v>
      </c>
      <c r="AP197" s="72" t="s">
        <v>874</v>
      </c>
      <c r="AQ197" s="58">
        <v>2035</v>
      </c>
      <c r="AR197" s="73" t="str">
        <f t="shared" ref="AR197:AR260" si="43">"*"&amp;IF(AND(A197="EU",AQ197=2035),0.93,IF(AND(A197="EU",AQ197=2050),0.9,IF(AND(A197="USA",AQ197=2035),0.92,IF(AND(A197="USA",AQ197=2050),0.89,IF(AND(A197="Japan",AQ197=2035),0.92,IF(AND(A197="Japan",AQ197=2050),0.89,IF(AND(A197="Russia",AQ197=2035),0.91,IF(AND(A197="Russia",AQ197=2050),0.86,IF(AND(A197="China",AQ197=2035),0.91,IF(AND(A197="China",AQ197=2050),0.87,IF(AND(A197="India",AQ197=2035),0.92,IF(AND(A197="India",AQ197=2050),0.87,IF(AND(A197="Middle East",AQ197=2035),0.89,IF(AND(A197="Middle East",AQ197=2050),0.84,IF(AND(A197="Africa",AQ197=2035),0.9,IF(AND(A197="Africa",AQ197=2050),0.86,IF(AND(A197="Brazil",AQ197=2035),0.93,IF(AND(A197="Brazil",AQ197=2050),0.89,""))))))))))))))))))</f>
        <v>*0.93</v>
      </c>
      <c r="AS197" s="70" t="str">
        <f t="shared" ref="AS197:AS260" si="44">AS196</f>
        <v>REZoning_Sol-Win</v>
      </c>
      <c r="AT197" s="58"/>
      <c r="AU197" s="50" t="s">
        <v>3535</v>
      </c>
      <c r="AV197" s="72" t="s">
        <v>874</v>
      </c>
      <c r="AW197" s="58">
        <v>2050</v>
      </c>
      <c r="AX197" s="73" t="str">
        <f t="shared" ref="AX197:AX260" si="45">"*"&amp;IF(AND(A197="EU",AW197=2035),0.93,IF(AND(A197="EU",AW197=2050),0.9,IF(AND(A197="USA",AW197=2035),0.92,IF(AND(A197="USA",AW197=2050),0.89,IF(AND(A197="Japan",AW197=2035),0.92,IF(AND(A197="Japan",AW197=2050),0.89,IF(AND(A197="Russia",AW197=2035),0.91,IF(AND(A197="Russia",AW197=2050),0.86,IF(AND(A197="China",AW197=2035),0.91,IF(AND(A197="China",AW197=2050),0.87,IF(AND(A197="India",AW197=2035),0.92,IF(AND(A197="India",AW197=2050),0.87,IF(AND(A197="Middle East",AW197=2035),0.89,IF(AND(A197="Middle East",AW197=2050),0.84,IF(AND(A197="Africa",AW197=2035),0.9,IF(AND(A197="Africa",AW197=2050),0.86,IF(AND(A197="Brazil",AW197=2035),0.93,IF(AND(A197="Brazil",AW197=2050),0.89,""))))))))))))))))))</f>
        <v>*0.89</v>
      </c>
      <c r="AY197" s="70" t="str">
        <f t="shared" ref="AY197:AY260" si="46">AY196</f>
        <v>REZoning_Sol-Win</v>
      </c>
    </row>
    <row r="198" ht="29" spans="1:51">
      <c r="A198" s="67" t="s">
        <v>87</v>
      </c>
      <c r="C198" t="s">
        <v>3536</v>
      </c>
      <c r="D198" s="68" t="s">
        <v>874</v>
      </c>
      <c r="E198" s="52">
        <v>2035</v>
      </c>
      <c r="F198" s="69" t="str">
        <f t="shared" si="36"/>
        <v>*0.95</v>
      </c>
      <c r="G198" s="70" t="str">
        <f t="shared" si="35"/>
        <v>REZoning_Sol-Win</v>
      </c>
      <c r="H198" s="52"/>
      <c r="I198" t="s">
        <v>3536</v>
      </c>
      <c r="J198" s="68" t="s">
        <v>874</v>
      </c>
      <c r="K198" s="52">
        <v>2050</v>
      </c>
      <c r="L198" s="62" t="str">
        <f t="shared" si="37"/>
        <v>*0.92</v>
      </c>
      <c r="M198" s="70" t="str">
        <f t="shared" si="38"/>
        <v>REZoning_Sol-Win</v>
      </c>
      <c r="O198" t="s">
        <v>3536</v>
      </c>
      <c r="P198" t="s">
        <v>874</v>
      </c>
      <c r="Q198">
        <v>2100</v>
      </c>
      <c r="R198" t="s">
        <v>881</v>
      </c>
      <c r="S198" t="s">
        <v>875</v>
      </c>
      <c r="AA198" s="49" t="s">
        <v>3536</v>
      </c>
      <c r="AB198" s="71" t="s">
        <v>874</v>
      </c>
      <c r="AC198" s="55">
        <v>2035</v>
      </c>
      <c r="AD198" s="70" t="str">
        <f t="shared" si="39"/>
        <v>*0.95</v>
      </c>
      <c r="AE198" s="70" t="str">
        <f t="shared" si="40"/>
        <v>REZoning_Sol-Win</v>
      </c>
      <c r="AF198" s="55"/>
      <c r="AG198" s="49" t="s">
        <v>3536</v>
      </c>
      <c r="AH198" s="71" t="s">
        <v>874</v>
      </c>
      <c r="AI198" s="55">
        <v>2050</v>
      </c>
      <c r="AJ198" s="70" t="str">
        <f t="shared" si="41"/>
        <v>*0.92</v>
      </c>
      <c r="AK198" s="70" t="str">
        <f t="shared" si="42"/>
        <v>REZoning_Sol-Win</v>
      </c>
      <c r="AO198" s="50" t="s">
        <v>3536</v>
      </c>
      <c r="AP198" s="72" t="s">
        <v>874</v>
      </c>
      <c r="AQ198" s="58">
        <v>2035</v>
      </c>
      <c r="AR198" s="73" t="str">
        <f t="shared" si="43"/>
        <v>*0.93</v>
      </c>
      <c r="AS198" s="70" t="str">
        <f t="shared" si="44"/>
        <v>REZoning_Sol-Win</v>
      </c>
      <c r="AT198" s="58"/>
      <c r="AU198" s="50" t="s">
        <v>3536</v>
      </c>
      <c r="AV198" s="72" t="s">
        <v>874</v>
      </c>
      <c r="AW198" s="58">
        <v>2050</v>
      </c>
      <c r="AX198" s="73" t="str">
        <f t="shared" si="45"/>
        <v>*0.89</v>
      </c>
      <c r="AY198" s="70" t="str">
        <f t="shared" si="46"/>
        <v>REZoning_Sol-Win</v>
      </c>
    </row>
    <row r="199" ht="29" spans="1:51">
      <c r="A199" s="67" t="s">
        <v>87</v>
      </c>
      <c r="C199" t="s">
        <v>3537</v>
      </c>
      <c r="D199" s="68" t="s">
        <v>874</v>
      </c>
      <c r="E199" s="52">
        <v>2035</v>
      </c>
      <c r="F199" s="69" t="str">
        <f t="shared" si="36"/>
        <v>*0.95</v>
      </c>
      <c r="G199" s="70" t="str">
        <f t="shared" ref="G199:G262" si="47">G198</f>
        <v>REZoning_Sol-Win</v>
      </c>
      <c r="H199" s="52"/>
      <c r="I199" t="s">
        <v>3537</v>
      </c>
      <c r="J199" s="68" t="s">
        <v>874</v>
      </c>
      <c r="K199" s="52">
        <v>2050</v>
      </c>
      <c r="L199" s="62" t="str">
        <f t="shared" si="37"/>
        <v>*0.92</v>
      </c>
      <c r="M199" s="70" t="str">
        <f t="shared" si="38"/>
        <v>REZoning_Sol-Win</v>
      </c>
      <c r="O199" t="s">
        <v>3537</v>
      </c>
      <c r="P199" t="s">
        <v>874</v>
      </c>
      <c r="Q199">
        <v>2100</v>
      </c>
      <c r="R199" t="s">
        <v>881</v>
      </c>
      <c r="S199" t="s">
        <v>875</v>
      </c>
      <c r="AA199" s="49" t="s">
        <v>3537</v>
      </c>
      <c r="AB199" s="71" t="s">
        <v>874</v>
      </c>
      <c r="AC199" s="55">
        <v>2035</v>
      </c>
      <c r="AD199" s="70" t="str">
        <f t="shared" si="39"/>
        <v>*0.95</v>
      </c>
      <c r="AE199" s="70" t="str">
        <f t="shared" si="40"/>
        <v>REZoning_Sol-Win</v>
      </c>
      <c r="AF199" s="55"/>
      <c r="AG199" s="49" t="s">
        <v>3537</v>
      </c>
      <c r="AH199" s="71" t="s">
        <v>874</v>
      </c>
      <c r="AI199" s="55">
        <v>2050</v>
      </c>
      <c r="AJ199" s="70" t="str">
        <f t="shared" si="41"/>
        <v>*0.92</v>
      </c>
      <c r="AK199" s="70" t="str">
        <f t="shared" si="42"/>
        <v>REZoning_Sol-Win</v>
      </c>
      <c r="AO199" s="50" t="s">
        <v>3537</v>
      </c>
      <c r="AP199" s="72" t="s">
        <v>874</v>
      </c>
      <c r="AQ199" s="58">
        <v>2035</v>
      </c>
      <c r="AR199" s="73" t="str">
        <f t="shared" si="43"/>
        <v>*0.93</v>
      </c>
      <c r="AS199" s="70" t="str">
        <f t="shared" si="44"/>
        <v>REZoning_Sol-Win</v>
      </c>
      <c r="AT199" s="58"/>
      <c r="AU199" s="50" t="s">
        <v>3537</v>
      </c>
      <c r="AV199" s="72" t="s">
        <v>874</v>
      </c>
      <c r="AW199" s="58">
        <v>2050</v>
      </c>
      <c r="AX199" s="73" t="str">
        <f t="shared" si="45"/>
        <v>*0.89</v>
      </c>
      <c r="AY199" s="70" t="str">
        <f t="shared" si="46"/>
        <v>REZoning_Sol-Win</v>
      </c>
    </row>
    <row r="200" ht="29" spans="1:51">
      <c r="A200" s="67" t="s">
        <v>87</v>
      </c>
      <c r="C200" t="s">
        <v>3538</v>
      </c>
      <c r="D200" s="68" t="s">
        <v>874</v>
      </c>
      <c r="E200" s="52">
        <v>2035</v>
      </c>
      <c r="F200" s="69" t="str">
        <f t="shared" si="36"/>
        <v>*0.95</v>
      </c>
      <c r="G200" s="70" t="str">
        <f t="shared" si="47"/>
        <v>REZoning_Sol-Win</v>
      </c>
      <c r="H200" s="52"/>
      <c r="I200" t="s">
        <v>3538</v>
      </c>
      <c r="J200" s="68" t="s">
        <v>874</v>
      </c>
      <c r="K200" s="52">
        <v>2050</v>
      </c>
      <c r="L200" s="62" t="str">
        <f t="shared" si="37"/>
        <v>*0.92</v>
      </c>
      <c r="M200" s="70" t="str">
        <f t="shared" si="38"/>
        <v>REZoning_Sol-Win</v>
      </c>
      <c r="O200" t="s">
        <v>3538</v>
      </c>
      <c r="P200" t="s">
        <v>874</v>
      </c>
      <c r="Q200">
        <v>2100</v>
      </c>
      <c r="R200" t="s">
        <v>881</v>
      </c>
      <c r="S200" t="s">
        <v>875</v>
      </c>
      <c r="AA200" s="49" t="s">
        <v>3538</v>
      </c>
      <c r="AB200" s="71" t="s">
        <v>874</v>
      </c>
      <c r="AC200" s="55">
        <v>2035</v>
      </c>
      <c r="AD200" s="70" t="str">
        <f t="shared" si="39"/>
        <v>*0.95</v>
      </c>
      <c r="AE200" s="70" t="str">
        <f t="shared" si="40"/>
        <v>REZoning_Sol-Win</v>
      </c>
      <c r="AF200" s="55"/>
      <c r="AG200" s="49" t="s">
        <v>3538</v>
      </c>
      <c r="AH200" s="71" t="s">
        <v>874</v>
      </c>
      <c r="AI200" s="55">
        <v>2050</v>
      </c>
      <c r="AJ200" s="70" t="str">
        <f t="shared" si="41"/>
        <v>*0.92</v>
      </c>
      <c r="AK200" s="70" t="str">
        <f t="shared" si="42"/>
        <v>REZoning_Sol-Win</v>
      </c>
      <c r="AO200" s="50" t="s">
        <v>3538</v>
      </c>
      <c r="AP200" s="72" t="s">
        <v>874</v>
      </c>
      <c r="AQ200" s="58">
        <v>2035</v>
      </c>
      <c r="AR200" s="73" t="str">
        <f t="shared" si="43"/>
        <v>*0.93</v>
      </c>
      <c r="AS200" s="70" t="str">
        <f t="shared" si="44"/>
        <v>REZoning_Sol-Win</v>
      </c>
      <c r="AT200" s="58"/>
      <c r="AU200" s="50" t="s">
        <v>3538</v>
      </c>
      <c r="AV200" s="72" t="s">
        <v>874</v>
      </c>
      <c r="AW200" s="58">
        <v>2050</v>
      </c>
      <c r="AX200" s="73" t="str">
        <f t="shared" si="45"/>
        <v>*0.89</v>
      </c>
      <c r="AY200" s="70" t="str">
        <f t="shared" si="46"/>
        <v>REZoning_Sol-Win</v>
      </c>
    </row>
    <row r="201" ht="29" spans="1:51">
      <c r="A201" s="67" t="s">
        <v>87</v>
      </c>
      <c r="C201" t="s">
        <v>3539</v>
      </c>
      <c r="D201" s="68" t="s">
        <v>874</v>
      </c>
      <c r="E201" s="52">
        <v>2035</v>
      </c>
      <c r="F201" s="69" t="str">
        <f t="shared" si="36"/>
        <v>*0.95</v>
      </c>
      <c r="G201" s="70" t="str">
        <f t="shared" si="47"/>
        <v>REZoning_Sol-Win</v>
      </c>
      <c r="H201" s="52"/>
      <c r="I201" t="s">
        <v>3539</v>
      </c>
      <c r="J201" s="68" t="s">
        <v>874</v>
      </c>
      <c r="K201" s="52">
        <v>2050</v>
      </c>
      <c r="L201" s="62" t="str">
        <f t="shared" si="37"/>
        <v>*0.92</v>
      </c>
      <c r="M201" s="70" t="str">
        <f t="shared" si="38"/>
        <v>REZoning_Sol-Win</v>
      </c>
      <c r="O201" t="s">
        <v>3539</v>
      </c>
      <c r="P201" t="s">
        <v>874</v>
      </c>
      <c r="Q201">
        <v>2100</v>
      </c>
      <c r="R201" t="s">
        <v>881</v>
      </c>
      <c r="S201" t="s">
        <v>875</v>
      </c>
      <c r="AA201" s="49" t="s">
        <v>3539</v>
      </c>
      <c r="AB201" s="71" t="s">
        <v>874</v>
      </c>
      <c r="AC201" s="55">
        <v>2035</v>
      </c>
      <c r="AD201" s="70" t="str">
        <f t="shared" si="39"/>
        <v>*0.95</v>
      </c>
      <c r="AE201" s="70" t="str">
        <f t="shared" si="40"/>
        <v>REZoning_Sol-Win</v>
      </c>
      <c r="AF201" s="55"/>
      <c r="AG201" s="49" t="s">
        <v>3539</v>
      </c>
      <c r="AH201" s="71" t="s">
        <v>874</v>
      </c>
      <c r="AI201" s="55">
        <v>2050</v>
      </c>
      <c r="AJ201" s="70" t="str">
        <f t="shared" si="41"/>
        <v>*0.92</v>
      </c>
      <c r="AK201" s="70" t="str">
        <f t="shared" si="42"/>
        <v>REZoning_Sol-Win</v>
      </c>
      <c r="AO201" s="50" t="s">
        <v>3539</v>
      </c>
      <c r="AP201" s="72" t="s">
        <v>874</v>
      </c>
      <c r="AQ201" s="58">
        <v>2035</v>
      </c>
      <c r="AR201" s="73" t="str">
        <f t="shared" si="43"/>
        <v>*0.93</v>
      </c>
      <c r="AS201" s="70" t="str">
        <f t="shared" si="44"/>
        <v>REZoning_Sol-Win</v>
      </c>
      <c r="AT201" s="58"/>
      <c r="AU201" s="50" t="s">
        <v>3539</v>
      </c>
      <c r="AV201" s="72" t="s">
        <v>874</v>
      </c>
      <c r="AW201" s="58">
        <v>2050</v>
      </c>
      <c r="AX201" s="73" t="str">
        <f t="shared" si="45"/>
        <v>*0.89</v>
      </c>
      <c r="AY201" s="70" t="str">
        <f t="shared" si="46"/>
        <v>REZoning_Sol-Win</v>
      </c>
    </row>
    <row r="202" ht="29" spans="1:51">
      <c r="A202" s="67" t="s">
        <v>87</v>
      </c>
      <c r="C202" t="s">
        <v>3540</v>
      </c>
      <c r="D202" s="68" t="s">
        <v>874</v>
      </c>
      <c r="E202" s="52">
        <v>2035</v>
      </c>
      <c r="F202" s="69" t="str">
        <f t="shared" si="36"/>
        <v>*0.95</v>
      </c>
      <c r="G202" s="70" t="str">
        <f t="shared" si="47"/>
        <v>REZoning_Sol-Win</v>
      </c>
      <c r="H202" s="52"/>
      <c r="I202" t="s">
        <v>3540</v>
      </c>
      <c r="J202" s="68" t="s">
        <v>874</v>
      </c>
      <c r="K202" s="52">
        <v>2050</v>
      </c>
      <c r="L202" s="62" t="str">
        <f t="shared" si="37"/>
        <v>*0.92</v>
      </c>
      <c r="M202" s="70" t="str">
        <f t="shared" si="38"/>
        <v>REZoning_Sol-Win</v>
      </c>
      <c r="O202" t="s">
        <v>3540</v>
      </c>
      <c r="P202" t="s">
        <v>874</v>
      </c>
      <c r="Q202">
        <v>2100</v>
      </c>
      <c r="R202" t="s">
        <v>881</v>
      </c>
      <c r="S202" t="s">
        <v>875</v>
      </c>
      <c r="AA202" s="49" t="s">
        <v>3540</v>
      </c>
      <c r="AB202" s="71" t="s">
        <v>874</v>
      </c>
      <c r="AC202" s="55">
        <v>2035</v>
      </c>
      <c r="AD202" s="70" t="str">
        <f t="shared" si="39"/>
        <v>*0.95</v>
      </c>
      <c r="AE202" s="70" t="str">
        <f t="shared" si="40"/>
        <v>REZoning_Sol-Win</v>
      </c>
      <c r="AF202" s="55"/>
      <c r="AG202" s="49" t="s">
        <v>3540</v>
      </c>
      <c r="AH202" s="71" t="s">
        <v>874</v>
      </c>
      <c r="AI202" s="55">
        <v>2050</v>
      </c>
      <c r="AJ202" s="70" t="str">
        <f t="shared" si="41"/>
        <v>*0.92</v>
      </c>
      <c r="AK202" s="70" t="str">
        <f t="shared" si="42"/>
        <v>REZoning_Sol-Win</v>
      </c>
      <c r="AO202" s="50" t="s">
        <v>3540</v>
      </c>
      <c r="AP202" s="72" t="s">
        <v>874</v>
      </c>
      <c r="AQ202" s="58">
        <v>2035</v>
      </c>
      <c r="AR202" s="73" t="str">
        <f t="shared" si="43"/>
        <v>*0.93</v>
      </c>
      <c r="AS202" s="70" t="str">
        <f t="shared" si="44"/>
        <v>REZoning_Sol-Win</v>
      </c>
      <c r="AT202" s="58"/>
      <c r="AU202" s="50" t="s">
        <v>3540</v>
      </c>
      <c r="AV202" s="72" t="s">
        <v>874</v>
      </c>
      <c r="AW202" s="58">
        <v>2050</v>
      </c>
      <c r="AX202" s="73" t="str">
        <f t="shared" si="45"/>
        <v>*0.89</v>
      </c>
      <c r="AY202" s="70" t="str">
        <f t="shared" si="46"/>
        <v>REZoning_Sol-Win</v>
      </c>
    </row>
    <row r="203" ht="29" spans="1:51">
      <c r="A203" s="67" t="s">
        <v>87</v>
      </c>
      <c r="C203" t="s">
        <v>3541</v>
      </c>
      <c r="D203" s="68" t="s">
        <v>874</v>
      </c>
      <c r="E203" s="52">
        <v>2035</v>
      </c>
      <c r="F203" s="69" t="str">
        <f t="shared" si="36"/>
        <v>*0.95</v>
      </c>
      <c r="G203" s="70" t="str">
        <f t="shared" si="47"/>
        <v>REZoning_Sol-Win</v>
      </c>
      <c r="H203" s="52"/>
      <c r="I203" t="s">
        <v>3541</v>
      </c>
      <c r="J203" s="68" t="s">
        <v>874</v>
      </c>
      <c r="K203" s="52">
        <v>2050</v>
      </c>
      <c r="L203" s="62" t="str">
        <f t="shared" si="37"/>
        <v>*0.92</v>
      </c>
      <c r="M203" s="70" t="str">
        <f t="shared" si="38"/>
        <v>REZoning_Sol-Win</v>
      </c>
      <c r="O203" t="s">
        <v>3541</v>
      </c>
      <c r="P203" t="s">
        <v>874</v>
      </c>
      <c r="Q203">
        <v>2100</v>
      </c>
      <c r="R203" t="s">
        <v>881</v>
      </c>
      <c r="S203" t="s">
        <v>875</v>
      </c>
      <c r="AA203" s="49" t="s">
        <v>3541</v>
      </c>
      <c r="AB203" s="71" t="s">
        <v>874</v>
      </c>
      <c r="AC203" s="55">
        <v>2035</v>
      </c>
      <c r="AD203" s="70" t="str">
        <f t="shared" si="39"/>
        <v>*0.95</v>
      </c>
      <c r="AE203" s="70" t="str">
        <f t="shared" si="40"/>
        <v>REZoning_Sol-Win</v>
      </c>
      <c r="AF203" s="55"/>
      <c r="AG203" s="49" t="s">
        <v>3541</v>
      </c>
      <c r="AH203" s="71" t="s">
        <v>874</v>
      </c>
      <c r="AI203" s="55">
        <v>2050</v>
      </c>
      <c r="AJ203" s="70" t="str">
        <f t="shared" si="41"/>
        <v>*0.92</v>
      </c>
      <c r="AK203" s="70" t="str">
        <f t="shared" si="42"/>
        <v>REZoning_Sol-Win</v>
      </c>
      <c r="AO203" s="50" t="s">
        <v>3541</v>
      </c>
      <c r="AP203" s="72" t="s">
        <v>874</v>
      </c>
      <c r="AQ203" s="58">
        <v>2035</v>
      </c>
      <c r="AR203" s="73" t="str">
        <f t="shared" si="43"/>
        <v>*0.93</v>
      </c>
      <c r="AS203" s="70" t="str">
        <f t="shared" si="44"/>
        <v>REZoning_Sol-Win</v>
      </c>
      <c r="AT203" s="58"/>
      <c r="AU203" s="50" t="s">
        <v>3541</v>
      </c>
      <c r="AV203" s="72" t="s">
        <v>874</v>
      </c>
      <c r="AW203" s="58">
        <v>2050</v>
      </c>
      <c r="AX203" s="73" t="str">
        <f t="shared" si="45"/>
        <v>*0.89</v>
      </c>
      <c r="AY203" s="70" t="str">
        <f t="shared" si="46"/>
        <v>REZoning_Sol-Win</v>
      </c>
    </row>
    <row r="204" ht="29" spans="1:51">
      <c r="A204" s="67" t="s">
        <v>87</v>
      </c>
      <c r="C204" t="s">
        <v>3542</v>
      </c>
      <c r="D204" s="68" t="s">
        <v>874</v>
      </c>
      <c r="E204" s="52">
        <v>2035</v>
      </c>
      <c r="F204" s="69" t="str">
        <f t="shared" si="36"/>
        <v>*0.95</v>
      </c>
      <c r="G204" s="70" t="str">
        <f t="shared" si="47"/>
        <v>REZoning_Sol-Win</v>
      </c>
      <c r="H204" s="52"/>
      <c r="I204" t="s">
        <v>3542</v>
      </c>
      <c r="J204" s="68" t="s">
        <v>874</v>
      </c>
      <c r="K204" s="52">
        <v>2050</v>
      </c>
      <c r="L204" s="62" t="str">
        <f t="shared" si="37"/>
        <v>*0.92</v>
      </c>
      <c r="M204" s="70" t="str">
        <f t="shared" si="38"/>
        <v>REZoning_Sol-Win</v>
      </c>
      <c r="O204" t="s">
        <v>3542</v>
      </c>
      <c r="P204" t="s">
        <v>874</v>
      </c>
      <c r="Q204">
        <v>2100</v>
      </c>
      <c r="R204" t="s">
        <v>881</v>
      </c>
      <c r="S204" t="s">
        <v>875</v>
      </c>
      <c r="AA204" s="49" t="s">
        <v>3542</v>
      </c>
      <c r="AB204" s="71" t="s">
        <v>874</v>
      </c>
      <c r="AC204" s="55">
        <v>2035</v>
      </c>
      <c r="AD204" s="70" t="str">
        <f t="shared" si="39"/>
        <v>*0.95</v>
      </c>
      <c r="AE204" s="70" t="str">
        <f t="shared" si="40"/>
        <v>REZoning_Sol-Win</v>
      </c>
      <c r="AF204" s="55"/>
      <c r="AG204" s="49" t="s">
        <v>3542</v>
      </c>
      <c r="AH204" s="71" t="s">
        <v>874</v>
      </c>
      <c r="AI204" s="55">
        <v>2050</v>
      </c>
      <c r="AJ204" s="70" t="str">
        <f t="shared" si="41"/>
        <v>*0.92</v>
      </c>
      <c r="AK204" s="70" t="str">
        <f t="shared" si="42"/>
        <v>REZoning_Sol-Win</v>
      </c>
      <c r="AO204" s="50" t="s">
        <v>3542</v>
      </c>
      <c r="AP204" s="72" t="s">
        <v>874</v>
      </c>
      <c r="AQ204" s="58">
        <v>2035</v>
      </c>
      <c r="AR204" s="73" t="str">
        <f t="shared" si="43"/>
        <v>*0.93</v>
      </c>
      <c r="AS204" s="70" t="str">
        <f t="shared" si="44"/>
        <v>REZoning_Sol-Win</v>
      </c>
      <c r="AT204" s="58"/>
      <c r="AU204" s="50" t="s">
        <v>3542</v>
      </c>
      <c r="AV204" s="72" t="s">
        <v>874</v>
      </c>
      <c r="AW204" s="58">
        <v>2050</v>
      </c>
      <c r="AX204" s="73" t="str">
        <f t="shared" si="45"/>
        <v>*0.89</v>
      </c>
      <c r="AY204" s="70" t="str">
        <f t="shared" si="46"/>
        <v>REZoning_Sol-Win</v>
      </c>
    </row>
    <row r="205" ht="29" spans="1:51">
      <c r="A205" s="67" t="s">
        <v>87</v>
      </c>
      <c r="C205" t="s">
        <v>3543</v>
      </c>
      <c r="D205" s="68" t="s">
        <v>874</v>
      </c>
      <c r="E205" s="52">
        <v>2035</v>
      </c>
      <c r="F205" s="69" t="str">
        <f t="shared" si="36"/>
        <v>*0.95</v>
      </c>
      <c r="G205" s="70" t="str">
        <f t="shared" si="47"/>
        <v>REZoning_Sol-Win</v>
      </c>
      <c r="H205" s="52"/>
      <c r="I205" t="s">
        <v>3543</v>
      </c>
      <c r="J205" s="68" t="s">
        <v>874</v>
      </c>
      <c r="K205" s="52">
        <v>2050</v>
      </c>
      <c r="L205" s="62" t="str">
        <f t="shared" si="37"/>
        <v>*0.92</v>
      </c>
      <c r="M205" s="70" t="str">
        <f t="shared" si="38"/>
        <v>REZoning_Sol-Win</v>
      </c>
      <c r="O205" t="s">
        <v>3543</v>
      </c>
      <c r="P205" t="s">
        <v>874</v>
      </c>
      <c r="Q205">
        <v>2100</v>
      </c>
      <c r="R205" t="s">
        <v>881</v>
      </c>
      <c r="S205" t="s">
        <v>875</v>
      </c>
      <c r="AA205" s="49" t="s">
        <v>3543</v>
      </c>
      <c r="AB205" s="71" t="s">
        <v>874</v>
      </c>
      <c r="AC205" s="55">
        <v>2035</v>
      </c>
      <c r="AD205" s="70" t="str">
        <f t="shared" si="39"/>
        <v>*0.95</v>
      </c>
      <c r="AE205" s="70" t="str">
        <f t="shared" si="40"/>
        <v>REZoning_Sol-Win</v>
      </c>
      <c r="AF205" s="55"/>
      <c r="AG205" s="49" t="s">
        <v>3543</v>
      </c>
      <c r="AH205" s="71" t="s">
        <v>874</v>
      </c>
      <c r="AI205" s="55">
        <v>2050</v>
      </c>
      <c r="AJ205" s="70" t="str">
        <f t="shared" si="41"/>
        <v>*0.92</v>
      </c>
      <c r="AK205" s="70" t="str">
        <f t="shared" si="42"/>
        <v>REZoning_Sol-Win</v>
      </c>
      <c r="AO205" s="50" t="s">
        <v>3543</v>
      </c>
      <c r="AP205" s="72" t="s">
        <v>874</v>
      </c>
      <c r="AQ205" s="58">
        <v>2035</v>
      </c>
      <c r="AR205" s="73" t="str">
        <f t="shared" si="43"/>
        <v>*0.93</v>
      </c>
      <c r="AS205" s="70" t="str">
        <f t="shared" si="44"/>
        <v>REZoning_Sol-Win</v>
      </c>
      <c r="AT205" s="58"/>
      <c r="AU205" s="50" t="s">
        <v>3543</v>
      </c>
      <c r="AV205" s="72" t="s">
        <v>874</v>
      </c>
      <c r="AW205" s="58">
        <v>2050</v>
      </c>
      <c r="AX205" s="73" t="str">
        <f t="shared" si="45"/>
        <v>*0.89</v>
      </c>
      <c r="AY205" s="70" t="str">
        <f t="shared" si="46"/>
        <v>REZoning_Sol-Win</v>
      </c>
    </row>
    <row r="206" ht="29" spans="1:51">
      <c r="A206" s="67" t="s">
        <v>87</v>
      </c>
      <c r="C206" t="s">
        <v>3544</v>
      </c>
      <c r="D206" s="68" t="s">
        <v>874</v>
      </c>
      <c r="E206" s="52">
        <v>2035</v>
      </c>
      <c r="F206" s="69" t="str">
        <f t="shared" si="36"/>
        <v>*0.95</v>
      </c>
      <c r="G206" s="70" t="str">
        <f t="shared" si="47"/>
        <v>REZoning_Sol-Win</v>
      </c>
      <c r="H206" s="52"/>
      <c r="I206" t="s">
        <v>3544</v>
      </c>
      <c r="J206" s="68" t="s">
        <v>874</v>
      </c>
      <c r="K206" s="52">
        <v>2050</v>
      </c>
      <c r="L206" s="62" t="str">
        <f t="shared" si="37"/>
        <v>*0.92</v>
      </c>
      <c r="M206" s="70" t="str">
        <f t="shared" si="38"/>
        <v>REZoning_Sol-Win</v>
      </c>
      <c r="O206" t="s">
        <v>3544</v>
      </c>
      <c r="P206" t="s">
        <v>874</v>
      </c>
      <c r="Q206">
        <v>2100</v>
      </c>
      <c r="R206" t="s">
        <v>881</v>
      </c>
      <c r="S206" t="s">
        <v>875</v>
      </c>
      <c r="AA206" s="49" t="s">
        <v>3544</v>
      </c>
      <c r="AB206" s="71" t="s">
        <v>874</v>
      </c>
      <c r="AC206" s="55">
        <v>2035</v>
      </c>
      <c r="AD206" s="70" t="str">
        <f t="shared" si="39"/>
        <v>*0.95</v>
      </c>
      <c r="AE206" s="70" t="str">
        <f t="shared" si="40"/>
        <v>REZoning_Sol-Win</v>
      </c>
      <c r="AF206" s="55"/>
      <c r="AG206" s="49" t="s">
        <v>3544</v>
      </c>
      <c r="AH206" s="71" t="s">
        <v>874</v>
      </c>
      <c r="AI206" s="55">
        <v>2050</v>
      </c>
      <c r="AJ206" s="70" t="str">
        <f t="shared" si="41"/>
        <v>*0.92</v>
      </c>
      <c r="AK206" s="70" t="str">
        <f t="shared" si="42"/>
        <v>REZoning_Sol-Win</v>
      </c>
      <c r="AO206" s="50" t="s">
        <v>3544</v>
      </c>
      <c r="AP206" s="72" t="s">
        <v>874</v>
      </c>
      <c r="AQ206" s="58">
        <v>2035</v>
      </c>
      <c r="AR206" s="73" t="str">
        <f t="shared" si="43"/>
        <v>*0.93</v>
      </c>
      <c r="AS206" s="70" t="str">
        <f t="shared" si="44"/>
        <v>REZoning_Sol-Win</v>
      </c>
      <c r="AT206" s="58"/>
      <c r="AU206" s="50" t="s">
        <v>3544</v>
      </c>
      <c r="AV206" s="72" t="s">
        <v>874</v>
      </c>
      <c r="AW206" s="58">
        <v>2050</v>
      </c>
      <c r="AX206" s="73" t="str">
        <f t="shared" si="45"/>
        <v>*0.89</v>
      </c>
      <c r="AY206" s="70" t="str">
        <f t="shared" si="46"/>
        <v>REZoning_Sol-Win</v>
      </c>
    </row>
    <row r="207" ht="29" spans="1:51">
      <c r="A207" s="67" t="s">
        <v>87</v>
      </c>
      <c r="C207" t="s">
        <v>3545</v>
      </c>
      <c r="D207" s="68" t="s">
        <v>874</v>
      </c>
      <c r="E207" s="52">
        <v>2035</v>
      </c>
      <c r="F207" s="69" t="str">
        <f t="shared" si="36"/>
        <v>*0.95</v>
      </c>
      <c r="G207" s="70" t="str">
        <f t="shared" si="47"/>
        <v>REZoning_Sol-Win</v>
      </c>
      <c r="H207" s="52"/>
      <c r="I207" t="s">
        <v>3545</v>
      </c>
      <c r="J207" s="68" t="s">
        <v>874</v>
      </c>
      <c r="K207" s="52">
        <v>2050</v>
      </c>
      <c r="L207" s="62" t="str">
        <f t="shared" si="37"/>
        <v>*0.92</v>
      </c>
      <c r="M207" s="70" t="str">
        <f t="shared" si="38"/>
        <v>REZoning_Sol-Win</v>
      </c>
      <c r="O207" t="s">
        <v>3545</v>
      </c>
      <c r="P207" t="s">
        <v>874</v>
      </c>
      <c r="Q207">
        <v>2100</v>
      </c>
      <c r="R207" t="s">
        <v>881</v>
      </c>
      <c r="S207" t="s">
        <v>875</v>
      </c>
      <c r="AA207" s="49" t="s">
        <v>3545</v>
      </c>
      <c r="AB207" s="71" t="s">
        <v>874</v>
      </c>
      <c r="AC207" s="55">
        <v>2035</v>
      </c>
      <c r="AD207" s="70" t="str">
        <f t="shared" si="39"/>
        <v>*0.95</v>
      </c>
      <c r="AE207" s="70" t="str">
        <f t="shared" si="40"/>
        <v>REZoning_Sol-Win</v>
      </c>
      <c r="AF207" s="55"/>
      <c r="AG207" s="49" t="s">
        <v>3545</v>
      </c>
      <c r="AH207" s="71" t="s">
        <v>874</v>
      </c>
      <c r="AI207" s="55">
        <v>2050</v>
      </c>
      <c r="AJ207" s="70" t="str">
        <f t="shared" si="41"/>
        <v>*0.92</v>
      </c>
      <c r="AK207" s="70" t="str">
        <f t="shared" si="42"/>
        <v>REZoning_Sol-Win</v>
      </c>
      <c r="AO207" s="50" t="s">
        <v>3545</v>
      </c>
      <c r="AP207" s="72" t="s">
        <v>874</v>
      </c>
      <c r="AQ207" s="58">
        <v>2035</v>
      </c>
      <c r="AR207" s="73" t="str">
        <f t="shared" si="43"/>
        <v>*0.93</v>
      </c>
      <c r="AS207" s="70" t="str">
        <f t="shared" si="44"/>
        <v>REZoning_Sol-Win</v>
      </c>
      <c r="AT207" s="58"/>
      <c r="AU207" s="50" t="s">
        <v>3545</v>
      </c>
      <c r="AV207" s="72" t="s">
        <v>874</v>
      </c>
      <c r="AW207" s="58">
        <v>2050</v>
      </c>
      <c r="AX207" s="73" t="str">
        <f t="shared" si="45"/>
        <v>*0.89</v>
      </c>
      <c r="AY207" s="70" t="str">
        <f t="shared" si="46"/>
        <v>REZoning_Sol-Win</v>
      </c>
    </row>
    <row r="208" ht="29" spans="1:51">
      <c r="A208" s="67" t="s">
        <v>87</v>
      </c>
      <c r="C208" t="s">
        <v>3546</v>
      </c>
      <c r="D208" s="68" t="s">
        <v>874</v>
      </c>
      <c r="E208" s="52">
        <v>2035</v>
      </c>
      <c r="F208" s="69" t="str">
        <f t="shared" si="36"/>
        <v>*0.95</v>
      </c>
      <c r="G208" s="70" t="str">
        <f t="shared" si="47"/>
        <v>REZoning_Sol-Win</v>
      </c>
      <c r="H208" s="52"/>
      <c r="I208" t="s">
        <v>3546</v>
      </c>
      <c r="J208" s="68" t="s">
        <v>874</v>
      </c>
      <c r="K208" s="52">
        <v>2050</v>
      </c>
      <c r="L208" s="62" t="str">
        <f t="shared" si="37"/>
        <v>*0.92</v>
      </c>
      <c r="M208" s="70" t="str">
        <f t="shared" si="38"/>
        <v>REZoning_Sol-Win</v>
      </c>
      <c r="O208" t="s">
        <v>3546</v>
      </c>
      <c r="P208" t="s">
        <v>874</v>
      </c>
      <c r="Q208">
        <v>2100</v>
      </c>
      <c r="R208" t="s">
        <v>881</v>
      </c>
      <c r="S208" t="s">
        <v>875</v>
      </c>
      <c r="AA208" s="49" t="s">
        <v>3546</v>
      </c>
      <c r="AB208" s="71" t="s">
        <v>874</v>
      </c>
      <c r="AC208" s="55">
        <v>2035</v>
      </c>
      <c r="AD208" s="70" t="str">
        <f t="shared" si="39"/>
        <v>*0.95</v>
      </c>
      <c r="AE208" s="70" t="str">
        <f t="shared" si="40"/>
        <v>REZoning_Sol-Win</v>
      </c>
      <c r="AF208" s="55"/>
      <c r="AG208" s="49" t="s">
        <v>3546</v>
      </c>
      <c r="AH208" s="71" t="s">
        <v>874</v>
      </c>
      <c r="AI208" s="55">
        <v>2050</v>
      </c>
      <c r="AJ208" s="70" t="str">
        <f t="shared" si="41"/>
        <v>*0.92</v>
      </c>
      <c r="AK208" s="70" t="str">
        <f t="shared" si="42"/>
        <v>REZoning_Sol-Win</v>
      </c>
      <c r="AO208" s="50" t="s">
        <v>3546</v>
      </c>
      <c r="AP208" s="72" t="s">
        <v>874</v>
      </c>
      <c r="AQ208" s="58">
        <v>2035</v>
      </c>
      <c r="AR208" s="73" t="str">
        <f t="shared" si="43"/>
        <v>*0.93</v>
      </c>
      <c r="AS208" s="70" t="str">
        <f t="shared" si="44"/>
        <v>REZoning_Sol-Win</v>
      </c>
      <c r="AT208" s="58"/>
      <c r="AU208" s="50" t="s">
        <v>3546</v>
      </c>
      <c r="AV208" s="72" t="s">
        <v>874</v>
      </c>
      <c r="AW208" s="58">
        <v>2050</v>
      </c>
      <c r="AX208" s="73" t="str">
        <f t="shared" si="45"/>
        <v>*0.89</v>
      </c>
      <c r="AY208" s="70" t="str">
        <f t="shared" si="46"/>
        <v>REZoning_Sol-Win</v>
      </c>
    </row>
    <row r="209" ht="29" spans="1:51">
      <c r="A209" s="67" t="s">
        <v>87</v>
      </c>
      <c r="C209" t="s">
        <v>3547</v>
      </c>
      <c r="D209" s="68" t="s">
        <v>874</v>
      </c>
      <c r="E209" s="52">
        <v>2035</v>
      </c>
      <c r="F209" s="69" t="str">
        <f t="shared" si="36"/>
        <v>*0.95</v>
      </c>
      <c r="G209" s="70" t="str">
        <f t="shared" si="47"/>
        <v>REZoning_Sol-Win</v>
      </c>
      <c r="H209" s="52"/>
      <c r="I209" t="s">
        <v>3547</v>
      </c>
      <c r="J209" s="68" t="s">
        <v>874</v>
      </c>
      <c r="K209" s="52">
        <v>2050</v>
      </c>
      <c r="L209" s="62" t="str">
        <f t="shared" si="37"/>
        <v>*0.92</v>
      </c>
      <c r="M209" s="70" t="str">
        <f t="shared" si="38"/>
        <v>REZoning_Sol-Win</v>
      </c>
      <c r="O209" t="s">
        <v>3547</v>
      </c>
      <c r="P209" t="s">
        <v>874</v>
      </c>
      <c r="Q209">
        <v>2100</v>
      </c>
      <c r="R209" t="s">
        <v>881</v>
      </c>
      <c r="S209" t="s">
        <v>875</v>
      </c>
      <c r="AA209" s="49" t="s">
        <v>3547</v>
      </c>
      <c r="AB209" s="71" t="s">
        <v>874</v>
      </c>
      <c r="AC209" s="55">
        <v>2035</v>
      </c>
      <c r="AD209" s="70" t="str">
        <f t="shared" si="39"/>
        <v>*0.95</v>
      </c>
      <c r="AE209" s="70" t="str">
        <f t="shared" si="40"/>
        <v>REZoning_Sol-Win</v>
      </c>
      <c r="AF209" s="55"/>
      <c r="AG209" s="49" t="s">
        <v>3547</v>
      </c>
      <c r="AH209" s="71" t="s">
        <v>874</v>
      </c>
      <c r="AI209" s="55">
        <v>2050</v>
      </c>
      <c r="AJ209" s="70" t="str">
        <f t="shared" si="41"/>
        <v>*0.92</v>
      </c>
      <c r="AK209" s="70" t="str">
        <f t="shared" si="42"/>
        <v>REZoning_Sol-Win</v>
      </c>
      <c r="AO209" s="50" t="s">
        <v>3547</v>
      </c>
      <c r="AP209" s="72" t="s">
        <v>874</v>
      </c>
      <c r="AQ209" s="58">
        <v>2035</v>
      </c>
      <c r="AR209" s="73" t="str">
        <f t="shared" si="43"/>
        <v>*0.93</v>
      </c>
      <c r="AS209" s="70" t="str">
        <f t="shared" si="44"/>
        <v>REZoning_Sol-Win</v>
      </c>
      <c r="AT209" s="58"/>
      <c r="AU209" s="50" t="s">
        <v>3547</v>
      </c>
      <c r="AV209" s="72" t="s">
        <v>874</v>
      </c>
      <c r="AW209" s="58">
        <v>2050</v>
      </c>
      <c r="AX209" s="73" t="str">
        <f t="shared" si="45"/>
        <v>*0.89</v>
      </c>
      <c r="AY209" s="70" t="str">
        <f t="shared" si="46"/>
        <v>REZoning_Sol-Win</v>
      </c>
    </row>
    <row r="210" ht="29" spans="1:51">
      <c r="A210" s="67" t="s">
        <v>87</v>
      </c>
      <c r="C210" t="s">
        <v>3548</v>
      </c>
      <c r="D210" s="68" t="s">
        <v>874</v>
      </c>
      <c r="E210" s="52">
        <v>2035</v>
      </c>
      <c r="F210" s="69" t="str">
        <f t="shared" si="36"/>
        <v>*0.95</v>
      </c>
      <c r="G210" s="70" t="str">
        <f t="shared" si="47"/>
        <v>REZoning_Sol-Win</v>
      </c>
      <c r="H210" s="52"/>
      <c r="I210" t="s">
        <v>3548</v>
      </c>
      <c r="J210" s="68" t="s">
        <v>874</v>
      </c>
      <c r="K210" s="52">
        <v>2050</v>
      </c>
      <c r="L210" s="62" t="str">
        <f t="shared" si="37"/>
        <v>*0.92</v>
      </c>
      <c r="M210" s="70" t="str">
        <f t="shared" si="38"/>
        <v>REZoning_Sol-Win</v>
      </c>
      <c r="O210" t="s">
        <v>3548</v>
      </c>
      <c r="P210" t="s">
        <v>874</v>
      </c>
      <c r="Q210">
        <v>2100</v>
      </c>
      <c r="R210" t="s">
        <v>881</v>
      </c>
      <c r="S210" t="s">
        <v>875</v>
      </c>
      <c r="AA210" s="49" t="s">
        <v>3548</v>
      </c>
      <c r="AB210" s="71" t="s">
        <v>874</v>
      </c>
      <c r="AC210" s="55">
        <v>2035</v>
      </c>
      <c r="AD210" s="70" t="str">
        <f t="shared" si="39"/>
        <v>*0.95</v>
      </c>
      <c r="AE210" s="70" t="str">
        <f t="shared" si="40"/>
        <v>REZoning_Sol-Win</v>
      </c>
      <c r="AF210" s="55"/>
      <c r="AG210" s="49" t="s">
        <v>3548</v>
      </c>
      <c r="AH210" s="71" t="s">
        <v>874</v>
      </c>
      <c r="AI210" s="55">
        <v>2050</v>
      </c>
      <c r="AJ210" s="70" t="str">
        <f t="shared" si="41"/>
        <v>*0.92</v>
      </c>
      <c r="AK210" s="70" t="str">
        <f t="shared" si="42"/>
        <v>REZoning_Sol-Win</v>
      </c>
      <c r="AO210" s="50" t="s">
        <v>3548</v>
      </c>
      <c r="AP210" s="72" t="s">
        <v>874</v>
      </c>
      <c r="AQ210" s="58">
        <v>2035</v>
      </c>
      <c r="AR210" s="73" t="str">
        <f t="shared" si="43"/>
        <v>*0.93</v>
      </c>
      <c r="AS210" s="70" t="str">
        <f t="shared" si="44"/>
        <v>REZoning_Sol-Win</v>
      </c>
      <c r="AT210" s="58"/>
      <c r="AU210" s="50" t="s">
        <v>3548</v>
      </c>
      <c r="AV210" s="72" t="s">
        <v>874</v>
      </c>
      <c r="AW210" s="58">
        <v>2050</v>
      </c>
      <c r="AX210" s="73" t="str">
        <f t="shared" si="45"/>
        <v>*0.89</v>
      </c>
      <c r="AY210" s="70" t="str">
        <f t="shared" si="46"/>
        <v>REZoning_Sol-Win</v>
      </c>
    </row>
    <row r="211" ht="29" spans="1:51">
      <c r="A211" s="67" t="s">
        <v>87</v>
      </c>
      <c r="C211" t="s">
        <v>3549</v>
      </c>
      <c r="D211" s="68" t="s">
        <v>874</v>
      </c>
      <c r="E211" s="52">
        <v>2035</v>
      </c>
      <c r="F211" s="69" t="str">
        <f t="shared" si="36"/>
        <v>*0.95</v>
      </c>
      <c r="G211" s="70" t="str">
        <f t="shared" si="47"/>
        <v>REZoning_Sol-Win</v>
      </c>
      <c r="H211" s="52"/>
      <c r="I211" t="s">
        <v>3549</v>
      </c>
      <c r="J211" s="68" t="s">
        <v>874</v>
      </c>
      <c r="K211" s="52">
        <v>2050</v>
      </c>
      <c r="L211" s="62" t="str">
        <f t="shared" si="37"/>
        <v>*0.92</v>
      </c>
      <c r="M211" s="70" t="str">
        <f t="shared" si="38"/>
        <v>REZoning_Sol-Win</v>
      </c>
      <c r="O211" t="s">
        <v>3549</v>
      </c>
      <c r="P211" t="s">
        <v>874</v>
      </c>
      <c r="Q211">
        <v>2100</v>
      </c>
      <c r="R211" t="s">
        <v>881</v>
      </c>
      <c r="S211" t="s">
        <v>875</v>
      </c>
      <c r="AA211" s="49" t="s">
        <v>3549</v>
      </c>
      <c r="AB211" s="71" t="s">
        <v>874</v>
      </c>
      <c r="AC211" s="55">
        <v>2035</v>
      </c>
      <c r="AD211" s="70" t="str">
        <f t="shared" si="39"/>
        <v>*0.95</v>
      </c>
      <c r="AE211" s="70" t="str">
        <f t="shared" si="40"/>
        <v>REZoning_Sol-Win</v>
      </c>
      <c r="AF211" s="55"/>
      <c r="AG211" s="49" t="s">
        <v>3549</v>
      </c>
      <c r="AH211" s="71" t="s">
        <v>874</v>
      </c>
      <c r="AI211" s="55">
        <v>2050</v>
      </c>
      <c r="AJ211" s="70" t="str">
        <f t="shared" si="41"/>
        <v>*0.92</v>
      </c>
      <c r="AK211" s="70" t="str">
        <f t="shared" si="42"/>
        <v>REZoning_Sol-Win</v>
      </c>
      <c r="AO211" s="50" t="s">
        <v>3549</v>
      </c>
      <c r="AP211" s="72" t="s">
        <v>874</v>
      </c>
      <c r="AQ211" s="58">
        <v>2035</v>
      </c>
      <c r="AR211" s="73" t="str">
        <f t="shared" si="43"/>
        <v>*0.93</v>
      </c>
      <c r="AS211" s="70" t="str">
        <f t="shared" si="44"/>
        <v>REZoning_Sol-Win</v>
      </c>
      <c r="AT211" s="58"/>
      <c r="AU211" s="50" t="s">
        <v>3549</v>
      </c>
      <c r="AV211" s="72" t="s">
        <v>874</v>
      </c>
      <c r="AW211" s="58">
        <v>2050</v>
      </c>
      <c r="AX211" s="73" t="str">
        <f t="shared" si="45"/>
        <v>*0.89</v>
      </c>
      <c r="AY211" s="70" t="str">
        <f t="shared" si="46"/>
        <v>REZoning_Sol-Win</v>
      </c>
    </row>
    <row r="212" ht="29" spans="1:51">
      <c r="A212" s="67" t="s">
        <v>87</v>
      </c>
      <c r="C212" t="s">
        <v>3550</v>
      </c>
      <c r="D212" s="68" t="s">
        <v>874</v>
      </c>
      <c r="E212" s="52">
        <v>2035</v>
      </c>
      <c r="F212" s="69" t="str">
        <f t="shared" si="36"/>
        <v>*0.95</v>
      </c>
      <c r="G212" s="70" t="str">
        <f t="shared" si="47"/>
        <v>REZoning_Sol-Win</v>
      </c>
      <c r="H212" s="52"/>
      <c r="I212" t="s">
        <v>3550</v>
      </c>
      <c r="J212" s="68" t="s">
        <v>874</v>
      </c>
      <c r="K212" s="52">
        <v>2050</v>
      </c>
      <c r="L212" s="62" t="str">
        <f t="shared" si="37"/>
        <v>*0.92</v>
      </c>
      <c r="M212" s="70" t="str">
        <f t="shared" si="38"/>
        <v>REZoning_Sol-Win</v>
      </c>
      <c r="O212" t="s">
        <v>3550</v>
      </c>
      <c r="P212" t="s">
        <v>874</v>
      </c>
      <c r="Q212">
        <v>2100</v>
      </c>
      <c r="R212" t="s">
        <v>881</v>
      </c>
      <c r="S212" t="s">
        <v>875</v>
      </c>
      <c r="AA212" s="49" t="s">
        <v>3550</v>
      </c>
      <c r="AB212" s="71" t="s">
        <v>874</v>
      </c>
      <c r="AC212" s="55">
        <v>2035</v>
      </c>
      <c r="AD212" s="70" t="str">
        <f t="shared" si="39"/>
        <v>*0.95</v>
      </c>
      <c r="AE212" s="70" t="str">
        <f t="shared" si="40"/>
        <v>REZoning_Sol-Win</v>
      </c>
      <c r="AF212" s="55"/>
      <c r="AG212" s="49" t="s">
        <v>3550</v>
      </c>
      <c r="AH212" s="71" t="s">
        <v>874</v>
      </c>
      <c r="AI212" s="55">
        <v>2050</v>
      </c>
      <c r="AJ212" s="70" t="str">
        <f t="shared" si="41"/>
        <v>*0.92</v>
      </c>
      <c r="AK212" s="70" t="str">
        <f t="shared" si="42"/>
        <v>REZoning_Sol-Win</v>
      </c>
      <c r="AO212" s="50" t="s">
        <v>3550</v>
      </c>
      <c r="AP212" s="72" t="s">
        <v>874</v>
      </c>
      <c r="AQ212" s="58">
        <v>2035</v>
      </c>
      <c r="AR212" s="73" t="str">
        <f t="shared" si="43"/>
        <v>*0.93</v>
      </c>
      <c r="AS212" s="70" t="str">
        <f t="shared" si="44"/>
        <v>REZoning_Sol-Win</v>
      </c>
      <c r="AT212" s="58"/>
      <c r="AU212" s="50" t="s">
        <v>3550</v>
      </c>
      <c r="AV212" s="72" t="s">
        <v>874</v>
      </c>
      <c r="AW212" s="58">
        <v>2050</v>
      </c>
      <c r="AX212" s="73" t="str">
        <f t="shared" si="45"/>
        <v>*0.89</v>
      </c>
      <c r="AY212" s="70" t="str">
        <f t="shared" si="46"/>
        <v>REZoning_Sol-Win</v>
      </c>
    </row>
    <row r="213" ht="29" spans="1:51">
      <c r="A213" s="67" t="s">
        <v>87</v>
      </c>
      <c r="C213" t="s">
        <v>3551</v>
      </c>
      <c r="D213" s="68" t="s">
        <v>874</v>
      </c>
      <c r="E213" s="52">
        <v>2035</v>
      </c>
      <c r="F213" s="69" t="str">
        <f t="shared" si="36"/>
        <v>*0.95</v>
      </c>
      <c r="G213" s="70" t="str">
        <f t="shared" si="47"/>
        <v>REZoning_Sol-Win</v>
      </c>
      <c r="H213" s="52"/>
      <c r="I213" t="s">
        <v>3551</v>
      </c>
      <c r="J213" s="68" t="s">
        <v>874</v>
      </c>
      <c r="K213" s="52">
        <v>2050</v>
      </c>
      <c r="L213" s="62" t="str">
        <f t="shared" si="37"/>
        <v>*0.92</v>
      </c>
      <c r="M213" s="70" t="str">
        <f t="shared" si="38"/>
        <v>REZoning_Sol-Win</v>
      </c>
      <c r="O213" t="s">
        <v>3551</v>
      </c>
      <c r="P213" t="s">
        <v>874</v>
      </c>
      <c r="Q213">
        <v>2100</v>
      </c>
      <c r="R213" t="s">
        <v>881</v>
      </c>
      <c r="S213" t="s">
        <v>875</v>
      </c>
      <c r="AA213" s="49" t="s">
        <v>3551</v>
      </c>
      <c r="AB213" s="71" t="s">
        <v>874</v>
      </c>
      <c r="AC213" s="55">
        <v>2035</v>
      </c>
      <c r="AD213" s="70" t="str">
        <f t="shared" si="39"/>
        <v>*0.95</v>
      </c>
      <c r="AE213" s="70" t="str">
        <f t="shared" si="40"/>
        <v>REZoning_Sol-Win</v>
      </c>
      <c r="AF213" s="55"/>
      <c r="AG213" s="49" t="s">
        <v>3551</v>
      </c>
      <c r="AH213" s="71" t="s">
        <v>874</v>
      </c>
      <c r="AI213" s="55">
        <v>2050</v>
      </c>
      <c r="AJ213" s="70" t="str">
        <f t="shared" si="41"/>
        <v>*0.92</v>
      </c>
      <c r="AK213" s="70" t="str">
        <f t="shared" si="42"/>
        <v>REZoning_Sol-Win</v>
      </c>
      <c r="AO213" s="50" t="s">
        <v>3551</v>
      </c>
      <c r="AP213" s="72" t="s">
        <v>874</v>
      </c>
      <c r="AQ213" s="58">
        <v>2035</v>
      </c>
      <c r="AR213" s="73" t="str">
        <f t="shared" si="43"/>
        <v>*0.93</v>
      </c>
      <c r="AS213" s="70" t="str">
        <f t="shared" si="44"/>
        <v>REZoning_Sol-Win</v>
      </c>
      <c r="AT213" s="58"/>
      <c r="AU213" s="50" t="s">
        <v>3551</v>
      </c>
      <c r="AV213" s="72" t="s">
        <v>874</v>
      </c>
      <c r="AW213" s="58">
        <v>2050</v>
      </c>
      <c r="AX213" s="73" t="str">
        <f t="shared" si="45"/>
        <v>*0.89</v>
      </c>
      <c r="AY213" s="70" t="str">
        <f t="shared" si="46"/>
        <v>REZoning_Sol-Win</v>
      </c>
    </row>
    <row r="214" ht="29" spans="1:51">
      <c r="A214" s="67" t="s">
        <v>87</v>
      </c>
      <c r="C214" t="s">
        <v>3552</v>
      </c>
      <c r="D214" s="68" t="s">
        <v>874</v>
      </c>
      <c r="E214" s="52">
        <v>2035</v>
      </c>
      <c r="F214" s="69" t="str">
        <f t="shared" si="36"/>
        <v>*0.95</v>
      </c>
      <c r="G214" s="70" t="str">
        <f t="shared" si="47"/>
        <v>REZoning_Sol-Win</v>
      </c>
      <c r="H214" s="52"/>
      <c r="I214" t="s">
        <v>3552</v>
      </c>
      <c r="J214" s="68" t="s">
        <v>874</v>
      </c>
      <c r="K214" s="52">
        <v>2050</v>
      </c>
      <c r="L214" s="62" t="str">
        <f t="shared" si="37"/>
        <v>*0.92</v>
      </c>
      <c r="M214" s="70" t="str">
        <f t="shared" si="38"/>
        <v>REZoning_Sol-Win</v>
      </c>
      <c r="O214" t="s">
        <v>3552</v>
      </c>
      <c r="P214" t="s">
        <v>874</v>
      </c>
      <c r="Q214">
        <v>2100</v>
      </c>
      <c r="R214" t="s">
        <v>881</v>
      </c>
      <c r="S214" t="s">
        <v>875</v>
      </c>
      <c r="AA214" s="49" t="s">
        <v>3552</v>
      </c>
      <c r="AB214" s="71" t="s">
        <v>874</v>
      </c>
      <c r="AC214" s="55">
        <v>2035</v>
      </c>
      <c r="AD214" s="70" t="str">
        <f t="shared" si="39"/>
        <v>*0.95</v>
      </c>
      <c r="AE214" s="70" t="str">
        <f t="shared" si="40"/>
        <v>REZoning_Sol-Win</v>
      </c>
      <c r="AF214" s="55"/>
      <c r="AG214" s="49" t="s">
        <v>3552</v>
      </c>
      <c r="AH214" s="71" t="s">
        <v>874</v>
      </c>
      <c r="AI214" s="55">
        <v>2050</v>
      </c>
      <c r="AJ214" s="70" t="str">
        <f t="shared" si="41"/>
        <v>*0.92</v>
      </c>
      <c r="AK214" s="70" t="str">
        <f t="shared" si="42"/>
        <v>REZoning_Sol-Win</v>
      </c>
      <c r="AO214" s="50" t="s">
        <v>3552</v>
      </c>
      <c r="AP214" s="72" t="s">
        <v>874</v>
      </c>
      <c r="AQ214" s="58">
        <v>2035</v>
      </c>
      <c r="AR214" s="73" t="str">
        <f t="shared" si="43"/>
        <v>*0.93</v>
      </c>
      <c r="AS214" s="70" t="str">
        <f t="shared" si="44"/>
        <v>REZoning_Sol-Win</v>
      </c>
      <c r="AT214" s="58"/>
      <c r="AU214" s="50" t="s">
        <v>3552</v>
      </c>
      <c r="AV214" s="72" t="s">
        <v>874</v>
      </c>
      <c r="AW214" s="58">
        <v>2050</v>
      </c>
      <c r="AX214" s="73" t="str">
        <f t="shared" si="45"/>
        <v>*0.89</v>
      </c>
      <c r="AY214" s="70" t="str">
        <f t="shared" si="46"/>
        <v>REZoning_Sol-Win</v>
      </c>
    </row>
    <row r="215" ht="29" spans="1:51">
      <c r="A215" s="67" t="s">
        <v>87</v>
      </c>
      <c r="C215" t="s">
        <v>3553</v>
      </c>
      <c r="D215" s="68" t="s">
        <v>874</v>
      </c>
      <c r="E215" s="52">
        <v>2035</v>
      </c>
      <c r="F215" s="69" t="str">
        <f t="shared" si="36"/>
        <v>*0.95</v>
      </c>
      <c r="G215" s="70" t="str">
        <f t="shared" si="47"/>
        <v>REZoning_Sol-Win</v>
      </c>
      <c r="H215" s="52"/>
      <c r="I215" t="s">
        <v>3553</v>
      </c>
      <c r="J215" s="68" t="s">
        <v>874</v>
      </c>
      <c r="K215" s="52">
        <v>2050</v>
      </c>
      <c r="L215" s="62" t="str">
        <f t="shared" si="37"/>
        <v>*0.92</v>
      </c>
      <c r="M215" s="70" t="str">
        <f t="shared" si="38"/>
        <v>REZoning_Sol-Win</v>
      </c>
      <c r="O215" t="s">
        <v>3553</v>
      </c>
      <c r="P215" t="s">
        <v>874</v>
      </c>
      <c r="Q215">
        <v>2100</v>
      </c>
      <c r="R215" t="s">
        <v>881</v>
      </c>
      <c r="S215" t="s">
        <v>875</v>
      </c>
      <c r="AA215" s="49" t="s">
        <v>3553</v>
      </c>
      <c r="AB215" s="71" t="s">
        <v>874</v>
      </c>
      <c r="AC215" s="55">
        <v>2035</v>
      </c>
      <c r="AD215" s="70" t="str">
        <f t="shared" si="39"/>
        <v>*0.95</v>
      </c>
      <c r="AE215" s="70" t="str">
        <f t="shared" si="40"/>
        <v>REZoning_Sol-Win</v>
      </c>
      <c r="AF215" s="55"/>
      <c r="AG215" s="49" t="s">
        <v>3553</v>
      </c>
      <c r="AH215" s="71" t="s">
        <v>874</v>
      </c>
      <c r="AI215" s="55">
        <v>2050</v>
      </c>
      <c r="AJ215" s="70" t="str">
        <f t="shared" si="41"/>
        <v>*0.92</v>
      </c>
      <c r="AK215" s="70" t="str">
        <f t="shared" si="42"/>
        <v>REZoning_Sol-Win</v>
      </c>
      <c r="AO215" s="50" t="s">
        <v>3553</v>
      </c>
      <c r="AP215" s="72" t="s">
        <v>874</v>
      </c>
      <c r="AQ215" s="58">
        <v>2035</v>
      </c>
      <c r="AR215" s="73" t="str">
        <f t="shared" si="43"/>
        <v>*0.93</v>
      </c>
      <c r="AS215" s="70" t="str">
        <f t="shared" si="44"/>
        <v>REZoning_Sol-Win</v>
      </c>
      <c r="AT215" s="58"/>
      <c r="AU215" s="50" t="s">
        <v>3553</v>
      </c>
      <c r="AV215" s="72" t="s">
        <v>874</v>
      </c>
      <c r="AW215" s="58">
        <v>2050</v>
      </c>
      <c r="AX215" s="73" t="str">
        <f t="shared" si="45"/>
        <v>*0.89</v>
      </c>
      <c r="AY215" s="70" t="str">
        <f t="shared" si="46"/>
        <v>REZoning_Sol-Win</v>
      </c>
    </row>
    <row r="216" ht="29" spans="1:51">
      <c r="A216" s="67" t="s">
        <v>87</v>
      </c>
      <c r="C216" t="s">
        <v>3554</v>
      </c>
      <c r="D216" s="68" t="s">
        <v>874</v>
      </c>
      <c r="E216" s="52">
        <v>2035</v>
      </c>
      <c r="F216" s="69" t="str">
        <f t="shared" si="36"/>
        <v>*0.95</v>
      </c>
      <c r="G216" s="70" t="str">
        <f t="shared" si="47"/>
        <v>REZoning_Sol-Win</v>
      </c>
      <c r="H216" s="52"/>
      <c r="I216" t="s">
        <v>3554</v>
      </c>
      <c r="J216" s="68" t="s">
        <v>874</v>
      </c>
      <c r="K216" s="52">
        <v>2050</v>
      </c>
      <c r="L216" s="62" t="str">
        <f t="shared" si="37"/>
        <v>*0.92</v>
      </c>
      <c r="M216" s="70" t="str">
        <f t="shared" si="38"/>
        <v>REZoning_Sol-Win</v>
      </c>
      <c r="O216" t="s">
        <v>3554</v>
      </c>
      <c r="P216" t="s">
        <v>874</v>
      </c>
      <c r="Q216">
        <v>2100</v>
      </c>
      <c r="R216" t="s">
        <v>881</v>
      </c>
      <c r="S216" t="s">
        <v>875</v>
      </c>
      <c r="AA216" s="49" t="s">
        <v>3554</v>
      </c>
      <c r="AB216" s="71" t="s">
        <v>874</v>
      </c>
      <c r="AC216" s="55">
        <v>2035</v>
      </c>
      <c r="AD216" s="70" t="str">
        <f t="shared" si="39"/>
        <v>*0.95</v>
      </c>
      <c r="AE216" s="70" t="str">
        <f t="shared" si="40"/>
        <v>REZoning_Sol-Win</v>
      </c>
      <c r="AF216" s="55"/>
      <c r="AG216" s="49" t="s">
        <v>3554</v>
      </c>
      <c r="AH216" s="71" t="s">
        <v>874</v>
      </c>
      <c r="AI216" s="55">
        <v>2050</v>
      </c>
      <c r="AJ216" s="70" t="str">
        <f t="shared" si="41"/>
        <v>*0.92</v>
      </c>
      <c r="AK216" s="70" t="str">
        <f t="shared" si="42"/>
        <v>REZoning_Sol-Win</v>
      </c>
      <c r="AO216" s="50" t="s">
        <v>3554</v>
      </c>
      <c r="AP216" s="72" t="s">
        <v>874</v>
      </c>
      <c r="AQ216" s="58">
        <v>2035</v>
      </c>
      <c r="AR216" s="73" t="str">
        <f t="shared" si="43"/>
        <v>*0.93</v>
      </c>
      <c r="AS216" s="70" t="str">
        <f t="shared" si="44"/>
        <v>REZoning_Sol-Win</v>
      </c>
      <c r="AT216" s="58"/>
      <c r="AU216" s="50" t="s">
        <v>3554</v>
      </c>
      <c r="AV216" s="72" t="s">
        <v>874</v>
      </c>
      <c r="AW216" s="58">
        <v>2050</v>
      </c>
      <c r="AX216" s="73" t="str">
        <f t="shared" si="45"/>
        <v>*0.89</v>
      </c>
      <c r="AY216" s="70" t="str">
        <f t="shared" si="46"/>
        <v>REZoning_Sol-Win</v>
      </c>
    </row>
    <row r="217" ht="29" spans="1:51">
      <c r="A217" s="67" t="s">
        <v>87</v>
      </c>
      <c r="C217" t="s">
        <v>3555</v>
      </c>
      <c r="D217" s="68" t="s">
        <v>874</v>
      </c>
      <c r="E217" s="52">
        <v>2035</v>
      </c>
      <c r="F217" s="69" t="str">
        <f t="shared" si="36"/>
        <v>*0.95</v>
      </c>
      <c r="G217" s="70" t="str">
        <f t="shared" si="47"/>
        <v>REZoning_Sol-Win</v>
      </c>
      <c r="H217" s="52"/>
      <c r="I217" t="s">
        <v>3555</v>
      </c>
      <c r="J217" s="68" t="s">
        <v>874</v>
      </c>
      <c r="K217" s="52">
        <v>2050</v>
      </c>
      <c r="L217" s="62" t="str">
        <f t="shared" si="37"/>
        <v>*0.92</v>
      </c>
      <c r="M217" s="70" t="str">
        <f t="shared" si="38"/>
        <v>REZoning_Sol-Win</v>
      </c>
      <c r="O217" t="s">
        <v>3555</v>
      </c>
      <c r="P217" t="s">
        <v>874</v>
      </c>
      <c r="Q217">
        <v>2100</v>
      </c>
      <c r="R217" t="s">
        <v>881</v>
      </c>
      <c r="S217" t="s">
        <v>875</v>
      </c>
      <c r="AA217" s="49" t="s">
        <v>3555</v>
      </c>
      <c r="AB217" s="71" t="s">
        <v>874</v>
      </c>
      <c r="AC217" s="55">
        <v>2035</v>
      </c>
      <c r="AD217" s="70" t="str">
        <f t="shared" si="39"/>
        <v>*0.95</v>
      </c>
      <c r="AE217" s="70" t="str">
        <f t="shared" si="40"/>
        <v>REZoning_Sol-Win</v>
      </c>
      <c r="AF217" s="55"/>
      <c r="AG217" s="49" t="s">
        <v>3555</v>
      </c>
      <c r="AH217" s="71" t="s">
        <v>874</v>
      </c>
      <c r="AI217" s="55">
        <v>2050</v>
      </c>
      <c r="AJ217" s="70" t="str">
        <f t="shared" si="41"/>
        <v>*0.92</v>
      </c>
      <c r="AK217" s="70" t="str">
        <f t="shared" si="42"/>
        <v>REZoning_Sol-Win</v>
      </c>
      <c r="AO217" s="50" t="s">
        <v>3555</v>
      </c>
      <c r="AP217" s="72" t="s">
        <v>874</v>
      </c>
      <c r="AQ217" s="58">
        <v>2035</v>
      </c>
      <c r="AR217" s="73" t="str">
        <f t="shared" si="43"/>
        <v>*0.93</v>
      </c>
      <c r="AS217" s="70" t="str">
        <f t="shared" si="44"/>
        <v>REZoning_Sol-Win</v>
      </c>
      <c r="AT217" s="58"/>
      <c r="AU217" s="50" t="s">
        <v>3555</v>
      </c>
      <c r="AV217" s="72" t="s">
        <v>874</v>
      </c>
      <c r="AW217" s="58">
        <v>2050</v>
      </c>
      <c r="AX217" s="73" t="str">
        <f t="shared" si="45"/>
        <v>*0.89</v>
      </c>
      <c r="AY217" s="70" t="str">
        <f t="shared" si="46"/>
        <v>REZoning_Sol-Win</v>
      </c>
    </row>
    <row r="218" ht="29" spans="1:51">
      <c r="A218" s="67" t="s">
        <v>87</v>
      </c>
      <c r="C218" t="s">
        <v>3556</v>
      </c>
      <c r="D218" s="68" t="s">
        <v>874</v>
      </c>
      <c r="E218" s="52">
        <v>2035</v>
      </c>
      <c r="F218" s="69" t="str">
        <f t="shared" si="36"/>
        <v>*0.95</v>
      </c>
      <c r="G218" s="70" t="str">
        <f t="shared" si="47"/>
        <v>REZoning_Sol-Win</v>
      </c>
      <c r="H218" s="52"/>
      <c r="I218" t="s">
        <v>3556</v>
      </c>
      <c r="J218" s="68" t="s">
        <v>874</v>
      </c>
      <c r="K218" s="52">
        <v>2050</v>
      </c>
      <c r="L218" s="62" t="str">
        <f t="shared" si="37"/>
        <v>*0.92</v>
      </c>
      <c r="M218" s="70" t="str">
        <f t="shared" si="38"/>
        <v>REZoning_Sol-Win</v>
      </c>
      <c r="O218" t="s">
        <v>3556</v>
      </c>
      <c r="P218" t="s">
        <v>874</v>
      </c>
      <c r="Q218">
        <v>2100</v>
      </c>
      <c r="R218" t="s">
        <v>881</v>
      </c>
      <c r="S218" t="s">
        <v>875</v>
      </c>
      <c r="AA218" s="49" t="s">
        <v>3556</v>
      </c>
      <c r="AB218" s="71" t="s">
        <v>874</v>
      </c>
      <c r="AC218" s="55">
        <v>2035</v>
      </c>
      <c r="AD218" s="70" t="str">
        <f t="shared" si="39"/>
        <v>*0.95</v>
      </c>
      <c r="AE218" s="70" t="str">
        <f t="shared" si="40"/>
        <v>REZoning_Sol-Win</v>
      </c>
      <c r="AF218" s="55"/>
      <c r="AG218" s="49" t="s">
        <v>3556</v>
      </c>
      <c r="AH218" s="71" t="s">
        <v>874</v>
      </c>
      <c r="AI218" s="55">
        <v>2050</v>
      </c>
      <c r="AJ218" s="70" t="str">
        <f t="shared" si="41"/>
        <v>*0.92</v>
      </c>
      <c r="AK218" s="70" t="str">
        <f t="shared" si="42"/>
        <v>REZoning_Sol-Win</v>
      </c>
      <c r="AO218" s="50" t="s">
        <v>3556</v>
      </c>
      <c r="AP218" s="72" t="s">
        <v>874</v>
      </c>
      <c r="AQ218" s="58">
        <v>2035</v>
      </c>
      <c r="AR218" s="73" t="str">
        <f t="shared" si="43"/>
        <v>*0.93</v>
      </c>
      <c r="AS218" s="70" t="str">
        <f t="shared" si="44"/>
        <v>REZoning_Sol-Win</v>
      </c>
      <c r="AT218" s="58"/>
      <c r="AU218" s="50" t="s">
        <v>3556</v>
      </c>
      <c r="AV218" s="72" t="s">
        <v>874</v>
      </c>
      <c r="AW218" s="58">
        <v>2050</v>
      </c>
      <c r="AX218" s="73" t="str">
        <f t="shared" si="45"/>
        <v>*0.89</v>
      </c>
      <c r="AY218" s="70" t="str">
        <f t="shared" si="46"/>
        <v>REZoning_Sol-Win</v>
      </c>
    </row>
    <row r="219" ht="29" spans="1:51">
      <c r="A219" s="67" t="s">
        <v>87</v>
      </c>
      <c r="C219" t="s">
        <v>3557</v>
      </c>
      <c r="D219" s="68" t="s">
        <v>874</v>
      </c>
      <c r="E219" s="52">
        <v>2035</v>
      </c>
      <c r="F219" s="69" t="str">
        <f t="shared" si="36"/>
        <v>*0.95</v>
      </c>
      <c r="G219" s="70" t="str">
        <f t="shared" si="47"/>
        <v>REZoning_Sol-Win</v>
      </c>
      <c r="H219" s="52"/>
      <c r="I219" t="s">
        <v>3557</v>
      </c>
      <c r="J219" s="68" t="s">
        <v>874</v>
      </c>
      <c r="K219" s="52">
        <v>2050</v>
      </c>
      <c r="L219" s="62" t="str">
        <f t="shared" si="37"/>
        <v>*0.92</v>
      </c>
      <c r="M219" s="70" t="str">
        <f t="shared" si="38"/>
        <v>REZoning_Sol-Win</v>
      </c>
      <c r="O219" t="s">
        <v>3557</v>
      </c>
      <c r="P219" t="s">
        <v>874</v>
      </c>
      <c r="Q219">
        <v>2100</v>
      </c>
      <c r="R219" t="s">
        <v>881</v>
      </c>
      <c r="S219" t="s">
        <v>875</v>
      </c>
      <c r="AA219" s="49" t="s">
        <v>3557</v>
      </c>
      <c r="AB219" s="71" t="s">
        <v>874</v>
      </c>
      <c r="AC219" s="55">
        <v>2035</v>
      </c>
      <c r="AD219" s="70" t="str">
        <f t="shared" si="39"/>
        <v>*0.95</v>
      </c>
      <c r="AE219" s="70" t="str">
        <f t="shared" si="40"/>
        <v>REZoning_Sol-Win</v>
      </c>
      <c r="AF219" s="55"/>
      <c r="AG219" s="49" t="s">
        <v>3557</v>
      </c>
      <c r="AH219" s="71" t="s">
        <v>874</v>
      </c>
      <c r="AI219" s="55">
        <v>2050</v>
      </c>
      <c r="AJ219" s="70" t="str">
        <f t="shared" si="41"/>
        <v>*0.92</v>
      </c>
      <c r="AK219" s="70" t="str">
        <f t="shared" si="42"/>
        <v>REZoning_Sol-Win</v>
      </c>
      <c r="AO219" s="50" t="s">
        <v>3557</v>
      </c>
      <c r="AP219" s="72" t="s">
        <v>874</v>
      </c>
      <c r="AQ219" s="58">
        <v>2035</v>
      </c>
      <c r="AR219" s="73" t="str">
        <f t="shared" si="43"/>
        <v>*0.93</v>
      </c>
      <c r="AS219" s="70" t="str">
        <f t="shared" si="44"/>
        <v>REZoning_Sol-Win</v>
      </c>
      <c r="AT219" s="58"/>
      <c r="AU219" s="50" t="s">
        <v>3557</v>
      </c>
      <c r="AV219" s="72" t="s">
        <v>874</v>
      </c>
      <c r="AW219" s="58">
        <v>2050</v>
      </c>
      <c r="AX219" s="73" t="str">
        <f t="shared" si="45"/>
        <v>*0.89</v>
      </c>
      <c r="AY219" s="70" t="str">
        <f t="shared" si="46"/>
        <v>REZoning_Sol-Win</v>
      </c>
    </row>
    <row r="220" ht="29" spans="1:51">
      <c r="A220" s="67" t="s">
        <v>87</v>
      </c>
      <c r="C220" t="s">
        <v>3558</v>
      </c>
      <c r="D220" s="68" t="s">
        <v>874</v>
      </c>
      <c r="E220" s="52">
        <v>2035</v>
      </c>
      <c r="F220" s="69" t="str">
        <f t="shared" si="36"/>
        <v>*0.95</v>
      </c>
      <c r="G220" s="70" t="str">
        <f t="shared" si="47"/>
        <v>REZoning_Sol-Win</v>
      </c>
      <c r="H220" s="52"/>
      <c r="I220" t="s">
        <v>3558</v>
      </c>
      <c r="J220" s="68" t="s">
        <v>874</v>
      </c>
      <c r="K220" s="52">
        <v>2050</v>
      </c>
      <c r="L220" s="62" t="str">
        <f t="shared" si="37"/>
        <v>*0.92</v>
      </c>
      <c r="M220" s="70" t="str">
        <f t="shared" si="38"/>
        <v>REZoning_Sol-Win</v>
      </c>
      <c r="O220" t="s">
        <v>3558</v>
      </c>
      <c r="P220" t="s">
        <v>874</v>
      </c>
      <c r="Q220">
        <v>2100</v>
      </c>
      <c r="R220" t="s">
        <v>881</v>
      </c>
      <c r="S220" t="s">
        <v>875</v>
      </c>
      <c r="AA220" s="49" t="s">
        <v>3558</v>
      </c>
      <c r="AB220" s="71" t="s">
        <v>874</v>
      </c>
      <c r="AC220" s="55">
        <v>2035</v>
      </c>
      <c r="AD220" s="70" t="str">
        <f t="shared" si="39"/>
        <v>*0.95</v>
      </c>
      <c r="AE220" s="70" t="str">
        <f t="shared" si="40"/>
        <v>REZoning_Sol-Win</v>
      </c>
      <c r="AF220" s="55"/>
      <c r="AG220" s="49" t="s">
        <v>3558</v>
      </c>
      <c r="AH220" s="71" t="s">
        <v>874</v>
      </c>
      <c r="AI220" s="55">
        <v>2050</v>
      </c>
      <c r="AJ220" s="70" t="str">
        <f t="shared" si="41"/>
        <v>*0.92</v>
      </c>
      <c r="AK220" s="70" t="str">
        <f t="shared" si="42"/>
        <v>REZoning_Sol-Win</v>
      </c>
      <c r="AO220" s="50" t="s">
        <v>3558</v>
      </c>
      <c r="AP220" s="72" t="s">
        <v>874</v>
      </c>
      <c r="AQ220" s="58">
        <v>2035</v>
      </c>
      <c r="AR220" s="73" t="str">
        <f t="shared" si="43"/>
        <v>*0.93</v>
      </c>
      <c r="AS220" s="70" t="str">
        <f t="shared" si="44"/>
        <v>REZoning_Sol-Win</v>
      </c>
      <c r="AT220" s="58"/>
      <c r="AU220" s="50" t="s">
        <v>3558</v>
      </c>
      <c r="AV220" s="72" t="s">
        <v>874</v>
      </c>
      <c r="AW220" s="58">
        <v>2050</v>
      </c>
      <c r="AX220" s="73" t="str">
        <f t="shared" si="45"/>
        <v>*0.89</v>
      </c>
      <c r="AY220" s="70" t="str">
        <f t="shared" si="46"/>
        <v>REZoning_Sol-Win</v>
      </c>
    </row>
    <row r="221" ht="29" spans="1:51">
      <c r="A221" s="67" t="s">
        <v>87</v>
      </c>
      <c r="C221" t="s">
        <v>3559</v>
      </c>
      <c r="D221" s="68" t="s">
        <v>874</v>
      </c>
      <c r="E221" s="52">
        <v>2035</v>
      </c>
      <c r="F221" s="69" t="str">
        <f t="shared" si="36"/>
        <v>*0.95</v>
      </c>
      <c r="G221" s="70" t="str">
        <f t="shared" si="47"/>
        <v>REZoning_Sol-Win</v>
      </c>
      <c r="H221" s="52"/>
      <c r="I221" t="s">
        <v>3559</v>
      </c>
      <c r="J221" s="68" t="s">
        <v>874</v>
      </c>
      <c r="K221" s="52">
        <v>2050</v>
      </c>
      <c r="L221" s="62" t="str">
        <f t="shared" si="37"/>
        <v>*0.92</v>
      </c>
      <c r="M221" s="70" t="str">
        <f t="shared" si="38"/>
        <v>REZoning_Sol-Win</v>
      </c>
      <c r="O221" t="s">
        <v>3559</v>
      </c>
      <c r="P221" t="s">
        <v>874</v>
      </c>
      <c r="Q221">
        <v>2100</v>
      </c>
      <c r="R221" t="s">
        <v>881</v>
      </c>
      <c r="S221" t="s">
        <v>875</v>
      </c>
      <c r="AA221" s="49" t="s">
        <v>3559</v>
      </c>
      <c r="AB221" s="71" t="s">
        <v>874</v>
      </c>
      <c r="AC221" s="55">
        <v>2035</v>
      </c>
      <c r="AD221" s="70" t="str">
        <f t="shared" si="39"/>
        <v>*0.95</v>
      </c>
      <c r="AE221" s="70" t="str">
        <f t="shared" si="40"/>
        <v>REZoning_Sol-Win</v>
      </c>
      <c r="AF221" s="55"/>
      <c r="AG221" s="49" t="s">
        <v>3559</v>
      </c>
      <c r="AH221" s="71" t="s">
        <v>874</v>
      </c>
      <c r="AI221" s="55">
        <v>2050</v>
      </c>
      <c r="AJ221" s="70" t="str">
        <f t="shared" si="41"/>
        <v>*0.92</v>
      </c>
      <c r="AK221" s="70" t="str">
        <f t="shared" si="42"/>
        <v>REZoning_Sol-Win</v>
      </c>
      <c r="AO221" s="50" t="s">
        <v>3559</v>
      </c>
      <c r="AP221" s="72" t="s">
        <v>874</v>
      </c>
      <c r="AQ221" s="58">
        <v>2035</v>
      </c>
      <c r="AR221" s="73" t="str">
        <f t="shared" si="43"/>
        <v>*0.93</v>
      </c>
      <c r="AS221" s="70" t="str">
        <f t="shared" si="44"/>
        <v>REZoning_Sol-Win</v>
      </c>
      <c r="AT221" s="58"/>
      <c r="AU221" s="50" t="s">
        <v>3559</v>
      </c>
      <c r="AV221" s="72" t="s">
        <v>874</v>
      </c>
      <c r="AW221" s="58">
        <v>2050</v>
      </c>
      <c r="AX221" s="73" t="str">
        <f t="shared" si="45"/>
        <v>*0.89</v>
      </c>
      <c r="AY221" s="70" t="str">
        <f t="shared" si="46"/>
        <v>REZoning_Sol-Win</v>
      </c>
    </row>
    <row r="222" ht="29" spans="1:51">
      <c r="A222" s="67" t="s">
        <v>87</v>
      </c>
      <c r="C222" t="s">
        <v>3560</v>
      </c>
      <c r="D222" s="68" t="s">
        <v>874</v>
      </c>
      <c r="E222" s="52">
        <v>2035</v>
      </c>
      <c r="F222" s="69" t="str">
        <f t="shared" si="36"/>
        <v>*0.95</v>
      </c>
      <c r="G222" s="70" t="str">
        <f t="shared" si="47"/>
        <v>REZoning_Sol-Win</v>
      </c>
      <c r="H222" s="52"/>
      <c r="I222" t="s">
        <v>3560</v>
      </c>
      <c r="J222" s="68" t="s">
        <v>874</v>
      </c>
      <c r="K222" s="52">
        <v>2050</v>
      </c>
      <c r="L222" s="62" t="str">
        <f t="shared" si="37"/>
        <v>*0.92</v>
      </c>
      <c r="M222" s="70" t="str">
        <f t="shared" si="38"/>
        <v>REZoning_Sol-Win</v>
      </c>
      <c r="O222" t="s">
        <v>3560</v>
      </c>
      <c r="P222" t="s">
        <v>874</v>
      </c>
      <c r="Q222">
        <v>2100</v>
      </c>
      <c r="R222" t="s">
        <v>881</v>
      </c>
      <c r="S222" t="s">
        <v>875</v>
      </c>
      <c r="AA222" s="49" t="s">
        <v>3560</v>
      </c>
      <c r="AB222" s="71" t="s">
        <v>874</v>
      </c>
      <c r="AC222" s="55">
        <v>2035</v>
      </c>
      <c r="AD222" s="70" t="str">
        <f t="shared" si="39"/>
        <v>*0.95</v>
      </c>
      <c r="AE222" s="70" t="str">
        <f t="shared" si="40"/>
        <v>REZoning_Sol-Win</v>
      </c>
      <c r="AF222" s="55"/>
      <c r="AG222" s="49" t="s">
        <v>3560</v>
      </c>
      <c r="AH222" s="71" t="s">
        <v>874</v>
      </c>
      <c r="AI222" s="55">
        <v>2050</v>
      </c>
      <c r="AJ222" s="70" t="str">
        <f t="shared" si="41"/>
        <v>*0.92</v>
      </c>
      <c r="AK222" s="70" t="str">
        <f t="shared" si="42"/>
        <v>REZoning_Sol-Win</v>
      </c>
      <c r="AO222" s="50" t="s">
        <v>3560</v>
      </c>
      <c r="AP222" s="72" t="s">
        <v>874</v>
      </c>
      <c r="AQ222" s="58">
        <v>2035</v>
      </c>
      <c r="AR222" s="73" t="str">
        <f t="shared" si="43"/>
        <v>*0.93</v>
      </c>
      <c r="AS222" s="70" t="str">
        <f t="shared" si="44"/>
        <v>REZoning_Sol-Win</v>
      </c>
      <c r="AT222" s="58"/>
      <c r="AU222" s="50" t="s">
        <v>3560</v>
      </c>
      <c r="AV222" s="72" t="s">
        <v>874</v>
      </c>
      <c r="AW222" s="58">
        <v>2050</v>
      </c>
      <c r="AX222" s="73" t="str">
        <f t="shared" si="45"/>
        <v>*0.89</v>
      </c>
      <c r="AY222" s="70" t="str">
        <f t="shared" si="46"/>
        <v>REZoning_Sol-Win</v>
      </c>
    </row>
    <row r="223" ht="29" spans="1:51">
      <c r="A223" s="67" t="s">
        <v>87</v>
      </c>
      <c r="C223" t="s">
        <v>3561</v>
      </c>
      <c r="D223" s="68" t="s">
        <v>874</v>
      </c>
      <c r="E223" s="52">
        <v>2035</v>
      </c>
      <c r="F223" s="69" t="str">
        <f t="shared" si="36"/>
        <v>*0.95</v>
      </c>
      <c r="G223" s="70" t="str">
        <f t="shared" si="47"/>
        <v>REZoning_Sol-Win</v>
      </c>
      <c r="H223" s="52"/>
      <c r="I223" t="s">
        <v>3561</v>
      </c>
      <c r="J223" s="68" t="s">
        <v>874</v>
      </c>
      <c r="K223" s="52">
        <v>2050</v>
      </c>
      <c r="L223" s="62" t="str">
        <f t="shared" si="37"/>
        <v>*0.92</v>
      </c>
      <c r="M223" s="70" t="str">
        <f t="shared" si="38"/>
        <v>REZoning_Sol-Win</v>
      </c>
      <c r="O223" t="s">
        <v>3561</v>
      </c>
      <c r="P223" t="s">
        <v>874</v>
      </c>
      <c r="Q223">
        <v>2100</v>
      </c>
      <c r="R223" t="s">
        <v>881</v>
      </c>
      <c r="S223" t="s">
        <v>875</v>
      </c>
      <c r="AA223" s="49" t="s">
        <v>3561</v>
      </c>
      <c r="AB223" s="71" t="s">
        <v>874</v>
      </c>
      <c r="AC223" s="55">
        <v>2035</v>
      </c>
      <c r="AD223" s="70" t="str">
        <f t="shared" si="39"/>
        <v>*0.95</v>
      </c>
      <c r="AE223" s="70" t="str">
        <f t="shared" si="40"/>
        <v>REZoning_Sol-Win</v>
      </c>
      <c r="AF223" s="55"/>
      <c r="AG223" s="49" t="s">
        <v>3561</v>
      </c>
      <c r="AH223" s="71" t="s">
        <v>874</v>
      </c>
      <c r="AI223" s="55">
        <v>2050</v>
      </c>
      <c r="AJ223" s="70" t="str">
        <f t="shared" si="41"/>
        <v>*0.92</v>
      </c>
      <c r="AK223" s="70" t="str">
        <f t="shared" si="42"/>
        <v>REZoning_Sol-Win</v>
      </c>
      <c r="AO223" s="50" t="s">
        <v>3561</v>
      </c>
      <c r="AP223" s="72" t="s">
        <v>874</v>
      </c>
      <c r="AQ223" s="58">
        <v>2035</v>
      </c>
      <c r="AR223" s="73" t="str">
        <f t="shared" si="43"/>
        <v>*0.93</v>
      </c>
      <c r="AS223" s="70" t="str">
        <f t="shared" si="44"/>
        <v>REZoning_Sol-Win</v>
      </c>
      <c r="AT223" s="58"/>
      <c r="AU223" s="50" t="s">
        <v>3561</v>
      </c>
      <c r="AV223" s="72" t="s">
        <v>874</v>
      </c>
      <c r="AW223" s="58">
        <v>2050</v>
      </c>
      <c r="AX223" s="73" t="str">
        <f t="shared" si="45"/>
        <v>*0.89</v>
      </c>
      <c r="AY223" s="70" t="str">
        <f t="shared" si="46"/>
        <v>REZoning_Sol-Win</v>
      </c>
    </row>
    <row r="224" ht="29" spans="1:51">
      <c r="A224" s="67" t="s">
        <v>87</v>
      </c>
      <c r="C224" t="s">
        <v>3562</v>
      </c>
      <c r="D224" s="68" t="s">
        <v>874</v>
      </c>
      <c r="E224" s="52">
        <v>2035</v>
      </c>
      <c r="F224" s="69" t="str">
        <f t="shared" si="36"/>
        <v>*0.95</v>
      </c>
      <c r="G224" s="70" t="str">
        <f t="shared" si="47"/>
        <v>REZoning_Sol-Win</v>
      </c>
      <c r="H224" s="52"/>
      <c r="I224" t="s">
        <v>3562</v>
      </c>
      <c r="J224" s="68" t="s">
        <v>874</v>
      </c>
      <c r="K224" s="52">
        <v>2050</v>
      </c>
      <c r="L224" s="62" t="str">
        <f t="shared" si="37"/>
        <v>*0.92</v>
      </c>
      <c r="M224" s="70" t="str">
        <f t="shared" si="38"/>
        <v>REZoning_Sol-Win</v>
      </c>
      <c r="O224" t="s">
        <v>3562</v>
      </c>
      <c r="P224" t="s">
        <v>874</v>
      </c>
      <c r="Q224">
        <v>2100</v>
      </c>
      <c r="R224" t="s">
        <v>881</v>
      </c>
      <c r="S224" t="s">
        <v>875</v>
      </c>
      <c r="AA224" s="49" t="s">
        <v>3562</v>
      </c>
      <c r="AB224" s="71" t="s">
        <v>874</v>
      </c>
      <c r="AC224" s="55">
        <v>2035</v>
      </c>
      <c r="AD224" s="70" t="str">
        <f t="shared" si="39"/>
        <v>*0.95</v>
      </c>
      <c r="AE224" s="70" t="str">
        <f t="shared" si="40"/>
        <v>REZoning_Sol-Win</v>
      </c>
      <c r="AF224" s="55"/>
      <c r="AG224" s="49" t="s">
        <v>3562</v>
      </c>
      <c r="AH224" s="71" t="s">
        <v>874</v>
      </c>
      <c r="AI224" s="55">
        <v>2050</v>
      </c>
      <c r="AJ224" s="70" t="str">
        <f t="shared" si="41"/>
        <v>*0.92</v>
      </c>
      <c r="AK224" s="70" t="str">
        <f t="shared" si="42"/>
        <v>REZoning_Sol-Win</v>
      </c>
      <c r="AO224" s="50" t="s">
        <v>3562</v>
      </c>
      <c r="AP224" s="72" t="s">
        <v>874</v>
      </c>
      <c r="AQ224" s="58">
        <v>2035</v>
      </c>
      <c r="AR224" s="73" t="str">
        <f t="shared" si="43"/>
        <v>*0.93</v>
      </c>
      <c r="AS224" s="70" t="str">
        <f t="shared" si="44"/>
        <v>REZoning_Sol-Win</v>
      </c>
      <c r="AT224" s="58"/>
      <c r="AU224" s="50" t="s">
        <v>3562</v>
      </c>
      <c r="AV224" s="72" t="s">
        <v>874</v>
      </c>
      <c r="AW224" s="58">
        <v>2050</v>
      </c>
      <c r="AX224" s="73" t="str">
        <f t="shared" si="45"/>
        <v>*0.89</v>
      </c>
      <c r="AY224" s="70" t="str">
        <f t="shared" si="46"/>
        <v>REZoning_Sol-Win</v>
      </c>
    </row>
    <row r="225" ht="29" spans="1:51">
      <c r="A225" s="67" t="s">
        <v>87</v>
      </c>
      <c r="C225" t="s">
        <v>3563</v>
      </c>
      <c r="D225" s="68" t="s">
        <v>874</v>
      </c>
      <c r="E225" s="52">
        <v>2035</v>
      </c>
      <c r="F225" s="69" t="str">
        <f t="shared" si="36"/>
        <v>*0.95</v>
      </c>
      <c r="G225" s="70" t="str">
        <f t="shared" si="47"/>
        <v>REZoning_Sol-Win</v>
      </c>
      <c r="H225" s="52"/>
      <c r="I225" t="s">
        <v>3563</v>
      </c>
      <c r="J225" s="68" t="s">
        <v>874</v>
      </c>
      <c r="K225" s="52">
        <v>2050</v>
      </c>
      <c r="L225" s="62" t="str">
        <f t="shared" si="37"/>
        <v>*0.92</v>
      </c>
      <c r="M225" s="70" t="str">
        <f t="shared" si="38"/>
        <v>REZoning_Sol-Win</v>
      </c>
      <c r="O225" t="s">
        <v>3563</v>
      </c>
      <c r="P225" t="s">
        <v>874</v>
      </c>
      <c r="Q225">
        <v>2100</v>
      </c>
      <c r="R225" t="s">
        <v>881</v>
      </c>
      <c r="S225" t="s">
        <v>875</v>
      </c>
      <c r="AA225" s="49" t="s">
        <v>3563</v>
      </c>
      <c r="AB225" s="71" t="s">
        <v>874</v>
      </c>
      <c r="AC225" s="55">
        <v>2035</v>
      </c>
      <c r="AD225" s="70" t="str">
        <f t="shared" si="39"/>
        <v>*0.95</v>
      </c>
      <c r="AE225" s="70" t="str">
        <f t="shared" si="40"/>
        <v>REZoning_Sol-Win</v>
      </c>
      <c r="AF225" s="55"/>
      <c r="AG225" s="49" t="s">
        <v>3563</v>
      </c>
      <c r="AH225" s="71" t="s">
        <v>874</v>
      </c>
      <c r="AI225" s="55">
        <v>2050</v>
      </c>
      <c r="AJ225" s="70" t="str">
        <f t="shared" si="41"/>
        <v>*0.92</v>
      </c>
      <c r="AK225" s="70" t="str">
        <f t="shared" si="42"/>
        <v>REZoning_Sol-Win</v>
      </c>
      <c r="AO225" s="50" t="s">
        <v>3563</v>
      </c>
      <c r="AP225" s="72" t="s">
        <v>874</v>
      </c>
      <c r="AQ225" s="58">
        <v>2035</v>
      </c>
      <c r="AR225" s="73" t="str">
        <f t="shared" si="43"/>
        <v>*0.93</v>
      </c>
      <c r="AS225" s="70" t="str">
        <f t="shared" si="44"/>
        <v>REZoning_Sol-Win</v>
      </c>
      <c r="AT225" s="58"/>
      <c r="AU225" s="50" t="s">
        <v>3563</v>
      </c>
      <c r="AV225" s="72" t="s">
        <v>874</v>
      </c>
      <c r="AW225" s="58">
        <v>2050</v>
      </c>
      <c r="AX225" s="73" t="str">
        <f t="shared" si="45"/>
        <v>*0.89</v>
      </c>
      <c r="AY225" s="70" t="str">
        <f t="shared" si="46"/>
        <v>REZoning_Sol-Win</v>
      </c>
    </row>
    <row r="226" ht="29" spans="1:51">
      <c r="A226" s="67" t="s">
        <v>87</v>
      </c>
      <c r="C226" t="s">
        <v>3564</v>
      </c>
      <c r="D226" s="68" t="s">
        <v>874</v>
      </c>
      <c r="E226" s="52">
        <v>2035</v>
      </c>
      <c r="F226" s="69" t="str">
        <f t="shared" si="36"/>
        <v>*0.95</v>
      </c>
      <c r="G226" s="70" t="str">
        <f t="shared" si="47"/>
        <v>REZoning_Sol-Win</v>
      </c>
      <c r="H226" s="52"/>
      <c r="I226" t="s">
        <v>3564</v>
      </c>
      <c r="J226" s="68" t="s">
        <v>874</v>
      </c>
      <c r="K226" s="52">
        <v>2050</v>
      </c>
      <c r="L226" s="62" t="str">
        <f t="shared" si="37"/>
        <v>*0.92</v>
      </c>
      <c r="M226" s="70" t="str">
        <f t="shared" si="38"/>
        <v>REZoning_Sol-Win</v>
      </c>
      <c r="O226" t="s">
        <v>3564</v>
      </c>
      <c r="P226" t="s">
        <v>874</v>
      </c>
      <c r="Q226">
        <v>2100</v>
      </c>
      <c r="R226" t="s">
        <v>881</v>
      </c>
      <c r="S226" t="s">
        <v>875</v>
      </c>
      <c r="AA226" s="49" t="s">
        <v>3564</v>
      </c>
      <c r="AB226" s="71" t="s">
        <v>874</v>
      </c>
      <c r="AC226" s="55">
        <v>2035</v>
      </c>
      <c r="AD226" s="70" t="str">
        <f t="shared" si="39"/>
        <v>*0.95</v>
      </c>
      <c r="AE226" s="70" t="str">
        <f t="shared" si="40"/>
        <v>REZoning_Sol-Win</v>
      </c>
      <c r="AF226" s="55"/>
      <c r="AG226" s="49" t="s">
        <v>3564</v>
      </c>
      <c r="AH226" s="71" t="s">
        <v>874</v>
      </c>
      <c r="AI226" s="55">
        <v>2050</v>
      </c>
      <c r="AJ226" s="70" t="str">
        <f t="shared" si="41"/>
        <v>*0.92</v>
      </c>
      <c r="AK226" s="70" t="str">
        <f t="shared" si="42"/>
        <v>REZoning_Sol-Win</v>
      </c>
      <c r="AO226" s="50" t="s">
        <v>3564</v>
      </c>
      <c r="AP226" s="72" t="s">
        <v>874</v>
      </c>
      <c r="AQ226" s="58">
        <v>2035</v>
      </c>
      <c r="AR226" s="73" t="str">
        <f t="shared" si="43"/>
        <v>*0.93</v>
      </c>
      <c r="AS226" s="70" t="str">
        <f t="shared" si="44"/>
        <v>REZoning_Sol-Win</v>
      </c>
      <c r="AT226" s="58"/>
      <c r="AU226" s="50" t="s">
        <v>3564</v>
      </c>
      <c r="AV226" s="72" t="s">
        <v>874</v>
      </c>
      <c r="AW226" s="58">
        <v>2050</v>
      </c>
      <c r="AX226" s="73" t="str">
        <f t="shared" si="45"/>
        <v>*0.89</v>
      </c>
      <c r="AY226" s="70" t="str">
        <f t="shared" si="46"/>
        <v>REZoning_Sol-Win</v>
      </c>
    </row>
    <row r="227" ht="29" spans="1:51">
      <c r="A227" s="67" t="s">
        <v>87</v>
      </c>
      <c r="C227" t="s">
        <v>3565</v>
      </c>
      <c r="D227" s="68" t="s">
        <v>874</v>
      </c>
      <c r="E227" s="52">
        <v>2035</v>
      </c>
      <c r="F227" s="69" t="str">
        <f t="shared" si="36"/>
        <v>*0.95</v>
      </c>
      <c r="G227" s="70" t="str">
        <f t="shared" si="47"/>
        <v>REZoning_Sol-Win</v>
      </c>
      <c r="H227" s="52"/>
      <c r="I227" t="s">
        <v>3565</v>
      </c>
      <c r="J227" s="68" t="s">
        <v>874</v>
      </c>
      <c r="K227" s="52">
        <v>2050</v>
      </c>
      <c r="L227" s="62" t="str">
        <f t="shared" si="37"/>
        <v>*0.92</v>
      </c>
      <c r="M227" s="70" t="str">
        <f t="shared" si="38"/>
        <v>REZoning_Sol-Win</v>
      </c>
      <c r="O227" t="s">
        <v>3565</v>
      </c>
      <c r="P227" t="s">
        <v>874</v>
      </c>
      <c r="Q227">
        <v>2100</v>
      </c>
      <c r="R227" t="s">
        <v>881</v>
      </c>
      <c r="S227" t="s">
        <v>875</v>
      </c>
      <c r="AA227" s="49" t="s">
        <v>3565</v>
      </c>
      <c r="AB227" s="71" t="s">
        <v>874</v>
      </c>
      <c r="AC227" s="55">
        <v>2035</v>
      </c>
      <c r="AD227" s="70" t="str">
        <f t="shared" si="39"/>
        <v>*0.95</v>
      </c>
      <c r="AE227" s="70" t="str">
        <f t="shared" si="40"/>
        <v>REZoning_Sol-Win</v>
      </c>
      <c r="AF227" s="55"/>
      <c r="AG227" s="49" t="s">
        <v>3565</v>
      </c>
      <c r="AH227" s="71" t="s">
        <v>874</v>
      </c>
      <c r="AI227" s="55">
        <v>2050</v>
      </c>
      <c r="AJ227" s="70" t="str">
        <f t="shared" si="41"/>
        <v>*0.92</v>
      </c>
      <c r="AK227" s="70" t="str">
        <f t="shared" si="42"/>
        <v>REZoning_Sol-Win</v>
      </c>
      <c r="AO227" s="50" t="s">
        <v>3565</v>
      </c>
      <c r="AP227" s="72" t="s">
        <v>874</v>
      </c>
      <c r="AQ227" s="58">
        <v>2035</v>
      </c>
      <c r="AR227" s="73" t="str">
        <f t="shared" si="43"/>
        <v>*0.93</v>
      </c>
      <c r="AS227" s="70" t="str">
        <f t="shared" si="44"/>
        <v>REZoning_Sol-Win</v>
      </c>
      <c r="AT227" s="58"/>
      <c r="AU227" s="50" t="s">
        <v>3565</v>
      </c>
      <c r="AV227" s="72" t="s">
        <v>874</v>
      </c>
      <c r="AW227" s="58">
        <v>2050</v>
      </c>
      <c r="AX227" s="73" t="str">
        <f t="shared" si="45"/>
        <v>*0.89</v>
      </c>
      <c r="AY227" s="70" t="str">
        <f t="shared" si="46"/>
        <v>REZoning_Sol-Win</v>
      </c>
    </row>
    <row r="228" ht="29" spans="1:51">
      <c r="A228" s="67" t="s">
        <v>87</v>
      </c>
      <c r="C228" t="s">
        <v>3566</v>
      </c>
      <c r="D228" s="68" t="s">
        <v>874</v>
      </c>
      <c r="E228" s="52">
        <v>2035</v>
      </c>
      <c r="F228" s="69" t="str">
        <f t="shared" si="36"/>
        <v>*0.95</v>
      </c>
      <c r="G228" s="70" t="str">
        <f t="shared" si="47"/>
        <v>REZoning_Sol-Win</v>
      </c>
      <c r="H228" s="52"/>
      <c r="I228" t="s">
        <v>3566</v>
      </c>
      <c r="J228" s="68" t="s">
        <v>874</v>
      </c>
      <c r="K228" s="52">
        <v>2050</v>
      </c>
      <c r="L228" s="62" t="str">
        <f t="shared" si="37"/>
        <v>*0.92</v>
      </c>
      <c r="M228" s="70" t="str">
        <f t="shared" si="38"/>
        <v>REZoning_Sol-Win</v>
      </c>
      <c r="O228" t="s">
        <v>3566</v>
      </c>
      <c r="P228" t="s">
        <v>874</v>
      </c>
      <c r="Q228">
        <v>2100</v>
      </c>
      <c r="R228" t="s">
        <v>881</v>
      </c>
      <c r="S228" t="s">
        <v>875</v>
      </c>
      <c r="AA228" s="49" t="s">
        <v>3566</v>
      </c>
      <c r="AB228" s="71" t="s">
        <v>874</v>
      </c>
      <c r="AC228" s="55">
        <v>2035</v>
      </c>
      <c r="AD228" s="70" t="str">
        <f t="shared" si="39"/>
        <v>*0.95</v>
      </c>
      <c r="AE228" s="70" t="str">
        <f t="shared" si="40"/>
        <v>REZoning_Sol-Win</v>
      </c>
      <c r="AF228" s="55"/>
      <c r="AG228" s="49" t="s">
        <v>3566</v>
      </c>
      <c r="AH228" s="71" t="s">
        <v>874</v>
      </c>
      <c r="AI228" s="55">
        <v>2050</v>
      </c>
      <c r="AJ228" s="70" t="str">
        <f t="shared" si="41"/>
        <v>*0.92</v>
      </c>
      <c r="AK228" s="70" t="str">
        <f t="shared" si="42"/>
        <v>REZoning_Sol-Win</v>
      </c>
      <c r="AO228" s="50" t="s">
        <v>3566</v>
      </c>
      <c r="AP228" s="72" t="s">
        <v>874</v>
      </c>
      <c r="AQ228" s="58">
        <v>2035</v>
      </c>
      <c r="AR228" s="73" t="str">
        <f t="shared" si="43"/>
        <v>*0.93</v>
      </c>
      <c r="AS228" s="70" t="str">
        <f t="shared" si="44"/>
        <v>REZoning_Sol-Win</v>
      </c>
      <c r="AT228" s="58"/>
      <c r="AU228" s="50" t="s">
        <v>3566</v>
      </c>
      <c r="AV228" s="72" t="s">
        <v>874</v>
      </c>
      <c r="AW228" s="58">
        <v>2050</v>
      </c>
      <c r="AX228" s="73" t="str">
        <f t="shared" si="45"/>
        <v>*0.89</v>
      </c>
      <c r="AY228" s="70" t="str">
        <f t="shared" si="46"/>
        <v>REZoning_Sol-Win</v>
      </c>
    </row>
    <row r="229" ht="29" spans="1:51">
      <c r="A229" s="67" t="s">
        <v>171</v>
      </c>
      <c r="C229" t="s">
        <v>3567</v>
      </c>
      <c r="D229" s="68" t="s">
        <v>874</v>
      </c>
      <c r="E229" s="52">
        <v>2035</v>
      </c>
      <c r="F229" s="69" t="str">
        <f t="shared" si="36"/>
        <v>*0.94</v>
      </c>
      <c r="G229" s="70" t="str">
        <f t="shared" si="47"/>
        <v>REZoning_Sol-Win</v>
      </c>
      <c r="H229" s="52"/>
      <c r="I229" t="s">
        <v>3567</v>
      </c>
      <c r="J229" s="68" t="s">
        <v>874</v>
      </c>
      <c r="K229" s="52">
        <v>2050</v>
      </c>
      <c r="L229" s="62" t="str">
        <f t="shared" si="37"/>
        <v>*0.92</v>
      </c>
      <c r="M229" s="70" t="str">
        <f t="shared" si="38"/>
        <v>REZoning_Sol-Win</v>
      </c>
      <c r="O229" t="s">
        <v>3567</v>
      </c>
      <c r="P229" t="s">
        <v>874</v>
      </c>
      <c r="Q229">
        <v>2100</v>
      </c>
      <c r="R229" t="s">
        <v>881</v>
      </c>
      <c r="S229" t="s">
        <v>875</v>
      </c>
      <c r="AA229" s="49" t="s">
        <v>3567</v>
      </c>
      <c r="AB229" s="71" t="s">
        <v>874</v>
      </c>
      <c r="AC229" s="55">
        <v>2035</v>
      </c>
      <c r="AD229" s="70" t="str">
        <f t="shared" si="39"/>
        <v>*0.93</v>
      </c>
      <c r="AE229" s="70" t="str">
        <f t="shared" si="40"/>
        <v>REZoning_Sol-Win</v>
      </c>
      <c r="AF229" s="55"/>
      <c r="AG229" s="49" t="s">
        <v>3567</v>
      </c>
      <c r="AH229" s="71" t="s">
        <v>874</v>
      </c>
      <c r="AI229" s="55">
        <v>2050</v>
      </c>
      <c r="AJ229" s="70" t="str">
        <f t="shared" si="41"/>
        <v>*0.92</v>
      </c>
      <c r="AK229" s="70" t="str">
        <f t="shared" si="42"/>
        <v>REZoning_Sol-Win</v>
      </c>
      <c r="AO229" s="50" t="s">
        <v>3567</v>
      </c>
      <c r="AP229" s="72" t="s">
        <v>874</v>
      </c>
      <c r="AQ229" s="58">
        <v>2035</v>
      </c>
      <c r="AR229" s="73" t="str">
        <f t="shared" si="43"/>
        <v>*0.91</v>
      </c>
      <c r="AS229" s="70" t="str">
        <f t="shared" si="44"/>
        <v>REZoning_Sol-Win</v>
      </c>
      <c r="AT229" s="58"/>
      <c r="AU229" s="50" t="s">
        <v>3567</v>
      </c>
      <c r="AV229" s="72" t="s">
        <v>874</v>
      </c>
      <c r="AW229" s="58">
        <v>2050</v>
      </c>
      <c r="AX229" s="73" t="str">
        <f t="shared" si="45"/>
        <v>*0.87</v>
      </c>
      <c r="AY229" s="70" t="str">
        <f t="shared" si="46"/>
        <v>REZoning_Sol-Win</v>
      </c>
    </row>
    <row r="230" ht="29" spans="1:51">
      <c r="A230" s="67" t="s">
        <v>171</v>
      </c>
      <c r="C230" t="s">
        <v>3568</v>
      </c>
      <c r="D230" s="68" t="s">
        <v>874</v>
      </c>
      <c r="E230" s="52">
        <v>2035</v>
      </c>
      <c r="F230" s="69" t="str">
        <f t="shared" si="36"/>
        <v>*0.94</v>
      </c>
      <c r="G230" s="70" t="str">
        <f t="shared" si="47"/>
        <v>REZoning_Sol-Win</v>
      </c>
      <c r="H230" s="52"/>
      <c r="I230" t="s">
        <v>3568</v>
      </c>
      <c r="J230" s="68" t="s">
        <v>874</v>
      </c>
      <c r="K230" s="52">
        <v>2050</v>
      </c>
      <c r="L230" s="62" t="str">
        <f t="shared" si="37"/>
        <v>*0.92</v>
      </c>
      <c r="M230" s="70" t="str">
        <f t="shared" si="38"/>
        <v>REZoning_Sol-Win</v>
      </c>
      <c r="O230" t="s">
        <v>3568</v>
      </c>
      <c r="P230" t="s">
        <v>874</v>
      </c>
      <c r="Q230">
        <v>2100</v>
      </c>
      <c r="R230" t="s">
        <v>881</v>
      </c>
      <c r="S230" t="s">
        <v>875</v>
      </c>
      <c r="AA230" s="49" t="s">
        <v>3568</v>
      </c>
      <c r="AB230" s="71" t="s">
        <v>874</v>
      </c>
      <c r="AC230" s="55">
        <v>2035</v>
      </c>
      <c r="AD230" s="70" t="str">
        <f t="shared" si="39"/>
        <v>*0.93</v>
      </c>
      <c r="AE230" s="70" t="str">
        <f t="shared" si="40"/>
        <v>REZoning_Sol-Win</v>
      </c>
      <c r="AF230" s="55"/>
      <c r="AG230" s="49" t="s">
        <v>3568</v>
      </c>
      <c r="AH230" s="71" t="s">
        <v>874</v>
      </c>
      <c r="AI230" s="55">
        <v>2050</v>
      </c>
      <c r="AJ230" s="70" t="str">
        <f t="shared" si="41"/>
        <v>*0.92</v>
      </c>
      <c r="AK230" s="70" t="str">
        <f t="shared" si="42"/>
        <v>REZoning_Sol-Win</v>
      </c>
      <c r="AO230" s="50" t="s">
        <v>3568</v>
      </c>
      <c r="AP230" s="72" t="s">
        <v>874</v>
      </c>
      <c r="AQ230" s="58">
        <v>2035</v>
      </c>
      <c r="AR230" s="73" t="str">
        <f t="shared" si="43"/>
        <v>*0.91</v>
      </c>
      <c r="AS230" s="70" t="str">
        <f t="shared" si="44"/>
        <v>REZoning_Sol-Win</v>
      </c>
      <c r="AT230" s="58"/>
      <c r="AU230" s="50" t="s">
        <v>3568</v>
      </c>
      <c r="AV230" s="72" t="s">
        <v>874</v>
      </c>
      <c r="AW230" s="58">
        <v>2050</v>
      </c>
      <c r="AX230" s="73" t="str">
        <f t="shared" si="45"/>
        <v>*0.87</v>
      </c>
      <c r="AY230" s="70" t="str">
        <f t="shared" si="46"/>
        <v>REZoning_Sol-Win</v>
      </c>
    </row>
    <row r="231" ht="29" spans="1:51">
      <c r="A231" s="67" t="s">
        <v>171</v>
      </c>
      <c r="C231" t="s">
        <v>3569</v>
      </c>
      <c r="D231" s="68" t="s">
        <v>874</v>
      </c>
      <c r="E231" s="52">
        <v>2035</v>
      </c>
      <c r="F231" s="69" t="str">
        <f t="shared" si="36"/>
        <v>*0.94</v>
      </c>
      <c r="G231" s="70" t="str">
        <f t="shared" si="47"/>
        <v>REZoning_Sol-Win</v>
      </c>
      <c r="H231" s="52"/>
      <c r="I231" t="s">
        <v>3569</v>
      </c>
      <c r="J231" s="68" t="s">
        <v>874</v>
      </c>
      <c r="K231" s="52">
        <v>2050</v>
      </c>
      <c r="L231" s="62" t="str">
        <f t="shared" si="37"/>
        <v>*0.92</v>
      </c>
      <c r="M231" s="70" t="str">
        <f t="shared" si="38"/>
        <v>REZoning_Sol-Win</v>
      </c>
      <c r="O231" t="s">
        <v>3569</v>
      </c>
      <c r="P231" t="s">
        <v>874</v>
      </c>
      <c r="Q231">
        <v>2100</v>
      </c>
      <c r="R231" t="s">
        <v>881</v>
      </c>
      <c r="S231" t="s">
        <v>875</v>
      </c>
      <c r="AA231" s="49" t="s">
        <v>3569</v>
      </c>
      <c r="AB231" s="71" t="s">
        <v>874</v>
      </c>
      <c r="AC231" s="55">
        <v>2035</v>
      </c>
      <c r="AD231" s="70" t="str">
        <f t="shared" si="39"/>
        <v>*0.93</v>
      </c>
      <c r="AE231" s="70" t="str">
        <f t="shared" si="40"/>
        <v>REZoning_Sol-Win</v>
      </c>
      <c r="AF231" s="55"/>
      <c r="AG231" s="49" t="s">
        <v>3569</v>
      </c>
      <c r="AH231" s="71" t="s">
        <v>874</v>
      </c>
      <c r="AI231" s="55">
        <v>2050</v>
      </c>
      <c r="AJ231" s="70" t="str">
        <f t="shared" si="41"/>
        <v>*0.92</v>
      </c>
      <c r="AK231" s="70" t="str">
        <f t="shared" si="42"/>
        <v>REZoning_Sol-Win</v>
      </c>
      <c r="AO231" s="50" t="s">
        <v>3569</v>
      </c>
      <c r="AP231" s="72" t="s">
        <v>874</v>
      </c>
      <c r="AQ231" s="58">
        <v>2035</v>
      </c>
      <c r="AR231" s="73" t="str">
        <f t="shared" si="43"/>
        <v>*0.91</v>
      </c>
      <c r="AS231" s="70" t="str">
        <f t="shared" si="44"/>
        <v>REZoning_Sol-Win</v>
      </c>
      <c r="AT231" s="58"/>
      <c r="AU231" s="50" t="s">
        <v>3569</v>
      </c>
      <c r="AV231" s="72" t="s">
        <v>874</v>
      </c>
      <c r="AW231" s="58">
        <v>2050</v>
      </c>
      <c r="AX231" s="73" t="str">
        <f t="shared" si="45"/>
        <v>*0.87</v>
      </c>
      <c r="AY231" s="70" t="str">
        <f t="shared" si="46"/>
        <v>REZoning_Sol-Win</v>
      </c>
    </row>
    <row r="232" ht="29" spans="1:51">
      <c r="A232" s="67" t="s">
        <v>171</v>
      </c>
      <c r="C232" t="s">
        <v>3570</v>
      </c>
      <c r="D232" s="68" t="s">
        <v>874</v>
      </c>
      <c r="E232" s="52">
        <v>2035</v>
      </c>
      <c r="F232" s="69" t="str">
        <f t="shared" si="36"/>
        <v>*0.94</v>
      </c>
      <c r="G232" s="70" t="str">
        <f t="shared" si="47"/>
        <v>REZoning_Sol-Win</v>
      </c>
      <c r="H232" s="52"/>
      <c r="I232" t="s">
        <v>3570</v>
      </c>
      <c r="J232" s="68" t="s">
        <v>874</v>
      </c>
      <c r="K232" s="52">
        <v>2050</v>
      </c>
      <c r="L232" s="62" t="str">
        <f t="shared" si="37"/>
        <v>*0.92</v>
      </c>
      <c r="M232" s="70" t="str">
        <f t="shared" si="38"/>
        <v>REZoning_Sol-Win</v>
      </c>
      <c r="O232" t="s">
        <v>3570</v>
      </c>
      <c r="P232" t="s">
        <v>874</v>
      </c>
      <c r="Q232">
        <v>2100</v>
      </c>
      <c r="R232" t="s">
        <v>881</v>
      </c>
      <c r="S232" t="s">
        <v>875</v>
      </c>
      <c r="AA232" s="49" t="s">
        <v>3570</v>
      </c>
      <c r="AB232" s="71" t="s">
        <v>874</v>
      </c>
      <c r="AC232" s="55">
        <v>2035</v>
      </c>
      <c r="AD232" s="70" t="str">
        <f t="shared" si="39"/>
        <v>*0.93</v>
      </c>
      <c r="AE232" s="70" t="str">
        <f t="shared" si="40"/>
        <v>REZoning_Sol-Win</v>
      </c>
      <c r="AF232" s="55"/>
      <c r="AG232" s="49" t="s">
        <v>3570</v>
      </c>
      <c r="AH232" s="71" t="s">
        <v>874</v>
      </c>
      <c r="AI232" s="55">
        <v>2050</v>
      </c>
      <c r="AJ232" s="70" t="str">
        <f t="shared" si="41"/>
        <v>*0.92</v>
      </c>
      <c r="AK232" s="70" t="str">
        <f t="shared" si="42"/>
        <v>REZoning_Sol-Win</v>
      </c>
      <c r="AO232" s="50" t="s">
        <v>3570</v>
      </c>
      <c r="AP232" s="72" t="s">
        <v>874</v>
      </c>
      <c r="AQ232" s="58">
        <v>2035</v>
      </c>
      <c r="AR232" s="73" t="str">
        <f t="shared" si="43"/>
        <v>*0.91</v>
      </c>
      <c r="AS232" s="70" t="str">
        <f t="shared" si="44"/>
        <v>REZoning_Sol-Win</v>
      </c>
      <c r="AT232" s="58"/>
      <c r="AU232" s="50" t="s">
        <v>3570</v>
      </c>
      <c r="AV232" s="72" t="s">
        <v>874</v>
      </c>
      <c r="AW232" s="58">
        <v>2050</v>
      </c>
      <c r="AX232" s="73" t="str">
        <f t="shared" si="45"/>
        <v>*0.87</v>
      </c>
      <c r="AY232" s="70" t="str">
        <f t="shared" si="46"/>
        <v>REZoning_Sol-Win</v>
      </c>
    </row>
    <row r="233" ht="29" spans="1:51">
      <c r="A233" s="67" t="s">
        <v>171</v>
      </c>
      <c r="C233" t="s">
        <v>3571</v>
      </c>
      <c r="D233" s="68" t="s">
        <v>874</v>
      </c>
      <c r="E233" s="52">
        <v>2035</v>
      </c>
      <c r="F233" s="69" t="str">
        <f t="shared" si="36"/>
        <v>*0.94</v>
      </c>
      <c r="G233" s="70" t="str">
        <f t="shared" si="47"/>
        <v>REZoning_Sol-Win</v>
      </c>
      <c r="H233" s="52"/>
      <c r="I233" t="s">
        <v>3571</v>
      </c>
      <c r="J233" s="68" t="s">
        <v>874</v>
      </c>
      <c r="K233" s="52">
        <v>2050</v>
      </c>
      <c r="L233" s="62" t="str">
        <f t="shared" si="37"/>
        <v>*0.92</v>
      </c>
      <c r="M233" s="70" t="str">
        <f t="shared" si="38"/>
        <v>REZoning_Sol-Win</v>
      </c>
      <c r="O233" t="s">
        <v>3571</v>
      </c>
      <c r="P233" t="s">
        <v>874</v>
      </c>
      <c r="Q233">
        <v>2100</v>
      </c>
      <c r="R233" t="s">
        <v>881</v>
      </c>
      <c r="S233" t="s">
        <v>875</v>
      </c>
      <c r="AA233" s="49" t="s">
        <v>3571</v>
      </c>
      <c r="AB233" s="71" t="s">
        <v>874</v>
      </c>
      <c r="AC233" s="55">
        <v>2035</v>
      </c>
      <c r="AD233" s="70" t="str">
        <f t="shared" si="39"/>
        <v>*0.93</v>
      </c>
      <c r="AE233" s="70" t="str">
        <f t="shared" si="40"/>
        <v>REZoning_Sol-Win</v>
      </c>
      <c r="AF233" s="55"/>
      <c r="AG233" s="49" t="s">
        <v>3571</v>
      </c>
      <c r="AH233" s="71" t="s">
        <v>874</v>
      </c>
      <c r="AI233" s="55">
        <v>2050</v>
      </c>
      <c r="AJ233" s="70" t="str">
        <f t="shared" si="41"/>
        <v>*0.92</v>
      </c>
      <c r="AK233" s="70" t="str">
        <f t="shared" si="42"/>
        <v>REZoning_Sol-Win</v>
      </c>
      <c r="AO233" s="50" t="s">
        <v>3571</v>
      </c>
      <c r="AP233" s="72" t="s">
        <v>874</v>
      </c>
      <c r="AQ233" s="58">
        <v>2035</v>
      </c>
      <c r="AR233" s="73" t="str">
        <f t="shared" si="43"/>
        <v>*0.91</v>
      </c>
      <c r="AS233" s="70" t="str">
        <f t="shared" si="44"/>
        <v>REZoning_Sol-Win</v>
      </c>
      <c r="AT233" s="58"/>
      <c r="AU233" s="50" t="s">
        <v>3571</v>
      </c>
      <c r="AV233" s="72" t="s">
        <v>874</v>
      </c>
      <c r="AW233" s="58">
        <v>2050</v>
      </c>
      <c r="AX233" s="73" t="str">
        <f t="shared" si="45"/>
        <v>*0.87</v>
      </c>
      <c r="AY233" s="70" t="str">
        <f t="shared" si="46"/>
        <v>REZoning_Sol-Win</v>
      </c>
    </row>
    <row r="234" ht="29" spans="1:51">
      <c r="A234" s="67" t="s">
        <v>171</v>
      </c>
      <c r="C234" t="s">
        <v>3572</v>
      </c>
      <c r="D234" s="68" t="s">
        <v>874</v>
      </c>
      <c r="E234" s="52">
        <v>2035</v>
      </c>
      <c r="F234" s="69" t="str">
        <f t="shared" si="36"/>
        <v>*0.94</v>
      </c>
      <c r="G234" s="70" t="str">
        <f t="shared" si="47"/>
        <v>REZoning_Sol-Win</v>
      </c>
      <c r="H234" s="52"/>
      <c r="I234" t="s">
        <v>3572</v>
      </c>
      <c r="J234" s="68" t="s">
        <v>874</v>
      </c>
      <c r="K234" s="52">
        <v>2050</v>
      </c>
      <c r="L234" s="62" t="str">
        <f t="shared" si="37"/>
        <v>*0.92</v>
      </c>
      <c r="M234" s="70" t="str">
        <f t="shared" si="38"/>
        <v>REZoning_Sol-Win</v>
      </c>
      <c r="O234" t="s">
        <v>3572</v>
      </c>
      <c r="P234" t="s">
        <v>874</v>
      </c>
      <c r="Q234">
        <v>2100</v>
      </c>
      <c r="R234" t="s">
        <v>881</v>
      </c>
      <c r="S234" t="s">
        <v>875</v>
      </c>
      <c r="AA234" s="49" t="s">
        <v>3572</v>
      </c>
      <c r="AB234" s="71" t="s">
        <v>874</v>
      </c>
      <c r="AC234" s="55">
        <v>2035</v>
      </c>
      <c r="AD234" s="70" t="str">
        <f t="shared" si="39"/>
        <v>*0.93</v>
      </c>
      <c r="AE234" s="70" t="str">
        <f t="shared" si="40"/>
        <v>REZoning_Sol-Win</v>
      </c>
      <c r="AF234" s="55"/>
      <c r="AG234" s="49" t="s">
        <v>3572</v>
      </c>
      <c r="AH234" s="71" t="s">
        <v>874</v>
      </c>
      <c r="AI234" s="55">
        <v>2050</v>
      </c>
      <c r="AJ234" s="70" t="str">
        <f t="shared" si="41"/>
        <v>*0.92</v>
      </c>
      <c r="AK234" s="70" t="str">
        <f t="shared" si="42"/>
        <v>REZoning_Sol-Win</v>
      </c>
      <c r="AO234" s="50" t="s">
        <v>3572</v>
      </c>
      <c r="AP234" s="72" t="s">
        <v>874</v>
      </c>
      <c r="AQ234" s="58">
        <v>2035</v>
      </c>
      <c r="AR234" s="73" t="str">
        <f t="shared" si="43"/>
        <v>*0.91</v>
      </c>
      <c r="AS234" s="70" t="str">
        <f t="shared" si="44"/>
        <v>REZoning_Sol-Win</v>
      </c>
      <c r="AT234" s="58"/>
      <c r="AU234" s="50" t="s">
        <v>3572</v>
      </c>
      <c r="AV234" s="72" t="s">
        <v>874</v>
      </c>
      <c r="AW234" s="58">
        <v>2050</v>
      </c>
      <c r="AX234" s="73" t="str">
        <f t="shared" si="45"/>
        <v>*0.87</v>
      </c>
      <c r="AY234" s="70" t="str">
        <f t="shared" si="46"/>
        <v>REZoning_Sol-Win</v>
      </c>
    </row>
    <row r="235" ht="29" spans="1:51">
      <c r="A235" s="67" t="s">
        <v>171</v>
      </c>
      <c r="C235" t="s">
        <v>3573</v>
      </c>
      <c r="D235" s="68" t="s">
        <v>874</v>
      </c>
      <c r="E235" s="52">
        <v>2035</v>
      </c>
      <c r="F235" s="69" t="str">
        <f t="shared" si="36"/>
        <v>*0.94</v>
      </c>
      <c r="G235" s="70" t="str">
        <f t="shared" si="47"/>
        <v>REZoning_Sol-Win</v>
      </c>
      <c r="H235" s="52"/>
      <c r="I235" t="s">
        <v>3573</v>
      </c>
      <c r="J235" s="68" t="s">
        <v>874</v>
      </c>
      <c r="K235" s="52">
        <v>2050</v>
      </c>
      <c r="L235" s="62" t="str">
        <f t="shared" si="37"/>
        <v>*0.92</v>
      </c>
      <c r="M235" s="70" t="str">
        <f t="shared" si="38"/>
        <v>REZoning_Sol-Win</v>
      </c>
      <c r="O235" t="s">
        <v>3573</v>
      </c>
      <c r="P235" t="s">
        <v>874</v>
      </c>
      <c r="Q235">
        <v>2100</v>
      </c>
      <c r="R235" t="s">
        <v>881</v>
      </c>
      <c r="S235" t="s">
        <v>875</v>
      </c>
      <c r="AA235" s="49" t="s">
        <v>3573</v>
      </c>
      <c r="AB235" s="71" t="s">
        <v>874</v>
      </c>
      <c r="AC235" s="55">
        <v>2035</v>
      </c>
      <c r="AD235" s="70" t="str">
        <f t="shared" si="39"/>
        <v>*0.93</v>
      </c>
      <c r="AE235" s="70" t="str">
        <f t="shared" si="40"/>
        <v>REZoning_Sol-Win</v>
      </c>
      <c r="AF235" s="55"/>
      <c r="AG235" s="49" t="s">
        <v>3573</v>
      </c>
      <c r="AH235" s="71" t="s">
        <v>874</v>
      </c>
      <c r="AI235" s="55">
        <v>2050</v>
      </c>
      <c r="AJ235" s="70" t="str">
        <f t="shared" si="41"/>
        <v>*0.92</v>
      </c>
      <c r="AK235" s="70" t="str">
        <f t="shared" si="42"/>
        <v>REZoning_Sol-Win</v>
      </c>
      <c r="AO235" s="50" t="s">
        <v>3573</v>
      </c>
      <c r="AP235" s="72" t="s">
        <v>874</v>
      </c>
      <c r="AQ235" s="58">
        <v>2035</v>
      </c>
      <c r="AR235" s="73" t="str">
        <f t="shared" si="43"/>
        <v>*0.91</v>
      </c>
      <c r="AS235" s="70" t="str">
        <f t="shared" si="44"/>
        <v>REZoning_Sol-Win</v>
      </c>
      <c r="AT235" s="58"/>
      <c r="AU235" s="50" t="s">
        <v>3573</v>
      </c>
      <c r="AV235" s="72" t="s">
        <v>874</v>
      </c>
      <c r="AW235" s="58">
        <v>2050</v>
      </c>
      <c r="AX235" s="73" t="str">
        <f t="shared" si="45"/>
        <v>*0.87</v>
      </c>
      <c r="AY235" s="70" t="str">
        <f t="shared" si="46"/>
        <v>REZoning_Sol-Win</v>
      </c>
    </row>
    <row r="236" ht="29" spans="1:51">
      <c r="A236" s="67" t="s">
        <v>171</v>
      </c>
      <c r="C236" t="s">
        <v>3574</v>
      </c>
      <c r="D236" s="68" t="s">
        <v>874</v>
      </c>
      <c r="E236" s="52">
        <v>2035</v>
      </c>
      <c r="F236" s="69" t="str">
        <f t="shared" si="36"/>
        <v>*0.94</v>
      </c>
      <c r="G236" s="70" t="str">
        <f t="shared" si="47"/>
        <v>REZoning_Sol-Win</v>
      </c>
      <c r="H236" s="52"/>
      <c r="I236" t="s">
        <v>3574</v>
      </c>
      <c r="J236" s="68" t="s">
        <v>874</v>
      </c>
      <c r="K236" s="52">
        <v>2050</v>
      </c>
      <c r="L236" s="62" t="str">
        <f t="shared" si="37"/>
        <v>*0.92</v>
      </c>
      <c r="M236" s="70" t="str">
        <f t="shared" si="38"/>
        <v>REZoning_Sol-Win</v>
      </c>
      <c r="O236" t="s">
        <v>3574</v>
      </c>
      <c r="P236" t="s">
        <v>874</v>
      </c>
      <c r="Q236">
        <v>2100</v>
      </c>
      <c r="R236" t="s">
        <v>881</v>
      </c>
      <c r="S236" t="s">
        <v>875</v>
      </c>
      <c r="AA236" s="49" t="s">
        <v>3574</v>
      </c>
      <c r="AB236" s="71" t="s">
        <v>874</v>
      </c>
      <c r="AC236" s="55">
        <v>2035</v>
      </c>
      <c r="AD236" s="70" t="str">
        <f t="shared" si="39"/>
        <v>*0.93</v>
      </c>
      <c r="AE236" s="70" t="str">
        <f t="shared" si="40"/>
        <v>REZoning_Sol-Win</v>
      </c>
      <c r="AF236" s="55"/>
      <c r="AG236" s="49" t="s">
        <v>3574</v>
      </c>
      <c r="AH236" s="71" t="s">
        <v>874</v>
      </c>
      <c r="AI236" s="55">
        <v>2050</v>
      </c>
      <c r="AJ236" s="70" t="str">
        <f t="shared" si="41"/>
        <v>*0.92</v>
      </c>
      <c r="AK236" s="70" t="str">
        <f t="shared" si="42"/>
        <v>REZoning_Sol-Win</v>
      </c>
      <c r="AO236" s="50" t="s">
        <v>3574</v>
      </c>
      <c r="AP236" s="72" t="s">
        <v>874</v>
      </c>
      <c r="AQ236" s="58">
        <v>2035</v>
      </c>
      <c r="AR236" s="73" t="str">
        <f t="shared" si="43"/>
        <v>*0.91</v>
      </c>
      <c r="AS236" s="70" t="str">
        <f t="shared" si="44"/>
        <v>REZoning_Sol-Win</v>
      </c>
      <c r="AT236" s="58"/>
      <c r="AU236" s="50" t="s">
        <v>3574</v>
      </c>
      <c r="AV236" s="72" t="s">
        <v>874</v>
      </c>
      <c r="AW236" s="58">
        <v>2050</v>
      </c>
      <c r="AX236" s="73" t="str">
        <f t="shared" si="45"/>
        <v>*0.87</v>
      </c>
      <c r="AY236" s="70" t="str">
        <f t="shared" si="46"/>
        <v>REZoning_Sol-Win</v>
      </c>
    </row>
    <row r="237" ht="29" spans="1:51">
      <c r="A237" s="67" t="s">
        <v>171</v>
      </c>
      <c r="C237" t="s">
        <v>3575</v>
      </c>
      <c r="D237" s="68" t="s">
        <v>874</v>
      </c>
      <c r="E237" s="52">
        <v>2035</v>
      </c>
      <c r="F237" s="69" t="str">
        <f t="shared" si="36"/>
        <v>*0.94</v>
      </c>
      <c r="G237" s="70" t="str">
        <f t="shared" si="47"/>
        <v>REZoning_Sol-Win</v>
      </c>
      <c r="H237" s="52"/>
      <c r="I237" t="s">
        <v>3575</v>
      </c>
      <c r="J237" s="68" t="s">
        <v>874</v>
      </c>
      <c r="K237" s="52">
        <v>2050</v>
      </c>
      <c r="L237" s="62" t="str">
        <f t="shared" si="37"/>
        <v>*0.92</v>
      </c>
      <c r="M237" s="70" t="str">
        <f t="shared" si="38"/>
        <v>REZoning_Sol-Win</v>
      </c>
      <c r="O237" t="s">
        <v>3575</v>
      </c>
      <c r="P237" t="s">
        <v>874</v>
      </c>
      <c r="Q237">
        <v>2100</v>
      </c>
      <c r="R237" t="s">
        <v>881</v>
      </c>
      <c r="S237" t="s">
        <v>875</v>
      </c>
      <c r="AA237" s="49" t="s">
        <v>3575</v>
      </c>
      <c r="AB237" s="71" t="s">
        <v>874</v>
      </c>
      <c r="AC237" s="55">
        <v>2035</v>
      </c>
      <c r="AD237" s="70" t="str">
        <f t="shared" si="39"/>
        <v>*0.93</v>
      </c>
      <c r="AE237" s="70" t="str">
        <f t="shared" si="40"/>
        <v>REZoning_Sol-Win</v>
      </c>
      <c r="AF237" s="55"/>
      <c r="AG237" s="49" t="s">
        <v>3575</v>
      </c>
      <c r="AH237" s="71" t="s">
        <v>874</v>
      </c>
      <c r="AI237" s="55">
        <v>2050</v>
      </c>
      <c r="AJ237" s="70" t="str">
        <f t="shared" si="41"/>
        <v>*0.92</v>
      </c>
      <c r="AK237" s="70" t="str">
        <f t="shared" si="42"/>
        <v>REZoning_Sol-Win</v>
      </c>
      <c r="AO237" s="50" t="s">
        <v>3575</v>
      </c>
      <c r="AP237" s="72" t="s">
        <v>874</v>
      </c>
      <c r="AQ237" s="58">
        <v>2035</v>
      </c>
      <c r="AR237" s="73" t="str">
        <f t="shared" si="43"/>
        <v>*0.91</v>
      </c>
      <c r="AS237" s="70" t="str">
        <f t="shared" si="44"/>
        <v>REZoning_Sol-Win</v>
      </c>
      <c r="AT237" s="58"/>
      <c r="AU237" s="50" t="s">
        <v>3575</v>
      </c>
      <c r="AV237" s="72" t="s">
        <v>874</v>
      </c>
      <c r="AW237" s="58">
        <v>2050</v>
      </c>
      <c r="AX237" s="73" t="str">
        <f t="shared" si="45"/>
        <v>*0.87</v>
      </c>
      <c r="AY237" s="70" t="str">
        <f t="shared" si="46"/>
        <v>REZoning_Sol-Win</v>
      </c>
    </row>
    <row r="238" ht="29" spans="1:51">
      <c r="A238" s="67" t="s">
        <v>171</v>
      </c>
      <c r="C238" t="s">
        <v>3576</v>
      </c>
      <c r="D238" s="68" t="s">
        <v>874</v>
      </c>
      <c r="E238" s="52">
        <v>2035</v>
      </c>
      <c r="F238" s="69" t="str">
        <f t="shared" si="36"/>
        <v>*0.94</v>
      </c>
      <c r="G238" s="70" t="str">
        <f t="shared" si="47"/>
        <v>REZoning_Sol-Win</v>
      </c>
      <c r="H238" s="52"/>
      <c r="I238" t="s">
        <v>3576</v>
      </c>
      <c r="J238" s="68" t="s">
        <v>874</v>
      </c>
      <c r="K238" s="52">
        <v>2050</v>
      </c>
      <c r="L238" s="62" t="str">
        <f t="shared" si="37"/>
        <v>*0.92</v>
      </c>
      <c r="M238" s="70" t="str">
        <f t="shared" si="38"/>
        <v>REZoning_Sol-Win</v>
      </c>
      <c r="O238" t="s">
        <v>3576</v>
      </c>
      <c r="P238" t="s">
        <v>874</v>
      </c>
      <c r="Q238">
        <v>2100</v>
      </c>
      <c r="R238" t="s">
        <v>881</v>
      </c>
      <c r="S238" t="s">
        <v>875</v>
      </c>
      <c r="AA238" s="49" t="s">
        <v>3576</v>
      </c>
      <c r="AB238" s="71" t="s">
        <v>874</v>
      </c>
      <c r="AC238" s="55">
        <v>2035</v>
      </c>
      <c r="AD238" s="70" t="str">
        <f t="shared" si="39"/>
        <v>*0.93</v>
      </c>
      <c r="AE238" s="70" t="str">
        <f t="shared" si="40"/>
        <v>REZoning_Sol-Win</v>
      </c>
      <c r="AF238" s="55"/>
      <c r="AG238" s="49" t="s">
        <v>3576</v>
      </c>
      <c r="AH238" s="71" t="s">
        <v>874</v>
      </c>
      <c r="AI238" s="55">
        <v>2050</v>
      </c>
      <c r="AJ238" s="70" t="str">
        <f t="shared" si="41"/>
        <v>*0.92</v>
      </c>
      <c r="AK238" s="70" t="str">
        <f t="shared" si="42"/>
        <v>REZoning_Sol-Win</v>
      </c>
      <c r="AO238" s="50" t="s">
        <v>3576</v>
      </c>
      <c r="AP238" s="72" t="s">
        <v>874</v>
      </c>
      <c r="AQ238" s="58">
        <v>2035</v>
      </c>
      <c r="AR238" s="73" t="str">
        <f t="shared" si="43"/>
        <v>*0.91</v>
      </c>
      <c r="AS238" s="70" t="str">
        <f t="shared" si="44"/>
        <v>REZoning_Sol-Win</v>
      </c>
      <c r="AT238" s="58"/>
      <c r="AU238" s="50" t="s">
        <v>3576</v>
      </c>
      <c r="AV238" s="72" t="s">
        <v>874</v>
      </c>
      <c r="AW238" s="58">
        <v>2050</v>
      </c>
      <c r="AX238" s="73" t="str">
        <f t="shared" si="45"/>
        <v>*0.87</v>
      </c>
      <c r="AY238" s="70" t="str">
        <f t="shared" si="46"/>
        <v>REZoning_Sol-Win</v>
      </c>
    </row>
    <row r="239" ht="29" spans="1:51">
      <c r="A239" s="67" t="s">
        <v>171</v>
      </c>
      <c r="C239" t="s">
        <v>3577</v>
      </c>
      <c r="D239" s="68" t="s">
        <v>874</v>
      </c>
      <c r="E239" s="52">
        <v>2035</v>
      </c>
      <c r="F239" s="69" t="str">
        <f t="shared" si="36"/>
        <v>*0.94</v>
      </c>
      <c r="G239" s="70" t="str">
        <f t="shared" si="47"/>
        <v>REZoning_Sol-Win</v>
      </c>
      <c r="H239" s="52"/>
      <c r="I239" t="s">
        <v>3577</v>
      </c>
      <c r="J239" s="68" t="s">
        <v>874</v>
      </c>
      <c r="K239" s="52">
        <v>2050</v>
      </c>
      <c r="L239" s="62" t="str">
        <f t="shared" si="37"/>
        <v>*0.92</v>
      </c>
      <c r="M239" s="70" t="str">
        <f t="shared" si="38"/>
        <v>REZoning_Sol-Win</v>
      </c>
      <c r="O239" t="s">
        <v>3577</v>
      </c>
      <c r="P239" t="s">
        <v>874</v>
      </c>
      <c r="Q239">
        <v>2100</v>
      </c>
      <c r="R239" t="s">
        <v>881</v>
      </c>
      <c r="S239" t="s">
        <v>875</v>
      </c>
      <c r="AA239" s="49" t="s">
        <v>3577</v>
      </c>
      <c r="AB239" s="71" t="s">
        <v>874</v>
      </c>
      <c r="AC239" s="55">
        <v>2035</v>
      </c>
      <c r="AD239" s="70" t="str">
        <f t="shared" si="39"/>
        <v>*0.93</v>
      </c>
      <c r="AE239" s="70" t="str">
        <f t="shared" si="40"/>
        <v>REZoning_Sol-Win</v>
      </c>
      <c r="AF239" s="55"/>
      <c r="AG239" s="49" t="s">
        <v>3577</v>
      </c>
      <c r="AH239" s="71" t="s">
        <v>874</v>
      </c>
      <c r="AI239" s="55">
        <v>2050</v>
      </c>
      <c r="AJ239" s="70" t="str">
        <f t="shared" si="41"/>
        <v>*0.92</v>
      </c>
      <c r="AK239" s="70" t="str">
        <f t="shared" si="42"/>
        <v>REZoning_Sol-Win</v>
      </c>
      <c r="AO239" s="50" t="s">
        <v>3577</v>
      </c>
      <c r="AP239" s="72" t="s">
        <v>874</v>
      </c>
      <c r="AQ239" s="58">
        <v>2035</v>
      </c>
      <c r="AR239" s="73" t="str">
        <f t="shared" si="43"/>
        <v>*0.91</v>
      </c>
      <c r="AS239" s="70" t="str">
        <f t="shared" si="44"/>
        <v>REZoning_Sol-Win</v>
      </c>
      <c r="AT239" s="58"/>
      <c r="AU239" s="50" t="s">
        <v>3577</v>
      </c>
      <c r="AV239" s="72" t="s">
        <v>874</v>
      </c>
      <c r="AW239" s="58">
        <v>2050</v>
      </c>
      <c r="AX239" s="73" t="str">
        <f t="shared" si="45"/>
        <v>*0.87</v>
      </c>
      <c r="AY239" s="70" t="str">
        <f t="shared" si="46"/>
        <v>REZoning_Sol-Win</v>
      </c>
    </row>
    <row r="240" ht="29" spans="1:51">
      <c r="A240" s="67" t="s">
        <v>171</v>
      </c>
      <c r="C240" t="s">
        <v>3578</v>
      </c>
      <c r="D240" s="68" t="s">
        <v>874</v>
      </c>
      <c r="E240" s="52">
        <v>2035</v>
      </c>
      <c r="F240" s="69" t="str">
        <f t="shared" si="36"/>
        <v>*0.94</v>
      </c>
      <c r="G240" s="70" t="str">
        <f t="shared" si="47"/>
        <v>REZoning_Sol-Win</v>
      </c>
      <c r="H240" s="52"/>
      <c r="I240" t="s">
        <v>3578</v>
      </c>
      <c r="J240" s="68" t="s">
        <v>874</v>
      </c>
      <c r="K240" s="52">
        <v>2050</v>
      </c>
      <c r="L240" s="62" t="str">
        <f t="shared" si="37"/>
        <v>*0.92</v>
      </c>
      <c r="M240" s="70" t="str">
        <f t="shared" si="38"/>
        <v>REZoning_Sol-Win</v>
      </c>
      <c r="O240" t="s">
        <v>3578</v>
      </c>
      <c r="P240" t="s">
        <v>874</v>
      </c>
      <c r="Q240">
        <v>2100</v>
      </c>
      <c r="R240" t="s">
        <v>881</v>
      </c>
      <c r="S240" t="s">
        <v>875</v>
      </c>
      <c r="AA240" s="49" t="s">
        <v>3578</v>
      </c>
      <c r="AB240" s="71" t="s">
        <v>874</v>
      </c>
      <c r="AC240" s="55">
        <v>2035</v>
      </c>
      <c r="AD240" s="70" t="str">
        <f t="shared" si="39"/>
        <v>*0.93</v>
      </c>
      <c r="AE240" s="70" t="str">
        <f t="shared" si="40"/>
        <v>REZoning_Sol-Win</v>
      </c>
      <c r="AF240" s="55"/>
      <c r="AG240" s="49" t="s">
        <v>3578</v>
      </c>
      <c r="AH240" s="71" t="s">
        <v>874</v>
      </c>
      <c r="AI240" s="55">
        <v>2050</v>
      </c>
      <c r="AJ240" s="70" t="str">
        <f t="shared" si="41"/>
        <v>*0.92</v>
      </c>
      <c r="AK240" s="70" t="str">
        <f t="shared" si="42"/>
        <v>REZoning_Sol-Win</v>
      </c>
      <c r="AO240" s="50" t="s">
        <v>3578</v>
      </c>
      <c r="AP240" s="72" t="s">
        <v>874</v>
      </c>
      <c r="AQ240" s="58">
        <v>2035</v>
      </c>
      <c r="AR240" s="73" t="str">
        <f t="shared" si="43"/>
        <v>*0.91</v>
      </c>
      <c r="AS240" s="70" t="str">
        <f t="shared" si="44"/>
        <v>REZoning_Sol-Win</v>
      </c>
      <c r="AT240" s="58"/>
      <c r="AU240" s="50" t="s">
        <v>3578</v>
      </c>
      <c r="AV240" s="72" t="s">
        <v>874</v>
      </c>
      <c r="AW240" s="58">
        <v>2050</v>
      </c>
      <c r="AX240" s="73" t="str">
        <f t="shared" si="45"/>
        <v>*0.87</v>
      </c>
      <c r="AY240" s="70" t="str">
        <f t="shared" si="46"/>
        <v>REZoning_Sol-Win</v>
      </c>
    </row>
    <row r="241" ht="29" spans="1:51">
      <c r="A241" s="67" t="s">
        <v>171</v>
      </c>
      <c r="C241" t="s">
        <v>3579</v>
      </c>
      <c r="D241" s="68" t="s">
        <v>874</v>
      </c>
      <c r="E241" s="52">
        <v>2035</v>
      </c>
      <c r="F241" s="69" t="str">
        <f t="shared" si="36"/>
        <v>*0.94</v>
      </c>
      <c r="G241" s="70" t="str">
        <f t="shared" si="47"/>
        <v>REZoning_Sol-Win</v>
      </c>
      <c r="H241" s="52"/>
      <c r="I241" t="s">
        <v>3579</v>
      </c>
      <c r="J241" s="68" t="s">
        <v>874</v>
      </c>
      <c r="K241" s="52">
        <v>2050</v>
      </c>
      <c r="L241" s="62" t="str">
        <f t="shared" si="37"/>
        <v>*0.92</v>
      </c>
      <c r="M241" s="70" t="str">
        <f t="shared" si="38"/>
        <v>REZoning_Sol-Win</v>
      </c>
      <c r="O241" t="s">
        <v>3579</v>
      </c>
      <c r="P241" t="s">
        <v>874</v>
      </c>
      <c r="Q241">
        <v>2100</v>
      </c>
      <c r="R241" t="s">
        <v>881</v>
      </c>
      <c r="S241" t="s">
        <v>875</v>
      </c>
      <c r="AA241" s="49" t="s">
        <v>3579</v>
      </c>
      <c r="AB241" s="71" t="s">
        <v>874</v>
      </c>
      <c r="AC241" s="55">
        <v>2035</v>
      </c>
      <c r="AD241" s="70" t="str">
        <f t="shared" si="39"/>
        <v>*0.93</v>
      </c>
      <c r="AE241" s="70" t="str">
        <f t="shared" si="40"/>
        <v>REZoning_Sol-Win</v>
      </c>
      <c r="AF241" s="55"/>
      <c r="AG241" s="49" t="s">
        <v>3579</v>
      </c>
      <c r="AH241" s="71" t="s">
        <v>874</v>
      </c>
      <c r="AI241" s="55">
        <v>2050</v>
      </c>
      <c r="AJ241" s="70" t="str">
        <f t="shared" si="41"/>
        <v>*0.92</v>
      </c>
      <c r="AK241" s="70" t="str">
        <f t="shared" si="42"/>
        <v>REZoning_Sol-Win</v>
      </c>
      <c r="AO241" s="50" t="s">
        <v>3579</v>
      </c>
      <c r="AP241" s="72" t="s">
        <v>874</v>
      </c>
      <c r="AQ241" s="58">
        <v>2035</v>
      </c>
      <c r="AR241" s="73" t="str">
        <f t="shared" si="43"/>
        <v>*0.91</v>
      </c>
      <c r="AS241" s="70" t="str">
        <f t="shared" si="44"/>
        <v>REZoning_Sol-Win</v>
      </c>
      <c r="AT241" s="58"/>
      <c r="AU241" s="50" t="s">
        <v>3579</v>
      </c>
      <c r="AV241" s="72" t="s">
        <v>874</v>
      </c>
      <c r="AW241" s="58">
        <v>2050</v>
      </c>
      <c r="AX241" s="73" t="str">
        <f t="shared" si="45"/>
        <v>*0.87</v>
      </c>
      <c r="AY241" s="70" t="str">
        <f t="shared" si="46"/>
        <v>REZoning_Sol-Win</v>
      </c>
    </row>
    <row r="242" ht="29" spans="1:51">
      <c r="A242" s="67" t="s">
        <v>171</v>
      </c>
      <c r="C242" t="s">
        <v>3580</v>
      </c>
      <c r="D242" s="68" t="s">
        <v>874</v>
      </c>
      <c r="E242" s="52">
        <v>2035</v>
      </c>
      <c r="F242" s="69" t="str">
        <f t="shared" si="36"/>
        <v>*0.94</v>
      </c>
      <c r="G242" s="70" t="str">
        <f t="shared" si="47"/>
        <v>REZoning_Sol-Win</v>
      </c>
      <c r="H242" s="52"/>
      <c r="I242" t="s">
        <v>3580</v>
      </c>
      <c r="J242" s="68" t="s">
        <v>874</v>
      </c>
      <c r="K242" s="52">
        <v>2050</v>
      </c>
      <c r="L242" s="62" t="str">
        <f t="shared" si="37"/>
        <v>*0.92</v>
      </c>
      <c r="M242" s="70" t="str">
        <f t="shared" si="38"/>
        <v>REZoning_Sol-Win</v>
      </c>
      <c r="O242" t="s">
        <v>3580</v>
      </c>
      <c r="P242" t="s">
        <v>874</v>
      </c>
      <c r="Q242">
        <v>2100</v>
      </c>
      <c r="R242" t="s">
        <v>881</v>
      </c>
      <c r="S242" t="s">
        <v>875</v>
      </c>
      <c r="AA242" s="49" t="s">
        <v>3580</v>
      </c>
      <c r="AB242" s="71" t="s">
        <v>874</v>
      </c>
      <c r="AC242" s="55">
        <v>2035</v>
      </c>
      <c r="AD242" s="70" t="str">
        <f t="shared" si="39"/>
        <v>*0.93</v>
      </c>
      <c r="AE242" s="70" t="str">
        <f t="shared" si="40"/>
        <v>REZoning_Sol-Win</v>
      </c>
      <c r="AF242" s="55"/>
      <c r="AG242" s="49" t="s">
        <v>3580</v>
      </c>
      <c r="AH242" s="71" t="s">
        <v>874</v>
      </c>
      <c r="AI242" s="55">
        <v>2050</v>
      </c>
      <c r="AJ242" s="70" t="str">
        <f t="shared" si="41"/>
        <v>*0.92</v>
      </c>
      <c r="AK242" s="70" t="str">
        <f t="shared" si="42"/>
        <v>REZoning_Sol-Win</v>
      </c>
      <c r="AO242" s="50" t="s">
        <v>3580</v>
      </c>
      <c r="AP242" s="72" t="s">
        <v>874</v>
      </c>
      <c r="AQ242" s="58">
        <v>2035</v>
      </c>
      <c r="AR242" s="73" t="str">
        <f t="shared" si="43"/>
        <v>*0.91</v>
      </c>
      <c r="AS242" s="70" t="str">
        <f t="shared" si="44"/>
        <v>REZoning_Sol-Win</v>
      </c>
      <c r="AT242" s="58"/>
      <c r="AU242" s="50" t="s">
        <v>3580</v>
      </c>
      <c r="AV242" s="72" t="s">
        <v>874</v>
      </c>
      <c r="AW242" s="58">
        <v>2050</v>
      </c>
      <c r="AX242" s="73" t="str">
        <f t="shared" si="45"/>
        <v>*0.87</v>
      </c>
      <c r="AY242" s="70" t="str">
        <f t="shared" si="46"/>
        <v>REZoning_Sol-Win</v>
      </c>
    </row>
    <row r="243" ht="29" spans="1:51">
      <c r="A243" s="67" t="s">
        <v>171</v>
      </c>
      <c r="C243" t="s">
        <v>3581</v>
      </c>
      <c r="D243" s="68" t="s">
        <v>874</v>
      </c>
      <c r="E243" s="52">
        <v>2035</v>
      </c>
      <c r="F243" s="69" t="str">
        <f t="shared" si="36"/>
        <v>*0.94</v>
      </c>
      <c r="G243" s="70" t="str">
        <f t="shared" si="47"/>
        <v>REZoning_Sol-Win</v>
      </c>
      <c r="H243" s="52"/>
      <c r="I243" t="s">
        <v>3581</v>
      </c>
      <c r="J243" s="68" t="s">
        <v>874</v>
      </c>
      <c r="K243" s="52">
        <v>2050</v>
      </c>
      <c r="L243" s="62" t="str">
        <f t="shared" si="37"/>
        <v>*0.92</v>
      </c>
      <c r="M243" s="70" t="str">
        <f t="shared" si="38"/>
        <v>REZoning_Sol-Win</v>
      </c>
      <c r="O243" t="s">
        <v>3581</v>
      </c>
      <c r="P243" t="s">
        <v>874</v>
      </c>
      <c r="Q243">
        <v>2100</v>
      </c>
      <c r="R243" t="s">
        <v>881</v>
      </c>
      <c r="S243" t="s">
        <v>875</v>
      </c>
      <c r="AA243" s="49" t="s">
        <v>3581</v>
      </c>
      <c r="AB243" s="71" t="s">
        <v>874</v>
      </c>
      <c r="AC243" s="55">
        <v>2035</v>
      </c>
      <c r="AD243" s="70" t="str">
        <f t="shared" si="39"/>
        <v>*0.93</v>
      </c>
      <c r="AE243" s="70" t="str">
        <f t="shared" si="40"/>
        <v>REZoning_Sol-Win</v>
      </c>
      <c r="AF243" s="55"/>
      <c r="AG243" s="49" t="s">
        <v>3581</v>
      </c>
      <c r="AH243" s="71" t="s">
        <v>874</v>
      </c>
      <c r="AI243" s="55">
        <v>2050</v>
      </c>
      <c r="AJ243" s="70" t="str">
        <f t="shared" si="41"/>
        <v>*0.92</v>
      </c>
      <c r="AK243" s="70" t="str">
        <f t="shared" si="42"/>
        <v>REZoning_Sol-Win</v>
      </c>
      <c r="AO243" s="50" t="s">
        <v>3581</v>
      </c>
      <c r="AP243" s="72" t="s">
        <v>874</v>
      </c>
      <c r="AQ243" s="58">
        <v>2035</v>
      </c>
      <c r="AR243" s="73" t="str">
        <f t="shared" si="43"/>
        <v>*0.91</v>
      </c>
      <c r="AS243" s="70" t="str">
        <f t="shared" si="44"/>
        <v>REZoning_Sol-Win</v>
      </c>
      <c r="AT243" s="58"/>
      <c r="AU243" s="50" t="s">
        <v>3581</v>
      </c>
      <c r="AV243" s="72" t="s">
        <v>874</v>
      </c>
      <c r="AW243" s="58">
        <v>2050</v>
      </c>
      <c r="AX243" s="73" t="str">
        <f t="shared" si="45"/>
        <v>*0.87</v>
      </c>
      <c r="AY243" s="70" t="str">
        <f t="shared" si="46"/>
        <v>REZoning_Sol-Win</v>
      </c>
    </row>
    <row r="244" ht="29" spans="1:51">
      <c r="A244" s="67" t="s">
        <v>171</v>
      </c>
      <c r="C244" t="s">
        <v>3582</v>
      </c>
      <c r="D244" s="68" t="s">
        <v>874</v>
      </c>
      <c r="E244" s="52">
        <v>2035</v>
      </c>
      <c r="F244" s="69" t="str">
        <f t="shared" si="36"/>
        <v>*0.94</v>
      </c>
      <c r="G244" s="70" t="str">
        <f t="shared" si="47"/>
        <v>REZoning_Sol-Win</v>
      </c>
      <c r="H244" s="52"/>
      <c r="I244" t="s">
        <v>3582</v>
      </c>
      <c r="J244" s="68" t="s">
        <v>874</v>
      </c>
      <c r="K244" s="52">
        <v>2050</v>
      </c>
      <c r="L244" s="62" t="str">
        <f t="shared" si="37"/>
        <v>*0.92</v>
      </c>
      <c r="M244" s="70" t="str">
        <f t="shared" si="38"/>
        <v>REZoning_Sol-Win</v>
      </c>
      <c r="O244" t="s">
        <v>3582</v>
      </c>
      <c r="P244" t="s">
        <v>874</v>
      </c>
      <c r="Q244">
        <v>2100</v>
      </c>
      <c r="R244" t="s">
        <v>881</v>
      </c>
      <c r="S244" t="s">
        <v>875</v>
      </c>
      <c r="AA244" s="49" t="s">
        <v>3582</v>
      </c>
      <c r="AB244" s="71" t="s">
        <v>874</v>
      </c>
      <c r="AC244" s="55">
        <v>2035</v>
      </c>
      <c r="AD244" s="70" t="str">
        <f t="shared" si="39"/>
        <v>*0.93</v>
      </c>
      <c r="AE244" s="70" t="str">
        <f t="shared" si="40"/>
        <v>REZoning_Sol-Win</v>
      </c>
      <c r="AF244" s="55"/>
      <c r="AG244" s="49" t="s">
        <v>3582</v>
      </c>
      <c r="AH244" s="71" t="s">
        <v>874</v>
      </c>
      <c r="AI244" s="55">
        <v>2050</v>
      </c>
      <c r="AJ244" s="70" t="str">
        <f t="shared" si="41"/>
        <v>*0.92</v>
      </c>
      <c r="AK244" s="70" t="str">
        <f t="shared" si="42"/>
        <v>REZoning_Sol-Win</v>
      </c>
      <c r="AO244" s="50" t="s">
        <v>3582</v>
      </c>
      <c r="AP244" s="72" t="s">
        <v>874</v>
      </c>
      <c r="AQ244" s="58">
        <v>2035</v>
      </c>
      <c r="AR244" s="73" t="str">
        <f t="shared" si="43"/>
        <v>*0.91</v>
      </c>
      <c r="AS244" s="70" t="str">
        <f t="shared" si="44"/>
        <v>REZoning_Sol-Win</v>
      </c>
      <c r="AT244" s="58"/>
      <c r="AU244" s="50" t="s">
        <v>3582</v>
      </c>
      <c r="AV244" s="72" t="s">
        <v>874</v>
      </c>
      <c r="AW244" s="58">
        <v>2050</v>
      </c>
      <c r="AX244" s="73" t="str">
        <f t="shared" si="45"/>
        <v>*0.87</v>
      </c>
      <c r="AY244" s="70" t="str">
        <f t="shared" si="46"/>
        <v>REZoning_Sol-Win</v>
      </c>
    </row>
    <row r="245" ht="29" spans="1:51">
      <c r="A245" s="67" t="s">
        <v>171</v>
      </c>
      <c r="C245" t="s">
        <v>3583</v>
      </c>
      <c r="D245" s="68" t="s">
        <v>874</v>
      </c>
      <c r="E245" s="52">
        <v>2035</v>
      </c>
      <c r="F245" s="69" t="str">
        <f t="shared" si="36"/>
        <v>*0.94</v>
      </c>
      <c r="G245" s="70" t="str">
        <f t="shared" si="47"/>
        <v>REZoning_Sol-Win</v>
      </c>
      <c r="H245" s="52"/>
      <c r="I245" t="s">
        <v>3583</v>
      </c>
      <c r="J245" s="68" t="s">
        <v>874</v>
      </c>
      <c r="K245" s="52">
        <v>2050</v>
      </c>
      <c r="L245" s="62" t="str">
        <f t="shared" si="37"/>
        <v>*0.92</v>
      </c>
      <c r="M245" s="70" t="str">
        <f t="shared" si="38"/>
        <v>REZoning_Sol-Win</v>
      </c>
      <c r="O245" t="s">
        <v>3583</v>
      </c>
      <c r="P245" t="s">
        <v>874</v>
      </c>
      <c r="Q245">
        <v>2100</v>
      </c>
      <c r="R245" t="s">
        <v>881</v>
      </c>
      <c r="S245" t="s">
        <v>875</v>
      </c>
      <c r="AA245" s="49" t="s">
        <v>3583</v>
      </c>
      <c r="AB245" s="71" t="s">
        <v>874</v>
      </c>
      <c r="AC245" s="55">
        <v>2035</v>
      </c>
      <c r="AD245" s="70" t="str">
        <f t="shared" si="39"/>
        <v>*0.93</v>
      </c>
      <c r="AE245" s="70" t="str">
        <f t="shared" si="40"/>
        <v>REZoning_Sol-Win</v>
      </c>
      <c r="AF245" s="55"/>
      <c r="AG245" s="49" t="s">
        <v>3583</v>
      </c>
      <c r="AH245" s="71" t="s">
        <v>874</v>
      </c>
      <c r="AI245" s="55">
        <v>2050</v>
      </c>
      <c r="AJ245" s="70" t="str">
        <f t="shared" si="41"/>
        <v>*0.92</v>
      </c>
      <c r="AK245" s="70" t="str">
        <f t="shared" si="42"/>
        <v>REZoning_Sol-Win</v>
      </c>
      <c r="AO245" s="50" t="s">
        <v>3583</v>
      </c>
      <c r="AP245" s="72" t="s">
        <v>874</v>
      </c>
      <c r="AQ245" s="58">
        <v>2035</v>
      </c>
      <c r="AR245" s="73" t="str">
        <f t="shared" si="43"/>
        <v>*0.91</v>
      </c>
      <c r="AS245" s="70" t="str">
        <f t="shared" si="44"/>
        <v>REZoning_Sol-Win</v>
      </c>
      <c r="AT245" s="58"/>
      <c r="AU245" s="50" t="s">
        <v>3583</v>
      </c>
      <c r="AV245" s="72" t="s">
        <v>874</v>
      </c>
      <c r="AW245" s="58">
        <v>2050</v>
      </c>
      <c r="AX245" s="73" t="str">
        <f t="shared" si="45"/>
        <v>*0.87</v>
      </c>
      <c r="AY245" s="70" t="str">
        <f t="shared" si="46"/>
        <v>REZoning_Sol-Win</v>
      </c>
    </row>
    <row r="246" ht="29" spans="1:51">
      <c r="A246" s="67" t="s">
        <v>171</v>
      </c>
      <c r="C246" t="s">
        <v>3584</v>
      </c>
      <c r="D246" s="68" t="s">
        <v>874</v>
      </c>
      <c r="E246" s="52">
        <v>2035</v>
      </c>
      <c r="F246" s="69" t="str">
        <f t="shared" si="36"/>
        <v>*0.94</v>
      </c>
      <c r="G246" s="70" t="str">
        <f t="shared" si="47"/>
        <v>REZoning_Sol-Win</v>
      </c>
      <c r="H246" s="52"/>
      <c r="I246" t="s">
        <v>3584</v>
      </c>
      <c r="J246" s="68" t="s">
        <v>874</v>
      </c>
      <c r="K246" s="52">
        <v>2050</v>
      </c>
      <c r="L246" s="62" t="str">
        <f t="shared" si="37"/>
        <v>*0.92</v>
      </c>
      <c r="M246" s="70" t="str">
        <f t="shared" si="38"/>
        <v>REZoning_Sol-Win</v>
      </c>
      <c r="O246" t="s">
        <v>3584</v>
      </c>
      <c r="P246" t="s">
        <v>874</v>
      </c>
      <c r="Q246">
        <v>2100</v>
      </c>
      <c r="R246" t="s">
        <v>881</v>
      </c>
      <c r="S246" t="s">
        <v>875</v>
      </c>
      <c r="AA246" s="49" t="s">
        <v>3584</v>
      </c>
      <c r="AB246" s="71" t="s">
        <v>874</v>
      </c>
      <c r="AC246" s="55">
        <v>2035</v>
      </c>
      <c r="AD246" s="70" t="str">
        <f t="shared" si="39"/>
        <v>*0.93</v>
      </c>
      <c r="AE246" s="70" t="str">
        <f t="shared" si="40"/>
        <v>REZoning_Sol-Win</v>
      </c>
      <c r="AF246" s="55"/>
      <c r="AG246" s="49" t="s">
        <v>3584</v>
      </c>
      <c r="AH246" s="71" t="s">
        <v>874</v>
      </c>
      <c r="AI246" s="55">
        <v>2050</v>
      </c>
      <c r="AJ246" s="70" t="str">
        <f t="shared" si="41"/>
        <v>*0.92</v>
      </c>
      <c r="AK246" s="70" t="str">
        <f t="shared" si="42"/>
        <v>REZoning_Sol-Win</v>
      </c>
      <c r="AO246" s="50" t="s">
        <v>3584</v>
      </c>
      <c r="AP246" s="72" t="s">
        <v>874</v>
      </c>
      <c r="AQ246" s="58">
        <v>2035</v>
      </c>
      <c r="AR246" s="73" t="str">
        <f t="shared" si="43"/>
        <v>*0.91</v>
      </c>
      <c r="AS246" s="70" t="str">
        <f t="shared" si="44"/>
        <v>REZoning_Sol-Win</v>
      </c>
      <c r="AT246" s="58"/>
      <c r="AU246" s="50" t="s">
        <v>3584</v>
      </c>
      <c r="AV246" s="72" t="s">
        <v>874</v>
      </c>
      <c r="AW246" s="58">
        <v>2050</v>
      </c>
      <c r="AX246" s="73" t="str">
        <f t="shared" si="45"/>
        <v>*0.87</v>
      </c>
      <c r="AY246" s="70" t="str">
        <f t="shared" si="46"/>
        <v>REZoning_Sol-Win</v>
      </c>
    </row>
    <row r="247" ht="29" spans="1:51">
      <c r="A247" s="67" t="s">
        <v>171</v>
      </c>
      <c r="C247" t="s">
        <v>3585</v>
      </c>
      <c r="D247" s="68" t="s">
        <v>874</v>
      </c>
      <c r="E247" s="52">
        <v>2035</v>
      </c>
      <c r="F247" s="69" t="str">
        <f t="shared" si="36"/>
        <v>*0.94</v>
      </c>
      <c r="G247" s="70" t="str">
        <f t="shared" si="47"/>
        <v>REZoning_Sol-Win</v>
      </c>
      <c r="H247" s="52"/>
      <c r="I247" t="s">
        <v>3585</v>
      </c>
      <c r="J247" s="68" t="s">
        <v>874</v>
      </c>
      <c r="K247" s="52">
        <v>2050</v>
      </c>
      <c r="L247" s="62" t="str">
        <f t="shared" si="37"/>
        <v>*0.92</v>
      </c>
      <c r="M247" s="70" t="str">
        <f t="shared" si="38"/>
        <v>REZoning_Sol-Win</v>
      </c>
      <c r="O247" t="s">
        <v>3585</v>
      </c>
      <c r="P247" t="s">
        <v>874</v>
      </c>
      <c r="Q247">
        <v>2100</v>
      </c>
      <c r="R247" t="s">
        <v>881</v>
      </c>
      <c r="S247" t="s">
        <v>875</v>
      </c>
      <c r="AA247" s="49" t="s">
        <v>3585</v>
      </c>
      <c r="AB247" s="71" t="s">
        <v>874</v>
      </c>
      <c r="AC247" s="55">
        <v>2035</v>
      </c>
      <c r="AD247" s="70" t="str">
        <f t="shared" si="39"/>
        <v>*0.93</v>
      </c>
      <c r="AE247" s="70" t="str">
        <f t="shared" si="40"/>
        <v>REZoning_Sol-Win</v>
      </c>
      <c r="AF247" s="55"/>
      <c r="AG247" s="49" t="s">
        <v>3585</v>
      </c>
      <c r="AH247" s="71" t="s">
        <v>874</v>
      </c>
      <c r="AI247" s="55">
        <v>2050</v>
      </c>
      <c r="AJ247" s="70" t="str">
        <f t="shared" si="41"/>
        <v>*0.92</v>
      </c>
      <c r="AK247" s="70" t="str">
        <f t="shared" si="42"/>
        <v>REZoning_Sol-Win</v>
      </c>
      <c r="AO247" s="50" t="s">
        <v>3585</v>
      </c>
      <c r="AP247" s="72" t="s">
        <v>874</v>
      </c>
      <c r="AQ247" s="58">
        <v>2035</v>
      </c>
      <c r="AR247" s="73" t="str">
        <f t="shared" si="43"/>
        <v>*0.91</v>
      </c>
      <c r="AS247" s="70" t="str">
        <f t="shared" si="44"/>
        <v>REZoning_Sol-Win</v>
      </c>
      <c r="AT247" s="58"/>
      <c r="AU247" s="50" t="s">
        <v>3585</v>
      </c>
      <c r="AV247" s="72" t="s">
        <v>874</v>
      </c>
      <c r="AW247" s="58">
        <v>2050</v>
      </c>
      <c r="AX247" s="73" t="str">
        <f t="shared" si="45"/>
        <v>*0.87</v>
      </c>
      <c r="AY247" s="70" t="str">
        <f t="shared" si="46"/>
        <v>REZoning_Sol-Win</v>
      </c>
    </row>
    <row r="248" ht="29" spans="1:51">
      <c r="A248" s="67" t="s">
        <v>171</v>
      </c>
      <c r="C248" t="s">
        <v>3586</v>
      </c>
      <c r="D248" s="68" t="s">
        <v>874</v>
      </c>
      <c r="E248" s="52">
        <v>2035</v>
      </c>
      <c r="F248" s="69" t="str">
        <f t="shared" si="36"/>
        <v>*0.94</v>
      </c>
      <c r="G248" s="70" t="str">
        <f t="shared" si="47"/>
        <v>REZoning_Sol-Win</v>
      </c>
      <c r="H248" s="52"/>
      <c r="I248" t="s">
        <v>3586</v>
      </c>
      <c r="J248" s="68" t="s">
        <v>874</v>
      </c>
      <c r="K248" s="52">
        <v>2050</v>
      </c>
      <c r="L248" s="62" t="str">
        <f t="shared" si="37"/>
        <v>*0.92</v>
      </c>
      <c r="M248" s="70" t="str">
        <f t="shared" si="38"/>
        <v>REZoning_Sol-Win</v>
      </c>
      <c r="O248" t="s">
        <v>3586</v>
      </c>
      <c r="P248" t="s">
        <v>874</v>
      </c>
      <c r="Q248">
        <v>2100</v>
      </c>
      <c r="R248" t="s">
        <v>881</v>
      </c>
      <c r="S248" t="s">
        <v>875</v>
      </c>
      <c r="AA248" s="49" t="s">
        <v>3586</v>
      </c>
      <c r="AB248" s="71" t="s">
        <v>874</v>
      </c>
      <c r="AC248" s="55">
        <v>2035</v>
      </c>
      <c r="AD248" s="70" t="str">
        <f t="shared" si="39"/>
        <v>*0.93</v>
      </c>
      <c r="AE248" s="70" t="str">
        <f t="shared" si="40"/>
        <v>REZoning_Sol-Win</v>
      </c>
      <c r="AF248" s="55"/>
      <c r="AG248" s="49" t="s">
        <v>3586</v>
      </c>
      <c r="AH248" s="71" t="s">
        <v>874</v>
      </c>
      <c r="AI248" s="55">
        <v>2050</v>
      </c>
      <c r="AJ248" s="70" t="str">
        <f t="shared" si="41"/>
        <v>*0.92</v>
      </c>
      <c r="AK248" s="70" t="str">
        <f t="shared" si="42"/>
        <v>REZoning_Sol-Win</v>
      </c>
      <c r="AO248" s="50" t="s">
        <v>3586</v>
      </c>
      <c r="AP248" s="72" t="s">
        <v>874</v>
      </c>
      <c r="AQ248" s="58">
        <v>2035</v>
      </c>
      <c r="AR248" s="73" t="str">
        <f t="shared" si="43"/>
        <v>*0.91</v>
      </c>
      <c r="AS248" s="70" t="str">
        <f t="shared" si="44"/>
        <v>REZoning_Sol-Win</v>
      </c>
      <c r="AT248" s="58"/>
      <c r="AU248" s="50" t="s">
        <v>3586</v>
      </c>
      <c r="AV248" s="72" t="s">
        <v>874</v>
      </c>
      <c r="AW248" s="58">
        <v>2050</v>
      </c>
      <c r="AX248" s="73" t="str">
        <f t="shared" si="45"/>
        <v>*0.87</v>
      </c>
      <c r="AY248" s="70" t="str">
        <f t="shared" si="46"/>
        <v>REZoning_Sol-Win</v>
      </c>
    </row>
    <row r="249" ht="29" spans="1:51">
      <c r="A249" s="67" t="s">
        <v>171</v>
      </c>
      <c r="C249" t="s">
        <v>3587</v>
      </c>
      <c r="D249" s="68" t="s">
        <v>874</v>
      </c>
      <c r="E249" s="52">
        <v>2035</v>
      </c>
      <c r="F249" s="69" t="str">
        <f t="shared" si="36"/>
        <v>*0.94</v>
      </c>
      <c r="G249" s="70" t="str">
        <f t="shared" si="47"/>
        <v>REZoning_Sol-Win</v>
      </c>
      <c r="H249" s="52"/>
      <c r="I249" t="s">
        <v>3587</v>
      </c>
      <c r="J249" s="68" t="s">
        <v>874</v>
      </c>
      <c r="K249" s="52">
        <v>2050</v>
      </c>
      <c r="L249" s="62" t="str">
        <f t="shared" si="37"/>
        <v>*0.92</v>
      </c>
      <c r="M249" s="70" t="str">
        <f t="shared" si="38"/>
        <v>REZoning_Sol-Win</v>
      </c>
      <c r="O249" t="s">
        <v>3587</v>
      </c>
      <c r="P249" t="s">
        <v>874</v>
      </c>
      <c r="Q249">
        <v>2100</v>
      </c>
      <c r="R249" t="s">
        <v>881</v>
      </c>
      <c r="S249" t="s">
        <v>875</v>
      </c>
      <c r="AA249" s="49" t="s">
        <v>3587</v>
      </c>
      <c r="AB249" s="71" t="s">
        <v>874</v>
      </c>
      <c r="AC249" s="55">
        <v>2035</v>
      </c>
      <c r="AD249" s="70" t="str">
        <f t="shared" si="39"/>
        <v>*0.93</v>
      </c>
      <c r="AE249" s="70" t="str">
        <f t="shared" si="40"/>
        <v>REZoning_Sol-Win</v>
      </c>
      <c r="AF249" s="55"/>
      <c r="AG249" s="49" t="s">
        <v>3587</v>
      </c>
      <c r="AH249" s="71" t="s">
        <v>874</v>
      </c>
      <c r="AI249" s="55">
        <v>2050</v>
      </c>
      <c r="AJ249" s="70" t="str">
        <f t="shared" si="41"/>
        <v>*0.92</v>
      </c>
      <c r="AK249" s="70" t="str">
        <f t="shared" si="42"/>
        <v>REZoning_Sol-Win</v>
      </c>
      <c r="AO249" s="50" t="s">
        <v>3587</v>
      </c>
      <c r="AP249" s="72" t="s">
        <v>874</v>
      </c>
      <c r="AQ249" s="58">
        <v>2035</v>
      </c>
      <c r="AR249" s="73" t="str">
        <f t="shared" si="43"/>
        <v>*0.91</v>
      </c>
      <c r="AS249" s="70" t="str">
        <f t="shared" si="44"/>
        <v>REZoning_Sol-Win</v>
      </c>
      <c r="AT249" s="58"/>
      <c r="AU249" s="50" t="s">
        <v>3587</v>
      </c>
      <c r="AV249" s="72" t="s">
        <v>874</v>
      </c>
      <c r="AW249" s="58">
        <v>2050</v>
      </c>
      <c r="AX249" s="73" t="str">
        <f t="shared" si="45"/>
        <v>*0.87</v>
      </c>
      <c r="AY249" s="70" t="str">
        <f t="shared" si="46"/>
        <v>REZoning_Sol-Win</v>
      </c>
    </row>
    <row r="250" ht="29" spans="1:51">
      <c r="A250" s="67" t="s">
        <v>171</v>
      </c>
      <c r="C250" t="s">
        <v>3588</v>
      </c>
      <c r="D250" s="68" t="s">
        <v>874</v>
      </c>
      <c r="E250" s="52">
        <v>2035</v>
      </c>
      <c r="F250" s="69" t="str">
        <f t="shared" si="36"/>
        <v>*0.94</v>
      </c>
      <c r="G250" s="70" t="str">
        <f t="shared" si="47"/>
        <v>REZoning_Sol-Win</v>
      </c>
      <c r="H250" s="52"/>
      <c r="I250" t="s">
        <v>3588</v>
      </c>
      <c r="J250" s="68" t="s">
        <v>874</v>
      </c>
      <c r="K250" s="52">
        <v>2050</v>
      </c>
      <c r="L250" s="62" t="str">
        <f t="shared" si="37"/>
        <v>*0.92</v>
      </c>
      <c r="M250" s="70" t="str">
        <f t="shared" si="38"/>
        <v>REZoning_Sol-Win</v>
      </c>
      <c r="O250" t="s">
        <v>3588</v>
      </c>
      <c r="P250" t="s">
        <v>874</v>
      </c>
      <c r="Q250">
        <v>2100</v>
      </c>
      <c r="R250" t="s">
        <v>881</v>
      </c>
      <c r="S250" t="s">
        <v>875</v>
      </c>
      <c r="AA250" s="49" t="s">
        <v>3588</v>
      </c>
      <c r="AB250" s="71" t="s">
        <v>874</v>
      </c>
      <c r="AC250" s="55">
        <v>2035</v>
      </c>
      <c r="AD250" s="70" t="str">
        <f t="shared" si="39"/>
        <v>*0.93</v>
      </c>
      <c r="AE250" s="70" t="str">
        <f t="shared" si="40"/>
        <v>REZoning_Sol-Win</v>
      </c>
      <c r="AF250" s="55"/>
      <c r="AG250" s="49" t="s">
        <v>3588</v>
      </c>
      <c r="AH250" s="71" t="s">
        <v>874</v>
      </c>
      <c r="AI250" s="55">
        <v>2050</v>
      </c>
      <c r="AJ250" s="70" t="str">
        <f t="shared" si="41"/>
        <v>*0.92</v>
      </c>
      <c r="AK250" s="70" t="str">
        <f t="shared" si="42"/>
        <v>REZoning_Sol-Win</v>
      </c>
      <c r="AO250" s="50" t="s">
        <v>3588</v>
      </c>
      <c r="AP250" s="72" t="s">
        <v>874</v>
      </c>
      <c r="AQ250" s="58">
        <v>2035</v>
      </c>
      <c r="AR250" s="73" t="str">
        <f t="shared" si="43"/>
        <v>*0.91</v>
      </c>
      <c r="AS250" s="70" t="str">
        <f t="shared" si="44"/>
        <v>REZoning_Sol-Win</v>
      </c>
      <c r="AT250" s="58"/>
      <c r="AU250" s="50" t="s">
        <v>3588</v>
      </c>
      <c r="AV250" s="72" t="s">
        <v>874</v>
      </c>
      <c r="AW250" s="58">
        <v>2050</v>
      </c>
      <c r="AX250" s="73" t="str">
        <f t="shared" si="45"/>
        <v>*0.87</v>
      </c>
      <c r="AY250" s="70" t="str">
        <f t="shared" si="46"/>
        <v>REZoning_Sol-Win</v>
      </c>
    </row>
    <row r="251" ht="29" spans="1:51">
      <c r="A251" s="67" t="s">
        <v>171</v>
      </c>
      <c r="C251" t="s">
        <v>3589</v>
      </c>
      <c r="D251" s="68" t="s">
        <v>874</v>
      </c>
      <c r="E251" s="52">
        <v>2035</v>
      </c>
      <c r="F251" s="69" t="str">
        <f t="shared" si="36"/>
        <v>*0.94</v>
      </c>
      <c r="G251" s="70" t="str">
        <f t="shared" si="47"/>
        <v>REZoning_Sol-Win</v>
      </c>
      <c r="H251" s="52"/>
      <c r="I251" t="s">
        <v>3589</v>
      </c>
      <c r="J251" s="68" t="s">
        <v>874</v>
      </c>
      <c r="K251" s="52">
        <v>2050</v>
      </c>
      <c r="L251" s="62" t="str">
        <f t="shared" si="37"/>
        <v>*0.92</v>
      </c>
      <c r="M251" s="70" t="str">
        <f t="shared" si="38"/>
        <v>REZoning_Sol-Win</v>
      </c>
      <c r="O251" t="s">
        <v>3589</v>
      </c>
      <c r="P251" t="s">
        <v>874</v>
      </c>
      <c r="Q251">
        <v>2100</v>
      </c>
      <c r="R251" t="s">
        <v>881</v>
      </c>
      <c r="S251" t="s">
        <v>875</v>
      </c>
      <c r="AA251" s="49" t="s">
        <v>3589</v>
      </c>
      <c r="AB251" s="71" t="s">
        <v>874</v>
      </c>
      <c r="AC251" s="55">
        <v>2035</v>
      </c>
      <c r="AD251" s="70" t="str">
        <f t="shared" si="39"/>
        <v>*0.93</v>
      </c>
      <c r="AE251" s="70" t="str">
        <f t="shared" si="40"/>
        <v>REZoning_Sol-Win</v>
      </c>
      <c r="AF251" s="55"/>
      <c r="AG251" s="49" t="s">
        <v>3589</v>
      </c>
      <c r="AH251" s="71" t="s">
        <v>874</v>
      </c>
      <c r="AI251" s="55">
        <v>2050</v>
      </c>
      <c r="AJ251" s="70" t="str">
        <f t="shared" si="41"/>
        <v>*0.92</v>
      </c>
      <c r="AK251" s="70" t="str">
        <f t="shared" si="42"/>
        <v>REZoning_Sol-Win</v>
      </c>
      <c r="AO251" s="50" t="s">
        <v>3589</v>
      </c>
      <c r="AP251" s="72" t="s">
        <v>874</v>
      </c>
      <c r="AQ251" s="58">
        <v>2035</v>
      </c>
      <c r="AR251" s="73" t="str">
        <f t="shared" si="43"/>
        <v>*0.91</v>
      </c>
      <c r="AS251" s="70" t="str">
        <f t="shared" si="44"/>
        <v>REZoning_Sol-Win</v>
      </c>
      <c r="AT251" s="58"/>
      <c r="AU251" s="50" t="s">
        <v>3589</v>
      </c>
      <c r="AV251" s="72" t="s">
        <v>874</v>
      </c>
      <c r="AW251" s="58">
        <v>2050</v>
      </c>
      <c r="AX251" s="73" t="str">
        <f t="shared" si="45"/>
        <v>*0.87</v>
      </c>
      <c r="AY251" s="70" t="str">
        <f t="shared" si="46"/>
        <v>REZoning_Sol-Win</v>
      </c>
    </row>
    <row r="252" ht="29" spans="1:51">
      <c r="A252" s="67" t="s">
        <v>171</v>
      </c>
      <c r="C252" t="s">
        <v>3590</v>
      </c>
      <c r="D252" s="68" t="s">
        <v>874</v>
      </c>
      <c r="E252" s="52">
        <v>2035</v>
      </c>
      <c r="F252" s="69" t="str">
        <f t="shared" si="36"/>
        <v>*0.94</v>
      </c>
      <c r="G252" s="70" t="str">
        <f t="shared" si="47"/>
        <v>REZoning_Sol-Win</v>
      </c>
      <c r="H252" s="52"/>
      <c r="I252" t="s">
        <v>3590</v>
      </c>
      <c r="J252" s="68" t="s">
        <v>874</v>
      </c>
      <c r="K252" s="52">
        <v>2050</v>
      </c>
      <c r="L252" s="62" t="str">
        <f t="shared" si="37"/>
        <v>*0.92</v>
      </c>
      <c r="M252" s="70" t="str">
        <f t="shared" si="38"/>
        <v>REZoning_Sol-Win</v>
      </c>
      <c r="O252" t="s">
        <v>3590</v>
      </c>
      <c r="P252" t="s">
        <v>874</v>
      </c>
      <c r="Q252">
        <v>2100</v>
      </c>
      <c r="R252" t="s">
        <v>881</v>
      </c>
      <c r="S252" t="s">
        <v>875</v>
      </c>
      <c r="AA252" s="49" t="s">
        <v>3590</v>
      </c>
      <c r="AB252" s="71" t="s">
        <v>874</v>
      </c>
      <c r="AC252" s="55">
        <v>2035</v>
      </c>
      <c r="AD252" s="70" t="str">
        <f t="shared" si="39"/>
        <v>*0.93</v>
      </c>
      <c r="AE252" s="70" t="str">
        <f t="shared" si="40"/>
        <v>REZoning_Sol-Win</v>
      </c>
      <c r="AF252" s="55"/>
      <c r="AG252" s="49" t="s">
        <v>3590</v>
      </c>
      <c r="AH252" s="71" t="s">
        <v>874</v>
      </c>
      <c r="AI252" s="55">
        <v>2050</v>
      </c>
      <c r="AJ252" s="70" t="str">
        <f t="shared" si="41"/>
        <v>*0.92</v>
      </c>
      <c r="AK252" s="70" t="str">
        <f t="shared" si="42"/>
        <v>REZoning_Sol-Win</v>
      </c>
      <c r="AO252" s="50" t="s">
        <v>3590</v>
      </c>
      <c r="AP252" s="72" t="s">
        <v>874</v>
      </c>
      <c r="AQ252" s="58">
        <v>2035</v>
      </c>
      <c r="AR252" s="73" t="str">
        <f t="shared" si="43"/>
        <v>*0.91</v>
      </c>
      <c r="AS252" s="70" t="str">
        <f t="shared" si="44"/>
        <v>REZoning_Sol-Win</v>
      </c>
      <c r="AT252" s="58"/>
      <c r="AU252" s="50" t="s">
        <v>3590</v>
      </c>
      <c r="AV252" s="72" t="s">
        <v>874</v>
      </c>
      <c r="AW252" s="58">
        <v>2050</v>
      </c>
      <c r="AX252" s="73" t="str">
        <f t="shared" si="45"/>
        <v>*0.87</v>
      </c>
      <c r="AY252" s="70" t="str">
        <f t="shared" si="46"/>
        <v>REZoning_Sol-Win</v>
      </c>
    </row>
    <row r="253" ht="29" spans="1:51">
      <c r="A253" s="67" t="s">
        <v>171</v>
      </c>
      <c r="C253" t="s">
        <v>3591</v>
      </c>
      <c r="D253" s="68" t="s">
        <v>874</v>
      </c>
      <c r="E253" s="52">
        <v>2035</v>
      </c>
      <c r="F253" s="69" t="str">
        <f t="shared" si="36"/>
        <v>*0.94</v>
      </c>
      <c r="G253" s="70" t="str">
        <f t="shared" si="47"/>
        <v>REZoning_Sol-Win</v>
      </c>
      <c r="H253" s="52"/>
      <c r="I253" t="s">
        <v>3591</v>
      </c>
      <c r="J253" s="68" t="s">
        <v>874</v>
      </c>
      <c r="K253" s="52">
        <v>2050</v>
      </c>
      <c r="L253" s="62" t="str">
        <f t="shared" si="37"/>
        <v>*0.92</v>
      </c>
      <c r="M253" s="70" t="str">
        <f t="shared" si="38"/>
        <v>REZoning_Sol-Win</v>
      </c>
      <c r="O253" t="s">
        <v>3591</v>
      </c>
      <c r="P253" t="s">
        <v>874</v>
      </c>
      <c r="Q253">
        <v>2100</v>
      </c>
      <c r="R253" t="s">
        <v>881</v>
      </c>
      <c r="S253" t="s">
        <v>875</v>
      </c>
      <c r="AA253" s="49" t="s">
        <v>3591</v>
      </c>
      <c r="AB253" s="71" t="s">
        <v>874</v>
      </c>
      <c r="AC253" s="55">
        <v>2035</v>
      </c>
      <c r="AD253" s="70" t="str">
        <f t="shared" si="39"/>
        <v>*0.93</v>
      </c>
      <c r="AE253" s="70" t="str">
        <f t="shared" si="40"/>
        <v>REZoning_Sol-Win</v>
      </c>
      <c r="AF253" s="55"/>
      <c r="AG253" s="49" t="s">
        <v>3591</v>
      </c>
      <c r="AH253" s="71" t="s">
        <v>874</v>
      </c>
      <c r="AI253" s="55">
        <v>2050</v>
      </c>
      <c r="AJ253" s="70" t="str">
        <f t="shared" si="41"/>
        <v>*0.92</v>
      </c>
      <c r="AK253" s="70" t="str">
        <f t="shared" si="42"/>
        <v>REZoning_Sol-Win</v>
      </c>
      <c r="AO253" s="50" t="s">
        <v>3591</v>
      </c>
      <c r="AP253" s="72" t="s">
        <v>874</v>
      </c>
      <c r="AQ253" s="58">
        <v>2035</v>
      </c>
      <c r="AR253" s="73" t="str">
        <f t="shared" si="43"/>
        <v>*0.91</v>
      </c>
      <c r="AS253" s="70" t="str">
        <f t="shared" si="44"/>
        <v>REZoning_Sol-Win</v>
      </c>
      <c r="AT253" s="58"/>
      <c r="AU253" s="50" t="s">
        <v>3591</v>
      </c>
      <c r="AV253" s="72" t="s">
        <v>874</v>
      </c>
      <c r="AW253" s="58">
        <v>2050</v>
      </c>
      <c r="AX253" s="73" t="str">
        <f t="shared" si="45"/>
        <v>*0.87</v>
      </c>
      <c r="AY253" s="70" t="str">
        <f t="shared" si="46"/>
        <v>REZoning_Sol-Win</v>
      </c>
    </row>
    <row r="254" ht="29" spans="1:51">
      <c r="A254" s="67" t="s">
        <v>171</v>
      </c>
      <c r="C254" t="s">
        <v>3592</v>
      </c>
      <c r="D254" s="68" t="s">
        <v>874</v>
      </c>
      <c r="E254" s="52">
        <v>2035</v>
      </c>
      <c r="F254" s="69" t="str">
        <f t="shared" si="36"/>
        <v>*0.94</v>
      </c>
      <c r="G254" s="70" t="str">
        <f t="shared" si="47"/>
        <v>REZoning_Sol-Win</v>
      </c>
      <c r="H254" s="52"/>
      <c r="I254" t="s">
        <v>3592</v>
      </c>
      <c r="J254" s="68" t="s">
        <v>874</v>
      </c>
      <c r="K254" s="52">
        <v>2050</v>
      </c>
      <c r="L254" s="62" t="str">
        <f t="shared" si="37"/>
        <v>*0.92</v>
      </c>
      <c r="M254" s="70" t="str">
        <f t="shared" si="38"/>
        <v>REZoning_Sol-Win</v>
      </c>
      <c r="O254" t="s">
        <v>3592</v>
      </c>
      <c r="P254" t="s">
        <v>874</v>
      </c>
      <c r="Q254">
        <v>2100</v>
      </c>
      <c r="R254" t="s">
        <v>881</v>
      </c>
      <c r="S254" t="s">
        <v>875</v>
      </c>
      <c r="AA254" s="49" t="s">
        <v>3592</v>
      </c>
      <c r="AB254" s="71" t="s">
        <v>874</v>
      </c>
      <c r="AC254" s="55">
        <v>2035</v>
      </c>
      <c r="AD254" s="70" t="str">
        <f t="shared" si="39"/>
        <v>*0.93</v>
      </c>
      <c r="AE254" s="70" t="str">
        <f t="shared" si="40"/>
        <v>REZoning_Sol-Win</v>
      </c>
      <c r="AF254" s="55"/>
      <c r="AG254" s="49" t="s">
        <v>3592</v>
      </c>
      <c r="AH254" s="71" t="s">
        <v>874</v>
      </c>
      <c r="AI254" s="55">
        <v>2050</v>
      </c>
      <c r="AJ254" s="70" t="str">
        <f t="shared" si="41"/>
        <v>*0.92</v>
      </c>
      <c r="AK254" s="70" t="str">
        <f t="shared" si="42"/>
        <v>REZoning_Sol-Win</v>
      </c>
      <c r="AO254" s="50" t="s">
        <v>3592</v>
      </c>
      <c r="AP254" s="72" t="s">
        <v>874</v>
      </c>
      <c r="AQ254" s="58">
        <v>2035</v>
      </c>
      <c r="AR254" s="73" t="str">
        <f t="shared" si="43"/>
        <v>*0.91</v>
      </c>
      <c r="AS254" s="70" t="str">
        <f t="shared" si="44"/>
        <v>REZoning_Sol-Win</v>
      </c>
      <c r="AT254" s="58"/>
      <c r="AU254" s="50" t="s">
        <v>3592</v>
      </c>
      <c r="AV254" s="72" t="s">
        <v>874</v>
      </c>
      <c r="AW254" s="58">
        <v>2050</v>
      </c>
      <c r="AX254" s="73" t="str">
        <f t="shared" si="45"/>
        <v>*0.87</v>
      </c>
      <c r="AY254" s="70" t="str">
        <f t="shared" si="46"/>
        <v>REZoning_Sol-Win</v>
      </c>
    </row>
    <row r="255" ht="29" spans="1:51">
      <c r="A255" s="67" t="s">
        <v>171</v>
      </c>
      <c r="C255" t="s">
        <v>3593</v>
      </c>
      <c r="D255" s="68" t="s">
        <v>874</v>
      </c>
      <c r="E255" s="52">
        <v>2035</v>
      </c>
      <c r="F255" s="69" t="str">
        <f t="shared" si="36"/>
        <v>*0.94</v>
      </c>
      <c r="G255" s="70" t="str">
        <f t="shared" si="47"/>
        <v>REZoning_Sol-Win</v>
      </c>
      <c r="H255" s="52"/>
      <c r="I255" t="s">
        <v>3593</v>
      </c>
      <c r="J255" s="68" t="s">
        <v>874</v>
      </c>
      <c r="K255" s="52">
        <v>2050</v>
      </c>
      <c r="L255" s="62" t="str">
        <f t="shared" si="37"/>
        <v>*0.92</v>
      </c>
      <c r="M255" s="70" t="str">
        <f t="shared" si="38"/>
        <v>REZoning_Sol-Win</v>
      </c>
      <c r="O255" t="s">
        <v>3593</v>
      </c>
      <c r="P255" t="s">
        <v>874</v>
      </c>
      <c r="Q255">
        <v>2100</v>
      </c>
      <c r="R255" t="s">
        <v>881</v>
      </c>
      <c r="S255" t="s">
        <v>875</v>
      </c>
      <c r="AA255" s="49" t="s">
        <v>3593</v>
      </c>
      <c r="AB255" s="71" t="s">
        <v>874</v>
      </c>
      <c r="AC255" s="55">
        <v>2035</v>
      </c>
      <c r="AD255" s="70" t="str">
        <f t="shared" si="39"/>
        <v>*0.93</v>
      </c>
      <c r="AE255" s="70" t="str">
        <f t="shared" si="40"/>
        <v>REZoning_Sol-Win</v>
      </c>
      <c r="AF255" s="55"/>
      <c r="AG255" s="49" t="s">
        <v>3593</v>
      </c>
      <c r="AH255" s="71" t="s">
        <v>874</v>
      </c>
      <c r="AI255" s="55">
        <v>2050</v>
      </c>
      <c r="AJ255" s="70" t="str">
        <f t="shared" si="41"/>
        <v>*0.92</v>
      </c>
      <c r="AK255" s="70" t="str">
        <f t="shared" si="42"/>
        <v>REZoning_Sol-Win</v>
      </c>
      <c r="AO255" s="50" t="s">
        <v>3593</v>
      </c>
      <c r="AP255" s="72" t="s">
        <v>874</v>
      </c>
      <c r="AQ255" s="58">
        <v>2035</v>
      </c>
      <c r="AR255" s="73" t="str">
        <f t="shared" si="43"/>
        <v>*0.91</v>
      </c>
      <c r="AS255" s="70" t="str">
        <f t="shared" si="44"/>
        <v>REZoning_Sol-Win</v>
      </c>
      <c r="AT255" s="58"/>
      <c r="AU255" s="50" t="s">
        <v>3593</v>
      </c>
      <c r="AV255" s="72" t="s">
        <v>874</v>
      </c>
      <c r="AW255" s="58">
        <v>2050</v>
      </c>
      <c r="AX255" s="73" t="str">
        <f t="shared" si="45"/>
        <v>*0.87</v>
      </c>
      <c r="AY255" s="70" t="str">
        <f t="shared" si="46"/>
        <v>REZoning_Sol-Win</v>
      </c>
    </row>
    <row r="256" ht="29" spans="1:51">
      <c r="A256" s="67" t="s">
        <v>171</v>
      </c>
      <c r="C256" t="s">
        <v>3594</v>
      </c>
      <c r="D256" s="68" t="s">
        <v>874</v>
      </c>
      <c r="E256" s="52">
        <v>2035</v>
      </c>
      <c r="F256" s="69" t="str">
        <f t="shared" si="36"/>
        <v>*0.94</v>
      </c>
      <c r="G256" s="70" t="str">
        <f t="shared" si="47"/>
        <v>REZoning_Sol-Win</v>
      </c>
      <c r="H256" s="52"/>
      <c r="I256" t="s">
        <v>3594</v>
      </c>
      <c r="J256" s="68" t="s">
        <v>874</v>
      </c>
      <c r="K256" s="52">
        <v>2050</v>
      </c>
      <c r="L256" s="62" t="str">
        <f t="shared" si="37"/>
        <v>*0.92</v>
      </c>
      <c r="M256" s="70" t="str">
        <f t="shared" si="38"/>
        <v>REZoning_Sol-Win</v>
      </c>
      <c r="O256" t="s">
        <v>3594</v>
      </c>
      <c r="P256" t="s">
        <v>874</v>
      </c>
      <c r="Q256">
        <v>2100</v>
      </c>
      <c r="R256" t="s">
        <v>881</v>
      </c>
      <c r="S256" t="s">
        <v>875</v>
      </c>
      <c r="AA256" s="49" t="s">
        <v>3594</v>
      </c>
      <c r="AB256" s="71" t="s">
        <v>874</v>
      </c>
      <c r="AC256" s="55">
        <v>2035</v>
      </c>
      <c r="AD256" s="70" t="str">
        <f t="shared" si="39"/>
        <v>*0.93</v>
      </c>
      <c r="AE256" s="70" t="str">
        <f t="shared" si="40"/>
        <v>REZoning_Sol-Win</v>
      </c>
      <c r="AF256" s="55"/>
      <c r="AG256" s="49" t="s">
        <v>3594</v>
      </c>
      <c r="AH256" s="71" t="s">
        <v>874</v>
      </c>
      <c r="AI256" s="55">
        <v>2050</v>
      </c>
      <c r="AJ256" s="70" t="str">
        <f t="shared" si="41"/>
        <v>*0.92</v>
      </c>
      <c r="AK256" s="70" t="str">
        <f t="shared" si="42"/>
        <v>REZoning_Sol-Win</v>
      </c>
      <c r="AO256" s="50" t="s">
        <v>3594</v>
      </c>
      <c r="AP256" s="72" t="s">
        <v>874</v>
      </c>
      <c r="AQ256" s="58">
        <v>2035</v>
      </c>
      <c r="AR256" s="73" t="str">
        <f t="shared" si="43"/>
        <v>*0.91</v>
      </c>
      <c r="AS256" s="70" t="str">
        <f t="shared" si="44"/>
        <v>REZoning_Sol-Win</v>
      </c>
      <c r="AT256" s="58"/>
      <c r="AU256" s="50" t="s">
        <v>3594</v>
      </c>
      <c r="AV256" s="72" t="s">
        <v>874</v>
      </c>
      <c r="AW256" s="58">
        <v>2050</v>
      </c>
      <c r="AX256" s="73" t="str">
        <f t="shared" si="45"/>
        <v>*0.87</v>
      </c>
      <c r="AY256" s="70" t="str">
        <f t="shared" si="46"/>
        <v>REZoning_Sol-Win</v>
      </c>
    </row>
    <row r="257" ht="29" spans="1:51">
      <c r="A257" s="67" t="s">
        <v>87</v>
      </c>
      <c r="C257" t="s">
        <v>3595</v>
      </c>
      <c r="D257" s="68" t="s">
        <v>874</v>
      </c>
      <c r="E257" s="52">
        <v>2035</v>
      </c>
      <c r="F257" s="69" t="str">
        <f t="shared" si="36"/>
        <v>*0.95</v>
      </c>
      <c r="G257" s="70" t="str">
        <f t="shared" si="47"/>
        <v>REZoning_Sol-Win</v>
      </c>
      <c r="H257" s="52"/>
      <c r="I257" t="s">
        <v>3595</v>
      </c>
      <c r="J257" s="68" t="s">
        <v>874</v>
      </c>
      <c r="K257" s="52">
        <v>2050</v>
      </c>
      <c r="L257" s="62" t="str">
        <f t="shared" si="37"/>
        <v>*0.92</v>
      </c>
      <c r="M257" s="70" t="str">
        <f t="shared" si="38"/>
        <v>REZoning_Sol-Win</v>
      </c>
      <c r="O257" t="s">
        <v>3595</v>
      </c>
      <c r="P257" t="s">
        <v>874</v>
      </c>
      <c r="Q257">
        <v>2100</v>
      </c>
      <c r="R257" t="s">
        <v>881</v>
      </c>
      <c r="S257" t="s">
        <v>875</v>
      </c>
      <c r="AA257" s="49" t="s">
        <v>3595</v>
      </c>
      <c r="AB257" s="71" t="s">
        <v>874</v>
      </c>
      <c r="AC257" s="55">
        <v>2035</v>
      </c>
      <c r="AD257" s="70" t="str">
        <f t="shared" si="39"/>
        <v>*0.95</v>
      </c>
      <c r="AE257" s="70" t="str">
        <f t="shared" si="40"/>
        <v>REZoning_Sol-Win</v>
      </c>
      <c r="AF257" s="55"/>
      <c r="AG257" s="49" t="s">
        <v>3595</v>
      </c>
      <c r="AH257" s="71" t="s">
        <v>874</v>
      </c>
      <c r="AI257" s="55">
        <v>2050</v>
      </c>
      <c r="AJ257" s="70" t="str">
        <f t="shared" si="41"/>
        <v>*0.92</v>
      </c>
      <c r="AK257" s="70" t="str">
        <f t="shared" si="42"/>
        <v>REZoning_Sol-Win</v>
      </c>
      <c r="AO257" s="50" t="s">
        <v>3595</v>
      </c>
      <c r="AP257" s="72" t="s">
        <v>874</v>
      </c>
      <c r="AQ257" s="58">
        <v>2035</v>
      </c>
      <c r="AR257" s="73" t="str">
        <f t="shared" si="43"/>
        <v>*0.93</v>
      </c>
      <c r="AS257" s="70" t="str">
        <f t="shared" si="44"/>
        <v>REZoning_Sol-Win</v>
      </c>
      <c r="AT257" s="58"/>
      <c r="AU257" s="50" t="s">
        <v>3595</v>
      </c>
      <c r="AV257" s="72" t="s">
        <v>874</v>
      </c>
      <c r="AW257" s="58">
        <v>2050</v>
      </c>
      <c r="AX257" s="73" t="str">
        <f t="shared" si="45"/>
        <v>*0.89</v>
      </c>
      <c r="AY257" s="70" t="str">
        <f t="shared" si="46"/>
        <v>REZoning_Sol-Win</v>
      </c>
    </row>
    <row r="258" ht="29" spans="1:51">
      <c r="A258" s="67" t="s">
        <v>87</v>
      </c>
      <c r="C258" t="s">
        <v>3596</v>
      </c>
      <c r="D258" s="68" t="s">
        <v>874</v>
      </c>
      <c r="E258" s="52">
        <v>2035</v>
      </c>
      <c r="F258" s="69" t="str">
        <f t="shared" si="36"/>
        <v>*0.95</v>
      </c>
      <c r="G258" s="70" t="str">
        <f t="shared" si="47"/>
        <v>REZoning_Sol-Win</v>
      </c>
      <c r="H258" s="52"/>
      <c r="I258" t="s">
        <v>3596</v>
      </c>
      <c r="J258" s="68" t="s">
        <v>874</v>
      </c>
      <c r="K258" s="52">
        <v>2050</v>
      </c>
      <c r="L258" s="62" t="str">
        <f t="shared" si="37"/>
        <v>*0.92</v>
      </c>
      <c r="M258" s="70" t="str">
        <f t="shared" si="38"/>
        <v>REZoning_Sol-Win</v>
      </c>
      <c r="O258" t="s">
        <v>3596</v>
      </c>
      <c r="P258" t="s">
        <v>874</v>
      </c>
      <c r="Q258">
        <v>2100</v>
      </c>
      <c r="R258" t="s">
        <v>881</v>
      </c>
      <c r="S258" t="s">
        <v>875</v>
      </c>
      <c r="AA258" s="49" t="s">
        <v>3596</v>
      </c>
      <c r="AB258" s="71" t="s">
        <v>874</v>
      </c>
      <c r="AC258" s="55">
        <v>2035</v>
      </c>
      <c r="AD258" s="70" t="str">
        <f t="shared" si="39"/>
        <v>*0.95</v>
      </c>
      <c r="AE258" s="70" t="str">
        <f t="shared" si="40"/>
        <v>REZoning_Sol-Win</v>
      </c>
      <c r="AF258" s="55"/>
      <c r="AG258" s="49" t="s">
        <v>3596</v>
      </c>
      <c r="AH258" s="71" t="s">
        <v>874</v>
      </c>
      <c r="AI258" s="55">
        <v>2050</v>
      </c>
      <c r="AJ258" s="70" t="str">
        <f t="shared" si="41"/>
        <v>*0.92</v>
      </c>
      <c r="AK258" s="70" t="str">
        <f t="shared" si="42"/>
        <v>REZoning_Sol-Win</v>
      </c>
      <c r="AO258" s="50" t="s">
        <v>3596</v>
      </c>
      <c r="AP258" s="72" t="s">
        <v>874</v>
      </c>
      <c r="AQ258" s="58">
        <v>2035</v>
      </c>
      <c r="AR258" s="73" t="str">
        <f t="shared" si="43"/>
        <v>*0.93</v>
      </c>
      <c r="AS258" s="70" t="str">
        <f t="shared" si="44"/>
        <v>REZoning_Sol-Win</v>
      </c>
      <c r="AT258" s="58"/>
      <c r="AU258" s="50" t="s">
        <v>3596</v>
      </c>
      <c r="AV258" s="72" t="s">
        <v>874</v>
      </c>
      <c r="AW258" s="58">
        <v>2050</v>
      </c>
      <c r="AX258" s="73" t="str">
        <f t="shared" si="45"/>
        <v>*0.89</v>
      </c>
      <c r="AY258" s="70" t="str">
        <f t="shared" si="46"/>
        <v>REZoning_Sol-Win</v>
      </c>
    </row>
    <row r="259" ht="29" spans="1:51">
      <c r="A259" s="67" t="s">
        <v>87</v>
      </c>
      <c r="C259" t="s">
        <v>3597</v>
      </c>
      <c r="D259" s="68" t="s">
        <v>874</v>
      </c>
      <c r="E259" s="52">
        <v>2035</v>
      </c>
      <c r="F259" s="69" t="str">
        <f t="shared" si="36"/>
        <v>*0.95</v>
      </c>
      <c r="G259" s="70" t="str">
        <f t="shared" si="47"/>
        <v>REZoning_Sol-Win</v>
      </c>
      <c r="H259" s="52"/>
      <c r="I259" t="s">
        <v>3597</v>
      </c>
      <c r="J259" s="68" t="s">
        <v>874</v>
      </c>
      <c r="K259" s="52">
        <v>2050</v>
      </c>
      <c r="L259" s="62" t="str">
        <f t="shared" si="37"/>
        <v>*0.92</v>
      </c>
      <c r="M259" s="70" t="str">
        <f t="shared" si="38"/>
        <v>REZoning_Sol-Win</v>
      </c>
      <c r="O259" t="s">
        <v>3597</v>
      </c>
      <c r="P259" t="s">
        <v>874</v>
      </c>
      <c r="Q259">
        <v>2100</v>
      </c>
      <c r="R259" t="s">
        <v>881</v>
      </c>
      <c r="S259" t="s">
        <v>875</v>
      </c>
      <c r="AA259" s="49" t="s">
        <v>3597</v>
      </c>
      <c r="AB259" s="71" t="s">
        <v>874</v>
      </c>
      <c r="AC259" s="55">
        <v>2035</v>
      </c>
      <c r="AD259" s="70" t="str">
        <f t="shared" si="39"/>
        <v>*0.95</v>
      </c>
      <c r="AE259" s="70" t="str">
        <f t="shared" si="40"/>
        <v>REZoning_Sol-Win</v>
      </c>
      <c r="AF259" s="55"/>
      <c r="AG259" s="49" t="s">
        <v>3597</v>
      </c>
      <c r="AH259" s="71" t="s">
        <v>874</v>
      </c>
      <c r="AI259" s="55">
        <v>2050</v>
      </c>
      <c r="AJ259" s="70" t="str">
        <f t="shared" si="41"/>
        <v>*0.92</v>
      </c>
      <c r="AK259" s="70" t="str">
        <f t="shared" si="42"/>
        <v>REZoning_Sol-Win</v>
      </c>
      <c r="AO259" s="50" t="s">
        <v>3597</v>
      </c>
      <c r="AP259" s="72" t="s">
        <v>874</v>
      </c>
      <c r="AQ259" s="58">
        <v>2035</v>
      </c>
      <c r="AR259" s="73" t="str">
        <f t="shared" si="43"/>
        <v>*0.93</v>
      </c>
      <c r="AS259" s="70" t="str">
        <f t="shared" si="44"/>
        <v>REZoning_Sol-Win</v>
      </c>
      <c r="AT259" s="58"/>
      <c r="AU259" s="50" t="s">
        <v>3597</v>
      </c>
      <c r="AV259" s="72" t="s">
        <v>874</v>
      </c>
      <c r="AW259" s="58">
        <v>2050</v>
      </c>
      <c r="AX259" s="73" t="str">
        <f t="shared" si="45"/>
        <v>*0.89</v>
      </c>
      <c r="AY259" s="70" t="str">
        <f t="shared" si="46"/>
        <v>REZoning_Sol-Win</v>
      </c>
    </row>
    <row r="260" ht="29" spans="1:51">
      <c r="A260" s="67" t="s">
        <v>87</v>
      </c>
      <c r="C260" t="s">
        <v>3598</v>
      </c>
      <c r="D260" s="68" t="s">
        <v>874</v>
      </c>
      <c r="E260" s="52">
        <v>2035</v>
      </c>
      <c r="F260" s="69" t="str">
        <f t="shared" si="36"/>
        <v>*0.95</v>
      </c>
      <c r="G260" s="70" t="str">
        <f t="shared" si="47"/>
        <v>REZoning_Sol-Win</v>
      </c>
      <c r="H260" s="52"/>
      <c r="I260" t="s">
        <v>3598</v>
      </c>
      <c r="J260" s="68" t="s">
        <v>874</v>
      </c>
      <c r="K260" s="52">
        <v>2050</v>
      </c>
      <c r="L260" s="62" t="str">
        <f t="shared" si="37"/>
        <v>*0.92</v>
      </c>
      <c r="M260" s="70" t="str">
        <f t="shared" si="38"/>
        <v>REZoning_Sol-Win</v>
      </c>
      <c r="O260" t="s">
        <v>3598</v>
      </c>
      <c r="P260" t="s">
        <v>874</v>
      </c>
      <c r="Q260">
        <v>2100</v>
      </c>
      <c r="R260" t="s">
        <v>881</v>
      </c>
      <c r="S260" t="s">
        <v>875</v>
      </c>
      <c r="AA260" s="49" t="s">
        <v>3598</v>
      </c>
      <c r="AB260" s="71" t="s">
        <v>874</v>
      </c>
      <c r="AC260" s="55">
        <v>2035</v>
      </c>
      <c r="AD260" s="70" t="str">
        <f t="shared" si="39"/>
        <v>*0.95</v>
      </c>
      <c r="AE260" s="70" t="str">
        <f t="shared" si="40"/>
        <v>REZoning_Sol-Win</v>
      </c>
      <c r="AF260" s="55"/>
      <c r="AG260" s="49" t="s">
        <v>3598</v>
      </c>
      <c r="AH260" s="71" t="s">
        <v>874</v>
      </c>
      <c r="AI260" s="55">
        <v>2050</v>
      </c>
      <c r="AJ260" s="70" t="str">
        <f t="shared" si="41"/>
        <v>*0.92</v>
      </c>
      <c r="AK260" s="70" t="str">
        <f t="shared" si="42"/>
        <v>REZoning_Sol-Win</v>
      </c>
      <c r="AO260" s="50" t="s">
        <v>3598</v>
      </c>
      <c r="AP260" s="72" t="s">
        <v>874</v>
      </c>
      <c r="AQ260" s="58">
        <v>2035</v>
      </c>
      <c r="AR260" s="73" t="str">
        <f t="shared" si="43"/>
        <v>*0.93</v>
      </c>
      <c r="AS260" s="70" t="str">
        <f t="shared" si="44"/>
        <v>REZoning_Sol-Win</v>
      </c>
      <c r="AT260" s="58"/>
      <c r="AU260" s="50" t="s">
        <v>3598</v>
      </c>
      <c r="AV260" s="72" t="s">
        <v>874</v>
      </c>
      <c r="AW260" s="58">
        <v>2050</v>
      </c>
      <c r="AX260" s="73" t="str">
        <f t="shared" si="45"/>
        <v>*0.89</v>
      </c>
      <c r="AY260" s="70" t="str">
        <f t="shared" si="46"/>
        <v>REZoning_Sol-Win</v>
      </c>
    </row>
    <row r="261" ht="29" spans="1:51">
      <c r="A261" s="67" t="s">
        <v>87</v>
      </c>
      <c r="C261" t="s">
        <v>3599</v>
      </c>
      <c r="D261" s="68" t="s">
        <v>874</v>
      </c>
      <c r="E261" s="52">
        <v>2035</v>
      </c>
      <c r="F261" s="69" t="str">
        <f t="shared" ref="F261:F324" si="48">"*"&amp;IF(AND(A261="EU",E261=2035),0.95,IF(AND(A261="EU",E261=2050),0.93,IF(AND(A261="USA",E261=2035),0.96,IF(AND(A261="USA",E261=2050),0.94,IF(AND(A261="Japan",E261=2035),0.94,IF(AND(A261="Japan",E261=2050),0.92,IF(AND(A261="Russia",E261=2035),0.95,IF(AND(A261="Russia",E261=2050),0.93,IF(AND(A261="China",E261=2035),0.94,IF(AND(A261="China",E261=2050),0.92,IF(AND(A261="India",E261=2035),0.95,IF(AND(A261="India",E261=2050),0.92,IF(AND(A261="Middle East",E261=2035),0.94,IF(AND(A261="Middle East",E261=2050),0.9,IF(AND(A261="Africa",E261=2035),0.94,IF(AND(A261="Africa",E261=2050),0.91,IF(AND(A261="Brazil",E261=2035),0.95,IF(AND(A261="Brazil",E261=2050),0.92,""))))))))))))))))))</f>
        <v>*0.95</v>
      </c>
      <c r="G261" s="70" t="str">
        <f t="shared" si="47"/>
        <v>REZoning_Sol-Win</v>
      </c>
      <c r="H261" s="52"/>
      <c r="I261" t="s">
        <v>3599</v>
      </c>
      <c r="J261" s="68" t="s">
        <v>874</v>
      </c>
      <c r="K261" s="52">
        <v>2050</v>
      </c>
      <c r="L261" s="62" t="str">
        <f t="shared" ref="L261:L324" si="49">"*"&amp;IF(AND(A261="EU",K261=2035),0.95,IF(AND(A261="EU",K261=2050),0.93,IF(AND(A261="USA",K261=2035),0.96,IF(AND(A261="USA",K261=2050),0.94,IF(AND(A261="Japan",K261=2035),0.94,IF(AND(A261="Japan",K261=2050),0.92,IF(AND(A261="Russia",K261=2035),0.95,IF(AND(A261="Russia",K261=2050),0.93,IF(AND(A261="China",K261=2035),0.94,IF(AND(A261="China",K261=2050),0.92,IF(AND(A261="India",K261=2035),0.95,IF(AND(A261="India",K261=2050),0.92,IF(AND(A261="Middle East",K261=2035),0.94,IF(AND(A261="Middle East",K261=2050),0.9,IF(AND(A261="Africa",K261=2035),0.94,IF(AND(A261="Africa",K261=2050),0.91,IF(AND(A261="Brazil",K261=2035),0.95,IF(AND(A261="Brazil",K261=2050),0.92,""))))))))))))))))))</f>
        <v>*0.92</v>
      </c>
      <c r="M261" s="70" t="str">
        <f t="shared" ref="M261:M324" si="50">M260</f>
        <v>REZoning_Sol-Win</v>
      </c>
      <c r="O261" t="s">
        <v>3599</v>
      </c>
      <c r="P261" t="s">
        <v>874</v>
      </c>
      <c r="Q261">
        <v>2100</v>
      </c>
      <c r="R261" t="s">
        <v>881</v>
      </c>
      <c r="S261" t="s">
        <v>875</v>
      </c>
      <c r="AA261" s="49" t="s">
        <v>3599</v>
      </c>
      <c r="AB261" s="71" t="s">
        <v>874</v>
      </c>
      <c r="AC261" s="55">
        <v>2035</v>
      </c>
      <c r="AD261" s="70" t="str">
        <f t="shared" ref="AD261:AD324" si="51">"*"&amp;IF(AND(A261="EU",AC261=2035),0.95,IF(AND(A261="EU",AC261=2050),0.93,IF(AND(A261="USA",AC261=2035),0.96,IF(AND(A261="USA",AC261=2050),0.93,IF(AND(A261="Japan",AC261=2035),0.94,IF(AND(A261="Japan",AC261=2050),0.92,IF(AND(A261="Russia",AC261=2035),0.95,IF(AND(A261="Russia",AC261=2050),0.91,IF(AND(A261="China",AC261=2035),0.93,IF(AND(A261="China",AC261=2050),0.92,IF(AND(A261="India",AC261=2035),0.94,IF(AND(A261="India",AC261=2050),0.91,IF(AND(A261="Middle East",AC261=2035),0.92,IF(AND(A261="Middle East",AC261=2050),0.89,IF(AND(A261="Africa",AC261=2035),0.93,IF(AND(A261="Africa",AC261=2050),0.9,IF(AND(A261="Brazil",AC261=2035),0.95,IF(AND(A261="Brazil",AC261=2050),0.92,""))))))))))))))))))</f>
        <v>*0.95</v>
      </c>
      <c r="AE261" s="70" t="str">
        <f t="shared" ref="AE261:AE324" si="52">AE260</f>
        <v>REZoning_Sol-Win</v>
      </c>
      <c r="AF261" s="55"/>
      <c r="AG261" s="49" t="s">
        <v>3599</v>
      </c>
      <c r="AH261" s="71" t="s">
        <v>874</v>
      </c>
      <c r="AI261" s="55">
        <v>2050</v>
      </c>
      <c r="AJ261" s="70" t="str">
        <f t="shared" ref="AJ261:AJ324" si="53">"*"&amp;IF(AND(A261="EU",AI261=2035),0.95,IF(AND(A261="EU",AI261=2050),0.93,IF(AND(A261="USA",AI261=2035),0.96,IF(AND(A261="USA",AI261=2050),0.93,IF(AND(A261="Japan",AI261=2035),0.94,IF(AND(A261="Japan",AI261=2050),0.92,IF(AND(A261="Russia",AI261=2035),0.95,IF(AND(A261="Russia",AI261=2050),0.91,IF(AND(A261="China",AI261=2035),0.93,IF(AND(A261="China",AI261=2050),0.92,IF(AND(A261="India",AI261=2035),0.94,IF(AND(A261="India",AI261=2050),0.91,IF(AND(A261="Middle East",AI261=2035),0.92,IF(AND(A261="Middle East",AI261=2050),0.89,IF(AND(A261="Africa",AI261=2035),0.93,IF(AND(A261="Africa",AI261=2050),0.9,IF(AND(A261="Brazil",AI261=2035),0.95,IF(AND(A261="Brazil",AI261=2050),0.92,""))))))))))))))))))</f>
        <v>*0.92</v>
      </c>
      <c r="AK261" s="70" t="str">
        <f t="shared" ref="AK261:AK324" si="54">AK260</f>
        <v>REZoning_Sol-Win</v>
      </c>
      <c r="AO261" s="50" t="s">
        <v>3599</v>
      </c>
      <c r="AP261" s="72" t="s">
        <v>874</v>
      </c>
      <c r="AQ261" s="58">
        <v>2035</v>
      </c>
      <c r="AR261" s="73" t="str">
        <f t="shared" ref="AR261:AR324" si="55">"*"&amp;IF(AND(A261="EU",AQ261=2035),0.93,IF(AND(A261="EU",AQ261=2050),0.9,IF(AND(A261="USA",AQ261=2035),0.92,IF(AND(A261="USA",AQ261=2050),0.89,IF(AND(A261="Japan",AQ261=2035),0.92,IF(AND(A261="Japan",AQ261=2050),0.89,IF(AND(A261="Russia",AQ261=2035),0.91,IF(AND(A261="Russia",AQ261=2050),0.86,IF(AND(A261="China",AQ261=2035),0.91,IF(AND(A261="China",AQ261=2050),0.87,IF(AND(A261="India",AQ261=2035),0.92,IF(AND(A261="India",AQ261=2050),0.87,IF(AND(A261="Middle East",AQ261=2035),0.89,IF(AND(A261="Middle East",AQ261=2050),0.84,IF(AND(A261="Africa",AQ261=2035),0.9,IF(AND(A261="Africa",AQ261=2050),0.86,IF(AND(A261="Brazil",AQ261=2035),0.93,IF(AND(A261="Brazil",AQ261=2050),0.89,""))))))))))))))))))</f>
        <v>*0.93</v>
      </c>
      <c r="AS261" s="70" t="str">
        <f t="shared" ref="AS261:AS324" si="56">AS260</f>
        <v>REZoning_Sol-Win</v>
      </c>
      <c r="AT261" s="58"/>
      <c r="AU261" s="50" t="s">
        <v>3599</v>
      </c>
      <c r="AV261" s="72" t="s">
        <v>874</v>
      </c>
      <c r="AW261" s="58">
        <v>2050</v>
      </c>
      <c r="AX261" s="73" t="str">
        <f t="shared" ref="AX261:AX324" si="57">"*"&amp;IF(AND(A261="EU",AW261=2035),0.93,IF(AND(A261="EU",AW261=2050),0.9,IF(AND(A261="USA",AW261=2035),0.92,IF(AND(A261="USA",AW261=2050),0.89,IF(AND(A261="Japan",AW261=2035),0.92,IF(AND(A261="Japan",AW261=2050),0.89,IF(AND(A261="Russia",AW261=2035),0.91,IF(AND(A261="Russia",AW261=2050),0.86,IF(AND(A261="China",AW261=2035),0.91,IF(AND(A261="China",AW261=2050),0.87,IF(AND(A261="India",AW261=2035),0.92,IF(AND(A261="India",AW261=2050),0.87,IF(AND(A261="Middle East",AW261=2035),0.89,IF(AND(A261="Middle East",AW261=2050),0.84,IF(AND(A261="Africa",AW261=2035),0.9,IF(AND(A261="Africa",AW261=2050),0.86,IF(AND(A261="Brazil",AW261=2035),0.93,IF(AND(A261="Brazil",AW261=2050),0.89,""))))))))))))))))))</f>
        <v>*0.89</v>
      </c>
      <c r="AY261" s="70" t="str">
        <f t="shared" ref="AY261:AY324" si="58">AY260</f>
        <v>REZoning_Sol-Win</v>
      </c>
    </row>
    <row r="262" ht="29" spans="1:51">
      <c r="A262" s="67" t="s">
        <v>87</v>
      </c>
      <c r="C262" t="s">
        <v>3600</v>
      </c>
      <c r="D262" s="68" t="s">
        <v>874</v>
      </c>
      <c r="E262" s="52">
        <v>2035</v>
      </c>
      <c r="F262" s="69" t="str">
        <f t="shared" si="48"/>
        <v>*0.95</v>
      </c>
      <c r="G262" s="70" t="str">
        <f t="shared" si="47"/>
        <v>REZoning_Sol-Win</v>
      </c>
      <c r="H262" s="52"/>
      <c r="I262" t="s">
        <v>3600</v>
      </c>
      <c r="J262" s="68" t="s">
        <v>874</v>
      </c>
      <c r="K262" s="52">
        <v>2050</v>
      </c>
      <c r="L262" s="62" t="str">
        <f t="shared" si="49"/>
        <v>*0.92</v>
      </c>
      <c r="M262" s="70" t="str">
        <f t="shared" si="50"/>
        <v>REZoning_Sol-Win</v>
      </c>
      <c r="O262" t="s">
        <v>3600</v>
      </c>
      <c r="P262" t="s">
        <v>874</v>
      </c>
      <c r="Q262">
        <v>2100</v>
      </c>
      <c r="R262" t="s">
        <v>881</v>
      </c>
      <c r="S262" t="s">
        <v>875</v>
      </c>
      <c r="AA262" s="49" t="s">
        <v>3600</v>
      </c>
      <c r="AB262" s="71" t="s">
        <v>874</v>
      </c>
      <c r="AC262" s="55">
        <v>2035</v>
      </c>
      <c r="AD262" s="70" t="str">
        <f t="shared" si="51"/>
        <v>*0.95</v>
      </c>
      <c r="AE262" s="70" t="str">
        <f t="shared" si="52"/>
        <v>REZoning_Sol-Win</v>
      </c>
      <c r="AF262" s="55"/>
      <c r="AG262" s="49" t="s">
        <v>3600</v>
      </c>
      <c r="AH262" s="71" t="s">
        <v>874</v>
      </c>
      <c r="AI262" s="55">
        <v>2050</v>
      </c>
      <c r="AJ262" s="70" t="str">
        <f t="shared" si="53"/>
        <v>*0.92</v>
      </c>
      <c r="AK262" s="70" t="str">
        <f t="shared" si="54"/>
        <v>REZoning_Sol-Win</v>
      </c>
      <c r="AO262" s="50" t="s">
        <v>3600</v>
      </c>
      <c r="AP262" s="72" t="s">
        <v>874</v>
      </c>
      <c r="AQ262" s="58">
        <v>2035</v>
      </c>
      <c r="AR262" s="73" t="str">
        <f t="shared" si="55"/>
        <v>*0.93</v>
      </c>
      <c r="AS262" s="70" t="str">
        <f t="shared" si="56"/>
        <v>REZoning_Sol-Win</v>
      </c>
      <c r="AT262" s="58"/>
      <c r="AU262" s="50" t="s">
        <v>3600</v>
      </c>
      <c r="AV262" s="72" t="s">
        <v>874</v>
      </c>
      <c r="AW262" s="58">
        <v>2050</v>
      </c>
      <c r="AX262" s="73" t="str">
        <f t="shared" si="57"/>
        <v>*0.89</v>
      </c>
      <c r="AY262" s="70" t="str">
        <f t="shared" si="58"/>
        <v>REZoning_Sol-Win</v>
      </c>
    </row>
    <row r="263" ht="29" spans="1:51">
      <c r="A263" s="67" t="s">
        <v>87</v>
      </c>
      <c r="C263" t="s">
        <v>3601</v>
      </c>
      <c r="D263" s="68" t="s">
        <v>874</v>
      </c>
      <c r="E263" s="52">
        <v>2035</v>
      </c>
      <c r="F263" s="69" t="str">
        <f t="shared" si="48"/>
        <v>*0.95</v>
      </c>
      <c r="G263" s="70" t="str">
        <f t="shared" ref="G263:G326" si="59">G262</f>
        <v>REZoning_Sol-Win</v>
      </c>
      <c r="H263" s="52"/>
      <c r="I263" t="s">
        <v>3601</v>
      </c>
      <c r="J263" s="68" t="s">
        <v>874</v>
      </c>
      <c r="K263" s="52">
        <v>2050</v>
      </c>
      <c r="L263" s="62" t="str">
        <f t="shared" si="49"/>
        <v>*0.92</v>
      </c>
      <c r="M263" s="70" t="str">
        <f t="shared" si="50"/>
        <v>REZoning_Sol-Win</v>
      </c>
      <c r="O263" t="s">
        <v>3601</v>
      </c>
      <c r="P263" t="s">
        <v>874</v>
      </c>
      <c r="Q263">
        <v>2100</v>
      </c>
      <c r="R263" t="s">
        <v>881</v>
      </c>
      <c r="S263" t="s">
        <v>875</v>
      </c>
      <c r="AA263" s="49" t="s">
        <v>3601</v>
      </c>
      <c r="AB263" s="71" t="s">
        <v>874</v>
      </c>
      <c r="AC263" s="55">
        <v>2035</v>
      </c>
      <c r="AD263" s="70" t="str">
        <f t="shared" si="51"/>
        <v>*0.95</v>
      </c>
      <c r="AE263" s="70" t="str">
        <f t="shared" si="52"/>
        <v>REZoning_Sol-Win</v>
      </c>
      <c r="AF263" s="55"/>
      <c r="AG263" s="49" t="s">
        <v>3601</v>
      </c>
      <c r="AH263" s="71" t="s">
        <v>874</v>
      </c>
      <c r="AI263" s="55">
        <v>2050</v>
      </c>
      <c r="AJ263" s="70" t="str">
        <f t="shared" si="53"/>
        <v>*0.92</v>
      </c>
      <c r="AK263" s="70" t="str">
        <f t="shared" si="54"/>
        <v>REZoning_Sol-Win</v>
      </c>
      <c r="AO263" s="50" t="s">
        <v>3601</v>
      </c>
      <c r="AP263" s="72" t="s">
        <v>874</v>
      </c>
      <c r="AQ263" s="58">
        <v>2035</v>
      </c>
      <c r="AR263" s="73" t="str">
        <f t="shared" si="55"/>
        <v>*0.93</v>
      </c>
      <c r="AS263" s="70" t="str">
        <f t="shared" si="56"/>
        <v>REZoning_Sol-Win</v>
      </c>
      <c r="AT263" s="58"/>
      <c r="AU263" s="50" t="s">
        <v>3601</v>
      </c>
      <c r="AV263" s="72" t="s">
        <v>874</v>
      </c>
      <c r="AW263" s="58">
        <v>2050</v>
      </c>
      <c r="AX263" s="73" t="str">
        <f t="shared" si="57"/>
        <v>*0.89</v>
      </c>
      <c r="AY263" s="70" t="str">
        <f t="shared" si="58"/>
        <v>REZoning_Sol-Win</v>
      </c>
    </row>
    <row r="264" ht="29" spans="1:51">
      <c r="A264" s="67" t="s">
        <v>87</v>
      </c>
      <c r="C264" t="s">
        <v>3602</v>
      </c>
      <c r="D264" s="68" t="s">
        <v>874</v>
      </c>
      <c r="E264" s="52">
        <v>2035</v>
      </c>
      <c r="F264" s="69" t="str">
        <f t="shared" si="48"/>
        <v>*0.95</v>
      </c>
      <c r="G264" s="70" t="str">
        <f t="shared" si="59"/>
        <v>REZoning_Sol-Win</v>
      </c>
      <c r="H264" s="52"/>
      <c r="I264" t="s">
        <v>3602</v>
      </c>
      <c r="J264" s="68" t="s">
        <v>874</v>
      </c>
      <c r="K264" s="52">
        <v>2050</v>
      </c>
      <c r="L264" s="62" t="str">
        <f t="shared" si="49"/>
        <v>*0.92</v>
      </c>
      <c r="M264" s="70" t="str">
        <f t="shared" si="50"/>
        <v>REZoning_Sol-Win</v>
      </c>
      <c r="O264" t="s">
        <v>3602</v>
      </c>
      <c r="P264" t="s">
        <v>874</v>
      </c>
      <c r="Q264">
        <v>2100</v>
      </c>
      <c r="R264" t="s">
        <v>881</v>
      </c>
      <c r="S264" t="s">
        <v>875</v>
      </c>
      <c r="AA264" s="49" t="s">
        <v>3602</v>
      </c>
      <c r="AB264" s="71" t="s">
        <v>874</v>
      </c>
      <c r="AC264" s="55">
        <v>2035</v>
      </c>
      <c r="AD264" s="70" t="str">
        <f t="shared" si="51"/>
        <v>*0.95</v>
      </c>
      <c r="AE264" s="70" t="str">
        <f t="shared" si="52"/>
        <v>REZoning_Sol-Win</v>
      </c>
      <c r="AF264" s="55"/>
      <c r="AG264" s="49" t="s">
        <v>3602</v>
      </c>
      <c r="AH264" s="71" t="s">
        <v>874</v>
      </c>
      <c r="AI264" s="55">
        <v>2050</v>
      </c>
      <c r="AJ264" s="70" t="str">
        <f t="shared" si="53"/>
        <v>*0.92</v>
      </c>
      <c r="AK264" s="70" t="str">
        <f t="shared" si="54"/>
        <v>REZoning_Sol-Win</v>
      </c>
      <c r="AO264" s="50" t="s">
        <v>3602</v>
      </c>
      <c r="AP264" s="72" t="s">
        <v>874</v>
      </c>
      <c r="AQ264" s="58">
        <v>2035</v>
      </c>
      <c r="AR264" s="73" t="str">
        <f t="shared" si="55"/>
        <v>*0.93</v>
      </c>
      <c r="AS264" s="70" t="str">
        <f t="shared" si="56"/>
        <v>REZoning_Sol-Win</v>
      </c>
      <c r="AT264" s="58"/>
      <c r="AU264" s="50" t="s">
        <v>3602</v>
      </c>
      <c r="AV264" s="72" t="s">
        <v>874</v>
      </c>
      <c r="AW264" s="58">
        <v>2050</v>
      </c>
      <c r="AX264" s="73" t="str">
        <f t="shared" si="57"/>
        <v>*0.89</v>
      </c>
      <c r="AY264" s="70" t="str">
        <f t="shared" si="58"/>
        <v>REZoning_Sol-Win</v>
      </c>
    </row>
    <row r="265" ht="29" spans="1:51">
      <c r="A265" s="67" t="s">
        <v>87</v>
      </c>
      <c r="C265" t="s">
        <v>3603</v>
      </c>
      <c r="D265" s="68" t="s">
        <v>874</v>
      </c>
      <c r="E265" s="52">
        <v>2035</v>
      </c>
      <c r="F265" s="69" t="str">
        <f t="shared" si="48"/>
        <v>*0.95</v>
      </c>
      <c r="G265" s="70" t="str">
        <f t="shared" si="59"/>
        <v>REZoning_Sol-Win</v>
      </c>
      <c r="H265" s="52"/>
      <c r="I265" t="s">
        <v>3603</v>
      </c>
      <c r="J265" s="68" t="s">
        <v>874</v>
      </c>
      <c r="K265" s="52">
        <v>2050</v>
      </c>
      <c r="L265" s="62" t="str">
        <f t="shared" si="49"/>
        <v>*0.92</v>
      </c>
      <c r="M265" s="70" t="str">
        <f t="shared" si="50"/>
        <v>REZoning_Sol-Win</v>
      </c>
      <c r="O265" t="s">
        <v>3603</v>
      </c>
      <c r="P265" t="s">
        <v>874</v>
      </c>
      <c r="Q265">
        <v>2100</v>
      </c>
      <c r="R265" t="s">
        <v>881</v>
      </c>
      <c r="S265" t="s">
        <v>875</v>
      </c>
      <c r="AA265" s="49" t="s">
        <v>3603</v>
      </c>
      <c r="AB265" s="71" t="s">
        <v>874</v>
      </c>
      <c r="AC265" s="55">
        <v>2035</v>
      </c>
      <c r="AD265" s="70" t="str">
        <f t="shared" si="51"/>
        <v>*0.95</v>
      </c>
      <c r="AE265" s="70" t="str">
        <f t="shared" si="52"/>
        <v>REZoning_Sol-Win</v>
      </c>
      <c r="AF265" s="55"/>
      <c r="AG265" s="49" t="s">
        <v>3603</v>
      </c>
      <c r="AH265" s="71" t="s">
        <v>874</v>
      </c>
      <c r="AI265" s="55">
        <v>2050</v>
      </c>
      <c r="AJ265" s="70" t="str">
        <f t="shared" si="53"/>
        <v>*0.92</v>
      </c>
      <c r="AK265" s="70" t="str">
        <f t="shared" si="54"/>
        <v>REZoning_Sol-Win</v>
      </c>
      <c r="AO265" s="50" t="s">
        <v>3603</v>
      </c>
      <c r="AP265" s="72" t="s">
        <v>874</v>
      </c>
      <c r="AQ265" s="58">
        <v>2035</v>
      </c>
      <c r="AR265" s="73" t="str">
        <f t="shared" si="55"/>
        <v>*0.93</v>
      </c>
      <c r="AS265" s="70" t="str">
        <f t="shared" si="56"/>
        <v>REZoning_Sol-Win</v>
      </c>
      <c r="AT265" s="58"/>
      <c r="AU265" s="50" t="s">
        <v>3603</v>
      </c>
      <c r="AV265" s="72" t="s">
        <v>874</v>
      </c>
      <c r="AW265" s="58">
        <v>2050</v>
      </c>
      <c r="AX265" s="73" t="str">
        <f t="shared" si="57"/>
        <v>*0.89</v>
      </c>
      <c r="AY265" s="70" t="str">
        <f t="shared" si="58"/>
        <v>REZoning_Sol-Win</v>
      </c>
    </row>
    <row r="266" ht="29" spans="1:51">
      <c r="A266" s="67" t="s">
        <v>87</v>
      </c>
      <c r="C266" t="s">
        <v>3604</v>
      </c>
      <c r="D266" s="68" t="s">
        <v>874</v>
      </c>
      <c r="E266" s="52">
        <v>2035</v>
      </c>
      <c r="F266" s="69" t="str">
        <f t="shared" si="48"/>
        <v>*0.95</v>
      </c>
      <c r="G266" s="70" t="str">
        <f t="shared" si="59"/>
        <v>REZoning_Sol-Win</v>
      </c>
      <c r="H266" s="52"/>
      <c r="I266" t="s">
        <v>3604</v>
      </c>
      <c r="J266" s="68" t="s">
        <v>874</v>
      </c>
      <c r="K266" s="52">
        <v>2050</v>
      </c>
      <c r="L266" s="62" t="str">
        <f t="shared" si="49"/>
        <v>*0.92</v>
      </c>
      <c r="M266" s="70" t="str">
        <f t="shared" si="50"/>
        <v>REZoning_Sol-Win</v>
      </c>
      <c r="O266" t="s">
        <v>3604</v>
      </c>
      <c r="P266" t="s">
        <v>874</v>
      </c>
      <c r="Q266">
        <v>2100</v>
      </c>
      <c r="R266" t="s">
        <v>881</v>
      </c>
      <c r="S266" t="s">
        <v>875</v>
      </c>
      <c r="AA266" s="49" t="s">
        <v>3604</v>
      </c>
      <c r="AB266" s="71" t="s">
        <v>874</v>
      </c>
      <c r="AC266" s="55">
        <v>2035</v>
      </c>
      <c r="AD266" s="70" t="str">
        <f t="shared" si="51"/>
        <v>*0.95</v>
      </c>
      <c r="AE266" s="70" t="str">
        <f t="shared" si="52"/>
        <v>REZoning_Sol-Win</v>
      </c>
      <c r="AF266" s="55"/>
      <c r="AG266" s="49" t="s">
        <v>3604</v>
      </c>
      <c r="AH266" s="71" t="s">
        <v>874</v>
      </c>
      <c r="AI266" s="55">
        <v>2050</v>
      </c>
      <c r="AJ266" s="70" t="str">
        <f t="shared" si="53"/>
        <v>*0.92</v>
      </c>
      <c r="AK266" s="70" t="str">
        <f t="shared" si="54"/>
        <v>REZoning_Sol-Win</v>
      </c>
      <c r="AO266" s="50" t="s">
        <v>3604</v>
      </c>
      <c r="AP266" s="72" t="s">
        <v>874</v>
      </c>
      <c r="AQ266" s="58">
        <v>2035</v>
      </c>
      <c r="AR266" s="73" t="str">
        <f t="shared" si="55"/>
        <v>*0.93</v>
      </c>
      <c r="AS266" s="70" t="str">
        <f t="shared" si="56"/>
        <v>REZoning_Sol-Win</v>
      </c>
      <c r="AT266" s="58"/>
      <c r="AU266" s="50" t="s">
        <v>3604</v>
      </c>
      <c r="AV266" s="72" t="s">
        <v>874</v>
      </c>
      <c r="AW266" s="58">
        <v>2050</v>
      </c>
      <c r="AX266" s="73" t="str">
        <f t="shared" si="57"/>
        <v>*0.89</v>
      </c>
      <c r="AY266" s="70" t="str">
        <f t="shared" si="58"/>
        <v>REZoning_Sol-Win</v>
      </c>
    </row>
    <row r="267" ht="29" spans="1:51">
      <c r="A267" s="67" t="s">
        <v>87</v>
      </c>
      <c r="C267" t="s">
        <v>3605</v>
      </c>
      <c r="D267" s="68" t="s">
        <v>874</v>
      </c>
      <c r="E267" s="52">
        <v>2035</v>
      </c>
      <c r="F267" s="69" t="str">
        <f t="shared" si="48"/>
        <v>*0.95</v>
      </c>
      <c r="G267" s="70" t="str">
        <f t="shared" si="59"/>
        <v>REZoning_Sol-Win</v>
      </c>
      <c r="H267" s="52"/>
      <c r="I267" t="s">
        <v>3605</v>
      </c>
      <c r="J267" s="68" t="s">
        <v>874</v>
      </c>
      <c r="K267" s="52">
        <v>2050</v>
      </c>
      <c r="L267" s="62" t="str">
        <f t="shared" si="49"/>
        <v>*0.92</v>
      </c>
      <c r="M267" s="70" t="str">
        <f t="shared" si="50"/>
        <v>REZoning_Sol-Win</v>
      </c>
      <c r="O267" t="s">
        <v>3605</v>
      </c>
      <c r="P267" t="s">
        <v>874</v>
      </c>
      <c r="Q267">
        <v>2100</v>
      </c>
      <c r="R267" t="s">
        <v>881</v>
      </c>
      <c r="S267" t="s">
        <v>875</v>
      </c>
      <c r="AA267" s="49" t="s">
        <v>3605</v>
      </c>
      <c r="AB267" s="71" t="s">
        <v>874</v>
      </c>
      <c r="AC267" s="55">
        <v>2035</v>
      </c>
      <c r="AD267" s="70" t="str">
        <f t="shared" si="51"/>
        <v>*0.95</v>
      </c>
      <c r="AE267" s="70" t="str">
        <f t="shared" si="52"/>
        <v>REZoning_Sol-Win</v>
      </c>
      <c r="AF267" s="55"/>
      <c r="AG267" s="49" t="s">
        <v>3605</v>
      </c>
      <c r="AH267" s="71" t="s">
        <v>874</v>
      </c>
      <c r="AI267" s="55">
        <v>2050</v>
      </c>
      <c r="AJ267" s="70" t="str">
        <f t="shared" si="53"/>
        <v>*0.92</v>
      </c>
      <c r="AK267" s="70" t="str">
        <f t="shared" si="54"/>
        <v>REZoning_Sol-Win</v>
      </c>
      <c r="AO267" s="50" t="s">
        <v>3605</v>
      </c>
      <c r="AP267" s="72" t="s">
        <v>874</v>
      </c>
      <c r="AQ267" s="58">
        <v>2035</v>
      </c>
      <c r="AR267" s="73" t="str">
        <f t="shared" si="55"/>
        <v>*0.93</v>
      </c>
      <c r="AS267" s="70" t="str">
        <f t="shared" si="56"/>
        <v>REZoning_Sol-Win</v>
      </c>
      <c r="AT267" s="58"/>
      <c r="AU267" s="50" t="s">
        <v>3605</v>
      </c>
      <c r="AV267" s="72" t="s">
        <v>874</v>
      </c>
      <c r="AW267" s="58">
        <v>2050</v>
      </c>
      <c r="AX267" s="73" t="str">
        <f t="shared" si="57"/>
        <v>*0.89</v>
      </c>
      <c r="AY267" s="70" t="str">
        <f t="shared" si="58"/>
        <v>REZoning_Sol-Win</v>
      </c>
    </row>
    <row r="268" ht="29" spans="1:51">
      <c r="A268" s="67" t="s">
        <v>87</v>
      </c>
      <c r="C268" t="s">
        <v>3606</v>
      </c>
      <c r="D268" s="68" t="s">
        <v>874</v>
      </c>
      <c r="E268" s="52">
        <v>2035</v>
      </c>
      <c r="F268" s="69" t="str">
        <f t="shared" si="48"/>
        <v>*0.95</v>
      </c>
      <c r="G268" s="70" t="str">
        <f t="shared" si="59"/>
        <v>REZoning_Sol-Win</v>
      </c>
      <c r="H268" s="52"/>
      <c r="I268" t="s">
        <v>3606</v>
      </c>
      <c r="J268" s="68" t="s">
        <v>874</v>
      </c>
      <c r="K268" s="52">
        <v>2050</v>
      </c>
      <c r="L268" s="62" t="str">
        <f t="shared" si="49"/>
        <v>*0.92</v>
      </c>
      <c r="M268" s="70" t="str">
        <f t="shared" si="50"/>
        <v>REZoning_Sol-Win</v>
      </c>
      <c r="O268" t="s">
        <v>3606</v>
      </c>
      <c r="P268" t="s">
        <v>874</v>
      </c>
      <c r="Q268">
        <v>2100</v>
      </c>
      <c r="R268" t="s">
        <v>881</v>
      </c>
      <c r="S268" t="s">
        <v>875</v>
      </c>
      <c r="AA268" s="49" t="s">
        <v>3606</v>
      </c>
      <c r="AB268" s="71" t="s">
        <v>874</v>
      </c>
      <c r="AC268" s="55">
        <v>2035</v>
      </c>
      <c r="AD268" s="70" t="str">
        <f t="shared" si="51"/>
        <v>*0.95</v>
      </c>
      <c r="AE268" s="70" t="str">
        <f t="shared" si="52"/>
        <v>REZoning_Sol-Win</v>
      </c>
      <c r="AF268" s="55"/>
      <c r="AG268" s="49" t="s">
        <v>3606</v>
      </c>
      <c r="AH268" s="71" t="s">
        <v>874</v>
      </c>
      <c r="AI268" s="55">
        <v>2050</v>
      </c>
      <c r="AJ268" s="70" t="str">
        <f t="shared" si="53"/>
        <v>*0.92</v>
      </c>
      <c r="AK268" s="70" t="str">
        <f t="shared" si="54"/>
        <v>REZoning_Sol-Win</v>
      </c>
      <c r="AO268" s="50" t="s">
        <v>3606</v>
      </c>
      <c r="AP268" s="72" t="s">
        <v>874</v>
      </c>
      <c r="AQ268" s="58">
        <v>2035</v>
      </c>
      <c r="AR268" s="73" t="str">
        <f t="shared" si="55"/>
        <v>*0.93</v>
      </c>
      <c r="AS268" s="70" t="str">
        <f t="shared" si="56"/>
        <v>REZoning_Sol-Win</v>
      </c>
      <c r="AT268" s="58"/>
      <c r="AU268" s="50" t="s">
        <v>3606</v>
      </c>
      <c r="AV268" s="72" t="s">
        <v>874</v>
      </c>
      <c r="AW268" s="58">
        <v>2050</v>
      </c>
      <c r="AX268" s="73" t="str">
        <f t="shared" si="57"/>
        <v>*0.89</v>
      </c>
      <c r="AY268" s="70" t="str">
        <f t="shared" si="58"/>
        <v>REZoning_Sol-Win</v>
      </c>
    </row>
    <row r="269" ht="29" spans="1:51">
      <c r="A269" s="67" t="s">
        <v>87</v>
      </c>
      <c r="C269" t="s">
        <v>3607</v>
      </c>
      <c r="D269" s="68" t="s">
        <v>874</v>
      </c>
      <c r="E269" s="52">
        <v>2035</v>
      </c>
      <c r="F269" s="69" t="str">
        <f t="shared" si="48"/>
        <v>*0.95</v>
      </c>
      <c r="G269" s="70" t="str">
        <f t="shared" si="59"/>
        <v>REZoning_Sol-Win</v>
      </c>
      <c r="H269" s="52"/>
      <c r="I269" t="s">
        <v>3607</v>
      </c>
      <c r="J269" s="68" t="s">
        <v>874</v>
      </c>
      <c r="K269" s="52">
        <v>2050</v>
      </c>
      <c r="L269" s="62" t="str">
        <f t="shared" si="49"/>
        <v>*0.92</v>
      </c>
      <c r="M269" s="70" t="str">
        <f t="shared" si="50"/>
        <v>REZoning_Sol-Win</v>
      </c>
      <c r="O269" t="s">
        <v>3607</v>
      </c>
      <c r="P269" t="s">
        <v>874</v>
      </c>
      <c r="Q269">
        <v>2100</v>
      </c>
      <c r="R269" t="s">
        <v>881</v>
      </c>
      <c r="S269" t="s">
        <v>875</v>
      </c>
      <c r="AA269" s="49" t="s">
        <v>3607</v>
      </c>
      <c r="AB269" s="71" t="s">
        <v>874</v>
      </c>
      <c r="AC269" s="55">
        <v>2035</v>
      </c>
      <c r="AD269" s="70" t="str">
        <f t="shared" si="51"/>
        <v>*0.95</v>
      </c>
      <c r="AE269" s="70" t="str">
        <f t="shared" si="52"/>
        <v>REZoning_Sol-Win</v>
      </c>
      <c r="AF269" s="55"/>
      <c r="AG269" s="49" t="s">
        <v>3607</v>
      </c>
      <c r="AH269" s="71" t="s">
        <v>874</v>
      </c>
      <c r="AI269" s="55">
        <v>2050</v>
      </c>
      <c r="AJ269" s="70" t="str">
        <f t="shared" si="53"/>
        <v>*0.92</v>
      </c>
      <c r="AK269" s="70" t="str">
        <f t="shared" si="54"/>
        <v>REZoning_Sol-Win</v>
      </c>
      <c r="AO269" s="50" t="s">
        <v>3607</v>
      </c>
      <c r="AP269" s="72" t="s">
        <v>874</v>
      </c>
      <c r="AQ269" s="58">
        <v>2035</v>
      </c>
      <c r="AR269" s="73" t="str">
        <f t="shared" si="55"/>
        <v>*0.93</v>
      </c>
      <c r="AS269" s="70" t="str">
        <f t="shared" si="56"/>
        <v>REZoning_Sol-Win</v>
      </c>
      <c r="AT269" s="58"/>
      <c r="AU269" s="50" t="s">
        <v>3607</v>
      </c>
      <c r="AV269" s="72" t="s">
        <v>874</v>
      </c>
      <c r="AW269" s="58">
        <v>2050</v>
      </c>
      <c r="AX269" s="73" t="str">
        <f t="shared" si="57"/>
        <v>*0.89</v>
      </c>
      <c r="AY269" s="70" t="str">
        <f t="shared" si="58"/>
        <v>REZoning_Sol-Win</v>
      </c>
    </row>
    <row r="270" ht="29" spans="1:51">
      <c r="A270" s="67" t="s">
        <v>87</v>
      </c>
      <c r="C270" t="s">
        <v>3608</v>
      </c>
      <c r="D270" s="68" t="s">
        <v>874</v>
      </c>
      <c r="E270" s="52">
        <v>2035</v>
      </c>
      <c r="F270" s="69" t="str">
        <f t="shared" si="48"/>
        <v>*0.95</v>
      </c>
      <c r="G270" s="70" t="str">
        <f t="shared" si="59"/>
        <v>REZoning_Sol-Win</v>
      </c>
      <c r="H270" s="52"/>
      <c r="I270" t="s">
        <v>3608</v>
      </c>
      <c r="J270" s="68" t="s">
        <v>874</v>
      </c>
      <c r="K270" s="52">
        <v>2050</v>
      </c>
      <c r="L270" s="62" t="str">
        <f t="shared" si="49"/>
        <v>*0.92</v>
      </c>
      <c r="M270" s="70" t="str">
        <f t="shared" si="50"/>
        <v>REZoning_Sol-Win</v>
      </c>
      <c r="O270" t="s">
        <v>3608</v>
      </c>
      <c r="P270" t="s">
        <v>874</v>
      </c>
      <c r="Q270">
        <v>2100</v>
      </c>
      <c r="R270" t="s">
        <v>881</v>
      </c>
      <c r="S270" t="s">
        <v>875</v>
      </c>
      <c r="AA270" s="49" t="s">
        <v>3608</v>
      </c>
      <c r="AB270" s="71" t="s">
        <v>874</v>
      </c>
      <c r="AC270" s="55">
        <v>2035</v>
      </c>
      <c r="AD270" s="70" t="str">
        <f t="shared" si="51"/>
        <v>*0.95</v>
      </c>
      <c r="AE270" s="70" t="str">
        <f t="shared" si="52"/>
        <v>REZoning_Sol-Win</v>
      </c>
      <c r="AF270" s="55"/>
      <c r="AG270" s="49" t="s">
        <v>3608</v>
      </c>
      <c r="AH270" s="71" t="s">
        <v>874</v>
      </c>
      <c r="AI270" s="55">
        <v>2050</v>
      </c>
      <c r="AJ270" s="70" t="str">
        <f t="shared" si="53"/>
        <v>*0.92</v>
      </c>
      <c r="AK270" s="70" t="str">
        <f t="shared" si="54"/>
        <v>REZoning_Sol-Win</v>
      </c>
      <c r="AO270" s="50" t="s">
        <v>3608</v>
      </c>
      <c r="AP270" s="72" t="s">
        <v>874</v>
      </c>
      <c r="AQ270" s="58">
        <v>2035</v>
      </c>
      <c r="AR270" s="73" t="str">
        <f t="shared" si="55"/>
        <v>*0.93</v>
      </c>
      <c r="AS270" s="70" t="str">
        <f t="shared" si="56"/>
        <v>REZoning_Sol-Win</v>
      </c>
      <c r="AT270" s="58"/>
      <c r="AU270" s="50" t="s">
        <v>3608</v>
      </c>
      <c r="AV270" s="72" t="s">
        <v>874</v>
      </c>
      <c r="AW270" s="58">
        <v>2050</v>
      </c>
      <c r="AX270" s="73" t="str">
        <f t="shared" si="57"/>
        <v>*0.89</v>
      </c>
      <c r="AY270" s="70" t="str">
        <f t="shared" si="58"/>
        <v>REZoning_Sol-Win</v>
      </c>
    </row>
    <row r="271" ht="29" spans="1:51">
      <c r="A271" s="67" t="s">
        <v>87</v>
      </c>
      <c r="C271" t="s">
        <v>3609</v>
      </c>
      <c r="D271" s="68" t="s">
        <v>874</v>
      </c>
      <c r="E271" s="52">
        <v>2035</v>
      </c>
      <c r="F271" s="69" t="str">
        <f t="shared" si="48"/>
        <v>*0.95</v>
      </c>
      <c r="G271" s="70" t="str">
        <f t="shared" si="59"/>
        <v>REZoning_Sol-Win</v>
      </c>
      <c r="H271" s="52"/>
      <c r="I271" t="s">
        <v>3609</v>
      </c>
      <c r="J271" s="68" t="s">
        <v>874</v>
      </c>
      <c r="K271" s="52">
        <v>2050</v>
      </c>
      <c r="L271" s="62" t="str">
        <f t="shared" si="49"/>
        <v>*0.92</v>
      </c>
      <c r="M271" s="70" t="str">
        <f t="shared" si="50"/>
        <v>REZoning_Sol-Win</v>
      </c>
      <c r="O271" t="s">
        <v>3609</v>
      </c>
      <c r="P271" t="s">
        <v>874</v>
      </c>
      <c r="Q271">
        <v>2100</v>
      </c>
      <c r="R271" t="s">
        <v>881</v>
      </c>
      <c r="S271" t="s">
        <v>875</v>
      </c>
      <c r="AA271" s="49" t="s">
        <v>3609</v>
      </c>
      <c r="AB271" s="71" t="s">
        <v>874</v>
      </c>
      <c r="AC271" s="55">
        <v>2035</v>
      </c>
      <c r="AD271" s="70" t="str">
        <f t="shared" si="51"/>
        <v>*0.95</v>
      </c>
      <c r="AE271" s="70" t="str">
        <f t="shared" si="52"/>
        <v>REZoning_Sol-Win</v>
      </c>
      <c r="AF271" s="55"/>
      <c r="AG271" s="49" t="s">
        <v>3609</v>
      </c>
      <c r="AH271" s="71" t="s">
        <v>874</v>
      </c>
      <c r="AI271" s="55">
        <v>2050</v>
      </c>
      <c r="AJ271" s="70" t="str">
        <f t="shared" si="53"/>
        <v>*0.92</v>
      </c>
      <c r="AK271" s="70" t="str">
        <f t="shared" si="54"/>
        <v>REZoning_Sol-Win</v>
      </c>
      <c r="AO271" s="50" t="s">
        <v>3609</v>
      </c>
      <c r="AP271" s="72" t="s">
        <v>874</v>
      </c>
      <c r="AQ271" s="58">
        <v>2035</v>
      </c>
      <c r="AR271" s="73" t="str">
        <f t="shared" si="55"/>
        <v>*0.93</v>
      </c>
      <c r="AS271" s="70" t="str">
        <f t="shared" si="56"/>
        <v>REZoning_Sol-Win</v>
      </c>
      <c r="AT271" s="58"/>
      <c r="AU271" s="50" t="s">
        <v>3609</v>
      </c>
      <c r="AV271" s="72" t="s">
        <v>874</v>
      </c>
      <c r="AW271" s="58">
        <v>2050</v>
      </c>
      <c r="AX271" s="73" t="str">
        <f t="shared" si="57"/>
        <v>*0.89</v>
      </c>
      <c r="AY271" s="70" t="str">
        <f t="shared" si="58"/>
        <v>REZoning_Sol-Win</v>
      </c>
    </row>
    <row r="272" ht="29" spans="1:51">
      <c r="A272" s="67" t="s">
        <v>87</v>
      </c>
      <c r="C272" t="s">
        <v>3610</v>
      </c>
      <c r="D272" s="68" t="s">
        <v>874</v>
      </c>
      <c r="E272" s="52">
        <v>2035</v>
      </c>
      <c r="F272" s="69" t="str">
        <f t="shared" si="48"/>
        <v>*0.95</v>
      </c>
      <c r="G272" s="70" t="str">
        <f t="shared" si="59"/>
        <v>REZoning_Sol-Win</v>
      </c>
      <c r="H272" s="52"/>
      <c r="I272" t="s">
        <v>3610</v>
      </c>
      <c r="J272" s="68" t="s">
        <v>874</v>
      </c>
      <c r="K272" s="52">
        <v>2050</v>
      </c>
      <c r="L272" s="62" t="str">
        <f t="shared" si="49"/>
        <v>*0.92</v>
      </c>
      <c r="M272" s="70" t="str">
        <f t="shared" si="50"/>
        <v>REZoning_Sol-Win</v>
      </c>
      <c r="O272" t="s">
        <v>3610</v>
      </c>
      <c r="P272" t="s">
        <v>874</v>
      </c>
      <c r="Q272">
        <v>2100</v>
      </c>
      <c r="R272" t="s">
        <v>881</v>
      </c>
      <c r="S272" t="s">
        <v>875</v>
      </c>
      <c r="AA272" s="49" t="s">
        <v>3610</v>
      </c>
      <c r="AB272" s="71" t="s">
        <v>874</v>
      </c>
      <c r="AC272" s="55">
        <v>2035</v>
      </c>
      <c r="AD272" s="70" t="str">
        <f t="shared" si="51"/>
        <v>*0.95</v>
      </c>
      <c r="AE272" s="70" t="str">
        <f t="shared" si="52"/>
        <v>REZoning_Sol-Win</v>
      </c>
      <c r="AF272" s="55"/>
      <c r="AG272" s="49" t="s">
        <v>3610</v>
      </c>
      <c r="AH272" s="71" t="s">
        <v>874</v>
      </c>
      <c r="AI272" s="55">
        <v>2050</v>
      </c>
      <c r="AJ272" s="70" t="str">
        <f t="shared" si="53"/>
        <v>*0.92</v>
      </c>
      <c r="AK272" s="70" t="str">
        <f t="shared" si="54"/>
        <v>REZoning_Sol-Win</v>
      </c>
      <c r="AO272" s="50" t="s">
        <v>3610</v>
      </c>
      <c r="AP272" s="72" t="s">
        <v>874</v>
      </c>
      <c r="AQ272" s="58">
        <v>2035</v>
      </c>
      <c r="AR272" s="73" t="str">
        <f t="shared" si="55"/>
        <v>*0.93</v>
      </c>
      <c r="AS272" s="70" t="str">
        <f t="shared" si="56"/>
        <v>REZoning_Sol-Win</v>
      </c>
      <c r="AT272" s="58"/>
      <c r="AU272" s="50" t="s">
        <v>3610</v>
      </c>
      <c r="AV272" s="72" t="s">
        <v>874</v>
      </c>
      <c r="AW272" s="58">
        <v>2050</v>
      </c>
      <c r="AX272" s="73" t="str">
        <f t="shared" si="57"/>
        <v>*0.89</v>
      </c>
      <c r="AY272" s="70" t="str">
        <f t="shared" si="58"/>
        <v>REZoning_Sol-Win</v>
      </c>
    </row>
    <row r="273" ht="29" spans="1:51">
      <c r="A273" s="67" t="s">
        <v>87</v>
      </c>
      <c r="C273" t="s">
        <v>3611</v>
      </c>
      <c r="D273" s="68" t="s">
        <v>874</v>
      </c>
      <c r="E273" s="52">
        <v>2035</v>
      </c>
      <c r="F273" s="69" t="str">
        <f t="shared" si="48"/>
        <v>*0.95</v>
      </c>
      <c r="G273" s="70" t="str">
        <f t="shared" si="59"/>
        <v>REZoning_Sol-Win</v>
      </c>
      <c r="H273" s="52"/>
      <c r="I273" t="s">
        <v>3611</v>
      </c>
      <c r="J273" s="68" t="s">
        <v>874</v>
      </c>
      <c r="K273" s="52">
        <v>2050</v>
      </c>
      <c r="L273" s="62" t="str">
        <f t="shared" si="49"/>
        <v>*0.92</v>
      </c>
      <c r="M273" s="70" t="str">
        <f t="shared" si="50"/>
        <v>REZoning_Sol-Win</v>
      </c>
      <c r="O273" t="s">
        <v>3611</v>
      </c>
      <c r="P273" t="s">
        <v>874</v>
      </c>
      <c r="Q273">
        <v>2100</v>
      </c>
      <c r="R273" t="s">
        <v>881</v>
      </c>
      <c r="S273" t="s">
        <v>875</v>
      </c>
      <c r="AA273" s="49" t="s">
        <v>3611</v>
      </c>
      <c r="AB273" s="71" t="s">
        <v>874</v>
      </c>
      <c r="AC273" s="55">
        <v>2035</v>
      </c>
      <c r="AD273" s="70" t="str">
        <f t="shared" si="51"/>
        <v>*0.95</v>
      </c>
      <c r="AE273" s="70" t="str">
        <f t="shared" si="52"/>
        <v>REZoning_Sol-Win</v>
      </c>
      <c r="AF273" s="55"/>
      <c r="AG273" s="49" t="s">
        <v>3611</v>
      </c>
      <c r="AH273" s="71" t="s">
        <v>874</v>
      </c>
      <c r="AI273" s="55">
        <v>2050</v>
      </c>
      <c r="AJ273" s="70" t="str">
        <f t="shared" si="53"/>
        <v>*0.92</v>
      </c>
      <c r="AK273" s="70" t="str">
        <f t="shared" si="54"/>
        <v>REZoning_Sol-Win</v>
      </c>
      <c r="AO273" s="50" t="s">
        <v>3611</v>
      </c>
      <c r="AP273" s="72" t="s">
        <v>874</v>
      </c>
      <c r="AQ273" s="58">
        <v>2035</v>
      </c>
      <c r="AR273" s="73" t="str">
        <f t="shared" si="55"/>
        <v>*0.93</v>
      </c>
      <c r="AS273" s="70" t="str">
        <f t="shared" si="56"/>
        <v>REZoning_Sol-Win</v>
      </c>
      <c r="AT273" s="58"/>
      <c r="AU273" s="50" t="s">
        <v>3611</v>
      </c>
      <c r="AV273" s="72" t="s">
        <v>874</v>
      </c>
      <c r="AW273" s="58">
        <v>2050</v>
      </c>
      <c r="AX273" s="73" t="str">
        <f t="shared" si="57"/>
        <v>*0.89</v>
      </c>
      <c r="AY273" s="70" t="str">
        <f t="shared" si="58"/>
        <v>REZoning_Sol-Win</v>
      </c>
    </row>
    <row r="274" ht="29" spans="1:51">
      <c r="A274" s="67" t="s">
        <v>87</v>
      </c>
      <c r="C274" t="s">
        <v>3612</v>
      </c>
      <c r="D274" s="68" t="s">
        <v>874</v>
      </c>
      <c r="E274" s="52">
        <v>2035</v>
      </c>
      <c r="F274" s="69" t="str">
        <f t="shared" si="48"/>
        <v>*0.95</v>
      </c>
      <c r="G274" s="70" t="str">
        <f t="shared" si="59"/>
        <v>REZoning_Sol-Win</v>
      </c>
      <c r="H274" s="52"/>
      <c r="I274" t="s">
        <v>3612</v>
      </c>
      <c r="J274" s="68" t="s">
        <v>874</v>
      </c>
      <c r="K274" s="52">
        <v>2050</v>
      </c>
      <c r="L274" s="62" t="str">
        <f t="shared" si="49"/>
        <v>*0.92</v>
      </c>
      <c r="M274" s="70" t="str">
        <f t="shared" si="50"/>
        <v>REZoning_Sol-Win</v>
      </c>
      <c r="O274" t="s">
        <v>3612</v>
      </c>
      <c r="P274" t="s">
        <v>874</v>
      </c>
      <c r="Q274">
        <v>2100</v>
      </c>
      <c r="R274" t="s">
        <v>881</v>
      </c>
      <c r="S274" t="s">
        <v>875</v>
      </c>
      <c r="AA274" s="49" t="s">
        <v>3612</v>
      </c>
      <c r="AB274" s="71" t="s">
        <v>874</v>
      </c>
      <c r="AC274" s="55">
        <v>2035</v>
      </c>
      <c r="AD274" s="70" t="str">
        <f t="shared" si="51"/>
        <v>*0.95</v>
      </c>
      <c r="AE274" s="70" t="str">
        <f t="shared" si="52"/>
        <v>REZoning_Sol-Win</v>
      </c>
      <c r="AF274" s="55"/>
      <c r="AG274" s="49" t="s">
        <v>3612</v>
      </c>
      <c r="AH274" s="71" t="s">
        <v>874</v>
      </c>
      <c r="AI274" s="55">
        <v>2050</v>
      </c>
      <c r="AJ274" s="70" t="str">
        <f t="shared" si="53"/>
        <v>*0.92</v>
      </c>
      <c r="AK274" s="70" t="str">
        <f t="shared" si="54"/>
        <v>REZoning_Sol-Win</v>
      </c>
      <c r="AO274" s="50" t="s">
        <v>3612</v>
      </c>
      <c r="AP274" s="72" t="s">
        <v>874</v>
      </c>
      <c r="AQ274" s="58">
        <v>2035</v>
      </c>
      <c r="AR274" s="73" t="str">
        <f t="shared" si="55"/>
        <v>*0.93</v>
      </c>
      <c r="AS274" s="70" t="str">
        <f t="shared" si="56"/>
        <v>REZoning_Sol-Win</v>
      </c>
      <c r="AT274" s="58"/>
      <c r="AU274" s="50" t="s">
        <v>3612</v>
      </c>
      <c r="AV274" s="72" t="s">
        <v>874</v>
      </c>
      <c r="AW274" s="58">
        <v>2050</v>
      </c>
      <c r="AX274" s="73" t="str">
        <f t="shared" si="57"/>
        <v>*0.89</v>
      </c>
      <c r="AY274" s="70" t="str">
        <f t="shared" si="58"/>
        <v>REZoning_Sol-Win</v>
      </c>
    </row>
    <row r="275" ht="29" spans="1:51">
      <c r="A275" s="67" t="s">
        <v>87</v>
      </c>
      <c r="C275" t="s">
        <v>3613</v>
      </c>
      <c r="D275" s="68" t="s">
        <v>874</v>
      </c>
      <c r="E275" s="52">
        <v>2035</v>
      </c>
      <c r="F275" s="69" t="str">
        <f t="shared" si="48"/>
        <v>*0.95</v>
      </c>
      <c r="G275" s="70" t="str">
        <f t="shared" si="59"/>
        <v>REZoning_Sol-Win</v>
      </c>
      <c r="H275" s="52"/>
      <c r="I275" t="s">
        <v>3613</v>
      </c>
      <c r="J275" s="68" t="s">
        <v>874</v>
      </c>
      <c r="K275" s="52">
        <v>2050</v>
      </c>
      <c r="L275" s="62" t="str">
        <f t="shared" si="49"/>
        <v>*0.92</v>
      </c>
      <c r="M275" s="70" t="str">
        <f t="shared" si="50"/>
        <v>REZoning_Sol-Win</v>
      </c>
      <c r="O275" t="s">
        <v>3613</v>
      </c>
      <c r="P275" t="s">
        <v>874</v>
      </c>
      <c r="Q275">
        <v>2100</v>
      </c>
      <c r="R275" t="s">
        <v>881</v>
      </c>
      <c r="S275" t="s">
        <v>875</v>
      </c>
      <c r="AA275" s="49" t="s">
        <v>3613</v>
      </c>
      <c r="AB275" s="71" t="s">
        <v>874</v>
      </c>
      <c r="AC275" s="55">
        <v>2035</v>
      </c>
      <c r="AD275" s="70" t="str">
        <f t="shared" si="51"/>
        <v>*0.95</v>
      </c>
      <c r="AE275" s="70" t="str">
        <f t="shared" si="52"/>
        <v>REZoning_Sol-Win</v>
      </c>
      <c r="AF275" s="55"/>
      <c r="AG275" s="49" t="s">
        <v>3613</v>
      </c>
      <c r="AH275" s="71" t="s">
        <v>874</v>
      </c>
      <c r="AI275" s="55">
        <v>2050</v>
      </c>
      <c r="AJ275" s="70" t="str">
        <f t="shared" si="53"/>
        <v>*0.92</v>
      </c>
      <c r="AK275" s="70" t="str">
        <f t="shared" si="54"/>
        <v>REZoning_Sol-Win</v>
      </c>
      <c r="AO275" s="50" t="s">
        <v>3613</v>
      </c>
      <c r="AP275" s="72" t="s">
        <v>874</v>
      </c>
      <c r="AQ275" s="58">
        <v>2035</v>
      </c>
      <c r="AR275" s="73" t="str">
        <f t="shared" si="55"/>
        <v>*0.93</v>
      </c>
      <c r="AS275" s="70" t="str">
        <f t="shared" si="56"/>
        <v>REZoning_Sol-Win</v>
      </c>
      <c r="AT275" s="58"/>
      <c r="AU275" s="50" t="s">
        <v>3613</v>
      </c>
      <c r="AV275" s="72" t="s">
        <v>874</v>
      </c>
      <c r="AW275" s="58">
        <v>2050</v>
      </c>
      <c r="AX275" s="73" t="str">
        <f t="shared" si="57"/>
        <v>*0.89</v>
      </c>
      <c r="AY275" s="70" t="str">
        <f t="shared" si="58"/>
        <v>REZoning_Sol-Win</v>
      </c>
    </row>
    <row r="276" ht="29" spans="1:51">
      <c r="A276" s="67" t="s">
        <v>87</v>
      </c>
      <c r="C276" t="s">
        <v>3614</v>
      </c>
      <c r="D276" s="68" t="s">
        <v>874</v>
      </c>
      <c r="E276" s="52">
        <v>2035</v>
      </c>
      <c r="F276" s="69" t="str">
        <f t="shared" si="48"/>
        <v>*0.95</v>
      </c>
      <c r="G276" s="70" t="str">
        <f t="shared" si="59"/>
        <v>REZoning_Sol-Win</v>
      </c>
      <c r="H276" s="52"/>
      <c r="I276" t="s">
        <v>3614</v>
      </c>
      <c r="J276" s="68" t="s">
        <v>874</v>
      </c>
      <c r="K276" s="52">
        <v>2050</v>
      </c>
      <c r="L276" s="62" t="str">
        <f t="shared" si="49"/>
        <v>*0.92</v>
      </c>
      <c r="M276" s="70" t="str">
        <f t="shared" si="50"/>
        <v>REZoning_Sol-Win</v>
      </c>
      <c r="O276" t="s">
        <v>3614</v>
      </c>
      <c r="P276" t="s">
        <v>874</v>
      </c>
      <c r="Q276">
        <v>2100</v>
      </c>
      <c r="R276" t="s">
        <v>881</v>
      </c>
      <c r="S276" t="s">
        <v>875</v>
      </c>
      <c r="AA276" s="49" t="s">
        <v>3614</v>
      </c>
      <c r="AB276" s="71" t="s">
        <v>874</v>
      </c>
      <c r="AC276" s="55">
        <v>2035</v>
      </c>
      <c r="AD276" s="70" t="str">
        <f t="shared" si="51"/>
        <v>*0.95</v>
      </c>
      <c r="AE276" s="70" t="str">
        <f t="shared" si="52"/>
        <v>REZoning_Sol-Win</v>
      </c>
      <c r="AF276" s="55"/>
      <c r="AG276" s="49" t="s">
        <v>3614</v>
      </c>
      <c r="AH276" s="71" t="s">
        <v>874</v>
      </c>
      <c r="AI276" s="55">
        <v>2050</v>
      </c>
      <c r="AJ276" s="70" t="str">
        <f t="shared" si="53"/>
        <v>*0.92</v>
      </c>
      <c r="AK276" s="70" t="str">
        <f t="shared" si="54"/>
        <v>REZoning_Sol-Win</v>
      </c>
      <c r="AO276" s="50" t="s">
        <v>3614</v>
      </c>
      <c r="AP276" s="72" t="s">
        <v>874</v>
      </c>
      <c r="AQ276" s="58">
        <v>2035</v>
      </c>
      <c r="AR276" s="73" t="str">
        <f t="shared" si="55"/>
        <v>*0.93</v>
      </c>
      <c r="AS276" s="70" t="str">
        <f t="shared" si="56"/>
        <v>REZoning_Sol-Win</v>
      </c>
      <c r="AT276" s="58"/>
      <c r="AU276" s="50" t="s">
        <v>3614</v>
      </c>
      <c r="AV276" s="72" t="s">
        <v>874</v>
      </c>
      <c r="AW276" s="58">
        <v>2050</v>
      </c>
      <c r="AX276" s="73" t="str">
        <f t="shared" si="57"/>
        <v>*0.89</v>
      </c>
      <c r="AY276" s="70" t="str">
        <f t="shared" si="58"/>
        <v>REZoning_Sol-Win</v>
      </c>
    </row>
    <row r="277" ht="29" spans="1:51">
      <c r="A277" s="67" t="s">
        <v>87</v>
      </c>
      <c r="C277" t="s">
        <v>3615</v>
      </c>
      <c r="D277" s="68" t="s">
        <v>874</v>
      </c>
      <c r="E277" s="52">
        <v>2035</v>
      </c>
      <c r="F277" s="69" t="str">
        <f t="shared" si="48"/>
        <v>*0.95</v>
      </c>
      <c r="G277" s="70" t="str">
        <f t="shared" si="59"/>
        <v>REZoning_Sol-Win</v>
      </c>
      <c r="H277" s="52"/>
      <c r="I277" t="s">
        <v>3615</v>
      </c>
      <c r="J277" s="68" t="s">
        <v>874</v>
      </c>
      <c r="K277" s="52">
        <v>2050</v>
      </c>
      <c r="L277" s="62" t="str">
        <f t="shared" si="49"/>
        <v>*0.92</v>
      </c>
      <c r="M277" s="70" t="str">
        <f t="shared" si="50"/>
        <v>REZoning_Sol-Win</v>
      </c>
      <c r="O277" t="s">
        <v>3615</v>
      </c>
      <c r="P277" t="s">
        <v>874</v>
      </c>
      <c r="Q277">
        <v>2100</v>
      </c>
      <c r="R277" t="s">
        <v>881</v>
      </c>
      <c r="S277" t="s">
        <v>875</v>
      </c>
      <c r="AA277" s="49" t="s">
        <v>3615</v>
      </c>
      <c r="AB277" s="71" t="s">
        <v>874</v>
      </c>
      <c r="AC277" s="55">
        <v>2035</v>
      </c>
      <c r="AD277" s="70" t="str">
        <f t="shared" si="51"/>
        <v>*0.95</v>
      </c>
      <c r="AE277" s="70" t="str">
        <f t="shared" si="52"/>
        <v>REZoning_Sol-Win</v>
      </c>
      <c r="AF277" s="55"/>
      <c r="AG277" s="49" t="s">
        <v>3615</v>
      </c>
      <c r="AH277" s="71" t="s">
        <v>874</v>
      </c>
      <c r="AI277" s="55">
        <v>2050</v>
      </c>
      <c r="AJ277" s="70" t="str">
        <f t="shared" si="53"/>
        <v>*0.92</v>
      </c>
      <c r="AK277" s="70" t="str">
        <f t="shared" si="54"/>
        <v>REZoning_Sol-Win</v>
      </c>
      <c r="AO277" s="50" t="s">
        <v>3615</v>
      </c>
      <c r="AP277" s="72" t="s">
        <v>874</v>
      </c>
      <c r="AQ277" s="58">
        <v>2035</v>
      </c>
      <c r="AR277" s="73" t="str">
        <f t="shared" si="55"/>
        <v>*0.93</v>
      </c>
      <c r="AS277" s="70" t="str">
        <f t="shared" si="56"/>
        <v>REZoning_Sol-Win</v>
      </c>
      <c r="AT277" s="58"/>
      <c r="AU277" s="50" t="s">
        <v>3615</v>
      </c>
      <c r="AV277" s="72" t="s">
        <v>874</v>
      </c>
      <c r="AW277" s="58">
        <v>2050</v>
      </c>
      <c r="AX277" s="73" t="str">
        <f t="shared" si="57"/>
        <v>*0.89</v>
      </c>
      <c r="AY277" s="70" t="str">
        <f t="shared" si="58"/>
        <v>REZoning_Sol-Win</v>
      </c>
    </row>
    <row r="278" ht="29" spans="1:51">
      <c r="A278" s="67" t="s">
        <v>87</v>
      </c>
      <c r="C278" t="s">
        <v>3616</v>
      </c>
      <c r="D278" s="68" t="s">
        <v>874</v>
      </c>
      <c r="E278" s="52">
        <v>2035</v>
      </c>
      <c r="F278" s="69" t="str">
        <f t="shared" si="48"/>
        <v>*0.95</v>
      </c>
      <c r="G278" s="70" t="str">
        <f t="shared" si="59"/>
        <v>REZoning_Sol-Win</v>
      </c>
      <c r="H278" s="52"/>
      <c r="I278" t="s">
        <v>3616</v>
      </c>
      <c r="J278" s="68" t="s">
        <v>874</v>
      </c>
      <c r="K278" s="52">
        <v>2050</v>
      </c>
      <c r="L278" s="62" t="str">
        <f t="shared" si="49"/>
        <v>*0.92</v>
      </c>
      <c r="M278" s="70" t="str">
        <f t="shared" si="50"/>
        <v>REZoning_Sol-Win</v>
      </c>
      <c r="O278" t="s">
        <v>3616</v>
      </c>
      <c r="P278" t="s">
        <v>874</v>
      </c>
      <c r="Q278">
        <v>2100</v>
      </c>
      <c r="R278" t="s">
        <v>881</v>
      </c>
      <c r="S278" t="s">
        <v>875</v>
      </c>
      <c r="AA278" s="49" t="s">
        <v>3616</v>
      </c>
      <c r="AB278" s="71" t="s">
        <v>874</v>
      </c>
      <c r="AC278" s="55">
        <v>2035</v>
      </c>
      <c r="AD278" s="70" t="str">
        <f t="shared" si="51"/>
        <v>*0.95</v>
      </c>
      <c r="AE278" s="70" t="str">
        <f t="shared" si="52"/>
        <v>REZoning_Sol-Win</v>
      </c>
      <c r="AF278" s="55"/>
      <c r="AG278" s="49" t="s">
        <v>3616</v>
      </c>
      <c r="AH278" s="71" t="s">
        <v>874</v>
      </c>
      <c r="AI278" s="55">
        <v>2050</v>
      </c>
      <c r="AJ278" s="70" t="str">
        <f t="shared" si="53"/>
        <v>*0.92</v>
      </c>
      <c r="AK278" s="70" t="str">
        <f t="shared" si="54"/>
        <v>REZoning_Sol-Win</v>
      </c>
      <c r="AO278" s="50" t="s">
        <v>3616</v>
      </c>
      <c r="AP278" s="72" t="s">
        <v>874</v>
      </c>
      <c r="AQ278" s="58">
        <v>2035</v>
      </c>
      <c r="AR278" s="73" t="str">
        <f t="shared" si="55"/>
        <v>*0.93</v>
      </c>
      <c r="AS278" s="70" t="str">
        <f t="shared" si="56"/>
        <v>REZoning_Sol-Win</v>
      </c>
      <c r="AT278" s="58"/>
      <c r="AU278" s="50" t="s">
        <v>3616</v>
      </c>
      <c r="AV278" s="72" t="s">
        <v>874</v>
      </c>
      <c r="AW278" s="58">
        <v>2050</v>
      </c>
      <c r="AX278" s="73" t="str">
        <f t="shared" si="57"/>
        <v>*0.89</v>
      </c>
      <c r="AY278" s="70" t="str">
        <f t="shared" si="58"/>
        <v>REZoning_Sol-Win</v>
      </c>
    </row>
    <row r="279" ht="29" spans="1:51">
      <c r="A279" s="67" t="s">
        <v>87</v>
      </c>
      <c r="C279" t="s">
        <v>3617</v>
      </c>
      <c r="D279" s="68" t="s">
        <v>874</v>
      </c>
      <c r="E279" s="52">
        <v>2035</v>
      </c>
      <c r="F279" s="69" t="str">
        <f t="shared" si="48"/>
        <v>*0.95</v>
      </c>
      <c r="G279" s="70" t="str">
        <f t="shared" si="59"/>
        <v>REZoning_Sol-Win</v>
      </c>
      <c r="H279" s="52"/>
      <c r="I279" t="s">
        <v>3617</v>
      </c>
      <c r="J279" s="68" t="s">
        <v>874</v>
      </c>
      <c r="K279" s="52">
        <v>2050</v>
      </c>
      <c r="L279" s="62" t="str">
        <f t="shared" si="49"/>
        <v>*0.92</v>
      </c>
      <c r="M279" s="70" t="str">
        <f t="shared" si="50"/>
        <v>REZoning_Sol-Win</v>
      </c>
      <c r="O279" t="s">
        <v>3617</v>
      </c>
      <c r="P279" t="s">
        <v>874</v>
      </c>
      <c r="Q279">
        <v>2100</v>
      </c>
      <c r="R279" t="s">
        <v>881</v>
      </c>
      <c r="S279" t="s">
        <v>875</v>
      </c>
      <c r="AA279" s="49" t="s">
        <v>3617</v>
      </c>
      <c r="AB279" s="71" t="s">
        <v>874</v>
      </c>
      <c r="AC279" s="55">
        <v>2035</v>
      </c>
      <c r="AD279" s="70" t="str">
        <f t="shared" si="51"/>
        <v>*0.95</v>
      </c>
      <c r="AE279" s="70" t="str">
        <f t="shared" si="52"/>
        <v>REZoning_Sol-Win</v>
      </c>
      <c r="AF279" s="55"/>
      <c r="AG279" s="49" t="s">
        <v>3617</v>
      </c>
      <c r="AH279" s="71" t="s">
        <v>874</v>
      </c>
      <c r="AI279" s="55">
        <v>2050</v>
      </c>
      <c r="AJ279" s="70" t="str">
        <f t="shared" si="53"/>
        <v>*0.92</v>
      </c>
      <c r="AK279" s="70" t="str">
        <f t="shared" si="54"/>
        <v>REZoning_Sol-Win</v>
      </c>
      <c r="AO279" s="50" t="s">
        <v>3617</v>
      </c>
      <c r="AP279" s="72" t="s">
        <v>874</v>
      </c>
      <c r="AQ279" s="58">
        <v>2035</v>
      </c>
      <c r="AR279" s="73" t="str">
        <f t="shared" si="55"/>
        <v>*0.93</v>
      </c>
      <c r="AS279" s="70" t="str">
        <f t="shared" si="56"/>
        <v>REZoning_Sol-Win</v>
      </c>
      <c r="AT279" s="58"/>
      <c r="AU279" s="50" t="s">
        <v>3617</v>
      </c>
      <c r="AV279" s="72" t="s">
        <v>874</v>
      </c>
      <c r="AW279" s="58">
        <v>2050</v>
      </c>
      <c r="AX279" s="73" t="str">
        <f t="shared" si="57"/>
        <v>*0.89</v>
      </c>
      <c r="AY279" s="70" t="str">
        <f t="shared" si="58"/>
        <v>REZoning_Sol-Win</v>
      </c>
    </row>
    <row r="280" ht="29" spans="1:51">
      <c r="A280" s="67" t="s">
        <v>87</v>
      </c>
      <c r="C280" t="s">
        <v>3618</v>
      </c>
      <c r="D280" s="68" t="s">
        <v>874</v>
      </c>
      <c r="E280" s="52">
        <v>2035</v>
      </c>
      <c r="F280" s="69" t="str">
        <f t="shared" si="48"/>
        <v>*0.95</v>
      </c>
      <c r="G280" s="70" t="str">
        <f t="shared" si="59"/>
        <v>REZoning_Sol-Win</v>
      </c>
      <c r="H280" s="52"/>
      <c r="I280" t="s">
        <v>3618</v>
      </c>
      <c r="J280" s="68" t="s">
        <v>874</v>
      </c>
      <c r="K280" s="52">
        <v>2050</v>
      </c>
      <c r="L280" s="62" t="str">
        <f t="shared" si="49"/>
        <v>*0.92</v>
      </c>
      <c r="M280" s="70" t="str">
        <f t="shared" si="50"/>
        <v>REZoning_Sol-Win</v>
      </c>
      <c r="O280" t="s">
        <v>3618</v>
      </c>
      <c r="P280" t="s">
        <v>874</v>
      </c>
      <c r="Q280">
        <v>2100</v>
      </c>
      <c r="R280" t="s">
        <v>881</v>
      </c>
      <c r="S280" t="s">
        <v>875</v>
      </c>
      <c r="AA280" s="49" t="s">
        <v>3618</v>
      </c>
      <c r="AB280" s="71" t="s">
        <v>874</v>
      </c>
      <c r="AC280" s="55">
        <v>2035</v>
      </c>
      <c r="AD280" s="70" t="str">
        <f t="shared" si="51"/>
        <v>*0.95</v>
      </c>
      <c r="AE280" s="70" t="str">
        <f t="shared" si="52"/>
        <v>REZoning_Sol-Win</v>
      </c>
      <c r="AF280" s="55"/>
      <c r="AG280" s="49" t="s">
        <v>3618</v>
      </c>
      <c r="AH280" s="71" t="s">
        <v>874</v>
      </c>
      <c r="AI280" s="55">
        <v>2050</v>
      </c>
      <c r="AJ280" s="70" t="str">
        <f t="shared" si="53"/>
        <v>*0.92</v>
      </c>
      <c r="AK280" s="70" t="str">
        <f t="shared" si="54"/>
        <v>REZoning_Sol-Win</v>
      </c>
      <c r="AO280" s="50" t="s">
        <v>3618</v>
      </c>
      <c r="AP280" s="72" t="s">
        <v>874</v>
      </c>
      <c r="AQ280" s="58">
        <v>2035</v>
      </c>
      <c r="AR280" s="73" t="str">
        <f t="shared" si="55"/>
        <v>*0.93</v>
      </c>
      <c r="AS280" s="70" t="str">
        <f t="shared" si="56"/>
        <v>REZoning_Sol-Win</v>
      </c>
      <c r="AT280" s="58"/>
      <c r="AU280" s="50" t="s">
        <v>3618</v>
      </c>
      <c r="AV280" s="72" t="s">
        <v>874</v>
      </c>
      <c r="AW280" s="58">
        <v>2050</v>
      </c>
      <c r="AX280" s="73" t="str">
        <f t="shared" si="57"/>
        <v>*0.89</v>
      </c>
      <c r="AY280" s="70" t="str">
        <f t="shared" si="58"/>
        <v>REZoning_Sol-Win</v>
      </c>
    </row>
    <row r="281" ht="29" spans="1:51">
      <c r="A281" s="67" t="s">
        <v>87</v>
      </c>
      <c r="C281" t="s">
        <v>3619</v>
      </c>
      <c r="D281" s="68" t="s">
        <v>874</v>
      </c>
      <c r="E281" s="52">
        <v>2035</v>
      </c>
      <c r="F281" s="69" t="str">
        <f t="shared" si="48"/>
        <v>*0.95</v>
      </c>
      <c r="G281" s="70" t="str">
        <f t="shared" si="59"/>
        <v>REZoning_Sol-Win</v>
      </c>
      <c r="H281" s="52"/>
      <c r="I281" t="s">
        <v>3619</v>
      </c>
      <c r="J281" s="68" t="s">
        <v>874</v>
      </c>
      <c r="K281" s="52">
        <v>2050</v>
      </c>
      <c r="L281" s="62" t="str">
        <f t="shared" si="49"/>
        <v>*0.92</v>
      </c>
      <c r="M281" s="70" t="str">
        <f t="shared" si="50"/>
        <v>REZoning_Sol-Win</v>
      </c>
      <c r="O281" t="s">
        <v>3619</v>
      </c>
      <c r="P281" t="s">
        <v>874</v>
      </c>
      <c r="Q281">
        <v>2100</v>
      </c>
      <c r="R281" t="s">
        <v>881</v>
      </c>
      <c r="S281" t="s">
        <v>875</v>
      </c>
      <c r="AA281" s="49" t="s">
        <v>3619</v>
      </c>
      <c r="AB281" s="71" t="s">
        <v>874</v>
      </c>
      <c r="AC281" s="55">
        <v>2035</v>
      </c>
      <c r="AD281" s="70" t="str">
        <f t="shared" si="51"/>
        <v>*0.95</v>
      </c>
      <c r="AE281" s="70" t="str">
        <f t="shared" si="52"/>
        <v>REZoning_Sol-Win</v>
      </c>
      <c r="AF281" s="55"/>
      <c r="AG281" s="49" t="s">
        <v>3619</v>
      </c>
      <c r="AH281" s="71" t="s">
        <v>874</v>
      </c>
      <c r="AI281" s="55">
        <v>2050</v>
      </c>
      <c r="AJ281" s="70" t="str">
        <f t="shared" si="53"/>
        <v>*0.92</v>
      </c>
      <c r="AK281" s="70" t="str">
        <f t="shared" si="54"/>
        <v>REZoning_Sol-Win</v>
      </c>
      <c r="AO281" s="50" t="s">
        <v>3619</v>
      </c>
      <c r="AP281" s="72" t="s">
        <v>874</v>
      </c>
      <c r="AQ281" s="58">
        <v>2035</v>
      </c>
      <c r="AR281" s="73" t="str">
        <f t="shared" si="55"/>
        <v>*0.93</v>
      </c>
      <c r="AS281" s="70" t="str">
        <f t="shared" si="56"/>
        <v>REZoning_Sol-Win</v>
      </c>
      <c r="AT281" s="58"/>
      <c r="AU281" s="50" t="s">
        <v>3619</v>
      </c>
      <c r="AV281" s="72" t="s">
        <v>874</v>
      </c>
      <c r="AW281" s="58">
        <v>2050</v>
      </c>
      <c r="AX281" s="73" t="str">
        <f t="shared" si="57"/>
        <v>*0.89</v>
      </c>
      <c r="AY281" s="70" t="str">
        <f t="shared" si="58"/>
        <v>REZoning_Sol-Win</v>
      </c>
    </row>
    <row r="282" ht="29" spans="1:51">
      <c r="A282" s="67" t="s">
        <v>87</v>
      </c>
      <c r="C282" t="s">
        <v>3620</v>
      </c>
      <c r="D282" s="68" t="s">
        <v>874</v>
      </c>
      <c r="E282" s="52">
        <v>2035</v>
      </c>
      <c r="F282" s="69" t="str">
        <f t="shared" si="48"/>
        <v>*0.95</v>
      </c>
      <c r="G282" s="70" t="str">
        <f t="shared" si="59"/>
        <v>REZoning_Sol-Win</v>
      </c>
      <c r="H282" s="52"/>
      <c r="I282" t="s">
        <v>3620</v>
      </c>
      <c r="J282" s="68" t="s">
        <v>874</v>
      </c>
      <c r="K282" s="52">
        <v>2050</v>
      </c>
      <c r="L282" s="62" t="str">
        <f t="shared" si="49"/>
        <v>*0.92</v>
      </c>
      <c r="M282" s="70" t="str">
        <f t="shared" si="50"/>
        <v>REZoning_Sol-Win</v>
      </c>
      <c r="O282" t="s">
        <v>3620</v>
      </c>
      <c r="P282" t="s">
        <v>874</v>
      </c>
      <c r="Q282">
        <v>2100</v>
      </c>
      <c r="R282" t="s">
        <v>881</v>
      </c>
      <c r="S282" t="s">
        <v>875</v>
      </c>
      <c r="AA282" s="49" t="s">
        <v>3620</v>
      </c>
      <c r="AB282" s="71" t="s">
        <v>874</v>
      </c>
      <c r="AC282" s="55">
        <v>2035</v>
      </c>
      <c r="AD282" s="70" t="str">
        <f t="shared" si="51"/>
        <v>*0.95</v>
      </c>
      <c r="AE282" s="70" t="str">
        <f t="shared" si="52"/>
        <v>REZoning_Sol-Win</v>
      </c>
      <c r="AF282" s="55"/>
      <c r="AG282" s="49" t="s">
        <v>3620</v>
      </c>
      <c r="AH282" s="71" t="s">
        <v>874</v>
      </c>
      <c r="AI282" s="55">
        <v>2050</v>
      </c>
      <c r="AJ282" s="70" t="str">
        <f t="shared" si="53"/>
        <v>*0.92</v>
      </c>
      <c r="AK282" s="70" t="str">
        <f t="shared" si="54"/>
        <v>REZoning_Sol-Win</v>
      </c>
      <c r="AO282" s="50" t="s">
        <v>3620</v>
      </c>
      <c r="AP282" s="72" t="s">
        <v>874</v>
      </c>
      <c r="AQ282" s="58">
        <v>2035</v>
      </c>
      <c r="AR282" s="73" t="str">
        <f t="shared" si="55"/>
        <v>*0.93</v>
      </c>
      <c r="AS282" s="70" t="str">
        <f t="shared" si="56"/>
        <v>REZoning_Sol-Win</v>
      </c>
      <c r="AT282" s="58"/>
      <c r="AU282" s="50" t="s">
        <v>3620</v>
      </c>
      <c r="AV282" s="72" t="s">
        <v>874</v>
      </c>
      <c r="AW282" s="58">
        <v>2050</v>
      </c>
      <c r="AX282" s="73" t="str">
        <f t="shared" si="57"/>
        <v>*0.89</v>
      </c>
      <c r="AY282" s="70" t="str">
        <f t="shared" si="58"/>
        <v>REZoning_Sol-Win</v>
      </c>
    </row>
    <row r="283" ht="29" spans="1:51">
      <c r="A283" s="67" t="s">
        <v>87</v>
      </c>
      <c r="C283" t="s">
        <v>3621</v>
      </c>
      <c r="D283" s="68" t="s">
        <v>874</v>
      </c>
      <c r="E283" s="52">
        <v>2035</v>
      </c>
      <c r="F283" s="69" t="str">
        <f t="shared" si="48"/>
        <v>*0.95</v>
      </c>
      <c r="G283" s="70" t="str">
        <f t="shared" si="59"/>
        <v>REZoning_Sol-Win</v>
      </c>
      <c r="H283" s="52"/>
      <c r="I283" t="s">
        <v>3621</v>
      </c>
      <c r="J283" s="68" t="s">
        <v>874</v>
      </c>
      <c r="K283" s="52">
        <v>2050</v>
      </c>
      <c r="L283" s="62" t="str">
        <f t="shared" si="49"/>
        <v>*0.92</v>
      </c>
      <c r="M283" s="70" t="str">
        <f t="shared" si="50"/>
        <v>REZoning_Sol-Win</v>
      </c>
      <c r="O283" t="s">
        <v>3621</v>
      </c>
      <c r="P283" t="s">
        <v>874</v>
      </c>
      <c r="Q283">
        <v>2100</v>
      </c>
      <c r="R283" t="s">
        <v>881</v>
      </c>
      <c r="S283" t="s">
        <v>875</v>
      </c>
      <c r="AA283" s="49" t="s">
        <v>3621</v>
      </c>
      <c r="AB283" s="71" t="s">
        <v>874</v>
      </c>
      <c r="AC283" s="55">
        <v>2035</v>
      </c>
      <c r="AD283" s="70" t="str">
        <f t="shared" si="51"/>
        <v>*0.95</v>
      </c>
      <c r="AE283" s="70" t="str">
        <f t="shared" si="52"/>
        <v>REZoning_Sol-Win</v>
      </c>
      <c r="AF283" s="55"/>
      <c r="AG283" s="49" t="s">
        <v>3621</v>
      </c>
      <c r="AH283" s="71" t="s">
        <v>874</v>
      </c>
      <c r="AI283" s="55">
        <v>2050</v>
      </c>
      <c r="AJ283" s="70" t="str">
        <f t="shared" si="53"/>
        <v>*0.92</v>
      </c>
      <c r="AK283" s="70" t="str">
        <f t="shared" si="54"/>
        <v>REZoning_Sol-Win</v>
      </c>
      <c r="AO283" s="50" t="s">
        <v>3621</v>
      </c>
      <c r="AP283" s="72" t="s">
        <v>874</v>
      </c>
      <c r="AQ283" s="58">
        <v>2035</v>
      </c>
      <c r="AR283" s="73" t="str">
        <f t="shared" si="55"/>
        <v>*0.93</v>
      </c>
      <c r="AS283" s="70" t="str">
        <f t="shared" si="56"/>
        <v>REZoning_Sol-Win</v>
      </c>
      <c r="AT283" s="58"/>
      <c r="AU283" s="50" t="s">
        <v>3621</v>
      </c>
      <c r="AV283" s="72" t="s">
        <v>874</v>
      </c>
      <c r="AW283" s="58">
        <v>2050</v>
      </c>
      <c r="AX283" s="73" t="str">
        <f t="shared" si="57"/>
        <v>*0.89</v>
      </c>
      <c r="AY283" s="70" t="str">
        <f t="shared" si="58"/>
        <v>REZoning_Sol-Win</v>
      </c>
    </row>
    <row r="284" ht="29" spans="1:51">
      <c r="A284" s="67" t="s">
        <v>87</v>
      </c>
      <c r="C284" t="s">
        <v>3622</v>
      </c>
      <c r="D284" s="68" t="s">
        <v>874</v>
      </c>
      <c r="E284" s="52">
        <v>2035</v>
      </c>
      <c r="F284" s="69" t="str">
        <f t="shared" si="48"/>
        <v>*0.95</v>
      </c>
      <c r="G284" s="70" t="str">
        <f t="shared" si="59"/>
        <v>REZoning_Sol-Win</v>
      </c>
      <c r="H284" s="52"/>
      <c r="I284" t="s">
        <v>3622</v>
      </c>
      <c r="J284" s="68" t="s">
        <v>874</v>
      </c>
      <c r="K284" s="52">
        <v>2050</v>
      </c>
      <c r="L284" s="62" t="str">
        <f t="shared" si="49"/>
        <v>*0.92</v>
      </c>
      <c r="M284" s="70" t="str">
        <f t="shared" si="50"/>
        <v>REZoning_Sol-Win</v>
      </c>
      <c r="O284" t="s">
        <v>3622</v>
      </c>
      <c r="P284" t="s">
        <v>874</v>
      </c>
      <c r="Q284">
        <v>2100</v>
      </c>
      <c r="R284" t="s">
        <v>881</v>
      </c>
      <c r="S284" t="s">
        <v>875</v>
      </c>
      <c r="AA284" s="49" t="s">
        <v>3622</v>
      </c>
      <c r="AB284" s="71" t="s">
        <v>874</v>
      </c>
      <c r="AC284" s="55">
        <v>2035</v>
      </c>
      <c r="AD284" s="70" t="str">
        <f t="shared" si="51"/>
        <v>*0.95</v>
      </c>
      <c r="AE284" s="70" t="str">
        <f t="shared" si="52"/>
        <v>REZoning_Sol-Win</v>
      </c>
      <c r="AF284" s="55"/>
      <c r="AG284" s="49" t="s">
        <v>3622</v>
      </c>
      <c r="AH284" s="71" t="s">
        <v>874</v>
      </c>
      <c r="AI284" s="55">
        <v>2050</v>
      </c>
      <c r="AJ284" s="70" t="str">
        <f t="shared" si="53"/>
        <v>*0.92</v>
      </c>
      <c r="AK284" s="70" t="str">
        <f t="shared" si="54"/>
        <v>REZoning_Sol-Win</v>
      </c>
      <c r="AO284" s="50" t="s">
        <v>3622</v>
      </c>
      <c r="AP284" s="72" t="s">
        <v>874</v>
      </c>
      <c r="AQ284" s="58">
        <v>2035</v>
      </c>
      <c r="AR284" s="73" t="str">
        <f t="shared" si="55"/>
        <v>*0.93</v>
      </c>
      <c r="AS284" s="70" t="str">
        <f t="shared" si="56"/>
        <v>REZoning_Sol-Win</v>
      </c>
      <c r="AT284" s="58"/>
      <c r="AU284" s="50" t="s">
        <v>3622</v>
      </c>
      <c r="AV284" s="72" t="s">
        <v>874</v>
      </c>
      <c r="AW284" s="58">
        <v>2050</v>
      </c>
      <c r="AX284" s="73" t="str">
        <f t="shared" si="57"/>
        <v>*0.89</v>
      </c>
      <c r="AY284" s="70" t="str">
        <f t="shared" si="58"/>
        <v>REZoning_Sol-Win</v>
      </c>
    </row>
    <row r="285" ht="29" spans="1:51">
      <c r="A285" s="67" t="s">
        <v>87</v>
      </c>
      <c r="C285" t="s">
        <v>3623</v>
      </c>
      <c r="D285" s="68" t="s">
        <v>874</v>
      </c>
      <c r="E285" s="52">
        <v>2035</v>
      </c>
      <c r="F285" s="69" t="str">
        <f t="shared" si="48"/>
        <v>*0.95</v>
      </c>
      <c r="G285" s="70" t="str">
        <f t="shared" si="59"/>
        <v>REZoning_Sol-Win</v>
      </c>
      <c r="H285" s="52"/>
      <c r="I285" t="s">
        <v>3623</v>
      </c>
      <c r="J285" s="68" t="s">
        <v>874</v>
      </c>
      <c r="K285" s="52">
        <v>2050</v>
      </c>
      <c r="L285" s="62" t="str">
        <f t="shared" si="49"/>
        <v>*0.92</v>
      </c>
      <c r="M285" s="70" t="str">
        <f t="shared" si="50"/>
        <v>REZoning_Sol-Win</v>
      </c>
      <c r="O285" t="s">
        <v>3623</v>
      </c>
      <c r="P285" t="s">
        <v>874</v>
      </c>
      <c r="Q285">
        <v>2100</v>
      </c>
      <c r="R285" t="s">
        <v>881</v>
      </c>
      <c r="S285" t="s">
        <v>875</v>
      </c>
      <c r="AA285" s="49" t="s">
        <v>3623</v>
      </c>
      <c r="AB285" s="71" t="s">
        <v>874</v>
      </c>
      <c r="AC285" s="55">
        <v>2035</v>
      </c>
      <c r="AD285" s="70" t="str">
        <f t="shared" si="51"/>
        <v>*0.95</v>
      </c>
      <c r="AE285" s="70" t="str">
        <f t="shared" si="52"/>
        <v>REZoning_Sol-Win</v>
      </c>
      <c r="AF285" s="55"/>
      <c r="AG285" s="49" t="s">
        <v>3623</v>
      </c>
      <c r="AH285" s="71" t="s">
        <v>874</v>
      </c>
      <c r="AI285" s="55">
        <v>2050</v>
      </c>
      <c r="AJ285" s="70" t="str">
        <f t="shared" si="53"/>
        <v>*0.92</v>
      </c>
      <c r="AK285" s="70" t="str">
        <f t="shared" si="54"/>
        <v>REZoning_Sol-Win</v>
      </c>
      <c r="AO285" s="50" t="s">
        <v>3623</v>
      </c>
      <c r="AP285" s="72" t="s">
        <v>874</v>
      </c>
      <c r="AQ285" s="58">
        <v>2035</v>
      </c>
      <c r="AR285" s="73" t="str">
        <f t="shared" si="55"/>
        <v>*0.93</v>
      </c>
      <c r="AS285" s="70" t="str">
        <f t="shared" si="56"/>
        <v>REZoning_Sol-Win</v>
      </c>
      <c r="AT285" s="58"/>
      <c r="AU285" s="50" t="s">
        <v>3623</v>
      </c>
      <c r="AV285" s="72" t="s">
        <v>874</v>
      </c>
      <c r="AW285" s="58">
        <v>2050</v>
      </c>
      <c r="AX285" s="73" t="str">
        <f t="shared" si="57"/>
        <v>*0.89</v>
      </c>
      <c r="AY285" s="70" t="str">
        <f t="shared" si="58"/>
        <v>REZoning_Sol-Win</v>
      </c>
    </row>
    <row r="286" ht="29" spans="1:51">
      <c r="A286" s="67" t="s">
        <v>87</v>
      </c>
      <c r="C286" t="s">
        <v>3624</v>
      </c>
      <c r="D286" s="68" t="s">
        <v>874</v>
      </c>
      <c r="E286" s="52">
        <v>2035</v>
      </c>
      <c r="F286" s="69" t="str">
        <f t="shared" si="48"/>
        <v>*0.95</v>
      </c>
      <c r="G286" s="70" t="str">
        <f t="shared" si="59"/>
        <v>REZoning_Sol-Win</v>
      </c>
      <c r="H286" s="52"/>
      <c r="I286" t="s">
        <v>3624</v>
      </c>
      <c r="J286" s="68" t="s">
        <v>874</v>
      </c>
      <c r="K286" s="52">
        <v>2050</v>
      </c>
      <c r="L286" s="62" t="str">
        <f t="shared" si="49"/>
        <v>*0.92</v>
      </c>
      <c r="M286" s="70" t="str">
        <f t="shared" si="50"/>
        <v>REZoning_Sol-Win</v>
      </c>
      <c r="O286" t="s">
        <v>3624</v>
      </c>
      <c r="P286" t="s">
        <v>874</v>
      </c>
      <c r="Q286">
        <v>2100</v>
      </c>
      <c r="R286" t="s">
        <v>881</v>
      </c>
      <c r="S286" t="s">
        <v>875</v>
      </c>
      <c r="AA286" s="49" t="s">
        <v>3624</v>
      </c>
      <c r="AB286" s="71" t="s">
        <v>874</v>
      </c>
      <c r="AC286" s="55">
        <v>2035</v>
      </c>
      <c r="AD286" s="70" t="str">
        <f t="shared" si="51"/>
        <v>*0.95</v>
      </c>
      <c r="AE286" s="70" t="str">
        <f t="shared" si="52"/>
        <v>REZoning_Sol-Win</v>
      </c>
      <c r="AF286" s="55"/>
      <c r="AG286" s="49" t="s">
        <v>3624</v>
      </c>
      <c r="AH286" s="71" t="s">
        <v>874</v>
      </c>
      <c r="AI286" s="55">
        <v>2050</v>
      </c>
      <c r="AJ286" s="70" t="str">
        <f t="shared" si="53"/>
        <v>*0.92</v>
      </c>
      <c r="AK286" s="70" t="str">
        <f t="shared" si="54"/>
        <v>REZoning_Sol-Win</v>
      </c>
      <c r="AO286" s="50" t="s">
        <v>3624</v>
      </c>
      <c r="AP286" s="72" t="s">
        <v>874</v>
      </c>
      <c r="AQ286" s="58">
        <v>2035</v>
      </c>
      <c r="AR286" s="73" t="str">
        <f t="shared" si="55"/>
        <v>*0.93</v>
      </c>
      <c r="AS286" s="70" t="str">
        <f t="shared" si="56"/>
        <v>REZoning_Sol-Win</v>
      </c>
      <c r="AT286" s="58"/>
      <c r="AU286" s="50" t="s">
        <v>3624</v>
      </c>
      <c r="AV286" s="72" t="s">
        <v>874</v>
      </c>
      <c r="AW286" s="58">
        <v>2050</v>
      </c>
      <c r="AX286" s="73" t="str">
        <f t="shared" si="57"/>
        <v>*0.89</v>
      </c>
      <c r="AY286" s="70" t="str">
        <f t="shared" si="58"/>
        <v>REZoning_Sol-Win</v>
      </c>
    </row>
    <row r="287" ht="29" spans="1:51">
      <c r="A287" s="67" t="s">
        <v>87</v>
      </c>
      <c r="C287" t="s">
        <v>3625</v>
      </c>
      <c r="D287" s="68" t="s">
        <v>874</v>
      </c>
      <c r="E287" s="52">
        <v>2035</v>
      </c>
      <c r="F287" s="69" t="str">
        <f t="shared" si="48"/>
        <v>*0.95</v>
      </c>
      <c r="G287" s="70" t="str">
        <f t="shared" si="59"/>
        <v>REZoning_Sol-Win</v>
      </c>
      <c r="H287" s="52"/>
      <c r="I287" t="s">
        <v>3625</v>
      </c>
      <c r="J287" s="68" t="s">
        <v>874</v>
      </c>
      <c r="K287" s="52">
        <v>2050</v>
      </c>
      <c r="L287" s="62" t="str">
        <f t="shared" si="49"/>
        <v>*0.92</v>
      </c>
      <c r="M287" s="70" t="str">
        <f t="shared" si="50"/>
        <v>REZoning_Sol-Win</v>
      </c>
      <c r="O287" t="s">
        <v>3625</v>
      </c>
      <c r="P287" t="s">
        <v>874</v>
      </c>
      <c r="Q287">
        <v>2100</v>
      </c>
      <c r="R287" t="s">
        <v>881</v>
      </c>
      <c r="S287" t="s">
        <v>875</v>
      </c>
      <c r="AA287" s="49" t="s">
        <v>3625</v>
      </c>
      <c r="AB287" s="71" t="s">
        <v>874</v>
      </c>
      <c r="AC287" s="55">
        <v>2035</v>
      </c>
      <c r="AD287" s="70" t="str">
        <f t="shared" si="51"/>
        <v>*0.95</v>
      </c>
      <c r="AE287" s="70" t="str">
        <f t="shared" si="52"/>
        <v>REZoning_Sol-Win</v>
      </c>
      <c r="AF287" s="55"/>
      <c r="AG287" s="49" t="s">
        <v>3625</v>
      </c>
      <c r="AH287" s="71" t="s">
        <v>874</v>
      </c>
      <c r="AI287" s="55">
        <v>2050</v>
      </c>
      <c r="AJ287" s="70" t="str">
        <f t="shared" si="53"/>
        <v>*0.92</v>
      </c>
      <c r="AK287" s="70" t="str">
        <f t="shared" si="54"/>
        <v>REZoning_Sol-Win</v>
      </c>
      <c r="AO287" s="50" t="s">
        <v>3625</v>
      </c>
      <c r="AP287" s="72" t="s">
        <v>874</v>
      </c>
      <c r="AQ287" s="58">
        <v>2035</v>
      </c>
      <c r="AR287" s="73" t="str">
        <f t="shared" si="55"/>
        <v>*0.93</v>
      </c>
      <c r="AS287" s="70" t="str">
        <f t="shared" si="56"/>
        <v>REZoning_Sol-Win</v>
      </c>
      <c r="AT287" s="58"/>
      <c r="AU287" s="50" t="s">
        <v>3625</v>
      </c>
      <c r="AV287" s="72" t="s">
        <v>874</v>
      </c>
      <c r="AW287" s="58">
        <v>2050</v>
      </c>
      <c r="AX287" s="73" t="str">
        <f t="shared" si="57"/>
        <v>*0.89</v>
      </c>
      <c r="AY287" s="70" t="str">
        <f t="shared" si="58"/>
        <v>REZoning_Sol-Win</v>
      </c>
    </row>
    <row r="288" ht="29" spans="1:51">
      <c r="A288" s="67" t="s">
        <v>87</v>
      </c>
      <c r="C288" t="s">
        <v>3626</v>
      </c>
      <c r="D288" s="68" t="s">
        <v>874</v>
      </c>
      <c r="E288" s="52">
        <v>2035</v>
      </c>
      <c r="F288" s="69" t="str">
        <f t="shared" si="48"/>
        <v>*0.95</v>
      </c>
      <c r="G288" s="70" t="str">
        <f t="shared" si="59"/>
        <v>REZoning_Sol-Win</v>
      </c>
      <c r="H288" s="52"/>
      <c r="I288" t="s">
        <v>3626</v>
      </c>
      <c r="J288" s="68" t="s">
        <v>874</v>
      </c>
      <c r="K288" s="52">
        <v>2050</v>
      </c>
      <c r="L288" s="62" t="str">
        <f t="shared" si="49"/>
        <v>*0.92</v>
      </c>
      <c r="M288" s="70" t="str">
        <f t="shared" si="50"/>
        <v>REZoning_Sol-Win</v>
      </c>
      <c r="O288" t="s">
        <v>3626</v>
      </c>
      <c r="P288" t="s">
        <v>874</v>
      </c>
      <c r="Q288">
        <v>2100</v>
      </c>
      <c r="R288" t="s">
        <v>881</v>
      </c>
      <c r="S288" t="s">
        <v>875</v>
      </c>
      <c r="AA288" s="49" t="s">
        <v>3626</v>
      </c>
      <c r="AB288" s="71" t="s">
        <v>874</v>
      </c>
      <c r="AC288" s="55">
        <v>2035</v>
      </c>
      <c r="AD288" s="70" t="str">
        <f t="shared" si="51"/>
        <v>*0.95</v>
      </c>
      <c r="AE288" s="70" t="str">
        <f t="shared" si="52"/>
        <v>REZoning_Sol-Win</v>
      </c>
      <c r="AF288" s="55"/>
      <c r="AG288" s="49" t="s">
        <v>3626</v>
      </c>
      <c r="AH288" s="71" t="s">
        <v>874</v>
      </c>
      <c r="AI288" s="55">
        <v>2050</v>
      </c>
      <c r="AJ288" s="70" t="str">
        <f t="shared" si="53"/>
        <v>*0.92</v>
      </c>
      <c r="AK288" s="70" t="str">
        <f t="shared" si="54"/>
        <v>REZoning_Sol-Win</v>
      </c>
      <c r="AO288" s="50" t="s">
        <v>3626</v>
      </c>
      <c r="AP288" s="72" t="s">
        <v>874</v>
      </c>
      <c r="AQ288" s="58">
        <v>2035</v>
      </c>
      <c r="AR288" s="73" t="str">
        <f t="shared" si="55"/>
        <v>*0.93</v>
      </c>
      <c r="AS288" s="70" t="str">
        <f t="shared" si="56"/>
        <v>REZoning_Sol-Win</v>
      </c>
      <c r="AT288" s="58"/>
      <c r="AU288" s="50" t="s">
        <v>3626</v>
      </c>
      <c r="AV288" s="72" t="s">
        <v>874</v>
      </c>
      <c r="AW288" s="58">
        <v>2050</v>
      </c>
      <c r="AX288" s="73" t="str">
        <f t="shared" si="57"/>
        <v>*0.89</v>
      </c>
      <c r="AY288" s="70" t="str">
        <f t="shared" si="58"/>
        <v>REZoning_Sol-Win</v>
      </c>
    </row>
    <row r="289" ht="29" spans="1:51">
      <c r="A289" s="67" t="s">
        <v>87</v>
      </c>
      <c r="C289" t="s">
        <v>3627</v>
      </c>
      <c r="D289" s="68" t="s">
        <v>874</v>
      </c>
      <c r="E289" s="52">
        <v>2035</v>
      </c>
      <c r="F289" s="69" t="str">
        <f t="shared" si="48"/>
        <v>*0.95</v>
      </c>
      <c r="G289" s="70" t="str">
        <f t="shared" si="59"/>
        <v>REZoning_Sol-Win</v>
      </c>
      <c r="H289" s="52"/>
      <c r="I289" t="s">
        <v>3627</v>
      </c>
      <c r="J289" s="68" t="s">
        <v>874</v>
      </c>
      <c r="K289" s="52">
        <v>2050</v>
      </c>
      <c r="L289" s="62" t="str">
        <f t="shared" si="49"/>
        <v>*0.92</v>
      </c>
      <c r="M289" s="70" t="str">
        <f t="shared" si="50"/>
        <v>REZoning_Sol-Win</v>
      </c>
      <c r="O289" t="s">
        <v>3627</v>
      </c>
      <c r="P289" t="s">
        <v>874</v>
      </c>
      <c r="Q289">
        <v>2100</v>
      </c>
      <c r="R289" t="s">
        <v>881</v>
      </c>
      <c r="S289" t="s">
        <v>875</v>
      </c>
      <c r="AA289" s="49" t="s">
        <v>3627</v>
      </c>
      <c r="AB289" s="71" t="s">
        <v>874</v>
      </c>
      <c r="AC289" s="55">
        <v>2035</v>
      </c>
      <c r="AD289" s="70" t="str">
        <f t="shared" si="51"/>
        <v>*0.95</v>
      </c>
      <c r="AE289" s="70" t="str">
        <f t="shared" si="52"/>
        <v>REZoning_Sol-Win</v>
      </c>
      <c r="AF289" s="55"/>
      <c r="AG289" s="49" t="s">
        <v>3627</v>
      </c>
      <c r="AH289" s="71" t="s">
        <v>874</v>
      </c>
      <c r="AI289" s="55">
        <v>2050</v>
      </c>
      <c r="AJ289" s="70" t="str">
        <f t="shared" si="53"/>
        <v>*0.92</v>
      </c>
      <c r="AK289" s="70" t="str">
        <f t="shared" si="54"/>
        <v>REZoning_Sol-Win</v>
      </c>
      <c r="AO289" s="50" t="s">
        <v>3627</v>
      </c>
      <c r="AP289" s="72" t="s">
        <v>874</v>
      </c>
      <c r="AQ289" s="58">
        <v>2035</v>
      </c>
      <c r="AR289" s="73" t="str">
        <f t="shared" si="55"/>
        <v>*0.93</v>
      </c>
      <c r="AS289" s="70" t="str">
        <f t="shared" si="56"/>
        <v>REZoning_Sol-Win</v>
      </c>
      <c r="AT289" s="58"/>
      <c r="AU289" s="50" t="s">
        <v>3627</v>
      </c>
      <c r="AV289" s="72" t="s">
        <v>874</v>
      </c>
      <c r="AW289" s="58">
        <v>2050</v>
      </c>
      <c r="AX289" s="73" t="str">
        <f t="shared" si="57"/>
        <v>*0.89</v>
      </c>
      <c r="AY289" s="70" t="str">
        <f t="shared" si="58"/>
        <v>REZoning_Sol-Win</v>
      </c>
    </row>
    <row r="290" ht="29" spans="1:51">
      <c r="A290" s="67" t="s">
        <v>78</v>
      </c>
      <c r="C290" t="s">
        <v>3628</v>
      </c>
      <c r="D290" s="68" t="s">
        <v>874</v>
      </c>
      <c r="E290" s="52">
        <v>2035</v>
      </c>
      <c r="F290" s="69" t="str">
        <f t="shared" si="48"/>
        <v>*0.95</v>
      </c>
      <c r="G290" s="70" t="str">
        <f t="shared" si="59"/>
        <v>REZoning_Sol-Win</v>
      </c>
      <c r="H290" s="52"/>
      <c r="I290" t="s">
        <v>3628</v>
      </c>
      <c r="J290" s="68" t="s">
        <v>874</v>
      </c>
      <c r="K290" s="52">
        <v>2050</v>
      </c>
      <c r="L290" s="62" t="str">
        <f t="shared" si="49"/>
        <v>*0.93</v>
      </c>
      <c r="M290" s="70" t="str">
        <f t="shared" si="50"/>
        <v>REZoning_Sol-Win</v>
      </c>
      <c r="O290" t="s">
        <v>3628</v>
      </c>
      <c r="P290" t="s">
        <v>874</v>
      </c>
      <c r="Q290">
        <v>2100</v>
      </c>
      <c r="R290" t="s">
        <v>904</v>
      </c>
      <c r="S290" t="s">
        <v>875</v>
      </c>
      <c r="AA290" s="49" t="s">
        <v>3628</v>
      </c>
      <c r="AB290" s="71" t="s">
        <v>874</v>
      </c>
      <c r="AC290" s="55">
        <v>2035</v>
      </c>
      <c r="AD290" s="70" t="str">
        <f t="shared" si="51"/>
        <v>*0.95</v>
      </c>
      <c r="AE290" s="70" t="str">
        <f t="shared" si="52"/>
        <v>REZoning_Sol-Win</v>
      </c>
      <c r="AF290" s="55"/>
      <c r="AG290" s="49" t="s">
        <v>3628</v>
      </c>
      <c r="AH290" s="71" t="s">
        <v>874</v>
      </c>
      <c r="AI290" s="55">
        <v>2050</v>
      </c>
      <c r="AJ290" s="70" t="str">
        <f t="shared" si="53"/>
        <v>*0.93</v>
      </c>
      <c r="AK290" s="70" t="str">
        <f t="shared" si="54"/>
        <v>REZoning_Sol-Win</v>
      </c>
      <c r="AO290" s="50" t="s">
        <v>3628</v>
      </c>
      <c r="AP290" s="72" t="s">
        <v>874</v>
      </c>
      <c r="AQ290" s="58">
        <v>2035</v>
      </c>
      <c r="AR290" s="73" t="str">
        <f t="shared" si="55"/>
        <v>*0.93</v>
      </c>
      <c r="AS290" s="70" t="str">
        <f t="shared" si="56"/>
        <v>REZoning_Sol-Win</v>
      </c>
      <c r="AT290" s="58"/>
      <c r="AU290" s="50" t="s">
        <v>3628</v>
      </c>
      <c r="AV290" s="72" t="s">
        <v>874</v>
      </c>
      <c r="AW290" s="58">
        <v>2050</v>
      </c>
      <c r="AX290" s="73" t="str">
        <f t="shared" si="57"/>
        <v>*0.9</v>
      </c>
      <c r="AY290" s="70" t="str">
        <f t="shared" si="58"/>
        <v>REZoning_Sol-Win</v>
      </c>
    </row>
    <row r="291" ht="29" spans="1:51">
      <c r="A291" s="67" t="s">
        <v>78</v>
      </c>
      <c r="C291" t="s">
        <v>3629</v>
      </c>
      <c r="D291" s="68" t="s">
        <v>874</v>
      </c>
      <c r="E291" s="52">
        <v>2035</v>
      </c>
      <c r="F291" s="69" t="str">
        <f t="shared" si="48"/>
        <v>*0.95</v>
      </c>
      <c r="G291" s="70" t="str">
        <f t="shared" si="59"/>
        <v>REZoning_Sol-Win</v>
      </c>
      <c r="H291" s="52"/>
      <c r="I291" t="s">
        <v>3629</v>
      </c>
      <c r="J291" s="68" t="s">
        <v>874</v>
      </c>
      <c r="K291" s="52">
        <v>2050</v>
      </c>
      <c r="L291" s="62" t="str">
        <f t="shared" si="49"/>
        <v>*0.93</v>
      </c>
      <c r="M291" s="70" t="str">
        <f t="shared" si="50"/>
        <v>REZoning_Sol-Win</v>
      </c>
      <c r="O291" t="s">
        <v>3629</v>
      </c>
      <c r="P291" t="s">
        <v>874</v>
      </c>
      <c r="Q291">
        <v>2100</v>
      </c>
      <c r="R291" t="s">
        <v>904</v>
      </c>
      <c r="S291" t="s">
        <v>875</v>
      </c>
      <c r="AA291" s="49" t="s">
        <v>3629</v>
      </c>
      <c r="AB291" s="71" t="s">
        <v>874</v>
      </c>
      <c r="AC291" s="55">
        <v>2035</v>
      </c>
      <c r="AD291" s="70" t="str">
        <f t="shared" si="51"/>
        <v>*0.95</v>
      </c>
      <c r="AE291" s="70" t="str">
        <f t="shared" si="52"/>
        <v>REZoning_Sol-Win</v>
      </c>
      <c r="AF291" s="55"/>
      <c r="AG291" s="49" t="s">
        <v>3629</v>
      </c>
      <c r="AH291" s="71" t="s">
        <v>874</v>
      </c>
      <c r="AI291" s="55">
        <v>2050</v>
      </c>
      <c r="AJ291" s="70" t="str">
        <f t="shared" si="53"/>
        <v>*0.93</v>
      </c>
      <c r="AK291" s="70" t="str">
        <f t="shared" si="54"/>
        <v>REZoning_Sol-Win</v>
      </c>
      <c r="AO291" s="50" t="s">
        <v>3629</v>
      </c>
      <c r="AP291" s="72" t="s">
        <v>874</v>
      </c>
      <c r="AQ291" s="58">
        <v>2035</v>
      </c>
      <c r="AR291" s="73" t="str">
        <f t="shared" si="55"/>
        <v>*0.93</v>
      </c>
      <c r="AS291" s="70" t="str">
        <f t="shared" si="56"/>
        <v>REZoning_Sol-Win</v>
      </c>
      <c r="AT291" s="58"/>
      <c r="AU291" s="50" t="s">
        <v>3629</v>
      </c>
      <c r="AV291" s="72" t="s">
        <v>874</v>
      </c>
      <c r="AW291" s="58">
        <v>2050</v>
      </c>
      <c r="AX291" s="73" t="str">
        <f t="shared" si="57"/>
        <v>*0.9</v>
      </c>
      <c r="AY291" s="70" t="str">
        <f t="shared" si="58"/>
        <v>REZoning_Sol-Win</v>
      </c>
    </row>
    <row r="292" ht="29" spans="1:51">
      <c r="A292" s="67" t="s">
        <v>70</v>
      </c>
      <c r="C292" t="s">
        <v>3630</v>
      </c>
      <c r="D292" s="68" t="s">
        <v>874</v>
      </c>
      <c r="E292" s="52">
        <v>2035</v>
      </c>
      <c r="F292" s="69" t="str">
        <f t="shared" si="48"/>
        <v>*0.94</v>
      </c>
      <c r="G292" s="70" t="str">
        <f t="shared" si="59"/>
        <v>REZoning_Sol-Win</v>
      </c>
      <c r="H292" s="52"/>
      <c r="I292" t="s">
        <v>3630</v>
      </c>
      <c r="J292" s="68" t="s">
        <v>874</v>
      </c>
      <c r="K292" s="52">
        <v>2050</v>
      </c>
      <c r="L292" s="62" t="str">
        <f t="shared" si="49"/>
        <v>*0.91</v>
      </c>
      <c r="M292" s="70" t="str">
        <f t="shared" si="50"/>
        <v>REZoning_Sol-Win</v>
      </c>
      <c r="O292" t="s">
        <v>3630</v>
      </c>
      <c r="P292" t="s">
        <v>874</v>
      </c>
      <c r="Q292">
        <v>2100</v>
      </c>
      <c r="R292" t="s">
        <v>890</v>
      </c>
      <c r="S292" t="s">
        <v>875</v>
      </c>
      <c r="AA292" s="49" t="s">
        <v>3630</v>
      </c>
      <c r="AB292" s="71" t="s">
        <v>874</v>
      </c>
      <c r="AC292" s="55">
        <v>2035</v>
      </c>
      <c r="AD292" s="70" t="str">
        <f t="shared" si="51"/>
        <v>*0.93</v>
      </c>
      <c r="AE292" s="70" t="str">
        <f t="shared" si="52"/>
        <v>REZoning_Sol-Win</v>
      </c>
      <c r="AF292" s="55"/>
      <c r="AG292" s="49" t="s">
        <v>3630</v>
      </c>
      <c r="AH292" s="71" t="s">
        <v>874</v>
      </c>
      <c r="AI292" s="55">
        <v>2050</v>
      </c>
      <c r="AJ292" s="70" t="str">
        <f t="shared" si="53"/>
        <v>*0.9</v>
      </c>
      <c r="AK292" s="70" t="str">
        <f t="shared" si="54"/>
        <v>REZoning_Sol-Win</v>
      </c>
      <c r="AO292" s="50" t="s">
        <v>3630</v>
      </c>
      <c r="AP292" s="72" t="s">
        <v>874</v>
      </c>
      <c r="AQ292" s="58">
        <v>2035</v>
      </c>
      <c r="AR292" s="73" t="str">
        <f t="shared" si="55"/>
        <v>*0.9</v>
      </c>
      <c r="AS292" s="70" t="str">
        <f t="shared" si="56"/>
        <v>REZoning_Sol-Win</v>
      </c>
      <c r="AT292" s="58"/>
      <c r="AU292" s="50" t="s">
        <v>3630</v>
      </c>
      <c r="AV292" s="72" t="s">
        <v>874</v>
      </c>
      <c r="AW292" s="58">
        <v>2050</v>
      </c>
      <c r="AX292" s="73" t="str">
        <f t="shared" si="57"/>
        <v>*0.86</v>
      </c>
      <c r="AY292" s="70" t="str">
        <f t="shared" si="58"/>
        <v>REZoning_Sol-Win</v>
      </c>
    </row>
    <row r="293" ht="29" spans="1:51">
      <c r="A293" s="67" t="s">
        <v>87</v>
      </c>
      <c r="C293" t="s">
        <v>3631</v>
      </c>
      <c r="D293" s="68" t="s">
        <v>874</v>
      </c>
      <c r="E293" s="52">
        <v>2035</v>
      </c>
      <c r="F293" s="69" t="str">
        <f t="shared" si="48"/>
        <v>*0.95</v>
      </c>
      <c r="G293" s="70" t="str">
        <f t="shared" si="59"/>
        <v>REZoning_Sol-Win</v>
      </c>
      <c r="H293" s="52"/>
      <c r="I293" t="s">
        <v>3631</v>
      </c>
      <c r="J293" s="68" t="s">
        <v>874</v>
      </c>
      <c r="K293" s="52">
        <v>2050</v>
      </c>
      <c r="L293" s="62" t="str">
        <f t="shared" si="49"/>
        <v>*0.92</v>
      </c>
      <c r="M293" s="70" t="str">
        <f t="shared" si="50"/>
        <v>REZoning_Sol-Win</v>
      </c>
      <c r="O293" t="s">
        <v>3631</v>
      </c>
      <c r="P293" t="s">
        <v>874</v>
      </c>
      <c r="Q293">
        <v>2100</v>
      </c>
      <c r="R293" t="s">
        <v>881</v>
      </c>
      <c r="S293" t="s">
        <v>875</v>
      </c>
      <c r="AA293" s="49" t="s">
        <v>3631</v>
      </c>
      <c r="AB293" s="71" t="s">
        <v>874</v>
      </c>
      <c r="AC293" s="55">
        <v>2035</v>
      </c>
      <c r="AD293" s="70" t="str">
        <f t="shared" si="51"/>
        <v>*0.95</v>
      </c>
      <c r="AE293" s="70" t="str">
        <f t="shared" si="52"/>
        <v>REZoning_Sol-Win</v>
      </c>
      <c r="AF293" s="55"/>
      <c r="AG293" s="49" t="s">
        <v>3631</v>
      </c>
      <c r="AH293" s="71" t="s">
        <v>874</v>
      </c>
      <c r="AI293" s="55">
        <v>2050</v>
      </c>
      <c r="AJ293" s="70" t="str">
        <f t="shared" si="53"/>
        <v>*0.92</v>
      </c>
      <c r="AK293" s="70" t="str">
        <f t="shared" si="54"/>
        <v>REZoning_Sol-Win</v>
      </c>
      <c r="AO293" s="50" t="s">
        <v>3631</v>
      </c>
      <c r="AP293" s="72" t="s">
        <v>874</v>
      </c>
      <c r="AQ293" s="58">
        <v>2035</v>
      </c>
      <c r="AR293" s="73" t="str">
        <f t="shared" si="55"/>
        <v>*0.93</v>
      </c>
      <c r="AS293" s="70" t="str">
        <f t="shared" si="56"/>
        <v>REZoning_Sol-Win</v>
      </c>
      <c r="AT293" s="58"/>
      <c r="AU293" s="50" t="s">
        <v>3631</v>
      </c>
      <c r="AV293" s="72" t="s">
        <v>874</v>
      </c>
      <c r="AW293" s="58">
        <v>2050</v>
      </c>
      <c r="AX293" s="73" t="str">
        <f t="shared" si="57"/>
        <v>*0.89</v>
      </c>
      <c r="AY293" s="70" t="str">
        <f t="shared" si="58"/>
        <v>REZoning_Sol-Win</v>
      </c>
    </row>
    <row r="294" ht="29" spans="1:51">
      <c r="A294" s="67" t="s">
        <v>78</v>
      </c>
      <c r="C294" t="s">
        <v>3632</v>
      </c>
      <c r="D294" s="68" t="s">
        <v>874</v>
      </c>
      <c r="E294" s="52">
        <v>2035</v>
      </c>
      <c r="F294" s="69" t="str">
        <f t="shared" si="48"/>
        <v>*0.95</v>
      </c>
      <c r="G294" s="70" t="str">
        <f t="shared" si="59"/>
        <v>REZoning_Sol-Win</v>
      </c>
      <c r="H294" s="52"/>
      <c r="I294" t="s">
        <v>3632</v>
      </c>
      <c r="J294" s="68" t="s">
        <v>874</v>
      </c>
      <c r="K294" s="52">
        <v>2050</v>
      </c>
      <c r="L294" s="62" t="str">
        <f t="shared" si="49"/>
        <v>*0.93</v>
      </c>
      <c r="M294" s="70" t="str">
        <f t="shared" si="50"/>
        <v>REZoning_Sol-Win</v>
      </c>
      <c r="O294" t="s">
        <v>3632</v>
      </c>
      <c r="P294" t="s">
        <v>874</v>
      </c>
      <c r="Q294">
        <v>2100</v>
      </c>
      <c r="R294" t="s">
        <v>904</v>
      </c>
      <c r="S294" t="s">
        <v>875</v>
      </c>
      <c r="AA294" s="49" t="s">
        <v>3632</v>
      </c>
      <c r="AB294" s="71" t="s">
        <v>874</v>
      </c>
      <c r="AC294" s="55">
        <v>2035</v>
      </c>
      <c r="AD294" s="70" t="str">
        <f t="shared" si="51"/>
        <v>*0.95</v>
      </c>
      <c r="AE294" s="70" t="str">
        <f t="shared" si="52"/>
        <v>REZoning_Sol-Win</v>
      </c>
      <c r="AF294" s="55"/>
      <c r="AG294" s="49" t="s">
        <v>3632</v>
      </c>
      <c r="AH294" s="71" t="s">
        <v>874</v>
      </c>
      <c r="AI294" s="55">
        <v>2050</v>
      </c>
      <c r="AJ294" s="70" t="str">
        <f t="shared" si="53"/>
        <v>*0.93</v>
      </c>
      <c r="AK294" s="70" t="str">
        <f t="shared" si="54"/>
        <v>REZoning_Sol-Win</v>
      </c>
      <c r="AO294" s="50" t="s">
        <v>3632</v>
      </c>
      <c r="AP294" s="72" t="s">
        <v>874</v>
      </c>
      <c r="AQ294" s="58">
        <v>2035</v>
      </c>
      <c r="AR294" s="73" t="str">
        <f t="shared" si="55"/>
        <v>*0.93</v>
      </c>
      <c r="AS294" s="70" t="str">
        <f t="shared" si="56"/>
        <v>REZoning_Sol-Win</v>
      </c>
      <c r="AT294" s="58"/>
      <c r="AU294" s="50" t="s">
        <v>3632</v>
      </c>
      <c r="AV294" s="72" t="s">
        <v>874</v>
      </c>
      <c r="AW294" s="58">
        <v>2050</v>
      </c>
      <c r="AX294" s="73" t="str">
        <f t="shared" si="57"/>
        <v>*0.9</v>
      </c>
      <c r="AY294" s="70" t="str">
        <f t="shared" si="58"/>
        <v>REZoning_Sol-Win</v>
      </c>
    </row>
    <row r="295" ht="29" spans="1:51">
      <c r="A295" s="67" t="s">
        <v>78</v>
      </c>
      <c r="C295" t="s">
        <v>3633</v>
      </c>
      <c r="D295" s="68" t="s">
        <v>874</v>
      </c>
      <c r="E295" s="52">
        <v>2035</v>
      </c>
      <c r="F295" s="69" t="str">
        <f t="shared" si="48"/>
        <v>*0.95</v>
      </c>
      <c r="G295" s="70" t="str">
        <f t="shared" si="59"/>
        <v>REZoning_Sol-Win</v>
      </c>
      <c r="H295" s="52"/>
      <c r="I295" t="s">
        <v>3633</v>
      </c>
      <c r="J295" s="68" t="s">
        <v>874</v>
      </c>
      <c r="K295" s="52">
        <v>2050</v>
      </c>
      <c r="L295" s="62" t="str">
        <f t="shared" si="49"/>
        <v>*0.93</v>
      </c>
      <c r="M295" s="70" t="str">
        <f t="shared" si="50"/>
        <v>REZoning_Sol-Win</v>
      </c>
      <c r="O295" t="s">
        <v>3633</v>
      </c>
      <c r="P295" t="s">
        <v>874</v>
      </c>
      <c r="Q295">
        <v>2100</v>
      </c>
      <c r="R295" t="s">
        <v>904</v>
      </c>
      <c r="S295" t="s">
        <v>875</v>
      </c>
      <c r="AA295" s="49" t="s">
        <v>3633</v>
      </c>
      <c r="AB295" s="71" t="s">
        <v>874</v>
      </c>
      <c r="AC295" s="55">
        <v>2035</v>
      </c>
      <c r="AD295" s="70" t="str">
        <f t="shared" si="51"/>
        <v>*0.95</v>
      </c>
      <c r="AE295" s="70" t="str">
        <f t="shared" si="52"/>
        <v>REZoning_Sol-Win</v>
      </c>
      <c r="AF295" s="55"/>
      <c r="AG295" s="49" t="s">
        <v>3633</v>
      </c>
      <c r="AH295" s="71" t="s">
        <v>874</v>
      </c>
      <c r="AI295" s="55">
        <v>2050</v>
      </c>
      <c r="AJ295" s="70" t="str">
        <f t="shared" si="53"/>
        <v>*0.93</v>
      </c>
      <c r="AK295" s="70" t="str">
        <f t="shared" si="54"/>
        <v>REZoning_Sol-Win</v>
      </c>
      <c r="AO295" s="50" t="s">
        <v>3633</v>
      </c>
      <c r="AP295" s="72" t="s">
        <v>874</v>
      </c>
      <c r="AQ295" s="58">
        <v>2035</v>
      </c>
      <c r="AR295" s="73" t="str">
        <f t="shared" si="55"/>
        <v>*0.93</v>
      </c>
      <c r="AS295" s="70" t="str">
        <f t="shared" si="56"/>
        <v>REZoning_Sol-Win</v>
      </c>
      <c r="AT295" s="58"/>
      <c r="AU295" s="50" t="s">
        <v>3633</v>
      </c>
      <c r="AV295" s="72" t="s">
        <v>874</v>
      </c>
      <c r="AW295" s="58">
        <v>2050</v>
      </c>
      <c r="AX295" s="73" t="str">
        <f t="shared" si="57"/>
        <v>*0.9</v>
      </c>
      <c r="AY295" s="70" t="str">
        <f t="shared" si="58"/>
        <v>REZoning_Sol-Win</v>
      </c>
    </row>
    <row r="296" ht="29" spans="1:51">
      <c r="A296" s="67" t="s">
        <v>78</v>
      </c>
      <c r="C296" t="s">
        <v>3634</v>
      </c>
      <c r="D296" s="68" t="s">
        <v>874</v>
      </c>
      <c r="E296" s="52">
        <v>2035</v>
      </c>
      <c r="F296" s="69" t="str">
        <f t="shared" si="48"/>
        <v>*0.95</v>
      </c>
      <c r="G296" s="70" t="str">
        <f t="shared" si="59"/>
        <v>REZoning_Sol-Win</v>
      </c>
      <c r="H296" s="52"/>
      <c r="I296" t="s">
        <v>3634</v>
      </c>
      <c r="J296" s="68" t="s">
        <v>874</v>
      </c>
      <c r="K296" s="52">
        <v>2050</v>
      </c>
      <c r="L296" s="62" t="str">
        <f t="shared" si="49"/>
        <v>*0.93</v>
      </c>
      <c r="M296" s="70" t="str">
        <f t="shared" si="50"/>
        <v>REZoning_Sol-Win</v>
      </c>
      <c r="O296" t="s">
        <v>3634</v>
      </c>
      <c r="P296" t="s">
        <v>874</v>
      </c>
      <c r="Q296">
        <v>2100</v>
      </c>
      <c r="R296" t="s">
        <v>904</v>
      </c>
      <c r="S296" t="s">
        <v>875</v>
      </c>
      <c r="AA296" s="49" t="s">
        <v>3634</v>
      </c>
      <c r="AB296" s="71" t="s">
        <v>874</v>
      </c>
      <c r="AC296" s="55">
        <v>2035</v>
      </c>
      <c r="AD296" s="70" t="str">
        <f t="shared" si="51"/>
        <v>*0.95</v>
      </c>
      <c r="AE296" s="70" t="str">
        <f t="shared" si="52"/>
        <v>REZoning_Sol-Win</v>
      </c>
      <c r="AF296" s="55"/>
      <c r="AG296" s="49" t="s">
        <v>3634</v>
      </c>
      <c r="AH296" s="71" t="s">
        <v>874</v>
      </c>
      <c r="AI296" s="55">
        <v>2050</v>
      </c>
      <c r="AJ296" s="70" t="str">
        <f t="shared" si="53"/>
        <v>*0.93</v>
      </c>
      <c r="AK296" s="70" t="str">
        <f t="shared" si="54"/>
        <v>REZoning_Sol-Win</v>
      </c>
      <c r="AO296" s="50" t="s">
        <v>3634</v>
      </c>
      <c r="AP296" s="72" t="s">
        <v>874</v>
      </c>
      <c r="AQ296" s="58">
        <v>2035</v>
      </c>
      <c r="AR296" s="73" t="str">
        <f t="shared" si="55"/>
        <v>*0.93</v>
      </c>
      <c r="AS296" s="70" t="str">
        <f t="shared" si="56"/>
        <v>REZoning_Sol-Win</v>
      </c>
      <c r="AT296" s="58"/>
      <c r="AU296" s="50" t="s">
        <v>3634</v>
      </c>
      <c r="AV296" s="72" t="s">
        <v>874</v>
      </c>
      <c r="AW296" s="58">
        <v>2050</v>
      </c>
      <c r="AX296" s="73" t="str">
        <f t="shared" si="57"/>
        <v>*0.9</v>
      </c>
      <c r="AY296" s="70" t="str">
        <f t="shared" si="58"/>
        <v>REZoning_Sol-Win</v>
      </c>
    </row>
    <row r="297" ht="29" spans="1:51">
      <c r="A297" s="67" t="s">
        <v>78</v>
      </c>
      <c r="C297" t="s">
        <v>3635</v>
      </c>
      <c r="D297" s="68" t="s">
        <v>874</v>
      </c>
      <c r="E297" s="52">
        <v>2035</v>
      </c>
      <c r="F297" s="69" t="str">
        <f t="shared" si="48"/>
        <v>*0.95</v>
      </c>
      <c r="G297" s="70" t="str">
        <f t="shared" si="59"/>
        <v>REZoning_Sol-Win</v>
      </c>
      <c r="H297" s="52"/>
      <c r="I297" t="s">
        <v>3635</v>
      </c>
      <c r="J297" s="68" t="s">
        <v>874</v>
      </c>
      <c r="K297" s="52">
        <v>2050</v>
      </c>
      <c r="L297" s="62" t="str">
        <f t="shared" si="49"/>
        <v>*0.93</v>
      </c>
      <c r="M297" s="70" t="str">
        <f t="shared" si="50"/>
        <v>REZoning_Sol-Win</v>
      </c>
      <c r="O297" t="s">
        <v>3635</v>
      </c>
      <c r="P297" t="s">
        <v>874</v>
      </c>
      <c r="Q297">
        <v>2100</v>
      </c>
      <c r="R297" t="s">
        <v>904</v>
      </c>
      <c r="S297" t="s">
        <v>875</v>
      </c>
      <c r="AA297" s="49" t="s">
        <v>3635</v>
      </c>
      <c r="AB297" s="71" t="s">
        <v>874</v>
      </c>
      <c r="AC297" s="55">
        <v>2035</v>
      </c>
      <c r="AD297" s="70" t="str">
        <f t="shared" si="51"/>
        <v>*0.95</v>
      </c>
      <c r="AE297" s="70" t="str">
        <f t="shared" si="52"/>
        <v>REZoning_Sol-Win</v>
      </c>
      <c r="AF297" s="55"/>
      <c r="AG297" s="49" t="s">
        <v>3635</v>
      </c>
      <c r="AH297" s="71" t="s">
        <v>874</v>
      </c>
      <c r="AI297" s="55">
        <v>2050</v>
      </c>
      <c r="AJ297" s="70" t="str">
        <f t="shared" si="53"/>
        <v>*0.93</v>
      </c>
      <c r="AK297" s="70" t="str">
        <f t="shared" si="54"/>
        <v>REZoning_Sol-Win</v>
      </c>
      <c r="AO297" s="50" t="s">
        <v>3635</v>
      </c>
      <c r="AP297" s="72" t="s">
        <v>874</v>
      </c>
      <c r="AQ297" s="58">
        <v>2035</v>
      </c>
      <c r="AR297" s="73" t="str">
        <f t="shared" si="55"/>
        <v>*0.93</v>
      </c>
      <c r="AS297" s="70" t="str">
        <f t="shared" si="56"/>
        <v>REZoning_Sol-Win</v>
      </c>
      <c r="AT297" s="58"/>
      <c r="AU297" s="50" t="s">
        <v>3635</v>
      </c>
      <c r="AV297" s="72" t="s">
        <v>874</v>
      </c>
      <c r="AW297" s="58">
        <v>2050</v>
      </c>
      <c r="AX297" s="73" t="str">
        <f t="shared" si="57"/>
        <v>*0.9</v>
      </c>
      <c r="AY297" s="70" t="str">
        <f t="shared" si="58"/>
        <v>REZoning_Sol-Win</v>
      </c>
    </row>
    <row r="298" ht="29" spans="1:51">
      <c r="A298" s="67" t="s">
        <v>78</v>
      </c>
      <c r="C298" t="s">
        <v>3636</v>
      </c>
      <c r="D298" s="68" t="s">
        <v>874</v>
      </c>
      <c r="E298" s="52">
        <v>2035</v>
      </c>
      <c r="F298" s="69" t="str">
        <f t="shared" si="48"/>
        <v>*0.95</v>
      </c>
      <c r="G298" s="70" t="str">
        <f t="shared" si="59"/>
        <v>REZoning_Sol-Win</v>
      </c>
      <c r="H298" s="52"/>
      <c r="I298" t="s">
        <v>3636</v>
      </c>
      <c r="J298" s="68" t="s">
        <v>874</v>
      </c>
      <c r="K298" s="52">
        <v>2050</v>
      </c>
      <c r="L298" s="62" t="str">
        <f t="shared" si="49"/>
        <v>*0.93</v>
      </c>
      <c r="M298" s="70" t="str">
        <f t="shared" si="50"/>
        <v>REZoning_Sol-Win</v>
      </c>
      <c r="O298" t="s">
        <v>3636</v>
      </c>
      <c r="P298" t="s">
        <v>874</v>
      </c>
      <c r="Q298">
        <v>2100</v>
      </c>
      <c r="R298" t="s">
        <v>904</v>
      </c>
      <c r="S298" t="s">
        <v>875</v>
      </c>
      <c r="AA298" s="49" t="s">
        <v>3636</v>
      </c>
      <c r="AB298" s="71" t="s">
        <v>874</v>
      </c>
      <c r="AC298" s="55">
        <v>2035</v>
      </c>
      <c r="AD298" s="70" t="str">
        <f t="shared" si="51"/>
        <v>*0.95</v>
      </c>
      <c r="AE298" s="70" t="str">
        <f t="shared" si="52"/>
        <v>REZoning_Sol-Win</v>
      </c>
      <c r="AF298" s="55"/>
      <c r="AG298" s="49" t="s">
        <v>3636</v>
      </c>
      <c r="AH298" s="71" t="s">
        <v>874</v>
      </c>
      <c r="AI298" s="55">
        <v>2050</v>
      </c>
      <c r="AJ298" s="70" t="str">
        <f t="shared" si="53"/>
        <v>*0.93</v>
      </c>
      <c r="AK298" s="70" t="str">
        <f t="shared" si="54"/>
        <v>REZoning_Sol-Win</v>
      </c>
      <c r="AO298" s="50" t="s">
        <v>3636</v>
      </c>
      <c r="AP298" s="72" t="s">
        <v>874</v>
      </c>
      <c r="AQ298" s="58">
        <v>2035</v>
      </c>
      <c r="AR298" s="73" t="str">
        <f t="shared" si="55"/>
        <v>*0.93</v>
      </c>
      <c r="AS298" s="70" t="str">
        <f t="shared" si="56"/>
        <v>REZoning_Sol-Win</v>
      </c>
      <c r="AT298" s="58"/>
      <c r="AU298" s="50" t="s">
        <v>3636</v>
      </c>
      <c r="AV298" s="72" t="s">
        <v>874</v>
      </c>
      <c r="AW298" s="58">
        <v>2050</v>
      </c>
      <c r="AX298" s="73" t="str">
        <f t="shared" si="57"/>
        <v>*0.9</v>
      </c>
      <c r="AY298" s="70" t="str">
        <f t="shared" si="58"/>
        <v>REZoning_Sol-Win</v>
      </c>
    </row>
    <row r="299" ht="29" spans="1:51">
      <c r="A299" s="67" t="s">
        <v>78</v>
      </c>
      <c r="C299" t="s">
        <v>3637</v>
      </c>
      <c r="D299" s="68" t="s">
        <v>874</v>
      </c>
      <c r="E299" s="52">
        <v>2035</v>
      </c>
      <c r="F299" s="69" t="str">
        <f t="shared" si="48"/>
        <v>*0.95</v>
      </c>
      <c r="G299" s="70" t="str">
        <f t="shared" si="59"/>
        <v>REZoning_Sol-Win</v>
      </c>
      <c r="H299" s="52"/>
      <c r="I299" t="s">
        <v>3637</v>
      </c>
      <c r="J299" s="68" t="s">
        <v>874</v>
      </c>
      <c r="K299" s="52">
        <v>2050</v>
      </c>
      <c r="L299" s="62" t="str">
        <f t="shared" si="49"/>
        <v>*0.93</v>
      </c>
      <c r="M299" s="70" t="str">
        <f t="shared" si="50"/>
        <v>REZoning_Sol-Win</v>
      </c>
      <c r="O299" t="s">
        <v>3637</v>
      </c>
      <c r="P299" t="s">
        <v>874</v>
      </c>
      <c r="Q299">
        <v>2100</v>
      </c>
      <c r="R299" t="s">
        <v>904</v>
      </c>
      <c r="S299" t="s">
        <v>875</v>
      </c>
      <c r="AA299" s="49" t="s">
        <v>3637</v>
      </c>
      <c r="AB299" s="71" t="s">
        <v>874</v>
      </c>
      <c r="AC299" s="55">
        <v>2035</v>
      </c>
      <c r="AD299" s="70" t="str">
        <f t="shared" si="51"/>
        <v>*0.95</v>
      </c>
      <c r="AE299" s="70" t="str">
        <f t="shared" si="52"/>
        <v>REZoning_Sol-Win</v>
      </c>
      <c r="AF299" s="55"/>
      <c r="AG299" s="49" t="s">
        <v>3637</v>
      </c>
      <c r="AH299" s="71" t="s">
        <v>874</v>
      </c>
      <c r="AI299" s="55">
        <v>2050</v>
      </c>
      <c r="AJ299" s="70" t="str">
        <f t="shared" si="53"/>
        <v>*0.93</v>
      </c>
      <c r="AK299" s="70" t="str">
        <f t="shared" si="54"/>
        <v>REZoning_Sol-Win</v>
      </c>
      <c r="AO299" s="50" t="s">
        <v>3637</v>
      </c>
      <c r="AP299" s="72" t="s">
        <v>874</v>
      </c>
      <c r="AQ299" s="58">
        <v>2035</v>
      </c>
      <c r="AR299" s="73" t="str">
        <f t="shared" si="55"/>
        <v>*0.93</v>
      </c>
      <c r="AS299" s="70" t="str">
        <f t="shared" si="56"/>
        <v>REZoning_Sol-Win</v>
      </c>
      <c r="AT299" s="58"/>
      <c r="AU299" s="50" t="s">
        <v>3637</v>
      </c>
      <c r="AV299" s="72" t="s">
        <v>874</v>
      </c>
      <c r="AW299" s="58">
        <v>2050</v>
      </c>
      <c r="AX299" s="73" t="str">
        <f t="shared" si="57"/>
        <v>*0.9</v>
      </c>
      <c r="AY299" s="70" t="str">
        <f t="shared" si="58"/>
        <v>REZoning_Sol-Win</v>
      </c>
    </row>
    <row r="300" ht="29" spans="1:51">
      <c r="A300" s="67" t="s">
        <v>78</v>
      </c>
      <c r="C300" t="s">
        <v>3638</v>
      </c>
      <c r="D300" s="68" t="s">
        <v>874</v>
      </c>
      <c r="E300" s="52">
        <v>2035</v>
      </c>
      <c r="F300" s="69" t="str">
        <f t="shared" si="48"/>
        <v>*0.95</v>
      </c>
      <c r="G300" s="70" t="str">
        <f t="shared" si="59"/>
        <v>REZoning_Sol-Win</v>
      </c>
      <c r="H300" s="52"/>
      <c r="I300" t="s">
        <v>3638</v>
      </c>
      <c r="J300" s="68" t="s">
        <v>874</v>
      </c>
      <c r="K300" s="52">
        <v>2050</v>
      </c>
      <c r="L300" s="62" t="str">
        <f t="shared" si="49"/>
        <v>*0.93</v>
      </c>
      <c r="M300" s="70" t="str">
        <f t="shared" si="50"/>
        <v>REZoning_Sol-Win</v>
      </c>
      <c r="O300" t="s">
        <v>3638</v>
      </c>
      <c r="P300" t="s">
        <v>874</v>
      </c>
      <c r="Q300">
        <v>2100</v>
      </c>
      <c r="R300" t="s">
        <v>904</v>
      </c>
      <c r="S300" t="s">
        <v>875</v>
      </c>
      <c r="AA300" s="49" t="s">
        <v>3638</v>
      </c>
      <c r="AB300" s="71" t="s">
        <v>874</v>
      </c>
      <c r="AC300" s="55">
        <v>2035</v>
      </c>
      <c r="AD300" s="70" t="str">
        <f t="shared" si="51"/>
        <v>*0.95</v>
      </c>
      <c r="AE300" s="70" t="str">
        <f t="shared" si="52"/>
        <v>REZoning_Sol-Win</v>
      </c>
      <c r="AF300" s="55"/>
      <c r="AG300" s="49" t="s">
        <v>3638</v>
      </c>
      <c r="AH300" s="71" t="s">
        <v>874</v>
      </c>
      <c r="AI300" s="55">
        <v>2050</v>
      </c>
      <c r="AJ300" s="70" t="str">
        <f t="shared" si="53"/>
        <v>*0.93</v>
      </c>
      <c r="AK300" s="70" t="str">
        <f t="shared" si="54"/>
        <v>REZoning_Sol-Win</v>
      </c>
      <c r="AO300" s="50" t="s">
        <v>3638</v>
      </c>
      <c r="AP300" s="72" t="s">
        <v>874</v>
      </c>
      <c r="AQ300" s="58">
        <v>2035</v>
      </c>
      <c r="AR300" s="73" t="str">
        <f t="shared" si="55"/>
        <v>*0.93</v>
      </c>
      <c r="AS300" s="70" t="str">
        <f t="shared" si="56"/>
        <v>REZoning_Sol-Win</v>
      </c>
      <c r="AT300" s="58"/>
      <c r="AU300" s="50" t="s">
        <v>3638</v>
      </c>
      <c r="AV300" s="72" t="s">
        <v>874</v>
      </c>
      <c r="AW300" s="58">
        <v>2050</v>
      </c>
      <c r="AX300" s="73" t="str">
        <f t="shared" si="57"/>
        <v>*0.9</v>
      </c>
      <c r="AY300" s="70" t="str">
        <f t="shared" si="58"/>
        <v>REZoning_Sol-Win</v>
      </c>
    </row>
    <row r="301" ht="29" spans="1:51">
      <c r="A301" s="67" t="s">
        <v>87</v>
      </c>
      <c r="C301" t="s">
        <v>3639</v>
      </c>
      <c r="D301" s="68" t="s">
        <v>874</v>
      </c>
      <c r="E301" s="52">
        <v>2035</v>
      </c>
      <c r="F301" s="69" t="str">
        <f t="shared" si="48"/>
        <v>*0.95</v>
      </c>
      <c r="G301" s="70" t="str">
        <f t="shared" si="59"/>
        <v>REZoning_Sol-Win</v>
      </c>
      <c r="H301" s="52"/>
      <c r="I301" t="s">
        <v>3639</v>
      </c>
      <c r="J301" s="68" t="s">
        <v>874</v>
      </c>
      <c r="K301" s="52">
        <v>2050</v>
      </c>
      <c r="L301" s="62" t="str">
        <f t="shared" si="49"/>
        <v>*0.92</v>
      </c>
      <c r="M301" s="70" t="str">
        <f t="shared" si="50"/>
        <v>REZoning_Sol-Win</v>
      </c>
      <c r="O301" t="s">
        <v>3639</v>
      </c>
      <c r="P301" t="s">
        <v>874</v>
      </c>
      <c r="Q301">
        <v>2100</v>
      </c>
      <c r="R301" t="s">
        <v>881</v>
      </c>
      <c r="S301" t="s">
        <v>875</v>
      </c>
      <c r="AA301" s="49" t="s">
        <v>3639</v>
      </c>
      <c r="AB301" s="71" t="s">
        <v>874</v>
      </c>
      <c r="AC301" s="55">
        <v>2035</v>
      </c>
      <c r="AD301" s="70" t="str">
        <f t="shared" si="51"/>
        <v>*0.95</v>
      </c>
      <c r="AE301" s="70" t="str">
        <f t="shared" si="52"/>
        <v>REZoning_Sol-Win</v>
      </c>
      <c r="AF301" s="55"/>
      <c r="AG301" s="49" t="s">
        <v>3639</v>
      </c>
      <c r="AH301" s="71" t="s">
        <v>874</v>
      </c>
      <c r="AI301" s="55">
        <v>2050</v>
      </c>
      <c r="AJ301" s="70" t="str">
        <f t="shared" si="53"/>
        <v>*0.92</v>
      </c>
      <c r="AK301" s="70" t="str">
        <f t="shared" si="54"/>
        <v>REZoning_Sol-Win</v>
      </c>
      <c r="AO301" s="50" t="s">
        <v>3639</v>
      </c>
      <c r="AP301" s="72" t="s">
        <v>874</v>
      </c>
      <c r="AQ301" s="58">
        <v>2035</v>
      </c>
      <c r="AR301" s="73" t="str">
        <f t="shared" si="55"/>
        <v>*0.93</v>
      </c>
      <c r="AS301" s="70" t="str">
        <f t="shared" si="56"/>
        <v>REZoning_Sol-Win</v>
      </c>
      <c r="AT301" s="58"/>
      <c r="AU301" s="50" t="s">
        <v>3639</v>
      </c>
      <c r="AV301" s="72" t="s">
        <v>874</v>
      </c>
      <c r="AW301" s="58">
        <v>2050</v>
      </c>
      <c r="AX301" s="73" t="str">
        <f t="shared" si="57"/>
        <v>*0.89</v>
      </c>
      <c r="AY301" s="70" t="str">
        <f t="shared" si="58"/>
        <v>REZoning_Sol-Win</v>
      </c>
    </row>
    <row r="302" ht="29" spans="1:51">
      <c r="A302" s="67" t="s">
        <v>87</v>
      </c>
      <c r="C302" t="s">
        <v>3640</v>
      </c>
      <c r="D302" s="68" t="s">
        <v>874</v>
      </c>
      <c r="E302" s="52">
        <v>2035</v>
      </c>
      <c r="F302" s="69" t="str">
        <f t="shared" si="48"/>
        <v>*0.95</v>
      </c>
      <c r="G302" s="70" t="str">
        <f t="shared" si="59"/>
        <v>REZoning_Sol-Win</v>
      </c>
      <c r="H302" s="52"/>
      <c r="I302" t="s">
        <v>3640</v>
      </c>
      <c r="J302" s="68" t="s">
        <v>874</v>
      </c>
      <c r="K302" s="52">
        <v>2050</v>
      </c>
      <c r="L302" s="62" t="str">
        <f t="shared" si="49"/>
        <v>*0.92</v>
      </c>
      <c r="M302" s="70" t="str">
        <f t="shared" si="50"/>
        <v>REZoning_Sol-Win</v>
      </c>
      <c r="O302" t="s">
        <v>3640</v>
      </c>
      <c r="P302" t="s">
        <v>874</v>
      </c>
      <c r="Q302">
        <v>2100</v>
      </c>
      <c r="R302" t="s">
        <v>881</v>
      </c>
      <c r="S302" t="s">
        <v>875</v>
      </c>
      <c r="AA302" s="49" t="s">
        <v>3640</v>
      </c>
      <c r="AB302" s="71" t="s">
        <v>874</v>
      </c>
      <c r="AC302" s="55">
        <v>2035</v>
      </c>
      <c r="AD302" s="70" t="str">
        <f t="shared" si="51"/>
        <v>*0.95</v>
      </c>
      <c r="AE302" s="70" t="str">
        <f t="shared" si="52"/>
        <v>REZoning_Sol-Win</v>
      </c>
      <c r="AF302" s="55"/>
      <c r="AG302" s="49" t="s">
        <v>3640</v>
      </c>
      <c r="AH302" s="71" t="s">
        <v>874</v>
      </c>
      <c r="AI302" s="55">
        <v>2050</v>
      </c>
      <c r="AJ302" s="70" t="str">
        <f t="shared" si="53"/>
        <v>*0.92</v>
      </c>
      <c r="AK302" s="70" t="str">
        <f t="shared" si="54"/>
        <v>REZoning_Sol-Win</v>
      </c>
      <c r="AO302" s="50" t="s">
        <v>3640</v>
      </c>
      <c r="AP302" s="72" t="s">
        <v>874</v>
      </c>
      <c r="AQ302" s="58">
        <v>2035</v>
      </c>
      <c r="AR302" s="73" t="str">
        <f t="shared" si="55"/>
        <v>*0.93</v>
      </c>
      <c r="AS302" s="70" t="str">
        <f t="shared" si="56"/>
        <v>REZoning_Sol-Win</v>
      </c>
      <c r="AT302" s="58"/>
      <c r="AU302" s="50" t="s">
        <v>3640</v>
      </c>
      <c r="AV302" s="72" t="s">
        <v>874</v>
      </c>
      <c r="AW302" s="58">
        <v>2050</v>
      </c>
      <c r="AX302" s="73" t="str">
        <f t="shared" si="57"/>
        <v>*0.89</v>
      </c>
      <c r="AY302" s="70" t="str">
        <f t="shared" si="58"/>
        <v>REZoning_Sol-Win</v>
      </c>
    </row>
    <row r="303" ht="29" spans="1:51">
      <c r="A303" s="67" t="s">
        <v>87</v>
      </c>
      <c r="C303" t="s">
        <v>3641</v>
      </c>
      <c r="D303" s="68" t="s">
        <v>874</v>
      </c>
      <c r="E303" s="52">
        <v>2035</v>
      </c>
      <c r="F303" s="69" t="str">
        <f t="shared" si="48"/>
        <v>*0.95</v>
      </c>
      <c r="G303" s="70" t="str">
        <f t="shared" si="59"/>
        <v>REZoning_Sol-Win</v>
      </c>
      <c r="H303" s="52"/>
      <c r="I303" t="s">
        <v>3641</v>
      </c>
      <c r="J303" s="68" t="s">
        <v>874</v>
      </c>
      <c r="K303" s="52">
        <v>2050</v>
      </c>
      <c r="L303" s="62" t="str">
        <f t="shared" si="49"/>
        <v>*0.92</v>
      </c>
      <c r="M303" s="70" t="str">
        <f t="shared" si="50"/>
        <v>REZoning_Sol-Win</v>
      </c>
      <c r="O303" t="s">
        <v>3641</v>
      </c>
      <c r="P303" t="s">
        <v>874</v>
      </c>
      <c r="Q303">
        <v>2100</v>
      </c>
      <c r="R303" t="s">
        <v>881</v>
      </c>
      <c r="S303" t="s">
        <v>875</v>
      </c>
      <c r="AA303" s="49" t="s">
        <v>3641</v>
      </c>
      <c r="AB303" s="71" t="s">
        <v>874</v>
      </c>
      <c r="AC303" s="55">
        <v>2035</v>
      </c>
      <c r="AD303" s="70" t="str">
        <f t="shared" si="51"/>
        <v>*0.95</v>
      </c>
      <c r="AE303" s="70" t="str">
        <f t="shared" si="52"/>
        <v>REZoning_Sol-Win</v>
      </c>
      <c r="AF303" s="55"/>
      <c r="AG303" s="49" t="s">
        <v>3641</v>
      </c>
      <c r="AH303" s="71" t="s">
        <v>874</v>
      </c>
      <c r="AI303" s="55">
        <v>2050</v>
      </c>
      <c r="AJ303" s="70" t="str">
        <f t="shared" si="53"/>
        <v>*0.92</v>
      </c>
      <c r="AK303" s="70" t="str">
        <f t="shared" si="54"/>
        <v>REZoning_Sol-Win</v>
      </c>
      <c r="AO303" s="50" t="s">
        <v>3641</v>
      </c>
      <c r="AP303" s="72" t="s">
        <v>874</v>
      </c>
      <c r="AQ303" s="58">
        <v>2035</v>
      </c>
      <c r="AR303" s="73" t="str">
        <f t="shared" si="55"/>
        <v>*0.93</v>
      </c>
      <c r="AS303" s="70" t="str">
        <f t="shared" si="56"/>
        <v>REZoning_Sol-Win</v>
      </c>
      <c r="AT303" s="58"/>
      <c r="AU303" s="50" t="s">
        <v>3641</v>
      </c>
      <c r="AV303" s="72" t="s">
        <v>874</v>
      </c>
      <c r="AW303" s="58">
        <v>2050</v>
      </c>
      <c r="AX303" s="73" t="str">
        <f t="shared" si="57"/>
        <v>*0.89</v>
      </c>
      <c r="AY303" s="70" t="str">
        <f t="shared" si="58"/>
        <v>REZoning_Sol-Win</v>
      </c>
    </row>
    <row r="304" ht="29" spans="1:51">
      <c r="A304" s="67" t="s">
        <v>87</v>
      </c>
      <c r="C304" t="s">
        <v>3642</v>
      </c>
      <c r="D304" s="68" t="s">
        <v>874</v>
      </c>
      <c r="E304" s="52">
        <v>2035</v>
      </c>
      <c r="F304" s="69" t="str">
        <f t="shared" si="48"/>
        <v>*0.95</v>
      </c>
      <c r="G304" s="70" t="str">
        <f t="shared" si="59"/>
        <v>REZoning_Sol-Win</v>
      </c>
      <c r="H304" s="52"/>
      <c r="I304" t="s">
        <v>3642</v>
      </c>
      <c r="J304" s="68" t="s">
        <v>874</v>
      </c>
      <c r="K304" s="52">
        <v>2050</v>
      </c>
      <c r="L304" s="62" t="str">
        <f t="shared" si="49"/>
        <v>*0.92</v>
      </c>
      <c r="M304" s="70" t="str">
        <f t="shared" si="50"/>
        <v>REZoning_Sol-Win</v>
      </c>
      <c r="O304" t="s">
        <v>3642</v>
      </c>
      <c r="P304" t="s">
        <v>874</v>
      </c>
      <c r="Q304">
        <v>2100</v>
      </c>
      <c r="R304" t="s">
        <v>881</v>
      </c>
      <c r="S304" t="s">
        <v>875</v>
      </c>
      <c r="AA304" s="49" t="s">
        <v>3642</v>
      </c>
      <c r="AB304" s="71" t="s">
        <v>874</v>
      </c>
      <c r="AC304" s="55">
        <v>2035</v>
      </c>
      <c r="AD304" s="70" t="str">
        <f t="shared" si="51"/>
        <v>*0.95</v>
      </c>
      <c r="AE304" s="70" t="str">
        <f t="shared" si="52"/>
        <v>REZoning_Sol-Win</v>
      </c>
      <c r="AF304" s="55"/>
      <c r="AG304" s="49" t="s">
        <v>3642</v>
      </c>
      <c r="AH304" s="71" t="s">
        <v>874</v>
      </c>
      <c r="AI304" s="55">
        <v>2050</v>
      </c>
      <c r="AJ304" s="70" t="str">
        <f t="shared" si="53"/>
        <v>*0.92</v>
      </c>
      <c r="AK304" s="70" t="str">
        <f t="shared" si="54"/>
        <v>REZoning_Sol-Win</v>
      </c>
      <c r="AO304" s="50" t="s">
        <v>3642</v>
      </c>
      <c r="AP304" s="72" t="s">
        <v>874</v>
      </c>
      <c r="AQ304" s="58">
        <v>2035</v>
      </c>
      <c r="AR304" s="73" t="str">
        <f t="shared" si="55"/>
        <v>*0.93</v>
      </c>
      <c r="AS304" s="70" t="str">
        <f t="shared" si="56"/>
        <v>REZoning_Sol-Win</v>
      </c>
      <c r="AT304" s="58"/>
      <c r="AU304" s="50" t="s">
        <v>3642</v>
      </c>
      <c r="AV304" s="72" t="s">
        <v>874</v>
      </c>
      <c r="AW304" s="58">
        <v>2050</v>
      </c>
      <c r="AX304" s="73" t="str">
        <f t="shared" si="57"/>
        <v>*0.89</v>
      </c>
      <c r="AY304" s="70" t="str">
        <f t="shared" si="58"/>
        <v>REZoning_Sol-Win</v>
      </c>
    </row>
    <row r="305" ht="29" spans="1:51">
      <c r="A305" s="67" t="s">
        <v>87</v>
      </c>
      <c r="C305" t="s">
        <v>3643</v>
      </c>
      <c r="D305" s="68" t="s">
        <v>874</v>
      </c>
      <c r="E305" s="52">
        <v>2035</v>
      </c>
      <c r="F305" s="69" t="str">
        <f t="shared" si="48"/>
        <v>*0.95</v>
      </c>
      <c r="G305" s="70" t="str">
        <f t="shared" si="59"/>
        <v>REZoning_Sol-Win</v>
      </c>
      <c r="H305" s="52"/>
      <c r="I305" t="s">
        <v>3643</v>
      </c>
      <c r="J305" s="68" t="s">
        <v>874</v>
      </c>
      <c r="K305" s="52">
        <v>2050</v>
      </c>
      <c r="L305" s="62" t="str">
        <f t="shared" si="49"/>
        <v>*0.92</v>
      </c>
      <c r="M305" s="70" t="str">
        <f t="shared" si="50"/>
        <v>REZoning_Sol-Win</v>
      </c>
      <c r="O305" t="s">
        <v>3643</v>
      </c>
      <c r="P305" t="s">
        <v>874</v>
      </c>
      <c r="Q305">
        <v>2100</v>
      </c>
      <c r="R305" t="s">
        <v>881</v>
      </c>
      <c r="S305" t="s">
        <v>875</v>
      </c>
      <c r="AA305" s="49" t="s">
        <v>3643</v>
      </c>
      <c r="AB305" s="71" t="s">
        <v>874</v>
      </c>
      <c r="AC305" s="55">
        <v>2035</v>
      </c>
      <c r="AD305" s="70" t="str">
        <f t="shared" si="51"/>
        <v>*0.95</v>
      </c>
      <c r="AE305" s="70" t="str">
        <f t="shared" si="52"/>
        <v>REZoning_Sol-Win</v>
      </c>
      <c r="AF305" s="55"/>
      <c r="AG305" s="49" t="s">
        <v>3643</v>
      </c>
      <c r="AH305" s="71" t="s">
        <v>874</v>
      </c>
      <c r="AI305" s="55">
        <v>2050</v>
      </c>
      <c r="AJ305" s="70" t="str">
        <f t="shared" si="53"/>
        <v>*0.92</v>
      </c>
      <c r="AK305" s="70" t="str">
        <f t="shared" si="54"/>
        <v>REZoning_Sol-Win</v>
      </c>
      <c r="AO305" s="50" t="s">
        <v>3643</v>
      </c>
      <c r="AP305" s="72" t="s">
        <v>874</v>
      </c>
      <c r="AQ305" s="58">
        <v>2035</v>
      </c>
      <c r="AR305" s="73" t="str">
        <f t="shared" si="55"/>
        <v>*0.93</v>
      </c>
      <c r="AS305" s="70" t="str">
        <f t="shared" si="56"/>
        <v>REZoning_Sol-Win</v>
      </c>
      <c r="AT305" s="58"/>
      <c r="AU305" s="50" t="s">
        <v>3643</v>
      </c>
      <c r="AV305" s="72" t="s">
        <v>874</v>
      </c>
      <c r="AW305" s="58">
        <v>2050</v>
      </c>
      <c r="AX305" s="73" t="str">
        <f t="shared" si="57"/>
        <v>*0.89</v>
      </c>
      <c r="AY305" s="70" t="str">
        <f t="shared" si="58"/>
        <v>REZoning_Sol-Win</v>
      </c>
    </row>
    <row r="306" ht="29" spans="1:51">
      <c r="A306" s="67" t="s">
        <v>87</v>
      </c>
      <c r="C306" t="s">
        <v>3644</v>
      </c>
      <c r="D306" s="68" t="s">
        <v>874</v>
      </c>
      <c r="E306" s="52">
        <v>2035</v>
      </c>
      <c r="F306" s="69" t="str">
        <f t="shared" si="48"/>
        <v>*0.95</v>
      </c>
      <c r="G306" s="70" t="str">
        <f t="shared" si="59"/>
        <v>REZoning_Sol-Win</v>
      </c>
      <c r="H306" s="52"/>
      <c r="I306" t="s">
        <v>3644</v>
      </c>
      <c r="J306" s="68" t="s">
        <v>874</v>
      </c>
      <c r="K306" s="52">
        <v>2050</v>
      </c>
      <c r="L306" s="62" t="str">
        <f t="shared" si="49"/>
        <v>*0.92</v>
      </c>
      <c r="M306" s="70" t="str">
        <f t="shared" si="50"/>
        <v>REZoning_Sol-Win</v>
      </c>
      <c r="O306" t="s">
        <v>3644</v>
      </c>
      <c r="P306" t="s">
        <v>874</v>
      </c>
      <c r="Q306">
        <v>2100</v>
      </c>
      <c r="R306" t="s">
        <v>881</v>
      </c>
      <c r="S306" t="s">
        <v>875</v>
      </c>
      <c r="AA306" s="49" t="s">
        <v>3644</v>
      </c>
      <c r="AB306" s="71" t="s">
        <v>874</v>
      </c>
      <c r="AC306" s="55">
        <v>2035</v>
      </c>
      <c r="AD306" s="70" t="str">
        <f t="shared" si="51"/>
        <v>*0.95</v>
      </c>
      <c r="AE306" s="70" t="str">
        <f t="shared" si="52"/>
        <v>REZoning_Sol-Win</v>
      </c>
      <c r="AF306" s="55"/>
      <c r="AG306" s="49" t="s">
        <v>3644</v>
      </c>
      <c r="AH306" s="71" t="s">
        <v>874</v>
      </c>
      <c r="AI306" s="55">
        <v>2050</v>
      </c>
      <c r="AJ306" s="70" t="str">
        <f t="shared" si="53"/>
        <v>*0.92</v>
      </c>
      <c r="AK306" s="70" t="str">
        <f t="shared" si="54"/>
        <v>REZoning_Sol-Win</v>
      </c>
      <c r="AO306" s="50" t="s">
        <v>3644</v>
      </c>
      <c r="AP306" s="72" t="s">
        <v>874</v>
      </c>
      <c r="AQ306" s="58">
        <v>2035</v>
      </c>
      <c r="AR306" s="73" t="str">
        <f t="shared" si="55"/>
        <v>*0.93</v>
      </c>
      <c r="AS306" s="70" t="str">
        <f t="shared" si="56"/>
        <v>REZoning_Sol-Win</v>
      </c>
      <c r="AT306" s="58"/>
      <c r="AU306" s="50" t="s">
        <v>3644</v>
      </c>
      <c r="AV306" s="72" t="s">
        <v>874</v>
      </c>
      <c r="AW306" s="58">
        <v>2050</v>
      </c>
      <c r="AX306" s="73" t="str">
        <f t="shared" si="57"/>
        <v>*0.89</v>
      </c>
      <c r="AY306" s="70" t="str">
        <f t="shared" si="58"/>
        <v>REZoning_Sol-Win</v>
      </c>
    </row>
    <row r="307" ht="29" spans="1:51">
      <c r="A307" s="67" t="s">
        <v>87</v>
      </c>
      <c r="C307" t="s">
        <v>3645</v>
      </c>
      <c r="D307" s="68" t="s">
        <v>874</v>
      </c>
      <c r="E307" s="52">
        <v>2035</v>
      </c>
      <c r="F307" s="69" t="str">
        <f t="shared" si="48"/>
        <v>*0.95</v>
      </c>
      <c r="G307" s="70" t="str">
        <f t="shared" si="59"/>
        <v>REZoning_Sol-Win</v>
      </c>
      <c r="H307" s="52"/>
      <c r="I307" t="s">
        <v>3645</v>
      </c>
      <c r="J307" s="68" t="s">
        <v>874</v>
      </c>
      <c r="K307" s="52">
        <v>2050</v>
      </c>
      <c r="L307" s="62" t="str">
        <f t="shared" si="49"/>
        <v>*0.92</v>
      </c>
      <c r="M307" s="70" t="str">
        <f t="shared" si="50"/>
        <v>REZoning_Sol-Win</v>
      </c>
      <c r="O307" t="s">
        <v>3645</v>
      </c>
      <c r="P307" t="s">
        <v>874</v>
      </c>
      <c r="Q307">
        <v>2100</v>
      </c>
      <c r="R307" t="s">
        <v>881</v>
      </c>
      <c r="S307" t="s">
        <v>875</v>
      </c>
      <c r="AA307" s="49" t="s">
        <v>3645</v>
      </c>
      <c r="AB307" s="71" t="s">
        <v>874</v>
      </c>
      <c r="AC307" s="55">
        <v>2035</v>
      </c>
      <c r="AD307" s="70" t="str">
        <f t="shared" si="51"/>
        <v>*0.95</v>
      </c>
      <c r="AE307" s="70" t="str">
        <f t="shared" si="52"/>
        <v>REZoning_Sol-Win</v>
      </c>
      <c r="AF307" s="55"/>
      <c r="AG307" s="49" t="s">
        <v>3645</v>
      </c>
      <c r="AH307" s="71" t="s">
        <v>874</v>
      </c>
      <c r="AI307" s="55">
        <v>2050</v>
      </c>
      <c r="AJ307" s="70" t="str">
        <f t="shared" si="53"/>
        <v>*0.92</v>
      </c>
      <c r="AK307" s="70" t="str">
        <f t="shared" si="54"/>
        <v>REZoning_Sol-Win</v>
      </c>
      <c r="AO307" s="50" t="s">
        <v>3645</v>
      </c>
      <c r="AP307" s="72" t="s">
        <v>874</v>
      </c>
      <c r="AQ307" s="58">
        <v>2035</v>
      </c>
      <c r="AR307" s="73" t="str">
        <f t="shared" si="55"/>
        <v>*0.93</v>
      </c>
      <c r="AS307" s="70" t="str">
        <f t="shared" si="56"/>
        <v>REZoning_Sol-Win</v>
      </c>
      <c r="AT307" s="58"/>
      <c r="AU307" s="50" t="s">
        <v>3645</v>
      </c>
      <c r="AV307" s="72" t="s">
        <v>874</v>
      </c>
      <c r="AW307" s="58">
        <v>2050</v>
      </c>
      <c r="AX307" s="73" t="str">
        <f t="shared" si="57"/>
        <v>*0.89</v>
      </c>
      <c r="AY307" s="70" t="str">
        <f t="shared" si="58"/>
        <v>REZoning_Sol-Win</v>
      </c>
    </row>
    <row r="308" ht="29" spans="1:51">
      <c r="A308" s="67" t="s">
        <v>87</v>
      </c>
      <c r="C308" t="s">
        <v>3646</v>
      </c>
      <c r="D308" s="68" t="s">
        <v>874</v>
      </c>
      <c r="E308" s="52">
        <v>2035</v>
      </c>
      <c r="F308" s="69" t="str">
        <f t="shared" si="48"/>
        <v>*0.95</v>
      </c>
      <c r="G308" s="70" t="str">
        <f t="shared" si="59"/>
        <v>REZoning_Sol-Win</v>
      </c>
      <c r="H308" s="52"/>
      <c r="I308" t="s">
        <v>3646</v>
      </c>
      <c r="J308" s="68" t="s">
        <v>874</v>
      </c>
      <c r="K308" s="52">
        <v>2050</v>
      </c>
      <c r="L308" s="62" t="str">
        <f t="shared" si="49"/>
        <v>*0.92</v>
      </c>
      <c r="M308" s="70" t="str">
        <f t="shared" si="50"/>
        <v>REZoning_Sol-Win</v>
      </c>
      <c r="O308" t="s">
        <v>3646</v>
      </c>
      <c r="P308" t="s">
        <v>874</v>
      </c>
      <c r="Q308">
        <v>2100</v>
      </c>
      <c r="R308" t="s">
        <v>881</v>
      </c>
      <c r="S308" t="s">
        <v>875</v>
      </c>
      <c r="AA308" s="49" t="s">
        <v>3646</v>
      </c>
      <c r="AB308" s="71" t="s">
        <v>874</v>
      </c>
      <c r="AC308" s="55">
        <v>2035</v>
      </c>
      <c r="AD308" s="70" t="str">
        <f t="shared" si="51"/>
        <v>*0.95</v>
      </c>
      <c r="AE308" s="70" t="str">
        <f t="shared" si="52"/>
        <v>REZoning_Sol-Win</v>
      </c>
      <c r="AF308" s="55"/>
      <c r="AG308" s="49" t="s">
        <v>3646</v>
      </c>
      <c r="AH308" s="71" t="s">
        <v>874</v>
      </c>
      <c r="AI308" s="55">
        <v>2050</v>
      </c>
      <c r="AJ308" s="70" t="str">
        <f t="shared" si="53"/>
        <v>*0.92</v>
      </c>
      <c r="AK308" s="70" t="str">
        <f t="shared" si="54"/>
        <v>REZoning_Sol-Win</v>
      </c>
      <c r="AO308" s="50" t="s">
        <v>3646</v>
      </c>
      <c r="AP308" s="72" t="s">
        <v>874</v>
      </c>
      <c r="AQ308" s="58">
        <v>2035</v>
      </c>
      <c r="AR308" s="73" t="str">
        <f t="shared" si="55"/>
        <v>*0.93</v>
      </c>
      <c r="AS308" s="70" t="str">
        <f t="shared" si="56"/>
        <v>REZoning_Sol-Win</v>
      </c>
      <c r="AT308" s="58"/>
      <c r="AU308" s="50" t="s">
        <v>3646</v>
      </c>
      <c r="AV308" s="72" t="s">
        <v>874</v>
      </c>
      <c r="AW308" s="58">
        <v>2050</v>
      </c>
      <c r="AX308" s="73" t="str">
        <f t="shared" si="57"/>
        <v>*0.89</v>
      </c>
      <c r="AY308" s="70" t="str">
        <f t="shared" si="58"/>
        <v>REZoning_Sol-Win</v>
      </c>
    </row>
    <row r="309" ht="29" spans="1:51">
      <c r="A309" s="67" t="s">
        <v>87</v>
      </c>
      <c r="C309" t="s">
        <v>3647</v>
      </c>
      <c r="D309" s="68" t="s">
        <v>874</v>
      </c>
      <c r="E309" s="52">
        <v>2035</v>
      </c>
      <c r="F309" s="69" t="str">
        <f t="shared" si="48"/>
        <v>*0.95</v>
      </c>
      <c r="G309" s="70" t="str">
        <f t="shared" si="59"/>
        <v>REZoning_Sol-Win</v>
      </c>
      <c r="H309" s="52"/>
      <c r="I309" t="s">
        <v>3647</v>
      </c>
      <c r="J309" s="68" t="s">
        <v>874</v>
      </c>
      <c r="K309" s="52">
        <v>2050</v>
      </c>
      <c r="L309" s="62" t="str">
        <f t="shared" si="49"/>
        <v>*0.92</v>
      </c>
      <c r="M309" s="70" t="str">
        <f t="shared" si="50"/>
        <v>REZoning_Sol-Win</v>
      </c>
      <c r="O309" t="s">
        <v>3647</v>
      </c>
      <c r="P309" t="s">
        <v>874</v>
      </c>
      <c r="Q309">
        <v>2100</v>
      </c>
      <c r="R309" t="s">
        <v>881</v>
      </c>
      <c r="S309" t="s">
        <v>875</v>
      </c>
      <c r="AA309" s="49" t="s">
        <v>3647</v>
      </c>
      <c r="AB309" s="71" t="s">
        <v>874</v>
      </c>
      <c r="AC309" s="55">
        <v>2035</v>
      </c>
      <c r="AD309" s="70" t="str">
        <f t="shared" si="51"/>
        <v>*0.95</v>
      </c>
      <c r="AE309" s="70" t="str">
        <f t="shared" si="52"/>
        <v>REZoning_Sol-Win</v>
      </c>
      <c r="AF309" s="55"/>
      <c r="AG309" s="49" t="s">
        <v>3647</v>
      </c>
      <c r="AH309" s="71" t="s">
        <v>874</v>
      </c>
      <c r="AI309" s="55">
        <v>2050</v>
      </c>
      <c r="AJ309" s="70" t="str">
        <f t="shared" si="53"/>
        <v>*0.92</v>
      </c>
      <c r="AK309" s="70" t="str">
        <f t="shared" si="54"/>
        <v>REZoning_Sol-Win</v>
      </c>
      <c r="AO309" s="50" t="s">
        <v>3647</v>
      </c>
      <c r="AP309" s="72" t="s">
        <v>874</v>
      </c>
      <c r="AQ309" s="58">
        <v>2035</v>
      </c>
      <c r="AR309" s="73" t="str">
        <f t="shared" si="55"/>
        <v>*0.93</v>
      </c>
      <c r="AS309" s="70" t="str">
        <f t="shared" si="56"/>
        <v>REZoning_Sol-Win</v>
      </c>
      <c r="AT309" s="58"/>
      <c r="AU309" s="50" t="s">
        <v>3647</v>
      </c>
      <c r="AV309" s="72" t="s">
        <v>874</v>
      </c>
      <c r="AW309" s="58">
        <v>2050</v>
      </c>
      <c r="AX309" s="73" t="str">
        <f t="shared" si="57"/>
        <v>*0.89</v>
      </c>
      <c r="AY309" s="70" t="str">
        <f t="shared" si="58"/>
        <v>REZoning_Sol-Win</v>
      </c>
    </row>
    <row r="310" ht="29" spans="1:51">
      <c r="A310" s="67" t="s">
        <v>87</v>
      </c>
      <c r="C310" t="s">
        <v>3648</v>
      </c>
      <c r="D310" s="68" t="s">
        <v>874</v>
      </c>
      <c r="E310" s="52">
        <v>2035</v>
      </c>
      <c r="F310" s="69" t="str">
        <f t="shared" si="48"/>
        <v>*0.95</v>
      </c>
      <c r="G310" s="70" t="str">
        <f t="shared" si="59"/>
        <v>REZoning_Sol-Win</v>
      </c>
      <c r="H310" s="52"/>
      <c r="I310" t="s">
        <v>3648</v>
      </c>
      <c r="J310" s="68" t="s">
        <v>874</v>
      </c>
      <c r="K310" s="52">
        <v>2050</v>
      </c>
      <c r="L310" s="62" t="str">
        <f t="shared" si="49"/>
        <v>*0.92</v>
      </c>
      <c r="M310" s="70" t="str">
        <f t="shared" si="50"/>
        <v>REZoning_Sol-Win</v>
      </c>
      <c r="O310" t="s">
        <v>3648</v>
      </c>
      <c r="P310" t="s">
        <v>874</v>
      </c>
      <c r="Q310">
        <v>2100</v>
      </c>
      <c r="R310" t="s">
        <v>881</v>
      </c>
      <c r="S310" t="s">
        <v>875</v>
      </c>
      <c r="AA310" s="49" t="s">
        <v>3648</v>
      </c>
      <c r="AB310" s="71" t="s">
        <v>874</v>
      </c>
      <c r="AC310" s="55">
        <v>2035</v>
      </c>
      <c r="AD310" s="70" t="str">
        <f t="shared" si="51"/>
        <v>*0.95</v>
      </c>
      <c r="AE310" s="70" t="str">
        <f t="shared" si="52"/>
        <v>REZoning_Sol-Win</v>
      </c>
      <c r="AF310" s="55"/>
      <c r="AG310" s="49" t="s">
        <v>3648</v>
      </c>
      <c r="AH310" s="71" t="s">
        <v>874</v>
      </c>
      <c r="AI310" s="55">
        <v>2050</v>
      </c>
      <c r="AJ310" s="70" t="str">
        <f t="shared" si="53"/>
        <v>*0.92</v>
      </c>
      <c r="AK310" s="70" t="str">
        <f t="shared" si="54"/>
        <v>REZoning_Sol-Win</v>
      </c>
      <c r="AO310" s="50" t="s">
        <v>3648</v>
      </c>
      <c r="AP310" s="72" t="s">
        <v>874</v>
      </c>
      <c r="AQ310" s="58">
        <v>2035</v>
      </c>
      <c r="AR310" s="73" t="str">
        <f t="shared" si="55"/>
        <v>*0.93</v>
      </c>
      <c r="AS310" s="70" t="str">
        <f t="shared" si="56"/>
        <v>REZoning_Sol-Win</v>
      </c>
      <c r="AT310" s="58"/>
      <c r="AU310" s="50" t="s">
        <v>3648</v>
      </c>
      <c r="AV310" s="72" t="s">
        <v>874</v>
      </c>
      <c r="AW310" s="58">
        <v>2050</v>
      </c>
      <c r="AX310" s="73" t="str">
        <f t="shared" si="57"/>
        <v>*0.89</v>
      </c>
      <c r="AY310" s="70" t="str">
        <f t="shared" si="58"/>
        <v>REZoning_Sol-Win</v>
      </c>
    </row>
    <row r="311" ht="29" spans="1:51">
      <c r="A311" s="67" t="s">
        <v>87</v>
      </c>
      <c r="C311" t="s">
        <v>3649</v>
      </c>
      <c r="D311" s="68" t="s">
        <v>874</v>
      </c>
      <c r="E311" s="52">
        <v>2035</v>
      </c>
      <c r="F311" s="69" t="str">
        <f t="shared" si="48"/>
        <v>*0.95</v>
      </c>
      <c r="G311" s="70" t="str">
        <f t="shared" si="59"/>
        <v>REZoning_Sol-Win</v>
      </c>
      <c r="H311" s="52"/>
      <c r="I311" t="s">
        <v>3649</v>
      </c>
      <c r="J311" s="68" t="s">
        <v>874</v>
      </c>
      <c r="K311" s="52">
        <v>2050</v>
      </c>
      <c r="L311" s="62" t="str">
        <f t="shared" si="49"/>
        <v>*0.92</v>
      </c>
      <c r="M311" s="70" t="str">
        <f t="shared" si="50"/>
        <v>REZoning_Sol-Win</v>
      </c>
      <c r="O311" t="s">
        <v>3649</v>
      </c>
      <c r="P311" t="s">
        <v>874</v>
      </c>
      <c r="Q311">
        <v>2100</v>
      </c>
      <c r="R311" t="s">
        <v>881</v>
      </c>
      <c r="S311" t="s">
        <v>875</v>
      </c>
      <c r="AA311" s="49" t="s">
        <v>3649</v>
      </c>
      <c r="AB311" s="71" t="s">
        <v>874</v>
      </c>
      <c r="AC311" s="55">
        <v>2035</v>
      </c>
      <c r="AD311" s="70" t="str">
        <f t="shared" si="51"/>
        <v>*0.95</v>
      </c>
      <c r="AE311" s="70" t="str">
        <f t="shared" si="52"/>
        <v>REZoning_Sol-Win</v>
      </c>
      <c r="AF311" s="55"/>
      <c r="AG311" s="49" t="s">
        <v>3649</v>
      </c>
      <c r="AH311" s="71" t="s">
        <v>874</v>
      </c>
      <c r="AI311" s="55">
        <v>2050</v>
      </c>
      <c r="AJ311" s="70" t="str">
        <f t="shared" si="53"/>
        <v>*0.92</v>
      </c>
      <c r="AK311" s="70" t="str">
        <f t="shared" si="54"/>
        <v>REZoning_Sol-Win</v>
      </c>
      <c r="AO311" s="50" t="s">
        <v>3649</v>
      </c>
      <c r="AP311" s="72" t="s">
        <v>874</v>
      </c>
      <c r="AQ311" s="58">
        <v>2035</v>
      </c>
      <c r="AR311" s="73" t="str">
        <f t="shared" si="55"/>
        <v>*0.93</v>
      </c>
      <c r="AS311" s="70" t="str">
        <f t="shared" si="56"/>
        <v>REZoning_Sol-Win</v>
      </c>
      <c r="AT311" s="58"/>
      <c r="AU311" s="50" t="s">
        <v>3649</v>
      </c>
      <c r="AV311" s="72" t="s">
        <v>874</v>
      </c>
      <c r="AW311" s="58">
        <v>2050</v>
      </c>
      <c r="AX311" s="73" t="str">
        <f t="shared" si="57"/>
        <v>*0.89</v>
      </c>
      <c r="AY311" s="70" t="str">
        <f t="shared" si="58"/>
        <v>REZoning_Sol-Win</v>
      </c>
    </row>
    <row r="312" ht="29" spans="1:51">
      <c r="A312" s="67" t="s">
        <v>87</v>
      </c>
      <c r="C312" t="s">
        <v>3650</v>
      </c>
      <c r="D312" s="68" t="s">
        <v>874</v>
      </c>
      <c r="E312" s="52">
        <v>2035</v>
      </c>
      <c r="F312" s="69" t="str">
        <f t="shared" si="48"/>
        <v>*0.95</v>
      </c>
      <c r="G312" s="70" t="str">
        <f t="shared" si="59"/>
        <v>REZoning_Sol-Win</v>
      </c>
      <c r="H312" s="52"/>
      <c r="I312" t="s">
        <v>3650</v>
      </c>
      <c r="J312" s="68" t="s">
        <v>874</v>
      </c>
      <c r="K312" s="52">
        <v>2050</v>
      </c>
      <c r="L312" s="62" t="str">
        <f t="shared" si="49"/>
        <v>*0.92</v>
      </c>
      <c r="M312" s="70" t="str">
        <f t="shared" si="50"/>
        <v>REZoning_Sol-Win</v>
      </c>
      <c r="O312" t="s">
        <v>3650</v>
      </c>
      <c r="P312" t="s">
        <v>874</v>
      </c>
      <c r="Q312">
        <v>2100</v>
      </c>
      <c r="R312" t="s">
        <v>881</v>
      </c>
      <c r="S312" t="s">
        <v>875</v>
      </c>
      <c r="AA312" s="49" t="s">
        <v>3650</v>
      </c>
      <c r="AB312" s="71" t="s">
        <v>874</v>
      </c>
      <c r="AC312" s="55">
        <v>2035</v>
      </c>
      <c r="AD312" s="70" t="str">
        <f t="shared" si="51"/>
        <v>*0.95</v>
      </c>
      <c r="AE312" s="70" t="str">
        <f t="shared" si="52"/>
        <v>REZoning_Sol-Win</v>
      </c>
      <c r="AF312" s="55"/>
      <c r="AG312" s="49" t="s">
        <v>3650</v>
      </c>
      <c r="AH312" s="71" t="s">
        <v>874</v>
      </c>
      <c r="AI312" s="55">
        <v>2050</v>
      </c>
      <c r="AJ312" s="70" t="str">
        <f t="shared" si="53"/>
        <v>*0.92</v>
      </c>
      <c r="AK312" s="70" t="str">
        <f t="shared" si="54"/>
        <v>REZoning_Sol-Win</v>
      </c>
      <c r="AO312" s="50" t="s">
        <v>3650</v>
      </c>
      <c r="AP312" s="72" t="s">
        <v>874</v>
      </c>
      <c r="AQ312" s="58">
        <v>2035</v>
      </c>
      <c r="AR312" s="73" t="str">
        <f t="shared" si="55"/>
        <v>*0.93</v>
      </c>
      <c r="AS312" s="70" t="str">
        <f t="shared" si="56"/>
        <v>REZoning_Sol-Win</v>
      </c>
      <c r="AT312" s="58"/>
      <c r="AU312" s="50" t="s">
        <v>3650</v>
      </c>
      <c r="AV312" s="72" t="s">
        <v>874</v>
      </c>
      <c r="AW312" s="58">
        <v>2050</v>
      </c>
      <c r="AX312" s="73" t="str">
        <f t="shared" si="57"/>
        <v>*0.89</v>
      </c>
      <c r="AY312" s="70" t="str">
        <f t="shared" si="58"/>
        <v>REZoning_Sol-Win</v>
      </c>
    </row>
    <row r="313" ht="29" spans="1:51">
      <c r="A313" s="67" t="s">
        <v>87</v>
      </c>
      <c r="C313" t="s">
        <v>3651</v>
      </c>
      <c r="D313" s="68" t="s">
        <v>874</v>
      </c>
      <c r="E313" s="52">
        <v>2035</v>
      </c>
      <c r="F313" s="69" t="str">
        <f t="shared" si="48"/>
        <v>*0.95</v>
      </c>
      <c r="G313" s="70" t="str">
        <f t="shared" si="59"/>
        <v>REZoning_Sol-Win</v>
      </c>
      <c r="H313" s="52"/>
      <c r="I313" t="s">
        <v>3651</v>
      </c>
      <c r="J313" s="68" t="s">
        <v>874</v>
      </c>
      <c r="K313" s="52">
        <v>2050</v>
      </c>
      <c r="L313" s="62" t="str">
        <f t="shared" si="49"/>
        <v>*0.92</v>
      </c>
      <c r="M313" s="70" t="str">
        <f t="shared" si="50"/>
        <v>REZoning_Sol-Win</v>
      </c>
      <c r="O313" t="s">
        <v>3651</v>
      </c>
      <c r="P313" t="s">
        <v>874</v>
      </c>
      <c r="Q313">
        <v>2100</v>
      </c>
      <c r="R313" t="s">
        <v>881</v>
      </c>
      <c r="S313" t="s">
        <v>875</v>
      </c>
      <c r="AA313" s="49" t="s">
        <v>3651</v>
      </c>
      <c r="AB313" s="71" t="s">
        <v>874</v>
      </c>
      <c r="AC313" s="55">
        <v>2035</v>
      </c>
      <c r="AD313" s="70" t="str">
        <f t="shared" si="51"/>
        <v>*0.95</v>
      </c>
      <c r="AE313" s="70" t="str">
        <f t="shared" si="52"/>
        <v>REZoning_Sol-Win</v>
      </c>
      <c r="AF313" s="55"/>
      <c r="AG313" s="49" t="s">
        <v>3651</v>
      </c>
      <c r="AH313" s="71" t="s">
        <v>874</v>
      </c>
      <c r="AI313" s="55">
        <v>2050</v>
      </c>
      <c r="AJ313" s="70" t="str">
        <f t="shared" si="53"/>
        <v>*0.92</v>
      </c>
      <c r="AK313" s="70" t="str">
        <f t="shared" si="54"/>
        <v>REZoning_Sol-Win</v>
      </c>
      <c r="AO313" s="50" t="s">
        <v>3651</v>
      </c>
      <c r="AP313" s="72" t="s">
        <v>874</v>
      </c>
      <c r="AQ313" s="58">
        <v>2035</v>
      </c>
      <c r="AR313" s="73" t="str">
        <f t="shared" si="55"/>
        <v>*0.93</v>
      </c>
      <c r="AS313" s="70" t="str">
        <f t="shared" si="56"/>
        <v>REZoning_Sol-Win</v>
      </c>
      <c r="AT313" s="58"/>
      <c r="AU313" s="50" t="s">
        <v>3651</v>
      </c>
      <c r="AV313" s="72" t="s">
        <v>874</v>
      </c>
      <c r="AW313" s="58">
        <v>2050</v>
      </c>
      <c r="AX313" s="73" t="str">
        <f t="shared" si="57"/>
        <v>*0.89</v>
      </c>
      <c r="AY313" s="70" t="str">
        <f t="shared" si="58"/>
        <v>REZoning_Sol-Win</v>
      </c>
    </row>
    <row r="314" ht="29" spans="1:51">
      <c r="A314" s="67" t="s">
        <v>87</v>
      </c>
      <c r="C314" t="s">
        <v>3652</v>
      </c>
      <c r="D314" s="68" t="s">
        <v>874</v>
      </c>
      <c r="E314" s="52">
        <v>2035</v>
      </c>
      <c r="F314" s="69" t="str">
        <f t="shared" si="48"/>
        <v>*0.95</v>
      </c>
      <c r="G314" s="70" t="str">
        <f t="shared" si="59"/>
        <v>REZoning_Sol-Win</v>
      </c>
      <c r="H314" s="52"/>
      <c r="I314" t="s">
        <v>3652</v>
      </c>
      <c r="J314" s="68" t="s">
        <v>874</v>
      </c>
      <c r="K314" s="52">
        <v>2050</v>
      </c>
      <c r="L314" s="62" t="str">
        <f t="shared" si="49"/>
        <v>*0.92</v>
      </c>
      <c r="M314" s="70" t="str">
        <f t="shared" si="50"/>
        <v>REZoning_Sol-Win</v>
      </c>
      <c r="O314" t="s">
        <v>3652</v>
      </c>
      <c r="P314" t="s">
        <v>874</v>
      </c>
      <c r="Q314">
        <v>2100</v>
      </c>
      <c r="R314" t="s">
        <v>881</v>
      </c>
      <c r="S314" t="s">
        <v>875</v>
      </c>
      <c r="AA314" s="49" t="s">
        <v>3652</v>
      </c>
      <c r="AB314" s="71" t="s">
        <v>874</v>
      </c>
      <c r="AC314" s="55">
        <v>2035</v>
      </c>
      <c r="AD314" s="70" t="str">
        <f t="shared" si="51"/>
        <v>*0.95</v>
      </c>
      <c r="AE314" s="70" t="str">
        <f t="shared" si="52"/>
        <v>REZoning_Sol-Win</v>
      </c>
      <c r="AF314" s="55"/>
      <c r="AG314" s="49" t="s">
        <v>3652</v>
      </c>
      <c r="AH314" s="71" t="s">
        <v>874</v>
      </c>
      <c r="AI314" s="55">
        <v>2050</v>
      </c>
      <c r="AJ314" s="70" t="str">
        <f t="shared" si="53"/>
        <v>*0.92</v>
      </c>
      <c r="AK314" s="70" t="str">
        <f t="shared" si="54"/>
        <v>REZoning_Sol-Win</v>
      </c>
      <c r="AO314" s="50" t="s">
        <v>3652</v>
      </c>
      <c r="AP314" s="72" t="s">
        <v>874</v>
      </c>
      <c r="AQ314" s="58">
        <v>2035</v>
      </c>
      <c r="AR314" s="73" t="str">
        <f t="shared" si="55"/>
        <v>*0.93</v>
      </c>
      <c r="AS314" s="70" t="str">
        <f t="shared" si="56"/>
        <v>REZoning_Sol-Win</v>
      </c>
      <c r="AT314" s="58"/>
      <c r="AU314" s="50" t="s">
        <v>3652</v>
      </c>
      <c r="AV314" s="72" t="s">
        <v>874</v>
      </c>
      <c r="AW314" s="58">
        <v>2050</v>
      </c>
      <c r="AX314" s="73" t="str">
        <f t="shared" si="57"/>
        <v>*0.89</v>
      </c>
      <c r="AY314" s="70" t="str">
        <f t="shared" si="58"/>
        <v>REZoning_Sol-Win</v>
      </c>
    </row>
    <row r="315" ht="29" spans="1:51">
      <c r="A315" s="67" t="s">
        <v>83</v>
      </c>
      <c r="C315" t="s">
        <v>3653</v>
      </c>
      <c r="D315" s="68" t="s">
        <v>874</v>
      </c>
      <c r="E315" s="52">
        <v>2035</v>
      </c>
      <c r="F315" s="69" t="str">
        <f t="shared" si="48"/>
        <v>*0.94</v>
      </c>
      <c r="G315" s="70" t="str">
        <f t="shared" si="59"/>
        <v>REZoning_Sol-Win</v>
      </c>
      <c r="H315" s="52"/>
      <c r="I315" t="s">
        <v>3653</v>
      </c>
      <c r="J315" s="68" t="s">
        <v>874</v>
      </c>
      <c r="K315" s="52">
        <v>2050</v>
      </c>
      <c r="L315" s="62" t="str">
        <f t="shared" si="49"/>
        <v>*0.9</v>
      </c>
      <c r="M315" s="70" t="str">
        <f t="shared" si="50"/>
        <v>REZoning_Sol-Win</v>
      </c>
      <c r="O315" t="s">
        <v>3653</v>
      </c>
      <c r="P315" t="s">
        <v>874</v>
      </c>
      <c r="Q315">
        <v>2100</v>
      </c>
      <c r="R315" t="s">
        <v>926</v>
      </c>
      <c r="S315" t="s">
        <v>875</v>
      </c>
      <c r="AA315" s="49" t="s">
        <v>3653</v>
      </c>
      <c r="AB315" s="71" t="s">
        <v>874</v>
      </c>
      <c r="AC315" s="55">
        <v>2035</v>
      </c>
      <c r="AD315" s="70" t="str">
        <f t="shared" si="51"/>
        <v>*0.92</v>
      </c>
      <c r="AE315" s="70" t="str">
        <f t="shared" si="52"/>
        <v>REZoning_Sol-Win</v>
      </c>
      <c r="AF315" s="55"/>
      <c r="AG315" s="49" t="s">
        <v>3653</v>
      </c>
      <c r="AH315" s="71" t="s">
        <v>874</v>
      </c>
      <c r="AI315" s="55">
        <v>2050</v>
      </c>
      <c r="AJ315" s="70" t="str">
        <f t="shared" si="53"/>
        <v>*0.89</v>
      </c>
      <c r="AK315" s="70" t="str">
        <f t="shared" si="54"/>
        <v>REZoning_Sol-Win</v>
      </c>
      <c r="AO315" s="50" t="s">
        <v>3653</v>
      </c>
      <c r="AP315" s="72" t="s">
        <v>874</v>
      </c>
      <c r="AQ315" s="58">
        <v>2035</v>
      </c>
      <c r="AR315" s="73" t="str">
        <f t="shared" si="55"/>
        <v>*0.89</v>
      </c>
      <c r="AS315" s="70" t="str">
        <f t="shared" si="56"/>
        <v>REZoning_Sol-Win</v>
      </c>
      <c r="AT315" s="58"/>
      <c r="AU315" s="50" t="s">
        <v>3653</v>
      </c>
      <c r="AV315" s="72" t="s">
        <v>874</v>
      </c>
      <c r="AW315" s="58">
        <v>2050</v>
      </c>
      <c r="AX315" s="73" t="str">
        <f t="shared" si="57"/>
        <v>*0.84</v>
      </c>
      <c r="AY315" s="70" t="str">
        <f t="shared" si="58"/>
        <v>REZoning_Sol-Win</v>
      </c>
    </row>
    <row r="316" ht="29" spans="1:51">
      <c r="A316" s="67" t="s">
        <v>83</v>
      </c>
      <c r="C316" t="s">
        <v>3654</v>
      </c>
      <c r="D316" s="68" t="s">
        <v>874</v>
      </c>
      <c r="E316" s="52">
        <v>2035</v>
      </c>
      <c r="F316" s="69" t="str">
        <f t="shared" si="48"/>
        <v>*0.94</v>
      </c>
      <c r="G316" s="70" t="str">
        <f t="shared" si="59"/>
        <v>REZoning_Sol-Win</v>
      </c>
      <c r="H316" s="52"/>
      <c r="I316" t="s">
        <v>3654</v>
      </c>
      <c r="J316" s="68" t="s">
        <v>874</v>
      </c>
      <c r="K316" s="52">
        <v>2050</v>
      </c>
      <c r="L316" s="62" t="str">
        <f t="shared" si="49"/>
        <v>*0.9</v>
      </c>
      <c r="M316" s="70" t="str">
        <f t="shared" si="50"/>
        <v>REZoning_Sol-Win</v>
      </c>
      <c r="O316" t="s">
        <v>3654</v>
      </c>
      <c r="P316" t="s">
        <v>874</v>
      </c>
      <c r="Q316">
        <v>2100</v>
      </c>
      <c r="R316" t="s">
        <v>926</v>
      </c>
      <c r="S316" t="s">
        <v>875</v>
      </c>
      <c r="AA316" s="49" t="s">
        <v>3654</v>
      </c>
      <c r="AB316" s="71" t="s">
        <v>874</v>
      </c>
      <c r="AC316" s="55">
        <v>2035</v>
      </c>
      <c r="AD316" s="70" t="str">
        <f t="shared" si="51"/>
        <v>*0.92</v>
      </c>
      <c r="AE316" s="70" t="str">
        <f t="shared" si="52"/>
        <v>REZoning_Sol-Win</v>
      </c>
      <c r="AF316" s="55"/>
      <c r="AG316" s="49" t="s">
        <v>3654</v>
      </c>
      <c r="AH316" s="71" t="s">
        <v>874</v>
      </c>
      <c r="AI316" s="55">
        <v>2050</v>
      </c>
      <c r="AJ316" s="70" t="str">
        <f t="shared" si="53"/>
        <v>*0.89</v>
      </c>
      <c r="AK316" s="70" t="str">
        <f t="shared" si="54"/>
        <v>REZoning_Sol-Win</v>
      </c>
      <c r="AO316" s="50" t="s">
        <v>3654</v>
      </c>
      <c r="AP316" s="72" t="s">
        <v>874</v>
      </c>
      <c r="AQ316" s="58">
        <v>2035</v>
      </c>
      <c r="AR316" s="73" t="str">
        <f t="shared" si="55"/>
        <v>*0.89</v>
      </c>
      <c r="AS316" s="70" t="str">
        <f t="shared" si="56"/>
        <v>REZoning_Sol-Win</v>
      </c>
      <c r="AT316" s="58"/>
      <c r="AU316" s="50" t="s">
        <v>3654</v>
      </c>
      <c r="AV316" s="72" t="s">
        <v>874</v>
      </c>
      <c r="AW316" s="58">
        <v>2050</v>
      </c>
      <c r="AX316" s="73" t="str">
        <f t="shared" si="57"/>
        <v>*0.84</v>
      </c>
      <c r="AY316" s="70" t="str">
        <f t="shared" si="58"/>
        <v>REZoning_Sol-Win</v>
      </c>
    </row>
    <row r="317" ht="29" spans="1:51">
      <c r="A317" s="67" t="s">
        <v>83</v>
      </c>
      <c r="C317" t="s">
        <v>3655</v>
      </c>
      <c r="D317" s="68" t="s">
        <v>874</v>
      </c>
      <c r="E317" s="52">
        <v>2035</v>
      </c>
      <c r="F317" s="69" t="str">
        <f t="shared" si="48"/>
        <v>*0.94</v>
      </c>
      <c r="G317" s="70" t="str">
        <f t="shared" si="59"/>
        <v>REZoning_Sol-Win</v>
      </c>
      <c r="H317" s="52"/>
      <c r="I317" t="s">
        <v>3655</v>
      </c>
      <c r="J317" s="68" t="s">
        <v>874</v>
      </c>
      <c r="K317" s="52">
        <v>2050</v>
      </c>
      <c r="L317" s="62" t="str">
        <f t="shared" si="49"/>
        <v>*0.9</v>
      </c>
      <c r="M317" s="70" t="str">
        <f t="shared" si="50"/>
        <v>REZoning_Sol-Win</v>
      </c>
      <c r="O317" t="s">
        <v>3655</v>
      </c>
      <c r="P317" t="s">
        <v>874</v>
      </c>
      <c r="Q317">
        <v>2100</v>
      </c>
      <c r="R317" t="s">
        <v>926</v>
      </c>
      <c r="S317" t="s">
        <v>875</v>
      </c>
      <c r="AA317" s="49" t="s">
        <v>3655</v>
      </c>
      <c r="AB317" s="71" t="s">
        <v>874</v>
      </c>
      <c r="AC317" s="55">
        <v>2035</v>
      </c>
      <c r="AD317" s="70" t="str">
        <f t="shared" si="51"/>
        <v>*0.92</v>
      </c>
      <c r="AE317" s="70" t="str">
        <f t="shared" si="52"/>
        <v>REZoning_Sol-Win</v>
      </c>
      <c r="AF317" s="55"/>
      <c r="AG317" s="49" t="s">
        <v>3655</v>
      </c>
      <c r="AH317" s="71" t="s">
        <v>874</v>
      </c>
      <c r="AI317" s="55">
        <v>2050</v>
      </c>
      <c r="AJ317" s="70" t="str">
        <f t="shared" si="53"/>
        <v>*0.89</v>
      </c>
      <c r="AK317" s="70" t="str">
        <f t="shared" si="54"/>
        <v>REZoning_Sol-Win</v>
      </c>
      <c r="AO317" s="50" t="s">
        <v>3655</v>
      </c>
      <c r="AP317" s="72" t="s">
        <v>874</v>
      </c>
      <c r="AQ317" s="58">
        <v>2035</v>
      </c>
      <c r="AR317" s="73" t="str">
        <f t="shared" si="55"/>
        <v>*0.89</v>
      </c>
      <c r="AS317" s="70" t="str">
        <f t="shared" si="56"/>
        <v>REZoning_Sol-Win</v>
      </c>
      <c r="AT317" s="58"/>
      <c r="AU317" s="50" t="s">
        <v>3655</v>
      </c>
      <c r="AV317" s="72" t="s">
        <v>874</v>
      </c>
      <c r="AW317" s="58">
        <v>2050</v>
      </c>
      <c r="AX317" s="73" t="str">
        <f t="shared" si="57"/>
        <v>*0.84</v>
      </c>
      <c r="AY317" s="70" t="str">
        <f t="shared" si="58"/>
        <v>REZoning_Sol-Win</v>
      </c>
    </row>
    <row r="318" ht="29" spans="1:51">
      <c r="A318" s="67" t="s">
        <v>83</v>
      </c>
      <c r="C318" t="s">
        <v>3656</v>
      </c>
      <c r="D318" s="68" t="s">
        <v>874</v>
      </c>
      <c r="E318" s="52">
        <v>2035</v>
      </c>
      <c r="F318" s="69" t="str">
        <f t="shared" si="48"/>
        <v>*0.94</v>
      </c>
      <c r="G318" s="70" t="str">
        <f t="shared" si="59"/>
        <v>REZoning_Sol-Win</v>
      </c>
      <c r="H318" s="52"/>
      <c r="I318" t="s">
        <v>3656</v>
      </c>
      <c r="J318" s="68" t="s">
        <v>874</v>
      </c>
      <c r="K318" s="52">
        <v>2050</v>
      </c>
      <c r="L318" s="62" t="str">
        <f t="shared" si="49"/>
        <v>*0.9</v>
      </c>
      <c r="M318" s="70" t="str">
        <f t="shared" si="50"/>
        <v>REZoning_Sol-Win</v>
      </c>
      <c r="O318" t="s">
        <v>3656</v>
      </c>
      <c r="P318" t="s">
        <v>874</v>
      </c>
      <c r="Q318">
        <v>2100</v>
      </c>
      <c r="R318" t="s">
        <v>926</v>
      </c>
      <c r="S318" t="s">
        <v>875</v>
      </c>
      <c r="AA318" s="49" t="s">
        <v>3656</v>
      </c>
      <c r="AB318" s="71" t="s">
        <v>874</v>
      </c>
      <c r="AC318" s="55">
        <v>2035</v>
      </c>
      <c r="AD318" s="70" t="str">
        <f t="shared" si="51"/>
        <v>*0.92</v>
      </c>
      <c r="AE318" s="70" t="str">
        <f t="shared" si="52"/>
        <v>REZoning_Sol-Win</v>
      </c>
      <c r="AF318" s="55"/>
      <c r="AG318" s="49" t="s">
        <v>3656</v>
      </c>
      <c r="AH318" s="71" t="s">
        <v>874</v>
      </c>
      <c r="AI318" s="55">
        <v>2050</v>
      </c>
      <c r="AJ318" s="70" t="str">
        <f t="shared" si="53"/>
        <v>*0.89</v>
      </c>
      <c r="AK318" s="70" t="str">
        <f t="shared" si="54"/>
        <v>REZoning_Sol-Win</v>
      </c>
      <c r="AO318" s="50" t="s">
        <v>3656</v>
      </c>
      <c r="AP318" s="72" t="s">
        <v>874</v>
      </c>
      <c r="AQ318" s="58">
        <v>2035</v>
      </c>
      <c r="AR318" s="73" t="str">
        <f t="shared" si="55"/>
        <v>*0.89</v>
      </c>
      <c r="AS318" s="70" t="str">
        <f t="shared" si="56"/>
        <v>REZoning_Sol-Win</v>
      </c>
      <c r="AT318" s="58"/>
      <c r="AU318" s="50" t="s">
        <v>3656</v>
      </c>
      <c r="AV318" s="72" t="s">
        <v>874</v>
      </c>
      <c r="AW318" s="58">
        <v>2050</v>
      </c>
      <c r="AX318" s="73" t="str">
        <f t="shared" si="57"/>
        <v>*0.84</v>
      </c>
      <c r="AY318" s="70" t="str">
        <f t="shared" si="58"/>
        <v>REZoning_Sol-Win</v>
      </c>
    </row>
    <row r="319" ht="29" spans="1:51">
      <c r="A319" s="67" t="s">
        <v>83</v>
      </c>
      <c r="C319" t="s">
        <v>3657</v>
      </c>
      <c r="D319" s="68" t="s">
        <v>874</v>
      </c>
      <c r="E319" s="52">
        <v>2035</v>
      </c>
      <c r="F319" s="69" t="str">
        <f t="shared" si="48"/>
        <v>*0.94</v>
      </c>
      <c r="G319" s="70" t="str">
        <f t="shared" si="59"/>
        <v>REZoning_Sol-Win</v>
      </c>
      <c r="H319" s="52"/>
      <c r="I319" t="s">
        <v>3657</v>
      </c>
      <c r="J319" s="68" t="s">
        <v>874</v>
      </c>
      <c r="K319" s="52">
        <v>2050</v>
      </c>
      <c r="L319" s="62" t="str">
        <f t="shared" si="49"/>
        <v>*0.9</v>
      </c>
      <c r="M319" s="70" t="str">
        <f t="shared" si="50"/>
        <v>REZoning_Sol-Win</v>
      </c>
      <c r="O319" t="s">
        <v>3657</v>
      </c>
      <c r="P319" t="s">
        <v>874</v>
      </c>
      <c r="Q319">
        <v>2100</v>
      </c>
      <c r="R319" t="s">
        <v>926</v>
      </c>
      <c r="S319" t="s">
        <v>875</v>
      </c>
      <c r="AA319" s="49" t="s">
        <v>3657</v>
      </c>
      <c r="AB319" s="71" t="s">
        <v>874</v>
      </c>
      <c r="AC319" s="55">
        <v>2035</v>
      </c>
      <c r="AD319" s="70" t="str">
        <f t="shared" si="51"/>
        <v>*0.92</v>
      </c>
      <c r="AE319" s="70" t="str">
        <f t="shared" si="52"/>
        <v>REZoning_Sol-Win</v>
      </c>
      <c r="AF319" s="55"/>
      <c r="AG319" s="49" t="s">
        <v>3657</v>
      </c>
      <c r="AH319" s="71" t="s">
        <v>874</v>
      </c>
      <c r="AI319" s="55">
        <v>2050</v>
      </c>
      <c r="AJ319" s="70" t="str">
        <f t="shared" si="53"/>
        <v>*0.89</v>
      </c>
      <c r="AK319" s="70" t="str">
        <f t="shared" si="54"/>
        <v>REZoning_Sol-Win</v>
      </c>
      <c r="AO319" s="50" t="s">
        <v>3657</v>
      </c>
      <c r="AP319" s="72" t="s">
        <v>874</v>
      </c>
      <c r="AQ319" s="58">
        <v>2035</v>
      </c>
      <c r="AR319" s="73" t="str">
        <f t="shared" si="55"/>
        <v>*0.89</v>
      </c>
      <c r="AS319" s="70" t="str">
        <f t="shared" si="56"/>
        <v>REZoning_Sol-Win</v>
      </c>
      <c r="AT319" s="58"/>
      <c r="AU319" s="50" t="s">
        <v>3657</v>
      </c>
      <c r="AV319" s="72" t="s">
        <v>874</v>
      </c>
      <c r="AW319" s="58">
        <v>2050</v>
      </c>
      <c r="AX319" s="73" t="str">
        <f t="shared" si="57"/>
        <v>*0.84</v>
      </c>
      <c r="AY319" s="70" t="str">
        <f t="shared" si="58"/>
        <v>REZoning_Sol-Win</v>
      </c>
    </row>
    <row r="320" ht="29" spans="1:51">
      <c r="A320" s="67" t="s">
        <v>83</v>
      </c>
      <c r="C320" t="s">
        <v>3658</v>
      </c>
      <c r="D320" s="68" t="s">
        <v>874</v>
      </c>
      <c r="E320" s="52">
        <v>2035</v>
      </c>
      <c r="F320" s="69" t="str">
        <f t="shared" si="48"/>
        <v>*0.94</v>
      </c>
      <c r="G320" s="70" t="str">
        <f t="shared" si="59"/>
        <v>REZoning_Sol-Win</v>
      </c>
      <c r="H320" s="52"/>
      <c r="I320" t="s">
        <v>3658</v>
      </c>
      <c r="J320" s="68" t="s">
        <v>874</v>
      </c>
      <c r="K320" s="52">
        <v>2050</v>
      </c>
      <c r="L320" s="62" t="str">
        <f t="shared" si="49"/>
        <v>*0.9</v>
      </c>
      <c r="M320" s="70" t="str">
        <f t="shared" si="50"/>
        <v>REZoning_Sol-Win</v>
      </c>
      <c r="O320" t="s">
        <v>3658</v>
      </c>
      <c r="P320" t="s">
        <v>874</v>
      </c>
      <c r="Q320">
        <v>2100</v>
      </c>
      <c r="R320" t="s">
        <v>926</v>
      </c>
      <c r="S320" t="s">
        <v>875</v>
      </c>
      <c r="AA320" s="49" t="s">
        <v>3658</v>
      </c>
      <c r="AB320" s="71" t="s">
        <v>874</v>
      </c>
      <c r="AC320" s="55">
        <v>2035</v>
      </c>
      <c r="AD320" s="70" t="str">
        <f t="shared" si="51"/>
        <v>*0.92</v>
      </c>
      <c r="AE320" s="70" t="str">
        <f t="shared" si="52"/>
        <v>REZoning_Sol-Win</v>
      </c>
      <c r="AF320" s="55"/>
      <c r="AG320" s="49" t="s">
        <v>3658</v>
      </c>
      <c r="AH320" s="71" t="s">
        <v>874</v>
      </c>
      <c r="AI320" s="55">
        <v>2050</v>
      </c>
      <c r="AJ320" s="70" t="str">
        <f t="shared" si="53"/>
        <v>*0.89</v>
      </c>
      <c r="AK320" s="70" t="str">
        <f t="shared" si="54"/>
        <v>REZoning_Sol-Win</v>
      </c>
      <c r="AO320" s="50" t="s">
        <v>3658</v>
      </c>
      <c r="AP320" s="72" t="s">
        <v>874</v>
      </c>
      <c r="AQ320" s="58">
        <v>2035</v>
      </c>
      <c r="AR320" s="73" t="str">
        <f t="shared" si="55"/>
        <v>*0.89</v>
      </c>
      <c r="AS320" s="70" t="str">
        <f t="shared" si="56"/>
        <v>REZoning_Sol-Win</v>
      </c>
      <c r="AT320" s="58"/>
      <c r="AU320" s="50" t="s">
        <v>3658</v>
      </c>
      <c r="AV320" s="72" t="s">
        <v>874</v>
      </c>
      <c r="AW320" s="58">
        <v>2050</v>
      </c>
      <c r="AX320" s="73" t="str">
        <f t="shared" si="57"/>
        <v>*0.84</v>
      </c>
      <c r="AY320" s="70" t="str">
        <f t="shared" si="58"/>
        <v>REZoning_Sol-Win</v>
      </c>
    </row>
    <row r="321" ht="29" spans="1:51">
      <c r="A321" s="67" t="s">
        <v>83</v>
      </c>
      <c r="C321" t="s">
        <v>3659</v>
      </c>
      <c r="D321" s="68" t="s">
        <v>874</v>
      </c>
      <c r="E321" s="52">
        <v>2035</v>
      </c>
      <c r="F321" s="69" t="str">
        <f t="shared" si="48"/>
        <v>*0.94</v>
      </c>
      <c r="G321" s="70" t="str">
        <f t="shared" si="59"/>
        <v>REZoning_Sol-Win</v>
      </c>
      <c r="H321" s="52"/>
      <c r="I321" t="s">
        <v>3659</v>
      </c>
      <c r="J321" s="68" t="s">
        <v>874</v>
      </c>
      <c r="K321" s="52">
        <v>2050</v>
      </c>
      <c r="L321" s="62" t="str">
        <f t="shared" si="49"/>
        <v>*0.9</v>
      </c>
      <c r="M321" s="70" t="str">
        <f t="shared" si="50"/>
        <v>REZoning_Sol-Win</v>
      </c>
      <c r="O321" t="s">
        <v>3659</v>
      </c>
      <c r="P321" t="s">
        <v>874</v>
      </c>
      <c r="Q321">
        <v>2100</v>
      </c>
      <c r="R321" t="s">
        <v>926</v>
      </c>
      <c r="S321" t="s">
        <v>875</v>
      </c>
      <c r="AA321" s="49" t="s">
        <v>3659</v>
      </c>
      <c r="AB321" s="71" t="s">
        <v>874</v>
      </c>
      <c r="AC321" s="55">
        <v>2035</v>
      </c>
      <c r="AD321" s="70" t="str">
        <f t="shared" si="51"/>
        <v>*0.92</v>
      </c>
      <c r="AE321" s="70" t="str">
        <f t="shared" si="52"/>
        <v>REZoning_Sol-Win</v>
      </c>
      <c r="AF321" s="55"/>
      <c r="AG321" s="49" t="s">
        <v>3659</v>
      </c>
      <c r="AH321" s="71" t="s">
        <v>874</v>
      </c>
      <c r="AI321" s="55">
        <v>2050</v>
      </c>
      <c r="AJ321" s="70" t="str">
        <f t="shared" si="53"/>
        <v>*0.89</v>
      </c>
      <c r="AK321" s="70" t="str">
        <f t="shared" si="54"/>
        <v>REZoning_Sol-Win</v>
      </c>
      <c r="AO321" s="50" t="s">
        <v>3659</v>
      </c>
      <c r="AP321" s="72" t="s">
        <v>874</v>
      </c>
      <c r="AQ321" s="58">
        <v>2035</v>
      </c>
      <c r="AR321" s="73" t="str">
        <f t="shared" si="55"/>
        <v>*0.89</v>
      </c>
      <c r="AS321" s="70" t="str">
        <f t="shared" si="56"/>
        <v>REZoning_Sol-Win</v>
      </c>
      <c r="AT321" s="58"/>
      <c r="AU321" s="50" t="s">
        <v>3659</v>
      </c>
      <c r="AV321" s="72" t="s">
        <v>874</v>
      </c>
      <c r="AW321" s="58">
        <v>2050</v>
      </c>
      <c r="AX321" s="73" t="str">
        <f t="shared" si="57"/>
        <v>*0.84</v>
      </c>
      <c r="AY321" s="70" t="str">
        <f t="shared" si="58"/>
        <v>REZoning_Sol-Win</v>
      </c>
    </row>
    <row r="322" ht="29" spans="1:51">
      <c r="A322" s="67" t="s">
        <v>83</v>
      </c>
      <c r="C322" t="s">
        <v>3660</v>
      </c>
      <c r="D322" s="68" t="s">
        <v>874</v>
      </c>
      <c r="E322" s="52">
        <v>2035</v>
      </c>
      <c r="F322" s="69" t="str">
        <f t="shared" si="48"/>
        <v>*0.94</v>
      </c>
      <c r="G322" s="70" t="str">
        <f t="shared" si="59"/>
        <v>REZoning_Sol-Win</v>
      </c>
      <c r="H322" s="52"/>
      <c r="I322" t="s">
        <v>3660</v>
      </c>
      <c r="J322" s="68" t="s">
        <v>874</v>
      </c>
      <c r="K322" s="52">
        <v>2050</v>
      </c>
      <c r="L322" s="62" t="str">
        <f t="shared" si="49"/>
        <v>*0.9</v>
      </c>
      <c r="M322" s="70" t="str">
        <f t="shared" si="50"/>
        <v>REZoning_Sol-Win</v>
      </c>
      <c r="O322" t="s">
        <v>3660</v>
      </c>
      <c r="P322" t="s">
        <v>874</v>
      </c>
      <c r="Q322">
        <v>2100</v>
      </c>
      <c r="R322" t="s">
        <v>926</v>
      </c>
      <c r="S322" t="s">
        <v>875</v>
      </c>
      <c r="AA322" s="49" t="s">
        <v>3660</v>
      </c>
      <c r="AB322" s="71" t="s">
        <v>874</v>
      </c>
      <c r="AC322" s="55">
        <v>2035</v>
      </c>
      <c r="AD322" s="70" t="str">
        <f t="shared" si="51"/>
        <v>*0.92</v>
      </c>
      <c r="AE322" s="70" t="str">
        <f t="shared" si="52"/>
        <v>REZoning_Sol-Win</v>
      </c>
      <c r="AF322" s="55"/>
      <c r="AG322" s="49" t="s">
        <v>3660</v>
      </c>
      <c r="AH322" s="71" t="s">
        <v>874</v>
      </c>
      <c r="AI322" s="55">
        <v>2050</v>
      </c>
      <c r="AJ322" s="70" t="str">
        <f t="shared" si="53"/>
        <v>*0.89</v>
      </c>
      <c r="AK322" s="70" t="str">
        <f t="shared" si="54"/>
        <v>REZoning_Sol-Win</v>
      </c>
      <c r="AO322" s="50" t="s">
        <v>3660</v>
      </c>
      <c r="AP322" s="72" t="s">
        <v>874</v>
      </c>
      <c r="AQ322" s="58">
        <v>2035</v>
      </c>
      <c r="AR322" s="73" t="str">
        <f t="shared" si="55"/>
        <v>*0.89</v>
      </c>
      <c r="AS322" s="70" t="str">
        <f t="shared" si="56"/>
        <v>REZoning_Sol-Win</v>
      </c>
      <c r="AT322" s="58"/>
      <c r="AU322" s="50" t="s">
        <v>3660</v>
      </c>
      <c r="AV322" s="72" t="s">
        <v>874</v>
      </c>
      <c r="AW322" s="58">
        <v>2050</v>
      </c>
      <c r="AX322" s="73" t="str">
        <f t="shared" si="57"/>
        <v>*0.84</v>
      </c>
      <c r="AY322" s="70" t="str">
        <f t="shared" si="58"/>
        <v>REZoning_Sol-Win</v>
      </c>
    </row>
    <row r="323" ht="29" spans="1:51">
      <c r="A323" s="67" t="s">
        <v>83</v>
      </c>
      <c r="C323" t="s">
        <v>3661</v>
      </c>
      <c r="D323" s="68" t="s">
        <v>874</v>
      </c>
      <c r="E323" s="52">
        <v>2035</v>
      </c>
      <c r="F323" s="69" t="str">
        <f t="shared" si="48"/>
        <v>*0.94</v>
      </c>
      <c r="G323" s="70" t="str">
        <f t="shared" si="59"/>
        <v>REZoning_Sol-Win</v>
      </c>
      <c r="H323" s="52"/>
      <c r="I323" t="s">
        <v>3661</v>
      </c>
      <c r="J323" s="68" t="s">
        <v>874</v>
      </c>
      <c r="K323" s="52">
        <v>2050</v>
      </c>
      <c r="L323" s="62" t="str">
        <f t="shared" si="49"/>
        <v>*0.9</v>
      </c>
      <c r="M323" s="70" t="str">
        <f t="shared" si="50"/>
        <v>REZoning_Sol-Win</v>
      </c>
      <c r="O323" t="s">
        <v>3661</v>
      </c>
      <c r="P323" t="s">
        <v>874</v>
      </c>
      <c r="Q323">
        <v>2100</v>
      </c>
      <c r="R323" t="s">
        <v>926</v>
      </c>
      <c r="S323" t="s">
        <v>875</v>
      </c>
      <c r="AA323" s="49" t="s">
        <v>3661</v>
      </c>
      <c r="AB323" s="71" t="s">
        <v>874</v>
      </c>
      <c r="AC323" s="55">
        <v>2035</v>
      </c>
      <c r="AD323" s="70" t="str">
        <f t="shared" si="51"/>
        <v>*0.92</v>
      </c>
      <c r="AE323" s="70" t="str">
        <f t="shared" si="52"/>
        <v>REZoning_Sol-Win</v>
      </c>
      <c r="AF323" s="55"/>
      <c r="AG323" s="49" t="s">
        <v>3661</v>
      </c>
      <c r="AH323" s="71" t="s">
        <v>874</v>
      </c>
      <c r="AI323" s="55">
        <v>2050</v>
      </c>
      <c r="AJ323" s="70" t="str">
        <f t="shared" si="53"/>
        <v>*0.89</v>
      </c>
      <c r="AK323" s="70" t="str">
        <f t="shared" si="54"/>
        <v>REZoning_Sol-Win</v>
      </c>
      <c r="AO323" s="50" t="s">
        <v>3661</v>
      </c>
      <c r="AP323" s="72" t="s">
        <v>874</v>
      </c>
      <c r="AQ323" s="58">
        <v>2035</v>
      </c>
      <c r="AR323" s="73" t="str">
        <f t="shared" si="55"/>
        <v>*0.89</v>
      </c>
      <c r="AS323" s="70" t="str">
        <f t="shared" si="56"/>
        <v>REZoning_Sol-Win</v>
      </c>
      <c r="AT323" s="58"/>
      <c r="AU323" s="50" t="s">
        <v>3661</v>
      </c>
      <c r="AV323" s="72" t="s">
        <v>874</v>
      </c>
      <c r="AW323" s="58">
        <v>2050</v>
      </c>
      <c r="AX323" s="73" t="str">
        <f t="shared" si="57"/>
        <v>*0.84</v>
      </c>
      <c r="AY323" s="70" t="str">
        <f t="shared" si="58"/>
        <v>REZoning_Sol-Win</v>
      </c>
    </row>
    <row r="324" ht="29" spans="1:51">
      <c r="A324" s="67" t="s">
        <v>83</v>
      </c>
      <c r="C324" t="s">
        <v>3662</v>
      </c>
      <c r="D324" s="68" t="s">
        <v>874</v>
      </c>
      <c r="E324" s="52">
        <v>2035</v>
      </c>
      <c r="F324" s="69" t="str">
        <f t="shared" si="48"/>
        <v>*0.94</v>
      </c>
      <c r="G324" s="70" t="str">
        <f t="shared" si="59"/>
        <v>REZoning_Sol-Win</v>
      </c>
      <c r="H324" s="52"/>
      <c r="I324" t="s">
        <v>3662</v>
      </c>
      <c r="J324" s="68" t="s">
        <v>874</v>
      </c>
      <c r="K324" s="52">
        <v>2050</v>
      </c>
      <c r="L324" s="62" t="str">
        <f t="shared" si="49"/>
        <v>*0.9</v>
      </c>
      <c r="M324" s="70" t="str">
        <f t="shared" si="50"/>
        <v>REZoning_Sol-Win</v>
      </c>
      <c r="O324" t="s">
        <v>3662</v>
      </c>
      <c r="P324" t="s">
        <v>874</v>
      </c>
      <c r="Q324">
        <v>2100</v>
      </c>
      <c r="R324" t="s">
        <v>926</v>
      </c>
      <c r="S324" t="s">
        <v>875</v>
      </c>
      <c r="AA324" s="49" t="s">
        <v>3662</v>
      </c>
      <c r="AB324" s="71" t="s">
        <v>874</v>
      </c>
      <c r="AC324" s="55">
        <v>2035</v>
      </c>
      <c r="AD324" s="70" t="str">
        <f t="shared" si="51"/>
        <v>*0.92</v>
      </c>
      <c r="AE324" s="70" t="str">
        <f t="shared" si="52"/>
        <v>REZoning_Sol-Win</v>
      </c>
      <c r="AF324" s="55"/>
      <c r="AG324" s="49" t="s">
        <v>3662</v>
      </c>
      <c r="AH324" s="71" t="s">
        <v>874</v>
      </c>
      <c r="AI324" s="55">
        <v>2050</v>
      </c>
      <c r="AJ324" s="70" t="str">
        <f t="shared" si="53"/>
        <v>*0.89</v>
      </c>
      <c r="AK324" s="70" t="str">
        <f t="shared" si="54"/>
        <v>REZoning_Sol-Win</v>
      </c>
      <c r="AO324" s="50" t="s">
        <v>3662</v>
      </c>
      <c r="AP324" s="72" t="s">
        <v>874</v>
      </c>
      <c r="AQ324" s="58">
        <v>2035</v>
      </c>
      <c r="AR324" s="73" t="str">
        <f t="shared" si="55"/>
        <v>*0.89</v>
      </c>
      <c r="AS324" s="70" t="str">
        <f t="shared" si="56"/>
        <v>REZoning_Sol-Win</v>
      </c>
      <c r="AT324" s="58"/>
      <c r="AU324" s="50" t="s">
        <v>3662</v>
      </c>
      <c r="AV324" s="72" t="s">
        <v>874</v>
      </c>
      <c r="AW324" s="58">
        <v>2050</v>
      </c>
      <c r="AX324" s="73" t="str">
        <f t="shared" si="57"/>
        <v>*0.84</v>
      </c>
      <c r="AY324" s="70" t="str">
        <f t="shared" si="58"/>
        <v>REZoning_Sol-Win</v>
      </c>
    </row>
    <row r="325" ht="29" spans="1:51">
      <c r="A325" s="67" t="s">
        <v>83</v>
      </c>
      <c r="C325" t="s">
        <v>3663</v>
      </c>
      <c r="D325" s="68" t="s">
        <v>874</v>
      </c>
      <c r="E325" s="52">
        <v>2035</v>
      </c>
      <c r="F325" s="69" t="str">
        <f t="shared" ref="F325:F388" si="60">"*"&amp;IF(AND(A325="EU",E325=2035),0.95,IF(AND(A325="EU",E325=2050),0.93,IF(AND(A325="USA",E325=2035),0.96,IF(AND(A325="USA",E325=2050),0.94,IF(AND(A325="Japan",E325=2035),0.94,IF(AND(A325="Japan",E325=2050),0.92,IF(AND(A325="Russia",E325=2035),0.95,IF(AND(A325="Russia",E325=2050),0.93,IF(AND(A325="China",E325=2035),0.94,IF(AND(A325="China",E325=2050),0.92,IF(AND(A325="India",E325=2035),0.95,IF(AND(A325="India",E325=2050),0.92,IF(AND(A325="Middle East",E325=2035),0.94,IF(AND(A325="Middle East",E325=2050),0.9,IF(AND(A325="Africa",E325=2035),0.94,IF(AND(A325="Africa",E325=2050),0.91,IF(AND(A325="Brazil",E325=2035),0.95,IF(AND(A325="Brazil",E325=2050),0.92,""))))))))))))))))))</f>
        <v>*0.94</v>
      </c>
      <c r="G325" s="70" t="str">
        <f t="shared" si="59"/>
        <v>REZoning_Sol-Win</v>
      </c>
      <c r="H325" s="52"/>
      <c r="I325" t="s">
        <v>3663</v>
      </c>
      <c r="J325" s="68" t="s">
        <v>874</v>
      </c>
      <c r="K325" s="52">
        <v>2050</v>
      </c>
      <c r="L325" s="62" t="str">
        <f t="shared" ref="L325:L388" si="61">"*"&amp;IF(AND(A325="EU",K325=2035),0.95,IF(AND(A325="EU",K325=2050),0.93,IF(AND(A325="USA",K325=2035),0.96,IF(AND(A325="USA",K325=2050),0.94,IF(AND(A325="Japan",K325=2035),0.94,IF(AND(A325="Japan",K325=2050),0.92,IF(AND(A325="Russia",K325=2035),0.95,IF(AND(A325="Russia",K325=2050),0.93,IF(AND(A325="China",K325=2035),0.94,IF(AND(A325="China",K325=2050),0.92,IF(AND(A325="India",K325=2035),0.95,IF(AND(A325="India",K325=2050),0.92,IF(AND(A325="Middle East",K325=2035),0.94,IF(AND(A325="Middle East",K325=2050),0.9,IF(AND(A325="Africa",K325=2035),0.94,IF(AND(A325="Africa",K325=2050),0.91,IF(AND(A325="Brazil",K325=2035),0.95,IF(AND(A325="Brazil",K325=2050),0.92,""))))))))))))))))))</f>
        <v>*0.9</v>
      </c>
      <c r="M325" s="70" t="str">
        <f t="shared" ref="M325:M388" si="62">M324</f>
        <v>REZoning_Sol-Win</v>
      </c>
      <c r="O325" t="s">
        <v>3663</v>
      </c>
      <c r="P325" t="s">
        <v>874</v>
      </c>
      <c r="Q325">
        <v>2100</v>
      </c>
      <c r="R325" t="s">
        <v>926</v>
      </c>
      <c r="S325" t="s">
        <v>875</v>
      </c>
      <c r="AA325" s="49" t="s">
        <v>3663</v>
      </c>
      <c r="AB325" s="71" t="s">
        <v>874</v>
      </c>
      <c r="AC325" s="55">
        <v>2035</v>
      </c>
      <c r="AD325" s="70" t="str">
        <f t="shared" ref="AD325:AD388" si="63">"*"&amp;IF(AND(A325="EU",AC325=2035),0.95,IF(AND(A325="EU",AC325=2050),0.93,IF(AND(A325="USA",AC325=2035),0.96,IF(AND(A325="USA",AC325=2050),0.93,IF(AND(A325="Japan",AC325=2035),0.94,IF(AND(A325="Japan",AC325=2050),0.92,IF(AND(A325="Russia",AC325=2035),0.95,IF(AND(A325="Russia",AC325=2050),0.91,IF(AND(A325="China",AC325=2035),0.93,IF(AND(A325="China",AC325=2050),0.92,IF(AND(A325="India",AC325=2035),0.94,IF(AND(A325="India",AC325=2050),0.91,IF(AND(A325="Middle East",AC325=2035),0.92,IF(AND(A325="Middle East",AC325=2050),0.89,IF(AND(A325="Africa",AC325=2035),0.93,IF(AND(A325="Africa",AC325=2050),0.9,IF(AND(A325="Brazil",AC325=2035),0.95,IF(AND(A325="Brazil",AC325=2050),0.92,""))))))))))))))))))</f>
        <v>*0.92</v>
      </c>
      <c r="AE325" s="70" t="str">
        <f t="shared" ref="AE325:AE388" si="64">AE324</f>
        <v>REZoning_Sol-Win</v>
      </c>
      <c r="AF325" s="55"/>
      <c r="AG325" s="49" t="s">
        <v>3663</v>
      </c>
      <c r="AH325" s="71" t="s">
        <v>874</v>
      </c>
      <c r="AI325" s="55">
        <v>2050</v>
      </c>
      <c r="AJ325" s="70" t="str">
        <f t="shared" ref="AJ325:AJ388" si="65">"*"&amp;IF(AND(A325="EU",AI325=2035),0.95,IF(AND(A325="EU",AI325=2050),0.93,IF(AND(A325="USA",AI325=2035),0.96,IF(AND(A325="USA",AI325=2050),0.93,IF(AND(A325="Japan",AI325=2035),0.94,IF(AND(A325="Japan",AI325=2050),0.92,IF(AND(A325="Russia",AI325=2035),0.95,IF(AND(A325="Russia",AI325=2050),0.91,IF(AND(A325="China",AI325=2035),0.93,IF(AND(A325="China",AI325=2050),0.92,IF(AND(A325="India",AI325=2035),0.94,IF(AND(A325="India",AI325=2050),0.91,IF(AND(A325="Middle East",AI325=2035),0.92,IF(AND(A325="Middle East",AI325=2050),0.89,IF(AND(A325="Africa",AI325=2035),0.93,IF(AND(A325="Africa",AI325=2050),0.9,IF(AND(A325="Brazil",AI325=2035),0.95,IF(AND(A325="Brazil",AI325=2050),0.92,""))))))))))))))))))</f>
        <v>*0.89</v>
      </c>
      <c r="AK325" s="70" t="str">
        <f t="shared" ref="AK325:AK388" si="66">AK324</f>
        <v>REZoning_Sol-Win</v>
      </c>
      <c r="AO325" s="50" t="s">
        <v>3663</v>
      </c>
      <c r="AP325" s="72" t="s">
        <v>874</v>
      </c>
      <c r="AQ325" s="58">
        <v>2035</v>
      </c>
      <c r="AR325" s="73" t="str">
        <f t="shared" ref="AR325:AR388" si="67">"*"&amp;IF(AND(A325="EU",AQ325=2035),0.93,IF(AND(A325="EU",AQ325=2050),0.9,IF(AND(A325="USA",AQ325=2035),0.92,IF(AND(A325="USA",AQ325=2050),0.89,IF(AND(A325="Japan",AQ325=2035),0.92,IF(AND(A325="Japan",AQ325=2050),0.89,IF(AND(A325="Russia",AQ325=2035),0.91,IF(AND(A325="Russia",AQ325=2050),0.86,IF(AND(A325="China",AQ325=2035),0.91,IF(AND(A325="China",AQ325=2050),0.87,IF(AND(A325="India",AQ325=2035),0.92,IF(AND(A325="India",AQ325=2050),0.87,IF(AND(A325="Middle East",AQ325=2035),0.89,IF(AND(A325="Middle East",AQ325=2050),0.84,IF(AND(A325="Africa",AQ325=2035),0.9,IF(AND(A325="Africa",AQ325=2050),0.86,IF(AND(A325="Brazil",AQ325=2035),0.93,IF(AND(A325="Brazil",AQ325=2050),0.89,""))))))))))))))))))</f>
        <v>*0.89</v>
      </c>
      <c r="AS325" s="70" t="str">
        <f t="shared" ref="AS325:AS388" si="68">AS324</f>
        <v>REZoning_Sol-Win</v>
      </c>
      <c r="AT325" s="58"/>
      <c r="AU325" s="50" t="s">
        <v>3663</v>
      </c>
      <c r="AV325" s="72" t="s">
        <v>874</v>
      </c>
      <c r="AW325" s="58">
        <v>2050</v>
      </c>
      <c r="AX325" s="73" t="str">
        <f t="shared" ref="AX325:AX388" si="69">"*"&amp;IF(AND(A325="EU",AW325=2035),0.93,IF(AND(A325="EU",AW325=2050),0.9,IF(AND(A325="USA",AW325=2035),0.92,IF(AND(A325="USA",AW325=2050),0.89,IF(AND(A325="Japan",AW325=2035),0.92,IF(AND(A325="Japan",AW325=2050),0.89,IF(AND(A325="Russia",AW325=2035),0.91,IF(AND(A325="Russia",AW325=2050),0.86,IF(AND(A325="China",AW325=2035),0.91,IF(AND(A325="China",AW325=2050),0.87,IF(AND(A325="India",AW325=2035),0.92,IF(AND(A325="India",AW325=2050),0.87,IF(AND(A325="Middle East",AW325=2035),0.89,IF(AND(A325="Middle East",AW325=2050),0.84,IF(AND(A325="Africa",AW325=2035),0.9,IF(AND(A325="Africa",AW325=2050),0.86,IF(AND(A325="Brazil",AW325=2035),0.93,IF(AND(A325="Brazil",AW325=2050),0.89,""))))))))))))))))))</f>
        <v>*0.84</v>
      </c>
      <c r="AY325" s="70" t="str">
        <f t="shared" ref="AY325:AY388" si="70">AY324</f>
        <v>REZoning_Sol-Win</v>
      </c>
    </row>
    <row r="326" ht="29" spans="1:51">
      <c r="A326" s="67" t="s">
        <v>83</v>
      </c>
      <c r="C326" t="s">
        <v>3664</v>
      </c>
      <c r="D326" s="68" t="s">
        <v>874</v>
      </c>
      <c r="E326" s="52">
        <v>2035</v>
      </c>
      <c r="F326" s="69" t="str">
        <f t="shared" si="60"/>
        <v>*0.94</v>
      </c>
      <c r="G326" s="70" t="str">
        <f t="shared" si="59"/>
        <v>REZoning_Sol-Win</v>
      </c>
      <c r="H326" s="52"/>
      <c r="I326" t="s">
        <v>3664</v>
      </c>
      <c r="J326" s="68" t="s">
        <v>874</v>
      </c>
      <c r="K326" s="52">
        <v>2050</v>
      </c>
      <c r="L326" s="62" t="str">
        <f t="shared" si="61"/>
        <v>*0.9</v>
      </c>
      <c r="M326" s="70" t="str">
        <f t="shared" si="62"/>
        <v>REZoning_Sol-Win</v>
      </c>
      <c r="O326" t="s">
        <v>3664</v>
      </c>
      <c r="P326" t="s">
        <v>874</v>
      </c>
      <c r="Q326">
        <v>2100</v>
      </c>
      <c r="R326" t="s">
        <v>926</v>
      </c>
      <c r="S326" t="s">
        <v>875</v>
      </c>
      <c r="AA326" s="49" t="s">
        <v>3664</v>
      </c>
      <c r="AB326" s="71" t="s">
        <v>874</v>
      </c>
      <c r="AC326" s="55">
        <v>2035</v>
      </c>
      <c r="AD326" s="70" t="str">
        <f t="shared" si="63"/>
        <v>*0.92</v>
      </c>
      <c r="AE326" s="70" t="str">
        <f t="shared" si="64"/>
        <v>REZoning_Sol-Win</v>
      </c>
      <c r="AF326" s="55"/>
      <c r="AG326" s="49" t="s">
        <v>3664</v>
      </c>
      <c r="AH326" s="71" t="s">
        <v>874</v>
      </c>
      <c r="AI326" s="55">
        <v>2050</v>
      </c>
      <c r="AJ326" s="70" t="str">
        <f t="shared" si="65"/>
        <v>*0.89</v>
      </c>
      <c r="AK326" s="70" t="str">
        <f t="shared" si="66"/>
        <v>REZoning_Sol-Win</v>
      </c>
      <c r="AO326" s="50" t="s">
        <v>3664</v>
      </c>
      <c r="AP326" s="72" t="s">
        <v>874</v>
      </c>
      <c r="AQ326" s="58">
        <v>2035</v>
      </c>
      <c r="AR326" s="73" t="str">
        <f t="shared" si="67"/>
        <v>*0.89</v>
      </c>
      <c r="AS326" s="70" t="str">
        <f t="shared" si="68"/>
        <v>REZoning_Sol-Win</v>
      </c>
      <c r="AT326" s="58"/>
      <c r="AU326" s="50" t="s">
        <v>3664</v>
      </c>
      <c r="AV326" s="72" t="s">
        <v>874</v>
      </c>
      <c r="AW326" s="58">
        <v>2050</v>
      </c>
      <c r="AX326" s="73" t="str">
        <f t="shared" si="69"/>
        <v>*0.84</v>
      </c>
      <c r="AY326" s="70" t="str">
        <f t="shared" si="70"/>
        <v>REZoning_Sol-Win</v>
      </c>
    </row>
    <row r="327" ht="29" spans="1:51">
      <c r="A327" s="67" t="s">
        <v>83</v>
      </c>
      <c r="C327" t="s">
        <v>3665</v>
      </c>
      <c r="D327" s="68" t="s">
        <v>874</v>
      </c>
      <c r="E327" s="52">
        <v>2035</v>
      </c>
      <c r="F327" s="69" t="str">
        <f t="shared" si="60"/>
        <v>*0.94</v>
      </c>
      <c r="G327" s="70" t="str">
        <f t="shared" ref="G327:G390" si="71">G326</f>
        <v>REZoning_Sol-Win</v>
      </c>
      <c r="H327" s="52"/>
      <c r="I327" t="s">
        <v>3665</v>
      </c>
      <c r="J327" s="68" t="s">
        <v>874</v>
      </c>
      <c r="K327" s="52">
        <v>2050</v>
      </c>
      <c r="L327" s="62" t="str">
        <f t="shared" si="61"/>
        <v>*0.9</v>
      </c>
      <c r="M327" s="70" t="str">
        <f t="shared" si="62"/>
        <v>REZoning_Sol-Win</v>
      </c>
      <c r="O327" t="s">
        <v>3665</v>
      </c>
      <c r="P327" t="s">
        <v>874</v>
      </c>
      <c r="Q327">
        <v>2100</v>
      </c>
      <c r="R327" t="s">
        <v>926</v>
      </c>
      <c r="S327" t="s">
        <v>875</v>
      </c>
      <c r="AA327" s="49" t="s">
        <v>3665</v>
      </c>
      <c r="AB327" s="71" t="s">
        <v>874</v>
      </c>
      <c r="AC327" s="55">
        <v>2035</v>
      </c>
      <c r="AD327" s="70" t="str">
        <f t="shared" si="63"/>
        <v>*0.92</v>
      </c>
      <c r="AE327" s="70" t="str">
        <f t="shared" si="64"/>
        <v>REZoning_Sol-Win</v>
      </c>
      <c r="AF327" s="55"/>
      <c r="AG327" s="49" t="s">
        <v>3665</v>
      </c>
      <c r="AH327" s="71" t="s">
        <v>874</v>
      </c>
      <c r="AI327" s="55">
        <v>2050</v>
      </c>
      <c r="AJ327" s="70" t="str">
        <f t="shared" si="65"/>
        <v>*0.89</v>
      </c>
      <c r="AK327" s="70" t="str">
        <f t="shared" si="66"/>
        <v>REZoning_Sol-Win</v>
      </c>
      <c r="AO327" s="50" t="s">
        <v>3665</v>
      </c>
      <c r="AP327" s="72" t="s">
        <v>874</v>
      </c>
      <c r="AQ327" s="58">
        <v>2035</v>
      </c>
      <c r="AR327" s="73" t="str">
        <f t="shared" si="67"/>
        <v>*0.89</v>
      </c>
      <c r="AS327" s="70" t="str">
        <f t="shared" si="68"/>
        <v>REZoning_Sol-Win</v>
      </c>
      <c r="AT327" s="58"/>
      <c r="AU327" s="50" t="s">
        <v>3665</v>
      </c>
      <c r="AV327" s="72" t="s">
        <v>874</v>
      </c>
      <c r="AW327" s="58">
        <v>2050</v>
      </c>
      <c r="AX327" s="73" t="str">
        <f t="shared" si="69"/>
        <v>*0.84</v>
      </c>
      <c r="AY327" s="70" t="str">
        <f t="shared" si="70"/>
        <v>REZoning_Sol-Win</v>
      </c>
    </row>
    <row r="328" ht="29" spans="1:51">
      <c r="A328" s="67" t="s">
        <v>83</v>
      </c>
      <c r="C328" t="s">
        <v>3666</v>
      </c>
      <c r="D328" s="68" t="s">
        <v>874</v>
      </c>
      <c r="E328" s="52">
        <v>2035</v>
      </c>
      <c r="F328" s="69" t="str">
        <f t="shared" si="60"/>
        <v>*0.94</v>
      </c>
      <c r="G328" s="70" t="str">
        <f t="shared" si="71"/>
        <v>REZoning_Sol-Win</v>
      </c>
      <c r="H328" s="52"/>
      <c r="I328" t="s">
        <v>3666</v>
      </c>
      <c r="J328" s="68" t="s">
        <v>874</v>
      </c>
      <c r="K328" s="52">
        <v>2050</v>
      </c>
      <c r="L328" s="62" t="str">
        <f t="shared" si="61"/>
        <v>*0.9</v>
      </c>
      <c r="M328" s="70" t="str">
        <f t="shared" si="62"/>
        <v>REZoning_Sol-Win</v>
      </c>
      <c r="O328" t="s">
        <v>3666</v>
      </c>
      <c r="P328" t="s">
        <v>874</v>
      </c>
      <c r="Q328">
        <v>2100</v>
      </c>
      <c r="R328" t="s">
        <v>926</v>
      </c>
      <c r="S328" t="s">
        <v>875</v>
      </c>
      <c r="AA328" s="49" t="s">
        <v>3666</v>
      </c>
      <c r="AB328" s="71" t="s">
        <v>874</v>
      </c>
      <c r="AC328" s="55">
        <v>2035</v>
      </c>
      <c r="AD328" s="70" t="str">
        <f t="shared" si="63"/>
        <v>*0.92</v>
      </c>
      <c r="AE328" s="70" t="str">
        <f t="shared" si="64"/>
        <v>REZoning_Sol-Win</v>
      </c>
      <c r="AF328" s="55"/>
      <c r="AG328" s="49" t="s">
        <v>3666</v>
      </c>
      <c r="AH328" s="71" t="s">
        <v>874</v>
      </c>
      <c r="AI328" s="55">
        <v>2050</v>
      </c>
      <c r="AJ328" s="70" t="str">
        <f t="shared" si="65"/>
        <v>*0.89</v>
      </c>
      <c r="AK328" s="70" t="str">
        <f t="shared" si="66"/>
        <v>REZoning_Sol-Win</v>
      </c>
      <c r="AO328" s="50" t="s">
        <v>3666</v>
      </c>
      <c r="AP328" s="72" t="s">
        <v>874</v>
      </c>
      <c r="AQ328" s="58">
        <v>2035</v>
      </c>
      <c r="AR328" s="73" t="str">
        <f t="shared" si="67"/>
        <v>*0.89</v>
      </c>
      <c r="AS328" s="70" t="str">
        <f t="shared" si="68"/>
        <v>REZoning_Sol-Win</v>
      </c>
      <c r="AT328" s="58"/>
      <c r="AU328" s="50" t="s">
        <v>3666</v>
      </c>
      <c r="AV328" s="72" t="s">
        <v>874</v>
      </c>
      <c r="AW328" s="58">
        <v>2050</v>
      </c>
      <c r="AX328" s="73" t="str">
        <f t="shared" si="69"/>
        <v>*0.84</v>
      </c>
      <c r="AY328" s="70" t="str">
        <f t="shared" si="70"/>
        <v>REZoning_Sol-Win</v>
      </c>
    </row>
    <row r="329" ht="29" spans="1:51">
      <c r="A329" s="67" t="s">
        <v>83</v>
      </c>
      <c r="C329" t="s">
        <v>3667</v>
      </c>
      <c r="D329" s="68" t="s">
        <v>874</v>
      </c>
      <c r="E329" s="52">
        <v>2035</v>
      </c>
      <c r="F329" s="69" t="str">
        <f t="shared" si="60"/>
        <v>*0.94</v>
      </c>
      <c r="G329" s="70" t="str">
        <f t="shared" si="71"/>
        <v>REZoning_Sol-Win</v>
      </c>
      <c r="H329" s="52"/>
      <c r="I329" t="s">
        <v>3667</v>
      </c>
      <c r="J329" s="68" t="s">
        <v>874</v>
      </c>
      <c r="K329" s="52">
        <v>2050</v>
      </c>
      <c r="L329" s="62" t="str">
        <f t="shared" si="61"/>
        <v>*0.9</v>
      </c>
      <c r="M329" s="70" t="str">
        <f t="shared" si="62"/>
        <v>REZoning_Sol-Win</v>
      </c>
      <c r="O329" t="s">
        <v>3667</v>
      </c>
      <c r="P329" t="s">
        <v>874</v>
      </c>
      <c r="Q329">
        <v>2100</v>
      </c>
      <c r="R329" t="s">
        <v>926</v>
      </c>
      <c r="S329" t="s">
        <v>875</v>
      </c>
      <c r="AA329" s="49" t="s">
        <v>3667</v>
      </c>
      <c r="AB329" s="71" t="s">
        <v>874</v>
      </c>
      <c r="AC329" s="55">
        <v>2035</v>
      </c>
      <c r="AD329" s="70" t="str">
        <f t="shared" si="63"/>
        <v>*0.92</v>
      </c>
      <c r="AE329" s="70" t="str">
        <f t="shared" si="64"/>
        <v>REZoning_Sol-Win</v>
      </c>
      <c r="AF329" s="55"/>
      <c r="AG329" s="49" t="s">
        <v>3667</v>
      </c>
      <c r="AH329" s="71" t="s">
        <v>874</v>
      </c>
      <c r="AI329" s="55">
        <v>2050</v>
      </c>
      <c r="AJ329" s="70" t="str">
        <f t="shared" si="65"/>
        <v>*0.89</v>
      </c>
      <c r="AK329" s="70" t="str">
        <f t="shared" si="66"/>
        <v>REZoning_Sol-Win</v>
      </c>
      <c r="AO329" s="50" t="s">
        <v>3667</v>
      </c>
      <c r="AP329" s="72" t="s">
        <v>874</v>
      </c>
      <c r="AQ329" s="58">
        <v>2035</v>
      </c>
      <c r="AR329" s="73" t="str">
        <f t="shared" si="67"/>
        <v>*0.89</v>
      </c>
      <c r="AS329" s="70" t="str">
        <f t="shared" si="68"/>
        <v>REZoning_Sol-Win</v>
      </c>
      <c r="AT329" s="58"/>
      <c r="AU329" s="50" t="s">
        <v>3667</v>
      </c>
      <c r="AV329" s="72" t="s">
        <v>874</v>
      </c>
      <c r="AW329" s="58">
        <v>2050</v>
      </c>
      <c r="AX329" s="73" t="str">
        <f t="shared" si="69"/>
        <v>*0.84</v>
      </c>
      <c r="AY329" s="70" t="str">
        <f t="shared" si="70"/>
        <v>REZoning_Sol-Win</v>
      </c>
    </row>
    <row r="330" ht="29" spans="1:51">
      <c r="A330" s="67" t="s">
        <v>83</v>
      </c>
      <c r="C330" t="s">
        <v>3668</v>
      </c>
      <c r="D330" s="68" t="s">
        <v>874</v>
      </c>
      <c r="E330" s="52">
        <v>2035</v>
      </c>
      <c r="F330" s="69" t="str">
        <f t="shared" si="60"/>
        <v>*0.94</v>
      </c>
      <c r="G330" s="70" t="str">
        <f t="shared" si="71"/>
        <v>REZoning_Sol-Win</v>
      </c>
      <c r="H330" s="52"/>
      <c r="I330" t="s">
        <v>3668</v>
      </c>
      <c r="J330" s="68" t="s">
        <v>874</v>
      </c>
      <c r="K330" s="52">
        <v>2050</v>
      </c>
      <c r="L330" s="62" t="str">
        <f t="shared" si="61"/>
        <v>*0.9</v>
      </c>
      <c r="M330" s="70" t="str">
        <f t="shared" si="62"/>
        <v>REZoning_Sol-Win</v>
      </c>
      <c r="O330" t="s">
        <v>3668</v>
      </c>
      <c r="P330" t="s">
        <v>874</v>
      </c>
      <c r="Q330">
        <v>2100</v>
      </c>
      <c r="R330" t="s">
        <v>926</v>
      </c>
      <c r="S330" t="s">
        <v>875</v>
      </c>
      <c r="AA330" s="49" t="s">
        <v>3668</v>
      </c>
      <c r="AB330" s="71" t="s">
        <v>874</v>
      </c>
      <c r="AC330" s="55">
        <v>2035</v>
      </c>
      <c r="AD330" s="70" t="str">
        <f t="shared" si="63"/>
        <v>*0.92</v>
      </c>
      <c r="AE330" s="70" t="str">
        <f t="shared" si="64"/>
        <v>REZoning_Sol-Win</v>
      </c>
      <c r="AF330" s="55"/>
      <c r="AG330" s="49" t="s">
        <v>3668</v>
      </c>
      <c r="AH330" s="71" t="s">
        <v>874</v>
      </c>
      <c r="AI330" s="55">
        <v>2050</v>
      </c>
      <c r="AJ330" s="70" t="str">
        <f t="shared" si="65"/>
        <v>*0.89</v>
      </c>
      <c r="AK330" s="70" t="str">
        <f t="shared" si="66"/>
        <v>REZoning_Sol-Win</v>
      </c>
      <c r="AO330" s="50" t="s">
        <v>3668</v>
      </c>
      <c r="AP330" s="72" t="s">
        <v>874</v>
      </c>
      <c r="AQ330" s="58">
        <v>2035</v>
      </c>
      <c r="AR330" s="73" t="str">
        <f t="shared" si="67"/>
        <v>*0.89</v>
      </c>
      <c r="AS330" s="70" t="str">
        <f t="shared" si="68"/>
        <v>REZoning_Sol-Win</v>
      </c>
      <c r="AT330" s="58"/>
      <c r="AU330" s="50" t="s">
        <v>3668</v>
      </c>
      <c r="AV330" s="72" t="s">
        <v>874</v>
      </c>
      <c r="AW330" s="58">
        <v>2050</v>
      </c>
      <c r="AX330" s="73" t="str">
        <f t="shared" si="69"/>
        <v>*0.84</v>
      </c>
      <c r="AY330" s="70" t="str">
        <f t="shared" si="70"/>
        <v>REZoning_Sol-Win</v>
      </c>
    </row>
    <row r="331" ht="29" spans="1:51">
      <c r="A331" s="67" t="s">
        <v>83</v>
      </c>
      <c r="C331" t="s">
        <v>3669</v>
      </c>
      <c r="D331" s="68" t="s">
        <v>874</v>
      </c>
      <c r="E331" s="52">
        <v>2035</v>
      </c>
      <c r="F331" s="69" t="str">
        <f t="shared" si="60"/>
        <v>*0.94</v>
      </c>
      <c r="G331" s="70" t="str">
        <f t="shared" si="71"/>
        <v>REZoning_Sol-Win</v>
      </c>
      <c r="H331" s="52"/>
      <c r="I331" t="s">
        <v>3669</v>
      </c>
      <c r="J331" s="68" t="s">
        <v>874</v>
      </c>
      <c r="K331" s="52">
        <v>2050</v>
      </c>
      <c r="L331" s="62" t="str">
        <f t="shared" si="61"/>
        <v>*0.9</v>
      </c>
      <c r="M331" s="70" t="str">
        <f t="shared" si="62"/>
        <v>REZoning_Sol-Win</v>
      </c>
      <c r="O331" t="s">
        <v>3669</v>
      </c>
      <c r="P331" t="s">
        <v>874</v>
      </c>
      <c r="Q331">
        <v>2100</v>
      </c>
      <c r="R331" t="s">
        <v>926</v>
      </c>
      <c r="S331" t="s">
        <v>875</v>
      </c>
      <c r="AA331" s="49" t="s">
        <v>3669</v>
      </c>
      <c r="AB331" s="71" t="s">
        <v>874</v>
      </c>
      <c r="AC331" s="55">
        <v>2035</v>
      </c>
      <c r="AD331" s="70" t="str">
        <f t="shared" si="63"/>
        <v>*0.92</v>
      </c>
      <c r="AE331" s="70" t="str">
        <f t="shared" si="64"/>
        <v>REZoning_Sol-Win</v>
      </c>
      <c r="AF331" s="55"/>
      <c r="AG331" s="49" t="s">
        <v>3669</v>
      </c>
      <c r="AH331" s="71" t="s">
        <v>874</v>
      </c>
      <c r="AI331" s="55">
        <v>2050</v>
      </c>
      <c r="AJ331" s="70" t="str">
        <f t="shared" si="65"/>
        <v>*0.89</v>
      </c>
      <c r="AK331" s="70" t="str">
        <f t="shared" si="66"/>
        <v>REZoning_Sol-Win</v>
      </c>
      <c r="AO331" s="50" t="s">
        <v>3669</v>
      </c>
      <c r="AP331" s="72" t="s">
        <v>874</v>
      </c>
      <c r="AQ331" s="58">
        <v>2035</v>
      </c>
      <c r="AR331" s="73" t="str">
        <f t="shared" si="67"/>
        <v>*0.89</v>
      </c>
      <c r="AS331" s="70" t="str">
        <f t="shared" si="68"/>
        <v>REZoning_Sol-Win</v>
      </c>
      <c r="AT331" s="58"/>
      <c r="AU331" s="50" t="s">
        <v>3669</v>
      </c>
      <c r="AV331" s="72" t="s">
        <v>874</v>
      </c>
      <c r="AW331" s="58">
        <v>2050</v>
      </c>
      <c r="AX331" s="73" t="str">
        <f t="shared" si="69"/>
        <v>*0.84</v>
      </c>
      <c r="AY331" s="70" t="str">
        <f t="shared" si="70"/>
        <v>REZoning_Sol-Win</v>
      </c>
    </row>
    <row r="332" ht="29" spans="1:51">
      <c r="A332" s="67" t="s">
        <v>83</v>
      </c>
      <c r="C332" t="s">
        <v>3670</v>
      </c>
      <c r="D332" s="68" t="s">
        <v>874</v>
      </c>
      <c r="E332" s="52">
        <v>2035</v>
      </c>
      <c r="F332" s="69" t="str">
        <f t="shared" si="60"/>
        <v>*0.94</v>
      </c>
      <c r="G332" s="70" t="str">
        <f t="shared" si="71"/>
        <v>REZoning_Sol-Win</v>
      </c>
      <c r="H332" s="52"/>
      <c r="I332" t="s">
        <v>3670</v>
      </c>
      <c r="J332" s="68" t="s">
        <v>874</v>
      </c>
      <c r="K332" s="52">
        <v>2050</v>
      </c>
      <c r="L332" s="62" t="str">
        <f t="shared" si="61"/>
        <v>*0.9</v>
      </c>
      <c r="M332" s="70" t="str">
        <f t="shared" si="62"/>
        <v>REZoning_Sol-Win</v>
      </c>
      <c r="O332" t="s">
        <v>3670</v>
      </c>
      <c r="P332" t="s">
        <v>874</v>
      </c>
      <c r="Q332">
        <v>2100</v>
      </c>
      <c r="R332" t="s">
        <v>926</v>
      </c>
      <c r="S332" t="s">
        <v>875</v>
      </c>
      <c r="AA332" s="49" t="s">
        <v>3670</v>
      </c>
      <c r="AB332" s="71" t="s">
        <v>874</v>
      </c>
      <c r="AC332" s="55">
        <v>2035</v>
      </c>
      <c r="AD332" s="70" t="str">
        <f t="shared" si="63"/>
        <v>*0.92</v>
      </c>
      <c r="AE332" s="70" t="str">
        <f t="shared" si="64"/>
        <v>REZoning_Sol-Win</v>
      </c>
      <c r="AF332" s="55"/>
      <c r="AG332" s="49" t="s">
        <v>3670</v>
      </c>
      <c r="AH332" s="71" t="s">
        <v>874</v>
      </c>
      <c r="AI332" s="55">
        <v>2050</v>
      </c>
      <c r="AJ332" s="70" t="str">
        <f t="shared" si="65"/>
        <v>*0.89</v>
      </c>
      <c r="AK332" s="70" t="str">
        <f t="shared" si="66"/>
        <v>REZoning_Sol-Win</v>
      </c>
      <c r="AO332" s="50" t="s">
        <v>3670</v>
      </c>
      <c r="AP332" s="72" t="s">
        <v>874</v>
      </c>
      <c r="AQ332" s="58">
        <v>2035</v>
      </c>
      <c r="AR332" s="73" t="str">
        <f t="shared" si="67"/>
        <v>*0.89</v>
      </c>
      <c r="AS332" s="70" t="str">
        <f t="shared" si="68"/>
        <v>REZoning_Sol-Win</v>
      </c>
      <c r="AT332" s="58"/>
      <c r="AU332" s="50" t="s">
        <v>3670</v>
      </c>
      <c r="AV332" s="72" t="s">
        <v>874</v>
      </c>
      <c r="AW332" s="58">
        <v>2050</v>
      </c>
      <c r="AX332" s="73" t="str">
        <f t="shared" si="69"/>
        <v>*0.84</v>
      </c>
      <c r="AY332" s="70" t="str">
        <f t="shared" si="70"/>
        <v>REZoning_Sol-Win</v>
      </c>
    </row>
    <row r="333" ht="29" spans="1:51">
      <c r="A333" s="67" t="s">
        <v>83</v>
      </c>
      <c r="C333" t="s">
        <v>3671</v>
      </c>
      <c r="D333" s="68" t="s">
        <v>874</v>
      </c>
      <c r="E333" s="52">
        <v>2035</v>
      </c>
      <c r="F333" s="69" t="str">
        <f t="shared" si="60"/>
        <v>*0.94</v>
      </c>
      <c r="G333" s="70" t="str">
        <f t="shared" si="71"/>
        <v>REZoning_Sol-Win</v>
      </c>
      <c r="H333" s="52"/>
      <c r="I333" t="s">
        <v>3671</v>
      </c>
      <c r="J333" s="68" t="s">
        <v>874</v>
      </c>
      <c r="K333" s="52">
        <v>2050</v>
      </c>
      <c r="L333" s="62" t="str">
        <f t="shared" si="61"/>
        <v>*0.9</v>
      </c>
      <c r="M333" s="70" t="str">
        <f t="shared" si="62"/>
        <v>REZoning_Sol-Win</v>
      </c>
      <c r="O333" t="s">
        <v>3671</v>
      </c>
      <c r="P333" t="s">
        <v>874</v>
      </c>
      <c r="Q333">
        <v>2100</v>
      </c>
      <c r="R333" t="s">
        <v>926</v>
      </c>
      <c r="S333" t="s">
        <v>875</v>
      </c>
      <c r="AA333" s="49" t="s">
        <v>3671</v>
      </c>
      <c r="AB333" s="71" t="s">
        <v>874</v>
      </c>
      <c r="AC333" s="55">
        <v>2035</v>
      </c>
      <c r="AD333" s="70" t="str">
        <f t="shared" si="63"/>
        <v>*0.92</v>
      </c>
      <c r="AE333" s="70" t="str">
        <f t="shared" si="64"/>
        <v>REZoning_Sol-Win</v>
      </c>
      <c r="AF333" s="55"/>
      <c r="AG333" s="49" t="s">
        <v>3671</v>
      </c>
      <c r="AH333" s="71" t="s">
        <v>874</v>
      </c>
      <c r="AI333" s="55">
        <v>2050</v>
      </c>
      <c r="AJ333" s="70" t="str">
        <f t="shared" si="65"/>
        <v>*0.89</v>
      </c>
      <c r="AK333" s="70" t="str">
        <f t="shared" si="66"/>
        <v>REZoning_Sol-Win</v>
      </c>
      <c r="AO333" s="50" t="s">
        <v>3671</v>
      </c>
      <c r="AP333" s="72" t="s">
        <v>874</v>
      </c>
      <c r="AQ333" s="58">
        <v>2035</v>
      </c>
      <c r="AR333" s="73" t="str">
        <f t="shared" si="67"/>
        <v>*0.89</v>
      </c>
      <c r="AS333" s="70" t="str">
        <f t="shared" si="68"/>
        <v>REZoning_Sol-Win</v>
      </c>
      <c r="AT333" s="58"/>
      <c r="AU333" s="50" t="s">
        <v>3671</v>
      </c>
      <c r="AV333" s="72" t="s">
        <v>874</v>
      </c>
      <c r="AW333" s="58">
        <v>2050</v>
      </c>
      <c r="AX333" s="73" t="str">
        <f t="shared" si="69"/>
        <v>*0.84</v>
      </c>
      <c r="AY333" s="70" t="str">
        <f t="shared" si="70"/>
        <v>REZoning_Sol-Win</v>
      </c>
    </row>
    <row r="334" ht="29" spans="1:51">
      <c r="A334" s="67" t="s">
        <v>83</v>
      </c>
      <c r="C334" t="s">
        <v>3672</v>
      </c>
      <c r="D334" s="68" t="s">
        <v>874</v>
      </c>
      <c r="E334" s="52">
        <v>2035</v>
      </c>
      <c r="F334" s="69" t="str">
        <f t="shared" si="60"/>
        <v>*0.94</v>
      </c>
      <c r="G334" s="70" t="str">
        <f t="shared" si="71"/>
        <v>REZoning_Sol-Win</v>
      </c>
      <c r="H334" s="52"/>
      <c r="I334" t="s">
        <v>3672</v>
      </c>
      <c r="J334" s="68" t="s">
        <v>874</v>
      </c>
      <c r="K334" s="52">
        <v>2050</v>
      </c>
      <c r="L334" s="62" t="str">
        <f t="shared" si="61"/>
        <v>*0.9</v>
      </c>
      <c r="M334" s="70" t="str">
        <f t="shared" si="62"/>
        <v>REZoning_Sol-Win</v>
      </c>
      <c r="O334" t="s">
        <v>3672</v>
      </c>
      <c r="P334" t="s">
        <v>874</v>
      </c>
      <c r="Q334">
        <v>2100</v>
      </c>
      <c r="R334" t="s">
        <v>926</v>
      </c>
      <c r="S334" t="s">
        <v>875</v>
      </c>
      <c r="AA334" s="49" t="s">
        <v>3672</v>
      </c>
      <c r="AB334" s="71" t="s">
        <v>874</v>
      </c>
      <c r="AC334" s="55">
        <v>2035</v>
      </c>
      <c r="AD334" s="70" t="str">
        <f t="shared" si="63"/>
        <v>*0.92</v>
      </c>
      <c r="AE334" s="70" t="str">
        <f t="shared" si="64"/>
        <v>REZoning_Sol-Win</v>
      </c>
      <c r="AF334" s="55"/>
      <c r="AG334" s="49" t="s">
        <v>3672</v>
      </c>
      <c r="AH334" s="71" t="s">
        <v>874</v>
      </c>
      <c r="AI334" s="55">
        <v>2050</v>
      </c>
      <c r="AJ334" s="70" t="str">
        <f t="shared" si="65"/>
        <v>*0.89</v>
      </c>
      <c r="AK334" s="70" t="str">
        <f t="shared" si="66"/>
        <v>REZoning_Sol-Win</v>
      </c>
      <c r="AO334" s="50" t="s">
        <v>3672</v>
      </c>
      <c r="AP334" s="72" t="s">
        <v>874</v>
      </c>
      <c r="AQ334" s="58">
        <v>2035</v>
      </c>
      <c r="AR334" s="73" t="str">
        <f t="shared" si="67"/>
        <v>*0.89</v>
      </c>
      <c r="AS334" s="70" t="str">
        <f t="shared" si="68"/>
        <v>REZoning_Sol-Win</v>
      </c>
      <c r="AT334" s="58"/>
      <c r="AU334" s="50" t="s">
        <v>3672</v>
      </c>
      <c r="AV334" s="72" t="s">
        <v>874</v>
      </c>
      <c r="AW334" s="58">
        <v>2050</v>
      </c>
      <c r="AX334" s="73" t="str">
        <f t="shared" si="69"/>
        <v>*0.84</v>
      </c>
      <c r="AY334" s="70" t="str">
        <f t="shared" si="70"/>
        <v>REZoning_Sol-Win</v>
      </c>
    </row>
    <row r="335" ht="29" spans="1:51">
      <c r="A335" s="67" t="s">
        <v>83</v>
      </c>
      <c r="C335" t="s">
        <v>3673</v>
      </c>
      <c r="D335" s="68" t="s">
        <v>874</v>
      </c>
      <c r="E335" s="52">
        <v>2035</v>
      </c>
      <c r="F335" s="69" t="str">
        <f t="shared" si="60"/>
        <v>*0.94</v>
      </c>
      <c r="G335" s="70" t="str">
        <f t="shared" si="71"/>
        <v>REZoning_Sol-Win</v>
      </c>
      <c r="H335" s="52"/>
      <c r="I335" t="s">
        <v>3673</v>
      </c>
      <c r="J335" s="68" t="s">
        <v>874</v>
      </c>
      <c r="K335" s="52">
        <v>2050</v>
      </c>
      <c r="L335" s="62" t="str">
        <f t="shared" si="61"/>
        <v>*0.9</v>
      </c>
      <c r="M335" s="70" t="str">
        <f t="shared" si="62"/>
        <v>REZoning_Sol-Win</v>
      </c>
      <c r="O335" t="s">
        <v>3673</v>
      </c>
      <c r="P335" t="s">
        <v>874</v>
      </c>
      <c r="Q335">
        <v>2100</v>
      </c>
      <c r="R335" t="s">
        <v>926</v>
      </c>
      <c r="S335" t="s">
        <v>875</v>
      </c>
      <c r="AA335" s="49" t="s">
        <v>3673</v>
      </c>
      <c r="AB335" s="71" t="s">
        <v>874</v>
      </c>
      <c r="AC335" s="55">
        <v>2035</v>
      </c>
      <c r="AD335" s="70" t="str">
        <f t="shared" si="63"/>
        <v>*0.92</v>
      </c>
      <c r="AE335" s="70" t="str">
        <f t="shared" si="64"/>
        <v>REZoning_Sol-Win</v>
      </c>
      <c r="AF335" s="55"/>
      <c r="AG335" s="49" t="s">
        <v>3673</v>
      </c>
      <c r="AH335" s="71" t="s">
        <v>874</v>
      </c>
      <c r="AI335" s="55">
        <v>2050</v>
      </c>
      <c r="AJ335" s="70" t="str">
        <f t="shared" si="65"/>
        <v>*0.89</v>
      </c>
      <c r="AK335" s="70" t="str">
        <f t="shared" si="66"/>
        <v>REZoning_Sol-Win</v>
      </c>
      <c r="AO335" s="50" t="s">
        <v>3673</v>
      </c>
      <c r="AP335" s="72" t="s">
        <v>874</v>
      </c>
      <c r="AQ335" s="58">
        <v>2035</v>
      </c>
      <c r="AR335" s="73" t="str">
        <f t="shared" si="67"/>
        <v>*0.89</v>
      </c>
      <c r="AS335" s="70" t="str">
        <f t="shared" si="68"/>
        <v>REZoning_Sol-Win</v>
      </c>
      <c r="AT335" s="58"/>
      <c r="AU335" s="50" t="s">
        <v>3673</v>
      </c>
      <c r="AV335" s="72" t="s">
        <v>874</v>
      </c>
      <c r="AW335" s="58">
        <v>2050</v>
      </c>
      <c r="AX335" s="73" t="str">
        <f t="shared" si="69"/>
        <v>*0.84</v>
      </c>
      <c r="AY335" s="70" t="str">
        <f t="shared" si="70"/>
        <v>REZoning_Sol-Win</v>
      </c>
    </row>
    <row r="336" ht="29" spans="1:51">
      <c r="A336" s="67" t="s">
        <v>83</v>
      </c>
      <c r="C336" t="s">
        <v>3674</v>
      </c>
      <c r="D336" s="68" t="s">
        <v>874</v>
      </c>
      <c r="E336" s="52">
        <v>2035</v>
      </c>
      <c r="F336" s="69" t="str">
        <f t="shared" si="60"/>
        <v>*0.94</v>
      </c>
      <c r="G336" s="70" t="str">
        <f t="shared" si="71"/>
        <v>REZoning_Sol-Win</v>
      </c>
      <c r="H336" s="52"/>
      <c r="I336" t="s">
        <v>3674</v>
      </c>
      <c r="J336" s="68" t="s">
        <v>874</v>
      </c>
      <c r="K336" s="52">
        <v>2050</v>
      </c>
      <c r="L336" s="62" t="str">
        <f t="shared" si="61"/>
        <v>*0.9</v>
      </c>
      <c r="M336" s="70" t="str">
        <f t="shared" si="62"/>
        <v>REZoning_Sol-Win</v>
      </c>
      <c r="O336" t="s">
        <v>3674</v>
      </c>
      <c r="P336" t="s">
        <v>874</v>
      </c>
      <c r="Q336">
        <v>2100</v>
      </c>
      <c r="R336" t="s">
        <v>926</v>
      </c>
      <c r="S336" t="s">
        <v>875</v>
      </c>
      <c r="AA336" s="49" t="s">
        <v>3674</v>
      </c>
      <c r="AB336" s="71" t="s">
        <v>874</v>
      </c>
      <c r="AC336" s="55">
        <v>2035</v>
      </c>
      <c r="AD336" s="70" t="str">
        <f t="shared" si="63"/>
        <v>*0.92</v>
      </c>
      <c r="AE336" s="70" t="str">
        <f t="shared" si="64"/>
        <v>REZoning_Sol-Win</v>
      </c>
      <c r="AF336" s="55"/>
      <c r="AG336" s="49" t="s">
        <v>3674</v>
      </c>
      <c r="AH336" s="71" t="s">
        <v>874</v>
      </c>
      <c r="AI336" s="55">
        <v>2050</v>
      </c>
      <c r="AJ336" s="70" t="str">
        <f t="shared" si="65"/>
        <v>*0.89</v>
      </c>
      <c r="AK336" s="70" t="str">
        <f t="shared" si="66"/>
        <v>REZoning_Sol-Win</v>
      </c>
      <c r="AO336" s="50" t="s">
        <v>3674</v>
      </c>
      <c r="AP336" s="72" t="s">
        <v>874</v>
      </c>
      <c r="AQ336" s="58">
        <v>2035</v>
      </c>
      <c r="AR336" s="73" t="str">
        <f t="shared" si="67"/>
        <v>*0.89</v>
      </c>
      <c r="AS336" s="70" t="str">
        <f t="shared" si="68"/>
        <v>REZoning_Sol-Win</v>
      </c>
      <c r="AT336" s="58"/>
      <c r="AU336" s="50" t="s">
        <v>3674</v>
      </c>
      <c r="AV336" s="72" t="s">
        <v>874</v>
      </c>
      <c r="AW336" s="58">
        <v>2050</v>
      </c>
      <c r="AX336" s="73" t="str">
        <f t="shared" si="69"/>
        <v>*0.84</v>
      </c>
      <c r="AY336" s="70" t="str">
        <f t="shared" si="70"/>
        <v>REZoning_Sol-Win</v>
      </c>
    </row>
    <row r="337" ht="29" spans="1:51">
      <c r="A337" s="67" t="s">
        <v>83</v>
      </c>
      <c r="C337" t="s">
        <v>3675</v>
      </c>
      <c r="D337" s="68" t="s">
        <v>874</v>
      </c>
      <c r="E337" s="52">
        <v>2035</v>
      </c>
      <c r="F337" s="69" t="str">
        <f t="shared" si="60"/>
        <v>*0.94</v>
      </c>
      <c r="G337" s="70" t="str">
        <f t="shared" si="71"/>
        <v>REZoning_Sol-Win</v>
      </c>
      <c r="H337" s="52"/>
      <c r="I337" t="s">
        <v>3675</v>
      </c>
      <c r="J337" s="68" t="s">
        <v>874</v>
      </c>
      <c r="K337" s="52">
        <v>2050</v>
      </c>
      <c r="L337" s="62" t="str">
        <f t="shared" si="61"/>
        <v>*0.9</v>
      </c>
      <c r="M337" s="70" t="str">
        <f t="shared" si="62"/>
        <v>REZoning_Sol-Win</v>
      </c>
      <c r="O337" t="s">
        <v>3675</v>
      </c>
      <c r="P337" t="s">
        <v>874</v>
      </c>
      <c r="Q337">
        <v>2100</v>
      </c>
      <c r="R337" t="s">
        <v>926</v>
      </c>
      <c r="S337" t="s">
        <v>875</v>
      </c>
      <c r="AA337" s="49" t="s">
        <v>3675</v>
      </c>
      <c r="AB337" s="71" t="s">
        <v>874</v>
      </c>
      <c r="AC337" s="55">
        <v>2035</v>
      </c>
      <c r="AD337" s="70" t="str">
        <f t="shared" si="63"/>
        <v>*0.92</v>
      </c>
      <c r="AE337" s="70" t="str">
        <f t="shared" si="64"/>
        <v>REZoning_Sol-Win</v>
      </c>
      <c r="AF337" s="55"/>
      <c r="AG337" s="49" t="s">
        <v>3675</v>
      </c>
      <c r="AH337" s="71" t="s">
        <v>874</v>
      </c>
      <c r="AI337" s="55">
        <v>2050</v>
      </c>
      <c r="AJ337" s="70" t="str">
        <f t="shared" si="65"/>
        <v>*0.89</v>
      </c>
      <c r="AK337" s="70" t="str">
        <f t="shared" si="66"/>
        <v>REZoning_Sol-Win</v>
      </c>
      <c r="AO337" s="50" t="s">
        <v>3675</v>
      </c>
      <c r="AP337" s="72" t="s">
        <v>874</v>
      </c>
      <c r="AQ337" s="58">
        <v>2035</v>
      </c>
      <c r="AR337" s="73" t="str">
        <f t="shared" si="67"/>
        <v>*0.89</v>
      </c>
      <c r="AS337" s="70" t="str">
        <f t="shared" si="68"/>
        <v>REZoning_Sol-Win</v>
      </c>
      <c r="AT337" s="58"/>
      <c r="AU337" s="50" t="s">
        <v>3675</v>
      </c>
      <c r="AV337" s="72" t="s">
        <v>874</v>
      </c>
      <c r="AW337" s="58">
        <v>2050</v>
      </c>
      <c r="AX337" s="73" t="str">
        <f t="shared" si="69"/>
        <v>*0.84</v>
      </c>
      <c r="AY337" s="70" t="str">
        <f t="shared" si="70"/>
        <v>REZoning_Sol-Win</v>
      </c>
    </row>
    <row r="338" ht="29" spans="1:51">
      <c r="A338" s="67" t="s">
        <v>83</v>
      </c>
      <c r="C338" t="s">
        <v>3676</v>
      </c>
      <c r="D338" s="68" t="s">
        <v>874</v>
      </c>
      <c r="E338" s="52">
        <v>2035</v>
      </c>
      <c r="F338" s="69" t="str">
        <f t="shared" si="60"/>
        <v>*0.94</v>
      </c>
      <c r="G338" s="70" t="str">
        <f t="shared" si="71"/>
        <v>REZoning_Sol-Win</v>
      </c>
      <c r="H338" s="52"/>
      <c r="I338" t="s">
        <v>3676</v>
      </c>
      <c r="J338" s="68" t="s">
        <v>874</v>
      </c>
      <c r="K338" s="52">
        <v>2050</v>
      </c>
      <c r="L338" s="62" t="str">
        <f t="shared" si="61"/>
        <v>*0.9</v>
      </c>
      <c r="M338" s="70" t="str">
        <f t="shared" si="62"/>
        <v>REZoning_Sol-Win</v>
      </c>
      <c r="O338" t="s">
        <v>3676</v>
      </c>
      <c r="P338" t="s">
        <v>874</v>
      </c>
      <c r="Q338">
        <v>2100</v>
      </c>
      <c r="R338" t="s">
        <v>926</v>
      </c>
      <c r="S338" t="s">
        <v>875</v>
      </c>
      <c r="AA338" s="49" t="s">
        <v>3676</v>
      </c>
      <c r="AB338" s="71" t="s">
        <v>874</v>
      </c>
      <c r="AC338" s="55">
        <v>2035</v>
      </c>
      <c r="AD338" s="70" t="str">
        <f t="shared" si="63"/>
        <v>*0.92</v>
      </c>
      <c r="AE338" s="70" t="str">
        <f t="shared" si="64"/>
        <v>REZoning_Sol-Win</v>
      </c>
      <c r="AF338" s="55"/>
      <c r="AG338" s="49" t="s">
        <v>3676</v>
      </c>
      <c r="AH338" s="71" t="s">
        <v>874</v>
      </c>
      <c r="AI338" s="55">
        <v>2050</v>
      </c>
      <c r="AJ338" s="70" t="str">
        <f t="shared" si="65"/>
        <v>*0.89</v>
      </c>
      <c r="AK338" s="70" t="str">
        <f t="shared" si="66"/>
        <v>REZoning_Sol-Win</v>
      </c>
      <c r="AO338" s="50" t="s">
        <v>3676</v>
      </c>
      <c r="AP338" s="72" t="s">
        <v>874</v>
      </c>
      <c r="AQ338" s="58">
        <v>2035</v>
      </c>
      <c r="AR338" s="73" t="str">
        <f t="shared" si="67"/>
        <v>*0.89</v>
      </c>
      <c r="AS338" s="70" t="str">
        <f t="shared" si="68"/>
        <v>REZoning_Sol-Win</v>
      </c>
      <c r="AT338" s="58"/>
      <c r="AU338" s="50" t="s">
        <v>3676</v>
      </c>
      <c r="AV338" s="72" t="s">
        <v>874</v>
      </c>
      <c r="AW338" s="58">
        <v>2050</v>
      </c>
      <c r="AX338" s="73" t="str">
        <f t="shared" si="69"/>
        <v>*0.84</v>
      </c>
      <c r="AY338" s="70" t="str">
        <f t="shared" si="70"/>
        <v>REZoning_Sol-Win</v>
      </c>
    </row>
    <row r="339" ht="29" spans="1:51">
      <c r="A339" s="67" t="s">
        <v>83</v>
      </c>
      <c r="C339" t="s">
        <v>3677</v>
      </c>
      <c r="D339" s="68" t="s">
        <v>874</v>
      </c>
      <c r="E339" s="52">
        <v>2035</v>
      </c>
      <c r="F339" s="69" t="str">
        <f t="shared" si="60"/>
        <v>*0.94</v>
      </c>
      <c r="G339" s="70" t="str">
        <f t="shared" si="71"/>
        <v>REZoning_Sol-Win</v>
      </c>
      <c r="H339" s="52"/>
      <c r="I339" t="s">
        <v>3677</v>
      </c>
      <c r="J339" s="68" t="s">
        <v>874</v>
      </c>
      <c r="K339" s="52">
        <v>2050</v>
      </c>
      <c r="L339" s="62" t="str">
        <f t="shared" si="61"/>
        <v>*0.9</v>
      </c>
      <c r="M339" s="70" t="str">
        <f t="shared" si="62"/>
        <v>REZoning_Sol-Win</v>
      </c>
      <c r="O339" t="s">
        <v>3677</v>
      </c>
      <c r="P339" t="s">
        <v>874</v>
      </c>
      <c r="Q339">
        <v>2100</v>
      </c>
      <c r="R339" t="s">
        <v>926</v>
      </c>
      <c r="S339" t="s">
        <v>875</v>
      </c>
      <c r="AA339" s="49" t="s">
        <v>3677</v>
      </c>
      <c r="AB339" s="71" t="s">
        <v>874</v>
      </c>
      <c r="AC339" s="55">
        <v>2035</v>
      </c>
      <c r="AD339" s="70" t="str">
        <f t="shared" si="63"/>
        <v>*0.92</v>
      </c>
      <c r="AE339" s="70" t="str">
        <f t="shared" si="64"/>
        <v>REZoning_Sol-Win</v>
      </c>
      <c r="AF339" s="55"/>
      <c r="AG339" s="49" t="s">
        <v>3677</v>
      </c>
      <c r="AH339" s="71" t="s">
        <v>874</v>
      </c>
      <c r="AI339" s="55">
        <v>2050</v>
      </c>
      <c r="AJ339" s="70" t="str">
        <f t="shared" si="65"/>
        <v>*0.89</v>
      </c>
      <c r="AK339" s="70" t="str">
        <f t="shared" si="66"/>
        <v>REZoning_Sol-Win</v>
      </c>
      <c r="AO339" s="50" t="s">
        <v>3677</v>
      </c>
      <c r="AP339" s="72" t="s">
        <v>874</v>
      </c>
      <c r="AQ339" s="58">
        <v>2035</v>
      </c>
      <c r="AR339" s="73" t="str">
        <f t="shared" si="67"/>
        <v>*0.89</v>
      </c>
      <c r="AS339" s="70" t="str">
        <f t="shared" si="68"/>
        <v>REZoning_Sol-Win</v>
      </c>
      <c r="AT339" s="58"/>
      <c r="AU339" s="50" t="s">
        <v>3677</v>
      </c>
      <c r="AV339" s="72" t="s">
        <v>874</v>
      </c>
      <c r="AW339" s="58">
        <v>2050</v>
      </c>
      <c r="AX339" s="73" t="str">
        <f t="shared" si="69"/>
        <v>*0.84</v>
      </c>
      <c r="AY339" s="70" t="str">
        <f t="shared" si="70"/>
        <v>REZoning_Sol-Win</v>
      </c>
    </row>
    <row r="340" ht="29" spans="1:51">
      <c r="A340" s="67" t="s">
        <v>83</v>
      </c>
      <c r="C340" t="s">
        <v>3678</v>
      </c>
      <c r="D340" s="68" t="s">
        <v>874</v>
      </c>
      <c r="E340" s="52">
        <v>2035</v>
      </c>
      <c r="F340" s="69" t="str">
        <f t="shared" si="60"/>
        <v>*0.94</v>
      </c>
      <c r="G340" s="70" t="str">
        <f t="shared" si="71"/>
        <v>REZoning_Sol-Win</v>
      </c>
      <c r="H340" s="52"/>
      <c r="I340" t="s">
        <v>3678</v>
      </c>
      <c r="J340" s="68" t="s">
        <v>874</v>
      </c>
      <c r="K340" s="52">
        <v>2050</v>
      </c>
      <c r="L340" s="62" t="str">
        <f t="shared" si="61"/>
        <v>*0.9</v>
      </c>
      <c r="M340" s="70" t="str">
        <f t="shared" si="62"/>
        <v>REZoning_Sol-Win</v>
      </c>
      <c r="O340" t="s">
        <v>3678</v>
      </c>
      <c r="P340" t="s">
        <v>874</v>
      </c>
      <c r="Q340">
        <v>2100</v>
      </c>
      <c r="R340" t="s">
        <v>926</v>
      </c>
      <c r="S340" t="s">
        <v>875</v>
      </c>
      <c r="AA340" s="49" t="s">
        <v>3678</v>
      </c>
      <c r="AB340" s="71" t="s">
        <v>874</v>
      </c>
      <c r="AC340" s="55">
        <v>2035</v>
      </c>
      <c r="AD340" s="70" t="str">
        <f t="shared" si="63"/>
        <v>*0.92</v>
      </c>
      <c r="AE340" s="70" t="str">
        <f t="shared" si="64"/>
        <v>REZoning_Sol-Win</v>
      </c>
      <c r="AF340" s="55"/>
      <c r="AG340" s="49" t="s">
        <v>3678</v>
      </c>
      <c r="AH340" s="71" t="s">
        <v>874</v>
      </c>
      <c r="AI340" s="55">
        <v>2050</v>
      </c>
      <c r="AJ340" s="70" t="str">
        <f t="shared" si="65"/>
        <v>*0.89</v>
      </c>
      <c r="AK340" s="70" t="str">
        <f t="shared" si="66"/>
        <v>REZoning_Sol-Win</v>
      </c>
      <c r="AO340" s="50" t="s">
        <v>3678</v>
      </c>
      <c r="AP340" s="72" t="s">
        <v>874</v>
      </c>
      <c r="AQ340" s="58">
        <v>2035</v>
      </c>
      <c r="AR340" s="73" t="str">
        <f t="shared" si="67"/>
        <v>*0.89</v>
      </c>
      <c r="AS340" s="70" t="str">
        <f t="shared" si="68"/>
        <v>REZoning_Sol-Win</v>
      </c>
      <c r="AT340" s="58"/>
      <c r="AU340" s="50" t="s">
        <v>3678</v>
      </c>
      <c r="AV340" s="72" t="s">
        <v>874</v>
      </c>
      <c r="AW340" s="58">
        <v>2050</v>
      </c>
      <c r="AX340" s="73" t="str">
        <f t="shared" si="69"/>
        <v>*0.84</v>
      </c>
      <c r="AY340" s="70" t="str">
        <f t="shared" si="70"/>
        <v>REZoning_Sol-Win</v>
      </c>
    </row>
    <row r="341" ht="29" spans="1:51">
      <c r="A341" s="67" t="s">
        <v>83</v>
      </c>
      <c r="C341" t="s">
        <v>3679</v>
      </c>
      <c r="D341" s="68" t="s">
        <v>874</v>
      </c>
      <c r="E341" s="52">
        <v>2035</v>
      </c>
      <c r="F341" s="69" t="str">
        <f t="shared" si="60"/>
        <v>*0.94</v>
      </c>
      <c r="G341" s="70" t="str">
        <f t="shared" si="71"/>
        <v>REZoning_Sol-Win</v>
      </c>
      <c r="H341" s="52"/>
      <c r="I341" t="s">
        <v>3679</v>
      </c>
      <c r="J341" s="68" t="s">
        <v>874</v>
      </c>
      <c r="K341" s="52">
        <v>2050</v>
      </c>
      <c r="L341" s="62" t="str">
        <f t="shared" si="61"/>
        <v>*0.9</v>
      </c>
      <c r="M341" s="70" t="str">
        <f t="shared" si="62"/>
        <v>REZoning_Sol-Win</v>
      </c>
      <c r="O341" t="s">
        <v>3679</v>
      </c>
      <c r="P341" t="s">
        <v>874</v>
      </c>
      <c r="Q341">
        <v>2100</v>
      </c>
      <c r="R341" t="s">
        <v>926</v>
      </c>
      <c r="S341" t="s">
        <v>875</v>
      </c>
      <c r="AA341" s="49" t="s">
        <v>3679</v>
      </c>
      <c r="AB341" s="71" t="s">
        <v>874</v>
      </c>
      <c r="AC341" s="55">
        <v>2035</v>
      </c>
      <c r="AD341" s="70" t="str">
        <f t="shared" si="63"/>
        <v>*0.92</v>
      </c>
      <c r="AE341" s="70" t="str">
        <f t="shared" si="64"/>
        <v>REZoning_Sol-Win</v>
      </c>
      <c r="AF341" s="55"/>
      <c r="AG341" s="49" t="s">
        <v>3679</v>
      </c>
      <c r="AH341" s="71" t="s">
        <v>874</v>
      </c>
      <c r="AI341" s="55">
        <v>2050</v>
      </c>
      <c r="AJ341" s="70" t="str">
        <f t="shared" si="65"/>
        <v>*0.89</v>
      </c>
      <c r="AK341" s="70" t="str">
        <f t="shared" si="66"/>
        <v>REZoning_Sol-Win</v>
      </c>
      <c r="AO341" s="50" t="s">
        <v>3679</v>
      </c>
      <c r="AP341" s="72" t="s">
        <v>874</v>
      </c>
      <c r="AQ341" s="58">
        <v>2035</v>
      </c>
      <c r="AR341" s="73" t="str">
        <f t="shared" si="67"/>
        <v>*0.89</v>
      </c>
      <c r="AS341" s="70" t="str">
        <f t="shared" si="68"/>
        <v>REZoning_Sol-Win</v>
      </c>
      <c r="AT341" s="58"/>
      <c r="AU341" s="50" t="s">
        <v>3679</v>
      </c>
      <c r="AV341" s="72" t="s">
        <v>874</v>
      </c>
      <c r="AW341" s="58">
        <v>2050</v>
      </c>
      <c r="AX341" s="73" t="str">
        <f t="shared" si="69"/>
        <v>*0.84</v>
      </c>
      <c r="AY341" s="70" t="str">
        <f t="shared" si="70"/>
        <v>REZoning_Sol-Win</v>
      </c>
    </row>
    <row r="342" ht="29" spans="1:51">
      <c r="A342" s="67" t="s">
        <v>83</v>
      </c>
      <c r="C342" t="s">
        <v>3680</v>
      </c>
      <c r="D342" s="68" t="s">
        <v>874</v>
      </c>
      <c r="E342" s="52">
        <v>2035</v>
      </c>
      <c r="F342" s="69" t="str">
        <f t="shared" si="60"/>
        <v>*0.94</v>
      </c>
      <c r="G342" s="70" t="str">
        <f t="shared" si="71"/>
        <v>REZoning_Sol-Win</v>
      </c>
      <c r="H342" s="52"/>
      <c r="I342" t="s">
        <v>3680</v>
      </c>
      <c r="J342" s="68" t="s">
        <v>874</v>
      </c>
      <c r="K342" s="52">
        <v>2050</v>
      </c>
      <c r="L342" s="62" t="str">
        <f t="shared" si="61"/>
        <v>*0.9</v>
      </c>
      <c r="M342" s="70" t="str">
        <f t="shared" si="62"/>
        <v>REZoning_Sol-Win</v>
      </c>
      <c r="O342" t="s">
        <v>3680</v>
      </c>
      <c r="P342" t="s">
        <v>874</v>
      </c>
      <c r="Q342">
        <v>2100</v>
      </c>
      <c r="R342" t="s">
        <v>926</v>
      </c>
      <c r="S342" t="s">
        <v>875</v>
      </c>
      <c r="AA342" s="49" t="s">
        <v>3680</v>
      </c>
      <c r="AB342" s="71" t="s">
        <v>874</v>
      </c>
      <c r="AC342" s="55">
        <v>2035</v>
      </c>
      <c r="AD342" s="70" t="str">
        <f t="shared" si="63"/>
        <v>*0.92</v>
      </c>
      <c r="AE342" s="70" t="str">
        <f t="shared" si="64"/>
        <v>REZoning_Sol-Win</v>
      </c>
      <c r="AF342" s="55"/>
      <c r="AG342" s="49" t="s">
        <v>3680</v>
      </c>
      <c r="AH342" s="71" t="s">
        <v>874</v>
      </c>
      <c r="AI342" s="55">
        <v>2050</v>
      </c>
      <c r="AJ342" s="70" t="str">
        <f t="shared" si="65"/>
        <v>*0.89</v>
      </c>
      <c r="AK342" s="70" t="str">
        <f t="shared" si="66"/>
        <v>REZoning_Sol-Win</v>
      </c>
      <c r="AO342" s="50" t="s">
        <v>3680</v>
      </c>
      <c r="AP342" s="72" t="s">
        <v>874</v>
      </c>
      <c r="AQ342" s="58">
        <v>2035</v>
      </c>
      <c r="AR342" s="73" t="str">
        <f t="shared" si="67"/>
        <v>*0.89</v>
      </c>
      <c r="AS342" s="70" t="str">
        <f t="shared" si="68"/>
        <v>REZoning_Sol-Win</v>
      </c>
      <c r="AT342" s="58"/>
      <c r="AU342" s="50" t="s">
        <v>3680</v>
      </c>
      <c r="AV342" s="72" t="s">
        <v>874</v>
      </c>
      <c r="AW342" s="58">
        <v>2050</v>
      </c>
      <c r="AX342" s="73" t="str">
        <f t="shared" si="69"/>
        <v>*0.84</v>
      </c>
      <c r="AY342" s="70" t="str">
        <f t="shared" si="70"/>
        <v>REZoning_Sol-Win</v>
      </c>
    </row>
    <row r="343" ht="29" spans="1:51">
      <c r="A343" s="67" t="s">
        <v>83</v>
      </c>
      <c r="C343" t="s">
        <v>3681</v>
      </c>
      <c r="D343" s="68" t="s">
        <v>874</v>
      </c>
      <c r="E343" s="52">
        <v>2035</v>
      </c>
      <c r="F343" s="69" t="str">
        <f t="shared" si="60"/>
        <v>*0.94</v>
      </c>
      <c r="G343" s="70" t="str">
        <f t="shared" si="71"/>
        <v>REZoning_Sol-Win</v>
      </c>
      <c r="H343" s="52"/>
      <c r="I343" t="s">
        <v>3681</v>
      </c>
      <c r="J343" s="68" t="s">
        <v>874</v>
      </c>
      <c r="K343" s="52">
        <v>2050</v>
      </c>
      <c r="L343" s="62" t="str">
        <f t="shared" si="61"/>
        <v>*0.9</v>
      </c>
      <c r="M343" s="70" t="str">
        <f t="shared" si="62"/>
        <v>REZoning_Sol-Win</v>
      </c>
      <c r="O343" t="s">
        <v>3681</v>
      </c>
      <c r="P343" t="s">
        <v>874</v>
      </c>
      <c r="Q343">
        <v>2100</v>
      </c>
      <c r="R343" t="s">
        <v>926</v>
      </c>
      <c r="S343" t="s">
        <v>875</v>
      </c>
      <c r="AA343" s="49" t="s">
        <v>3681</v>
      </c>
      <c r="AB343" s="71" t="s">
        <v>874</v>
      </c>
      <c r="AC343" s="55">
        <v>2035</v>
      </c>
      <c r="AD343" s="70" t="str">
        <f t="shared" si="63"/>
        <v>*0.92</v>
      </c>
      <c r="AE343" s="70" t="str">
        <f t="shared" si="64"/>
        <v>REZoning_Sol-Win</v>
      </c>
      <c r="AF343" s="55"/>
      <c r="AG343" s="49" t="s">
        <v>3681</v>
      </c>
      <c r="AH343" s="71" t="s">
        <v>874</v>
      </c>
      <c r="AI343" s="55">
        <v>2050</v>
      </c>
      <c r="AJ343" s="70" t="str">
        <f t="shared" si="65"/>
        <v>*0.89</v>
      </c>
      <c r="AK343" s="70" t="str">
        <f t="shared" si="66"/>
        <v>REZoning_Sol-Win</v>
      </c>
      <c r="AO343" s="50" t="s">
        <v>3681</v>
      </c>
      <c r="AP343" s="72" t="s">
        <v>874</v>
      </c>
      <c r="AQ343" s="58">
        <v>2035</v>
      </c>
      <c r="AR343" s="73" t="str">
        <f t="shared" si="67"/>
        <v>*0.89</v>
      </c>
      <c r="AS343" s="70" t="str">
        <f t="shared" si="68"/>
        <v>REZoning_Sol-Win</v>
      </c>
      <c r="AT343" s="58"/>
      <c r="AU343" s="50" t="s">
        <v>3681</v>
      </c>
      <c r="AV343" s="72" t="s">
        <v>874</v>
      </c>
      <c r="AW343" s="58">
        <v>2050</v>
      </c>
      <c r="AX343" s="73" t="str">
        <f t="shared" si="69"/>
        <v>*0.84</v>
      </c>
      <c r="AY343" s="70" t="str">
        <f t="shared" si="70"/>
        <v>REZoning_Sol-Win</v>
      </c>
    </row>
    <row r="344" ht="29" spans="1:51">
      <c r="A344" s="67" t="s">
        <v>83</v>
      </c>
      <c r="C344" t="s">
        <v>3682</v>
      </c>
      <c r="D344" s="68" t="s">
        <v>874</v>
      </c>
      <c r="E344" s="52">
        <v>2035</v>
      </c>
      <c r="F344" s="69" t="str">
        <f t="shared" si="60"/>
        <v>*0.94</v>
      </c>
      <c r="G344" s="70" t="str">
        <f t="shared" si="71"/>
        <v>REZoning_Sol-Win</v>
      </c>
      <c r="H344" s="52"/>
      <c r="I344" t="s">
        <v>3682</v>
      </c>
      <c r="J344" s="68" t="s">
        <v>874</v>
      </c>
      <c r="K344" s="52">
        <v>2050</v>
      </c>
      <c r="L344" s="62" t="str">
        <f t="shared" si="61"/>
        <v>*0.9</v>
      </c>
      <c r="M344" s="70" t="str">
        <f t="shared" si="62"/>
        <v>REZoning_Sol-Win</v>
      </c>
      <c r="O344" t="s">
        <v>3682</v>
      </c>
      <c r="P344" t="s">
        <v>874</v>
      </c>
      <c r="Q344">
        <v>2100</v>
      </c>
      <c r="R344" t="s">
        <v>926</v>
      </c>
      <c r="S344" t="s">
        <v>875</v>
      </c>
      <c r="AA344" s="49" t="s">
        <v>3682</v>
      </c>
      <c r="AB344" s="71" t="s">
        <v>874</v>
      </c>
      <c r="AC344" s="55">
        <v>2035</v>
      </c>
      <c r="AD344" s="70" t="str">
        <f t="shared" si="63"/>
        <v>*0.92</v>
      </c>
      <c r="AE344" s="70" t="str">
        <f t="shared" si="64"/>
        <v>REZoning_Sol-Win</v>
      </c>
      <c r="AF344" s="55"/>
      <c r="AG344" s="49" t="s">
        <v>3682</v>
      </c>
      <c r="AH344" s="71" t="s">
        <v>874</v>
      </c>
      <c r="AI344" s="55">
        <v>2050</v>
      </c>
      <c r="AJ344" s="70" t="str">
        <f t="shared" si="65"/>
        <v>*0.89</v>
      </c>
      <c r="AK344" s="70" t="str">
        <f t="shared" si="66"/>
        <v>REZoning_Sol-Win</v>
      </c>
      <c r="AO344" s="50" t="s">
        <v>3682</v>
      </c>
      <c r="AP344" s="72" t="s">
        <v>874</v>
      </c>
      <c r="AQ344" s="58">
        <v>2035</v>
      </c>
      <c r="AR344" s="73" t="str">
        <f t="shared" si="67"/>
        <v>*0.89</v>
      </c>
      <c r="AS344" s="70" t="str">
        <f t="shared" si="68"/>
        <v>REZoning_Sol-Win</v>
      </c>
      <c r="AT344" s="58"/>
      <c r="AU344" s="50" t="s">
        <v>3682</v>
      </c>
      <c r="AV344" s="72" t="s">
        <v>874</v>
      </c>
      <c r="AW344" s="58">
        <v>2050</v>
      </c>
      <c r="AX344" s="73" t="str">
        <f t="shared" si="69"/>
        <v>*0.84</v>
      </c>
      <c r="AY344" s="70" t="str">
        <f t="shared" si="70"/>
        <v>REZoning_Sol-Win</v>
      </c>
    </row>
    <row r="345" ht="29" spans="1:51">
      <c r="A345" s="67" t="s">
        <v>70</v>
      </c>
      <c r="C345" t="s">
        <v>3683</v>
      </c>
      <c r="D345" s="68" t="s">
        <v>874</v>
      </c>
      <c r="E345" s="52">
        <v>2035</v>
      </c>
      <c r="F345" s="69" t="str">
        <f t="shared" si="60"/>
        <v>*0.94</v>
      </c>
      <c r="G345" s="70" t="str">
        <f t="shared" si="71"/>
        <v>REZoning_Sol-Win</v>
      </c>
      <c r="H345" s="52"/>
      <c r="I345" t="s">
        <v>3683</v>
      </c>
      <c r="J345" s="68" t="s">
        <v>874</v>
      </c>
      <c r="K345" s="52">
        <v>2050</v>
      </c>
      <c r="L345" s="62" t="str">
        <f t="shared" si="61"/>
        <v>*0.91</v>
      </c>
      <c r="M345" s="70" t="str">
        <f t="shared" si="62"/>
        <v>REZoning_Sol-Win</v>
      </c>
      <c r="O345" t="s">
        <v>3683</v>
      </c>
      <c r="P345" t="s">
        <v>874</v>
      </c>
      <c r="Q345">
        <v>2100</v>
      </c>
      <c r="R345" t="s">
        <v>890</v>
      </c>
      <c r="S345" t="s">
        <v>875</v>
      </c>
      <c r="AA345" s="49" t="s">
        <v>3683</v>
      </c>
      <c r="AB345" s="71" t="s">
        <v>874</v>
      </c>
      <c r="AC345" s="55">
        <v>2035</v>
      </c>
      <c r="AD345" s="70" t="str">
        <f t="shared" si="63"/>
        <v>*0.93</v>
      </c>
      <c r="AE345" s="70" t="str">
        <f t="shared" si="64"/>
        <v>REZoning_Sol-Win</v>
      </c>
      <c r="AF345" s="55"/>
      <c r="AG345" s="49" t="s">
        <v>3683</v>
      </c>
      <c r="AH345" s="71" t="s">
        <v>874</v>
      </c>
      <c r="AI345" s="55">
        <v>2050</v>
      </c>
      <c r="AJ345" s="70" t="str">
        <f t="shared" si="65"/>
        <v>*0.9</v>
      </c>
      <c r="AK345" s="70" t="str">
        <f t="shared" si="66"/>
        <v>REZoning_Sol-Win</v>
      </c>
      <c r="AO345" s="50" t="s">
        <v>3683</v>
      </c>
      <c r="AP345" s="72" t="s">
        <v>874</v>
      </c>
      <c r="AQ345" s="58">
        <v>2035</v>
      </c>
      <c r="AR345" s="73" t="str">
        <f t="shared" si="67"/>
        <v>*0.9</v>
      </c>
      <c r="AS345" s="70" t="str">
        <f t="shared" si="68"/>
        <v>REZoning_Sol-Win</v>
      </c>
      <c r="AT345" s="58"/>
      <c r="AU345" s="50" t="s">
        <v>3683</v>
      </c>
      <c r="AV345" s="72" t="s">
        <v>874</v>
      </c>
      <c r="AW345" s="58">
        <v>2050</v>
      </c>
      <c r="AX345" s="73" t="str">
        <f t="shared" si="69"/>
        <v>*0.86</v>
      </c>
      <c r="AY345" s="70" t="str">
        <f t="shared" si="70"/>
        <v>REZoning_Sol-Win</v>
      </c>
    </row>
    <row r="346" ht="29" spans="1:51">
      <c r="A346" s="67" t="s">
        <v>70</v>
      </c>
      <c r="C346" t="s">
        <v>3684</v>
      </c>
      <c r="D346" s="68" t="s">
        <v>874</v>
      </c>
      <c r="E346" s="52">
        <v>2035</v>
      </c>
      <c r="F346" s="69" t="str">
        <f t="shared" si="60"/>
        <v>*0.94</v>
      </c>
      <c r="G346" s="70" t="str">
        <f t="shared" si="71"/>
        <v>REZoning_Sol-Win</v>
      </c>
      <c r="H346" s="52"/>
      <c r="I346" t="s">
        <v>3684</v>
      </c>
      <c r="J346" s="68" t="s">
        <v>874</v>
      </c>
      <c r="K346" s="52">
        <v>2050</v>
      </c>
      <c r="L346" s="62" t="str">
        <f t="shared" si="61"/>
        <v>*0.91</v>
      </c>
      <c r="M346" s="70" t="str">
        <f t="shared" si="62"/>
        <v>REZoning_Sol-Win</v>
      </c>
      <c r="O346" t="s">
        <v>3684</v>
      </c>
      <c r="P346" t="s">
        <v>874</v>
      </c>
      <c r="Q346">
        <v>2100</v>
      </c>
      <c r="R346" t="s">
        <v>890</v>
      </c>
      <c r="S346" t="s">
        <v>875</v>
      </c>
      <c r="AA346" s="49" t="s">
        <v>3684</v>
      </c>
      <c r="AB346" s="71" t="s">
        <v>874</v>
      </c>
      <c r="AC346" s="55">
        <v>2035</v>
      </c>
      <c r="AD346" s="70" t="str">
        <f t="shared" si="63"/>
        <v>*0.93</v>
      </c>
      <c r="AE346" s="70" t="str">
        <f t="shared" si="64"/>
        <v>REZoning_Sol-Win</v>
      </c>
      <c r="AF346" s="55"/>
      <c r="AG346" s="49" t="s">
        <v>3684</v>
      </c>
      <c r="AH346" s="71" t="s">
        <v>874</v>
      </c>
      <c r="AI346" s="55">
        <v>2050</v>
      </c>
      <c r="AJ346" s="70" t="str">
        <f t="shared" si="65"/>
        <v>*0.9</v>
      </c>
      <c r="AK346" s="70" t="str">
        <f t="shared" si="66"/>
        <v>REZoning_Sol-Win</v>
      </c>
      <c r="AO346" s="50" t="s">
        <v>3684</v>
      </c>
      <c r="AP346" s="72" t="s">
        <v>874</v>
      </c>
      <c r="AQ346" s="58">
        <v>2035</v>
      </c>
      <c r="AR346" s="73" t="str">
        <f t="shared" si="67"/>
        <v>*0.9</v>
      </c>
      <c r="AS346" s="70" t="str">
        <f t="shared" si="68"/>
        <v>REZoning_Sol-Win</v>
      </c>
      <c r="AT346" s="58"/>
      <c r="AU346" s="50" t="s">
        <v>3684</v>
      </c>
      <c r="AV346" s="72" t="s">
        <v>874</v>
      </c>
      <c r="AW346" s="58">
        <v>2050</v>
      </c>
      <c r="AX346" s="73" t="str">
        <f t="shared" si="69"/>
        <v>*0.86</v>
      </c>
      <c r="AY346" s="70" t="str">
        <f t="shared" si="70"/>
        <v>REZoning_Sol-Win</v>
      </c>
    </row>
    <row r="347" ht="29" spans="1:51">
      <c r="A347" s="67" t="s">
        <v>70</v>
      </c>
      <c r="C347" t="s">
        <v>3685</v>
      </c>
      <c r="D347" s="68" t="s">
        <v>874</v>
      </c>
      <c r="E347" s="52">
        <v>2035</v>
      </c>
      <c r="F347" s="69" t="str">
        <f t="shared" si="60"/>
        <v>*0.94</v>
      </c>
      <c r="G347" s="70" t="str">
        <f t="shared" si="71"/>
        <v>REZoning_Sol-Win</v>
      </c>
      <c r="H347" s="52"/>
      <c r="I347" t="s">
        <v>3685</v>
      </c>
      <c r="J347" s="68" t="s">
        <v>874</v>
      </c>
      <c r="K347" s="52">
        <v>2050</v>
      </c>
      <c r="L347" s="62" t="str">
        <f t="shared" si="61"/>
        <v>*0.91</v>
      </c>
      <c r="M347" s="70" t="str">
        <f t="shared" si="62"/>
        <v>REZoning_Sol-Win</v>
      </c>
      <c r="O347" t="s">
        <v>3685</v>
      </c>
      <c r="P347" t="s">
        <v>874</v>
      </c>
      <c r="Q347">
        <v>2100</v>
      </c>
      <c r="R347" t="s">
        <v>890</v>
      </c>
      <c r="S347" t="s">
        <v>875</v>
      </c>
      <c r="AA347" s="49" t="s">
        <v>3685</v>
      </c>
      <c r="AB347" s="71" t="s">
        <v>874</v>
      </c>
      <c r="AC347" s="55">
        <v>2035</v>
      </c>
      <c r="AD347" s="70" t="str">
        <f t="shared" si="63"/>
        <v>*0.93</v>
      </c>
      <c r="AE347" s="70" t="str">
        <f t="shared" si="64"/>
        <v>REZoning_Sol-Win</v>
      </c>
      <c r="AF347" s="55"/>
      <c r="AG347" s="49" t="s">
        <v>3685</v>
      </c>
      <c r="AH347" s="71" t="s">
        <v>874</v>
      </c>
      <c r="AI347" s="55">
        <v>2050</v>
      </c>
      <c r="AJ347" s="70" t="str">
        <f t="shared" si="65"/>
        <v>*0.9</v>
      </c>
      <c r="AK347" s="70" t="str">
        <f t="shared" si="66"/>
        <v>REZoning_Sol-Win</v>
      </c>
      <c r="AO347" s="50" t="s">
        <v>3685</v>
      </c>
      <c r="AP347" s="72" t="s">
        <v>874</v>
      </c>
      <c r="AQ347" s="58">
        <v>2035</v>
      </c>
      <c r="AR347" s="73" t="str">
        <f t="shared" si="67"/>
        <v>*0.9</v>
      </c>
      <c r="AS347" s="70" t="str">
        <f t="shared" si="68"/>
        <v>REZoning_Sol-Win</v>
      </c>
      <c r="AT347" s="58"/>
      <c r="AU347" s="50" t="s">
        <v>3685</v>
      </c>
      <c r="AV347" s="72" t="s">
        <v>874</v>
      </c>
      <c r="AW347" s="58">
        <v>2050</v>
      </c>
      <c r="AX347" s="73" t="str">
        <f t="shared" si="69"/>
        <v>*0.86</v>
      </c>
      <c r="AY347" s="70" t="str">
        <f t="shared" si="70"/>
        <v>REZoning_Sol-Win</v>
      </c>
    </row>
    <row r="348" ht="29" spans="1:51">
      <c r="A348" s="67" t="s">
        <v>70</v>
      </c>
      <c r="C348" t="s">
        <v>3686</v>
      </c>
      <c r="D348" s="68" t="s">
        <v>874</v>
      </c>
      <c r="E348" s="52">
        <v>2035</v>
      </c>
      <c r="F348" s="69" t="str">
        <f t="shared" si="60"/>
        <v>*0.94</v>
      </c>
      <c r="G348" s="70" t="str">
        <f t="shared" si="71"/>
        <v>REZoning_Sol-Win</v>
      </c>
      <c r="H348" s="52"/>
      <c r="I348" t="s">
        <v>3686</v>
      </c>
      <c r="J348" s="68" t="s">
        <v>874</v>
      </c>
      <c r="K348" s="52">
        <v>2050</v>
      </c>
      <c r="L348" s="62" t="str">
        <f t="shared" si="61"/>
        <v>*0.91</v>
      </c>
      <c r="M348" s="70" t="str">
        <f t="shared" si="62"/>
        <v>REZoning_Sol-Win</v>
      </c>
      <c r="O348" t="s">
        <v>3686</v>
      </c>
      <c r="P348" t="s">
        <v>874</v>
      </c>
      <c r="Q348">
        <v>2100</v>
      </c>
      <c r="R348" t="s">
        <v>890</v>
      </c>
      <c r="S348" t="s">
        <v>875</v>
      </c>
      <c r="AA348" s="49" t="s">
        <v>3686</v>
      </c>
      <c r="AB348" s="71" t="s">
        <v>874</v>
      </c>
      <c r="AC348" s="55">
        <v>2035</v>
      </c>
      <c r="AD348" s="70" t="str">
        <f t="shared" si="63"/>
        <v>*0.93</v>
      </c>
      <c r="AE348" s="70" t="str">
        <f t="shared" si="64"/>
        <v>REZoning_Sol-Win</v>
      </c>
      <c r="AF348" s="55"/>
      <c r="AG348" s="49" t="s">
        <v>3686</v>
      </c>
      <c r="AH348" s="71" t="s">
        <v>874</v>
      </c>
      <c r="AI348" s="55">
        <v>2050</v>
      </c>
      <c r="AJ348" s="70" t="str">
        <f t="shared" si="65"/>
        <v>*0.9</v>
      </c>
      <c r="AK348" s="70" t="str">
        <f t="shared" si="66"/>
        <v>REZoning_Sol-Win</v>
      </c>
      <c r="AO348" s="50" t="s">
        <v>3686</v>
      </c>
      <c r="AP348" s="72" t="s">
        <v>874</v>
      </c>
      <c r="AQ348" s="58">
        <v>2035</v>
      </c>
      <c r="AR348" s="73" t="str">
        <f t="shared" si="67"/>
        <v>*0.9</v>
      </c>
      <c r="AS348" s="70" t="str">
        <f t="shared" si="68"/>
        <v>REZoning_Sol-Win</v>
      </c>
      <c r="AT348" s="58"/>
      <c r="AU348" s="50" t="s">
        <v>3686</v>
      </c>
      <c r="AV348" s="72" t="s">
        <v>874</v>
      </c>
      <c r="AW348" s="58">
        <v>2050</v>
      </c>
      <c r="AX348" s="73" t="str">
        <f t="shared" si="69"/>
        <v>*0.86</v>
      </c>
      <c r="AY348" s="70" t="str">
        <f t="shared" si="70"/>
        <v>REZoning_Sol-Win</v>
      </c>
    </row>
    <row r="349" ht="29" spans="1:51">
      <c r="A349" s="67" t="s">
        <v>70</v>
      </c>
      <c r="C349" t="s">
        <v>3687</v>
      </c>
      <c r="D349" s="68" t="s">
        <v>874</v>
      </c>
      <c r="E349" s="52">
        <v>2035</v>
      </c>
      <c r="F349" s="69" t="str">
        <f t="shared" si="60"/>
        <v>*0.94</v>
      </c>
      <c r="G349" s="70" t="str">
        <f t="shared" si="71"/>
        <v>REZoning_Sol-Win</v>
      </c>
      <c r="H349" s="52"/>
      <c r="I349" t="s">
        <v>3687</v>
      </c>
      <c r="J349" s="68" t="s">
        <v>874</v>
      </c>
      <c r="K349" s="52">
        <v>2050</v>
      </c>
      <c r="L349" s="62" t="str">
        <f t="shared" si="61"/>
        <v>*0.91</v>
      </c>
      <c r="M349" s="70" t="str">
        <f t="shared" si="62"/>
        <v>REZoning_Sol-Win</v>
      </c>
      <c r="O349" t="s">
        <v>3687</v>
      </c>
      <c r="P349" t="s">
        <v>874</v>
      </c>
      <c r="Q349">
        <v>2100</v>
      </c>
      <c r="R349" t="s">
        <v>890</v>
      </c>
      <c r="S349" t="s">
        <v>875</v>
      </c>
      <c r="AA349" s="49" t="s">
        <v>3687</v>
      </c>
      <c r="AB349" s="71" t="s">
        <v>874</v>
      </c>
      <c r="AC349" s="55">
        <v>2035</v>
      </c>
      <c r="AD349" s="70" t="str">
        <f t="shared" si="63"/>
        <v>*0.93</v>
      </c>
      <c r="AE349" s="70" t="str">
        <f t="shared" si="64"/>
        <v>REZoning_Sol-Win</v>
      </c>
      <c r="AF349" s="55"/>
      <c r="AG349" s="49" t="s">
        <v>3687</v>
      </c>
      <c r="AH349" s="71" t="s">
        <v>874</v>
      </c>
      <c r="AI349" s="55">
        <v>2050</v>
      </c>
      <c r="AJ349" s="70" t="str">
        <f t="shared" si="65"/>
        <v>*0.9</v>
      </c>
      <c r="AK349" s="70" t="str">
        <f t="shared" si="66"/>
        <v>REZoning_Sol-Win</v>
      </c>
      <c r="AO349" s="50" t="s">
        <v>3687</v>
      </c>
      <c r="AP349" s="72" t="s">
        <v>874</v>
      </c>
      <c r="AQ349" s="58">
        <v>2035</v>
      </c>
      <c r="AR349" s="73" t="str">
        <f t="shared" si="67"/>
        <v>*0.9</v>
      </c>
      <c r="AS349" s="70" t="str">
        <f t="shared" si="68"/>
        <v>REZoning_Sol-Win</v>
      </c>
      <c r="AT349" s="58"/>
      <c r="AU349" s="50" t="s">
        <v>3687</v>
      </c>
      <c r="AV349" s="72" t="s">
        <v>874</v>
      </c>
      <c r="AW349" s="58">
        <v>2050</v>
      </c>
      <c r="AX349" s="73" t="str">
        <f t="shared" si="69"/>
        <v>*0.86</v>
      </c>
      <c r="AY349" s="70" t="str">
        <f t="shared" si="70"/>
        <v>REZoning_Sol-Win</v>
      </c>
    </row>
    <row r="350" ht="29" spans="1:51">
      <c r="A350" s="67" t="s">
        <v>70</v>
      </c>
      <c r="C350" t="s">
        <v>3688</v>
      </c>
      <c r="D350" s="68" t="s">
        <v>874</v>
      </c>
      <c r="E350" s="52">
        <v>2035</v>
      </c>
      <c r="F350" s="69" t="str">
        <f t="shared" si="60"/>
        <v>*0.94</v>
      </c>
      <c r="G350" s="70" t="str">
        <f t="shared" si="71"/>
        <v>REZoning_Sol-Win</v>
      </c>
      <c r="H350" s="52"/>
      <c r="I350" t="s">
        <v>3688</v>
      </c>
      <c r="J350" s="68" t="s">
        <v>874</v>
      </c>
      <c r="K350" s="52">
        <v>2050</v>
      </c>
      <c r="L350" s="62" t="str">
        <f t="shared" si="61"/>
        <v>*0.91</v>
      </c>
      <c r="M350" s="70" t="str">
        <f t="shared" si="62"/>
        <v>REZoning_Sol-Win</v>
      </c>
      <c r="O350" t="s">
        <v>3688</v>
      </c>
      <c r="P350" t="s">
        <v>874</v>
      </c>
      <c r="Q350">
        <v>2100</v>
      </c>
      <c r="R350" t="s">
        <v>890</v>
      </c>
      <c r="S350" t="s">
        <v>875</v>
      </c>
      <c r="AA350" s="49" t="s">
        <v>3688</v>
      </c>
      <c r="AB350" s="71" t="s">
        <v>874</v>
      </c>
      <c r="AC350" s="55">
        <v>2035</v>
      </c>
      <c r="AD350" s="70" t="str">
        <f t="shared" si="63"/>
        <v>*0.93</v>
      </c>
      <c r="AE350" s="70" t="str">
        <f t="shared" si="64"/>
        <v>REZoning_Sol-Win</v>
      </c>
      <c r="AF350" s="55"/>
      <c r="AG350" s="49" t="s">
        <v>3688</v>
      </c>
      <c r="AH350" s="71" t="s">
        <v>874</v>
      </c>
      <c r="AI350" s="55">
        <v>2050</v>
      </c>
      <c r="AJ350" s="70" t="str">
        <f t="shared" si="65"/>
        <v>*0.9</v>
      </c>
      <c r="AK350" s="70" t="str">
        <f t="shared" si="66"/>
        <v>REZoning_Sol-Win</v>
      </c>
      <c r="AO350" s="50" t="s">
        <v>3688</v>
      </c>
      <c r="AP350" s="72" t="s">
        <v>874</v>
      </c>
      <c r="AQ350" s="58">
        <v>2035</v>
      </c>
      <c r="AR350" s="73" t="str">
        <f t="shared" si="67"/>
        <v>*0.9</v>
      </c>
      <c r="AS350" s="70" t="str">
        <f t="shared" si="68"/>
        <v>REZoning_Sol-Win</v>
      </c>
      <c r="AT350" s="58"/>
      <c r="AU350" s="50" t="s">
        <v>3688</v>
      </c>
      <c r="AV350" s="72" t="s">
        <v>874</v>
      </c>
      <c r="AW350" s="58">
        <v>2050</v>
      </c>
      <c r="AX350" s="73" t="str">
        <f t="shared" si="69"/>
        <v>*0.86</v>
      </c>
      <c r="AY350" s="70" t="str">
        <f t="shared" si="70"/>
        <v>REZoning_Sol-Win</v>
      </c>
    </row>
    <row r="351" ht="29" spans="1:51">
      <c r="A351" s="67" t="s">
        <v>70</v>
      </c>
      <c r="C351" t="s">
        <v>3689</v>
      </c>
      <c r="D351" s="68" t="s">
        <v>874</v>
      </c>
      <c r="E351" s="52">
        <v>2035</v>
      </c>
      <c r="F351" s="69" t="str">
        <f t="shared" si="60"/>
        <v>*0.94</v>
      </c>
      <c r="G351" s="70" t="str">
        <f t="shared" si="71"/>
        <v>REZoning_Sol-Win</v>
      </c>
      <c r="H351" s="52"/>
      <c r="I351" t="s">
        <v>3689</v>
      </c>
      <c r="J351" s="68" t="s">
        <v>874</v>
      </c>
      <c r="K351" s="52">
        <v>2050</v>
      </c>
      <c r="L351" s="62" t="str">
        <f t="shared" si="61"/>
        <v>*0.91</v>
      </c>
      <c r="M351" s="70" t="str">
        <f t="shared" si="62"/>
        <v>REZoning_Sol-Win</v>
      </c>
      <c r="O351" t="s">
        <v>3689</v>
      </c>
      <c r="P351" t="s">
        <v>874</v>
      </c>
      <c r="Q351">
        <v>2100</v>
      </c>
      <c r="R351" t="s">
        <v>890</v>
      </c>
      <c r="S351" t="s">
        <v>875</v>
      </c>
      <c r="AA351" s="49" t="s">
        <v>3689</v>
      </c>
      <c r="AB351" s="71" t="s">
        <v>874</v>
      </c>
      <c r="AC351" s="55">
        <v>2035</v>
      </c>
      <c r="AD351" s="70" t="str">
        <f t="shared" si="63"/>
        <v>*0.93</v>
      </c>
      <c r="AE351" s="70" t="str">
        <f t="shared" si="64"/>
        <v>REZoning_Sol-Win</v>
      </c>
      <c r="AF351" s="55"/>
      <c r="AG351" s="49" t="s">
        <v>3689</v>
      </c>
      <c r="AH351" s="71" t="s">
        <v>874</v>
      </c>
      <c r="AI351" s="55">
        <v>2050</v>
      </c>
      <c r="AJ351" s="70" t="str">
        <f t="shared" si="65"/>
        <v>*0.9</v>
      </c>
      <c r="AK351" s="70" t="str">
        <f t="shared" si="66"/>
        <v>REZoning_Sol-Win</v>
      </c>
      <c r="AO351" s="50" t="s">
        <v>3689</v>
      </c>
      <c r="AP351" s="72" t="s">
        <v>874</v>
      </c>
      <c r="AQ351" s="58">
        <v>2035</v>
      </c>
      <c r="AR351" s="73" t="str">
        <f t="shared" si="67"/>
        <v>*0.9</v>
      </c>
      <c r="AS351" s="70" t="str">
        <f t="shared" si="68"/>
        <v>REZoning_Sol-Win</v>
      </c>
      <c r="AT351" s="58"/>
      <c r="AU351" s="50" t="s">
        <v>3689</v>
      </c>
      <c r="AV351" s="72" t="s">
        <v>874</v>
      </c>
      <c r="AW351" s="58">
        <v>2050</v>
      </c>
      <c r="AX351" s="73" t="str">
        <f t="shared" si="69"/>
        <v>*0.86</v>
      </c>
      <c r="AY351" s="70" t="str">
        <f t="shared" si="70"/>
        <v>REZoning_Sol-Win</v>
      </c>
    </row>
    <row r="352" ht="29" spans="1:51">
      <c r="A352" s="67" t="s">
        <v>70</v>
      </c>
      <c r="C352" t="s">
        <v>3690</v>
      </c>
      <c r="D352" s="68" t="s">
        <v>874</v>
      </c>
      <c r="E352" s="52">
        <v>2035</v>
      </c>
      <c r="F352" s="69" t="str">
        <f t="shared" si="60"/>
        <v>*0.94</v>
      </c>
      <c r="G352" s="70" t="str">
        <f t="shared" si="71"/>
        <v>REZoning_Sol-Win</v>
      </c>
      <c r="H352" s="52"/>
      <c r="I352" t="s">
        <v>3690</v>
      </c>
      <c r="J352" s="68" t="s">
        <v>874</v>
      </c>
      <c r="K352" s="52">
        <v>2050</v>
      </c>
      <c r="L352" s="62" t="str">
        <f t="shared" si="61"/>
        <v>*0.91</v>
      </c>
      <c r="M352" s="70" t="str">
        <f t="shared" si="62"/>
        <v>REZoning_Sol-Win</v>
      </c>
      <c r="O352" t="s">
        <v>3690</v>
      </c>
      <c r="P352" t="s">
        <v>874</v>
      </c>
      <c r="Q352">
        <v>2100</v>
      </c>
      <c r="R352" t="s">
        <v>890</v>
      </c>
      <c r="S352" t="s">
        <v>875</v>
      </c>
      <c r="AA352" s="49" t="s">
        <v>3690</v>
      </c>
      <c r="AB352" s="71" t="s">
        <v>874</v>
      </c>
      <c r="AC352" s="55">
        <v>2035</v>
      </c>
      <c r="AD352" s="70" t="str">
        <f t="shared" si="63"/>
        <v>*0.93</v>
      </c>
      <c r="AE352" s="70" t="str">
        <f t="shared" si="64"/>
        <v>REZoning_Sol-Win</v>
      </c>
      <c r="AF352" s="55"/>
      <c r="AG352" s="49" t="s">
        <v>3690</v>
      </c>
      <c r="AH352" s="71" t="s">
        <v>874</v>
      </c>
      <c r="AI352" s="55">
        <v>2050</v>
      </c>
      <c r="AJ352" s="70" t="str">
        <f t="shared" si="65"/>
        <v>*0.9</v>
      </c>
      <c r="AK352" s="70" t="str">
        <f t="shared" si="66"/>
        <v>REZoning_Sol-Win</v>
      </c>
      <c r="AO352" s="50" t="s">
        <v>3690</v>
      </c>
      <c r="AP352" s="72" t="s">
        <v>874</v>
      </c>
      <c r="AQ352" s="58">
        <v>2035</v>
      </c>
      <c r="AR352" s="73" t="str">
        <f t="shared" si="67"/>
        <v>*0.9</v>
      </c>
      <c r="AS352" s="70" t="str">
        <f t="shared" si="68"/>
        <v>REZoning_Sol-Win</v>
      </c>
      <c r="AT352" s="58"/>
      <c r="AU352" s="50" t="s">
        <v>3690</v>
      </c>
      <c r="AV352" s="72" t="s">
        <v>874</v>
      </c>
      <c r="AW352" s="58">
        <v>2050</v>
      </c>
      <c r="AX352" s="73" t="str">
        <f t="shared" si="69"/>
        <v>*0.86</v>
      </c>
      <c r="AY352" s="70" t="str">
        <f t="shared" si="70"/>
        <v>REZoning_Sol-Win</v>
      </c>
    </row>
    <row r="353" ht="29" spans="1:51">
      <c r="A353" s="67" t="s">
        <v>78</v>
      </c>
      <c r="C353" t="s">
        <v>3691</v>
      </c>
      <c r="D353" s="68" t="s">
        <v>874</v>
      </c>
      <c r="E353" s="52">
        <v>2035</v>
      </c>
      <c r="F353" s="69" t="str">
        <f t="shared" si="60"/>
        <v>*0.95</v>
      </c>
      <c r="G353" s="70" t="str">
        <f t="shared" si="71"/>
        <v>REZoning_Sol-Win</v>
      </c>
      <c r="H353" s="52"/>
      <c r="I353" t="s">
        <v>3691</v>
      </c>
      <c r="J353" s="68" t="s">
        <v>874</v>
      </c>
      <c r="K353" s="52">
        <v>2050</v>
      </c>
      <c r="L353" s="62" t="str">
        <f t="shared" si="61"/>
        <v>*0.93</v>
      </c>
      <c r="M353" s="70" t="str">
        <f t="shared" si="62"/>
        <v>REZoning_Sol-Win</v>
      </c>
      <c r="O353" t="s">
        <v>3691</v>
      </c>
      <c r="P353" t="s">
        <v>874</v>
      </c>
      <c r="Q353">
        <v>2100</v>
      </c>
      <c r="R353" t="s">
        <v>904</v>
      </c>
      <c r="S353" t="s">
        <v>875</v>
      </c>
      <c r="AA353" s="49" t="s">
        <v>3691</v>
      </c>
      <c r="AB353" s="71" t="s">
        <v>874</v>
      </c>
      <c r="AC353" s="55">
        <v>2035</v>
      </c>
      <c r="AD353" s="70" t="str">
        <f t="shared" si="63"/>
        <v>*0.95</v>
      </c>
      <c r="AE353" s="70" t="str">
        <f t="shared" si="64"/>
        <v>REZoning_Sol-Win</v>
      </c>
      <c r="AF353" s="55"/>
      <c r="AG353" s="49" t="s">
        <v>3691</v>
      </c>
      <c r="AH353" s="71" t="s">
        <v>874</v>
      </c>
      <c r="AI353" s="55">
        <v>2050</v>
      </c>
      <c r="AJ353" s="70" t="str">
        <f t="shared" si="65"/>
        <v>*0.93</v>
      </c>
      <c r="AK353" s="70" t="str">
        <f t="shared" si="66"/>
        <v>REZoning_Sol-Win</v>
      </c>
      <c r="AO353" s="50" t="s">
        <v>3691</v>
      </c>
      <c r="AP353" s="72" t="s">
        <v>874</v>
      </c>
      <c r="AQ353" s="58">
        <v>2035</v>
      </c>
      <c r="AR353" s="73" t="str">
        <f t="shared" si="67"/>
        <v>*0.93</v>
      </c>
      <c r="AS353" s="70" t="str">
        <f t="shared" si="68"/>
        <v>REZoning_Sol-Win</v>
      </c>
      <c r="AT353" s="58"/>
      <c r="AU353" s="50" t="s">
        <v>3691</v>
      </c>
      <c r="AV353" s="72" t="s">
        <v>874</v>
      </c>
      <c r="AW353" s="58">
        <v>2050</v>
      </c>
      <c r="AX353" s="73" t="str">
        <f t="shared" si="69"/>
        <v>*0.9</v>
      </c>
      <c r="AY353" s="70" t="str">
        <f t="shared" si="70"/>
        <v>REZoning_Sol-Win</v>
      </c>
    </row>
    <row r="354" ht="29" spans="1:51">
      <c r="A354" s="67" t="s">
        <v>78</v>
      </c>
      <c r="C354" t="s">
        <v>3692</v>
      </c>
      <c r="D354" s="68" t="s">
        <v>874</v>
      </c>
      <c r="E354" s="52">
        <v>2035</v>
      </c>
      <c r="F354" s="69" t="str">
        <f t="shared" si="60"/>
        <v>*0.95</v>
      </c>
      <c r="G354" s="70" t="str">
        <f t="shared" si="71"/>
        <v>REZoning_Sol-Win</v>
      </c>
      <c r="H354" s="52"/>
      <c r="I354" t="s">
        <v>3692</v>
      </c>
      <c r="J354" s="68" t="s">
        <v>874</v>
      </c>
      <c r="K354" s="52">
        <v>2050</v>
      </c>
      <c r="L354" s="62" t="str">
        <f t="shared" si="61"/>
        <v>*0.93</v>
      </c>
      <c r="M354" s="70" t="str">
        <f t="shared" si="62"/>
        <v>REZoning_Sol-Win</v>
      </c>
      <c r="O354" t="s">
        <v>3692</v>
      </c>
      <c r="P354" t="s">
        <v>874</v>
      </c>
      <c r="Q354">
        <v>2100</v>
      </c>
      <c r="R354" t="s">
        <v>904</v>
      </c>
      <c r="S354" t="s">
        <v>875</v>
      </c>
      <c r="AA354" s="49" t="s">
        <v>3692</v>
      </c>
      <c r="AB354" s="71" t="s">
        <v>874</v>
      </c>
      <c r="AC354" s="55">
        <v>2035</v>
      </c>
      <c r="AD354" s="70" t="str">
        <f t="shared" si="63"/>
        <v>*0.95</v>
      </c>
      <c r="AE354" s="70" t="str">
        <f t="shared" si="64"/>
        <v>REZoning_Sol-Win</v>
      </c>
      <c r="AF354" s="55"/>
      <c r="AG354" s="49" t="s">
        <v>3692</v>
      </c>
      <c r="AH354" s="71" t="s">
        <v>874</v>
      </c>
      <c r="AI354" s="55">
        <v>2050</v>
      </c>
      <c r="AJ354" s="70" t="str">
        <f t="shared" si="65"/>
        <v>*0.93</v>
      </c>
      <c r="AK354" s="70" t="str">
        <f t="shared" si="66"/>
        <v>REZoning_Sol-Win</v>
      </c>
      <c r="AO354" s="50" t="s">
        <v>3692</v>
      </c>
      <c r="AP354" s="72" t="s">
        <v>874</v>
      </c>
      <c r="AQ354" s="58">
        <v>2035</v>
      </c>
      <c r="AR354" s="73" t="str">
        <f t="shared" si="67"/>
        <v>*0.93</v>
      </c>
      <c r="AS354" s="70" t="str">
        <f t="shared" si="68"/>
        <v>REZoning_Sol-Win</v>
      </c>
      <c r="AT354" s="58"/>
      <c r="AU354" s="50" t="s">
        <v>3692</v>
      </c>
      <c r="AV354" s="72" t="s">
        <v>874</v>
      </c>
      <c r="AW354" s="58">
        <v>2050</v>
      </c>
      <c r="AX354" s="73" t="str">
        <f t="shared" si="69"/>
        <v>*0.9</v>
      </c>
      <c r="AY354" s="70" t="str">
        <f t="shared" si="70"/>
        <v>REZoning_Sol-Win</v>
      </c>
    </row>
    <row r="355" ht="29" spans="1:51">
      <c r="A355" s="67" t="s">
        <v>78</v>
      </c>
      <c r="C355" t="s">
        <v>3693</v>
      </c>
      <c r="D355" s="68" t="s">
        <v>874</v>
      </c>
      <c r="E355" s="52">
        <v>2035</v>
      </c>
      <c r="F355" s="69" t="str">
        <f t="shared" si="60"/>
        <v>*0.95</v>
      </c>
      <c r="G355" s="70" t="str">
        <f t="shared" si="71"/>
        <v>REZoning_Sol-Win</v>
      </c>
      <c r="H355" s="52"/>
      <c r="I355" t="s">
        <v>3693</v>
      </c>
      <c r="J355" s="68" t="s">
        <v>874</v>
      </c>
      <c r="K355" s="52">
        <v>2050</v>
      </c>
      <c r="L355" s="62" t="str">
        <f t="shared" si="61"/>
        <v>*0.93</v>
      </c>
      <c r="M355" s="70" t="str">
        <f t="shared" si="62"/>
        <v>REZoning_Sol-Win</v>
      </c>
      <c r="O355" t="s">
        <v>3693</v>
      </c>
      <c r="P355" t="s">
        <v>874</v>
      </c>
      <c r="Q355">
        <v>2100</v>
      </c>
      <c r="R355" t="s">
        <v>904</v>
      </c>
      <c r="S355" t="s">
        <v>875</v>
      </c>
      <c r="AA355" s="49" t="s">
        <v>3693</v>
      </c>
      <c r="AB355" s="71" t="s">
        <v>874</v>
      </c>
      <c r="AC355" s="55">
        <v>2035</v>
      </c>
      <c r="AD355" s="70" t="str">
        <f t="shared" si="63"/>
        <v>*0.95</v>
      </c>
      <c r="AE355" s="70" t="str">
        <f t="shared" si="64"/>
        <v>REZoning_Sol-Win</v>
      </c>
      <c r="AF355" s="55"/>
      <c r="AG355" s="49" t="s">
        <v>3693</v>
      </c>
      <c r="AH355" s="71" t="s">
        <v>874</v>
      </c>
      <c r="AI355" s="55">
        <v>2050</v>
      </c>
      <c r="AJ355" s="70" t="str">
        <f t="shared" si="65"/>
        <v>*0.93</v>
      </c>
      <c r="AK355" s="70" t="str">
        <f t="shared" si="66"/>
        <v>REZoning_Sol-Win</v>
      </c>
      <c r="AO355" s="50" t="s">
        <v>3693</v>
      </c>
      <c r="AP355" s="72" t="s">
        <v>874</v>
      </c>
      <c r="AQ355" s="58">
        <v>2035</v>
      </c>
      <c r="AR355" s="73" t="str">
        <f t="shared" si="67"/>
        <v>*0.93</v>
      </c>
      <c r="AS355" s="70" t="str">
        <f t="shared" si="68"/>
        <v>REZoning_Sol-Win</v>
      </c>
      <c r="AT355" s="58"/>
      <c r="AU355" s="50" t="s">
        <v>3693</v>
      </c>
      <c r="AV355" s="72" t="s">
        <v>874</v>
      </c>
      <c r="AW355" s="58">
        <v>2050</v>
      </c>
      <c r="AX355" s="73" t="str">
        <f t="shared" si="69"/>
        <v>*0.9</v>
      </c>
      <c r="AY355" s="70" t="str">
        <f t="shared" si="70"/>
        <v>REZoning_Sol-Win</v>
      </c>
    </row>
    <row r="356" ht="29" spans="1:51">
      <c r="A356" s="67" t="s">
        <v>78</v>
      </c>
      <c r="C356" t="s">
        <v>3694</v>
      </c>
      <c r="D356" s="68" t="s">
        <v>874</v>
      </c>
      <c r="E356" s="52">
        <v>2035</v>
      </c>
      <c r="F356" s="69" t="str">
        <f t="shared" si="60"/>
        <v>*0.95</v>
      </c>
      <c r="G356" s="70" t="str">
        <f t="shared" si="71"/>
        <v>REZoning_Sol-Win</v>
      </c>
      <c r="H356" s="52"/>
      <c r="I356" t="s">
        <v>3694</v>
      </c>
      <c r="J356" s="68" t="s">
        <v>874</v>
      </c>
      <c r="K356" s="52">
        <v>2050</v>
      </c>
      <c r="L356" s="62" t="str">
        <f t="shared" si="61"/>
        <v>*0.93</v>
      </c>
      <c r="M356" s="70" t="str">
        <f t="shared" si="62"/>
        <v>REZoning_Sol-Win</v>
      </c>
      <c r="O356" t="s">
        <v>3694</v>
      </c>
      <c r="P356" t="s">
        <v>874</v>
      </c>
      <c r="Q356">
        <v>2100</v>
      </c>
      <c r="R356" t="s">
        <v>904</v>
      </c>
      <c r="S356" t="s">
        <v>875</v>
      </c>
      <c r="AA356" s="49" t="s">
        <v>3694</v>
      </c>
      <c r="AB356" s="71" t="s">
        <v>874</v>
      </c>
      <c r="AC356" s="55">
        <v>2035</v>
      </c>
      <c r="AD356" s="70" t="str">
        <f t="shared" si="63"/>
        <v>*0.95</v>
      </c>
      <c r="AE356" s="70" t="str">
        <f t="shared" si="64"/>
        <v>REZoning_Sol-Win</v>
      </c>
      <c r="AF356" s="55"/>
      <c r="AG356" s="49" t="s">
        <v>3694</v>
      </c>
      <c r="AH356" s="71" t="s">
        <v>874</v>
      </c>
      <c r="AI356" s="55">
        <v>2050</v>
      </c>
      <c r="AJ356" s="70" t="str">
        <f t="shared" si="65"/>
        <v>*0.93</v>
      </c>
      <c r="AK356" s="70" t="str">
        <f t="shared" si="66"/>
        <v>REZoning_Sol-Win</v>
      </c>
      <c r="AO356" s="50" t="s">
        <v>3694</v>
      </c>
      <c r="AP356" s="72" t="s">
        <v>874</v>
      </c>
      <c r="AQ356" s="58">
        <v>2035</v>
      </c>
      <c r="AR356" s="73" t="str">
        <f t="shared" si="67"/>
        <v>*0.93</v>
      </c>
      <c r="AS356" s="70" t="str">
        <f t="shared" si="68"/>
        <v>REZoning_Sol-Win</v>
      </c>
      <c r="AT356" s="58"/>
      <c r="AU356" s="50" t="s">
        <v>3694</v>
      </c>
      <c r="AV356" s="72" t="s">
        <v>874</v>
      </c>
      <c r="AW356" s="58">
        <v>2050</v>
      </c>
      <c r="AX356" s="73" t="str">
        <f t="shared" si="69"/>
        <v>*0.9</v>
      </c>
      <c r="AY356" s="70" t="str">
        <f t="shared" si="70"/>
        <v>REZoning_Sol-Win</v>
      </c>
    </row>
    <row r="357" ht="29" spans="1:51">
      <c r="A357" s="67" t="s">
        <v>78</v>
      </c>
      <c r="C357" t="s">
        <v>3695</v>
      </c>
      <c r="D357" s="68" t="s">
        <v>874</v>
      </c>
      <c r="E357" s="52">
        <v>2035</v>
      </c>
      <c r="F357" s="69" t="str">
        <f t="shared" si="60"/>
        <v>*0.95</v>
      </c>
      <c r="G357" s="70" t="str">
        <f t="shared" si="71"/>
        <v>REZoning_Sol-Win</v>
      </c>
      <c r="H357" s="52"/>
      <c r="I357" t="s">
        <v>3695</v>
      </c>
      <c r="J357" s="68" t="s">
        <v>874</v>
      </c>
      <c r="K357" s="52">
        <v>2050</v>
      </c>
      <c r="L357" s="62" t="str">
        <f t="shared" si="61"/>
        <v>*0.93</v>
      </c>
      <c r="M357" s="70" t="str">
        <f t="shared" si="62"/>
        <v>REZoning_Sol-Win</v>
      </c>
      <c r="O357" t="s">
        <v>3695</v>
      </c>
      <c r="P357" t="s">
        <v>874</v>
      </c>
      <c r="Q357">
        <v>2100</v>
      </c>
      <c r="R357" t="s">
        <v>904</v>
      </c>
      <c r="S357" t="s">
        <v>875</v>
      </c>
      <c r="AA357" s="49" t="s">
        <v>3695</v>
      </c>
      <c r="AB357" s="71" t="s">
        <v>874</v>
      </c>
      <c r="AC357" s="55">
        <v>2035</v>
      </c>
      <c r="AD357" s="70" t="str">
        <f t="shared" si="63"/>
        <v>*0.95</v>
      </c>
      <c r="AE357" s="70" t="str">
        <f t="shared" si="64"/>
        <v>REZoning_Sol-Win</v>
      </c>
      <c r="AF357" s="55"/>
      <c r="AG357" s="49" t="s">
        <v>3695</v>
      </c>
      <c r="AH357" s="71" t="s">
        <v>874</v>
      </c>
      <c r="AI357" s="55">
        <v>2050</v>
      </c>
      <c r="AJ357" s="70" t="str">
        <f t="shared" si="65"/>
        <v>*0.93</v>
      </c>
      <c r="AK357" s="70" t="str">
        <f t="shared" si="66"/>
        <v>REZoning_Sol-Win</v>
      </c>
      <c r="AO357" s="50" t="s">
        <v>3695</v>
      </c>
      <c r="AP357" s="72" t="s">
        <v>874</v>
      </c>
      <c r="AQ357" s="58">
        <v>2035</v>
      </c>
      <c r="AR357" s="73" t="str">
        <f t="shared" si="67"/>
        <v>*0.93</v>
      </c>
      <c r="AS357" s="70" t="str">
        <f t="shared" si="68"/>
        <v>REZoning_Sol-Win</v>
      </c>
      <c r="AT357" s="58"/>
      <c r="AU357" s="50" t="s">
        <v>3695</v>
      </c>
      <c r="AV357" s="72" t="s">
        <v>874</v>
      </c>
      <c r="AW357" s="58">
        <v>2050</v>
      </c>
      <c r="AX357" s="73" t="str">
        <f t="shared" si="69"/>
        <v>*0.9</v>
      </c>
      <c r="AY357" s="70" t="str">
        <f t="shared" si="70"/>
        <v>REZoning_Sol-Win</v>
      </c>
    </row>
    <row r="358" ht="29" spans="1:51">
      <c r="A358" s="67" t="s">
        <v>78</v>
      </c>
      <c r="C358" t="s">
        <v>3696</v>
      </c>
      <c r="D358" s="68" t="s">
        <v>874</v>
      </c>
      <c r="E358" s="52">
        <v>2035</v>
      </c>
      <c r="F358" s="69" t="str">
        <f t="shared" si="60"/>
        <v>*0.95</v>
      </c>
      <c r="G358" s="70" t="str">
        <f t="shared" si="71"/>
        <v>REZoning_Sol-Win</v>
      </c>
      <c r="H358" s="52"/>
      <c r="I358" t="s">
        <v>3696</v>
      </c>
      <c r="J358" s="68" t="s">
        <v>874</v>
      </c>
      <c r="K358" s="52">
        <v>2050</v>
      </c>
      <c r="L358" s="62" t="str">
        <f t="shared" si="61"/>
        <v>*0.93</v>
      </c>
      <c r="M358" s="70" t="str">
        <f t="shared" si="62"/>
        <v>REZoning_Sol-Win</v>
      </c>
      <c r="O358" t="s">
        <v>3696</v>
      </c>
      <c r="P358" t="s">
        <v>874</v>
      </c>
      <c r="Q358">
        <v>2100</v>
      </c>
      <c r="R358" t="s">
        <v>904</v>
      </c>
      <c r="S358" t="s">
        <v>875</v>
      </c>
      <c r="AA358" s="49" t="s">
        <v>3696</v>
      </c>
      <c r="AB358" s="71" t="s">
        <v>874</v>
      </c>
      <c r="AC358" s="55">
        <v>2035</v>
      </c>
      <c r="AD358" s="70" t="str">
        <f t="shared" si="63"/>
        <v>*0.95</v>
      </c>
      <c r="AE358" s="70" t="str">
        <f t="shared" si="64"/>
        <v>REZoning_Sol-Win</v>
      </c>
      <c r="AF358" s="55"/>
      <c r="AG358" s="49" t="s">
        <v>3696</v>
      </c>
      <c r="AH358" s="71" t="s">
        <v>874</v>
      </c>
      <c r="AI358" s="55">
        <v>2050</v>
      </c>
      <c r="AJ358" s="70" t="str">
        <f t="shared" si="65"/>
        <v>*0.93</v>
      </c>
      <c r="AK358" s="70" t="str">
        <f t="shared" si="66"/>
        <v>REZoning_Sol-Win</v>
      </c>
      <c r="AO358" s="50" t="s">
        <v>3696</v>
      </c>
      <c r="AP358" s="72" t="s">
        <v>874</v>
      </c>
      <c r="AQ358" s="58">
        <v>2035</v>
      </c>
      <c r="AR358" s="73" t="str">
        <f t="shared" si="67"/>
        <v>*0.93</v>
      </c>
      <c r="AS358" s="70" t="str">
        <f t="shared" si="68"/>
        <v>REZoning_Sol-Win</v>
      </c>
      <c r="AT358" s="58"/>
      <c r="AU358" s="50" t="s">
        <v>3696</v>
      </c>
      <c r="AV358" s="72" t="s">
        <v>874</v>
      </c>
      <c r="AW358" s="58">
        <v>2050</v>
      </c>
      <c r="AX358" s="73" t="str">
        <f t="shared" si="69"/>
        <v>*0.9</v>
      </c>
      <c r="AY358" s="70" t="str">
        <f t="shared" si="70"/>
        <v>REZoning_Sol-Win</v>
      </c>
    </row>
    <row r="359" ht="29" spans="1:51">
      <c r="A359" s="67" t="s">
        <v>78</v>
      </c>
      <c r="C359" t="s">
        <v>3697</v>
      </c>
      <c r="D359" s="68" t="s">
        <v>874</v>
      </c>
      <c r="E359" s="52">
        <v>2035</v>
      </c>
      <c r="F359" s="69" t="str">
        <f t="shared" si="60"/>
        <v>*0.95</v>
      </c>
      <c r="G359" s="70" t="str">
        <f t="shared" si="71"/>
        <v>REZoning_Sol-Win</v>
      </c>
      <c r="H359" s="52"/>
      <c r="I359" t="s">
        <v>3697</v>
      </c>
      <c r="J359" s="68" t="s">
        <v>874</v>
      </c>
      <c r="K359" s="52">
        <v>2050</v>
      </c>
      <c r="L359" s="62" t="str">
        <f t="shared" si="61"/>
        <v>*0.93</v>
      </c>
      <c r="M359" s="70" t="str">
        <f t="shared" si="62"/>
        <v>REZoning_Sol-Win</v>
      </c>
      <c r="O359" t="s">
        <v>3697</v>
      </c>
      <c r="P359" t="s">
        <v>874</v>
      </c>
      <c r="Q359">
        <v>2100</v>
      </c>
      <c r="R359" t="s">
        <v>904</v>
      </c>
      <c r="S359" t="s">
        <v>875</v>
      </c>
      <c r="AA359" s="49" t="s">
        <v>3697</v>
      </c>
      <c r="AB359" s="71" t="s">
        <v>874</v>
      </c>
      <c r="AC359" s="55">
        <v>2035</v>
      </c>
      <c r="AD359" s="70" t="str">
        <f t="shared" si="63"/>
        <v>*0.95</v>
      </c>
      <c r="AE359" s="70" t="str">
        <f t="shared" si="64"/>
        <v>REZoning_Sol-Win</v>
      </c>
      <c r="AF359" s="55"/>
      <c r="AG359" s="49" t="s">
        <v>3697</v>
      </c>
      <c r="AH359" s="71" t="s">
        <v>874</v>
      </c>
      <c r="AI359" s="55">
        <v>2050</v>
      </c>
      <c r="AJ359" s="70" t="str">
        <f t="shared" si="65"/>
        <v>*0.93</v>
      </c>
      <c r="AK359" s="70" t="str">
        <f t="shared" si="66"/>
        <v>REZoning_Sol-Win</v>
      </c>
      <c r="AO359" s="50" t="s">
        <v>3697</v>
      </c>
      <c r="AP359" s="72" t="s">
        <v>874</v>
      </c>
      <c r="AQ359" s="58">
        <v>2035</v>
      </c>
      <c r="AR359" s="73" t="str">
        <f t="shared" si="67"/>
        <v>*0.93</v>
      </c>
      <c r="AS359" s="70" t="str">
        <f t="shared" si="68"/>
        <v>REZoning_Sol-Win</v>
      </c>
      <c r="AT359" s="58"/>
      <c r="AU359" s="50" t="s">
        <v>3697</v>
      </c>
      <c r="AV359" s="72" t="s">
        <v>874</v>
      </c>
      <c r="AW359" s="58">
        <v>2050</v>
      </c>
      <c r="AX359" s="73" t="str">
        <f t="shared" si="69"/>
        <v>*0.9</v>
      </c>
      <c r="AY359" s="70" t="str">
        <f t="shared" si="70"/>
        <v>REZoning_Sol-Win</v>
      </c>
    </row>
    <row r="360" ht="29" spans="1:51">
      <c r="A360" s="67" t="s">
        <v>78</v>
      </c>
      <c r="C360" t="s">
        <v>3698</v>
      </c>
      <c r="D360" s="68" t="s">
        <v>874</v>
      </c>
      <c r="E360" s="52">
        <v>2035</v>
      </c>
      <c r="F360" s="69" t="str">
        <f t="shared" si="60"/>
        <v>*0.95</v>
      </c>
      <c r="G360" s="70" t="str">
        <f t="shared" si="71"/>
        <v>REZoning_Sol-Win</v>
      </c>
      <c r="H360" s="52"/>
      <c r="I360" t="s">
        <v>3698</v>
      </c>
      <c r="J360" s="68" t="s">
        <v>874</v>
      </c>
      <c r="K360" s="52">
        <v>2050</v>
      </c>
      <c r="L360" s="62" t="str">
        <f t="shared" si="61"/>
        <v>*0.93</v>
      </c>
      <c r="M360" s="70" t="str">
        <f t="shared" si="62"/>
        <v>REZoning_Sol-Win</v>
      </c>
      <c r="O360" t="s">
        <v>3698</v>
      </c>
      <c r="P360" t="s">
        <v>874</v>
      </c>
      <c r="Q360">
        <v>2100</v>
      </c>
      <c r="R360" t="s">
        <v>904</v>
      </c>
      <c r="S360" t="s">
        <v>875</v>
      </c>
      <c r="AA360" s="49" t="s">
        <v>3698</v>
      </c>
      <c r="AB360" s="71" t="s">
        <v>874</v>
      </c>
      <c r="AC360" s="55">
        <v>2035</v>
      </c>
      <c r="AD360" s="70" t="str">
        <f t="shared" si="63"/>
        <v>*0.95</v>
      </c>
      <c r="AE360" s="70" t="str">
        <f t="shared" si="64"/>
        <v>REZoning_Sol-Win</v>
      </c>
      <c r="AF360" s="55"/>
      <c r="AG360" s="49" t="s">
        <v>3698</v>
      </c>
      <c r="AH360" s="71" t="s">
        <v>874</v>
      </c>
      <c r="AI360" s="55">
        <v>2050</v>
      </c>
      <c r="AJ360" s="70" t="str">
        <f t="shared" si="65"/>
        <v>*0.93</v>
      </c>
      <c r="AK360" s="70" t="str">
        <f t="shared" si="66"/>
        <v>REZoning_Sol-Win</v>
      </c>
      <c r="AO360" s="50" t="s">
        <v>3698</v>
      </c>
      <c r="AP360" s="72" t="s">
        <v>874</v>
      </c>
      <c r="AQ360" s="58">
        <v>2035</v>
      </c>
      <c r="AR360" s="73" t="str">
        <f t="shared" si="67"/>
        <v>*0.93</v>
      </c>
      <c r="AS360" s="70" t="str">
        <f t="shared" si="68"/>
        <v>REZoning_Sol-Win</v>
      </c>
      <c r="AT360" s="58"/>
      <c r="AU360" s="50" t="s">
        <v>3698</v>
      </c>
      <c r="AV360" s="72" t="s">
        <v>874</v>
      </c>
      <c r="AW360" s="58">
        <v>2050</v>
      </c>
      <c r="AX360" s="73" t="str">
        <f t="shared" si="69"/>
        <v>*0.9</v>
      </c>
      <c r="AY360" s="70" t="str">
        <f t="shared" si="70"/>
        <v>REZoning_Sol-Win</v>
      </c>
    </row>
    <row r="361" ht="29" spans="1:51">
      <c r="A361" s="67" t="s">
        <v>78</v>
      </c>
      <c r="C361" t="s">
        <v>3699</v>
      </c>
      <c r="D361" s="68" t="s">
        <v>874</v>
      </c>
      <c r="E361" s="52">
        <v>2035</v>
      </c>
      <c r="F361" s="69" t="str">
        <f t="shared" si="60"/>
        <v>*0.95</v>
      </c>
      <c r="G361" s="70" t="str">
        <f t="shared" si="71"/>
        <v>REZoning_Sol-Win</v>
      </c>
      <c r="H361" s="52"/>
      <c r="I361" t="s">
        <v>3699</v>
      </c>
      <c r="J361" s="68" t="s">
        <v>874</v>
      </c>
      <c r="K361" s="52">
        <v>2050</v>
      </c>
      <c r="L361" s="62" t="str">
        <f t="shared" si="61"/>
        <v>*0.93</v>
      </c>
      <c r="M361" s="70" t="str">
        <f t="shared" si="62"/>
        <v>REZoning_Sol-Win</v>
      </c>
      <c r="O361" t="s">
        <v>3699</v>
      </c>
      <c r="P361" t="s">
        <v>874</v>
      </c>
      <c r="Q361">
        <v>2100</v>
      </c>
      <c r="R361" t="s">
        <v>904</v>
      </c>
      <c r="S361" t="s">
        <v>875</v>
      </c>
      <c r="AA361" s="49" t="s">
        <v>3699</v>
      </c>
      <c r="AB361" s="71" t="s">
        <v>874</v>
      </c>
      <c r="AC361" s="55">
        <v>2035</v>
      </c>
      <c r="AD361" s="70" t="str">
        <f t="shared" si="63"/>
        <v>*0.95</v>
      </c>
      <c r="AE361" s="70" t="str">
        <f t="shared" si="64"/>
        <v>REZoning_Sol-Win</v>
      </c>
      <c r="AF361" s="55"/>
      <c r="AG361" s="49" t="s">
        <v>3699</v>
      </c>
      <c r="AH361" s="71" t="s">
        <v>874</v>
      </c>
      <c r="AI361" s="55">
        <v>2050</v>
      </c>
      <c r="AJ361" s="70" t="str">
        <f t="shared" si="65"/>
        <v>*0.93</v>
      </c>
      <c r="AK361" s="70" t="str">
        <f t="shared" si="66"/>
        <v>REZoning_Sol-Win</v>
      </c>
      <c r="AO361" s="50" t="s">
        <v>3699</v>
      </c>
      <c r="AP361" s="72" t="s">
        <v>874</v>
      </c>
      <c r="AQ361" s="58">
        <v>2035</v>
      </c>
      <c r="AR361" s="73" t="str">
        <f t="shared" si="67"/>
        <v>*0.93</v>
      </c>
      <c r="AS361" s="70" t="str">
        <f t="shared" si="68"/>
        <v>REZoning_Sol-Win</v>
      </c>
      <c r="AT361" s="58"/>
      <c r="AU361" s="50" t="s">
        <v>3699</v>
      </c>
      <c r="AV361" s="72" t="s">
        <v>874</v>
      </c>
      <c r="AW361" s="58">
        <v>2050</v>
      </c>
      <c r="AX361" s="73" t="str">
        <f t="shared" si="69"/>
        <v>*0.9</v>
      </c>
      <c r="AY361" s="70" t="str">
        <f t="shared" si="70"/>
        <v>REZoning_Sol-Win</v>
      </c>
    </row>
    <row r="362" ht="29" spans="1:51">
      <c r="A362" s="67" t="s">
        <v>78</v>
      </c>
      <c r="C362" t="s">
        <v>3700</v>
      </c>
      <c r="D362" s="68" t="s">
        <v>874</v>
      </c>
      <c r="E362" s="52">
        <v>2035</v>
      </c>
      <c r="F362" s="69" t="str">
        <f t="shared" si="60"/>
        <v>*0.95</v>
      </c>
      <c r="G362" s="70" t="str">
        <f t="shared" si="71"/>
        <v>REZoning_Sol-Win</v>
      </c>
      <c r="H362" s="52"/>
      <c r="I362" t="s">
        <v>3700</v>
      </c>
      <c r="J362" s="68" t="s">
        <v>874</v>
      </c>
      <c r="K362" s="52">
        <v>2050</v>
      </c>
      <c r="L362" s="62" t="str">
        <f t="shared" si="61"/>
        <v>*0.93</v>
      </c>
      <c r="M362" s="70" t="str">
        <f t="shared" si="62"/>
        <v>REZoning_Sol-Win</v>
      </c>
      <c r="O362" t="s">
        <v>3700</v>
      </c>
      <c r="P362" t="s">
        <v>874</v>
      </c>
      <c r="Q362">
        <v>2100</v>
      </c>
      <c r="R362" t="s">
        <v>904</v>
      </c>
      <c r="S362" t="s">
        <v>875</v>
      </c>
      <c r="AA362" s="49" t="s">
        <v>3700</v>
      </c>
      <c r="AB362" s="71" t="s">
        <v>874</v>
      </c>
      <c r="AC362" s="55">
        <v>2035</v>
      </c>
      <c r="AD362" s="70" t="str">
        <f t="shared" si="63"/>
        <v>*0.95</v>
      </c>
      <c r="AE362" s="70" t="str">
        <f t="shared" si="64"/>
        <v>REZoning_Sol-Win</v>
      </c>
      <c r="AF362" s="55"/>
      <c r="AG362" s="49" t="s">
        <v>3700</v>
      </c>
      <c r="AH362" s="71" t="s">
        <v>874</v>
      </c>
      <c r="AI362" s="55">
        <v>2050</v>
      </c>
      <c r="AJ362" s="70" t="str">
        <f t="shared" si="65"/>
        <v>*0.93</v>
      </c>
      <c r="AK362" s="70" t="str">
        <f t="shared" si="66"/>
        <v>REZoning_Sol-Win</v>
      </c>
      <c r="AO362" s="50" t="s">
        <v>3700</v>
      </c>
      <c r="AP362" s="72" t="s">
        <v>874</v>
      </c>
      <c r="AQ362" s="58">
        <v>2035</v>
      </c>
      <c r="AR362" s="73" t="str">
        <f t="shared" si="67"/>
        <v>*0.93</v>
      </c>
      <c r="AS362" s="70" t="str">
        <f t="shared" si="68"/>
        <v>REZoning_Sol-Win</v>
      </c>
      <c r="AT362" s="58"/>
      <c r="AU362" s="50" t="s">
        <v>3700</v>
      </c>
      <c r="AV362" s="72" t="s">
        <v>874</v>
      </c>
      <c r="AW362" s="58">
        <v>2050</v>
      </c>
      <c r="AX362" s="73" t="str">
        <f t="shared" si="69"/>
        <v>*0.9</v>
      </c>
      <c r="AY362" s="70" t="str">
        <f t="shared" si="70"/>
        <v>REZoning_Sol-Win</v>
      </c>
    </row>
    <row r="363" ht="29" spans="1:51">
      <c r="A363" s="67" t="s">
        <v>78</v>
      </c>
      <c r="C363" t="s">
        <v>3701</v>
      </c>
      <c r="D363" s="68" t="s">
        <v>874</v>
      </c>
      <c r="E363" s="52">
        <v>2035</v>
      </c>
      <c r="F363" s="69" t="str">
        <f t="shared" si="60"/>
        <v>*0.95</v>
      </c>
      <c r="G363" s="70" t="str">
        <f t="shared" si="71"/>
        <v>REZoning_Sol-Win</v>
      </c>
      <c r="H363" s="52"/>
      <c r="I363" t="s">
        <v>3701</v>
      </c>
      <c r="J363" s="68" t="s">
        <v>874</v>
      </c>
      <c r="K363" s="52">
        <v>2050</v>
      </c>
      <c r="L363" s="62" t="str">
        <f t="shared" si="61"/>
        <v>*0.93</v>
      </c>
      <c r="M363" s="70" t="str">
        <f t="shared" si="62"/>
        <v>REZoning_Sol-Win</v>
      </c>
      <c r="O363" t="s">
        <v>3701</v>
      </c>
      <c r="P363" t="s">
        <v>874</v>
      </c>
      <c r="Q363">
        <v>2100</v>
      </c>
      <c r="R363" t="s">
        <v>904</v>
      </c>
      <c r="S363" t="s">
        <v>875</v>
      </c>
      <c r="AA363" s="49" t="s">
        <v>3701</v>
      </c>
      <c r="AB363" s="71" t="s">
        <v>874</v>
      </c>
      <c r="AC363" s="55">
        <v>2035</v>
      </c>
      <c r="AD363" s="70" t="str">
        <f t="shared" si="63"/>
        <v>*0.95</v>
      </c>
      <c r="AE363" s="70" t="str">
        <f t="shared" si="64"/>
        <v>REZoning_Sol-Win</v>
      </c>
      <c r="AF363" s="55"/>
      <c r="AG363" s="49" t="s">
        <v>3701</v>
      </c>
      <c r="AH363" s="71" t="s">
        <v>874</v>
      </c>
      <c r="AI363" s="55">
        <v>2050</v>
      </c>
      <c r="AJ363" s="70" t="str">
        <f t="shared" si="65"/>
        <v>*0.93</v>
      </c>
      <c r="AK363" s="70" t="str">
        <f t="shared" si="66"/>
        <v>REZoning_Sol-Win</v>
      </c>
      <c r="AO363" s="50" t="s">
        <v>3701</v>
      </c>
      <c r="AP363" s="72" t="s">
        <v>874</v>
      </c>
      <c r="AQ363" s="58">
        <v>2035</v>
      </c>
      <c r="AR363" s="73" t="str">
        <f t="shared" si="67"/>
        <v>*0.93</v>
      </c>
      <c r="AS363" s="70" t="str">
        <f t="shared" si="68"/>
        <v>REZoning_Sol-Win</v>
      </c>
      <c r="AT363" s="58"/>
      <c r="AU363" s="50" t="s">
        <v>3701</v>
      </c>
      <c r="AV363" s="72" t="s">
        <v>874</v>
      </c>
      <c r="AW363" s="58">
        <v>2050</v>
      </c>
      <c r="AX363" s="73" t="str">
        <f t="shared" si="69"/>
        <v>*0.9</v>
      </c>
      <c r="AY363" s="70" t="str">
        <f t="shared" si="70"/>
        <v>REZoning_Sol-Win</v>
      </c>
    </row>
    <row r="364" ht="29" spans="1:51">
      <c r="A364" s="67" t="s">
        <v>78</v>
      </c>
      <c r="C364" t="s">
        <v>3702</v>
      </c>
      <c r="D364" s="68" t="s">
        <v>874</v>
      </c>
      <c r="E364" s="52">
        <v>2035</v>
      </c>
      <c r="F364" s="69" t="str">
        <f t="shared" si="60"/>
        <v>*0.95</v>
      </c>
      <c r="G364" s="70" t="str">
        <f t="shared" si="71"/>
        <v>REZoning_Sol-Win</v>
      </c>
      <c r="H364" s="52"/>
      <c r="I364" t="s">
        <v>3702</v>
      </c>
      <c r="J364" s="68" t="s">
        <v>874</v>
      </c>
      <c r="K364" s="52">
        <v>2050</v>
      </c>
      <c r="L364" s="62" t="str">
        <f t="shared" si="61"/>
        <v>*0.93</v>
      </c>
      <c r="M364" s="70" t="str">
        <f t="shared" si="62"/>
        <v>REZoning_Sol-Win</v>
      </c>
      <c r="O364" t="s">
        <v>3702</v>
      </c>
      <c r="P364" t="s">
        <v>874</v>
      </c>
      <c r="Q364">
        <v>2100</v>
      </c>
      <c r="R364" t="s">
        <v>904</v>
      </c>
      <c r="S364" t="s">
        <v>875</v>
      </c>
      <c r="AA364" s="49" t="s">
        <v>3702</v>
      </c>
      <c r="AB364" s="71" t="s">
        <v>874</v>
      </c>
      <c r="AC364" s="55">
        <v>2035</v>
      </c>
      <c r="AD364" s="70" t="str">
        <f t="shared" si="63"/>
        <v>*0.95</v>
      </c>
      <c r="AE364" s="70" t="str">
        <f t="shared" si="64"/>
        <v>REZoning_Sol-Win</v>
      </c>
      <c r="AF364" s="55"/>
      <c r="AG364" s="49" t="s">
        <v>3702</v>
      </c>
      <c r="AH364" s="71" t="s">
        <v>874</v>
      </c>
      <c r="AI364" s="55">
        <v>2050</v>
      </c>
      <c r="AJ364" s="70" t="str">
        <f t="shared" si="65"/>
        <v>*0.93</v>
      </c>
      <c r="AK364" s="70" t="str">
        <f t="shared" si="66"/>
        <v>REZoning_Sol-Win</v>
      </c>
      <c r="AO364" s="50" t="s">
        <v>3702</v>
      </c>
      <c r="AP364" s="72" t="s">
        <v>874</v>
      </c>
      <c r="AQ364" s="58">
        <v>2035</v>
      </c>
      <c r="AR364" s="73" t="str">
        <f t="shared" si="67"/>
        <v>*0.93</v>
      </c>
      <c r="AS364" s="70" t="str">
        <f t="shared" si="68"/>
        <v>REZoning_Sol-Win</v>
      </c>
      <c r="AT364" s="58"/>
      <c r="AU364" s="50" t="s">
        <v>3702</v>
      </c>
      <c r="AV364" s="72" t="s">
        <v>874</v>
      </c>
      <c r="AW364" s="58">
        <v>2050</v>
      </c>
      <c r="AX364" s="73" t="str">
        <f t="shared" si="69"/>
        <v>*0.9</v>
      </c>
      <c r="AY364" s="70" t="str">
        <f t="shared" si="70"/>
        <v>REZoning_Sol-Win</v>
      </c>
    </row>
    <row r="365" ht="29" spans="1:51">
      <c r="A365" s="67" t="s">
        <v>78</v>
      </c>
      <c r="C365" t="s">
        <v>3703</v>
      </c>
      <c r="D365" s="68" t="s">
        <v>874</v>
      </c>
      <c r="E365" s="52">
        <v>2035</v>
      </c>
      <c r="F365" s="69" t="str">
        <f t="shared" si="60"/>
        <v>*0.95</v>
      </c>
      <c r="G365" s="70" t="str">
        <f t="shared" si="71"/>
        <v>REZoning_Sol-Win</v>
      </c>
      <c r="H365" s="52"/>
      <c r="I365" t="s">
        <v>3703</v>
      </c>
      <c r="J365" s="68" t="s">
        <v>874</v>
      </c>
      <c r="K365" s="52">
        <v>2050</v>
      </c>
      <c r="L365" s="62" t="str">
        <f t="shared" si="61"/>
        <v>*0.93</v>
      </c>
      <c r="M365" s="70" t="str">
        <f t="shared" si="62"/>
        <v>REZoning_Sol-Win</v>
      </c>
      <c r="O365" t="s">
        <v>3703</v>
      </c>
      <c r="P365" t="s">
        <v>874</v>
      </c>
      <c r="Q365">
        <v>2100</v>
      </c>
      <c r="R365" t="s">
        <v>904</v>
      </c>
      <c r="S365" t="s">
        <v>875</v>
      </c>
      <c r="AA365" s="49" t="s">
        <v>3703</v>
      </c>
      <c r="AB365" s="71" t="s">
        <v>874</v>
      </c>
      <c r="AC365" s="55">
        <v>2035</v>
      </c>
      <c r="AD365" s="70" t="str">
        <f t="shared" si="63"/>
        <v>*0.95</v>
      </c>
      <c r="AE365" s="70" t="str">
        <f t="shared" si="64"/>
        <v>REZoning_Sol-Win</v>
      </c>
      <c r="AF365" s="55"/>
      <c r="AG365" s="49" t="s">
        <v>3703</v>
      </c>
      <c r="AH365" s="71" t="s">
        <v>874</v>
      </c>
      <c r="AI365" s="55">
        <v>2050</v>
      </c>
      <c r="AJ365" s="70" t="str">
        <f t="shared" si="65"/>
        <v>*0.93</v>
      </c>
      <c r="AK365" s="70" t="str">
        <f t="shared" si="66"/>
        <v>REZoning_Sol-Win</v>
      </c>
      <c r="AO365" s="50" t="s">
        <v>3703</v>
      </c>
      <c r="AP365" s="72" t="s">
        <v>874</v>
      </c>
      <c r="AQ365" s="58">
        <v>2035</v>
      </c>
      <c r="AR365" s="73" t="str">
        <f t="shared" si="67"/>
        <v>*0.93</v>
      </c>
      <c r="AS365" s="70" t="str">
        <f t="shared" si="68"/>
        <v>REZoning_Sol-Win</v>
      </c>
      <c r="AT365" s="58"/>
      <c r="AU365" s="50" t="s">
        <v>3703</v>
      </c>
      <c r="AV365" s="72" t="s">
        <v>874</v>
      </c>
      <c r="AW365" s="58">
        <v>2050</v>
      </c>
      <c r="AX365" s="73" t="str">
        <f t="shared" si="69"/>
        <v>*0.9</v>
      </c>
      <c r="AY365" s="70" t="str">
        <f t="shared" si="70"/>
        <v>REZoning_Sol-Win</v>
      </c>
    </row>
    <row r="366" ht="29" spans="1:51">
      <c r="A366" s="67" t="s">
        <v>78</v>
      </c>
      <c r="C366" t="s">
        <v>3704</v>
      </c>
      <c r="D366" s="68" t="s">
        <v>874</v>
      </c>
      <c r="E366" s="52">
        <v>2035</v>
      </c>
      <c r="F366" s="69" t="str">
        <f t="shared" si="60"/>
        <v>*0.95</v>
      </c>
      <c r="G366" s="70" t="str">
        <f t="shared" si="71"/>
        <v>REZoning_Sol-Win</v>
      </c>
      <c r="H366" s="52"/>
      <c r="I366" t="s">
        <v>3704</v>
      </c>
      <c r="J366" s="68" t="s">
        <v>874</v>
      </c>
      <c r="K366" s="52">
        <v>2050</v>
      </c>
      <c r="L366" s="62" t="str">
        <f t="shared" si="61"/>
        <v>*0.93</v>
      </c>
      <c r="M366" s="70" t="str">
        <f t="shared" si="62"/>
        <v>REZoning_Sol-Win</v>
      </c>
      <c r="O366" t="s">
        <v>3704</v>
      </c>
      <c r="P366" t="s">
        <v>874</v>
      </c>
      <c r="Q366">
        <v>2100</v>
      </c>
      <c r="R366" t="s">
        <v>904</v>
      </c>
      <c r="S366" t="s">
        <v>875</v>
      </c>
      <c r="AA366" s="49" t="s">
        <v>3704</v>
      </c>
      <c r="AB366" s="71" t="s">
        <v>874</v>
      </c>
      <c r="AC366" s="55">
        <v>2035</v>
      </c>
      <c r="AD366" s="70" t="str">
        <f t="shared" si="63"/>
        <v>*0.95</v>
      </c>
      <c r="AE366" s="70" t="str">
        <f t="shared" si="64"/>
        <v>REZoning_Sol-Win</v>
      </c>
      <c r="AF366" s="55"/>
      <c r="AG366" s="49" t="s">
        <v>3704</v>
      </c>
      <c r="AH366" s="71" t="s">
        <v>874</v>
      </c>
      <c r="AI366" s="55">
        <v>2050</v>
      </c>
      <c r="AJ366" s="70" t="str">
        <f t="shared" si="65"/>
        <v>*0.93</v>
      </c>
      <c r="AK366" s="70" t="str">
        <f t="shared" si="66"/>
        <v>REZoning_Sol-Win</v>
      </c>
      <c r="AO366" s="50" t="s">
        <v>3704</v>
      </c>
      <c r="AP366" s="72" t="s">
        <v>874</v>
      </c>
      <c r="AQ366" s="58">
        <v>2035</v>
      </c>
      <c r="AR366" s="73" t="str">
        <f t="shared" si="67"/>
        <v>*0.93</v>
      </c>
      <c r="AS366" s="70" t="str">
        <f t="shared" si="68"/>
        <v>REZoning_Sol-Win</v>
      </c>
      <c r="AT366" s="58"/>
      <c r="AU366" s="50" t="s">
        <v>3704</v>
      </c>
      <c r="AV366" s="72" t="s">
        <v>874</v>
      </c>
      <c r="AW366" s="58">
        <v>2050</v>
      </c>
      <c r="AX366" s="73" t="str">
        <f t="shared" si="69"/>
        <v>*0.9</v>
      </c>
      <c r="AY366" s="70" t="str">
        <f t="shared" si="70"/>
        <v>REZoning_Sol-Win</v>
      </c>
    </row>
    <row r="367" ht="29" spans="1:51">
      <c r="A367" s="67" t="s">
        <v>78</v>
      </c>
      <c r="C367" t="s">
        <v>3705</v>
      </c>
      <c r="D367" s="68" t="s">
        <v>874</v>
      </c>
      <c r="E367" s="52">
        <v>2035</v>
      </c>
      <c r="F367" s="69" t="str">
        <f t="shared" si="60"/>
        <v>*0.95</v>
      </c>
      <c r="G367" s="70" t="str">
        <f t="shared" si="71"/>
        <v>REZoning_Sol-Win</v>
      </c>
      <c r="H367" s="52"/>
      <c r="I367" t="s">
        <v>3705</v>
      </c>
      <c r="J367" s="68" t="s">
        <v>874</v>
      </c>
      <c r="K367" s="52">
        <v>2050</v>
      </c>
      <c r="L367" s="62" t="str">
        <f t="shared" si="61"/>
        <v>*0.93</v>
      </c>
      <c r="M367" s="70" t="str">
        <f t="shared" si="62"/>
        <v>REZoning_Sol-Win</v>
      </c>
      <c r="O367" t="s">
        <v>3705</v>
      </c>
      <c r="P367" t="s">
        <v>874</v>
      </c>
      <c r="Q367">
        <v>2100</v>
      </c>
      <c r="R367" t="s">
        <v>904</v>
      </c>
      <c r="S367" t="s">
        <v>875</v>
      </c>
      <c r="AA367" s="49" t="s">
        <v>3705</v>
      </c>
      <c r="AB367" s="71" t="s">
        <v>874</v>
      </c>
      <c r="AC367" s="55">
        <v>2035</v>
      </c>
      <c r="AD367" s="70" t="str">
        <f t="shared" si="63"/>
        <v>*0.95</v>
      </c>
      <c r="AE367" s="70" t="str">
        <f t="shared" si="64"/>
        <v>REZoning_Sol-Win</v>
      </c>
      <c r="AF367" s="55"/>
      <c r="AG367" s="49" t="s">
        <v>3705</v>
      </c>
      <c r="AH367" s="71" t="s">
        <v>874</v>
      </c>
      <c r="AI367" s="55">
        <v>2050</v>
      </c>
      <c r="AJ367" s="70" t="str">
        <f t="shared" si="65"/>
        <v>*0.93</v>
      </c>
      <c r="AK367" s="70" t="str">
        <f t="shared" si="66"/>
        <v>REZoning_Sol-Win</v>
      </c>
      <c r="AO367" s="50" t="s">
        <v>3705</v>
      </c>
      <c r="AP367" s="72" t="s">
        <v>874</v>
      </c>
      <c r="AQ367" s="58">
        <v>2035</v>
      </c>
      <c r="AR367" s="73" t="str">
        <f t="shared" si="67"/>
        <v>*0.93</v>
      </c>
      <c r="AS367" s="70" t="str">
        <f t="shared" si="68"/>
        <v>REZoning_Sol-Win</v>
      </c>
      <c r="AT367" s="58"/>
      <c r="AU367" s="50" t="s">
        <v>3705</v>
      </c>
      <c r="AV367" s="72" t="s">
        <v>874</v>
      </c>
      <c r="AW367" s="58">
        <v>2050</v>
      </c>
      <c r="AX367" s="73" t="str">
        <f t="shared" si="69"/>
        <v>*0.9</v>
      </c>
      <c r="AY367" s="70" t="str">
        <f t="shared" si="70"/>
        <v>REZoning_Sol-Win</v>
      </c>
    </row>
    <row r="368" ht="29" spans="1:51">
      <c r="A368" s="67" t="s">
        <v>78</v>
      </c>
      <c r="C368" t="s">
        <v>3706</v>
      </c>
      <c r="D368" s="68" t="s">
        <v>874</v>
      </c>
      <c r="E368" s="52">
        <v>2035</v>
      </c>
      <c r="F368" s="69" t="str">
        <f t="shared" si="60"/>
        <v>*0.95</v>
      </c>
      <c r="G368" s="70" t="str">
        <f t="shared" si="71"/>
        <v>REZoning_Sol-Win</v>
      </c>
      <c r="H368" s="52"/>
      <c r="I368" t="s">
        <v>3706</v>
      </c>
      <c r="J368" s="68" t="s">
        <v>874</v>
      </c>
      <c r="K368" s="52">
        <v>2050</v>
      </c>
      <c r="L368" s="62" t="str">
        <f t="shared" si="61"/>
        <v>*0.93</v>
      </c>
      <c r="M368" s="70" t="str">
        <f t="shared" si="62"/>
        <v>REZoning_Sol-Win</v>
      </c>
      <c r="O368" t="s">
        <v>3706</v>
      </c>
      <c r="P368" t="s">
        <v>874</v>
      </c>
      <c r="Q368">
        <v>2100</v>
      </c>
      <c r="R368" t="s">
        <v>904</v>
      </c>
      <c r="S368" t="s">
        <v>875</v>
      </c>
      <c r="AA368" s="49" t="s">
        <v>3706</v>
      </c>
      <c r="AB368" s="71" t="s">
        <v>874</v>
      </c>
      <c r="AC368" s="55">
        <v>2035</v>
      </c>
      <c r="AD368" s="70" t="str">
        <f t="shared" si="63"/>
        <v>*0.95</v>
      </c>
      <c r="AE368" s="70" t="str">
        <f t="shared" si="64"/>
        <v>REZoning_Sol-Win</v>
      </c>
      <c r="AF368" s="55"/>
      <c r="AG368" s="49" t="s">
        <v>3706</v>
      </c>
      <c r="AH368" s="71" t="s">
        <v>874</v>
      </c>
      <c r="AI368" s="55">
        <v>2050</v>
      </c>
      <c r="AJ368" s="70" t="str">
        <f t="shared" si="65"/>
        <v>*0.93</v>
      </c>
      <c r="AK368" s="70" t="str">
        <f t="shared" si="66"/>
        <v>REZoning_Sol-Win</v>
      </c>
      <c r="AO368" s="50" t="s">
        <v>3706</v>
      </c>
      <c r="AP368" s="72" t="s">
        <v>874</v>
      </c>
      <c r="AQ368" s="58">
        <v>2035</v>
      </c>
      <c r="AR368" s="73" t="str">
        <f t="shared" si="67"/>
        <v>*0.93</v>
      </c>
      <c r="AS368" s="70" t="str">
        <f t="shared" si="68"/>
        <v>REZoning_Sol-Win</v>
      </c>
      <c r="AT368" s="58"/>
      <c r="AU368" s="50" t="s">
        <v>3706</v>
      </c>
      <c r="AV368" s="72" t="s">
        <v>874</v>
      </c>
      <c r="AW368" s="58">
        <v>2050</v>
      </c>
      <c r="AX368" s="73" t="str">
        <f t="shared" si="69"/>
        <v>*0.9</v>
      </c>
      <c r="AY368" s="70" t="str">
        <f t="shared" si="70"/>
        <v>REZoning_Sol-Win</v>
      </c>
    </row>
    <row r="369" ht="29" spans="1:51">
      <c r="A369" s="67" t="s">
        <v>78</v>
      </c>
      <c r="C369" t="s">
        <v>3707</v>
      </c>
      <c r="D369" s="68" t="s">
        <v>874</v>
      </c>
      <c r="E369" s="52">
        <v>2035</v>
      </c>
      <c r="F369" s="69" t="str">
        <f t="shared" si="60"/>
        <v>*0.95</v>
      </c>
      <c r="G369" s="70" t="str">
        <f t="shared" si="71"/>
        <v>REZoning_Sol-Win</v>
      </c>
      <c r="H369" s="52"/>
      <c r="I369" t="s">
        <v>3707</v>
      </c>
      <c r="J369" s="68" t="s">
        <v>874</v>
      </c>
      <c r="K369" s="52">
        <v>2050</v>
      </c>
      <c r="L369" s="62" t="str">
        <f t="shared" si="61"/>
        <v>*0.93</v>
      </c>
      <c r="M369" s="70" t="str">
        <f t="shared" si="62"/>
        <v>REZoning_Sol-Win</v>
      </c>
      <c r="O369" t="s">
        <v>3707</v>
      </c>
      <c r="P369" t="s">
        <v>874</v>
      </c>
      <c r="Q369">
        <v>2100</v>
      </c>
      <c r="R369" t="s">
        <v>904</v>
      </c>
      <c r="S369" t="s">
        <v>875</v>
      </c>
      <c r="AA369" s="49" t="s">
        <v>3707</v>
      </c>
      <c r="AB369" s="71" t="s">
        <v>874</v>
      </c>
      <c r="AC369" s="55">
        <v>2035</v>
      </c>
      <c r="AD369" s="70" t="str">
        <f t="shared" si="63"/>
        <v>*0.95</v>
      </c>
      <c r="AE369" s="70" t="str">
        <f t="shared" si="64"/>
        <v>REZoning_Sol-Win</v>
      </c>
      <c r="AF369" s="55"/>
      <c r="AG369" s="49" t="s">
        <v>3707</v>
      </c>
      <c r="AH369" s="71" t="s">
        <v>874</v>
      </c>
      <c r="AI369" s="55">
        <v>2050</v>
      </c>
      <c r="AJ369" s="70" t="str">
        <f t="shared" si="65"/>
        <v>*0.93</v>
      </c>
      <c r="AK369" s="70" t="str">
        <f t="shared" si="66"/>
        <v>REZoning_Sol-Win</v>
      </c>
      <c r="AO369" s="50" t="s">
        <v>3707</v>
      </c>
      <c r="AP369" s="72" t="s">
        <v>874</v>
      </c>
      <c r="AQ369" s="58">
        <v>2035</v>
      </c>
      <c r="AR369" s="73" t="str">
        <f t="shared" si="67"/>
        <v>*0.93</v>
      </c>
      <c r="AS369" s="70" t="str">
        <f t="shared" si="68"/>
        <v>REZoning_Sol-Win</v>
      </c>
      <c r="AT369" s="58"/>
      <c r="AU369" s="50" t="s">
        <v>3707</v>
      </c>
      <c r="AV369" s="72" t="s">
        <v>874</v>
      </c>
      <c r="AW369" s="58">
        <v>2050</v>
      </c>
      <c r="AX369" s="73" t="str">
        <f t="shared" si="69"/>
        <v>*0.9</v>
      </c>
      <c r="AY369" s="70" t="str">
        <f t="shared" si="70"/>
        <v>REZoning_Sol-Win</v>
      </c>
    </row>
    <row r="370" ht="29" spans="1:51">
      <c r="A370" s="67" t="s">
        <v>78</v>
      </c>
      <c r="C370" t="s">
        <v>3708</v>
      </c>
      <c r="D370" s="68" t="s">
        <v>874</v>
      </c>
      <c r="E370" s="52">
        <v>2035</v>
      </c>
      <c r="F370" s="69" t="str">
        <f t="shared" si="60"/>
        <v>*0.95</v>
      </c>
      <c r="G370" s="70" t="str">
        <f t="shared" si="71"/>
        <v>REZoning_Sol-Win</v>
      </c>
      <c r="H370" s="52"/>
      <c r="I370" t="s">
        <v>3708</v>
      </c>
      <c r="J370" s="68" t="s">
        <v>874</v>
      </c>
      <c r="K370" s="52">
        <v>2050</v>
      </c>
      <c r="L370" s="62" t="str">
        <f t="shared" si="61"/>
        <v>*0.93</v>
      </c>
      <c r="M370" s="70" t="str">
        <f t="shared" si="62"/>
        <v>REZoning_Sol-Win</v>
      </c>
      <c r="O370" t="s">
        <v>3708</v>
      </c>
      <c r="P370" t="s">
        <v>874</v>
      </c>
      <c r="Q370">
        <v>2100</v>
      </c>
      <c r="R370" t="s">
        <v>904</v>
      </c>
      <c r="S370" t="s">
        <v>875</v>
      </c>
      <c r="AA370" s="49" t="s">
        <v>3708</v>
      </c>
      <c r="AB370" s="71" t="s">
        <v>874</v>
      </c>
      <c r="AC370" s="55">
        <v>2035</v>
      </c>
      <c r="AD370" s="70" t="str">
        <f t="shared" si="63"/>
        <v>*0.95</v>
      </c>
      <c r="AE370" s="70" t="str">
        <f t="shared" si="64"/>
        <v>REZoning_Sol-Win</v>
      </c>
      <c r="AF370" s="55"/>
      <c r="AG370" s="49" t="s">
        <v>3708</v>
      </c>
      <c r="AH370" s="71" t="s">
        <v>874</v>
      </c>
      <c r="AI370" s="55">
        <v>2050</v>
      </c>
      <c r="AJ370" s="70" t="str">
        <f t="shared" si="65"/>
        <v>*0.93</v>
      </c>
      <c r="AK370" s="70" t="str">
        <f t="shared" si="66"/>
        <v>REZoning_Sol-Win</v>
      </c>
      <c r="AO370" s="50" t="s">
        <v>3708</v>
      </c>
      <c r="AP370" s="72" t="s">
        <v>874</v>
      </c>
      <c r="AQ370" s="58">
        <v>2035</v>
      </c>
      <c r="AR370" s="73" t="str">
        <f t="shared" si="67"/>
        <v>*0.93</v>
      </c>
      <c r="AS370" s="70" t="str">
        <f t="shared" si="68"/>
        <v>REZoning_Sol-Win</v>
      </c>
      <c r="AT370" s="58"/>
      <c r="AU370" s="50" t="s">
        <v>3708</v>
      </c>
      <c r="AV370" s="72" t="s">
        <v>874</v>
      </c>
      <c r="AW370" s="58">
        <v>2050</v>
      </c>
      <c r="AX370" s="73" t="str">
        <f t="shared" si="69"/>
        <v>*0.9</v>
      </c>
      <c r="AY370" s="70" t="str">
        <f t="shared" si="70"/>
        <v>REZoning_Sol-Win</v>
      </c>
    </row>
    <row r="371" ht="29" spans="1:51">
      <c r="A371" s="67" t="s">
        <v>78</v>
      </c>
      <c r="C371" t="s">
        <v>3709</v>
      </c>
      <c r="D371" s="68" t="s">
        <v>874</v>
      </c>
      <c r="E371" s="52">
        <v>2035</v>
      </c>
      <c r="F371" s="69" t="str">
        <f t="shared" si="60"/>
        <v>*0.95</v>
      </c>
      <c r="G371" s="70" t="str">
        <f t="shared" si="71"/>
        <v>REZoning_Sol-Win</v>
      </c>
      <c r="H371" s="52"/>
      <c r="I371" t="s">
        <v>3709</v>
      </c>
      <c r="J371" s="68" t="s">
        <v>874</v>
      </c>
      <c r="K371" s="52">
        <v>2050</v>
      </c>
      <c r="L371" s="62" t="str">
        <f t="shared" si="61"/>
        <v>*0.93</v>
      </c>
      <c r="M371" s="70" t="str">
        <f t="shared" si="62"/>
        <v>REZoning_Sol-Win</v>
      </c>
      <c r="O371" t="s">
        <v>3709</v>
      </c>
      <c r="P371" t="s">
        <v>874</v>
      </c>
      <c r="Q371">
        <v>2100</v>
      </c>
      <c r="R371" t="s">
        <v>904</v>
      </c>
      <c r="S371" t="s">
        <v>875</v>
      </c>
      <c r="AA371" s="49" t="s">
        <v>3709</v>
      </c>
      <c r="AB371" s="71" t="s">
        <v>874</v>
      </c>
      <c r="AC371" s="55">
        <v>2035</v>
      </c>
      <c r="AD371" s="70" t="str">
        <f t="shared" si="63"/>
        <v>*0.95</v>
      </c>
      <c r="AE371" s="70" t="str">
        <f t="shared" si="64"/>
        <v>REZoning_Sol-Win</v>
      </c>
      <c r="AF371" s="55"/>
      <c r="AG371" s="49" t="s">
        <v>3709</v>
      </c>
      <c r="AH371" s="71" t="s">
        <v>874</v>
      </c>
      <c r="AI371" s="55">
        <v>2050</v>
      </c>
      <c r="AJ371" s="70" t="str">
        <f t="shared" si="65"/>
        <v>*0.93</v>
      </c>
      <c r="AK371" s="70" t="str">
        <f t="shared" si="66"/>
        <v>REZoning_Sol-Win</v>
      </c>
      <c r="AO371" s="50" t="s">
        <v>3709</v>
      </c>
      <c r="AP371" s="72" t="s">
        <v>874</v>
      </c>
      <c r="AQ371" s="58">
        <v>2035</v>
      </c>
      <c r="AR371" s="73" t="str">
        <f t="shared" si="67"/>
        <v>*0.93</v>
      </c>
      <c r="AS371" s="70" t="str">
        <f t="shared" si="68"/>
        <v>REZoning_Sol-Win</v>
      </c>
      <c r="AT371" s="58"/>
      <c r="AU371" s="50" t="s">
        <v>3709</v>
      </c>
      <c r="AV371" s="72" t="s">
        <v>874</v>
      </c>
      <c r="AW371" s="58">
        <v>2050</v>
      </c>
      <c r="AX371" s="73" t="str">
        <f t="shared" si="69"/>
        <v>*0.9</v>
      </c>
      <c r="AY371" s="70" t="str">
        <f t="shared" si="70"/>
        <v>REZoning_Sol-Win</v>
      </c>
    </row>
    <row r="372" ht="29" spans="1:51">
      <c r="A372" s="67" t="s">
        <v>78</v>
      </c>
      <c r="C372" t="s">
        <v>3710</v>
      </c>
      <c r="D372" s="68" t="s">
        <v>874</v>
      </c>
      <c r="E372" s="52">
        <v>2035</v>
      </c>
      <c r="F372" s="69" t="str">
        <f t="shared" si="60"/>
        <v>*0.95</v>
      </c>
      <c r="G372" s="70" t="str">
        <f t="shared" si="71"/>
        <v>REZoning_Sol-Win</v>
      </c>
      <c r="H372" s="52"/>
      <c r="I372" t="s">
        <v>3710</v>
      </c>
      <c r="J372" s="68" t="s">
        <v>874</v>
      </c>
      <c r="K372" s="52">
        <v>2050</v>
      </c>
      <c r="L372" s="62" t="str">
        <f t="shared" si="61"/>
        <v>*0.93</v>
      </c>
      <c r="M372" s="70" t="str">
        <f t="shared" si="62"/>
        <v>REZoning_Sol-Win</v>
      </c>
      <c r="O372" t="s">
        <v>3710</v>
      </c>
      <c r="P372" t="s">
        <v>874</v>
      </c>
      <c r="Q372">
        <v>2100</v>
      </c>
      <c r="R372" t="s">
        <v>904</v>
      </c>
      <c r="S372" t="s">
        <v>875</v>
      </c>
      <c r="AA372" s="49" t="s">
        <v>3710</v>
      </c>
      <c r="AB372" s="71" t="s">
        <v>874</v>
      </c>
      <c r="AC372" s="55">
        <v>2035</v>
      </c>
      <c r="AD372" s="70" t="str">
        <f t="shared" si="63"/>
        <v>*0.95</v>
      </c>
      <c r="AE372" s="70" t="str">
        <f t="shared" si="64"/>
        <v>REZoning_Sol-Win</v>
      </c>
      <c r="AF372" s="55"/>
      <c r="AG372" s="49" t="s">
        <v>3710</v>
      </c>
      <c r="AH372" s="71" t="s">
        <v>874</v>
      </c>
      <c r="AI372" s="55">
        <v>2050</v>
      </c>
      <c r="AJ372" s="70" t="str">
        <f t="shared" si="65"/>
        <v>*0.93</v>
      </c>
      <c r="AK372" s="70" t="str">
        <f t="shared" si="66"/>
        <v>REZoning_Sol-Win</v>
      </c>
      <c r="AO372" s="50" t="s">
        <v>3710</v>
      </c>
      <c r="AP372" s="72" t="s">
        <v>874</v>
      </c>
      <c r="AQ372" s="58">
        <v>2035</v>
      </c>
      <c r="AR372" s="73" t="str">
        <f t="shared" si="67"/>
        <v>*0.93</v>
      </c>
      <c r="AS372" s="70" t="str">
        <f t="shared" si="68"/>
        <v>REZoning_Sol-Win</v>
      </c>
      <c r="AT372" s="58"/>
      <c r="AU372" s="50" t="s">
        <v>3710</v>
      </c>
      <c r="AV372" s="72" t="s">
        <v>874</v>
      </c>
      <c r="AW372" s="58">
        <v>2050</v>
      </c>
      <c r="AX372" s="73" t="str">
        <f t="shared" si="69"/>
        <v>*0.9</v>
      </c>
      <c r="AY372" s="70" t="str">
        <f t="shared" si="70"/>
        <v>REZoning_Sol-Win</v>
      </c>
    </row>
    <row r="373" ht="29" spans="1:51">
      <c r="A373" s="67" t="s">
        <v>78</v>
      </c>
      <c r="C373" t="s">
        <v>3711</v>
      </c>
      <c r="D373" s="68" t="s">
        <v>874</v>
      </c>
      <c r="E373" s="52">
        <v>2035</v>
      </c>
      <c r="F373" s="69" t="str">
        <f t="shared" si="60"/>
        <v>*0.95</v>
      </c>
      <c r="G373" s="70" t="str">
        <f t="shared" si="71"/>
        <v>REZoning_Sol-Win</v>
      </c>
      <c r="H373" s="52"/>
      <c r="I373" t="s">
        <v>3711</v>
      </c>
      <c r="J373" s="68" t="s">
        <v>874</v>
      </c>
      <c r="K373" s="52">
        <v>2050</v>
      </c>
      <c r="L373" s="62" t="str">
        <f t="shared" si="61"/>
        <v>*0.93</v>
      </c>
      <c r="M373" s="70" t="str">
        <f t="shared" si="62"/>
        <v>REZoning_Sol-Win</v>
      </c>
      <c r="O373" t="s">
        <v>3711</v>
      </c>
      <c r="P373" t="s">
        <v>874</v>
      </c>
      <c r="Q373">
        <v>2100</v>
      </c>
      <c r="R373" t="s">
        <v>904</v>
      </c>
      <c r="S373" t="s">
        <v>875</v>
      </c>
      <c r="AA373" s="49" t="s">
        <v>3711</v>
      </c>
      <c r="AB373" s="71" t="s">
        <v>874</v>
      </c>
      <c r="AC373" s="55">
        <v>2035</v>
      </c>
      <c r="AD373" s="70" t="str">
        <f t="shared" si="63"/>
        <v>*0.95</v>
      </c>
      <c r="AE373" s="70" t="str">
        <f t="shared" si="64"/>
        <v>REZoning_Sol-Win</v>
      </c>
      <c r="AF373" s="55"/>
      <c r="AG373" s="49" t="s">
        <v>3711</v>
      </c>
      <c r="AH373" s="71" t="s">
        <v>874</v>
      </c>
      <c r="AI373" s="55">
        <v>2050</v>
      </c>
      <c r="AJ373" s="70" t="str">
        <f t="shared" si="65"/>
        <v>*0.93</v>
      </c>
      <c r="AK373" s="70" t="str">
        <f t="shared" si="66"/>
        <v>REZoning_Sol-Win</v>
      </c>
      <c r="AO373" s="50" t="s">
        <v>3711</v>
      </c>
      <c r="AP373" s="72" t="s">
        <v>874</v>
      </c>
      <c r="AQ373" s="58">
        <v>2035</v>
      </c>
      <c r="AR373" s="73" t="str">
        <f t="shared" si="67"/>
        <v>*0.93</v>
      </c>
      <c r="AS373" s="70" t="str">
        <f t="shared" si="68"/>
        <v>REZoning_Sol-Win</v>
      </c>
      <c r="AT373" s="58"/>
      <c r="AU373" s="50" t="s">
        <v>3711</v>
      </c>
      <c r="AV373" s="72" t="s">
        <v>874</v>
      </c>
      <c r="AW373" s="58">
        <v>2050</v>
      </c>
      <c r="AX373" s="73" t="str">
        <f t="shared" si="69"/>
        <v>*0.9</v>
      </c>
      <c r="AY373" s="70" t="str">
        <f t="shared" si="70"/>
        <v>REZoning_Sol-Win</v>
      </c>
    </row>
    <row r="374" ht="29" spans="1:51">
      <c r="A374" s="67" t="s">
        <v>78</v>
      </c>
      <c r="C374" t="s">
        <v>3712</v>
      </c>
      <c r="D374" s="68" t="s">
        <v>874</v>
      </c>
      <c r="E374" s="52">
        <v>2035</v>
      </c>
      <c r="F374" s="69" t="str">
        <f t="shared" si="60"/>
        <v>*0.95</v>
      </c>
      <c r="G374" s="70" t="str">
        <f t="shared" si="71"/>
        <v>REZoning_Sol-Win</v>
      </c>
      <c r="H374" s="52"/>
      <c r="I374" t="s">
        <v>3712</v>
      </c>
      <c r="J374" s="68" t="s">
        <v>874</v>
      </c>
      <c r="K374" s="52">
        <v>2050</v>
      </c>
      <c r="L374" s="62" t="str">
        <f t="shared" si="61"/>
        <v>*0.93</v>
      </c>
      <c r="M374" s="70" t="str">
        <f t="shared" si="62"/>
        <v>REZoning_Sol-Win</v>
      </c>
      <c r="O374" t="s">
        <v>3712</v>
      </c>
      <c r="P374" t="s">
        <v>874</v>
      </c>
      <c r="Q374">
        <v>2100</v>
      </c>
      <c r="R374" t="s">
        <v>904</v>
      </c>
      <c r="S374" t="s">
        <v>875</v>
      </c>
      <c r="AA374" s="49" t="s">
        <v>3712</v>
      </c>
      <c r="AB374" s="71" t="s">
        <v>874</v>
      </c>
      <c r="AC374" s="55">
        <v>2035</v>
      </c>
      <c r="AD374" s="70" t="str">
        <f t="shared" si="63"/>
        <v>*0.95</v>
      </c>
      <c r="AE374" s="70" t="str">
        <f t="shared" si="64"/>
        <v>REZoning_Sol-Win</v>
      </c>
      <c r="AF374" s="55"/>
      <c r="AG374" s="49" t="s">
        <v>3712</v>
      </c>
      <c r="AH374" s="71" t="s">
        <v>874</v>
      </c>
      <c r="AI374" s="55">
        <v>2050</v>
      </c>
      <c r="AJ374" s="70" t="str">
        <f t="shared" si="65"/>
        <v>*0.93</v>
      </c>
      <c r="AK374" s="70" t="str">
        <f t="shared" si="66"/>
        <v>REZoning_Sol-Win</v>
      </c>
      <c r="AO374" s="50" t="s">
        <v>3712</v>
      </c>
      <c r="AP374" s="72" t="s">
        <v>874</v>
      </c>
      <c r="AQ374" s="58">
        <v>2035</v>
      </c>
      <c r="AR374" s="73" t="str">
        <f t="shared" si="67"/>
        <v>*0.93</v>
      </c>
      <c r="AS374" s="70" t="str">
        <f t="shared" si="68"/>
        <v>REZoning_Sol-Win</v>
      </c>
      <c r="AT374" s="58"/>
      <c r="AU374" s="50" t="s">
        <v>3712</v>
      </c>
      <c r="AV374" s="72" t="s">
        <v>874</v>
      </c>
      <c r="AW374" s="58">
        <v>2050</v>
      </c>
      <c r="AX374" s="73" t="str">
        <f t="shared" si="69"/>
        <v>*0.9</v>
      </c>
      <c r="AY374" s="70" t="str">
        <f t="shared" si="70"/>
        <v>REZoning_Sol-Win</v>
      </c>
    </row>
    <row r="375" ht="29" spans="1:51">
      <c r="A375" s="67" t="s">
        <v>78</v>
      </c>
      <c r="C375" t="s">
        <v>3713</v>
      </c>
      <c r="D375" s="68" t="s">
        <v>874</v>
      </c>
      <c r="E375" s="52">
        <v>2035</v>
      </c>
      <c r="F375" s="69" t="str">
        <f t="shared" si="60"/>
        <v>*0.95</v>
      </c>
      <c r="G375" s="70" t="str">
        <f t="shared" si="71"/>
        <v>REZoning_Sol-Win</v>
      </c>
      <c r="H375" s="52"/>
      <c r="I375" t="s">
        <v>3713</v>
      </c>
      <c r="J375" s="68" t="s">
        <v>874</v>
      </c>
      <c r="K375" s="52">
        <v>2050</v>
      </c>
      <c r="L375" s="62" t="str">
        <f t="shared" si="61"/>
        <v>*0.93</v>
      </c>
      <c r="M375" s="70" t="str">
        <f t="shared" si="62"/>
        <v>REZoning_Sol-Win</v>
      </c>
      <c r="O375" t="s">
        <v>3713</v>
      </c>
      <c r="P375" t="s">
        <v>874</v>
      </c>
      <c r="Q375">
        <v>2100</v>
      </c>
      <c r="R375" t="s">
        <v>904</v>
      </c>
      <c r="S375" t="s">
        <v>875</v>
      </c>
      <c r="AA375" s="49" t="s">
        <v>3713</v>
      </c>
      <c r="AB375" s="71" t="s">
        <v>874</v>
      </c>
      <c r="AC375" s="55">
        <v>2035</v>
      </c>
      <c r="AD375" s="70" t="str">
        <f t="shared" si="63"/>
        <v>*0.95</v>
      </c>
      <c r="AE375" s="70" t="str">
        <f t="shared" si="64"/>
        <v>REZoning_Sol-Win</v>
      </c>
      <c r="AF375" s="55"/>
      <c r="AG375" s="49" t="s">
        <v>3713</v>
      </c>
      <c r="AH375" s="71" t="s">
        <v>874</v>
      </c>
      <c r="AI375" s="55">
        <v>2050</v>
      </c>
      <c r="AJ375" s="70" t="str">
        <f t="shared" si="65"/>
        <v>*0.93</v>
      </c>
      <c r="AK375" s="70" t="str">
        <f t="shared" si="66"/>
        <v>REZoning_Sol-Win</v>
      </c>
      <c r="AO375" s="50" t="s">
        <v>3713</v>
      </c>
      <c r="AP375" s="72" t="s">
        <v>874</v>
      </c>
      <c r="AQ375" s="58">
        <v>2035</v>
      </c>
      <c r="AR375" s="73" t="str">
        <f t="shared" si="67"/>
        <v>*0.93</v>
      </c>
      <c r="AS375" s="70" t="str">
        <f t="shared" si="68"/>
        <v>REZoning_Sol-Win</v>
      </c>
      <c r="AT375" s="58"/>
      <c r="AU375" s="50" t="s">
        <v>3713</v>
      </c>
      <c r="AV375" s="72" t="s">
        <v>874</v>
      </c>
      <c r="AW375" s="58">
        <v>2050</v>
      </c>
      <c r="AX375" s="73" t="str">
        <f t="shared" si="69"/>
        <v>*0.9</v>
      </c>
      <c r="AY375" s="70" t="str">
        <f t="shared" si="70"/>
        <v>REZoning_Sol-Win</v>
      </c>
    </row>
    <row r="376" ht="29" spans="1:51">
      <c r="A376" s="67" t="s">
        <v>78</v>
      </c>
      <c r="C376" t="s">
        <v>3714</v>
      </c>
      <c r="D376" s="68" t="s">
        <v>874</v>
      </c>
      <c r="E376" s="52">
        <v>2035</v>
      </c>
      <c r="F376" s="69" t="str">
        <f t="shared" si="60"/>
        <v>*0.95</v>
      </c>
      <c r="G376" s="70" t="str">
        <f t="shared" si="71"/>
        <v>REZoning_Sol-Win</v>
      </c>
      <c r="H376" s="52"/>
      <c r="I376" t="s">
        <v>3714</v>
      </c>
      <c r="J376" s="68" t="s">
        <v>874</v>
      </c>
      <c r="K376" s="52">
        <v>2050</v>
      </c>
      <c r="L376" s="62" t="str">
        <f t="shared" si="61"/>
        <v>*0.93</v>
      </c>
      <c r="M376" s="70" t="str">
        <f t="shared" si="62"/>
        <v>REZoning_Sol-Win</v>
      </c>
      <c r="O376" t="s">
        <v>3714</v>
      </c>
      <c r="P376" t="s">
        <v>874</v>
      </c>
      <c r="Q376">
        <v>2100</v>
      </c>
      <c r="R376" t="s">
        <v>904</v>
      </c>
      <c r="S376" t="s">
        <v>875</v>
      </c>
      <c r="AA376" s="49" t="s">
        <v>3714</v>
      </c>
      <c r="AB376" s="71" t="s">
        <v>874</v>
      </c>
      <c r="AC376" s="55">
        <v>2035</v>
      </c>
      <c r="AD376" s="70" t="str">
        <f t="shared" si="63"/>
        <v>*0.95</v>
      </c>
      <c r="AE376" s="70" t="str">
        <f t="shared" si="64"/>
        <v>REZoning_Sol-Win</v>
      </c>
      <c r="AF376" s="55"/>
      <c r="AG376" s="49" t="s">
        <v>3714</v>
      </c>
      <c r="AH376" s="71" t="s">
        <v>874</v>
      </c>
      <c r="AI376" s="55">
        <v>2050</v>
      </c>
      <c r="AJ376" s="70" t="str">
        <f t="shared" si="65"/>
        <v>*0.93</v>
      </c>
      <c r="AK376" s="70" t="str">
        <f t="shared" si="66"/>
        <v>REZoning_Sol-Win</v>
      </c>
      <c r="AO376" s="50" t="s">
        <v>3714</v>
      </c>
      <c r="AP376" s="72" t="s">
        <v>874</v>
      </c>
      <c r="AQ376" s="58">
        <v>2035</v>
      </c>
      <c r="AR376" s="73" t="str">
        <f t="shared" si="67"/>
        <v>*0.93</v>
      </c>
      <c r="AS376" s="70" t="str">
        <f t="shared" si="68"/>
        <v>REZoning_Sol-Win</v>
      </c>
      <c r="AT376" s="58"/>
      <c r="AU376" s="50" t="s">
        <v>3714</v>
      </c>
      <c r="AV376" s="72" t="s">
        <v>874</v>
      </c>
      <c r="AW376" s="58">
        <v>2050</v>
      </c>
      <c r="AX376" s="73" t="str">
        <f t="shared" si="69"/>
        <v>*0.9</v>
      </c>
      <c r="AY376" s="70" t="str">
        <f t="shared" si="70"/>
        <v>REZoning_Sol-Win</v>
      </c>
    </row>
    <row r="377" ht="29" spans="1:51">
      <c r="A377" s="67" t="s">
        <v>78</v>
      </c>
      <c r="C377" t="s">
        <v>3715</v>
      </c>
      <c r="D377" s="68" t="s">
        <v>874</v>
      </c>
      <c r="E377" s="52">
        <v>2035</v>
      </c>
      <c r="F377" s="69" t="str">
        <f t="shared" si="60"/>
        <v>*0.95</v>
      </c>
      <c r="G377" s="70" t="str">
        <f t="shared" si="71"/>
        <v>REZoning_Sol-Win</v>
      </c>
      <c r="H377" s="52"/>
      <c r="I377" t="s">
        <v>3715</v>
      </c>
      <c r="J377" s="68" t="s">
        <v>874</v>
      </c>
      <c r="K377" s="52">
        <v>2050</v>
      </c>
      <c r="L377" s="62" t="str">
        <f t="shared" si="61"/>
        <v>*0.93</v>
      </c>
      <c r="M377" s="70" t="str">
        <f t="shared" si="62"/>
        <v>REZoning_Sol-Win</v>
      </c>
      <c r="O377" t="s">
        <v>3715</v>
      </c>
      <c r="P377" t="s">
        <v>874</v>
      </c>
      <c r="Q377">
        <v>2100</v>
      </c>
      <c r="R377" t="s">
        <v>904</v>
      </c>
      <c r="S377" t="s">
        <v>875</v>
      </c>
      <c r="AA377" s="49" t="s">
        <v>3715</v>
      </c>
      <c r="AB377" s="71" t="s">
        <v>874</v>
      </c>
      <c r="AC377" s="55">
        <v>2035</v>
      </c>
      <c r="AD377" s="70" t="str">
        <f t="shared" si="63"/>
        <v>*0.95</v>
      </c>
      <c r="AE377" s="70" t="str">
        <f t="shared" si="64"/>
        <v>REZoning_Sol-Win</v>
      </c>
      <c r="AF377" s="55"/>
      <c r="AG377" s="49" t="s">
        <v>3715</v>
      </c>
      <c r="AH377" s="71" t="s">
        <v>874</v>
      </c>
      <c r="AI377" s="55">
        <v>2050</v>
      </c>
      <c r="AJ377" s="70" t="str">
        <f t="shared" si="65"/>
        <v>*0.93</v>
      </c>
      <c r="AK377" s="70" t="str">
        <f t="shared" si="66"/>
        <v>REZoning_Sol-Win</v>
      </c>
      <c r="AO377" s="50" t="s">
        <v>3715</v>
      </c>
      <c r="AP377" s="72" t="s">
        <v>874</v>
      </c>
      <c r="AQ377" s="58">
        <v>2035</v>
      </c>
      <c r="AR377" s="73" t="str">
        <f t="shared" si="67"/>
        <v>*0.93</v>
      </c>
      <c r="AS377" s="70" t="str">
        <f t="shared" si="68"/>
        <v>REZoning_Sol-Win</v>
      </c>
      <c r="AT377" s="58"/>
      <c r="AU377" s="50" t="s">
        <v>3715</v>
      </c>
      <c r="AV377" s="72" t="s">
        <v>874</v>
      </c>
      <c r="AW377" s="58">
        <v>2050</v>
      </c>
      <c r="AX377" s="73" t="str">
        <f t="shared" si="69"/>
        <v>*0.9</v>
      </c>
      <c r="AY377" s="70" t="str">
        <f t="shared" si="70"/>
        <v>REZoning_Sol-Win</v>
      </c>
    </row>
    <row r="378" ht="29" spans="1:51">
      <c r="A378" s="67" t="s">
        <v>78</v>
      </c>
      <c r="C378" t="s">
        <v>3716</v>
      </c>
      <c r="D378" s="68" t="s">
        <v>874</v>
      </c>
      <c r="E378" s="52">
        <v>2035</v>
      </c>
      <c r="F378" s="69" t="str">
        <f t="shared" si="60"/>
        <v>*0.95</v>
      </c>
      <c r="G378" s="70" t="str">
        <f t="shared" si="71"/>
        <v>REZoning_Sol-Win</v>
      </c>
      <c r="H378" s="52"/>
      <c r="I378" t="s">
        <v>3716</v>
      </c>
      <c r="J378" s="68" t="s">
        <v>874</v>
      </c>
      <c r="K378" s="52">
        <v>2050</v>
      </c>
      <c r="L378" s="62" t="str">
        <f t="shared" si="61"/>
        <v>*0.93</v>
      </c>
      <c r="M378" s="70" t="str">
        <f t="shared" si="62"/>
        <v>REZoning_Sol-Win</v>
      </c>
      <c r="O378" t="s">
        <v>3716</v>
      </c>
      <c r="P378" t="s">
        <v>874</v>
      </c>
      <c r="Q378">
        <v>2100</v>
      </c>
      <c r="R378" t="s">
        <v>904</v>
      </c>
      <c r="S378" t="s">
        <v>875</v>
      </c>
      <c r="AA378" s="49" t="s">
        <v>3716</v>
      </c>
      <c r="AB378" s="71" t="s">
        <v>874</v>
      </c>
      <c r="AC378" s="55">
        <v>2035</v>
      </c>
      <c r="AD378" s="70" t="str">
        <f t="shared" si="63"/>
        <v>*0.95</v>
      </c>
      <c r="AE378" s="70" t="str">
        <f t="shared" si="64"/>
        <v>REZoning_Sol-Win</v>
      </c>
      <c r="AF378" s="55"/>
      <c r="AG378" s="49" t="s">
        <v>3716</v>
      </c>
      <c r="AH378" s="71" t="s">
        <v>874</v>
      </c>
      <c r="AI378" s="55">
        <v>2050</v>
      </c>
      <c r="AJ378" s="70" t="str">
        <f t="shared" si="65"/>
        <v>*0.93</v>
      </c>
      <c r="AK378" s="70" t="str">
        <f t="shared" si="66"/>
        <v>REZoning_Sol-Win</v>
      </c>
      <c r="AO378" s="50" t="s">
        <v>3716</v>
      </c>
      <c r="AP378" s="72" t="s">
        <v>874</v>
      </c>
      <c r="AQ378" s="58">
        <v>2035</v>
      </c>
      <c r="AR378" s="73" t="str">
        <f t="shared" si="67"/>
        <v>*0.93</v>
      </c>
      <c r="AS378" s="70" t="str">
        <f t="shared" si="68"/>
        <v>REZoning_Sol-Win</v>
      </c>
      <c r="AT378" s="58"/>
      <c r="AU378" s="50" t="s">
        <v>3716</v>
      </c>
      <c r="AV378" s="72" t="s">
        <v>874</v>
      </c>
      <c r="AW378" s="58">
        <v>2050</v>
      </c>
      <c r="AX378" s="73" t="str">
        <f t="shared" si="69"/>
        <v>*0.9</v>
      </c>
      <c r="AY378" s="70" t="str">
        <f t="shared" si="70"/>
        <v>REZoning_Sol-Win</v>
      </c>
    </row>
    <row r="379" ht="29" spans="1:51">
      <c r="A379" s="67" t="s">
        <v>78</v>
      </c>
      <c r="C379" t="s">
        <v>3717</v>
      </c>
      <c r="D379" s="68" t="s">
        <v>874</v>
      </c>
      <c r="E379" s="52">
        <v>2035</v>
      </c>
      <c r="F379" s="69" t="str">
        <f t="shared" si="60"/>
        <v>*0.95</v>
      </c>
      <c r="G379" s="70" t="str">
        <f t="shared" si="71"/>
        <v>REZoning_Sol-Win</v>
      </c>
      <c r="H379" s="52"/>
      <c r="I379" t="s">
        <v>3717</v>
      </c>
      <c r="J379" s="68" t="s">
        <v>874</v>
      </c>
      <c r="K379" s="52">
        <v>2050</v>
      </c>
      <c r="L379" s="62" t="str">
        <f t="shared" si="61"/>
        <v>*0.93</v>
      </c>
      <c r="M379" s="70" t="str">
        <f t="shared" si="62"/>
        <v>REZoning_Sol-Win</v>
      </c>
      <c r="O379" t="s">
        <v>3717</v>
      </c>
      <c r="P379" t="s">
        <v>874</v>
      </c>
      <c r="Q379">
        <v>2100</v>
      </c>
      <c r="R379" t="s">
        <v>904</v>
      </c>
      <c r="S379" t="s">
        <v>875</v>
      </c>
      <c r="AA379" s="49" t="s">
        <v>3717</v>
      </c>
      <c r="AB379" s="71" t="s">
        <v>874</v>
      </c>
      <c r="AC379" s="55">
        <v>2035</v>
      </c>
      <c r="AD379" s="70" t="str">
        <f t="shared" si="63"/>
        <v>*0.95</v>
      </c>
      <c r="AE379" s="70" t="str">
        <f t="shared" si="64"/>
        <v>REZoning_Sol-Win</v>
      </c>
      <c r="AF379" s="55"/>
      <c r="AG379" s="49" t="s">
        <v>3717</v>
      </c>
      <c r="AH379" s="71" t="s">
        <v>874</v>
      </c>
      <c r="AI379" s="55">
        <v>2050</v>
      </c>
      <c r="AJ379" s="70" t="str">
        <f t="shared" si="65"/>
        <v>*0.93</v>
      </c>
      <c r="AK379" s="70" t="str">
        <f t="shared" si="66"/>
        <v>REZoning_Sol-Win</v>
      </c>
      <c r="AO379" s="50" t="s">
        <v>3717</v>
      </c>
      <c r="AP379" s="72" t="s">
        <v>874</v>
      </c>
      <c r="AQ379" s="58">
        <v>2035</v>
      </c>
      <c r="AR379" s="73" t="str">
        <f t="shared" si="67"/>
        <v>*0.93</v>
      </c>
      <c r="AS379" s="70" t="str">
        <f t="shared" si="68"/>
        <v>REZoning_Sol-Win</v>
      </c>
      <c r="AT379" s="58"/>
      <c r="AU379" s="50" t="s">
        <v>3717</v>
      </c>
      <c r="AV379" s="72" t="s">
        <v>874</v>
      </c>
      <c r="AW379" s="58">
        <v>2050</v>
      </c>
      <c r="AX379" s="73" t="str">
        <f t="shared" si="69"/>
        <v>*0.9</v>
      </c>
      <c r="AY379" s="70" t="str">
        <f t="shared" si="70"/>
        <v>REZoning_Sol-Win</v>
      </c>
    </row>
    <row r="380" ht="29" spans="1:51">
      <c r="A380" s="67" t="s">
        <v>78</v>
      </c>
      <c r="C380" t="s">
        <v>3718</v>
      </c>
      <c r="D380" s="68" t="s">
        <v>874</v>
      </c>
      <c r="E380" s="52">
        <v>2035</v>
      </c>
      <c r="F380" s="69" t="str">
        <f t="shared" si="60"/>
        <v>*0.95</v>
      </c>
      <c r="G380" s="70" t="str">
        <f t="shared" si="71"/>
        <v>REZoning_Sol-Win</v>
      </c>
      <c r="H380" s="52"/>
      <c r="I380" t="s">
        <v>3718</v>
      </c>
      <c r="J380" s="68" t="s">
        <v>874</v>
      </c>
      <c r="K380" s="52">
        <v>2050</v>
      </c>
      <c r="L380" s="62" t="str">
        <f t="shared" si="61"/>
        <v>*0.93</v>
      </c>
      <c r="M380" s="70" t="str">
        <f t="shared" si="62"/>
        <v>REZoning_Sol-Win</v>
      </c>
      <c r="O380" t="s">
        <v>3718</v>
      </c>
      <c r="P380" t="s">
        <v>874</v>
      </c>
      <c r="Q380">
        <v>2100</v>
      </c>
      <c r="R380" t="s">
        <v>904</v>
      </c>
      <c r="S380" t="s">
        <v>875</v>
      </c>
      <c r="AA380" s="49" t="s">
        <v>3718</v>
      </c>
      <c r="AB380" s="71" t="s">
        <v>874</v>
      </c>
      <c r="AC380" s="55">
        <v>2035</v>
      </c>
      <c r="AD380" s="70" t="str">
        <f t="shared" si="63"/>
        <v>*0.95</v>
      </c>
      <c r="AE380" s="70" t="str">
        <f t="shared" si="64"/>
        <v>REZoning_Sol-Win</v>
      </c>
      <c r="AF380" s="55"/>
      <c r="AG380" s="49" t="s">
        <v>3718</v>
      </c>
      <c r="AH380" s="71" t="s">
        <v>874</v>
      </c>
      <c r="AI380" s="55">
        <v>2050</v>
      </c>
      <c r="AJ380" s="70" t="str">
        <f t="shared" si="65"/>
        <v>*0.93</v>
      </c>
      <c r="AK380" s="70" t="str">
        <f t="shared" si="66"/>
        <v>REZoning_Sol-Win</v>
      </c>
      <c r="AO380" s="50" t="s">
        <v>3718</v>
      </c>
      <c r="AP380" s="72" t="s">
        <v>874</v>
      </c>
      <c r="AQ380" s="58">
        <v>2035</v>
      </c>
      <c r="AR380" s="73" t="str">
        <f t="shared" si="67"/>
        <v>*0.93</v>
      </c>
      <c r="AS380" s="70" t="str">
        <f t="shared" si="68"/>
        <v>REZoning_Sol-Win</v>
      </c>
      <c r="AT380" s="58"/>
      <c r="AU380" s="50" t="s">
        <v>3718</v>
      </c>
      <c r="AV380" s="72" t="s">
        <v>874</v>
      </c>
      <c r="AW380" s="58">
        <v>2050</v>
      </c>
      <c r="AX380" s="73" t="str">
        <f t="shared" si="69"/>
        <v>*0.9</v>
      </c>
      <c r="AY380" s="70" t="str">
        <f t="shared" si="70"/>
        <v>REZoning_Sol-Win</v>
      </c>
    </row>
    <row r="381" ht="29" spans="1:51">
      <c r="A381" s="67" t="s">
        <v>78</v>
      </c>
      <c r="C381" t="s">
        <v>3719</v>
      </c>
      <c r="D381" s="68" t="s">
        <v>874</v>
      </c>
      <c r="E381" s="52">
        <v>2035</v>
      </c>
      <c r="F381" s="69" t="str">
        <f t="shared" si="60"/>
        <v>*0.95</v>
      </c>
      <c r="G381" s="70" t="str">
        <f t="shared" si="71"/>
        <v>REZoning_Sol-Win</v>
      </c>
      <c r="H381" s="52"/>
      <c r="I381" t="s">
        <v>3719</v>
      </c>
      <c r="J381" s="68" t="s">
        <v>874</v>
      </c>
      <c r="K381" s="52">
        <v>2050</v>
      </c>
      <c r="L381" s="62" t="str">
        <f t="shared" si="61"/>
        <v>*0.93</v>
      </c>
      <c r="M381" s="70" t="str">
        <f t="shared" si="62"/>
        <v>REZoning_Sol-Win</v>
      </c>
      <c r="O381" t="s">
        <v>3719</v>
      </c>
      <c r="P381" t="s">
        <v>874</v>
      </c>
      <c r="Q381">
        <v>2100</v>
      </c>
      <c r="R381" t="s">
        <v>904</v>
      </c>
      <c r="S381" t="s">
        <v>875</v>
      </c>
      <c r="AA381" s="49" t="s">
        <v>3719</v>
      </c>
      <c r="AB381" s="71" t="s">
        <v>874</v>
      </c>
      <c r="AC381" s="55">
        <v>2035</v>
      </c>
      <c r="AD381" s="70" t="str">
        <f t="shared" si="63"/>
        <v>*0.95</v>
      </c>
      <c r="AE381" s="70" t="str">
        <f t="shared" si="64"/>
        <v>REZoning_Sol-Win</v>
      </c>
      <c r="AF381" s="55"/>
      <c r="AG381" s="49" t="s">
        <v>3719</v>
      </c>
      <c r="AH381" s="71" t="s">
        <v>874</v>
      </c>
      <c r="AI381" s="55">
        <v>2050</v>
      </c>
      <c r="AJ381" s="70" t="str">
        <f t="shared" si="65"/>
        <v>*0.93</v>
      </c>
      <c r="AK381" s="70" t="str">
        <f t="shared" si="66"/>
        <v>REZoning_Sol-Win</v>
      </c>
      <c r="AO381" s="50" t="s">
        <v>3719</v>
      </c>
      <c r="AP381" s="72" t="s">
        <v>874</v>
      </c>
      <c r="AQ381" s="58">
        <v>2035</v>
      </c>
      <c r="AR381" s="73" t="str">
        <f t="shared" si="67"/>
        <v>*0.93</v>
      </c>
      <c r="AS381" s="70" t="str">
        <f t="shared" si="68"/>
        <v>REZoning_Sol-Win</v>
      </c>
      <c r="AT381" s="58"/>
      <c r="AU381" s="50" t="s">
        <v>3719</v>
      </c>
      <c r="AV381" s="72" t="s">
        <v>874</v>
      </c>
      <c r="AW381" s="58">
        <v>2050</v>
      </c>
      <c r="AX381" s="73" t="str">
        <f t="shared" si="69"/>
        <v>*0.9</v>
      </c>
      <c r="AY381" s="70" t="str">
        <f t="shared" si="70"/>
        <v>REZoning_Sol-Win</v>
      </c>
    </row>
    <row r="382" ht="29" spans="1:51">
      <c r="A382" s="67" t="s">
        <v>78</v>
      </c>
      <c r="C382" t="s">
        <v>3720</v>
      </c>
      <c r="D382" s="68" t="s">
        <v>874</v>
      </c>
      <c r="E382" s="52">
        <v>2035</v>
      </c>
      <c r="F382" s="69" t="str">
        <f t="shared" si="60"/>
        <v>*0.95</v>
      </c>
      <c r="G382" s="70" t="str">
        <f t="shared" si="71"/>
        <v>REZoning_Sol-Win</v>
      </c>
      <c r="H382" s="52"/>
      <c r="I382" t="s">
        <v>3720</v>
      </c>
      <c r="J382" s="68" t="s">
        <v>874</v>
      </c>
      <c r="K382" s="52">
        <v>2050</v>
      </c>
      <c r="L382" s="62" t="str">
        <f t="shared" si="61"/>
        <v>*0.93</v>
      </c>
      <c r="M382" s="70" t="str">
        <f t="shared" si="62"/>
        <v>REZoning_Sol-Win</v>
      </c>
      <c r="O382" t="s">
        <v>3720</v>
      </c>
      <c r="P382" t="s">
        <v>874</v>
      </c>
      <c r="Q382">
        <v>2100</v>
      </c>
      <c r="R382" t="s">
        <v>904</v>
      </c>
      <c r="S382" t="s">
        <v>875</v>
      </c>
      <c r="AA382" s="49" t="s">
        <v>3720</v>
      </c>
      <c r="AB382" s="71" t="s">
        <v>874</v>
      </c>
      <c r="AC382" s="55">
        <v>2035</v>
      </c>
      <c r="AD382" s="70" t="str">
        <f t="shared" si="63"/>
        <v>*0.95</v>
      </c>
      <c r="AE382" s="70" t="str">
        <f t="shared" si="64"/>
        <v>REZoning_Sol-Win</v>
      </c>
      <c r="AF382" s="55"/>
      <c r="AG382" s="49" t="s">
        <v>3720</v>
      </c>
      <c r="AH382" s="71" t="s">
        <v>874</v>
      </c>
      <c r="AI382" s="55">
        <v>2050</v>
      </c>
      <c r="AJ382" s="70" t="str">
        <f t="shared" si="65"/>
        <v>*0.93</v>
      </c>
      <c r="AK382" s="70" t="str">
        <f t="shared" si="66"/>
        <v>REZoning_Sol-Win</v>
      </c>
      <c r="AO382" s="50" t="s">
        <v>3720</v>
      </c>
      <c r="AP382" s="72" t="s">
        <v>874</v>
      </c>
      <c r="AQ382" s="58">
        <v>2035</v>
      </c>
      <c r="AR382" s="73" t="str">
        <f t="shared" si="67"/>
        <v>*0.93</v>
      </c>
      <c r="AS382" s="70" t="str">
        <f t="shared" si="68"/>
        <v>REZoning_Sol-Win</v>
      </c>
      <c r="AT382" s="58"/>
      <c r="AU382" s="50" t="s">
        <v>3720</v>
      </c>
      <c r="AV382" s="72" t="s">
        <v>874</v>
      </c>
      <c r="AW382" s="58">
        <v>2050</v>
      </c>
      <c r="AX382" s="73" t="str">
        <f t="shared" si="69"/>
        <v>*0.9</v>
      </c>
      <c r="AY382" s="70" t="str">
        <f t="shared" si="70"/>
        <v>REZoning_Sol-Win</v>
      </c>
    </row>
    <row r="383" ht="29" spans="1:51">
      <c r="A383" s="67" t="s">
        <v>78</v>
      </c>
      <c r="C383" t="s">
        <v>3721</v>
      </c>
      <c r="D383" s="68" t="s">
        <v>874</v>
      </c>
      <c r="E383" s="52">
        <v>2035</v>
      </c>
      <c r="F383" s="69" t="str">
        <f t="shared" si="60"/>
        <v>*0.95</v>
      </c>
      <c r="G383" s="70" t="str">
        <f t="shared" si="71"/>
        <v>REZoning_Sol-Win</v>
      </c>
      <c r="H383" s="52"/>
      <c r="I383" t="s">
        <v>3721</v>
      </c>
      <c r="J383" s="68" t="s">
        <v>874</v>
      </c>
      <c r="K383" s="52">
        <v>2050</v>
      </c>
      <c r="L383" s="62" t="str">
        <f t="shared" si="61"/>
        <v>*0.93</v>
      </c>
      <c r="M383" s="70" t="str">
        <f t="shared" si="62"/>
        <v>REZoning_Sol-Win</v>
      </c>
      <c r="O383" t="s">
        <v>3721</v>
      </c>
      <c r="P383" t="s">
        <v>874</v>
      </c>
      <c r="Q383">
        <v>2100</v>
      </c>
      <c r="R383" t="s">
        <v>904</v>
      </c>
      <c r="S383" t="s">
        <v>875</v>
      </c>
      <c r="AA383" s="49" t="s">
        <v>3721</v>
      </c>
      <c r="AB383" s="71" t="s">
        <v>874</v>
      </c>
      <c r="AC383" s="55">
        <v>2035</v>
      </c>
      <c r="AD383" s="70" t="str">
        <f t="shared" si="63"/>
        <v>*0.95</v>
      </c>
      <c r="AE383" s="70" t="str">
        <f t="shared" si="64"/>
        <v>REZoning_Sol-Win</v>
      </c>
      <c r="AF383" s="55"/>
      <c r="AG383" s="49" t="s">
        <v>3721</v>
      </c>
      <c r="AH383" s="71" t="s">
        <v>874</v>
      </c>
      <c r="AI383" s="55">
        <v>2050</v>
      </c>
      <c r="AJ383" s="70" t="str">
        <f t="shared" si="65"/>
        <v>*0.93</v>
      </c>
      <c r="AK383" s="70" t="str">
        <f t="shared" si="66"/>
        <v>REZoning_Sol-Win</v>
      </c>
      <c r="AO383" s="50" t="s">
        <v>3721</v>
      </c>
      <c r="AP383" s="72" t="s">
        <v>874</v>
      </c>
      <c r="AQ383" s="58">
        <v>2035</v>
      </c>
      <c r="AR383" s="73" t="str">
        <f t="shared" si="67"/>
        <v>*0.93</v>
      </c>
      <c r="AS383" s="70" t="str">
        <f t="shared" si="68"/>
        <v>REZoning_Sol-Win</v>
      </c>
      <c r="AT383" s="58"/>
      <c r="AU383" s="50" t="s">
        <v>3721</v>
      </c>
      <c r="AV383" s="72" t="s">
        <v>874</v>
      </c>
      <c r="AW383" s="58">
        <v>2050</v>
      </c>
      <c r="AX383" s="73" t="str">
        <f t="shared" si="69"/>
        <v>*0.9</v>
      </c>
      <c r="AY383" s="70" t="str">
        <f t="shared" si="70"/>
        <v>REZoning_Sol-Win</v>
      </c>
    </row>
    <row r="384" ht="29" spans="1:51">
      <c r="A384" s="67" t="s">
        <v>78</v>
      </c>
      <c r="C384" t="s">
        <v>3722</v>
      </c>
      <c r="D384" s="68" t="s">
        <v>874</v>
      </c>
      <c r="E384" s="52">
        <v>2035</v>
      </c>
      <c r="F384" s="69" t="str">
        <f t="shared" si="60"/>
        <v>*0.95</v>
      </c>
      <c r="G384" s="70" t="str">
        <f t="shared" si="71"/>
        <v>REZoning_Sol-Win</v>
      </c>
      <c r="H384" s="52"/>
      <c r="I384" t="s">
        <v>3722</v>
      </c>
      <c r="J384" s="68" t="s">
        <v>874</v>
      </c>
      <c r="K384" s="52">
        <v>2050</v>
      </c>
      <c r="L384" s="62" t="str">
        <f t="shared" si="61"/>
        <v>*0.93</v>
      </c>
      <c r="M384" s="70" t="str">
        <f t="shared" si="62"/>
        <v>REZoning_Sol-Win</v>
      </c>
      <c r="O384" t="s">
        <v>3722</v>
      </c>
      <c r="P384" t="s">
        <v>874</v>
      </c>
      <c r="Q384">
        <v>2100</v>
      </c>
      <c r="R384" t="s">
        <v>904</v>
      </c>
      <c r="S384" t="s">
        <v>875</v>
      </c>
      <c r="AA384" s="49" t="s">
        <v>3722</v>
      </c>
      <c r="AB384" s="71" t="s">
        <v>874</v>
      </c>
      <c r="AC384" s="55">
        <v>2035</v>
      </c>
      <c r="AD384" s="70" t="str">
        <f t="shared" si="63"/>
        <v>*0.95</v>
      </c>
      <c r="AE384" s="70" t="str">
        <f t="shared" si="64"/>
        <v>REZoning_Sol-Win</v>
      </c>
      <c r="AF384" s="55"/>
      <c r="AG384" s="49" t="s">
        <v>3722</v>
      </c>
      <c r="AH384" s="71" t="s">
        <v>874</v>
      </c>
      <c r="AI384" s="55">
        <v>2050</v>
      </c>
      <c r="AJ384" s="70" t="str">
        <f t="shared" si="65"/>
        <v>*0.93</v>
      </c>
      <c r="AK384" s="70" t="str">
        <f t="shared" si="66"/>
        <v>REZoning_Sol-Win</v>
      </c>
      <c r="AO384" s="50" t="s">
        <v>3722</v>
      </c>
      <c r="AP384" s="72" t="s">
        <v>874</v>
      </c>
      <c r="AQ384" s="58">
        <v>2035</v>
      </c>
      <c r="AR384" s="73" t="str">
        <f t="shared" si="67"/>
        <v>*0.93</v>
      </c>
      <c r="AS384" s="70" t="str">
        <f t="shared" si="68"/>
        <v>REZoning_Sol-Win</v>
      </c>
      <c r="AT384" s="58"/>
      <c r="AU384" s="50" t="s">
        <v>3722</v>
      </c>
      <c r="AV384" s="72" t="s">
        <v>874</v>
      </c>
      <c r="AW384" s="58">
        <v>2050</v>
      </c>
      <c r="AX384" s="73" t="str">
        <f t="shared" si="69"/>
        <v>*0.9</v>
      </c>
      <c r="AY384" s="70" t="str">
        <f t="shared" si="70"/>
        <v>REZoning_Sol-Win</v>
      </c>
    </row>
    <row r="385" ht="29" spans="1:51">
      <c r="A385" s="67" t="s">
        <v>78</v>
      </c>
      <c r="C385" t="s">
        <v>3723</v>
      </c>
      <c r="D385" s="68" t="s">
        <v>874</v>
      </c>
      <c r="E385" s="52">
        <v>2035</v>
      </c>
      <c r="F385" s="69" t="str">
        <f t="shared" si="60"/>
        <v>*0.95</v>
      </c>
      <c r="G385" s="70" t="str">
        <f t="shared" si="71"/>
        <v>REZoning_Sol-Win</v>
      </c>
      <c r="H385" s="52"/>
      <c r="I385" t="s">
        <v>3723</v>
      </c>
      <c r="J385" s="68" t="s">
        <v>874</v>
      </c>
      <c r="K385" s="52">
        <v>2050</v>
      </c>
      <c r="L385" s="62" t="str">
        <f t="shared" si="61"/>
        <v>*0.93</v>
      </c>
      <c r="M385" s="70" t="str">
        <f t="shared" si="62"/>
        <v>REZoning_Sol-Win</v>
      </c>
      <c r="O385" t="s">
        <v>3723</v>
      </c>
      <c r="P385" t="s">
        <v>874</v>
      </c>
      <c r="Q385">
        <v>2100</v>
      </c>
      <c r="R385" t="s">
        <v>904</v>
      </c>
      <c r="S385" t="s">
        <v>875</v>
      </c>
      <c r="AA385" s="49" t="s">
        <v>3723</v>
      </c>
      <c r="AB385" s="71" t="s">
        <v>874</v>
      </c>
      <c r="AC385" s="55">
        <v>2035</v>
      </c>
      <c r="AD385" s="70" t="str">
        <f t="shared" si="63"/>
        <v>*0.95</v>
      </c>
      <c r="AE385" s="70" t="str">
        <f t="shared" si="64"/>
        <v>REZoning_Sol-Win</v>
      </c>
      <c r="AF385" s="55"/>
      <c r="AG385" s="49" t="s">
        <v>3723</v>
      </c>
      <c r="AH385" s="71" t="s">
        <v>874</v>
      </c>
      <c r="AI385" s="55">
        <v>2050</v>
      </c>
      <c r="AJ385" s="70" t="str">
        <f t="shared" si="65"/>
        <v>*0.93</v>
      </c>
      <c r="AK385" s="70" t="str">
        <f t="shared" si="66"/>
        <v>REZoning_Sol-Win</v>
      </c>
      <c r="AO385" s="50" t="s">
        <v>3723</v>
      </c>
      <c r="AP385" s="72" t="s">
        <v>874</v>
      </c>
      <c r="AQ385" s="58">
        <v>2035</v>
      </c>
      <c r="AR385" s="73" t="str">
        <f t="shared" si="67"/>
        <v>*0.93</v>
      </c>
      <c r="AS385" s="70" t="str">
        <f t="shared" si="68"/>
        <v>REZoning_Sol-Win</v>
      </c>
      <c r="AT385" s="58"/>
      <c r="AU385" s="50" t="s">
        <v>3723</v>
      </c>
      <c r="AV385" s="72" t="s">
        <v>874</v>
      </c>
      <c r="AW385" s="58">
        <v>2050</v>
      </c>
      <c r="AX385" s="73" t="str">
        <f t="shared" si="69"/>
        <v>*0.9</v>
      </c>
      <c r="AY385" s="70" t="str">
        <f t="shared" si="70"/>
        <v>REZoning_Sol-Win</v>
      </c>
    </row>
    <row r="386" ht="29" spans="1:51">
      <c r="A386" s="67" t="s">
        <v>78</v>
      </c>
      <c r="C386" t="s">
        <v>3724</v>
      </c>
      <c r="D386" s="68" t="s">
        <v>874</v>
      </c>
      <c r="E386" s="52">
        <v>2035</v>
      </c>
      <c r="F386" s="69" t="str">
        <f t="shared" si="60"/>
        <v>*0.95</v>
      </c>
      <c r="G386" s="70" t="str">
        <f t="shared" si="71"/>
        <v>REZoning_Sol-Win</v>
      </c>
      <c r="H386" s="52"/>
      <c r="I386" t="s">
        <v>3724</v>
      </c>
      <c r="J386" s="68" t="s">
        <v>874</v>
      </c>
      <c r="K386" s="52">
        <v>2050</v>
      </c>
      <c r="L386" s="62" t="str">
        <f t="shared" si="61"/>
        <v>*0.93</v>
      </c>
      <c r="M386" s="70" t="str">
        <f t="shared" si="62"/>
        <v>REZoning_Sol-Win</v>
      </c>
      <c r="O386" t="s">
        <v>3724</v>
      </c>
      <c r="P386" t="s">
        <v>874</v>
      </c>
      <c r="Q386">
        <v>2100</v>
      </c>
      <c r="R386" t="s">
        <v>904</v>
      </c>
      <c r="S386" t="s">
        <v>875</v>
      </c>
      <c r="AA386" s="49" t="s">
        <v>3724</v>
      </c>
      <c r="AB386" s="71" t="s">
        <v>874</v>
      </c>
      <c r="AC386" s="55">
        <v>2035</v>
      </c>
      <c r="AD386" s="70" t="str">
        <f t="shared" si="63"/>
        <v>*0.95</v>
      </c>
      <c r="AE386" s="70" t="str">
        <f t="shared" si="64"/>
        <v>REZoning_Sol-Win</v>
      </c>
      <c r="AF386" s="55"/>
      <c r="AG386" s="49" t="s">
        <v>3724</v>
      </c>
      <c r="AH386" s="71" t="s">
        <v>874</v>
      </c>
      <c r="AI386" s="55">
        <v>2050</v>
      </c>
      <c r="AJ386" s="70" t="str">
        <f t="shared" si="65"/>
        <v>*0.93</v>
      </c>
      <c r="AK386" s="70" t="str">
        <f t="shared" si="66"/>
        <v>REZoning_Sol-Win</v>
      </c>
      <c r="AO386" s="50" t="s">
        <v>3724</v>
      </c>
      <c r="AP386" s="72" t="s">
        <v>874</v>
      </c>
      <c r="AQ386" s="58">
        <v>2035</v>
      </c>
      <c r="AR386" s="73" t="str">
        <f t="shared" si="67"/>
        <v>*0.93</v>
      </c>
      <c r="AS386" s="70" t="str">
        <f t="shared" si="68"/>
        <v>REZoning_Sol-Win</v>
      </c>
      <c r="AT386" s="58"/>
      <c r="AU386" s="50" t="s">
        <v>3724</v>
      </c>
      <c r="AV386" s="72" t="s">
        <v>874</v>
      </c>
      <c r="AW386" s="58">
        <v>2050</v>
      </c>
      <c r="AX386" s="73" t="str">
        <f t="shared" si="69"/>
        <v>*0.9</v>
      </c>
      <c r="AY386" s="70" t="str">
        <f t="shared" si="70"/>
        <v>REZoning_Sol-Win</v>
      </c>
    </row>
    <row r="387" ht="29" spans="1:51">
      <c r="A387" s="67" t="s">
        <v>78</v>
      </c>
      <c r="C387" t="s">
        <v>3725</v>
      </c>
      <c r="D387" s="68" t="s">
        <v>874</v>
      </c>
      <c r="E387" s="52">
        <v>2035</v>
      </c>
      <c r="F387" s="69" t="str">
        <f t="shared" si="60"/>
        <v>*0.95</v>
      </c>
      <c r="G387" s="70" t="str">
        <f t="shared" si="71"/>
        <v>REZoning_Sol-Win</v>
      </c>
      <c r="H387" s="52"/>
      <c r="I387" t="s">
        <v>3725</v>
      </c>
      <c r="J387" s="68" t="s">
        <v>874</v>
      </c>
      <c r="K387" s="52">
        <v>2050</v>
      </c>
      <c r="L387" s="62" t="str">
        <f t="shared" si="61"/>
        <v>*0.93</v>
      </c>
      <c r="M387" s="70" t="str">
        <f t="shared" si="62"/>
        <v>REZoning_Sol-Win</v>
      </c>
      <c r="O387" t="s">
        <v>3725</v>
      </c>
      <c r="P387" t="s">
        <v>874</v>
      </c>
      <c r="Q387">
        <v>2100</v>
      </c>
      <c r="R387" t="s">
        <v>904</v>
      </c>
      <c r="S387" t="s">
        <v>875</v>
      </c>
      <c r="AA387" s="49" t="s">
        <v>3725</v>
      </c>
      <c r="AB387" s="71" t="s">
        <v>874</v>
      </c>
      <c r="AC387" s="55">
        <v>2035</v>
      </c>
      <c r="AD387" s="70" t="str">
        <f t="shared" si="63"/>
        <v>*0.95</v>
      </c>
      <c r="AE387" s="70" t="str">
        <f t="shared" si="64"/>
        <v>REZoning_Sol-Win</v>
      </c>
      <c r="AF387" s="55"/>
      <c r="AG387" s="49" t="s">
        <v>3725</v>
      </c>
      <c r="AH387" s="71" t="s">
        <v>874</v>
      </c>
      <c r="AI387" s="55">
        <v>2050</v>
      </c>
      <c r="AJ387" s="70" t="str">
        <f t="shared" si="65"/>
        <v>*0.93</v>
      </c>
      <c r="AK387" s="70" t="str">
        <f t="shared" si="66"/>
        <v>REZoning_Sol-Win</v>
      </c>
      <c r="AO387" s="50" t="s">
        <v>3725</v>
      </c>
      <c r="AP387" s="72" t="s">
        <v>874</v>
      </c>
      <c r="AQ387" s="58">
        <v>2035</v>
      </c>
      <c r="AR387" s="73" t="str">
        <f t="shared" si="67"/>
        <v>*0.93</v>
      </c>
      <c r="AS387" s="70" t="str">
        <f t="shared" si="68"/>
        <v>REZoning_Sol-Win</v>
      </c>
      <c r="AT387" s="58"/>
      <c r="AU387" s="50" t="s">
        <v>3725</v>
      </c>
      <c r="AV387" s="72" t="s">
        <v>874</v>
      </c>
      <c r="AW387" s="58">
        <v>2050</v>
      </c>
      <c r="AX387" s="73" t="str">
        <f t="shared" si="69"/>
        <v>*0.9</v>
      </c>
      <c r="AY387" s="70" t="str">
        <f t="shared" si="70"/>
        <v>REZoning_Sol-Win</v>
      </c>
    </row>
    <row r="388" ht="29" spans="1:51">
      <c r="A388" s="67" t="s">
        <v>78</v>
      </c>
      <c r="C388" t="s">
        <v>3726</v>
      </c>
      <c r="D388" s="68" t="s">
        <v>874</v>
      </c>
      <c r="E388" s="52">
        <v>2035</v>
      </c>
      <c r="F388" s="69" t="str">
        <f t="shared" si="60"/>
        <v>*0.95</v>
      </c>
      <c r="G388" s="70" t="str">
        <f t="shared" si="71"/>
        <v>REZoning_Sol-Win</v>
      </c>
      <c r="H388" s="52"/>
      <c r="I388" t="s">
        <v>3726</v>
      </c>
      <c r="J388" s="68" t="s">
        <v>874</v>
      </c>
      <c r="K388" s="52">
        <v>2050</v>
      </c>
      <c r="L388" s="62" t="str">
        <f t="shared" si="61"/>
        <v>*0.93</v>
      </c>
      <c r="M388" s="70" t="str">
        <f t="shared" si="62"/>
        <v>REZoning_Sol-Win</v>
      </c>
      <c r="O388" t="s">
        <v>3726</v>
      </c>
      <c r="P388" t="s">
        <v>874</v>
      </c>
      <c r="Q388">
        <v>2100</v>
      </c>
      <c r="R388" t="s">
        <v>904</v>
      </c>
      <c r="S388" t="s">
        <v>875</v>
      </c>
      <c r="AA388" s="49" t="s">
        <v>3726</v>
      </c>
      <c r="AB388" s="71" t="s">
        <v>874</v>
      </c>
      <c r="AC388" s="55">
        <v>2035</v>
      </c>
      <c r="AD388" s="70" t="str">
        <f t="shared" si="63"/>
        <v>*0.95</v>
      </c>
      <c r="AE388" s="70" t="str">
        <f t="shared" si="64"/>
        <v>REZoning_Sol-Win</v>
      </c>
      <c r="AF388" s="55"/>
      <c r="AG388" s="49" t="s">
        <v>3726</v>
      </c>
      <c r="AH388" s="71" t="s">
        <v>874</v>
      </c>
      <c r="AI388" s="55">
        <v>2050</v>
      </c>
      <c r="AJ388" s="70" t="str">
        <f t="shared" si="65"/>
        <v>*0.93</v>
      </c>
      <c r="AK388" s="70" t="str">
        <f t="shared" si="66"/>
        <v>REZoning_Sol-Win</v>
      </c>
      <c r="AO388" s="50" t="s">
        <v>3726</v>
      </c>
      <c r="AP388" s="72" t="s">
        <v>874</v>
      </c>
      <c r="AQ388" s="58">
        <v>2035</v>
      </c>
      <c r="AR388" s="73" t="str">
        <f t="shared" si="67"/>
        <v>*0.93</v>
      </c>
      <c r="AS388" s="70" t="str">
        <f t="shared" si="68"/>
        <v>REZoning_Sol-Win</v>
      </c>
      <c r="AT388" s="58"/>
      <c r="AU388" s="50" t="s">
        <v>3726</v>
      </c>
      <c r="AV388" s="72" t="s">
        <v>874</v>
      </c>
      <c r="AW388" s="58">
        <v>2050</v>
      </c>
      <c r="AX388" s="73" t="str">
        <f t="shared" si="69"/>
        <v>*0.9</v>
      </c>
      <c r="AY388" s="70" t="str">
        <f t="shared" si="70"/>
        <v>REZoning_Sol-Win</v>
      </c>
    </row>
    <row r="389" ht="29" spans="1:51">
      <c r="A389" s="67" t="s">
        <v>78</v>
      </c>
      <c r="C389" t="s">
        <v>3727</v>
      </c>
      <c r="D389" s="68" t="s">
        <v>874</v>
      </c>
      <c r="E389" s="52">
        <v>2035</v>
      </c>
      <c r="F389" s="69" t="str">
        <f t="shared" ref="F389:F452" si="72">"*"&amp;IF(AND(A389="EU",E389=2035),0.95,IF(AND(A389="EU",E389=2050),0.93,IF(AND(A389="USA",E389=2035),0.96,IF(AND(A389="USA",E389=2050),0.94,IF(AND(A389="Japan",E389=2035),0.94,IF(AND(A389="Japan",E389=2050),0.92,IF(AND(A389="Russia",E389=2035),0.95,IF(AND(A389="Russia",E389=2050),0.93,IF(AND(A389="China",E389=2035),0.94,IF(AND(A389="China",E389=2050),0.92,IF(AND(A389="India",E389=2035),0.95,IF(AND(A389="India",E389=2050),0.92,IF(AND(A389="Middle East",E389=2035),0.94,IF(AND(A389="Middle East",E389=2050),0.9,IF(AND(A389="Africa",E389=2035),0.94,IF(AND(A389="Africa",E389=2050),0.91,IF(AND(A389="Brazil",E389=2035),0.95,IF(AND(A389="Brazil",E389=2050),0.92,""))))))))))))))))))</f>
        <v>*0.95</v>
      </c>
      <c r="G389" s="70" t="str">
        <f t="shared" si="71"/>
        <v>REZoning_Sol-Win</v>
      </c>
      <c r="H389" s="52"/>
      <c r="I389" t="s">
        <v>3727</v>
      </c>
      <c r="J389" s="68" t="s">
        <v>874</v>
      </c>
      <c r="K389" s="52">
        <v>2050</v>
      </c>
      <c r="L389" s="62" t="str">
        <f t="shared" ref="L389:L452" si="73">"*"&amp;IF(AND(A389="EU",K389=2035),0.95,IF(AND(A389="EU",K389=2050),0.93,IF(AND(A389="USA",K389=2035),0.96,IF(AND(A389="USA",K389=2050),0.94,IF(AND(A389="Japan",K389=2035),0.94,IF(AND(A389="Japan",K389=2050),0.92,IF(AND(A389="Russia",K389=2035),0.95,IF(AND(A389="Russia",K389=2050),0.93,IF(AND(A389="China",K389=2035),0.94,IF(AND(A389="China",K389=2050),0.92,IF(AND(A389="India",K389=2035),0.95,IF(AND(A389="India",K389=2050),0.92,IF(AND(A389="Middle East",K389=2035),0.94,IF(AND(A389="Middle East",K389=2050),0.9,IF(AND(A389="Africa",K389=2035),0.94,IF(AND(A389="Africa",K389=2050),0.91,IF(AND(A389="Brazil",K389=2035),0.95,IF(AND(A389="Brazil",K389=2050),0.92,""))))))))))))))))))</f>
        <v>*0.93</v>
      </c>
      <c r="M389" s="70" t="str">
        <f t="shared" ref="M389:M452" si="74">M388</f>
        <v>REZoning_Sol-Win</v>
      </c>
      <c r="O389" t="s">
        <v>3727</v>
      </c>
      <c r="P389" t="s">
        <v>874</v>
      </c>
      <c r="Q389">
        <v>2100</v>
      </c>
      <c r="R389" t="s">
        <v>904</v>
      </c>
      <c r="S389" t="s">
        <v>875</v>
      </c>
      <c r="AA389" s="49" t="s">
        <v>3727</v>
      </c>
      <c r="AB389" s="71" t="s">
        <v>874</v>
      </c>
      <c r="AC389" s="55">
        <v>2035</v>
      </c>
      <c r="AD389" s="70" t="str">
        <f t="shared" ref="AD389:AD452" si="75">"*"&amp;IF(AND(A389="EU",AC389=2035),0.95,IF(AND(A389="EU",AC389=2050),0.93,IF(AND(A389="USA",AC389=2035),0.96,IF(AND(A389="USA",AC389=2050),0.93,IF(AND(A389="Japan",AC389=2035),0.94,IF(AND(A389="Japan",AC389=2050),0.92,IF(AND(A389="Russia",AC389=2035),0.95,IF(AND(A389="Russia",AC389=2050),0.91,IF(AND(A389="China",AC389=2035),0.93,IF(AND(A389="China",AC389=2050),0.92,IF(AND(A389="India",AC389=2035),0.94,IF(AND(A389="India",AC389=2050),0.91,IF(AND(A389="Middle East",AC389=2035),0.92,IF(AND(A389="Middle East",AC389=2050),0.89,IF(AND(A389="Africa",AC389=2035),0.93,IF(AND(A389="Africa",AC389=2050),0.9,IF(AND(A389="Brazil",AC389=2035),0.95,IF(AND(A389="Brazil",AC389=2050),0.92,""))))))))))))))))))</f>
        <v>*0.95</v>
      </c>
      <c r="AE389" s="70" t="str">
        <f t="shared" ref="AE389:AE452" si="76">AE388</f>
        <v>REZoning_Sol-Win</v>
      </c>
      <c r="AF389" s="55"/>
      <c r="AG389" s="49" t="s">
        <v>3727</v>
      </c>
      <c r="AH389" s="71" t="s">
        <v>874</v>
      </c>
      <c r="AI389" s="55">
        <v>2050</v>
      </c>
      <c r="AJ389" s="70" t="str">
        <f t="shared" ref="AJ389:AJ452" si="77">"*"&amp;IF(AND(A389="EU",AI389=2035),0.95,IF(AND(A389="EU",AI389=2050),0.93,IF(AND(A389="USA",AI389=2035),0.96,IF(AND(A389="USA",AI389=2050),0.93,IF(AND(A389="Japan",AI389=2035),0.94,IF(AND(A389="Japan",AI389=2050),0.92,IF(AND(A389="Russia",AI389=2035),0.95,IF(AND(A389="Russia",AI389=2050),0.91,IF(AND(A389="China",AI389=2035),0.93,IF(AND(A389="China",AI389=2050),0.92,IF(AND(A389="India",AI389=2035),0.94,IF(AND(A389="India",AI389=2050),0.91,IF(AND(A389="Middle East",AI389=2035),0.92,IF(AND(A389="Middle East",AI389=2050),0.89,IF(AND(A389="Africa",AI389=2035),0.93,IF(AND(A389="Africa",AI389=2050),0.9,IF(AND(A389="Brazil",AI389=2035),0.95,IF(AND(A389="Brazil",AI389=2050),0.92,""))))))))))))))))))</f>
        <v>*0.93</v>
      </c>
      <c r="AK389" s="70" t="str">
        <f t="shared" ref="AK389:AK452" si="78">AK388</f>
        <v>REZoning_Sol-Win</v>
      </c>
      <c r="AO389" s="50" t="s">
        <v>3727</v>
      </c>
      <c r="AP389" s="72" t="s">
        <v>874</v>
      </c>
      <c r="AQ389" s="58">
        <v>2035</v>
      </c>
      <c r="AR389" s="73" t="str">
        <f t="shared" ref="AR389:AR452" si="79">"*"&amp;IF(AND(A389="EU",AQ389=2035),0.93,IF(AND(A389="EU",AQ389=2050),0.9,IF(AND(A389="USA",AQ389=2035),0.92,IF(AND(A389="USA",AQ389=2050),0.89,IF(AND(A389="Japan",AQ389=2035),0.92,IF(AND(A389="Japan",AQ389=2050),0.89,IF(AND(A389="Russia",AQ389=2035),0.91,IF(AND(A389="Russia",AQ389=2050),0.86,IF(AND(A389="China",AQ389=2035),0.91,IF(AND(A389="China",AQ389=2050),0.87,IF(AND(A389="India",AQ389=2035),0.92,IF(AND(A389="India",AQ389=2050),0.87,IF(AND(A389="Middle East",AQ389=2035),0.89,IF(AND(A389="Middle East",AQ389=2050),0.84,IF(AND(A389="Africa",AQ389=2035),0.9,IF(AND(A389="Africa",AQ389=2050),0.86,IF(AND(A389="Brazil",AQ389=2035),0.93,IF(AND(A389="Brazil",AQ389=2050),0.89,""))))))))))))))))))</f>
        <v>*0.93</v>
      </c>
      <c r="AS389" s="70" t="str">
        <f t="shared" ref="AS389:AS452" si="80">AS388</f>
        <v>REZoning_Sol-Win</v>
      </c>
      <c r="AT389" s="58"/>
      <c r="AU389" s="50" t="s">
        <v>3727</v>
      </c>
      <c r="AV389" s="72" t="s">
        <v>874</v>
      </c>
      <c r="AW389" s="58">
        <v>2050</v>
      </c>
      <c r="AX389" s="73" t="str">
        <f t="shared" ref="AX389:AX452" si="81">"*"&amp;IF(AND(A389="EU",AW389=2035),0.93,IF(AND(A389="EU",AW389=2050),0.9,IF(AND(A389="USA",AW389=2035),0.92,IF(AND(A389="USA",AW389=2050),0.89,IF(AND(A389="Japan",AW389=2035),0.92,IF(AND(A389="Japan",AW389=2050),0.89,IF(AND(A389="Russia",AW389=2035),0.91,IF(AND(A389="Russia",AW389=2050),0.86,IF(AND(A389="China",AW389=2035),0.91,IF(AND(A389="China",AW389=2050),0.87,IF(AND(A389="India",AW389=2035),0.92,IF(AND(A389="India",AW389=2050),0.87,IF(AND(A389="Middle East",AW389=2035),0.89,IF(AND(A389="Middle East",AW389=2050),0.84,IF(AND(A389="Africa",AW389=2035),0.9,IF(AND(A389="Africa",AW389=2050),0.86,IF(AND(A389="Brazil",AW389=2035),0.93,IF(AND(A389="Brazil",AW389=2050),0.89,""))))))))))))))))))</f>
        <v>*0.9</v>
      </c>
      <c r="AY389" s="70" t="str">
        <f t="shared" ref="AY389:AY452" si="82">AY388</f>
        <v>REZoning_Sol-Win</v>
      </c>
    </row>
    <row r="390" ht="29" spans="1:51">
      <c r="A390" s="67" t="s">
        <v>78</v>
      </c>
      <c r="C390" t="s">
        <v>3728</v>
      </c>
      <c r="D390" s="68" t="s">
        <v>874</v>
      </c>
      <c r="E390" s="52">
        <v>2035</v>
      </c>
      <c r="F390" s="69" t="str">
        <f t="shared" si="72"/>
        <v>*0.95</v>
      </c>
      <c r="G390" s="70" t="str">
        <f t="shared" si="71"/>
        <v>REZoning_Sol-Win</v>
      </c>
      <c r="H390" s="52"/>
      <c r="I390" t="s">
        <v>3728</v>
      </c>
      <c r="J390" s="68" t="s">
        <v>874</v>
      </c>
      <c r="K390" s="52">
        <v>2050</v>
      </c>
      <c r="L390" s="62" t="str">
        <f t="shared" si="73"/>
        <v>*0.93</v>
      </c>
      <c r="M390" s="70" t="str">
        <f t="shared" si="74"/>
        <v>REZoning_Sol-Win</v>
      </c>
      <c r="O390" t="s">
        <v>3728</v>
      </c>
      <c r="P390" t="s">
        <v>874</v>
      </c>
      <c r="Q390">
        <v>2100</v>
      </c>
      <c r="R390" t="s">
        <v>904</v>
      </c>
      <c r="S390" t="s">
        <v>875</v>
      </c>
      <c r="AA390" s="49" t="s">
        <v>3728</v>
      </c>
      <c r="AB390" s="71" t="s">
        <v>874</v>
      </c>
      <c r="AC390" s="55">
        <v>2035</v>
      </c>
      <c r="AD390" s="70" t="str">
        <f t="shared" si="75"/>
        <v>*0.95</v>
      </c>
      <c r="AE390" s="70" t="str">
        <f t="shared" si="76"/>
        <v>REZoning_Sol-Win</v>
      </c>
      <c r="AF390" s="55"/>
      <c r="AG390" s="49" t="s">
        <v>3728</v>
      </c>
      <c r="AH390" s="71" t="s">
        <v>874</v>
      </c>
      <c r="AI390" s="55">
        <v>2050</v>
      </c>
      <c r="AJ390" s="70" t="str">
        <f t="shared" si="77"/>
        <v>*0.93</v>
      </c>
      <c r="AK390" s="70" t="str">
        <f t="shared" si="78"/>
        <v>REZoning_Sol-Win</v>
      </c>
      <c r="AO390" s="50" t="s">
        <v>3728</v>
      </c>
      <c r="AP390" s="72" t="s">
        <v>874</v>
      </c>
      <c r="AQ390" s="58">
        <v>2035</v>
      </c>
      <c r="AR390" s="73" t="str">
        <f t="shared" si="79"/>
        <v>*0.93</v>
      </c>
      <c r="AS390" s="70" t="str">
        <f t="shared" si="80"/>
        <v>REZoning_Sol-Win</v>
      </c>
      <c r="AT390" s="58"/>
      <c r="AU390" s="50" t="s">
        <v>3728</v>
      </c>
      <c r="AV390" s="72" t="s">
        <v>874</v>
      </c>
      <c r="AW390" s="58">
        <v>2050</v>
      </c>
      <c r="AX390" s="73" t="str">
        <f t="shared" si="81"/>
        <v>*0.9</v>
      </c>
      <c r="AY390" s="70" t="str">
        <f t="shared" si="82"/>
        <v>REZoning_Sol-Win</v>
      </c>
    </row>
    <row r="391" ht="29" spans="1:51">
      <c r="A391" s="67" t="s">
        <v>78</v>
      </c>
      <c r="C391" t="s">
        <v>3729</v>
      </c>
      <c r="D391" s="68" t="s">
        <v>874</v>
      </c>
      <c r="E391" s="52">
        <v>2035</v>
      </c>
      <c r="F391" s="69" t="str">
        <f t="shared" si="72"/>
        <v>*0.95</v>
      </c>
      <c r="G391" s="70" t="str">
        <f t="shared" ref="G391:G454" si="83">G390</f>
        <v>REZoning_Sol-Win</v>
      </c>
      <c r="H391" s="52"/>
      <c r="I391" t="s">
        <v>3729</v>
      </c>
      <c r="J391" s="68" t="s">
        <v>874</v>
      </c>
      <c r="K391" s="52">
        <v>2050</v>
      </c>
      <c r="L391" s="62" t="str">
        <f t="shared" si="73"/>
        <v>*0.93</v>
      </c>
      <c r="M391" s="70" t="str">
        <f t="shared" si="74"/>
        <v>REZoning_Sol-Win</v>
      </c>
      <c r="O391" t="s">
        <v>3729</v>
      </c>
      <c r="P391" t="s">
        <v>874</v>
      </c>
      <c r="Q391">
        <v>2100</v>
      </c>
      <c r="R391" t="s">
        <v>904</v>
      </c>
      <c r="S391" t="s">
        <v>875</v>
      </c>
      <c r="AA391" s="49" t="s">
        <v>3729</v>
      </c>
      <c r="AB391" s="71" t="s">
        <v>874</v>
      </c>
      <c r="AC391" s="55">
        <v>2035</v>
      </c>
      <c r="AD391" s="70" t="str">
        <f t="shared" si="75"/>
        <v>*0.95</v>
      </c>
      <c r="AE391" s="70" t="str">
        <f t="shared" si="76"/>
        <v>REZoning_Sol-Win</v>
      </c>
      <c r="AF391" s="55"/>
      <c r="AG391" s="49" t="s">
        <v>3729</v>
      </c>
      <c r="AH391" s="71" t="s">
        <v>874</v>
      </c>
      <c r="AI391" s="55">
        <v>2050</v>
      </c>
      <c r="AJ391" s="70" t="str">
        <f t="shared" si="77"/>
        <v>*0.93</v>
      </c>
      <c r="AK391" s="70" t="str">
        <f t="shared" si="78"/>
        <v>REZoning_Sol-Win</v>
      </c>
      <c r="AO391" s="50" t="s">
        <v>3729</v>
      </c>
      <c r="AP391" s="72" t="s">
        <v>874</v>
      </c>
      <c r="AQ391" s="58">
        <v>2035</v>
      </c>
      <c r="AR391" s="73" t="str">
        <f t="shared" si="79"/>
        <v>*0.93</v>
      </c>
      <c r="AS391" s="70" t="str">
        <f t="shared" si="80"/>
        <v>REZoning_Sol-Win</v>
      </c>
      <c r="AT391" s="58"/>
      <c r="AU391" s="50" t="s">
        <v>3729</v>
      </c>
      <c r="AV391" s="72" t="s">
        <v>874</v>
      </c>
      <c r="AW391" s="58">
        <v>2050</v>
      </c>
      <c r="AX391" s="73" t="str">
        <f t="shared" si="81"/>
        <v>*0.9</v>
      </c>
      <c r="AY391" s="70" t="str">
        <f t="shared" si="82"/>
        <v>REZoning_Sol-Win</v>
      </c>
    </row>
    <row r="392" ht="29" spans="1:51">
      <c r="A392" s="67" t="s">
        <v>78</v>
      </c>
      <c r="C392" t="s">
        <v>3730</v>
      </c>
      <c r="D392" s="68" t="s">
        <v>874</v>
      </c>
      <c r="E392" s="52">
        <v>2035</v>
      </c>
      <c r="F392" s="69" t="str">
        <f t="shared" si="72"/>
        <v>*0.95</v>
      </c>
      <c r="G392" s="70" t="str">
        <f t="shared" si="83"/>
        <v>REZoning_Sol-Win</v>
      </c>
      <c r="H392" s="52"/>
      <c r="I392" t="s">
        <v>3730</v>
      </c>
      <c r="J392" s="68" t="s">
        <v>874</v>
      </c>
      <c r="K392" s="52">
        <v>2050</v>
      </c>
      <c r="L392" s="62" t="str">
        <f t="shared" si="73"/>
        <v>*0.93</v>
      </c>
      <c r="M392" s="70" t="str">
        <f t="shared" si="74"/>
        <v>REZoning_Sol-Win</v>
      </c>
      <c r="O392" t="s">
        <v>3730</v>
      </c>
      <c r="P392" t="s">
        <v>874</v>
      </c>
      <c r="Q392">
        <v>2100</v>
      </c>
      <c r="R392" t="s">
        <v>904</v>
      </c>
      <c r="S392" t="s">
        <v>875</v>
      </c>
      <c r="AA392" s="49" t="s">
        <v>3730</v>
      </c>
      <c r="AB392" s="71" t="s">
        <v>874</v>
      </c>
      <c r="AC392" s="55">
        <v>2035</v>
      </c>
      <c r="AD392" s="70" t="str">
        <f t="shared" si="75"/>
        <v>*0.95</v>
      </c>
      <c r="AE392" s="70" t="str">
        <f t="shared" si="76"/>
        <v>REZoning_Sol-Win</v>
      </c>
      <c r="AF392" s="55"/>
      <c r="AG392" s="49" t="s">
        <v>3730</v>
      </c>
      <c r="AH392" s="71" t="s">
        <v>874</v>
      </c>
      <c r="AI392" s="55">
        <v>2050</v>
      </c>
      <c r="AJ392" s="70" t="str">
        <f t="shared" si="77"/>
        <v>*0.93</v>
      </c>
      <c r="AK392" s="70" t="str">
        <f t="shared" si="78"/>
        <v>REZoning_Sol-Win</v>
      </c>
      <c r="AO392" s="50" t="s">
        <v>3730</v>
      </c>
      <c r="AP392" s="72" t="s">
        <v>874</v>
      </c>
      <c r="AQ392" s="58">
        <v>2035</v>
      </c>
      <c r="AR392" s="73" t="str">
        <f t="shared" si="79"/>
        <v>*0.93</v>
      </c>
      <c r="AS392" s="70" t="str">
        <f t="shared" si="80"/>
        <v>REZoning_Sol-Win</v>
      </c>
      <c r="AT392" s="58"/>
      <c r="AU392" s="50" t="s">
        <v>3730</v>
      </c>
      <c r="AV392" s="72" t="s">
        <v>874</v>
      </c>
      <c r="AW392" s="58">
        <v>2050</v>
      </c>
      <c r="AX392" s="73" t="str">
        <f t="shared" si="81"/>
        <v>*0.9</v>
      </c>
      <c r="AY392" s="70" t="str">
        <f t="shared" si="82"/>
        <v>REZoning_Sol-Win</v>
      </c>
    </row>
    <row r="393" ht="29" spans="1:51">
      <c r="A393" s="67" t="s">
        <v>78</v>
      </c>
      <c r="C393" t="s">
        <v>3731</v>
      </c>
      <c r="D393" s="68" t="s">
        <v>874</v>
      </c>
      <c r="E393" s="52">
        <v>2035</v>
      </c>
      <c r="F393" s="69" t="str">
        <f t="shared" si="72"/>
        <v>*0.95</v>
      </c>
      <c r="G393" s="70" t="str">
        <f t="shared" si="83"/>
        <v>REZoning_Sol-Win</v>
      </c>
      <c r="H393" s="52"/>
      <c r="I393" t="s">
        <v>3731</v>
      </c>
      <c r="J393" s="68" t="s">
        <v>874</v>
      </c>
      <c r="K393" s="52">
        <v>2050</v>
      </c>
      <c r="L393" s="62" t="str">
        <f t="shared" si="73"/>
        <v>*0.93</v>
      </c>
      <c r="M393" s="70" t="str">
        <f t="shared" si="74"/>
        <v>REZoning_Sol-Win</v>
      </c>
      <c r="O393" t="s">
        <v>3731</v>
      </c>
      <c r="P393" t="s">
        <v>874</v>
      </c>
      <c r="Q393">
        <v>2100</v>
      </c>
      <c r="R393" t="s">
        <v>904</v>
      </c>
      <c r="S393" t="s">
        <v>875</v>
      </c>
      <c r="AA393" s="49" t="s">
        <v>3731</v>
      </c>
      <c r="AB393" s="71" t="s">
        <v>874</v>
      </c>
      <c r="AC393" s="55">
        <v>2035</v>
      </c>
      <c r="AD393" s="70" t="str">
        <f t="shared" si="75"/>
        <v>*0.95</v>
      </c>
      <c r="AE393" s="70" t="str">
        <f t="shared" si="76"/>
        <v>REZoning_Sol-Win</v>
      </c>
      <c r="AF393" s="55"/>
      <c r="AG393" s="49" t="s">
        <v>3731</v>
      </c>
      <c r="AH393" s="71" t="s">
        <v>874</v>
      </c>
      <c r="AI393" s="55">
        <v>2050</v>
      </c>
      <c r="AJ393" s="70" t="str">
        <f t="shared" si="77"/>
        <v>*0.93</v>
      </c>
      <c r="AK393" s="70" t="str">
        <f t="shared" si="78"/>
        <v>REZoning_Sol-Win</v>
      </c>
      <c r="AO393" s="50" t="s">
        <v>3731</v>
      </c>
      <c r="AP393" s="72" t="s">
        <v>874</v>
      </c>
      <c r="AQ393" s="58">
        <v>2035</v>
      </c>
      <c r="AR393" s="73" t="str">
        <f t="shared" si="79"/>
        <v>*0.93</v>
      </c>
      <c r="AS393" s="70" t="str">
        <f t="shared" si="80"/>
        <v>REZoning_Sol-Win</v>
      </c>
      <c r="AT393" s="58"/>
      <c r="AU393" s="50" t="s">
        <v>3731</v>
      </c>
      <c r="AV393" s="72" t="s">
        <v>874</v>
      </c>
      <c r="AW393" s="58">
        <v>2050</v>
      </c>
      <c r="AX393" s="73" t="str">
        <f t="shared" si="81"/>
        <v>*0.9</v>
      </c>
      <c r="AY393" s="70" t="str">
        <f t="shared" si="82"/>
        <v>REZoning_Sol-Win</v>
      </c>
    </row>
    <row r="394" ht="29" spans="1:51">
      <c r="A394" s="67" t="s">
        <v>78</v>
      </c>
      <c r="C394" t="s">
        <v>3732</v>
      </c>
      <c r="D394" s="68" t="s">
        <v>874</v>
      </c>
      <c r="E394" s="52">
        <v>2035</v>
      </c>
      <c r="F394" s="69" t="str">
        <f t="shared" si="72"/>
        <v>*0.95</v>
      </c>
      <c r="G394" s="70" t="str">
        <f t="shared" si="83"/>
        <v>REZoning_Sol-Win</v>
      </c>
      <c r="H394" s="52"/>
      <c r="I394" t="s">
        <v>3732</v>
      </c>
      <c r="J394" s="68" t="s">
        <v>874</v>
      </c>
      <c r="K394" s="52">
        <v>2050</v>
      </c>
      <c r="L394" s="62" t="str">
        <f t="shared" si="73"/>
        <v>*0.93</v>
      </c>
      <c r="M394" s="70" t="str">
        <f t="shared" si="74"/>
        <v>REZoning_Sol-Win</v>
      </c>
      <c r="O394" t="s">
        <v>3732</v>
      </c>
      <c r="P394" t="s">
        <v>874</v>
      </c>
      <c r="Q394">
        <v>2100</v>
      </c>
      <c r="R394" t="s">
        <v>904</v>
      </c>
      <c r="S394" t="s">
        <v>875</v>
      </c>
      <c r="AA394" s="49" t="s">
        <v>3732</v>
      </c>
      <c r="AB394" s="71" t="s">
        <v>874</v>
      </c>
      <c r="AC394" s="55">
        <v>2035</v>
      </c>
      <c r="AD394" s="70" t="str">
        <f t="shared" si="75"/>
        <v>*0.95</v>
      </c>
      <c r="AE394" s="70" t="str">
        <f t="shared" si="76"/>
        <v>REZoning_Sol-Win</v>
      </c>
      <c r="AF394" s="55"/>
      <c r="AG394" s="49" t="s">
        <v>3732</v>
      </c>
      <c r="AH394" s="71" t="s">
        <v>874</v>
      </c>
      <c r="AI394" s="55">
        <v>2050</v>
      </c>
      <c r="AJ394" s="70" t="str">
        <f t="shared" si="77"/>
        <v>*0.93</v>
      </c>
      <c r="AK394" s="70" t="str">
        <f t="shared" si="78"/>
        <v>REZoning_Sol-Win</v>
      </c>
      <c r="AO394" s="50" t="s">
        <v>3732</v>
      </c>
      <c r="AP394" s="72" t="s">
        <v>874</v>
      </c>
      <c r="AQ394" s="58">
        <v>2035</v>
      </c>
      <c r="AR394" s="73" t="str">
        <f t="shared" si="79"/>
        <v>*0.93</v>
      </c>
      <c r="AS394" s="70" t="str">
        <f t="shared" si="80"/>
        <v>REZoning_Sol-Win</v>
      </c>
      <c r="AT394" s="58"/>
      <c r="AU394" s="50" t="s">
        <v>3732</v>
      </c>
      <c r="AV394" s="72" t="s">
        <v>874</v>
      </c>
      <c r="AW394" s="58">
        <v>2050</v>
      </c>
      <c r="AX394" s="73" t="str">
        <f t="shared" si="81"/>
        <v>*0.9</v>
      </c>
      <c r="AY394" s="70" t="str">
        <f t="shared" si="82"/>
        <v>REZoning_Sol-Win</v>
      </c>
    </row>
    <row r="395" ht="29" spans="1:51">
      <c r="A395" s="67" t="s">
        <v>78</v>
      </c>
      <c r="C395" t="s">
        <v>3733</v>
      </c>
      <c r="D395" s="68" t="s">
        <v>874</v>
      </c>
      <c r="E395" s="52">
        <v>2035</v>
      </c>
      <c r="F395" s="69" t="str">
        <f t="shared" si="72"/>
        <v>*0.95</v>
      </c>
      <c r="G395" s="70" t="str">
        <f t="shared" si="83"/>
        <v>REZoning_Sol-Win</v>
      </c>
      <c r="H395" s="52"/>
      <c r="I395" t="s">
        <v>3733</v>
      </c>
      <c r="J395" s="68" t="s">
        <v>874</v>
      </c>
      <c r="K395" s="52">
        <v>2050</v>
      </c>
      <c r="L395" s="62" t="str">
        <f t="shared" si="73"/>
        <v>*0.93</v>
      </c>
      <c r="M395" s="70" t="str">
        <f t="shared" si="74"/>
        <v>REZoning_Sol-Win</v>
      </c>
      <c r="O395" t="s">
        <v>3733</v>
      </c>
      <c r="P395" t="s">
        <v>874</v>
      </c>
      <c r="Q395">
        <v>2100</v>
      </c>
      <c r="R395" t="s">
        <v>904</v>
      </c>
      <c r="S395" t="s">
        <v>875</v>
      </c>
      <c r="AA395" s="49" t="s">
        <v>3733</v>
      </c>
      <c r="AB395" s="71" t="s">
        <v>874</v>
      </c>
      <c r="AC395" s="55">
        <v>2035</v>
      </c>
      <c r="AD395" s="70" t="str">
        <f t="shared" si="75"/>
        <v>*0.95</v>
      </c>
      <c r="AE395" s="70" t="str">
        <f t="shared" si="76"/>
        <v>REZoning_Sol-Win</v>
      </c>
      <c r="AF395" s="55"/>
      <c r="AG395" s="49" t="s">
        <v>3733</v>
      </c>
      <c r="AH395" s="71" t="s">
        <v>874</v>
      </c>
      <c r="AI395" s="55">
        <v>2050</v>
      </c>
      <c r="AJ395" s="70" t="str">
        <f t="shared" si="77"/>
        <v>*0.93</v>
      </c>
      <c r="AK395" s="70" t="str">
        <f t="shared" si="78"/>
        <v>REZoning_Sol-Win</v>
      </c>
      <c r="AO395" s="50" t="s">
        <v>3733</v>
      </c>
      <c r="AP395" s="72" t="s">
        <v>874</v>
      </c>
      <c r="AQ395" s="58">
        <v>2035</v>
      </c>
      <c r="AR395" s="73" t="str">
        <f t="shared" si="79"/>
        <v>*0.93</v>
      </c>
      <c r="AS395" s="70" t="str">
        <f t="shared" si="80"/>
        <v>REZoning_Sol-Win</v>
      </c>
      <c r="AT395" s="58"/>
      <c r="AU395" s="50" t="s">
        <v>3733</v>
      </c>
      <c r="AV395" s="72" t="s">
        <v>874</v>
      </c>
      <c r="AW395" s="58">
        <v>2050</v>
      </c>
      <c r="AX395" s="73" t="str">
        <f t="shared" si="81"/>
        <v>*0.9</v>
      </c>
      <c r="AY395" s="70" t="str">
        <f t="shared" si="82"/>
        <v>REZoning_Sol-Win</v>
      </c>
    </row>
    <row r="396" ht="29" spans="1:51">
      <c r="A396" s="67" t="s">
        <v>78</v>
      </c>
      <c r="C396" t="s">
        <v>3734</v>
      </c>
      <c r="D396" s="68" t="s">
        <v>874</v>
      </c>
      <c r="E396" s="52">
        <v>2035</v>
      </c>
      <c r="F396" s="69" t="str">
        <f t="shared" si="72"/>
        <v>*0.95</v>
      </c>
      <c r="G396" s="70" t="str">
        <f t="shared" si="83"/>
        <v>REZoning_Sol-Win</v>
      </c>
      <c r="H396" s="52"/>
      <c r="I396" t="s">
        <v>3734</v>
      </c>
      <c r="J396" s="68" t="s">
        <v>874</v>
      </c>
      <c r="K396" s="52">
        <v>2050</v>
      </c>
      <c r="L396" s="62" t="str">
        <f t="shared" si="73"/>
        <v>*0.93</v>
      </c>
      <c r="M396" s="70" t="str">
        <f t="shared" si="74"/>
        <v>REZoning_Sol-Win</v>
      </c>
      <c r="O396" t="s">
        <v>3734</v>
      </c>
      <c r="P396" t="s">
        <v>874</v>
      </c>
      <c r="Q396">
        <v>2100</v>
      </c>
      <c r="R396" t="s">
        <v>904</v>
      </c>
      <c r="S396" t="s">
        <v>875</v>
      </c>
      <c r="AA396" s="49" t="s">
        <v>3734</v>
      </c>
      <c r="AB396" s="71" t="s">
        <v>874</v>
      </c>
      <c r="AC396" s="55">
        <v>2035</v>
      </c>
      <c r="AD396" s="70" t="str">
        <f t="shared" si="75"/>
        <v>*0.95</v>
      </c>
      <c r="AE396" s="70" t="str">
        <f t="shared" si="76"/>
        <v>REZoning_Sol-Win</v>
      </c>
      <c r="AF396" s="55"/>
      <c r="AG396" s="49" t="s">
        <v>3734</v>
      </c>
      <c r="AH396" s="71" t="s">
        <v>874</v>
      </c>
      <c r="AI396" s="55">
        <v>2050</v>
      </c>
      <c r="AJ396" s="70" t="str">
        <f t="shared" si="77"/>
        <v>*0.93</v>
      </c>
      <c r="AK396" s="70" t="str">
        <f t="shared" si="78"/>
        <v>REZoning_Sol-Win</v>
      </c>
      <c r="AO396" s="50" t="s">
        <v>3734</v>
      </c>
      <c r="AP396" s="72" t="s">
        <v>874</v>
      </c>
      <c r="AQ396" s="58">
        <v>2035</v>
      </c>
      <c r="AR396" s="73" t="str">
        <f t="shared" si="79"/>
        <v>*0.93</v>
      </c>
      <c r="AS396" s="70" t="str">
        <f t="shared" si="80"/>
        <v>REZoning_Sol-Win</v>
      </c>
      <c r="AT396" s="58"/>
      <c r="AU396" s="50" t="s">
        <v>3734</v>
      </c>
      <c r="AV396" s="72" t="s">
        <v>874</v>
      </c>
      <c r="AW396" s="58">
        <v>2050</v>
      </c>
      <c r="AX396" s="73" t="str">
        <f t="shared" si="81"/>
        <v>*0.9</v>
      </c>
      <c r="AY396" s="70" t="str">
        <f t="shared" si="82"/>
        <v>REZoning_Sol-Win</v>
      </c>
    </row>
    <row r="397" ht="29" spans="1:51">
      <c r="A397" s="67" t="s">
        <v>78</v>
      </c>
      <c r="C397" t="s">
        <v>3735</v>
      </c>
      <c r="D397" s="68" t="s">
        <v>874</v>
      </c>
      <c r="E397" s="52">
        <v>2035</v>
      </c>
      <c r="F397" s="69" t="str">
        <f t="shared" si="72"/>
        <v>*0.95</v>
      </c>
      <c r="G397" s="70" t="str">
        <f t="shared" si="83"/>
        <v>REZoning_Sol-Win</v>
      </c>
      <c r="H397" s="52"/>
      <c r="I397" t="s">
        <v>3735</v>
      </c>
      <c r="J397" s="68" t="s">
        <v>874</v>
      </c>
      <c r="K397" s="52">
        <v>2050</v>
      </c>
      <c r="L397" s="62" t="str">
        <f t="shared" si="73"/>
        <v>*0.93</v>
      </c>
      <c r="M397" s="70" t="str">
        <f t="shared" si="74"/>
        <v>REZoning_Sol-Win</v>
      </c>
      <c r="O397" t="s">
        <v>3735</v>
      </c>
      <c r="P397" t="s">
        <v>874</v>
      </c>
      <c r="Q397">
        <v>2100</v>
      </c>
      <c r="R397" t="s">
        <v>904</v>
      </c>
      <c r="S397" t="s">
        <v>875</v>
      </c>
      <c r="AA397" s="49" t="s">
        <v>3735</v>
      </c>
      <c r="AB397" s="71" t="s">
        <v>874</v>
      </c>
      <c r="AC397" s="55">
        <v>2035</v>
      </c>
      <c r="AD397" s="70" t="str">
        <f t="shared" si="75"/>
        <v>*0.95</v>
      </c>
      <c r="AE397" s="70" t="str">
        <f t="shared" si="76"/>
        <v>REZoning_Sol-Win</v>
      </c>
      <c r="AF397" s="55"/>
      <c r="AG397" s="49" t="s">
        <v>3735</v>
      </c>
      <c r="AH397" s="71" t="s">
        <v>874</v>
      </c>
      <c r="AI397" s="55">
        <v>2050</v>
      </c>
      <c r="AJ397" s="70" t="str">
        <f t="shared" si="77"/>
        <v>*0.93</v>
      </c>
      <c r="AK397" s="70" t="str">
        <f t="shared" si="78"/>
        <v>REZoning_Sol-Win</v>
      </c>
      <c r="AO397" s="50" t="s">
        <v>3735</v>
      </c>
      <c r="AP397" s="72" t="s">
        <v>874</v>
      </c>
      <c r="AQ397" s="58">
        <v>2035</v>
      </c>
      <c r="AR397" s="73" t="str">
        <f t="shared" si="79"/>
        <v>*0.93</v>
      </c>
      <c r="AS397" s="70" t="str">
        <f t="shared" si="80"/>
        <v>REZoning_Sol-Win</v>
      </c>
      <c r="AT397" s="58"/>
      <c r="AU397" s="50" t="s">
        <v>3735</v>
      </c>
      <c r="AV397" s="72" t="s">
        <v>874</v>
      </c>
      <c r="AW397" s="58">
        <v>2050</v>
      </c>
      <c r="AX397" s="73" t="str">
        <f t="shared" si="81"/>
        <v>*0.9</v>
      </c>
      <c r="AY397" s="70" t="str">
        <f t="shared" si="82"/>
        <v>REZoning_Sol-Win</v>
      </c>
    </row>
    <row r="398" ht="29" spans="1:51">
      <c r="A398" s="67" t="s">
        <v>78</v>
      </c>
      <c r="C398" t="s">
        <v>3736</v>
      </c>
      <c r="D398" s="68" t="s">
        <v>874</v>
      </c>
      <c r="E398" s="52">
        <v>2035</v>
      </c>
      <c r="F398" s="69" t="str">
        <f t="shared" si="72"/>
        <v>*0.95</v>
      </c>
      <c r="G398" s="70" t="str">
        <f t="shared" si="83"/>
        <v>REZoning_Sol-Win</v>
      </c>
      <c r="H398" s="52"/>
      <c r="I398" t="s">
        <v>3736</v>
      </c>
      <c r="J398" s="68" t="s">
        <v>874</v>
      </c>
      <c r="K398" s="52">
        <v>2050</v>
      </c>
      <c r="L398" s="62" t="str">
        <f t="shared" si="73"/>
        <v>*0.93</v>
      </c>
      <c r="M398" s="70" t="str">
        <f t="shared" si="74"/>
        <v>REZoning_Sol-Win</v>
      </c>
      <c r="O398" t="s">
        <v>3736</v>
      </c>
      <c r="P398" t="s">
        <v>874</v>
      </c>
      <c r="Q398">
        <v>2100</v>
      </c>
      <c r="R398" t="s">
        <v>904</v>
      </c>
      <c r="S398" t="s">
        <v>875</v>
      </c>
      <c r="AA398" s="49" t="s">
        <v>3736</v>
      </c>
      <c r="AB398" s="71" t="s">
        <v>874</v>
      </c>
      <c r="AC398" s="55">
        <v>2035</v>
      </c>
      <c r="AD398" s="70" t="str">
        <f t="shared" si="75"/>
        <v>*0.95</v>
      </c>
      <c r="AE398" s="70" t="str">
        <f t="shared" si="76"/>
        <v>REZoning_Sol-Win</v>
      </c>
      <c r="AF398" s="55"/>
      <c r="AG398" s="49" t="s">
        <v>3736</v>
      </c>
      <c r="AH398" s="71" t="s">
        <v>874</v>
      </c>
      <c r="AI398" s="55">
        <v>2050</v>
      </c>
      <c r="AJ398" s="70" t="str">
        <f t="shared" si="77"/>
        <v>*0.93</v>
      </c>
      <c r="AK398" s="70" t="str">
        <f t="shared" si="78"/>
        <v>REZoning_Sol-Win</v>
      </c>
      <c r="AO398" s="50" t="s">
        <v>3736</v>
      </c>
      <c r="AP398" s="72" t="s">
        <v>874</v>
      </c>
      <c r="AQ398" s="58">
        <v>2035</v>
      </c>
      <c r="AR398" s="73" t="str">
        <f t="shared" si="79"/>
        <v>*0.93</v>
      </c>
      <c r="AS398" s="70" t="str">
        <f t="shared" si="80"/>
        <v>REZoning_Sol-Win</v>
      </c>
      <c r="AT398" s="58"/>
      <c r="AU398" s="50" t="s">
        <v>3736</v>
      </c>
      <c r="AV398" s="72" t="s">
        <v>874</v>
      </c>
      <c r="AW398" s="58">
        <v>2050</v>
      </c>
      <c r="AX398" s="73" t="str">
        <f t="shared" si="81"/>
        <v>*0.9</v>
      </c>
      <c r="AY398" s="70" t="str">
        <f t="shared" si="82"/>
        <v>REZoning_Sol-Win</v>
      </c>
    </row>
    <row r="399" ht="29" spans="1:51">
      <c r="A399" s="67" t="s">
        <v>78</v>
      </c>
      <c r="C399" t="s">
        <v>3737</v>
      </c>
      <c r="D399" s="68" t="s">
        <v>874</v>
      </c>
      <c r="E399" s="52">
        <v>2035</v>
      </c>
      <c r="F399" s="69" t="str">
        <f t="shared" si="72"/>
        <v>*0.95</v>
      </c>
      <c r="G399" s="70" t="str">
        <f t="shared" si="83"/>
        <v>REZoning_Sol-Win</v>
      </c>
      <c r="H399" s="52"/>
      <c r="I399" t="s">
        <v>3737</v>
      </c>
      <c r="J399" s="68" t="s">
        <v>874</v>
      </c>
      <c r="K399" s="52">
        <v>2050</v>
      </c>
      <c r="L399" s="62" t="str">
        <f t="shared" si="73"/>
        <v>*0.93</v>
      </c>
      <c r="M399" s="70" t="str">
        <f t="shared" si="74"/>
        <v>REZoning_Sol-Win</v>
      </c>
      <c r="O399" t="s">
        <v>3737</v>
      </c>
      <c r="P399" t="s">
        <v>874</v>
      </c>
      <c r="Q399">
        <v>2100</v>
      </c>
      <c r="R399" t="s">
        <v>904</v>
      </c>
      <c r="S399" t="s">
        <v>875</v>
      </c>
      <c r="AA399" s="49" t="s">
        <v>3737</v>
      </c>
      <c r="AB399" s="71" t="s">
        <v>874</v>
      </c>
      <c r="AC399" s="55">
        <v>2035</v>
      </c>
      <c r="AD399" s="70" t="str">
        <f t="shared" si="75"/>
        <v>*0.95</v>
      </c>
      <c r="AE399" s="70" t="str">
        <f t="shared" si="76"/>
        <v>REZoning_Sol-Win</v>
      </c>
      <c r="AF399" s="55"/>
      <c r="AG399" s="49" t="s">
        <v>3737</v>
      </c>
      <c r="AH399" s="71" t="s">
        <v>874</v>
      </c>
      <c r="AI399" s="55">
        <v>2050</v>
      </c>
      <c r="AJ399" s="70" t="str">
        <f t="shared" si="77"/>
        <v>*0.93</v>
      </c>
      <c r="AK399" s="70" t="str">
        <f t="shared" si="78"/>
        <v>REZoning_Sol-Win</v>
      </c>
      <c r="AO399" s="50" t="s">
        <v>3737</v>
      </c>
      <c r="AP399" s="72" t="s">
        <v>874</v>
      </c>
      <c r="AQ399" s="58">
        <v>2035</v>
      </c>
      <c r="AR399" s="73" t="str">
        <f t="shared" si="79"/>
        <v>*0.93</v>
      </c>
      <c r="AS399" s="70" t="str">
        <f t="shared" si="80"/>
        <v>REZoning_Sol-Win</v>
      </c>
      <c r="AT399" s="58"/>
      <c r="AU399" s="50" t="s">
        <v>3737</v>
      </c>
      <c r="AV399" s="72" t="s">
        <v>874</v>
      </c>
      <c r="AW399" s="58">
        <v>2050</v>
      </c>
      <c r="AX399" s="73" t="str">
        <f t="shared" si="81"/>
        <v>*0.9</v>
      </c>
      <c r="AY399" s="70" t="str">
        <f t="shared" si="82"/>
        <v>REZoning_Sol-Win</v>
      </c>
    </row>
    <row r="400" ht="29" spans="1:51">
      <c r="A400" s="67" t="s">
        <v>78</v>
      </c>
      <c r="C400" t="s">
        <v>3738</v>
      </c>
      <c r="D400" s="68" t="s">
        <v>874</v>
      </c>
      <c r="E400" s="52">
        <v>2035</v>
      </c>
      <c r="F400" s="69" t="str">
        <f t="shared" si="72"/>
        <v>*0.95</v>
      </c>
      <c r="G400" s="70" t="str">
        <f t="shared" si="83"/>
        <v>REZoning_Sol-Win</v>
      </c>
      <c r="H400" s="52"/>
      <c r="I400" t="s">
        <v>3738</v>
      </c>
      <c r="J400" s="68" t="s">
        <v>874</v>
      </c>
      <c r="K400" s="52">
        <v>2050</v>
      </c>
      <c r="L400" s="62" t="str">
        <f t="shared" si="73"/>
        <v>*0.93</v>
      </c>
      <c r="M400" s="70" t="str">
        <f t="shared" si="74"/>
        <v>REZoning_Sol-Win</v>
      </c>
      <c r="O400" t="s">
        <v>3738</v>
      </c>
      <c r="P400" t="s">
        <v>874</v>
      </c>
      <c r="Q400">
        <v>2100</v>
      </c>
      <c r="R400" t="s">
        <v>904</v>
      </c>
      <c r="S400" t="s">
        <v>875</v>
      </c>
      <c r="AA400" s="49" t="s">
        <v>3738</v>
      </c>
      <c r="AB400" s="71" t="s">
        <v>874</v>
      </c>
      <c r="AC400" s="55">
        <v>2035</v>
      </c>
      <c r="AD400" s="70" t="str">
        <f t="shared" si="75"/>
        <v>*0.95</v>
      </c>
      <c r="AE400" s="70" t="str">
        <f t="shared" si="76"/>
        <v>REZoning_Sol-Win</v>
      </c>
      <c r="AF400" s="55"/>
      <c r="AG400" s="49" t="s">
        <v>3738</v>
      </c>
      <c r="AH400" s="71" t="s">
        <v>874</v>
      </c>
      <c r="AI400" s="55">
        <v>2050</v>
      </c>
      <c r="AJ400" s="70" t="str">
        <f t="shared" si="77"/>
        <v>*0.93</v>
      </c>
      <c r="AK400" s="70" t="str">
        <f t="shared" si="78"/>
        <v>REZoning_Sol-Win</v>
      </c>
      <c r="AO400" s="50" t="s">
        <v>3738</v>
      </c>
      <c r="AP400" s="72" t="s">
        <v>874</v>
      </c>
      <c r="AQ400" s="58">
        <v>2035</v>
      </c>
      <c r="AR400" s="73" t="str">
        <f t="shared" si="79"/>
        <v>*0.93</v>
      </c>
      <c r="AS400" s="70" t="str">
        <f t="shared" si="80"/>
        <v>REZoning_Sol-Win</v>
      </c>
      <c r="AT400" s="58"/>
      <c r="AU400" s="50" t="s">
        <v>3738</v>
      </c>
      <c r="AV400" s="72" t="s">
        <v>874</v>
      </c>
      <c r="AW400" s="58">
        <v>2050</v>
      </c>
      <c r="AX400" s="73" t="str">
        <f t="shared" si="81"/>
        <v>*0.9</v>
      </c>
      <c r="AY400" s="70" t="str">
        <f t="shared" si="82"/>
        <v>REZoning_Sol-Win</v>
      </c>
    </row>
    <row r="401" ht="29" spans="1:51">
      <c r="A401" s="67" t="s">
        <v>78</v>
      </c>
      <c r="C401" t="s">
        <v>3739</v>
      </c>
      <c r="D401" s="68" t="s">
        <v>874</v>
      </c>
      <c r="E401" s="52">
        <v>2035</v>
      </c>
      <c r="F401" s="69" t="str">
        <f t="shared" si="72"/>
        <v>*0.95</v>
      </c>
      <c r="G401" s="70" t="str">
        <f t="shared" si="83"/>
        <v>REZoning_Sol-Win</v>
      </c>
      <c r="H401" s="52"/>
      <c r="I401" t="s">
        <v>3739</v>
      </c>
      <c r="J401" s="68" t="s">
        <v>874</v>
      </c>
      <c r="K401" s="52">
        <v>2050</v>
      </c>
      <c r="L401" s="62" t="str">
        <f t="shared" si="73"/>
        <v>*0.93</v>
      </c>
      <c r="M401" s="70" t="str">
        <f t="shared" si="74"/>
        <v>REZoning_Sol-Win</v>
      </c>
      <c r="O401" t="s">
        <v>3739</v>
      </c>
      <c r="P401" t="s">
        <v>874</v>
      </c>
      <c r="Q401">
        <v>2100</v>
      </c>
      <c r="R401" t="s">
        <v>904</v>
      </c>
      <c r="S401" t="s">
        <v>875</v>
      </c>
      <c r="AA401" s="49" t="s">
        <v>3739</v>
      </c>
      <c r="AB401" s="71" t="s">
        <v>874</v>
      </c>
      <c r="AC401" s="55">
        <v>2035</v>
      </c>
      <c r="AD401" s="70" t="str">
        <f t="shared" si="75"/>
        <v>*0.95</v>
      </c>
      <c r="AE401" s="70" t="str">
        <f t="shared" si="76"/>
        <v>REZoning_Sol-Win</v>
      </c>
      <c r="AF401" s="55"/>
      <c r="AG401" s="49" t="s">
        <v>3739</v>
      </c>
      <c r="AH401" s="71" t="s">
        <v>874</v>
      </c>
      <c r="AI401" s="55">
        <v>2050</v>
      </c>
      <c r="AJ401" s="70" t="str">
        <f t="shared" si="77"/>
        <v>*0.93</v>
      </c>
      <c r="AK401" s="70" t="str">
        <f t="shared" si="78"/>
        <v>REZoning_Sol-Win</v>
      </c>
      <c r="AO401" s="50" t="s">
        <v>3739</v>
      </c>
      <c r="AP401" s="72" t="s">
        <v>874</v>
      </c>
      <c r="AQ401" s="58">
        <v>2035</v>
      </c>
      <c r="AR401" s="73" t="str">
        <f t="shared" si="79"/>
        <v>*0.93</v>
      </c>
      <c r="AS401" s="70" t="str">
        <f t="shared" si="80"/>
        <v>REZoning_Sol-Win</v>
      </c>
      <c r="AT401" s="58"/>
      <c r="AU401" s="50" t="s">
        <v>3739</v>
      </c>
      <c r="AV401" s="72" t="s">
        <v>874</v>
      </c>
      <c r="AW401" s="58">
        <v>2050</v>
      </c>
      <c r="AX401" s="73" t="str">
        <f t="shared" si="81"/>
        <v>*0.9</v>
      </c>
      <c r="AY401" s="70" t="str">
        <f t="shared" si="82"/>
        <v>REZoning_Sol-Win</v>
      </c>
    </row>
    <row r="402" ht="29" spans="1:51">
      <c r="A402" s="67" t="s">
        <v>78</v>
      </c>
      <c r="C402" t="s">
        <v>3740</v>
      </c>
      <c r="D402" s="68" t="s">
        <v>874</v>
      </c>
      <c r="E402" s="52">
        <v>2035</v>
      </c>
      <c r="F402" s="69" t="str">
        <f t="shared" si="72"/>
        <v>*0.95</v>
      </c>
      <c r="G402" s="70" t="str">
        <f t="shared" si="83"/>
        <v>REZoning_Sol-Win</v>
      </c>
      <c r="H402" s="52"/>
      <c r="I402" t="s">
        <v>3740</v>
      </c>
      <c r="J402" s="68" t="s">
        <v>874</v>
      </c>
      <c r="K402" s="52">
        <v>2050</v>
      </c>
      <c r="L402" s="62" t="str">
        <f t="shared" si="73"/>
        <v>*0.93</v>
      </c>
      <c r="M402" s="70" t="str">
        <f t="shared" si="74"/>
        <v>REZoning_Sol-Win</v>
      </c>
      <c r="O402" t="s">
        <v>3740</v>
      </c>
      <c r="P402" t="s">
        <v>874</v>
      </c>
      <c r="Q402">
        <v>2100</v>
      </c>
      <c r="R402" t="s">
        <v>904</v>
      </c>
      <c r="S402" t="s">
        <v>875</v>
      </c>
      <c r="AA402" s="49" t="s">
        <v>3740</v>
      </c>
      <c r="AB402" s="71" t="s">
        <v>874</v>
      </c>
      <c r="AC402" s="55">
        <v>2035</v>
      </c>
      <c r="AD402" s="70" t="str">
        <f t="shared" si="75"/>
        <v>*0.95</v>
      </c>
      <c r="AE402" s="70" t="str">
        <f t="shared" si="76"/>
        <v>REZoning_Sol-Win</v>
      </c>
      <c r="AF402" s="55"/>
      <c r="AG402" s="49" t="s">
        <v>3740</v>
      </c>
      <c r="AH402" s="71" t="s">
        <v>874</v>
      </c>
      <c r="AI402" s="55">
        <v>2050</v>
      </c>
      <c r="AJ402" s="70" t="str">
        <f t="shared" si="77"/>
        <v>*0.93</v>
      </c>
      <c r="AK402" s="70" t="str">
        <f t="shared" si="78"/>
        <v>REZoning_Sol-Win</v>
      </c>
      <c r="AO402" s="50" t="s">
        <v>3740</v>
      </c>
      <c r="AP402" s="72" t="s">
        <v>874</v>
      </c>
      <c r="AQ402" s="58">
        <v>2035</v>
      </c>
      <c r="AR402" s="73" t="str">
        <f t="shared" si="79"/>
        <v>*0.93</v>
      </c>
      <c r="AS402" s="70" t="str">
        <f t="shared" si="80"/>
        <v>REZoning_Sol-Win</v>
      </c>
      <c r="AT402" s="58"/>
      <c r="AU402" s="50" t="s">
        <v>3740</v>
      </c>
      <c r="AV402" s="72" t="s">
        <v>874</v>
      </c>
      <c r="AW402" s="58">
        <v>2050</v>
      </c>
      <c r="AX402" s="73" t="str">
        <f t="shared" si="81"/>
        <v>*0.9</v>
      </c>
      <c r="AY402" s="70" t="str">
        <f t="shared" si="82"/>
        <v>REZoning_Sol-Win</v>
      </c>
    </row>
    <row r="403" ht="29" spans="1:51">
      <c r="A403" s="67" t="s">
        <v>78</v>
      </c>
      <c r="C403" t="s">
        <v>3741</v>
      </c>
      <c r="D403" s="68" t="s">
        <v>874</v>
      </c>
      <c r="E403" s="52">
        <v>2035</v>
      </c>
      <c r="F403" s="69" t="str">
        <f t="shared" si="72"/>
        <v>*0.95</v>
      </c>
      <c r="G403" s="70" t="str">
        <f t="shared" si="83"/>
        <v>REZoning_Sol-Win</v>
      </c>
      <c r="H403" s="52"/>
      <c r="I403" t="s">
        <v>3741</v>
      </c>
      <c r="J403" s="68" t="s">
        <v>874</v>
      </c>
      <c r="K403" s="52">
        <v>2050</v>
      </c>
      <c r="L403" s="62" t="str">
        <f t="shared" si="73"/>
        <v>*0.93</v>
      </c>
      <c r="M403" s="70" t="str">
        <f t="shared" si="74"/>
        <v>REZoning_Sol-Win</v>
      </c>
      <c r="O403" t="s">
        <v>3741</v>
      </c>
      <c r="P403" t="s">
        <v>874</v>
      </c>
      <c r="Q403">
        <v>2100</v>
      </c>
      <c r="R403" t="s">
        <v>904</v>
      </c>
      <c r="S403" t="s">
        <v>875</v>
      </c>
      <c r="AA403" s="49" t="s">
        <v>3741</v>
      </c>
      <c r="AB403" s="71" t="s">
        <v>874</v>
      </c>
      <c r="AC403" s="55">
        <v>2035</v>
      </c>
      <c r="AD403" s="70" t="str">
        <f t="shared" si="75"/>
        <v>*0.95</v>
      </c>
      <c r="AE403" s="70" t="str">
        <f t="shared" si="76"/>
        <v>REZoning_Sol-Win</v>
      </c>
      <c r="AF403" s="55"/>
      <c r="AG403" s="49" t="s">
        <v>3741</v>
      </c>
      <c r="AH403" s="71" t="s">
        <v>874</v>
      </c>
      <c r="AI403" s="55">
        <v>2050</v>
      </c>
      <c r="AJ403" s="70" t="str">
        <f t="shared" si="77"/>
        <v>*0.93</v>
      </c>
      <c r="AK403" s="70" t="str">
        <f t="shared" si="78"/>
        <v>REZoning_Sol-Win</v>
      </c>
      <c r="AO403" s="50" t="s">
        <v>3741</v>
      </c>
      <c r="AP403" s="72" t="s">
        <v>874</v>
      </c>
      <c r="AQ403" s="58">
        <v>2035</v>
      </c>
      <c r="AR403" s="73" t="str">
        <f t="shared" si="79"/>
        <v>*0.93</v>
      </c>
      <c r="AS403" s="70" t="str">
        <f t="shared" si="80"/>
        <v>REZoning_Sol-Win</v>
      </c>
      <c r="AT403" s="58"/>
      <c r="AU403" s="50" t="s">
        <v>3741</v>
      </c>
      <c r="AV403" s="72" t="s">
        <v>874</v>
      </c>
      <c r="AW403" s="58">
        <v>2050</v>
      </c>
      <c r="AX403" s="73" t="str">
        <f t="shared" si="81"/>
        <v>*0.9</v>
      </c>
      <c r="AY403" s="70" t="str">
        <f t="shared" si="82"/>
        <v>REZoning_Sol-Win</v>
      </c>
    </row>
    <row r="404" ht="29" spans="1:51">
      <c r="A404" s="67" t="s">
        <v>78</v>
      </c>
      <c r="C404" t="s">
        <v>3742</v>
      </c>
      <c r="D404" s="68" t="s">
        <v>874</v>
      </c>
      <c r="E404" s="52">
        <v>2035</v>
      </c>
      <c r="F404" s="69" t="str">
        <f t="shared" si="72"/>
        <v>*0.95</v>
      </c>
      <c r="G404" s="70" t="str">
        <f t="shared" si="83"/>
        <v>REZoning_Sol-Win</v>
      </c>
      <c r="H404" s="52"/>
      <c r="I404" t="s">
        <v>3742</v>
      </c>
      <c r="J404" s="68" t="s">
        <v>874</v>
      </c>
      <c r="K404" s="52">
        <v>2050</v>
      </c>
      <c r="L404" s="62" t="str">
        <f t="shared" si="73"/>
        <v>*0.93</v>
      </c>
      <c r="M404" s="70" t="str">
        <f t="shared" si="74"/>
        <v>REZoning_Sol-Win</v>
      </c>
      <c r="O404" t="s">
        <v>3742</v>
      </c>
      <c r="P404" t="s">
        <v>874</v>
      </c>
      <c r="Q404">
        <v>2100</v>
      </c>
      <c r="R404" t="s">
        <v>904</v>
      </c>
      <c r="S404" t="s">
        <v>875</v>
      </c>
      <c r="AA404" s="49" t="s">
        <v>3742</v>
      </c>
      <c r="AB404" s="71" t="s">
        <v>874</v>
      </c>
      <c r="AC404" s="55">
        <v>2035</v>
      </c>
      <c r="AD404" s="70" t="str">
        <f t="shared" si="75"/>
        <v>*0.95</v>
      </c>
      <c r="AE404" s="70" t="str">
        <f t="shared" si="76"/>
        <v>REZoning_Sol-Win</v>
      </c>
      <c r="AF404" s="55"/>
      <c r="AG404" s="49" t="s">
        <v>3742</v>
      </c>
      <c r="AH404" s="71" t="s">
        <v>874</v>
      </c>
      <c r="AI404" s="55">
        <v>2050</v>
      </c>
      <c r="AJ404" s="70" t="str">
        <f t="shared" si="77"/>
        <v>*0.93</v>
      </c>
      <c r="AK404" s="70" t="str">
        <f t="shared" si="78"/>
        <v>REZoning_Sol-Win</v>
      </c>
      <c r="AO404" s="50" t="s">
        <v>3742</v>
      </c>
      <c r="AP404" s="72" t="s">
        <v>874</v>
      </c>
      <c r="AQ404" s="58">
        <v>2035</v>
      </c>
      <c r="AR404" s="73" t="str">
        <f t="shared" si="79"/>
        <v>*0.93</v>
      </c>
      <c r="AS404" s="70" t="str">
        <f t="shared" si="80"/>
        <v>REZoning_Sol-Win</v>
      </c>
      <c r="AT404" s="58"/>
      <c r="AU404" s="50" t="s">
        <v>3742</v>
      </c>
      <c r="AV404" s="72" t="s">
        <v>874</v>
      </c>
      <c r="AW404" s="58">
        <v>2050</v>
      </c>
      <c r="AX404" s="73" t="str">
        <f t="shared" si="81"/>
        <v>*0.9</v>
      </c>
      <c r="AY404" s="70" t="str">
        <f t="shared" si="82"/>
        <v>REZoning_Sol-Win</v>
      </c>
    </row>
    <row r="405" ht="29" spans="1:51">
      <c r="A405" s="67" t="s">
        <v>78</v>
      </c>
      <c r="C405" t="s">
        <v>3743</v>
      </c>
      <c r="D405" s="68" t="s">
        <v>874</v>
      </c>
      <c r="E405" s="52">
        <v>2035</v>
      </c>
      <c r="F405" s="69" t="str">
        <f t="shared" si="72"/>
        <v>*0.95</v>
      </c>
      <c r="G405" s="70" t="str">
        <f t="shared" si="83"/>
        <v>REZoning_Sol-Win</v>
      </c>
      <c r="H405" s="52"/>
      <c r="I405" t="s">
        <v>3743</v>
      </c>
      <c r="J405" s="68" t="s">
        <v>874</v>
      </c>
      <c r="K405" s="52">
        <v>2050</v>
      </c>
      <c r="L405" s="62" t="str">
        <f t="shared" si="73"/>
        <v>*0.93</v>
      </c>
      <c r="M405" s="70" t="str">
        <f t="shared" si="74"/>
        <v>REZoning_Sol-Win</v>
      </c>
      <c r="O405" t="s">
        <v>3743</v>
      </c>
      <c r="P405" t="s">
        <v>874</v>
      </c>
      <c r="Q405">
        <v>2100</v>
      </c>
      <c r="R405" t="s">
        <v>904</v>
      </c>
      <c r="S405" t="s">
        <v>875</v>
      </c>
      <c r="AA405" s="49" t="s">
        <v>3743</v>
      </c>
      <c r="AB405" s="71" t="s">
        <v>874</v>
      </c>
      <c r="AC405" s="55">
        <v>2035</v>
      </c>
      <c r="AD405" s="70" t="str">
        <f t="shared" si="75"/>
        <v>*0.95</v>
      </c>
      <c r="AE405" s="70" t="str">
        <f t="shared" si="76"/>
        <v>REZoning_Sol-Win</v>
      </c>
      <c r="AF405" s="55"/>
      <c r="AG405" s="49" t="s">
        <v>3743</v>
      </c>
      <c r="AH405" s="71" t="s">
        <v>874</v>
      </c>
      <c r="AI405" s="55">
        <v>2050</v>
      </c>
      <c r="AJ405" s="70" t="str">
        <f t="shared" si="77"/>
        <v>*0.93</v>
      </c>
      <c r="AK405" s="70" t="str">
        <f t="shared" si="78"/>
        <v>REZoning_Sol-Win</v>
      </c>
      <c r="AO405" s="50" t="s">
        <v>3743</v>
      </c>
      <c r="AP405" s="72" t="s">
        <v>874</v>
      </c>
      <c r="AQ405" s="58">
        <v>2035</v>
      </c>
      <c r="AR405" s="73" t="str">
        <f t="shared" si="79"/>
        <v>*0.93</v>
      </c>
      <c r="AS405" s="70" t="str">
        <f t="shared" si="80"/>
        <v>REZoning_Sol-Win</v>
      </c>
      <c r="AT405" s="58"/>
      <c r="AU405" s="50" t="s">
        <v>3743</v>
      </c>
      <c r="AV405" s="72" t="s">
        <v>874</v>
      </c>
      <c r="AW405" s="58">
        <v>2050</v>
      </c>
      <c r="AX405" s="73" t="str">
        <f t="shared" si="81"/>
        <v>*0.9</v>
      </c>
      <c r="AY405" s="70" t="str">
        <f t="shared" si="82"/>
        <v>REZoning_Sol-Win</v>
      </c>
    </row>
    <row r="406" ht="29" spans="1:51">
      <c r="A406" s="67" t="s">
        <v>78</v>
      </c>
      <c r="C406" t="s">
        <v>3744</v>
      </c>
      <c r="D406" s="68" t="s">
        <v>874</v>
      </c>
      <c r="E406" s="52">
        <v>2035</v>
      </c>
      <c r="F406" s="69" t="str">
        <f t="shared" si="72"/>
        <v>*0.95</v>
      </c>
      <c r="G406" s="70" t="str">
        <f t="shared" si="83"/>
        <v>REZoning_Sol-Win</v>
      </c>
      <c r="H406" s="52"/>
      <c r="I406" t="s">
        <v>3744</v>
      </c>
      <c r="J406" s="68" t="s">
        <v>874</v>
      </c>
      <c r="K406" s="52">
        <v>2050</v>
      </c>
      <c r="L406" s="62" t="str">
        <f t="shared" si="73"/>
        <v>*0.93</v>
      </c>
      <c r="M406" s="70" t="str">
        <f t="shared" si="74"/>
        <v>REZoning_Sol-Win</v>
      </c>
      <c r="O406" t="s">
        <v>3744</v>
      </c>
      <c r="P406" t="s">
        <v>874</v>
      </c>
      <c r="Q406">
        <v>2100</v>
      </c>
      <c r="R406" t="s">
        <v>904</v>
      </c>
      <c r="S406" t="s">
        <v>875</v>
      </c>
      <c r="AA406" s="49" t="s">
        <v>3744</v>
      </c>
      <c r="AB406" s="71" t="s">
        <v>874</v>
      </c>
      <c r="AC406" s="55">
        <v>2035</v>
      </c>
      <c r="AD406" s="70" t="str">
        <f t="shared" si="75"/>
        <v>*0.95</v>
      </c>
      <c r="AE406" s="70" t="str">
        <f t="shared" si="76"/>
        <v>REZoning_Sol-Win</v>
      </c>
      <c r="AF406" s="55"/>
      <c r="AG406" s="49" t="s">
        <v>3744</v>
      </c>
      <c r="AH406" s="71" t="s">
        <v>874</v>
      </c>
      <c r="AI406" s="55">
        <v>2050</v>
      </c>
      <c r="AJ406" s="70" t="str">
        <f t="shared" si="77"/>
        <v>*0.93</v>
      </c>
      <c r="AK406" s="70" t="str">
        <f t="shared" si="78"/>
        <v>REZoning_Sol-Win</v>
      </c>
      <c r="AO406" s="50" t="s">
        <v>3744</v>
      </c>
      <c r="AP406" s="72" t="s">
        <v>874</v>
      </c>
      <c r="AQ406" s="58">
        <v>2035</v>
      </c>
      <c r="AR406" s="73" t="str">
        <f t="shared" si="79"/>
        <v>*0.93</v>
      </c>
      <c r="AS406" s="70" t="str">
        <f t="shared" si="80"/>
        <v>REZoning_Sol-Win</v>
      </c>
      <c r="AT406" s="58"/>
      <c r="AU406" s="50" t="s">
        <v>3744</v>
      </c>
      <c r="AV406" s="72" t="s">
        <v>874</v>
      </c>
      <c r="AW406" s="58">
        <v>2050</v>
      </c>
      <c r="AX406" s="73" t="str">
        <f t="shared" si="81"/>
        <v>*0.9</v>
      </c>
      <c r="AY406" s="70" t="str">
        <f t="shared" si="82"/>
        <v>REZoning_Sol-Win</v>
      </c>
    </row>
    <row r="407" ht="29" spans="1:51">
      <c r="A407" s="67" t="s">
        <v>78</v>
      </c>
      <c r="C407" t="s">
        <v>3745</v>
      </c>
      <c r="D407" s="68" t="s">
        <v>874</v>
      </c>
      <c r="E407" s="52">
        <v>2035</v>
      </c>
      <c r="F407" s="69" t="str">
        <f t="shared" si="72"/>
        <v>*0.95</v>
      </c>
      <c r="G407" s="70" t="str">
        <f t="shared" si="83"/>
        <v>REZoning_Sol-Win</v>
      </c>
      <c r="H407" s="52"/>
      <c r="I407" t="s">
        <v>3745</v>
      </c>
      <c r="J407" s="68" t="s">
        <v>874</v>
      </c>
      <c r="K407" s="52">
        <v>2050</v>
      </c>
      <c r="L407" s="62" t="str">
        <f t="shared" si="73"/>
        <v>*0.93</v>
      </c>
      <c r="M407" s="70" t="str">
        <f t="shared" si="74"/>
        <v>REZoning_Sol-Win</v>
      </c>
      <c r="O407" t="s">
        <v>3745</v>
      </c>
      <c r="P407" t="s">
        <v>874</v>
      </c>
      <c r="Q407">
        <v>2100</v>
      </c>
      <c r="R407" t="s">
        <v>904</v>
      </c>
      <c r="S407" t="s">
        <v>875</v>
      </c>
      <c r="AA407" s="49" t="s">
        <v>3745</v>
      </c>
      <c r="AB407" s="71" t="s">
        <v>874</v>
      </c>
      <c r="AC407" s="55">
        <v>2035</v>
      </c>
      <c r="AD407" s="70" t="str">
        <f t="shared" si="75"/>
        <v>*0.95</v>
      </c>
      <c r="AE407" s="70" t="str">
        <f t="shared" si="76"/>
        <v>REZoning_Sol-Win</v>
      </c>
      <c r="AF407" s="55"/>
      <c r="AG407" s="49" t="s">
        <v>3745</v>
      </c>
      <c r="AH407" s="71" t="s">
        <v>874</v>
      </c>
      <c r="AI407" s="55">
        <v>2050</v>
      </c>
      <c r="AJ407" s="70" t="str">
        <f t="shared" si="77"/>
        <v>*0.93</v>
      </c>
      <c r="AK407" s="70" t="str">
        <f t="shared" si="78"/>
        <v>REZoning_Sol-Win</v>
      </c>
      <c r="AO407" s="50" t="s">
        <v>3745</v>
      </c>
      <c r="AP407" s="72" t="s">
        <v>874</v>
      </c>
      <c r="AQ407" s="58">
        <v>2035</v>
      </c>
      <c r="AR407" s="73" t="str">
        <f t="shared" si="79"/>
        <v>*0.93</v>
      </c>
      <c r="AS407" s="70" t="str">
        <f t="shared" si="80"/>
        <v>REZoning_Sol-Win</v>
      </c>
      <c r="AT407" s="58"/>
      <c r="AU407" s="50" t="s">
        <v>3745</v>
      </c>
      <c r="AV407" s="72" t="s">
        <v>874</v>
      </c>
      <c r="AW407" s="58">
        <v>2050</v>
      </c>
      <c r="AX407" s="73" t="str">
        <f t="shared" si="81"/>
        <v>*0.9</v>
      </c>
      <c r="AY407" s="70" t="str">
        <f t="shared" si="82"/>
        <v>REZoning_Sol-Win</v>
      </c>
    </row>
    <row r="408" ht="29" spans="1:51">
      <c r="A408" s="67" t="s">
        <v>78</v>
      </c>
      <c r="C408" t="s">
        <v>3746</v>
      </c>
      <c r="D408" s="68" t="s">
        <v>874</v>
      </c>
      <c r="E408" s="52">
        <v>2035</v>
      </c>
      <c r="F408" s="69" t="str">
        <f t="shared" si="72"/>
        <v>*0.95</v>
      </c>
      <c r="G408" s="70" t="str">
        <f t="shared" si="83"/>
        <v>REZoning_Sol-Win</v>
      </c>
      <c r="H408" s="52"/>
      <c r="I408" t="s">
        <v>3746</v>
      </c>
      <c r="J408" s="68" t="s">
        <v>874</v>
      </c>
      <c r="K408" s="52">
        <v>2050</v>
      </c>
      <c r="L408" s="62" t="str">
        <f t="shared" si="73"/>
        <v>*0.93</v>
      </c>
      <c r="M408" s="70" t="str">
        <f t="shared" si="74"/>
        <v>REZoning_Sol-Win</v>
      </c>
      <c r="O408" t="s">
        <v>3746</v>
      </c>
      <c r="P408" t="s">
        <v>874</v>
      </c>
      <c r="Q408">
        <v>2100</v>
      </c>
      <c r="R408" t="s">
        <v>904</v>
      </c>
      <c r="S408" t="s">
        <v>875</v>
      </c>
      <c r="AA408" s="49" t="s">
        <v>3746</v>
      </c>
      <c r="AB408" s="71" t="s">
        <v>874</v>
      </c>
      <c r="AC408" s="55">
        <v>2035</v>
      </c>
      <c r="AD408" s="70" t="str">
        <f t="shared" si="75"/>
        <v>*0.95</v>
      </c>
      <c r="AE408" s="70" t="str">
        <f t="shared" si="76"/>
        <v>REZoning_Sol-Win</v>
      </c>
      <c r="AF408" s="55"/>
      <c r="AG408" s="49" t="s">
        <v>3746</v>
      </c>
      <c r="AH408" s="71" t="s">
        <v>874</v>
      </c>
      <c r="AI408" s="55">
        <v>2050</v>
      </c>
      <c r="AJ408" s="70" t="str">
        <f t="shared" si="77"/>
        <v>*0.93</v>
      </c>
      <c r="AK408" s="70" t="str">
        <f t="shared" si="78"/>
        <v>REZoning_Sol-Win</v>
      </c>
      <c r="AO408" s="50" t="s">
        <v>3746</v>
      </c>
      <c r="AP408" s="72" t="s">
        <v>874</v>
      </c>
      <c r="AQ408" s="58">
        <v>2035</v>
      </c>
      <c r="AR408" s="73" t="str">
        <f t="shared" si="79"/>
        <v>*0.93</v>
      </c>
      <c r="AS408" s="70" t="str">
        <f t="shared" si="80"/>
        <v>REZoning_Sol-Win</v>
      </c>
      <c r="AT408" s="58"/>
      <c r="AU408" s="50" t="s">
        <v>3746</v>
      </c>
      <c r="AV408" s="72" t="s">
        <v>874</v>
      </c>
      <c r="AW408" s="58">
        <v>2050</v>
      </c>
      <c r="AX408" s="73" t="str">
        <f t="shared" si="81"/>
        <v>*0.9</v>
      </c>
      <c r="AY408" s="70" t="str">
        <f t="shared" si="82"/>
        <v>REZoning_Sol-Win</v>
      </c>
    </row>
    <row r="409" ht="29" spans="1:51">
      <c r="A409" s="67" t="s">
        <v>78</v>
      </c>
      <c r="C409" t="s">
        <v>3747</v>
      </c>
      <c r="D409" s="68" t="s">
        <v>874</v>
      </c>
      <c r="E409" s="52">
        <v>2035</v>
      </c>
      <c r="F409" s="69" t="str">
        <f t="shared" si="72"/>
        <v>*0.95</v>
      </c>
      <c r="G409" s="70" t="str">
        <f t="shared" si="83"/>
        <v>REZoning_Sol-Win</v>
      </c>
      <c r="H409" s="52"/>
      <c r="I409" t="s">
        <v>3747</v>
      </c>
      <c r="J409" s="68" t="s">
        <v>874</v>
      </c>
      <c r="K409" s="52">
        <v>2050</v>
      </c>
      <c r="L409" s="62" t="str">
        <f t="shared" si="73"/>
        <v>*0.93</v>
      </c>
      <c r="M409" s="70" t="str">
        <f t="shared" si="74"/>
        <v>REZoning_Sol-Win</v>
      </c>
      <c r="O409" t="s">
        <v>3747</v>
      </c>
      <c r="P409" t="s">
        <v>874</v>
      </c>
      <c r="Q409">
        <v>2100</v>
      </c>
      <c r="R409" t="s">
        <v>904</v>
      </c>
      <c r="S409" t="s">
        <v>875</v>
      </c>
      <c r="AA409" s="49" t="s">
        <v>3747</v>
      </c>
      <c r="AB409" s="71" t="s">
        <v>874</v>
      </c>
      <c r="AC409" s="55">
        <v>2035</v>
      </c>
      <c r="AD409" s="70" t="str">
        <f t="shared" si="75"/>
        <v>*0.95</v>
      </c>
      <c r="AE409" s="70" t="str">
        <f t="shared" si="76"/>
        <v>REZoning_Sol-Win</v>
      </c>
      <c r="AF409" s="55"/>
      <c r="AG409" s="49" t="s">
        <v>3747</v>
      </c>
      <c r="AH409" s="71" t="s">
        <v>874</v>
      </c>
      <c r="AI409" s="55">
        <v>2050</v>
      </c>
      <c r="AJ409" s="70" t="str">
        <f t="shared" si="77"/>
        <v>*0.93</v>
      </c>
      <c r="AK409" s="70" t="str">
        <f t="shared" si="78"/>
        <v>REZoning_Sol-Win</v>
      </c>
      <c r="AO409" s="50" t="s">
        <v>3747</v>
      </c>
      <c r="AP409" s="72" t="s">
        <v>874</v>
      </c>
      <c r="AQ409" s="58">
        <v>2035</v>
      </c>
      <c r="AR409" s="73" t="str">
        <f t="shared" si="79"/>
        <v>*0.93</v>
      </c>
      <c r="AS409" s="70" t="str">
        <f t="shared" si="80"/>
        <v>REZoning_Sol-Win</v>
      </c>
      <c r="AT409" s="58"/>
      <c r="AU409" s="50" t="s">
        <v>3747</v>
      </c>
      <c r="AV409" s="72" t="s">
        <v>874</v>
      </c>
      <c r="AW409" s="58">
        <v>2050</v>
      </c>
      <c r="AX409" s="73" t="str">
        <f t="shared" si="81"/>
        <v>*0.9</v>
      </c>
      <c r="AY409" s="70" t="str">
        <f t="shared" si="82"/>
        <v>REZoning_Sol-Win</v>
      </c>
    </row>
    <row r="410" ht="29" spans="1:51">
      <c r="A410" s="67" t="s">
        <v>78</v>
      </c>
      <c r="C410" t="s">
        <v>3748</v>
      </c>
      <c r="D410" s="68" t="s">
        <v>874</v>
      </c>
      <c r="E410" s="52">
        <v>2035</v>
      </c>
      <c r="F410" s="69" t="str">
        <f t="shared" si="72"/>
        <v>*0.95</v>
      </c>
      <c r="G410" s="70" t="str">
        <f t="shared" si="83"/>
        <v>REZoning_Sol-Win</v>
      </c>
      <c r="H410" s="52"/>
      <c r="I410" t="s">
        <v>3748</v>
      </c>
      <c r="J410" s="68" t="s">
        <v>874</v>
      </c>
      <c r="K410" s="52">
        <v>2050</v>
      </c>
      <c r="L410" s="62" t="str">
        <f t="shared" si="73"/>
        <v>*0.93</v>
      </c>
      <c r="M410" s="70" t="str">
        <f t="shared" si="74"/>
        <v>REZoning_Sol-Win</v>
      </c>
      <c r="O410" t="s">
        <v>3748</v>
      </c>
      <c r="P410" t="s">
        <v>874</v>
      </c>
      <c r="Q410">
        <v>2100</v>
      </c>
      <c r="R410" t="s">
        <v>904</v>
      </c>
      <c r="S410" t="s">
        <v>875</v>
      </c>
      <c r="AA410" s="49" t="s">
        <v>3748</v>
      </c>
      <c r="AB410" s="71" t="s">
        <v>874</v>
      </c>
      <c r="AC410" s="55">
        <v>2035</v>
      </c>
      <c r="AD410" s="70" t="str">
        <f t="shared" si="75"/>
        <v>*0.95</v>
      </c>
      <c r="AE410" s="70" t="str">
        <f t="shared" si="76"/>
        <v>REZoning_Sol-Win</v>
      </c>
      <c r="AF410" s="55"/>
      <c r="AG410" s="49" t="s">
        <v>3748</v>
      </c>
      <c r="AH410" s="71" t="s">
        <v>874</v>
      </c>
      <c r="AI410" s="55">
        <v>2050</v>
      </c>
      <c r="AJ410" s="70" t="str">
        <f t="shared" si="77"/>
        <v>*0.93</v>
      </c>
      <c r="AK410" s="70" t="str">
        <f t="shared" si="78"/>
        <v>REZoning_Sol-Win</v>
      </c>
      <c r="AO410" s="50" t="s">
        <v>3748</v>
      </c>
      <c r="AP410" s="72" t="s">
        <v>874</v>
      </c>
      <c r="AQ410" s="58">
        <v>2035</v>
      </c>
      <c r="AR410" s="73" t="str">
        <f t="shared" si="79"/>
        <v>*0.93</v>
      </c>
      <c r="AS410" s="70" t="str">
        <f t="shared" si="80"/>
        <v>REZoning_Sol-Win</v>
      </c>
      <c r="AT410" s="58"/>
      <c r="AU410" s="50" t="s">
        <v>3748</v>
      </c>
      <c r="AV410" s="72" t="s">
        <v>874</v>
      </c>
      <c r="AW410" s="58">
        <v>2050</v>
      </c>
      <c r="AX410" s="73" t="str">
        <f t="shared" si="81"/>
        <v>*0.9</v>
      </c>
      <c r="AY410" s="70" t="str">
        <f t="shared" si="82"/>
        <v>REZoning_Sol-Win</v>
      </c>
    </row>
    <row r="411" ht="29" spans="1:51">
      <c r="A411" s="67" t="s">
        <v>78</v>
      </c>
      <c r="C411" t="s">
        <v>3749</v>
      </c>
      <c r="D411" s="68" t="s">
        <v>874</v>
      </c>
      <c r="E411" s="52">
        <v>2035</v>
      </c>
      <c r="F411" s="69" t="str">
        <f t="shared" si="72"/>
        <v>*0.95</v>
      </c>
      <c r="G411" s="70" t="str">
        <f t="shared" si="83"/>
        <v>REZoning_Sol-Win</v>
      </c>
      <c r="H411" s="52"/>
      <c r="I411" t="s">
        <v>3749</v>
      </c>
      <c r="J411" s="68" t="s">
        <v>874</v>
      </c>
      <c r="K411" s="52">
        <v>2050</v>
      </c>
      <c r="L411" s="62" t="str">
        <f t="shared" si="73"/>
        <v>*0.93</v>
      </c>
      <c r="M411" s="70" t="str">
        <f t="shared" si="74"/>
        <v>REZoning_Sol-Win</v>
      </c>
      <c r="O411" t="s">
        <v>3749</v>
      </c>
      <c r="P411" t="s">
        <v>874</v>
      </c>
      <c r="Q411">
        <v>2100</v>
      </c>
      <c r="R411" t="s">
        <v>904</v>
      </c>
      <c r="S411" t="s">
        <v>875</v>
      </c>
      <c r="AA411" s="49" t="s">
        <v>3749</v>
      </c>
      <c r="AB411" s="71" t="s">
        <v>874</v>
      </c>
      <c r="AC411" s="55">
        <v>2035</v>
      </c>
      <c r="AD411" s="70" t="str">
        <f t="shared" si="75"/>
        <v>*0.95</v>
      </c>
      <c r="AE411" s="70" t="str">
        <f t="shared" si="76"/>
        <v>REZoning_Sol-Win</v>
      </c>
      <c r="AF411" s="55"/>
      <c r="AG411" s="49" t="s">
        <v>3749</v>
      </c>
      <c r="AH411" s="71" t="s">
        <v>874</v>
      </c>
      <c r="AI411" s="55">
        <v>2050</v>
      </c>
      <c r="AJ411" s="70" t="str">
        <f t="shared" si="77"/>
        <v>*0.93</v>
      </c>
      <c r="AK411" s="70" t="str">
        <f t="shared" si="78"/>
        <v>REZoning_Sol-Win</v>
      </c>
      <c r="AO411" s="50" t="s">
        <v>3749</v>
      </c>
      <c r="AP411" s="72" t="s">
        <v>874</v>
      </c>
      <c r="AQ411" s="58">
        <v>2035</v>
      </c>
      <c r="AR411" s="73" t="str">
        <f t="shared" si="79"/>
        <v>*0.93</v>
      </c>
      <c r="AS411" s="70" t="str">
        <f t="shared" si="80"/>
        <v>REZoning_Sol-Win</v>
      </c>
      <c r="AT411" s="58"/>
      <c r="AU411" s="50" t="s">
        <v>3749</v>
      </c>
      <c r="AV411" s="72" t="s">
        <v>874</v>
      </c>
      <c r="AW411" s="58">
        <v>2050</v>
      </c>
      <c r="AX411" s="73" t="str">
        <f t="shared" si="81"/>
        <v>*0.9</v>
      </c>
      <c r="AY411" s="70" t="str">
        <f t="shared" si="82"/>
        <v>REZoning_Sol-Win</v>
      </c>
    </row>
    <row r="412" ht="29" spans="1:51">
      <c r="A412" s="67" t="s">
        <v>78</v>
      </c>
      <c r="C412" t="s">
        <v>3750</v>
      </c>
      <c r="D412" s="68" t="s">
        <v>874</v>
      </c>
      <c r="E412" s="52">
        <v>2035</v>
      </c>
      <c r="F412" s="69" t="str">
        <f t="shared" si="72"/>
        <v>*0.95</v>
      </c>
      <c r="G412" s="70" t="str">
        <f t="shared" si="83"/>
        <v>REZoning_Sol-Win</v>
      </c>
      <c r="H412" s="52"/>
      <c r="I412" t="s">
        <v>3750</v>
      </c>
      <c r="J412" s="68" t="s">
        <v>874</v>
      </c>
      <c r="K412" s="52">
        <v>2050</v>
      </c>
      <c r="L412" s="62" t="str">
        <f t="shared" si="73"/>
        <v>*0.93</v>
      </c>
      <c r="M412" s="70" t="str">
        <f t="shared" si="74"/>
        <v>REZoning_Sol-Win</v>
      </c>
      <c r="O412" t="s">
        <v>3750</v>
      </c>
      <c r="P412" t="s">
        <v>874</v>
      </c>
      <c r="Q412">
        <v>2100</v>
      </c>
      <c r="R412" t="s">
        <v>904</v>
      </c>
      <c r="S412" t="s">
        <v>875</v>
      </c>
      <c r="AA412" s="49" t="s">
        <v>3750</v>
      </c>
      <c r="AB412" s="71" t="s">
        <v>874</v>
      </c>
      <c r="AC412" s="55">
        <v>2035</v>
      </c>
      <c r="AD412" s="70" t="str">
        <f t="shared" si="75"/>
        <v>*0.95</v>
      </c>
      <c r="AE412" s="70" t="str">
        <f t="shared" si="76"/>
        <v>REZoning_Sol-Win</v>
      </c>
      <c r="AF412" s="55"/>
      <c r="AG412" s="49" t="s">
        <v>3750</v>
      </c>
      <c r="AH412" s="71" t="s">
        <v>874</v>
      </c>
      <c r="AI412" s="55">
        <v>2050</v>
      </c>
      <c r="AJ412" s="70" t="str">
        <f t="shared" si="77"/>
        <v>*0.93</v>
      </c>
      <c r="AK412" s="70" t="str">
        <f t="shared" si="78"/>
        <v>REZoning_Sol-Win</v>
      </c>
      <c r="AO412" s="50" t="s">
        <v>3750</v>
      </c>
      <c r="AP412" s="72" t="s">
        <v>874</v>
      </c>
      <c r="AQ412" s="58">
        <v>2035</v>
      </c>
      <c r="AR412" s="73" t="str">
        <f t="shared" si="79"/>
        <v>*0.93</v>
      </c>
      <c r="AS412" s="70" t="str">
        <f t="shared" si="80"/>
        <v>REZoning_Sol-Win</v>
      </c>
      <c r="AT412" s="58"/>
      <c r="AU412" s="50" t="s">
        <v>3750</v>
      </c>
      <c r="AV412" s="72" t="s">
        <v>874</v>
      </c>
      <c r="AW412" s="58">
        <v>2050</v>
      </c>
      <c r="AX412" s="73" t="str">
        <f t="shared" si="81"/>
        <v>*0.9</v>
      </c>
      <c r="AY412" s="70" t="str">
        <f t="shared" si="82"/>
        <v>REZoning_Sol-Win</v>
      </c>
    </row>
    <row r="413" ht="29" spans="1:51">
      <c r="A413" s="67" t="s">
        <v>78</v>
      </c>
      <c r="C413" t="s">
        <v>3751</v>
      </c>
      <c r="D413" s="68" t="s">
        <v>874</v>
      </c>
      <c r="E413" s="52">
        <v>2035</v>
      </c>
      <c r="F413" s="69" t="str">
        <f t="shared" si="72"/>
        <v>*0.95</v>
      </c>
      <c r="G413" s="70" t="str">
        <f t="shared" si="83"/>
        <v>REZoning_Sol-Win</v>
      </c>
      <c r="H413" s="52"/>
      <c r="I413" t="s">
        <v>3751</v>
      </c>
      <c r="J413" s="68" t="s">
        <v>874</v>
      </c>
      <c r="K413" s="52">
        <v>2050</v>
      </c>
      <c r="L413" s="62" t="str">
        <f t="shared" si="73"/>
        <v>*0.93</v>
      </c>
      <c r="M413" s="70" t="str">
        <f t="shared" si="74"/>
        <v>REZoning_Sol-Win</v>
      </c>
      <c r="O413" t="s">
        <v>3751</v>
      </c>
      <c r="P413" t="s">
        <v>874</v>
      </c>
      <c r="Q413">
        <v>2100</v>
      </c>
      <c r="R413" t="s">
        <v>904</v>
      </c>
      <c r="S413" t="s">
        <v>875</v>
      </c>
      <c r="AA413" s="49" t="s">
        <v>3751</v>
      </c>
      <c r="AB413" s="71" t="s">
        <v>874</v>
      </c>
      <c r="AC413" s="55">
        <v>2035</v>
      </c>
      <c r="AD413" s="70" t="str">
        <f t="shared" si="75"/>
        <v>*0.95</v>
      </c>
      <c r="AE413" s="70" t="str">
        <f t="shared" si="76"/>
        <v>REZoning_Sol-Win</v>
      </c>
      <c r="AF413" s="55"/>
      <c r="AG413" s="49" t="s">
        <v>3751</v>
      </c>
      <c r="AH413" s="71" t="s">
        <v>874</v>
      </c>
      <c r="AI413" s="55">
        <v>2050</v>
      </c>
      <c r="AJ413" s="70" t="str">
        <f t="shared" si="77"/>
        <v>*0.93</v>
      </c>
      <c r="AK413" s="70" t="str">
        <f t="shared" si="78"/>
        <v>REZoning_Sol-Win</v>
      </c>
      <c r="AO413" s="50" t="s">
        <v>3751</v>
      </c>
      <c r="AP413" s="72" t="s">
        <v>874</v>
      </c>
      <c r="AQ413" s="58">
        <v>2035</v>
      </c>
      <c r="AR413" s="73" t="str">
        <f t="shared" si="79"/>
        <v>*0.93</v>
      </c>
      <c r="AS413" s="70" t="str">
        <f t="shared" si="80"/>
        <v>REZoning_Sol-Win</v>
      </c>
      <c r="AT413" s="58"/>
      <c r="AU413" s="50" t="s">
        <v>3751</v>
      </c>
      <c r="AV413" s="72" t="s">
        <v>874</v>
      </c>
      <c r="AW413" s="58">
        <v>2050</v>
      </c>
      <c r="AX413" s="73" t="str">
        <f t="shared" si="81"/>
        <v>*0.9</v>
      </c>
      <c r="AY413" s="70" t="str">
        <f t="shared" si="82"/>
        <v>REZoning_Sol-Win</v>
      </c>
    </row>
    <row r="414" ht="29" spans="1:51">
      <c r="A414" s="67" t="s">
        <v>78</v>
      </c>
      <c r="C414" t="s">
        <v>3752</v>
      </c>
      <c r="D414" s="68" t="s">
        <v>874</v>
      </c>
      <c r="E414" s="52">
        <v>2035</v>
      </c>
      <c r="F414" s="69" t="str">
        <f t="shared" si="72"/>
        <v>*0.95</v>
      </c>
      <c r="G414" s="70" t="str">
        <f t="shared" si="83"/>
        <v>REZoning_Sol-Win</v>
      </c>
      <c r="H414" s="52"/>
      <c r="I414" t="s">
        <v>3752</v>
      </c>
      <c r="J414" s="68" t="s">
        <v>874</v>
      </c>
      <c r="K414" s="52">
        <v>2050</v>
      </c>
      <c r="L414" s="62" t="str">
        <f t="shared" si="73"/>
        <v>*0.93</v>
      </c>
      <c r="M414" s="70" t="str">
        <f t="shared" si="74"/>
        <v>REZoning_Sol-Win</v>
      </c>
      <c r="O414" t="s">
        <v>3752</v>
      </c>
      <c r="P414" t="s">
        <v>874</v>
      </c>
      <c r="Q414">
        <v>2100</v>
      </c>
      <c r="R414" t="s">
        <v>904</v>
      </c>
      <c r="S414" t="s">
        <v>875</v>
      </c>
      <c r="AA414" s="49" t="s">
        <v>3752</v>
      </c>
      <c r="AB414" s="71" t="s">
        <v>874</v>
      </c>
      <c r="AC414" s="55">
        <v>2035</v>
      </c>
      <c r="AD414" s="70" t="str">
        <f t="shared" si="75"/>
        <v>*0.95</v>
      </c>
      <c r="AE414" s="70" t="str">
        <f t="shared" si="76"/>
        <v>REZoning_Sol-Win</v>
      </c>
      <c r="AF414" s="55"/>
      <c r="AG414" s="49" t="s">
        <v>3752</v>
      </c>
      <c r="AH414" s="71" t="s">
        <v>874</v>
      </c>
      <c r="AI414" s="55">
        <v>2050</v>
      </c>
      <c r="AJ414" s="70" t="str">
        <f t="shared" si="77"/>
        <v>*0.93</v>
      </c>
      <c r="AK414" s="70" t="str">
        <f t="shared" si="78"/>
        <v>REZoning_Sol-Win</v>
      </c>
      <c r="AO414" s="50" t="s">
        <v>3752</v>
      </c>
      <c r="AP414" s="72" t="s">
        <v>874</v>
      </c>
      <c r="AQ414" s="58">
        <v>2035</v>
      </c>
      <c r="AR414" s="73" t="str">
        <f t="shared" si="79"/>
        <v>*0.93</v>
      </c>
      <c r="AS414" s="70" t="str">
        <f t="shared" si="80"/>
        <v>REZoning_Sol-Win</v>
      </c>
      <c r="AT414" s="58"/>
      <c r="AU414" s="50" t="s">
        <v>3752</v>
      </c>
      <c r="AV414" s="72" t="s">
        <v>874</v>
      </c>
      <c r="AW414" s="58">
        <v>2050</v>
      </c>
      <c r="AX414" s="73" t="str">
        <f t="shared" si="81"/>
        <v>*0.9</v>
      </c>
      <c r="AY414" s="70" t="str">
        <f t="shared" si="82"/>
        <v>REZoning_Sol-Win</v>
      </c>
    </row>
    <row r="415" ht="29" spans="1:51">
      <c r="A415" s="67" t="s">
        <v>78</v>
      </c>
      <c r="C415" t="s">
        <v>3753</v>
      </c>
      <c r="D415" s="68" t="s">
        <v>874</v>
      </c>
      <c r="E415" s="52">
        <v>2035</v>
      </c>
      <c r="F415" s="69" t="str">
        <f t="shared" si="72"/>
        <v>*0.95</v>
      </c>
      <c r="G415" s="70" t="str">
        <f t="shared" si="83"/>
        <v>REZoning_Sol-Win</v>
      </c>
      <c r="H415" s="52"/>
      <c r="I415" t="s">
        <v>3753</v>
      </c>
      <c r="J415" s="68" t="s">
        <v>874</v>
      </c>
      <c r="K415" s="52">
        <v>2050</v>
      </c>
      <c r="L415" s="62" t="str">
        <f t="shared" si="73"/>
        <v>*0.93</v>
      </c>
      <c r="M415" s="70" t="str">
        <f t="shared" si="74"/>
        <v>REZoning_Sol-Win</v>
      </c>
      <c r="O415" t="s">
        <v>3753</v>
      </c>
      <c r="P415" t="s">
        <v>874</v>
      </c>
      <c r="Q415">
        <v>2100</v>
      </c>
      <c r="R415" t="s">
        <v>904</v>
      </c>
      <c r="S415" t="s">
        <v>875</v>
      </c>
      <c r="AA415" s="49" t="s">
        <v>3753</v>
      </c>
      <c r="AB415" s="71" t="s">
        <v>874</v>
      </c>
      <c r="AC415" s="55">
        <v>2035</v>
      </c>
      <c r="AD415" s="70" t="str">
        <f t="shared" si="75"/>
        <v>*0.95</v>
      </c>
      <c r="AE415" s="70" t="str">
        <f t="shared" si="76"/>
        <v>REZoning_Sol-Win</v>
      </c>
      <c r="AF415" s="55"/>
      <c r="AG415" s="49" t="s">
        <v>3753</v>
      </c>
      <c r="AH415" s="71" t="s">
        <v>874</v>
      </c>
      <c r="AI415" s="55">
        <v>2050</v>
      </c>
      <c r="AJ415" s="70" t="str">
        <f t="shared" si="77"/>
        <v>*0.93</v>
      </c>
      <c r="AK415" s="70" t="str">
        <f t="shared" si="78"/>
        <v>REZoning_Sol-Win</v>
      </c>
      <c r="AO415" s="50" t="s">
        <v>3753</v>
      </c>
      <c r="AP415" s="72" t="s">
        <v>874</v>
      </c>
      <c r="AQ415" s="58">
        <v>2035</v>
      </c>
      <c r="AR415" s="73" t="str">
        <f t="shared" si="79"/>
        <v>*0.93</v>
      </c>
      <c r="AS415" s="70" t="str">
        <f t="shared" si="80"/>
        <v>REZoning_Sol-Win</v>
      </c>
      <c r="AT415" s="58"/>
      <c r="AU415" s="50" t="s">
        <v>3753</v>
      </c>
      <c r="AV415" s="72" t="s">
        <v>874</v>
      </c>
      <c r="AW415" s="58">
        <v>2050</v>
      </c>
      <c r="AX415" s="73" t="str">
        <f t="shared" si="81"/>
        <v>*0.9</v>
      </c>
      <c r="AY415" s="70" t="str">
        <f t="shared" si="82"/>
        <v>REZoning_Sol-Win</v>
      </c>
    </row>
    <row r="416" ht="29" spans="1:51">
      <c r="A416" s="67" t="s">
        <v>78</v>
      </c>
      <c r="C416" t="s">
        <v>3754</v>
      </c>
      <c r="D416" s="68" t="s">
        <v>874</v>
      </c>
      <c r="E416" s="52">
        <v>2035</v>
      </c>
      <c r="F416" s="69" t="str">
        <f t="shared" si="72"/>
        <v>*0.95</v>
      </c>
      <c r="G416" s="70" t="str">
        <f t="shared" si="83"/>
        <v>REZoning_Sol-Win</v>
      </c>
      <c r="H416" s="52"/>
      <c r="I416" t="s">
        <v>3754</v>
      </c>
      <c r="J416" s="68" t="s">
        <v>874</v>
      </c>
      <c r="K416" s="52">
        <v>2050</v>
      </c>
      <c r="L416" s="62" t="str">
        <f t="shared" si="73"/>
        <v>*0.93</v>
      </c>
      <c r="M416" s="70" t="str">
        <f t="shared" si="74"/>
        <v>REZoning_Sol-Win</v>
      </c>
      <c r="O416" t="s">
        <v>3754</v>
      </c>
      <c r="P416" t="s">
        <v>874</v>
      </c>
      <c r="Q416">
        <v>2100</v>
      </c>
      <c r="R416" t="s">
        <v>904</v>
      </c>
      <c r="S416" t="s">
        <v>875</v>
      </c>
      <c r="AA416" s="49" t="s">
        <v>3754</v>
      </c>
      <c r="AB416" s="71" t="s">
        <v>874</v>
      </c>
      <c r="AC416" s="55">
        <v>2035</v>
      </c>
      <c r="AD416" s="70" t="str">
        <f t="shared" si="75"/>
        <v>*0.95</v>
      </c>
      <c r="AE416" s="70" t="str">
        <f t="shared" si="76"/>
        <v>REZoning_Sol-Win</v>
      </c>
      <c r="AF416" s="55"/>
      <c r="AG416" s="49" t="s">
        <v>3754</v>
      </c>
      <c r="AH416" s="71" t="s">
        <v>874</v>
      </c>
      <c r="AI416" s="55">
        <v>2050</v>
      </c>
      <c r="AJ416" s="70" t="str">
        <f t="shared" si="77"/>
        <v>*0.93</v>
      </c>
      <c r="AK416" s="70" t="str">
        <f t="shared" si="78"/>
        <v>REZoning_Sol-Win</v>
      </c>
      <c r="AO416" s="50" t="s">
        <v>3754</v>
      </c>
      <c r="AP416" s="72" t="s">
        <v>874</v>
      </c>
      <c r="AQ416" s="58">
        <v>2035</v>
      </c>
      <c r="AR416" s="73" t="str">
        <f t="shared" si="79"/>
        <v>*0.93</v>
      </c>
      <c r="AS416" s="70" t="str">
        <f t="shared" si="80"/>
        <v>REZoning_Sol-Win</v>
      </c>
      <c r="AT416" s="58"/>
      <c r="AU416" s="50" t="s">
        <v>3754</v>
      </c>
      <c r="AV416" s="72" t="s">
        <v>874</v>
      </c>
      <c r="AW416" s="58">
        <v>2050</v>
      </c>
      <c r="AX416" s="73" t="str">
        <f t="shared" si="81"/>
        <v>*0.9</v>
      </c>
      <c r="AY416" s="70" t="str">
        <f t="shared" si="82"/>
        <v>REZoning_Sol-Win</v>
      </c>
    </row>
    <row r="417" ht="29" spans="1:51">
      <c r="A417" s="67" t="s">
        <v>78</v>
      </c>
      <c r="C417" t="s">
        <v>3755</v>
      </c>
      <c r="D417" s="68" t="s">
        <v>874</v>
      </c>
      <c r="E417" s="52">
        <v>2035</v>
      </c>
      <c r="F417" s="69" t="str">
        <f t="shared" si="72"/>
        <v>*0.95</v>
      </c>
      <c r="G417" s="70" t="str">
        <f t="shared" si="83"/>
        <v>REZoning_Sol-Win</v>
      </c>
      <c r="H417" s="52"/>
      <c r="I417" t="s">
        <v>3755</v>
      </c>
      <c r="J417" s="68" t="s">
        <v>874</v>
      </c>
      <c r="K417" s="52">
        <v>2050</v>
      </c>
      <c r="L417" s="62" t="str">
        <f t="shared" si="73"/>
        <v>*0.93</v>
      </c>
      <c r="M417" s="70" t="str">
        <f t="shared" si="74"/>
        <v>REZoning_Sol-Win</v>
      </c>
      <c r="O417" t="s">
        <v>3755</v>
      </c>
      <c r="P417" t="s">
        <v>874</v>
      </c>
      <c r="Q417">
        <v>2100</v>
      </c>
      <c r="R417" t="s">
        <v>904</v>
      </c>
      <c r="S417" t="s">
        <v>875</v>
      </c>
      <c r="AA417" s="49" t="s">
        <v>3755</v>
      </c>
      <c r="AB417" s="71" t="s">
        <v>874</v>
      </c>
      <c r="AC417" s="55">
        <v>2035</v>
      </c>
      <c r="AD417" s="70" t="str">
        <f t="shared" si="75"/>
        <v>*0.95</v>
      </c>
      <c r="AE417" s="70" t="str">
        <f t="shared" si="76"/>
        <v>REZoning_Sol-Win</v>
      </c>
      <c r="AF417" s="55"/>
      <c r="AG417" s="49" t="s">
        <v>3755</v>
      </c>
      <c r="AH417" s="71" t="s">
        <v>874</v>
      </c>
      <c r="AI417" s="55">
        <v>2050</v>
      </c>
      <c r="AJ417" s="70" t="str">
        <f t="shared" si="77"/>
        <v>*0.93</v>
      </c>
      <c r="AK417" s="70" t="str">
        <f t="shared" si="78"/>
        <v>REZoning_Sol-Win</v>
      </c>
      <c r="AO417" s="50" t="s">
        <v>3755</v>
      </c>
      <c r="AP417" s="72" t="s">
        <v>874</v>
      </c>
      <c r="AQ417" s="58">
        <v>2035</v>
      </c>
      <c r="AR417" s="73" t="str">
        <f t="shared" si="79"/>
        <v>*0.93</v>
      </c>
      <c r="AS417" s="70" t="str">
        <f t="shared" si="80"/>
        <v>REZoning_Sol-Win</v>
      </c>
      <c r="AT417" s="58"/>
      <c r="AU417" s="50" t="s">
        <v>3755</v>
      </c>
      <c r="AV417" s="72" t="s">
        <v>874</v>
      </c>
      <c r="AW417" s="58">
        <v>2050</v>
      </c>
      <c r="AX417" s="73" t="str">
        <f t="shared" si="81"/>
        <v>*0.9</v>
      </c>
      <c r="AY417" s="70" t="str">
        <f t="shared" si="82"/>
        <v>REZoning_Sol-Win</v>
      </c>
    </row>
    <row r="418" ht="29" spans="1:51">
      <c r="A418" s="67" t="s">
        <v>78</v>
      </c>
      <c r="C418" t="s">
        <v>3756</v>
      </c>
      <c r="D418" s="68" t="s">
        <v>874</v>
      </c>
      <c r="E418" s="52">
        <v>2035</v>
      </c>
      <c r="F418" s="69" t="str">
        <f t="shared" si="72"/>
        <v>*0.95</v>
      </c>
      <c r="G418" s="70" t="str">
        <f t="shared" si="83"/>
        <v>REZoning_Sol-Win</v>
      </c>
      <c r="H418" s="52"/>
      <c r="I418" t="s">
        <v>3756</v>
      </c>
      <c r="J418" s="68" t="s">
        <v>874</v>
      </c>
      <c r="K418" s="52">
        <v>2050</v>
      </c>
      <c r="L418" s="62" t="str">
        <f t="shared" si="73"/>
        <v>*0.93</v>
      </c>
      <c r="M418" s="70" t="str">
        <f t="shared" si="74"/>
        <v>REZoning_Sol-Win</v>
      </c>
      <c r="O418" t="s">
        <v>3756</v>
      </c>
      <c r="P418" t="s">
        <v>874</v>
      </c>
      <c r="Q418">
        <v>2100</v>
      </c>
      <c r="R418" t="s">
        <v>904</v>
      </c>
      <c r="S418" t="s">
        <v>875</v>
      </c>
      <c r="AA418" s="49" t="s">
        <v>3756</v>
      </c>
      <c r="AB418" s="71" t="s">
        <v>874</v>
      </c>
      <c r="AC418" s="55">
        <v>2035</v>
      </c>
      <c r="AD418" s="70" t="str">
        <f t="shared" si="75"/>
        <v>*0.95</v>
      </c>
      <c r="AE418" s="70" t="str">
        <f t="shared" si="76"/>
        <v>REZoning_Sol-Win</v>
      </c>
      <c r="AF418" s="55"/>
      <c r="AG418" s="49" t="s">
        <v>3756</v>
      </c>
      <c r="AH418" s="71" t="s">
        <v>874</v>
      </c>
      <c r="AI418" s="55">
        <v>2050</v>
      </c>
      <c r="AJ418" s="70" t="str">
        <f t="shared" si="77"/>
        <v>*0.93</v>
      </c>
      <c r="AK418" s="70" t="str">
        <f t="shared" si="78"/>
        <v>REZoning_Sol-Win</v>
      </c>
      <c r="AO418" s="50" t="s">
        <v>3756</v>
      </c>
      <c r="AP418" s="72" t="s">
        <v>874</v>
      </c>
      <c r="AQ418" s="58">
        <v>2035</v>
      </c>
      <c r="AR418" s="73" t="str">
        <f t="shared" si="79"/>
        <v>*0.93</v>
      </c>
      <c r="AS418" s="70" t="str">
        <f t="shared" si="80"/>
        <v>REZoning_Sol-Win</v>
      </c>
      <c r="AT418" s="58"/>
      <c r="AU418" s="50" t="s">
        <v>3756</v>
      </c>
      <c r="AV418" s="72" t="s">
        <v>874</v>
      </c>
      <c r="AW418" s="58">
        <v>2050</v>
      </c>
      <c r="AX418" s="73" t="str">
        <f t="shared" si="81"/>
        <v>*0.9</v>
      </c>
      <c r="AY418" s="70" t="str">
        <f t="shared" si="82"/>
        <v>REZoning_Sol-Win</v>
      </c>
    </row>
    <row r="419" ht="29" spans="1:51">
      <c r="A419" s="67" t="s">
        <v>78</v>
      </c>
      <c r="C419" t="s">
        <v>3757</v>
      </c>
      <c r="D419" s="68" t="s">
        <v>874</v>
      </c>
      <c r="E419" s="52">
        <v>2035</v>
      </c>
      <c r="F419" s="69" t="str">
        <f t="shared" si="72"/>
        <v>*0.95</v>
      </c>
      <c r="G419" s="70" t="str">
        <f t="shared" si="83"/>
        <v>REZoning_Sol-Win</v>
      </c>
      <c r="H419" s="52"/>
      <c r="I419" t="s">
        <v>3757</v>
      </c>
      <c r="J419" s="68" t="s">
        <v>874</v>
      </c>
      <c r="K419" s="52">
        <v>2050</v>
      </c>
      <c r="L419" s="62" t="str">
        <f t="shared" si="73"/>
        <v>*0.93</v>
      </c>
      <c r="M419" s="70" t="str">
        <f t="shared" si="74"/>
        <v>REZoning_Sol-Win</v>
      </c>
      <c r="O419" t="s">
        <v>3757</v>
      </c>
      <c r="P419" t="s">
        <v>874</v>
      </c>
      <c r="Q419">
        <v>2100</v>
      </c>
      <c r="R419" t="s">
        <v>904</v>
      </c>
      <c r="S419" t="s">
        <v>875</v>
      </c>
      <c r="AA419" s="49" t="s">
        <v>3757</v>
      </c>
      <c r="AB419" s="71" t="s">
        <v>874</v>
      </c>
      <c r="AC419" s="55">
        <v>2035</v>
      </c>
      <c r="AD419" s="70" t="str">
        <f t="shared" si="75"/>
        <v>*0.95</v>
      </c>
      <c r="AE419" s="70" t="str">
        <f t="shared" si="76"/>
        <v>REZoning_Sol-Win</v>
      </c>
      <c r="AF419" s="55"/>
      <c r="AG419" s="49" t="s">
        <v>3757</v>
      </c>
      <c r="AH419" s="71" t="s">
        <v>874</v>
      </c>
      <c r="AI419" s="55">
        <v>2050</v>
      </c>
      <c r="AJ419" s="70" t="str">
        <f t="shared" si="77"/>
        <v>*0.93</v>
      </c>
      <c r="AK419" s="70" t="str">
        <f t="shared" si="78"/>
        <v>REZoning_Sol-Win</v>
      </c>
      <c r="AO419" s="50" t="s">
        <v>3757</v>
      </c>
      <c r="AP419" s="72" t="s">
        <v>874</v>
      </c>
      <c r="AQ419" s="58">
        <v>2035</v>
      </c>
      <c r="AR419" s="73" t="str">
        <f t="shared" si="79"/>
        <v>*0.93</v>
      </c>
      <c r="AS419" s="70" t="str">
        <f t="shared" si="80"/>
        <v>REZoning_Sol-Win</v>
      </c>
      <c r="AT419" s="58"/>
      <c r="AU419" s="50" t="s">
        <v>3757</v>
      </c>
      <c r="AV419" s="72" t="s">
        <v>874</v>
      </c>
      <c r="AW419" s="58">
        <v>2050</v>
      </c>
      <c r="AX419" s="73" t="str">
        <f t="shared" si="81"/>
        <v>*0.9</v>
      </c>
      <c r="AY419" s="70" t="str">
        <f t="shared" si="82"/>
        <v>REZoning_Sol-Win</v>
      </c>
    </row>
    <row r="420" ht="29" spans="1:51">
      <c r="A420" s="67" t="s">
        <v>78</v>
      </c>
      <c r="C420" t="s">
        <v>3758</v>
      </c>
      <c r="D420" s="68" t="s">
        <v>874</v>
      </c>
      <c r="E420" s="52">
        <v>2035</v>
      </c>
      <c r="F420" s="69" t="str">
        <f t="shared" si="72"/>
        <v>*0.95</v>
      </c>
      <c r="G420" s="70" t="str">
        <f t="shared" si="83"/>
        <v>REZoning_Sol-Win</v>
      </c>
      <c r="H420" s="52"/>
      <c r="I420" t="s">
        <v>3758</v>
      </c>
      <c r="J420" s="68" t="s">
        <v>874</v>
      </c>
      <c r="K420" s="52">
        <v>2050</v>
      </c>
      <c r="L420" s="62" t="str">
        <f t="shared" si="73"/>
        <v>*0.93</v>
      </c>
      <c r="M420" s="70" t="str">
        <f t="shared" si="74"/>
        <v>REZoning_Sol-Win</v>
      </c>
      <c r="O420" t="s">
        <v>3758</v>
      </c>
      <c r="P420" t="s">
        <v>874</v>
      </c>
      <c r="Q420">
        <v>2100</v>
      </c>
      <c r="R420" t="s">
        <v>904</v>
      </c>
      <c r="S420" t="s">
        <v>875</v>
      </c>
      <c r="AA420" s="49" t="s">
        <v>3758</v>
      </c>
      <c r="AB420" s="71" t="s">
        <v>874</v>
      </c>
      <c r="AC420" s="55">
        <v>2035</v>
      </c>
      <c r="AD420" s="70" t="str">
        <f t="shared" si="75"/>
        <v>*0.95</v>
      </c>
      <c r="AE420" s="70" t="str">
        <f t="shared" si="76"/>
        <v>REZoning_Sol-Win</v>
      </c>
      <c r="AF420" s="55"/>
      <c r="AG420" s="49" t="s">
        <v>3758</v>
      </c>
      <c r="AH420" s="71" t="s">
        <v>874</v>
      </c>
      <c r="AI420" s="55">
        <v>2050</v>
      </c>
      <c r="AJ420" s="70" t="str">
        <f t="shared" si="77"/>
        <v>*0.93</v>
      </c>
      <c r="AK420" s="70" t="str">
        <f t="shared" si="78"/>
        <v>REZoning_Sol-Win</v>
      </c>
      <c r="AO420" s="50" t="s">
        <v>3758</v>
      </c>
      <c r="AP420" s="72" t="s">
        <v>874</v>
      </c>
      <c r="AQ420" s="58">
        <v>2035</v>
      </c>
      <c r="AR420" s="73" t="str">
        <f t="shared" si="79"/>
        <v>*0.93</v>
      </c>
      <c r="AS420" s="70" t="str">
        <f t="shared" si="80"/>
        <v>REZoning_Sol-Win</v>
      </c>
      <c r="AT420" s="58"/>
      <c r="AU420" s="50" t="s">
        <v>3758</v>
      </c>
      <c r="AV420" s="72" t="s">
        <v>874</v>
      </c>
      <c r="AW420" s="58">
        <v>2050</v>
      </c>
      <c r="AX420" s="73" t="str">
        <f t="shared" si="81"/>
        <v>*0.9</v>
      </c>
      <c r="AY420" s="70" t="str">
        <f t="shared" si="82"/>
        <v>REZoning_Sol-Win</v>
      </c>
    </row>
    <row r="421" ht="29" spans="1:51">
      <c r="A421" s="67" t="s">
        <v>78</v>
      </c>
      <c r="C421" t="s">
        <v>3759</v>
      </c>
      <c r="D421" s="68" t="s">
        <v>874</v>
      </c>
      <c r="E421" s="52">
        <v>2035</v>
      </c>
      <c r="F421" s="69" t="str">
        <f t="shared" si="72"/>
        <v>*0.95</v>
      </c>
      <c r="G421" s="70" t="str">
        <f t="shared" si="83"/>
        <v>REZoning_Sol-Win</v>
      </c>
      <c r="H421" s="52"/>
      <c r="I421" t="s">
        <v>3759</v>
      </c>
      <c r="J421" s="68" t="s">
        <v>874</v>
      </c>
      <c r="K421" s="52">
        <v>2050</v>
      </c>
      <c r="L421" s="62" t="str">
        <f t="shared" si="73"/>
        <v>*0.93</v>
      </c>
      <c r="M421" s="70" t="str">
        <f t="shared" si="74"/>
        <v>REZoning_Sol-Win</v>
      </c>
      <c r="O421" t="s">
        <v>3759</v>
      </c>
      <c r="P421" t="s">
        <v>874</v>
      </c>
      <c r="Q421">
        <v>2100</v>
      </c>
      <c r="R421" t="s">
        <v>904</v>
      </c>
      <c r="S421" t="s">
        <v>875</v>
      </c>
      <c r="AA421" s="49" t="s">
        <v>3759</v>
      </c>
      <c r="AB421" s="71" t="s">
        <v>874</v>
      </c>
      <c r="AC421" s="55">
        <v>2035</v>
      </c>
      <c r="AD421" s="70" t="str">
        <f t="shared" si="75"/>
        <v>*0.95</v>
      </c>
      <c r="AE421" s="70" t="str">
        <f t="shared" si="76"/>
        <v>REZoning_Sol-Win</v>
      </c>
      <c r="AF421" s="55"/>
      <c r="AG421" s="49" t="s">
        <v>3759</v>
      </c>
      <c r="AH421" s="71" t="s">
        <v>874</v>
      </c>
      <c r="AI421" s="55">
        <v>2050</v>
      </c>
      <c r="AJ421" s="70" t="str">
        <f t="shared" si="77"/>
        <v>*0.93</v>
      </c>
      <c r="AK421" s="70" t="str">
        <f t="shared" si="78"/>
        <v>REZoning_Sol-Win</v>
      </c>
      <c r="AO421" s="50" t="s">
        <v>3759</v>
      </c>
      <c r="AP421" s="72" t="s">
        <v>874</v>
      </c>
      <c r="AQ421" s="58">
        <v>2035</v>
      </c>
      <c r="AR421" s="73" t="str">
        <f t="shared" si="79"/>
        <v>*0.93</v>
      </c>
      <c r="AS421" s="70" t="str">
        <f t="shared" si="80"/>
        <v>REZoning_Sol-Win</v>
      </c>
      <c r="AT421" s="58"/>
      <c r="AU421" s="50" t="s">
        <v>3759</v>
      </c>
      <c r="AV421" s="72" t="s">
        <v>874</v>
      </c>
      <c r="AW421" s="58">
        <v>2050</v>
      </c>
      <c r="AX421" s="73" t="str">
        <f t="shared" si="81"/>
        <v>*0.9</v>
      </c>
      <c r="AY421" s="70" t="str">
        <f t="shared" si="82"/>
        <v>REZoning_Sol-Win</v>
      </c>
    </row>
    <row r="422" ht="29" spans="1:51">
      <c r="A422" s="67" t="s">
        <v>78</v>
      </c>
      <c r="C422" t="s">
        <v>3760</v>
      </c>
      <c r="D422" s="68" t="s">
        <v>874</v>
      </c>
      <c r="E422" s="52">
        <v>2035</v>
      </c>
      <c r="F422" s="69" t="str">
        <f t="shared" si="72"/>
        <v>*0.95</v>
      </c>
      <c r="G422" s="70" t="str">
        <f t="shared" si="83"/>
        <v>REZoning_Sol-Win</v>
      </c>
      <c r="H422" s="52"/>
      <c r="I422" t="s">
        <v>3760</v>
      </c>
      <c r="J422" s="68" t="s">
        <v>874</v>
      </c>
      <c r="K422" s="52">
        <v>2050</v>
      </c>
      <c r="L422" s="62" t="str">
        <f t="shared" si="73"/>
        <v>*0.93</v>
      </c>
      <c r="M422" s="70" t="str">
        <f t="shared" si="74"/>
        <v>REZoning_Sol-Win</v>
      </c>
      <c r="O422" t="s">
        <v>3760</v>
      </c>
      <c r="P422" t="s">
        <v>874</v>
      </c>
      <c r="Q422">
        <v>2100</v>
      </c>
      <c r="R422" t="s">
        <v>904</v>
      </c>
      <c r="S422" t="s">
        <v>875</v>
      </c>
      <c r="AA422" s="49" t="s">
        <v>3760</v>
      </c>
      <c r="AB422" s="71" t="s">
        <v>874</v>
      </c>
      <c r="AC422" s="55">
        <v>2035</v>
      </c>
      <c r="AD422" s="70" t="str">
        <f t="shared" si="75"/>
        <v>*0.95</v>
      </c>
      <c r="AE422" s="70" t="str">
        <f t="shared" si="76"/>
        <v>REZoning_Sol-Win</v>
      </c>
      <c r="AF422" s="55"/>
      <c r="AG422" s="49" t="s">
        <v>3760</v>
      </c>
      <c r="AH422" s="71" t="s">
        <v>874</v>
      </c>
      <c r="AI422" s="55">
        <v>2050</v>
      </c>
      <c r="AJ422" s="70" t="str">
        <f t="shared" si="77"/>
        <v>*0.93</v>
      </c>
      <c r="AK422" s="70" t="str">
        <f t="shared" si="78"/>
        <v>REZoning_Sol-Win</v>
      </c>
      <c r="AO422" s="50" t="s">
        <v>3760</v>
      </c>
      <c r="AP422" s="72" t="s">
        <v>874</v>
      </c>
      <c r="AQ422" s="58">
        <v>2035</v>
      </c>
      <c r="AR422" s="73" t="str">
        <f t="shared" si="79"/>
        <v>*0.93</v>
      </c>
      <c r="AS422" s="70" t="str">
        <f t="shared" si="80"/>
        <v>REZoning_Sol-Win</v>
      </c>
      <c r="AT422" s="58"/>
      <c r="AU422" s="50" t="s">
        <v>3760</v>
      </c>
      <c r="AV422" s="72" t="s">
        <v>874</v>
      </c>
      <c r="AW422" s="58">
        <v>2050</v>
      </c>
      <c r="AX422" s="73" t="str">
        <f t="shared" si="81"/>
        <v>*0.9</v>
      </c>
      <c r="AY422" s="70" t="str">
        <f t="shared" si="82"/>
        <v>REZoning_Sol-Win</v>
      </c>
    </row>
    <row r="423" ht="29" spans="1:51">
      <c r="A423" s="67" t="s">
        <v>78</v>
      </c>
      <c r="C423" t="s">
        <v>3761</v>
      </c>
      <c r="D423" s="68" t="s">
        <v>874</v>
      </c>
      <c r="E423" s="52">
        <v>2035</v>
      </c>
      <c r="F423" s="69" t="str">
        <f t="shared" si="72"/>
        <v>*0.95</v>
      </c>
      <c r="G423" s="70" t="str">
        <f t="shared" si="83"/>
        <v>REZoning_Sol-Win</v>
      </c>
      <c r="H423" s="52"/>
      <c r="I423" t="s">
        <v>3761</v>
      </c>
      <c r="J423" s="68" t="s">
        <v>874</v>
      </c>
      <c r="K423" s="52">
        <v>2050</v>
      </c>
      <c r="L423" s="62" t="str">
        <f t="shared" si="73"/>
        <v>*0.93</v>
      </c>
      <c r="M423" s="70" t="str">
        <f t="shared" si="74"/>
        <v>REZoning_Sol-Win</v>
      </c>
      <c r="O423" t="s">
        <v>3761</v>
      </c>
      <c r="P423" t="s">
        <v>874</v>
      </c>
      <c r="Q423">
        <v>2100</v>
      </c>
      <c r="R423" t="s">
        <v>904</v>
      </c>
      <c r="S423" t="s">
        <v>875</v>
      </c>
      <c r="AA423" s="49" t="s">
        <v>3761</v>
      </c>
      <c r="AB423" s="71" t="s">
        <v>874</v>
      </c>
      <c r="AC423" s="55">
        <v>2035</v>
      </c>
      <c r="AD423" s="70" t="str">
        <f t="shared" si="75"/>
        <v>*0.95</v>
      </c>
      <c r="AE423" s="70" t="str">
        <f t="shared" si="76"/>
        <v>REZoning_Sol-Win</v>
      </c>
      <c r="AF423" s="55"/>
      <c r="AG423" s="49" t="s">
        <v>3761</v>
      </c>
      <c r="AH423" s="71" t="s">
        <v>874</v>
      </c>
      <c r="AI423" s="55">
        <v>2050</v>
      </c>
      <c r="AJ423" s="70" t="str">
        <f t="shared" si="77"/>
        <v>*0.93</v>
      </c>
      <c r="AK423" s="70" t="str">
        <f t="shared" si="78"/>
        <v>REZoning_Sol-Win</v>
      </c>
      <c r="AO423" s="50" t="s">
        <v>3761</v>
      </c>
      <c r="AP423" s="72" t="s">
        <v>874</v>
      </c>
      <c r="AQ423" s="58">
        <v>2035</v>
      </c>
      <c r="AR423" s="73" t="str">
        <f t="shared" si="79"/>
        <v>*0.93</v>
      </c>
      <c r="AS423" s="70" t="str">
        <f t="shared" si="80"/>
        <v>REZoning_Sol-Win</v>
      </c>
      <c r="AT423" s="58"/>
      <c r="AU423" s="50" t="s">
        <v>3761</v>
      </c>
      <c r="AV423" s="72" t="s">
        <v>874</v>
      </c>
      <c r="AW423" s="58">
        <v>2050</v>
      </c>
      <c r="AX423" s="73" t="str">
        <f t="shared" si="81"/>
        <v>*0.9</v>
      </c>
      <c r="AY423" s="70" t="str">
        <f t="shared" si="82"/>
        <v>REZoning_Sol-Win</v>
      </c>
    </row>
    <row r="424" ht="29" spans="1:51">
      <c r="A424" s="67" t="s">
        <v>78</v>
      </c>
      <c r="C424" t="s">
        <v>3762</v>
      </c>
      <c r="D424" s="68" t="s">
        <v>874</v>
      </c>
      <c r="E424" s="52">
        <v>2035</v>
      </c>
      <c r="F424" s="69" t="str">
        <f t="shared" si="72"/>
        <v>*0.95</v>
      </c>
      <c r="G424" s="70" t="str">
        <f t="shared" si="83"/>
        <v>REZoning_Sol-Win</v>
      </c>
      <c r="H424" s="52"/>
      <c r="I424" t="s">
        <v>3762</v>
      </c>
      <c r="J424" s="68" t="s">
        <v>874</v>
      </c>
      <c r="K424" s="52">
        <v>2050</v>
      </c>
      <c r="L424" s="62" t="str">
        <f t="shared" si="73"/>
        <v>*0.93</v>
      </c>
      <c r="M424" s="70" t="str">
        <f t="shared" si="74"/>
        <v>REZoning_Sol-Win</v>
      </c>
      <c r="O424" t="s">
        <v>3762</v>
      </c>
      <c r="P424" t="s">
        <v>874</v>
      </c>
      <c r="Q424">
        <v>2100</v>
      </c>
      <c r="R424" t="s">
        <v>904</v>
      </c>
      <c r="S424" t="s">
        <v>875</v>
      </c>
      <c r="AA424" s="49" t="s">
        <v>3762</v>
      </c>
      <c r="AB424" s="71" t="s">
        <v>874</v>
      </c>
      <c r="AC424" s="55">
        <v>2035</v>
      </c>
      <c r="AD424" s="70" t="str">
        <f t="shared" si="75"/>
        <v>*0.95</v>
      </c>
      <c r="AE424" s="70" t="str">
        <f t="shared" si="76"/>
        <v>REZoning_Sol-Win</v>
      </c>
      <c r="AF424" s="55"/>
      <c r="AG424" s="49" t="s">
        <v>3762</v>
      </c>
      <c r="AH424" s="71" t="s">
        <v>874</v>
      </c>
      <c r="AI424" s="55">
        <v>2050</v>
      </c>
      <c r="AJ424" s="70" t="str">
        <f t="shared" si="77"/>
        <v>*0.93</v>
      </c>
      <c r="AK424" s="70" t="str">
        <f t="shared" si="78"/>
        <v>REZoning_Sol-Win</v>
      </c>
      <c r="AO424" s="50" t="s">
        <v>3762</v>
      </c>
      <c r="AP424" s="72" t="s">
        <v>874</v>
      </c>
      <c r="AQ424" s="58">
        <v>2035</v>
      </c>
      <c r="AR424" s="73" t="str">
        <f t="shared" si="79"/>
        <v>*0.93</v>
      </c>
      <c r="AS424" s="70" t="str">
        <f t="shared" si="80"/>
        <v>REZoning_Sol-Win</v>
      </c>
      <c r="AT424" s="58"/>
      <c r="AU424" s="50" t="s">
        <v>3762</v>
      </c>
      <c r="AV424" s="72" t="s">
        <v>874</v>
      </c>
      <c r="AW424" s="58">
        <v>2050</v>
      </c>
      <c r="AX424" s="73" t="str">
        <f t="shared" si="81"/>
        <v>*0.9</v>
      </c>
      <c r="AY424" s="70" t="str">
        <f t="shared" si="82"/>
        <v>REZoning_Sol-Win</v>
      </c>
    </row>
    <row r="425" ht="29" spans="1:51">
      <c r="A425" s="67" t="s">
        <v>78</v>
      </c>
      <c r="C425" t="s">
        <v>3763</v>
      </c>
      <c r="D425" s="68" t="s">
        <v>874</v>
      </c>
      <c r="E425" s="52">
        <v>2035</v>
      </c>
      <c r="F425" s="69" t="str">
        <f t="shared" si="72"/>
        <v>*0.95</v>
      </c>
      <c r="G425" s="70" t="str">
        <f t="shared" si="83"/>
        <v>REZoning_Sol-Win</v>
      </c>
      <c r="H425" s="52"/>
      <c r="I425" t="s">
        <v>3763</v>
      </c>
      <c r="J425" s="68" t="s">
        <v>874</v>
      </c>
      <c r="K425" s="52">
        <v>2050</v>
      </c>
      <c r="L425" s="62" t="str">
        <f t="shared" si="73"/>
        <v>*0.93</v>
      </c>
      <c r="M425" s="70" t="str">
        <f t="shared" si="74"/>
        <v>REZoning_Sol-Win</v>
      </c>
      <c r="O425" t="s">
        <v>3763</v>
      </c>
      <c r="P425" t="s">
        <v>874</v>
      </c>
      <c r="Q425">
        <v>2100</v>
      </c>
      <c r="R425" t="s">
        <v>904</v>
      </c>
      <c r="S425" t="s">
        <v>875</v>
      </c>
      <c r="AA425" s="49" t="s">
        <v>3763</v>
      </c>
      <c r="AB425" s="71" t="s">
        <v>874</v>
      </c>
      <c r="AC425" s="55">
        <v>2035</v>
      </c>
      <c r="AD425" s="70" t="str">
        <f t="shared" si="75"/>
        <v>*0.95</v>
      </c>
      <c r="AE425" s="70" t="str">
        <f t="shared" si="76"/>
        <v>REZoning_Sol-Win</v>
      </c>
      <c r="AF425" s="55"/>
      <c r="AG425" s="49" t="s">
        <v>3763</v>
      </c>
      <c r="AH425" s="71" t="s">
        <v>874</v>
      </c>
      <c r="AI425" s="55">
        <v>2050</v>
      </c>
      <c r="AJ425" s="70" t="str">
        <f t="shared" si="77"/>
        <v>*0.93</v>
      </c>
      <c r="AK425" s="70" t="str">
        <f t="shared" si="78"/>
        <v>REZoning_Sol-Win</v>
      </c>
      <c r="AO425" s="50" t="s">
        <v>3763</v>
      </c>
      <c r="AP425" s="72" t="s">
        <v>874</v>
      </c>
      <c r="AQ425" s="58">
        <v>2035</v>
      </c>
      <c r="AR425" s="73" t="str">
        <f t="shared" si="79"/>
        <v>*0.93</v>
      </c>
      <c r="AS425" s="70" t="str">
        <f t="shared" si="80"/>
        <v>REZoning_Sol-Win</v>
      </c>
      <c r="AT425" s="58"/>
      <c r="AU425" s="50" t="s">
        <v>3763</v>
      </c>
      <c r="AV425" s="72" t="s">
        <v>874</v>
      </c>
      <c r="AW425" s="58">
        <v>2050</v>
      </c>
      <c r="AX425" s="73" t="str">
        <f t="shared" si="81"/>
        <v>*0.9</v>
      </c>
      <c r="AY425" s="70" t="str">
        <f t="shared" si="82"/>
        <v>REZoning_Sol-Win</v>
      </c>
    </row>
    <row r="426" ht="29" spans="1:51">
      <c r="A426" s="67" t="s">
        <v>78</v>
      </c>
      <c r="C426" t="s">
        <v>3764</v>
      </c>
      <c r="D426" s="68" t="s">
        <v>874</v>
      </c>
      <c r="E426" s="52">
        <v>2035</v>
      </c>
      <c r="F426" s="69" t="str">
        <f t="shared" si="72"/>
        <v>*0.95</v>
      </c>
      <c r="G426" s="70" t="str">
        <f t="shared" si="83"/>
        <v>REZoning_Sol-Win</v>
      </c>
      <c r="H426" s="52"/>
      <c r="I426" t="s">
        <v>3764</v>
      </c>
      <c r="J426" s="68" t="s">
        <v>874</v>
      </c>
      <c r="K426" s="52">
        <v>2050</v>
      </c>
      <c r="L426" s="62" t="str">
        <f t="shared" si="73"/>
        <v>*0.93</v>
      </c>
      <c r="M426" s="70" t="str">
        <f t="shared" si="74"/>
        <v>REZoning_Sol-Win</v>
      </c>
      <c r="O426" t="s">
        <v>3764</v>
      </c>
      <c r="P426" t="s">
        <v>874</v>
      </c>
      <c r="Q426">
        <v>2100</v>
      </c>
      <c r="R426" t="s">
        <v>904</v>
      </c>
      <c r="S426" t="s">
        <v>875</v>
      </c>
      <c r="AA426" s="49" t="s">
        <v>3764</v>
      </c>
      <c r="AB426" s="71" t="s">
        <v>874</v>
      </c>
      <c r="AC426" s="55">
        <v>2035</v>
      </c>
      <c r="AD426" s="70" t="str">
        <f t="shared" si="75"/>
        <v>*0.95</v>
      </c>
      <c r="AE426" s="70" t="str">
        <f t="shared" si="76"/>
        <v>REZoning_Sol-Win</v>
      </c>
      <c r="AF426" s="55"/>
      <c r="AG426" s="49" t="s">
        <v>3764</v>
      </c>
      <c r="AH426" s="71" t="s">
        <v>874</v>
      </c>
      <c r="AI426" s="55">
        <v>2050</v>
      </c>
      <c r="AJ426" s="70" t="str">
        <f t="shared" si="77"/>
        <v>*0.93</v>
      </c>
      <c r="AK426" s="70" t="str">
        <f t="shared" si="78"/>
        <v>REZoning_Sol-Win</v>
      </c>
      <c r="AO426" s="50" t="s">
        <v>3764</v>
      </c>
      <c r="AP426" s="72" t="s">
        <v>874</v>
      </c>
      <c r="AQ426" s="58">
        <v>2035</v>
      </c>
      <c r="AR426" s="73" t="str">
        <f t="shared" si="79"/>
        <v>*0.93</v>
      </c>
      <c r="AS426" s="70" t="str">
        <f t="shared" si="80"/>
        <v>REZoning_Sol-Win</v>
      </c>
      <c r="AT426" s="58"/>
      <c r="AU426" s="50" t="s">
        <v>3764</v>
      </c>
      <c r="AV426" s="72" t="s">
        <v>874</v>
      </c>
      <c r="AW426" s="58">
        <v>2050</v>
      </c>
      <c r="AX426" s="73" t="str">
        <f t="shared" si="81"/>
        <v>*0.9</v>
      </c>
      <c r="AY426" s="70" t="str">
        <f t="shared" si="82"/>
        <v>REZoning_Sol-Win</v>
      </c>
    </row>
    <row r="427" ht="29" spans="1:51">
      <c r="A427" s="67" t="s">
        <v>78</v>
      </c>
      <c r="C427" t="s">
        <v>3765</v>
      </c>
      <c r="D427" s="68" t="s">
        <v>874</v>
      </c>
      <c r="E427" s="52">
        <v>2035</v>
      </c>
      <c r="F427" s="69" t="str">
        <f t="shared" si="72"/>
        <v>*0.95</v>
      </c>
      <c r="G427" s="70" t="str">
        <f t="shared" si="83"/>
        <v>REZoning_Sol-Win</v>
      </c>
      <c r="H427" s="52"/>
      <c r="I427" t="s">
        <v>3765</v>
      </c>
      <c r="J427" s="68" t="s">
        <v>874</v>
      </c>
      <c r="K427" s="52">
        <v>2050</v>
      </c>
      <c r="L427" s="62" t="str">
        <f t="shared" si="73"/>
        <v>*0.93</v>
      </c>
      <c r="M427" s="70" t="str">
        <f t="shared" si="74"/>
        <v>REZoning_Sol-Win</v>
      </c>
      <c r="O427" t="s">
        <v>3765</v>
      </c>
      <c r="P427" t="s">
        <v>874</v>
      </c>
      <c r="Q427">
        <v>2100</v>
      </c>
      <c r="R427" t="s">
        <v>904</v>
      </c>
      <c r="S427" t="s">
        <v>875</v>
      </c>
      <c r="AA427" s="49" t="s">
        <v>3765</v>
      </c>
      <c r="AB427" s="71" t="s">
        <v>874</v>
      </c>
      <c r="AC427" s="55">
        <v>2035</v>
      </c>
      <c r="AD427" s="70" t="str">
        <f t="shared" si="75"/>
        <v>*0.95</v>
      </c>
      <c r="AE427" s="70" t="str">
        <f t="shared" si="76"/>
        <v>REZoning_Sol-Win</v>
      </c>
      <c r="AF427" s="55"/>
      <c r="AG427" s="49" t="s">
        <v>3765</v>
      </c>
      <c r="AH427" s="71" t="s">
        <v>874</v>
      </c>
      <c r="AI427" s="55">
        <v>2050</v>
      </c>
      <c r="AJ427" s="70" t="str">
        <f t="shared" si="77"/>
        <v>*0.93</v>
      </c>
      <c r="AK427" s="70" t="str">
        <f t="shared" si="78"/>
        <v>REZoning_Sol-Win</v>
      </c>
      <c r="AO427" s="50" t="s">
        <v>3765</v>
      </c>
      <c r="AP427" s="72" t="s">
        <v>874</v>
      </c>
      <c r="AQ427" s="58">
        <v>2035</v>
      </c>
      <c r="AR427" s="73" t="str">
        <f t="shared" si="79"/>
        <v>*0.93</v>
      </c>
      <c r="AS427" s="70" t="str">
        <f t="shared" si="80"/>
        <v>REZoning_Sol-Win</v>
      </c>
      <c r="AT427" s="58"/>
      <c r="AU427" s="50" t="s">
        <v>3765</v>
      </c>
      <c r="AV427" s="72" t="s">
        <v>874</v>
      </c>
      <c r="AW427" s="58">
        <v>2050</v>
      </c>
      <c r="AX427" s="73" t="str">
        <f t="shared" si="81"/>
        <v>*0.9</v>
      </c>
      <c r="AY427" s="70" t="str">
        <f t="shared" si="82"/>
        <v>REZoning_Sol-Win</v>
      </c>
    </row>
    <row r="428" ht="29" spans="1:51">
      <c r="A428" s="67" t="s">
        <v>78</v>
      </c>
      <c r="C428" t="s">
        <v>3766</v>
      </c>
      <c r="D428" s="68" t="s">
        <v>874</v>
      </c>
      <c r="E428" s="52">
        <v>2035</v>
      </c>
      <c r="F428" s="69" t="str">
        <f t="shared" si="72"/>
        <v>*0.95</v>
      </c>
      <c r="G428" s="70" t="str">
        <f t="shared" si="83"/>
        <v>REZoning_Sol-Win</v>
      </c>
      <c r="H428" s="52"/>
      <c r="I428" t="s">
        <v>3766</v>
      </c>
      <c r="J428" s="68" t="s">
        <v>874</v>
      </c>
      <c r="K428" s="52">
        <v>2050</v>
      </c>
      <c r="L428" s="62" t="str">
        <f t="shared" si="73"/>
        <v>*0.93</v>
      </c>
      <c r="M428" s="70" t="str">
        <f t="shared" si="74"/>
        <v>REZoning_Sol-Win</v>
      </c>
      <c r="O428" t="s">
        <v>3766</v>
      </c>
      <c r="P428" t="s">
        <v>874</v>
      </c>
      <c r="Q428">
        <v>2100</v>
      </c>
      <c r="R428" t="s">
        <v>904</v>
      </c>
      <c r="S428" t="s">
        <v>875</v>
      </c>
      <c r="AA428" s="49" t="s">
        <v>3766</v>
      </c>
      <c r="AB428" s="71" t="s">
        <v>874</v>
      </c>
      <c r="AC428" s="55">
        <v>2035</v>
      </c>
      <c r="AD428" s="70" t="str">
        <f t="shared" si="75"/>
        <v>*0.95</v>
      </c>
      <c r="AE428" s="70" t="str">
        <f t="shared" si="76"/>
        <v>REZoning_Sol-Win</v>
      </c>
      <c r="AF428" s="55"/>
      <c r="AG428" s="49" t="s">
        <v>3766</v>
      </c>
      <c r="AH428" s="71" t="s">
        <v>874</v>
      </c>
      <c r="AI428" s="55">
        <v>2050</v>
      </c>
      <c r="AJ428" s="70" t="str">
        <f t="shared" si="77"/>
        <v>*0.93</v>
      </c>
      <c r="AK428" s="70" t="str">
        <f t="shared" si="78"/>
        <v>REZoning_Sol-Win</v>
      </c>
      <c r="AO428" s="50" t="s">
        <v>3766</v>
      </c>
      <c r="AP428" s="72" t="s">
        <v>874</v>
      </c>
      <c r="AQ428" s="58">
        <v>2035</v>
      </c>
      <c r="AR428" s="73" t="str">
        <f t="shared" si="79"/>
        <v>*0.93</v>
      </c>
      <c r="AS428" s="70" t="str">
        <f t="shared" si="80"/>
        <v>REZoning_Sol-Win</v>
      </c>
      <c r="AT428" s="58"/>
      <c r="AU428" s="50" t="s">
        <v>3766</v>
      </c>
      <c r="AV428" s="72" t="s">
        <v>874</v>
      </c>
      <c r="AW428" s="58">
        <v>2050</v>
      </c>
      <c r="AX428" s="73" t="str">
        <f t="shared" si="81"/>
        <v>*0.9</v>
      </c>
      <c r="AY428" s="70" t="str">
        <f t="shared" si="82"/>
        <v>REZoning_Sol-Win</v>
      </c>
    </row>
    <row r="429" ht="29" spans="1:51">
      <c r="A429" s="67" t="s">
        <v>78</v>
      </c>
      <c r="C429" t="s">
        <v>3767</v>
      </c>
      <c r="D429" s="68" t="s">
        <v>874</v>
      </c>
      <c r="E429" s="52">
        <v>2035</v>
      </c>
      <c r="F429" s="69" t="str">
        <f t="shared" si="72"/>
        <v>*0.95</v>
      </c>
      <c r="G429" s="70" t="str">
        <f t="shared" si="83"/>
        <v>REZoning_Sol-Win</v>
      </c>
      <c r="H429" s="52"/>
      <c r="I429" t="s">
        <v>3767</v>
      </c>
      <c r="J429" s="68" t="s">
        <v>874</v>
      </c>
      <c r="K429" s="52">
        <v>2050</v>
      </c>
      <c r="L429" s="62" t="str">
        <f t="shared" si="73"/>
        <v>*0.93</v>
      </c>
      <c r="M429" s="70" t="str">
        <f t="shared" si="74"/>
        <v>REZoning_Sol-Win</v>
      </c>
      <c r="O429" t="s">
        <v>3767</v>
      </c>
      <c r="P429" t="s">
        <v>874</v>
      </c>
      <c r="Q429">
        <v>2100</v>
      </c>
      <c r="R429" t="s">
        <v>904</v>
      </c>
      <c r="S429" t="s">
        <v>875</v>
      </c>
      <c r="AA429" s="49" t="s">
        <v>3767</v>
      </c>
      <c r="AB429" s="71" t="s">
        <v>874</v>
      </c>
      <c r="AC429" s="55">
        <v>2035</v>
      </c>
      <c r="AD429" s="70" t="str">
        <f t="shared" si="75"/>
        <v>*0.95</v>
      </c>
      <c r="AE429" s="70" t="str">
        <f t="shared" si="76"/>
        <v>REZoning_Sol-Win</v>
      </c>
      <c r="AF429" s="55"/>
      <c r="AG429" s="49" t="s">
        <v>3767</v>
      </c>
      <c r="AH429" s="71" t="s">
        <v>874</v>
      </c>
      <c r="AI429" s="55">
        <v>2050</v>
      </c>
      <c r="AJ429" s="70" t="str">
        <f t="shared" si="77"/>
        <v>*0.93</v>
      </c>
      <c r="AK429" s="70" t="str">
        <f t="shared" si="78"/>
        <v>REZoning_Sol-Win</v>
      </c>
      <c r="AO429" s="50" t="s">
        <v>3767</v>
      </c>
      <c r="AP429" s="72" t="s">
        <v>874</v>
      </c>
      <c r="AQ429" s="58">
        <v>2035</v>
      </c>
      <c r="AR429" s="73" t="str">
        <f t="shared" si="79"/>
        <v>*0.93</v>
      </c>
      <c r="AS429" s="70" t="str">
        <f t="shared" si="80"/>
        <v>REZoning_Sol-Win</v>
      </c>
      <c r="AT429" s="58"/>
      <c r="AU429" s="50" t="s">
        <v>3767</v>
      </c>
      <c r="AV429" s="72" t="s">
        <v>874</v>
      </c>
      <c r="AW429" s="58">
        <v>2050</v>
      </c>
      <c r="AX429" s="73" t="str">
        <f t="shared" si="81"/>
        <v>*0.9</v>
      </c>
      <c r="AY429" s="70" t="str">
        <f t="shared" si="82"/>
        <v>REZoning_Sol-Win</v>
      </c>
    </row>
    <row r="430" ht="29" spans="1:51">
      <c r="A430" s="67" t="s">
        <v>78</v>
      </c>
      <c r="C430" t="s">
        <v>3768</v>
      </c>
      <c r="D430" s="68" t="s">
        <v>874</v>
      </c>
      <c r="E430" s="52">
        <v>2035</v>
      </c>
      <c r="F430" s="69" t="str">
        <f t="shared" si="72"/>
        <v>*0.95</v>
      </c>
      <c r="G430" s="70" t="str">
        <f t="shared" si="83"/>
        <v>REZoning_Sol-Win</v>
      </c>
      <c r="H430" s="52"/>
      <c r="I430" t="s">
        <v>3768</v>
      </c>
      <c r="J430" s="68" t="s">
        <v>874</v>
      </c>
      <c r="K430" s="52">
        <v>2050</v>
      </c>
      <c r="L430" s="62" t="str">
        <f t="shared" si="73"/>
        <v>*0.93</v>
      </c>
      <c r="M430" s="70" t="str">
        <f t="shared" si="74"/>
        <v>REZoning_Sol-Win</v>
      </c>
      <c r="O430" t="s">
        <v>3768</v>
      </c>
      <c r="P430" t="s">
        <v>874</v>
      </c>
      <c r="Q430">
        <v>2100</v>
      </c>
      <c r="R430" t="s">
        <v>904</v>
      </c>
      <c r="S430" t="s">
        <v>875</v>
      </c>
      <c r="AA430" s="49" t="s">
        <v>3768</v>
      </c>
      <c r="AB430" s="71" t="s">
        <v>874</v>
      </c>
      <c r="AC430" s="55">
        <v>2035</v>
      </c>
      <c r="AD430" s="70" t="str">
        <f t="shared" si="75"/>
        <v>*0.95</v>
      </c>
      <c r="AE430" s="70" t="str">
        <f t="shared" si="76"/>
        <v>REZoning_Sol-Win</v>
      </c>
      <c r="AF430" s="55"/>
      <c r="AG430" s="49" t="s">
        <v>3768</v>
      </c>
      <c r="AH430" s="71" t="s">
        <v>874</v>
      </c>
      <c r="AI430" s="55">
        <v>2050</v>
      </c>
      <c r="AJ430" s="70" t="str">
        <f t="shared" si="77"/>
        <v>*0.93</v>
      </c>
      <c r="AK430" s="70" t="str">
        <f t="shared" si="78"/>
        <v>REZoning_Sol-Win</v>
      </c>
      <c r="AO430" s="50" t="s">
        <v>3768</v>
      </c>
      <c r="AP430" s="72" t="s">
        <v>874</v>
      </c>
      <c r="AQ430" s="58">
        <v>2035</v>
      </c>
      <c r="AR430" s="73" t="str">
        <f t="shared" si="79"/>
        <v>*0.93</v>
      </c>
      <c r="AS430" s="70" t="str">
        <f t="shared" si="80"/>
        <v>REZoning_Sol-Win</v>
      </c>
      <c r="AT430" s="58"/>
      <c r="AU430" s="50" t="s">
        <v>3768</v>
      </c>
      <c r="AV430" s="72" t="s">
        <v>874</v>
      </c>
      <c r="AW430" s="58">
        <v>2050</v>
      </c>
      <c r="AX430" s="73" t="str">
        <f t="shared" si="81"/>
        <v>*0.9</v>
      </c>
      <c r="AY430" s="70" t="str">
        <f t="shared" si="82"/>
        <v>REZoning_Sol-Win</v>
      </c>
    </row>
    <row r="431" ht="29" spans="1:51">
      <c r="A431" s="67" t="s">
        <v>78</v>
      </c>
      <c r="C431" t="s">
        <v>3769</v>
      </c>
      <c r="D431" s="68" t="s">
        <v>874</v>
      </c>
      <c r="E431" s="52">
        <v>2035</v>
      </c>
      <c r="F431" s="69" t="str">
        <f t="shared" si="72"/>
        <v>*0.95</v>
      </c>
      <c r="G431" s="70" t="str">
        <f t="shared" si="83"/>
        <v>REZoning_Sol-Win</v>
      </c>
      <c r="H431" s="52"/>
      <c r="I431" t="s">
        <v>3769</v>
      </c>
      <c r="J431" s="68" t="s">
        <v>874</v>
      </c>
      <c r="K431" s="52">
        <v>2050</v>
      </c>
      <c r="L431" s="62" t="str">
        <f t="shared" si="73"/>
        <v>*0.93</v>
      </c>
      <c r="M431" s="70" t="str">
        <f t="shared" si="74"/>
        <v>REZoning_Sol-Win</v>
      </c>
      <c r="O431" t="s">
        <v>3769</v>
      </c>
      <c r="P431" t="s">
        <v>874</v>
      </c>
      <c r="Q431">
        <v>2100</v>
      </c>
      <c r="R431" t="s">
        <v>904</v>
      </c>
      <c r="S431" t="s">
        <v>875</v>
      </c>
      <c r="AA431" s="49" t="s">
        <v>3769</v>
      </c>
      <c r="AB431" s="71" t="s">
        <v>874</v>
      </c>
      <c r="AC431" s="55">
        <v>2035</v>
      </c>
      <c r="AD431" s="70" t="str">
        <f t="shared" si="75"/>
        <v>*0.95</v>
      </c>
      <c r="AE431" s="70" t="str">
        <f t="shared" si="76"/>
        <v>REZoning_Sol-Win</v>
      </c>
      <c r="AF431" s="55"/>
      <c r="AG431" s="49" t="s">
        <v>3769</v>
      </c>
      <c r="AH431" s="71" t="s">
        <v>874</v>
      </c>
      <c r="AI431" s="55">
        <v>2050</v>
      </c>
      <c r="AJ431" s="70" t="str">
        <f t="shared" si="77"/>
        <v>*0.93</v>
      </c>
      <c r="AK431" s="70" t="str">
        <f t="shared" si="78"/>
        <v>REZoning_Sol-Win</v>
      </c>
      <c r="AO431" s="50" t="s">
        <v>3769</v>
      </c>
      <c r="AP431" s="72" t="s">
        <v>874</v>
      </c>
      <c r="AQ431" s="58">
        <v>2035</v>
      </c>
      <c r="AR431" s="73" t="str">
        <f t="shared" si="79"/>
        <v>*0.93</v>
      </c>
      <c r="AS431" s="70" t="str">
        <f t="shared" si="80"/>
        <v>REZoning_Sol-Win</v>
      </c>
      <c r="AT431" s="58"/>
      <c r="AU431" s="50" t="s">
        <v>3769</v>
      </c>
      <c r="AV431" s="72" t="s">
        <v>874</v>
      </c>
      <c r="AW431" s="58">
        <v>2050</v>
      </c>
      <c r="AX431" s="73" t="str">
        <f t="shared" si="81"/>
        <v>*0.9</v>
      </c>
      <c r="AY431" s="70" t="str">
        <f t="shared" si="82"/>
        <v>REZoning_Sol-Win</v>
      </c>
    </row>
    <row r="432" ht="29" spans="1:51">
      <c r="A432" s="67" t="s">
        <v>78</v>
      </c>
      <c r="C432" t="s">
        <v>3770</v>
      </c>
      <c r="D432" s="68" t="s">
        <v>874</v>
      </c>
      <c r="E432" s="52">
        <v>2035</v>
      </c>
      <c r="F432" s="69" t="str">
        <f t="shared" si="72"/>
        <v>*0.95</v>
      </c>
      <c r="G432" s="70" t="str">
        <f t="shared" si="83"/>
        <v>REZoning_Sol-Win</v>
      </c>
      <c r="H432" s="52"/>
      <c r="I432" t="s">
        <v>3770</v>
      </c>
      <c r="J432" s="68" t="s">
        <v>874</v>
      </c>
      <c r="K432" s="52">
        <v>2050</v>
      </c>
      <c r="L432" s="62" t="str">
        <f t="shared" si="73"/>
        <v>*0.93</v>
      </c>
      <c r="M432" s="70" t="str">
        <f t="shared" si="74"/>
        <v>REZoning_Sol-Win</v>
      </c>
      <c r="O432" t="s">
        <v>3770</v>
      </c>
      <c r="P432" t="s">
        <v>874</v>
      </c>
      <c r="Q432">
        <v>2100</v>
      </c>
      <c r="R432" t="s">
        <v>904</v>
      </c>
      <c r="S432" t="s">
        <v>875</v>
      </c>
      <c r="AA432" s="49" t="s">
        <v>3770</v>
      </c>
      <c r="AB432" s="71" t="s">
        <v>874</v>
      </c>
      <c r="AC432" s="55">
        <v>2035</v>
      </c>
      <c r="AD432" s="70" t="str">
        <f t="shared" si="75"/>
        <v>*0.95</v>
      </c>
      <c r="AE432" s="70" t="str">
        <f t="shared" si="76"/>
        <v>REZoning_Sol-Win</v>
      </c>
      <c r="AF432" s="55"/>
      <c r="AG432" s="49" t="s">
        <v>3770</v>
      </c>
      <c r="AH432" s="71" t="s">
        <v>874</v>
      </c>
      <c r="AI432" s="55">
        <v>2050</v>
      </c>
      <c r="AJ432" s="70" t="str">
        <f t="shared" si="77"/>
        <v>*0.93</v>
      </c>
      <c r="AK432" s="70" t="str">
        <f t="shared" si="78"/>
        <v>REZoning_Sol-Win</v>
      </c>
      <c r="AO432" s="50" t="s">
        <v>3770</v>
      </c>
      <c r="AP432" s="72" t="s">
        <v>874</v>
      </c>
      <c r="AQ432" s="58">
        <v>2035</v>
      </c>
      <c r="AR432" s="73" t="str">
        <f t="shared" si="79"/>
        <v>*0.93</v>
      </c>
      <c r="AS432" s="70" t="str">
        <f t="shared" si="80"/>
        <v>REZoning_Sol-Win</v>
      </c>
      <c r="AT432" s="58"/>
      <c r="AU432" s="50" t="s">
        <v>3770</v>
      </c>
      <c r="AV432" s="72" t="s">
        <v>874</v>
      </c>
      <c r="AW432" s="58">
        <v>2050</v>
      </c>
      <c r="AX432" s="73" t="str">
        <f t="shared" si="81"/>
        <v>*0.9</v>
      </c>
      <c r="AY432" s="70" t="str">
        <f t="shared" si="82"/>
        <v>REZoning_Sol-Win</v>
      </c>
    </row>
    <row r="433" ht="29" spans="1:51">
      <c r="A433" s="67" t="s">
        <v>78</v>
      </c>
      <c r="C433" t="s">
        <v>3771</v>
      </c>
      <c r="D433" s="68" t="s">
        <v>874</v>
      </c>
      <c r="E433" s="52">
        <v>2035</v>
      </c>
      <c r="F433" s="69" t="str">
        <f t="shared" si="72"/>
        <v>*0.95</v>
      </c>
      <c r="G433" s="70" t="str">
        <f t="shared" si="83"/>
        <v>REZoning_Sol-Win</v>
      </c>
      <c r="H433" s="52"/>
      <c r="I433" t="s">
        <v>3771</v>
      </c>
      <c r="J433" s="68" t="s">
        <v>874</v>
      </c>
      <c r="K433" s="52">
        <v>2050</v>
      </c>
      <c r="L433" s="62" t="str">
        <f t="shared" si="73"/>
        <v>*0.93</v>
      </c>
      <c r="M433" s="70" t="str">
        <f t="shared" si="74"/>
        <v>REZoning_Sol-Win</v>
      </c>
      <c r="O433" t="s">
        <v>3771</v>
      </c>
      <c r="P433" t="s">
        <v>874</v>
      </c>
      <c r="Q433">
        <v>2100</v>
      </c>
      <c r="R433" t="s">
        <v>904</v>
      </c>
      <c r="S433" t="s">
        <v>875</v>
      </c>
      <c r="AA433" s="49" t="s">
        <v>3771</v>
      </c>
      <c r="AB433" s="71" t="s">
        <v>874</v>
      </c>
      <c r="AC433" s="55">
        <v>2035</v>
      </c>
      <c r="AD433" s="70" t="str">
        <f t="shared" si="75"/>
        <v>*0.95</v>
      </c>
      <c r="AE433" s="70" t="str">
        <f t="shared" si="76"/>
        <v>REZoning_Sol-Win</v>
      </c>
      <c r="AF433" s="55"/>
      <c r="AG433" s="49" t="s">
        <v>3771</v>
      </c>
      <c r="AH433" s="71" t="s">
        <v>874</v>
      </c>
      <c r="AI433" s="55">
        <v>2050</v>
      </c>
      <c r="AJ433" s="70" t="str">
        <f t="shared" si="77"/>
        <v>*0.93</v>
      </c>
      <c r="AK433" s="70" t="str">
        <f t="shared" si="78"/>
        <v>REZoning_Sol-Win</v>
      </c>
      <c r="AO433" s="50" t="s">
        <v>3771</v>
      </c>
      <c r="AP433" s="72" t="s">
        <v>874</v>
      </c>
      <c r="AQ433" s="58">
        <v>2035</v>
      </c>
      <c r="AR433" s="73" t="str">
        <f t="shared" si="79"/>
        <v>*0.93</v>
      </c>
      <c r="AS433" s="70" t="str">
        <f t="shared" si="80"/>
        <v>REZoning_Sol-Win</v>
      </c>
      <c r="AT433" s="58"/>
      <c r="AU433" s="50" t="s">
        <v>3771</v>
      </c>
      <c r="AV433" s="72" t="s">
        <v>874</v>
      </c>
      <c r="AW433" s="58">
        <v>2050</v>
      </c>
      <c r="AX433" s="73" t="str">
        <f t="shared" si="81"/>
        <v>*0.9</v>
      </c>
      <c r="AY433" s="70" t="str">
        <f t="shared" si="82"/>
        <v>REZoning_Sol-Win</v>
      </c>
    </row>
    <row r="434" ht="29" spans="1:51">
      <c r="A434" s="67" t="s">
        <v>78</v>
      </c>
      <c r="C434" t="s">
        <v>3772</v>
      </c>
      <c r="D434" s="68" t="s">
        <v>874</v>
      </c>
      <c r="E434" s="52">
        <v>2035</v>
      </c>
      <c r="F434" s="69" t="str">
        <f t="shared" si="72"/>
        <v>*0.95</v>
      </c>
      <c r="G434" s="70" t="str">
        <f t="shared" si="83"/>
        <v>REZoning_Sol-Win</v>
      </c>
      <c r="H434" s="52"/>
      <c r="I434" t="s">
        <v>3772</v>
      </c>
      <c r="J434" s="68" t="s">
        <v>874</v>
      </c>
      <c r="K434" s="52">
        <v>2050</v>
      </c>
      <c r="L434" s="62" t="str">
        <f t="shared" si="73"/>
        <v>*0.93</v>
      </c>
      <c r="M434" s="70" t="str">
        <f t="shared" si="74"/>
        <v>REZoning_Sol-Win</v>
      </c>
      <c r="O434" t="s">
        <v>3772</v>
      </c>
      <c r="P434" t="s">
        <v>874</v>
      </c>
      <c r="Q434">
        <v>2100</v>
      </c>
      <c r="R434" t="s">
        <v>904</v>
      </c>
      <c r="S434" t="s">
        <v>875</v>
      </c>
      <c r="AA434" s="49" t="s">
        <v>3772</v>
      </c>
      <c r="AB434" s="71" t="s">
        <v>874</v>
      </c>
      <c r="AC434" s="55">
        <v>2035</v>
      </c>
      <c r="AD434" s="70" t="str">
        <f t="shared" si="75"/>
        <v>*0.95</v>
      </c>
      <c r="AE434" s="70" t="str">
        <f t="shared" si="76"/>
        <v>REZoning_Sol-Win</v>
      </c>
      <c r="AF434" s="55"/>
      <c r="AG434" s="49" t="s">
        <v>3772</v>
      </c>
      <c r="AH434" s="71" t="s">
        <v>874</v>
      </c>
      <c r="AI434" s="55">
        <v>2050</v>
      </c>
      <c r="AJ434" s="70" t="str">
        <f t="shared" si="77"/>
        <v>*0.93</v>
      </c>
      <c r="AK434" s="70" t="str">
        <f t="shared" si="78"/>
        <v>REZoning_Sol-Win</v>
      </c>
      <c r="AO434" s="50" t="s">
        <v>3772</v>
      </c>
      <c r="AP434" s="72" t="s">
        <v>874</v>
      </c>
      <c r="AQ434" s="58">
        <v>2035</v>
      </c>
      <c r="AR434" s="73" t="str">
        <f t="shared" si="79"/>
        <v>*0.93</v>
      </c>
      <c r="AS434" s="70" t="str">
        <f t="shared" si="80"/>
        <v>REZoning_Sol-Win</v>
      </c>
      <c r="AT434" s="58"/>
      <c r="AU434" s="50" t="s">
        <v>3772</v>
      </c>
      <c r="AV434" s="72" t="s">
        <v>874</v>
      </c>
      <c r="AW434" s="58">
        <v>2050</v>
      </c>
      <c r="AX434" s="73" t="str">
        <f t="shared" si="81"/>
        <v>*0.9</v>
      </c>
      <c r="AY434" s="70" t="str">
        <f t="shared" si="82"/>
        <v>REZoning_Sol-Win</v>
      </c>
    </row>
    <row r="435" ht="29" spans="1:51">
      <c r="A435" s="67" t="s">
        <v>78</v>
      </c>
      <c r="C435" t="s">
        <v>3773</v>
      </c>
      <c r="D435" s="68" t="s">
        <v>874</v>
      </c>
      <c r="E435" s="52">
        <v>2035</v>
      </c>
      <c r="F435" s="69" t="str">
        <f t="shared" si="72"/>
        <v>*0.95</v>
      </c>
      <c r="G435" s="70" t="str">
        <f t="shared" si="83"/>
        <v>REZoning_Sol-Win</v>
      </c>
      <c r="H435" s="52"/>
      <c r="I435" t="s">
        <v>3773</v>
      </c>
      <c r="J435" s="68" t="s">
        <v>874</v>
      </c>
      <c r="K435" s="52">
        <v>2050</v>
      </c>
      <c r="L435" s="62" t="str">
        <f t="shared" si="73"/>
        <v>*0.93</v>
      </c>
      <c r="M435" s="70" t="str">
        <f t="shared" si="74"/>
        <v>REZoning_Sol-Win</v>
      </c>
      <c r="O435" t="s">
        <v>3773</v>
      </c>
      <c r="P435" t="s">
        <v>874</v>
      </c>
      <c r="Q435">
        <v>2100</v>
      </c>
      <c r="R435" t="s">
        <v>904</v>
      </c>
      <c r="S435" t="s">
        <v>875</v>
      </c>
      <c r="AA435" s="49" t="s">
        <v>3773</v>
      </c>
      <c r="AB435" s="71" t="s">
        <v>874</v>
      </c>
      <c r="AC435" s="55">
        <v>2035</v>
      </c>
      <c r="AD435" s="70" t="str">
        <f t="shared" si="75"/>
        <v>*0.95</v>
      </c>
      <c r="AE435" s="70" t="str">
        <f t="shared" si="76"/>
        <v>REZoning_Sol-Win</v>
      </c>
      <c r="AF435" s="55"/>
      <c r="AG435" s="49" t="s">
        <v>3773</v>
      </c>
      <c r="AH435" s="71" t="s">
        <v>874</v>
      </c>
      <c r="AI435" s="55">
        <v>2050</v>
      </c>
      <c r="AJ435" s="70" t="str">
        <f t="shared" si="77"/>
        <v>*0.93</v>
      </c>
      <c r="AK435" s="70" t="str">
        <f t="shared" si="78"/>
        <v>REZoning_Sol-Win</v>
      </c>
      <c r="AO435" s="50" t="s">
        <v>3773</v>
      </c>
      <c r="AP435" s="72" t="s">
        <v>874</v>
      </c>
      <c r="AQ435" s="58">
        <v>2035</v>
      </c>
      <c r="AR435" s="73" t="str">
        <f t="shared" si="79"/>
        <v>*0.93</v>
      </c>
      <c r="AS435" s="70" t="str">
        <f t="shared" si="80"/>
        <v>REZoning_Sol-Win</v>
      </c>
      <c r="AT435" s="58"/>
      <c r="AU435" s="50" t="s">
        <v>3773</v>
      </c>
      <c r="AV435" s="72" t="s">
        <v>874</v>
      </c>
      <c r="AW435" s="58">
        <v>2050</v>
      </c>
      <c r="AX435" s="73" t="str">
        <f t="shared" si="81"/>
        <v>*0.9</v>
      </c>
      <c r="AY435" s="70" t="str">
        <f t="shared" si="82"/>
        <v>REZoning_Sol-Win</v>
      </c>
    </row>
    <row r="436" ht="29" spans="1:51">
      <c r="A436" s="67" t="s">
        <v>78</v>
      </c>
      <c r="C436" t="s">
        <v>3774</v>
      </c>
      <c r="D436" s="68" t="s">
        <v>874</v>
      </c>
      <c r="E436" s="52">
        <v>2035</v>
      </c>
      <c r="F436" s="69" t="str">
        <f t="shared" si="72"/>
        <v>*0.95</v>
      </c>
      <c r="G436" s="70" t="str">
        <f t="shared" si="83"/>
        <v>REZoning_Sol-Win</v>
      </c>
      <c r="H436" s="52"/>
      <c r="I436" t="s">
        <v>3774</v>
      </c>
      <c r="J436" s="68" t="s">
        <v>874</v>
      </c>
      <c r="K436" s="52">
        <v>2050</v>
      </c>
      <c r="L436" s="62" t="str">
        <f t="shared" si="73"/>
        <v>*0.93</v>
      </c>
      <c r="M436" s="70" t="str">
        <f t="shared" si="74"/>
        <v>REZoning_Sol-Win</v>
      </c>
      <c r="O436" t="s">
        <v>3774</v>
      </c>
      <c r="P436" t="s">
        <v>874</v>
      </c>
      <c r="Q436">
        <v>2100</v>
      </c>
      <c r="R436" t="s">
        <v>904</v>
      </c>
      <c r="S436" t="s">
        <v>875</v>
      </c>
      <c r="AA436" s="49" t="s">
        <v>3774</v>
      </c>
      <c r="AB436" s="71" t="s">
        <v>874</v>
      </c>
      <c r="AC436" s="55">
        <v>2035</v>
      </c>
      <c r="AD436" s="70" t="str">
        <f t="shared" si="75"/>
        <v>*0.95</v>
      </c>
      <c r="AE436" s="70" t="str">
        <f t="shared" si="76"/>
        <v>REZoning_Sol-Win</v>
      </c>
      <c r="AF436" s="55"/>
      <c r="AG436" s="49" t="s">
        <v>3774</v>
      </c>
      <c r="AH436" s="71" t="s">
        <v>874</v>
      </c>
      <c r="AI436" s="55">
        <v>2050</v>
      </c>
      <c r="AJ436" s="70" t="str">
        <f t="shared" si="77"/>
        <v>*0.93</v>
      </c>
      <c r="AK436" s="70" t="str">
        <f t="shared" si="78"/>
        <v>REZoning_Sol-Win</v>
      </c>
      <c r="AO436" s="50" t="s">
        <v>3774</v>
      </c>
      <c r="AP436" s="72" t="s">
        <v>874</v>
      </c>
      <c r="AQ436" s="58">
        <v>2035</v>
      </c>
      <c r="AR436" s="73" t="str">
        <f t="shared" si="79"/>
        <v>*0.93</v>
      </c>
      <c r="AS436" s="70" t="str">
        <f t="shared" si="80"/>
        <v>REZoning_Sol-Win</v>
      </c>
      <c r="AT436" s="58"/>
      <c r="AU436" s="50" t="s">
        <v>3774</v>
      </c>
      <c r="AV436" s="72" t="s">
        <v>874</v>
      </c>
      <c r="AW436" s="58">
        <v>2050</v>
      </c>
      <c r="AX436" s="73" t="str">
        <f t="shared" si="81"/>
        <v>*0.9</v>
      </c>
      <c r="AY436" s="70" t="str">
        <f t="shared" si="82"/>
        <v>REZoning_Sol-Win</v>
      </c>
    </row>
    <row r="437" ht="29" spans="1:51">
      <c r="A437" s="67" t="s">
        <v>78</v>
      </c>
      <c r="C437" t="s">
        <v>3775</v>
      </c>
      <c r="D437" s="68" t="s">
        <v>874</v>
      </c>
      <c r="E437" s="52">
        <v>2035</v>
      </c>
      <c r="F437" s="69" t="str">
        <f t="shared" si="72"/>
        <v>*0.95</v>
      </c>
      <c r="G437" s="70" t="str">
        <f t="shared" si="83"/>
        <v>REZoning_Sol-Win</v>
      </c>
      <c r="H437" s="52"/>
      <c r="I437" t="s">
        <v>3775</v>
      </c>
      <c r="J437" s="68" t="s">
        <v>874</v>
      </c>
      <c r="K437" s="52">
        <v>2050</v>
      </c>
      <c r="L437" s="62" t="str">
        <f t="shared" si="73"/>
        <v>*0.93</v>
      </c>
      <c r="M437" s="70" t="str">
        <f t="shared" si="74"/>
        <v>REZoning_Sol-Win</v>
      </c>
      <c r="O437" t="s">
        <v>3775</v>
      </c>
      <c r="P437" t="s">
        <v>874</v>
      </c>
      <c r="Q437">
        <v>2100</v>
      </c>
      <c r="R437" t="s">
        <v>904</v>
      </c>
      <c r="S437" t="s">
        <v>875</v>
      </c>
      <c r="AA437" s="49" t="s">
        <v>3775</v>
      </c>
      <c r="AB437" s="71" t="s">
        <v>874</v>
      </c>
      <c r="AC437" s="55">
        <v>2035</v>
      </c>
      <c r="AD437" s="70" t="str">
        <f t="shared" si="75"/>
        <v>*0.95</v>
      </c>
      <c r="AE437" s="70" t="str">
        <f t="shared" si="76"/>
        <v>REZoning_Sol-Win</v>
      </c>
      <c r="AF437" s="55"/>
      <c r="AG437" s="49" t="s">
        <v>3775</v>
      </c>
      <c r="AH437" s="71" t="s">
        <v>874</v>
      </c>
      <c r="AI437" s="55">
        <v>2050</v>
      </c>
      <c r="AJ437" s="70" t="str">
        <f t="shared" si="77"/>
        <v>*0.93</v>
      </c>
      <c r="AK437" s="70" t="str">
        <f t="shared" si="78"/>
        <v>REZoning_Sol-Win</v>
      </c>
      <c r="AO437" s="50" t="s">
        <v>3775</v>
      </c>
      <c r="AP437" s="72" t="s">
        <v>874</v>
      </c>
      <c r="AQ437" s="58">
        <v>2035</v>
      </c>
      <c r="AR437" s="73" t="str">
        <f t="shared" si="79"/>
        <v>*0.93</v>
      </c>
      <c r="AS437" s="70" t="str">
        <f t="shared" si="80"/>
        <v>REZoning_Sol-Win</v>
      </c>
      <c r="AT437" s="58"/>
      <c r="AU437" s="50" t="s">
        <v>3775</v>
      </c>
      <c r="AV437" s="72" t="s">
        <v>874</v>
      </c>
      <c r="AW437" s="58">
        <v>2050</v>
      </c>
      <c r="AX437" s="73" t="str">
        <f t="shared" si="81"/>
        <v>*0.9</v>
      </c>
      <c r="AY437" s="70" t="str">
        <f t="shared" si="82"/>
        <v>REZoning_Sol-Win</v>
      </c>
    </row>
    <row r="438" ht="29" spans="1:51">
      <c r="A438" s="67" t="s">
        <v>78</v>
      </c>
      <c r="C438" t="s">
        <v>3776</v>
      </c>
      <c r="D438" s="68" t="s">
        <v>874</v>
      </c>
      <c r="E438" s="52">
        <v>2035</v>
      </c>
      <c r="F438" s="69" t="str">
        <f t="shared" si="72"/>
        <v>*0.95</v>
      </c>
      <c r="G438" s="70" t="str">
        <f t="shared" si="83"/>
        <v>REZoning_Sol-Win</v>
      </c>
      <c r="H438" s="52"/>
      <c r="I438" t="s">
        <v>3776</v>
      </c>
      <c r="J438" s="68" t="s">
        <v>874</v>
      </c>
      <c r="K438" s="52">
        <v>2050</v>
      </c>
      <c r="L438" s="62" t="str">
        <f t="shared" si="73"/>
        <v>*0.93</v>
      </c>
      <c r="M438" s="70" t="str">
        <f t="shared" si="74"/>
        <v>REZoning_Sol-Win</v>
      </c>
      <c r="O438" t="s">
        <v>3776</v>
      </c>
      <c r="P438" t="s">
        <v>874</v>
      </c>
      <c r="Q438">
        <v>2100</v>
      </c>
      <c r="R438" t="s">
        <v>904</v>
      </c>
      <c r="S438" t="s">
        <v>875</v>
      </c>
      <c r="AA438" s="49" t="s">
        <v>3776</v>
      </c>
      <c r="AB438" s="71" t="s">
        <v>874</v>
      </c>
      <c r="AC438" s="55">
        <v>2035</v>
      </c>
      <c r="AD438" s="70" t="str">
        <f t="shared" si="75"/>
        <v>*0.95</v>
      </c>
      <c r="AE438" s="70" t="str">
        <f t="shared" si="76"/>
        <v>REZoning_Sol-Win</v>
      </c>
      <c r="AF438" s="55"/>
      <c r="AG438" s="49" t="s">
        <v>3776</v>
      </c>
      <c r="AH438" s="71" t="s">
        <v>874</v>
      </c>
      <c r="AI438" s="55">
        <v>2050</v>
      </c>
      <c r="AJ438" s="70" t="str">
        <f t="shared" si="77"/>
        <v>*0.93</v>
      </c>
      <c r="AK438" s="70" t="str">
        <f t="shared" si="78"/>
        <v>REZoning_Sol-Win</v>
      </c>
      <c r="AO438" s="50" t="s">
        <v>3776</v>
      </c>
      <c r="AP438" s="72" t="s">
        <v>874</v>
      </c>
      <c r="AQ438" s="58">
        <v>2035</v>
      </c>
      <c r="AR438" s="73" t="str">
        <f t="shared" si="79"/>
        <v>*0.93</v>
      </c>
      <c r="AS438" s="70" t="str">
        <f t="shared" si="80"/>
        <v>REZoning_Sol-Win</v>
      </c>
      <c r="AT438" s="58"/>
      <c r="AU438" s="50" t="s">
        <v>3776</v>
      </c>
      <c r="AV438" s="72" t="s">
        <v>874</v>
      </c>
      <c r="AW438" s="58">
        <v>2050</v>
      </c>
      <c r="AX438" s="73" t="str">
        <f t="shared" si="81"/>
        <v>*0.9</v>
      </c>
      <c r="AY438" s="70" t="str">
        <f t="shared" si="82"/>
        <v>REZoning_Sol-Win</v>
      </c>
    </row>
    <row r="439" ht="29" spans="1:51">
      <c r="A439" s="67" t="s">
        <v>78</v>
      </c>
      <c r="C439" t="s">
        <v>3777</v>
      </c>
      <c r="D439" s="68" t="s">
        <v>874</v>
      </c>
      <c r="E439" s="52">
        <v>2035</v>
      </c>
      <c r="F439" s="69" t="str">
        <f t="shared" si="72"/>
        <v>*0.95</v>
      </c>
      <c r="G439" s="70" t="str">
        <f t="shared" si="83"/>
        <v>REZoning_Sol-Win</v>
      </c>
      <c r="H439" s="52"/>
      <c r="I439" t="s">
        <v>3777</v>
      </c>
      <c r="J439" s="68" t="s">
        <v>874</v>
      </c>
      <c r="K439" s="52">
        <v>2050</v>
      </c>
      <c r="L439" s="62" t="str">
        <f t="shared" si="73"/>
        <v>*0.93</v>
      </c>
      <c r="M439" s="70" t="str">
        <f t="shared" si="74"/>
        <v>REZoning_Sol-Win</v>
      </c>
      <c r="O439" t="s">
        <v>3777</v>
      </c>
      <c r="P439" t="s">
        <v>874</v>
      </c>
      <c r="Q439">
        <v>2100</v>
      </c>
      <c r="R439" t="s">
        <v>904</v>
      </c>
      <c r="S439" t="s">
        <v>875</v>
      </c>
      <c r="AA439" s="49" t="s">
        <v>3777</v>
      </c>
      <c r="AB439" s="71" t="s">
        <v>874</v>
      </c>
      <c r="AC439" s="55">
        <v>2035</v>
      </c>
      <c r="AD439" s="70" t="str">
        <f t="shared" si="75"/>
        <v>*0.95</v>
      </c>
      <c r="AE439" s="70" t="str">
        <f t="shared" si="76"/>
        <v>REZoning_Sol-Win</v>
      </c>
      <c r="AF439" s="55"/>
      <c r="AG439" s="49" t="s">
        <v>3777</v>
      </c>
      <c r="AH439" s="71" t="s">
        <v>874</v>
      </c>
      <c r="AI439" s="55">
        <v>2050</v>
      </c>
      <c r="AJ439" s="70" t="str">
        <f t="shared" si="77"/>
        <v>*0.93</v>
      </c>
      <c r="AK439" s="70" t="str">
        <f t="shared" si="78"/>
        <v>REZoning_Sol-Win</v>
      </c>
      <c r="AO439" s="50" t="s">
        <v>3777</v>
      </c>
      <c r="AP439" s="72" t="s">
        <v>874</v>
      </c>
      <c r="AQ439" s="58">
        <v>2035</v>
      </c>
      <c r="AR439" s="73" t="str">
        <f t="shared" si="79"/>
        <v>*0.93</v>
      </c>
      <c r="AS439" s="70" t="str">
        <f t="shared" si="80"/>
        <v>REZoning_Sol-Win</v>
      </c>
      <c r="AT439" s="58"/>
      <c r="AU439" s="50" t="s">
        <v>3777</v>
      </c>
      <c r="AV439" s="72" t="s">
        <v>874</v>
      </c>
      <c r="AW439" s="58">
        <v>2050</v>
      </c>
      <c r="AX439" s="73" t="str">
        <f t="shared" si="81"/>
        <v>*0.9</v>
      </c>
      <c r="AY439" s="70" t="str">
        <f t="shared" si="82"/>
        <v>REZoning_Sol-Win</v>
      </c>
    </row>
    <row r="440" ht="29" spans="1:51">
      <c r="A440" s="67" t="s">
        <v>78</v>
      </c>
      <c r="C440" t="s">
        <v>3778</v>
      </c>
      <c r="D440" s="68" t="s">
        <v>874</v>
      </c>
      <c r="E440" s="52">
        <v>2035</v>
      </c>
      <c r="F440" s="69" t="str">
        <f t="shared" si="72"/>
        <v>*0.95</v>
      </c>
      <c r="G440" s="70" t="str">
        <f t="shared" si="83"/>
        <v>REZoning_Sol-Win</v>
      </c>
      <c r="H440" s="52"/>
      <c r="I440" t="s">
        <v>3778</v>
      </c>
      <c r="J440" s="68" t="s">
        <v>874</v>
      </c>
      <c r="K440" s="52">
        <v>2050</v>
      </c>
      <c r="L440" s="62" t="str">
        <f t="shared" si="73"/>
        <v>*0.93</v>
      </c>
      <c r="M440" s="70" t="str">
        <f t="shared" si="74"/>
        <v>REZoning_Sol-Win</v>
      </c>
      <c r="O440" t="s">
        <v>3778</v>
      </c>
      <c r="P440" t="s">
        <v>874</v>
      </c>
      <c r="Q440">
        <v>2100</v>
      </c>
      <c r="R440" t="s">
        <v>904</v>
      </c>
      <c r="S440" t="s">
        <v>875</v>
      </c>
      <c r="AA440" s="49" t="s">
        <v>3778</v>
      </c>
      <c r="AB440" s="71" t="s">
        <v>874</v>
      </c>
      <c r="AC440" s="55">
        <v>2035</v>
      </c>
      <c r="AD440" s="70" t="str">
        <f t="shared" si="75"/>
        <v>*0.95</v>
      </c>
      <c r="AE440" s="70" t="str">
        <f t="shared" si="76"/>
        <v>REZoning_Sol-Win</v>
      </c>
      <c r="AF440" s="55"/>
      <c r="AG440" s="49" t="s">
        <v>3778</v>
      </c>
      <c r="AH440" s="71" t="s">
        <v>874</v>
      </c>
      <c r="AI440" s="55">
        <v>2050</v>
      </c>
      <c r="AJ440" s="70" t="str">
        <f t="shared" si="77"/>
        <v>*0.93</v>
      </c>
      <c r="AK440" s="70" t="str">
        <f t="shared" si="78"/>
        <v>REZoning_Sol-Win</v>
      </c>
      <c r="AO440" s="50" t="s">
        <v>3778</v>
      </c>
      <c r="AP440" s="72" t="s">
        <v>874</v>
      </c>
      <c r="AQ440" s="58">
        <v>2035</v>
      </c>
      <c r="AR440" s="73" t="str">
        <f t="shared" si="79"/>
        <v>*0.93</v>
      </c>
      <c r="AS440" s="70" t="str">
        <f t="shared" si="80"/>
        <v>REZoning_Sol-Win</v>
      </c>
      <c r="AT440" s="58"/>
      <c r="AU440" s="50" t="s">
        <v>3778</v>
      </c>
      <c r="AV440" s="72" t="s">
        <v>874</v>
      </c>
      <c r="AW440" s="58">
        <v>2050</v>
      </c>
      <c r="AX440" s="73" t="str">
        <f t="shared" si="81"/>
        <v>*0.9</v>
      </c>
      <c r="AY440" s="70" t="str">
        <f t="shared" si="82"/>
        <v>REZoning_Sol-Win</v>
      </c>
    </row>
    <row r="441" ht="29" spans="1:51">
      <c r="A441" s="67" t="s">
        <v>78</v>
      </c>
      <c r="C441" t="s">
        <v>3779</v>
      </c>
      <c r="D441" s="68" t="s">
        <v>874</v>
      </c>
      <c r="E441" s="52">
        <v>2035</v>
      </c>
      <c r="F441" s="69" t="str">
        <f t="shared" si="72"/>
        <v>*0.95</v>
      </c>
      <c r="G441" s="70" t="str">
        <f t="shared" si="83"/>
        <v>REZoning_Sol-Win</v>
      </c>
      <c r="H441" s="52"/>
      <c r="I441" t="s">
        <v>3779</v>
      </c>
      <c r="J441" s="68" t="s">
        <v>874</v>
      </c>
      <c r="K441" s="52">
        <v>2050</v>
      </c>
      <c r="L441" s="62" t="str">
        <f t="shared" si="73"/>
        <v>*0.93</v>
      </c>
      <c r="M441" s="70" t="str">
        <f t="shared" si="74"/>
        <v>REZoning_Sol-Win</v>
      </c>
      <c r="O441" t="s">
        <v>3779</v>
      </c>
      <c r="P441" t="s">
        <v>874</v>
      </c>
      <c r="Q441">
        <v>2100</v>
      </c>
      <c r="R441" t="s">
        <v>904</v>
      </c>
      <c r="S441" t="s">
        <v>875</v>
      </c>
      <c r="AA441" s="49" t="s">
        <v>3779</v>
      </c>
      <c r="AB441" s="71" t="s">
        <v>874</v>
      </c>
      <c r="AC441" s="55">
        <v>2035</v>
      </c>
      <c r="AD441" s="70" t="str">
        <f t="shared" si="75"/>
        <v>*0.95</v>
      </c>
      <c r="AE441" s="70" t="str">
        <f t="shared" si="76"/>
        <v>REZoning_Sol-Win</v>
      </c>
      <c r="AF441" s="55"/>
      <c r="AG441" s="49" t="s">
        <v>3779</v>
      </c>
      <c r="AH441" s="71" t="s">
        <v>874</v>
      </c>
      <c r="AI441" s="55">
        <v>2050</v>
      </c>
      <c r="AJ441" s="70" t="str">
        <f t="shared" si="77"/>
        <v>*0.93</v>
      </c>
      <c r="AK441" s="70" t="str">
        <f t="shared" si="78"/>
        <v>REZoning_Sol-Win</v>
      </c>
      <c r="AO441" s="50" t="s">
        <v>3779</v>
      </c>
      <c r="AP441" s="72" t="s">
        <v>874</v>
      </c>
      <c r="AQ441" s="58">
        <v>2035</v>
      </c>
      <c r="AR441" s="73" t="str">
        <f t="shared" si="79"/>
        <v>*0.93</v>
      </c>
      <c r="AS441" s="70" t="str">
        <f t="shared" si="80"/>
        <v>REZoning_Sol-Win</v>
      </c>
      <c r="AT441" s="58"/>
      <c r="AU441" s="50" t="s">
        <v>3779</v>
      </c>
      <c r="AV441" s="72" t="s">
        <v>874</v>
      </c>
      <c r="AW441" s="58">
        <v>2050</v>
      </c>
      <c r="AX441" s="73" t="str">
        <f t="shared" si="81"/>
        <v>*0.9</v>
      </c>
      <c r="AY441" s="70" t="str">
        <f t="shared" si="82"/>
        <v>REZoning_Sol-Win</v>
      </c>
    </row>
    <row r="442" ht="29" spans="1:51">
      <c r="A442" s="67" t="s">
        <v>78</v>
      </c>
      <c r="C442" t="s">
        <v>3780</v>
      </c>
      <c r="D442" s="68" t="s">
        <v>874</v>
      </c>
      <c r="E442" s="52">
        <v>2035</v>
      </c>
      <c r="F442" s="69" t="str">
        <f t="shared" si="72"/>
        <v>*0.95</v>
      </c>
      <c r="G442" s="70" t="str">
        <f t="shared" si="83"/>
        <v>REZoning_Sol-Win</v>
      </c>
      <c r="H442" s="52"/>
      <c r="I442" t="s">
        <v>3780</v>
      </c>
      <c r="J442" s="68" t="s">
        <v>874</v>
      </c>
      <c r="K442" s="52">
        <v>2050</v>
      </c>
      <c r="L442" s="62" t="str">
        <f t="shared" si="73"/>
        <v>*0.93</v>
      </c>
      <c r="M442" s="70" t="str">
        <f t="shared" si="74"/>
        <v>REZoning_Sol-Win</v>
      </c>
      <c r="O442" t="s">
        <v>3780</v>
      </c>
      <c r="P442" t="s">
        <v>874</v>
      </c>
      <c r="Q442">
        <v>2100</v>
      </c>
      <c r="R442" t="s">
        <v>904</v>
      </c>
      <c r="S442" t="s">
        <v>875</v>
      </c>
      <c r="AA442" s="49" t="s">
        <v>3780</v>
      </c>
      <c r="AB442" s="71" t="s">
        <v>874</v>
      </c>
      <c r="AC442" s="55">
        <v>2035</v>
      </c>
      <c r="AD442" s="70" t="str">
        <f t="shared" si="75"/>
        <v>*0.95</v>
      </c>
      <c r="AE442" s="70" t="str">
        <f t="shared" si="76"/>
        <v>REZoning_Sol-Win</v>
      </c>
      <c r="AF442" s="55"/>
      <c r="AG442" s="49" t="s">
        <v>3780</v>
      </c>
      <c r="AH442" s="71" t="s">
        <v>874</v>
      </c>
      <c r="AI442" s="55">
        <v>2050</v>
      </c>
      <c r="AJ442" s="70" t="str">
        <f t="shared" si="77"/>
        <v>*0.93</v>
      </c>
      <c r="AK442" s="70" t="str">
        <f t="shared" si="78"/>
        <v>REZoning_Sol-Win</v>
      </c>
      <c r="AO442" s="50" t="s">
        <v>3780</v>
      </c>
      <c r="AP442" s="72" t="s">
        <v>874</v>
      </c>
      <c r="AQ442" s="58">
        <v>2035</v>
      </c>
      <c r="AR442" s="73" t="str">
        <f t="shared" si="79"/>
        <v>*0.93</v>
      </c>
      <c r="AS442" s="70" t="str">
        <f t="shared" si="80"/>
        <v>REZoning_Sol-Win</v>
      </c>
      <c r="AT442" s="58"/>
      <c r="AU442" s="50" t="s">
        <v>3780</v>
      </c>
      <c r="AV442" s="72" t="s">
        <v>874</v>
      </c>
      <c r="AW442" s="58">
        <v>2050</v>
      </c>
      <c r="AX442" s="73" t="str">
        <f t="shared" si="81"/>
        <v>*0.9</v>
      </c>
      <c r="AY442" s="70" t="str">
        <f t="shared" si="82"/>
        <v>REZoning_Sol-Win</v>
      </c>
    </row>
    <row r="443" ht="29" spans="1:51">
      <c r="A443" s="67" t="s">
        <v>78</v>
      </c>
      <c r="C443" t="s">
        <v>3781</v>
      </c>
      <c r="D443" s="68" t="s">
        <v>874</v>
      </c>
      <c r="E443" s="52">
        <v>2035</v>
      </c>
      <c r="F443" s="69" t="str">
        <f t="shared" si="72"/>
        <v>*0.95</v>
      </c>
      <c r="G443" s="70" t="str">
        <f t="shared" si="83"/>
        <v>REZoning_Sol-Win</v>
      </c>
      <c r="H443" s="52"/>
      <c r="I443" t="s">
        <v>3781</v>
      </c>
      <c r="J443" s="68" t="s">
        <v>874</v>
      </c>
      <c r="K443" s="52">
        <v>2050</v>
      </c>
      <c r="L443" s="62" t="str">
        <f t="shared" si="73"/>
        <v>*0.93</v>
      </c>
      <c r="M443" s="70" t="str">
        <f t="shared" si="74"/>
        <v>REZoning_Sol-Win</v>
      </c>
      <c r="O443" t="s">
        <v>3781</v>
      </c>
      <c r="P443" t="s">
        <v>874</v>
      </c>
      <c r="Q443">
        <v>2100</v>
      </c>
      <c r="R443" t="s">
        <v>904</v>
      </c>
      <c r="S443" t="s">
        <v>875</v>
      </c>
      <c r="AA443" s="49" t="s">
        <v>3781</v>
      </c>
      <c r="AB443" s="71" t="s">
        <v>874</v>
      </c>
      <c r="AC443" s="55">
        <v>2035</v>
      </c>
      <c r="AD443" s="70" t="str">
        <f t="shared" si="75"/>
        <v>*0.95</v>
      </c>
      <c r="AE443" s="70" t="str">
        <f t="shared" si="76"/>
        <v>REZoning_Sol-Win</v>
      </c>
      <c r="AF443" s="55"/>
      <c r="AG443" s="49" t="s">
        <v>3781</v>
      </c>
      <c r="AH443" s="71" t="s">
        <v>874</v>
      </c>
      <c r="AI443" s="55">
        <v>2050</v>
      </c>
      <c r="AJ443" s="70" t="str">
        <f t="shared" si="77"/>
        <v>*0.93</v>
      </c>
      <c r="AK443" s="70" t="str">
        <f t="shared" si="78"/>
        <v>REZoning_Sol-Win</v>
      </c>
      <c r="AO443" s="50" t="s">
        <v>3781</v>
      </c>
      <c r="AP443" s="72" t="s">
        <v>874</v>
      </c>
      <c r="AQ443" s="58">
        <v>2035</v>
      </c>
      <c r="AR443" s="73" t="str">
        <f t="shared" si="79"/>
        <v>*0.93</v>
      </c>
      <c r="AS443" s="70" t="str">
        <f t="shared" si="80"/>
        <v>REZoning_Sol-Win</v>
      </c>
      <c r="AT443" s="58"/>
      <c r="AU443" s="50" t="s">
        <v>3781</v>
      </c>
      <c r="AV443" s="72" t="s">
        <v>874</v>
      </c>
      <c r="AW443" s="58">
        <v>2050</v>
      </c>
      <c r="AX443" s="73" t="str">
        <f t="shared" si="81"/>
        <v>*0.9</v>
      </c>
      <c r="AY443" s="70" t="str">
        <f t="shared" si="82"/>
        <v>REZoning_Sol-Win</v>
      </c>
    </row>
    <row r="444" ht="29" spans="1:51">
      <c r="A444" s="67" t="s">
        <v>78</v>
      </c>
      <c r="C444" t="s">
        <v>3782</v>
      </c>
      <c r="D444" s="68" t="s">
        <v>874</v>
      </c>
      <c r="E444" s="52">
        <v>2035</v>
      </c>
      <c r="F444" s="69" t="str">
        <f t="shared" si="72"/>
        <v>*0.95</v>
      </c>
      <c r="G444" s="70" t="str">
        <f t="shared" si="83"/>
        <v>REZoning_Sol-Win</v>
      </c>
      <c r="H444" s="52"/>
      <c r="I444" t="s">
        <v>3782</v>
      </c>
      <c r="J444" s="68" t="s">
        <v>874</v>
      </c>
      <c r="K444" s="52">
        <v>2050</v>
      </c>
      <c r="L444" s="62" t="str">
        <f t="shared" si="73"/>
        <v>*0.93</v>
      </c>
      <c r="M444" s="70" t="str">
        <f t="shared" si="74"/>
        <v>REZoning_Sol-Win</v>
      </c>
      <c r="O444" t="s">
        <v>3782</v>
      </c>
      <c r="P444" t="s">
        <v>874</v>
      </c>
      <c r="Q444">
        <v>2100</v>
      </c>
      <c r="R444" t="s">
        <v>904</v>
      </c>
      <c r="S444" t="s">
        <v>875</v>
      </c>
      <c r="AA444" s="49" t="s">
        <v>3782</v>
      </c>
      <c r="AB444" s="71" t="s">
        <v>874</v>
      </c>
      <c r="AC444" s="55">
        <v>2035</v>
      </c>
      <c r="AD444" s="70" t="str">
        <f t="shared" si="75"/>
        <v>*0.95</v>
      </c>
      <c r="AE444" s="70" t="str">
        <f t="shared" si="76"/>
        <v>REZoning_Sol-Win</v>
      </c>
      <c r="AF444" s="55"/>
      <c r="AG444" s="49" t="s">
        <v>3782</v>
      </c>
      <c r="AH444" s="71" t="s">
        <v>874</v>
      </c>
      <c r="AI444" s="55">
        <v>2050</v>
      </c>
      <c r="AJ444" s="70" t="str">
        <f t="shared" si="77"/>
        <v>*0.93</v>
      </c>
      <c r="AK444" s="70" t="str">
        <f t="shared" si="78"/>
        <v>REZoning_Sol-Win</v>
      </c>
      <c r="AO444" s="50" t="s">
        <v>3782</v>
      </c>
      <c r="AP444" s="72" t="s">
        <v>874</v>
      </c>
      <c r="AQ444" s="58">
        <v>2035</v>
      </c>
      <c r="AR444" s="73" t="str">
        <f t="shared" si="79"/>
        <v>*0.93</v>
      </c>
      <c r="AS444" s="70" t="str">
        <f t="shared" si="80"/>
        <v>REZoning_Sol-Win</v>
      </c>
      <c r="AT444" s="58"/>
      <c r="AU444" s="50" t="s">
        <v>3782</v>
      </c>
      <c r="AV444" s="72" t="s">
        <v>874</v>
      </c>
      <c r="AW444" s="58">
        <v>2050</v>
      </c>
      <c r="AX444" s="73" t="str">
        <f t="shared" si="81"/>
        <v>*0.9</v>
      </c>
      <c r="AY444" s="70" t="str">
        <f t="shared" si="82"/>
        <v>REZoning_Sol-Win</v>
      </c>
    </row>
    <row r="445" ht="29" spans="1:51">
      <c r="A445" s="67" t="s">
        <v>78</v>
      </c>
      <c r="C445" t="s">
        <v>3783</v>
      </c>
      <c r="D445" s="68" t="s">
        <v>874</v>
      </c>
      <c r="E445" s="52">
        <v>2035</v>
      </c>
      <c r="F445" s="69" t="str">
        <f t="shared" si="72"/>
        <v>*0.95</v>
      </c>
      <c r="G445" s="70" t="str">
        <f t="shared" si="83"/>
        <v>REZoning_Sol-Win</v>
      </c>
      <c r="H445" s="52"/>
      <c r="I445" t="s">
        <v>3783</v>
      </c>
      <c r="J445" s="68" t="s">
        <v>874</v>
      </c>
      <c r="K445" s="52">
        <v>2050</v>
      </c>
      <c r="L445" s="62" t="str">
        <f t="shared" si="73"/>
        <v>*0.93</v>
      </c>
      <c r="M445" s="70" t="str">
        <f t="shared" si="74"/>
        <v>REZoning_Sol-Win</v>
      </c>
      <c r="O445" t="s">
        <v>3783</v>
      </c>
      <c r="P445" t="s">
        <v>874</v>
      </c>
      <c r="Q445">
        <v>2100</v>
      </c>
      <c r="R445" t="s">
        <v>904</v>
      </c>
      <c r="S445" t="s">
        <v>875</v>
      </c>
      <c r="AA445" s="49" t="s">
        <v>3783</v>
      </c>
      <c r="AB445" s="71" t="s">
        <v>874</v>
      </c>
      <c r="AC445" s="55">
        <v>2035</v>
      </c>
      <c r="AD445" s="70" t="str">
        <f t="shared" si="75"/>
        <v>*0.95</v>
      </c>
      <c r="AE445" s="70" t="str">
        <f t="shared" si="76"/>
        <v>REZoning_Sol-Win</v>
      </c>
      <c r="AF445" s="55"/>
      <c r="AG445" s="49" t="s">
        <v>3783</v>
      </c>
      <c r="AH445" s="71" t="s">
        <v>874</v>
      </c>
      <c r="AI445" s="55">
        <v>2050</v>
      </c>
      <c r="AJ445" s="70" t="str">
        <f t="shared" si="77"/>
        <v>*0.93</v>
      </c>
      <c r="AK445" s="70" t="str">
        <f t="shared" si="78"/>
        <v>REZoning_Sol-Win</v>
      </c>
      <c r="AO445" s="50" t="s">
        <v>3783</v>
      </c>
      <c r="AP445" s="72" t="s">
        <v>874</v>
      </c>
      <c r="AQ445" s="58">
        <v>2035</v>
      </c>
      <c r="AR445" s="73" t="str">
        <f t="shared" si="79"/>
        <v>*0.93</v>
      </c>
      <c r="AS445" s="70" t="str">
        <f t="shared" si="80"/>
        <v>REZoning_Sol-Win</v>
      </c>
      <c r="AT445" s="58"/>
      <c r="AU445" s="50" t="s">
        <v>3783</v>
      </c>
      <c r="AV445" s="72" t="s">
        <v>874</v>
      </c>
      <c r="AW445" s="58">
        <v>2050</v>
      </c>
      <c r="AX445" s="73" t="str">
        <f t="shared" si="81"/>
        <v>*0.9</v>
      </c>
      <c r="AY445" s="70" t="str">
        <f t="shared" si="82"/>
        <v>REZoning_Sol-Win</v>
      </c>
    </row>
    <row r="446" ht="29" spans="1:51">
      <c r="A446" s="67" t="s">
        <v>78</v>
      </c>
      <c r="C446" t="s">
        <v>3784</v>
      </c>
      <c r="D446" s="68" t="s">
        <v>874</v>
      </c>
      <c r="E446" s="52">
        <v>2035</v>
      </c>
      <c r="F446" s="69" t="str">
        <f t="shared" si="72"/>
        <v>*0.95</v>
      </c>
      <c r="G446" s="70" t="str">
        <f t="shared" si="83"/>
        <v>REZoning_Sol-Win</v>
      </c>
      <c r="H446" s="52"/>
      <c r="I446" t="s">
        <v>3784</v>
      </c>
      <c r="J446" s="68" t="s">
        <v>874</v>
      </c>
      <c r="K446" s="52">
        <v>2050</v>
      </c>
      <c r="L446" s="62" t="str">
        <f t="shared" si="73"/>
        <v>*0.93</v>
      </c>
      <c r="M446" s="70" t="str">
        <f t="shared" si="74"/>
        <v>REZoning_Sol-Win</v>
      </c>
      <c r="O446" t="s">
        <v>3784</v>
      </c>
      <c r="P446" t="s">
        <v>874</v>
      </c>
      <c r="Q446">
        <v>2100</v>
      </c>
      <c r="R446" t="s">
        <v>904</v>
      </c>
      <c r="S446" t="s">
        <v>875</v>
      </c>
      <c r="AA446" s="49" t="s">
        <v>3784</v>
      </c>
      <c r="AB446" s="71" t="s">
        <v>874</v>
      </c>
      <c r="AC446" s="55">
        <v>2035</v>
      </c>
      <c r="AD446" s="70" t="str">
        <f t="shared" si="75"/>
        <v>*0.95</v>
      </c>
      <c r="AE446" s="70" t="str">
        <f t="shared" si="76"/>
        <v>REZoning_Sol-Win</v>
      </c>
      <c r="AF446" s="55"/>
      <c r="AG446" s="49" t="s">
        <v>3784</v>
      </c>
      <c r="AH446" s="71" t="s">
        <v>874</v>
      </c>
      <c r="AI446" s="55">
        <v>2050</v>
      </c>
      <c r="AJ446" s="70" t="str">
        <f t="shared" si="77"/>
        <v>*0.93</v>
      </c>
      <c r="AK446" s="70" t="str">
        <f t="shared" si="78"/>
        <v>REZoning_Sol-Win</v>
      </c>
      <c r="AO446" s="50" t="s">
        <v>3784</v>
      </c>
      <c r="AP446" s="72" t="s">
        <v>874</v>
      </c>
      <c r="AQ446" s="58">
        <v>2035</v>
      </c>
      <c r="AR446" s="73" t="str">
        <f t="shared" si="79"/>
        <v>*0.93</v>
      </c>
      <c r="AS446" s="70" t="str">
        <f t="shared" si="80"/>
        <v>REZoning_Sol-Win</v>
      </c>
      <c r="AT446" s="58"/>
      <c r="AU446" s="50" t="s">
        <v>3784</v>
      </c>
      <c r="AV446" s="72" t="s">
        <v>874</v>
      </c>
      <c r="AW446" s="58">
        <v>2050</v>
      </c>
      <c r="AX446" s="73" t="str">
        <f t="shared" si="81"/>
        <v>*0.9</v>
      </c>
      <c r="AY446" s="70" t="str">
        <f t="shared" si="82"/>
        <v>REZoning_Sol-Win</v>
      </c>
    </row>
    <row r="447" ht="29" spans="1:51">
      <c r="A447" s="67" t="s">
        <v>78</v>
      </c>
      <c r="C447" t="s">
        <v>3785</v>
      </c>
      <c r="D447" s="68" t="s">
        <v>874</v>
      </c>
      <c r="E447" s="52">
        <v>2035</v>
      </c>
      <c r="F447" s="69" t="str">
        <f t="shared" si="72"/>
        <v>*0.95</v>
      </c>
      <c r="G447" s="70" t="str">
        <f t="shared" si="83"/>
        <v>REZoning_Sol-Win</v>
      </c>
      <c r="H447" s="52"/>
      <c r="I447" t="s">
        <v>3785</v>
      </c>
      <c r="J447" s="68" t="s">
        <v>874</v>
      </c>
      <c r="K447" s="52">
        <v>2050</v>
      </c>
      <c r="L447" s="62" t="str">
        <f t="shared" si="73"/>
        <v>*0.93</v>
      </c>
      <c r="M447" s="70" t="str">
        <f t="shared" si="74"/>
        <v>REZoning_Sol-Win</v>
      </c>
      <c r="O447" t="s">
        <v>3785</v>
      </c>
      <c r="P447" t="s">
        <v>874</v>
      </c>
      <c r="Q447">
        <v>2100</v>
      </c>
      <c r="R447" t="s">
        <v>904</v>
      </c>
      <c r="S447" t="s">
        <v>875</v>
      </c>
      <c r="AA447" s="49" t="s">
        <v>3785</v>
      </c>
      <c r="AB447" s="71" t="s">
        <v>874</v>
      </c>
      <c r="AC447" s="55">
        <v>2035</v>
      </c>
      <c r="AD447" s="70" t="str">
        <f t="shared" si="75"/>
        <v>*0.95</v>
      </c>
      <c r="AE447" s="70" t="str">
        <f t="shared" si="76"/>
        <v>REZoning_Sol-Win</v>
      </c>
      <c r="AF447" s="55"/>
      <c r="AG447" s="49" t="s">
        <v>3785</v>
      </c>
      <c r="AH447" s="71" t="s">
        <v>874</v>
      </c>
      <c r="AI447" s="55">
        <v>2050</v>
      </c>
      <c r="AJ447" s="70" t="str">
        <f t="shared" si="77"/>
        <v>*0.93</v>
      </c>
      <c r="AK447" s="70" t="str">
        <f t="shared" si="78"/>
        <v>REZoning_Sol-Win</v>
      </c>
      <c r="AO447" s="50" t="s">
        <v>3785</v>
      </c>
      <c r="AP447" s="72" t="s">
        <v>874</v>
      </c>
      <c r="AQ447" s="58">
        <v>2035</v>
      </c>
      <c r="AR447" s="73" t="str">
        <f t="shared" si="79"/>
        <v>*0.93</v>
      </c>
      <c r="AS447" s="70" t="str">
        <f t="shared" si="80"/>
        <v>REZoning_Sol-Win</v>
      </c>
      <c r="AT447" s="58"/>
      <c r="AU447" s="50" t="s">
        <v>3785</v>
      </c>
      <c r="AV447" s="72" t="s">
        <v>874</v>
      </c>
      <c r="AW447" s="58">
        <v>2050</v>
      </c>
      <c r="AX447" s="73" t="str">
        <f t="shared" si="81"/>
        <v>*0.9</v>
      </c>
      <c r="AY447" s="70" t="str">
        <f t="shared" si="82"/>
        <v>REZoning_Sol-Win</v>
      </c>
    </row>
    <row r="448" ht="29" spans="1:51">
      <c r="A448" s="67" t="s">
        <v>78</v>
      </c>
      <c r="C448" t="s">
        <v>3786</v>
      </c>
      <c r="D448" s="68" t="s">
        <v>874</v>
      </c>
      <c r="E448" s="52">
        <v>2035</v>
      </c>
      <c r="F448" s="69" t="str">
        <f t="shared" si="72"/>
        <v>*0.95</v>
      </c>
      <c r="G448" s="70" t="str">
        <f t="shared" si="83"/>
        <v>REZoning_Sol-Win</v>
      </c>
      <c r="H448" s="52"/>
      <c r="I448" t="s">
        <v>3786</v>
      </c>
      <c r="J448" s="68" t="s">
        <v>874</v>
      </c>
      <c r="K448" s="52">
        <v>2050</v>
      </c>
      <c r="L448" s="62" t="str">
        <f t="shared" si="73"/>
        <v>*0.93</v>
      </c>
      <c r="M448" s="70" t="str">
        <f t="shared" si="74"/>
        <v>REZoning_Sol-Win</v>
      </c>
      <c r="O448" t="s">
        <v>3786</v>
      </c>
      <c r="P448" t="s">
        <v>874</v>
      </c>
      <c r="Q448">
        <v>2100</v>
      </c>
      <c r="R448" t="s">
        <v>904</v>
      </c>
      <c r="S448" t="s">
        <v>875</v>
      </c>
      <c r="AA448" s="49" t="s">
        <v>3786</v>
      </c>
      <c r="AB448" s="71" t="s">
        <v>874</v>
      </c>
      <c r="AC448" s="55">
        <v>2035</v>
      </c>
      <c r="AD448" s="70" t="str">
        <f t="shared" si="75"/>
        <v>*0.95</v>
      </c>
      <c r="AE448" s="70" t="str">
        <f t="shared" si="76"/>
        <v>REZoning_Sol-Win</v>
      </c>
      <c r="AF448" s="55"/>
      <c r="AG448" s="49" t="s">
        <v>3786</v>
      </c>
      <c r="AH448" s="71" t="s">
        <v>874</v>
      </c>
      <c r="AI448" s="55">
        <v>2050</v>
      </c>
      <c r="AJ448" s="70" t="str">
        <f t="shared" si="77"/>
        <v>*0.93</v>
      </c>
      <c r="AK448" s="70" t="str">
        <f t="shared" si="78"/>
        <v>REZoning_Sol-Win</v>
      </c>
      <c r="AO448" s="50" t="s">
        <v>3786</v>
      </c>
      <c r="AP448" s="72" t="s">
        <v>874</v>
      </c>
      <c r="AQ448" s="58">
        <v>2035</v>
      </c>
      <c r="AR448" s="73" t="str">
        <f t="shared" si="79"/>
        <v>*0.93</v>
      </c>
      <c r="AS448" s="70" t="str">
        <f t="shared" si="80"/>
        <v>REZoning_Sol-Win</v>
      </c>
      <c r="AT448" s="58"/>
      <c r="AU448" s="50" t="s">
        <v>3786</v>
      </c>
      <c r="AV448" s="72" t="s">
        <v>874</v>
      </c>
      <c r="AW448" s="58">
        <v>2050</v>
      </c>
      <c r="AX448" s="73" t="str">
        <f t="shared" si="81"/>
        <v>*0.9</v>
      </c>
      <c r="AY448" s="70" t="str">
        <f t="shared" si="82"/>
        <v>REZoning_Sol-Win</v>
      </c>
    </row>
    <row r="449" ht="29" spans="1:51">
      <c r="A449" s="67" t="s">
        <v>78</v>
      </c>
      <c r="C449" t="s">
        <v>3787</v>
      </c>
      <c r="D449" s="68" t="s">
        <v>874</v>
      </c>
      <c r="E449" s="52">
        <v>2035</v>
      </c>
      <c r="F449" s="69" t="str">
        <f t="shared" si="72"/>
        <v>*0.95</v>
      </c>
      <c r="G449" s="70" t="str">
        <f t="shared" si="83"/>
        <v>REZoning_Sol-Win</v>
      </c>
      <c r="H449" s="52"/>
      <c r="I449" t="s">
        <v>3787</v>
      </c>
      <c r="J449" s="68" t="s">
        <v>874</v>
      </c>
      <c r="K449" s="52">
        <v>2050</v>
      </c>
      <c r="L449" s="62" t="str">
        <f t="shared" si="73"/>
        <v>*0.93</v>
      </c>
      <c r="M449" s="70" t="str">
        <f t="shared" si="74"/>
        <v>REZoning_Sol-Win</v>
      </c>
      <c r="O449" t="s">
        <v>3787</v>
      </c>
      <c r="P449" t="s">
        <v>874</v>
      </c>
      <c r="Q449">
        <v>2100</v>
      </c>
      <c r="R449" t="s">
        <v>904</v>
      </c>
      <c r="S449" t="s">
        <v>875</v>
      </c>
      <c r="AA449" s="49" t="s">
        <v>3787</v>
      </c>
      <c r="AB449" s="71" t="s">
        <v>874</v>
      </c>
      <c r="AC449" s="55">
        <v>2035</v>
      </c>
      <c r="AD449" s="70" t="str">
        <f t="shared" si="75"/>
        <v>*0.95</v>
      </c>
      <c r="AE449" s="70" t="str">
        <f t="shared" si="76"/>
        <v>REZoning_Sol-Win</v>
      </c>
      <c r="AF449" s="55"/>
      <c r="AG449" s="49" t="s">
        <v>3787</v>
      </c>
      <c r="AH449" s="71" t="s">
        <v>874</v>
      </c>
      <c r="AI449" s="55">
        <v>2050</v>
      </c>
      <c r="AJ449" s="70" t="str">
        <f t="shared" si="77"/>
        <v>*0.93</v>
      </c>
      <c r="AK449" s="70" t="str">
        <f t="shared" si="78"/>
        <v>REZoning_Sol-Win</v>
      </c>
      <c r="AO449" s="50" t="s">
        <v>3787</v>
      </c>
      <c r="AP449" s="72" t="s">
        <v>874</v>
      </c>
      <c r="AQ449" s="58">
        <v>2035</v>
      </c>
      <c r="AR449" s="73" t="str">
        <f t="shared" si="79"/>
        <v>*0.93</v>
      </c>
      <c r="AS449" s="70" t="str">
        <f t="shared" si="80"/>
        <v>REZoning_Sol-Win</v>
      </c>
      <c r="AT449" s="58"/>
      <c r="AU449" s="50" t="s">
        <v>3787</v>
      </c>
      <c r="AV449" s="72" t="s">
        <v>874</v>
      </c>
      <c r="AW449" s="58">
        <v>2050</v>
      </c>
      <c r="AX449" s="73" t="str">
        <f t="shared" si="81"/>
        <v>*0.9</v>
      </c>
      <c r="AY449" s="70" t="str">
        <f t="shared" si="82"/>
        <v>REZoning_Sol-Win</v>
      </c>
    </row>
    <row r="450" ht="29" spans="1:51">
      <c r="A450" s="67" t="s">
        <v>78</v>
      </c>
      <c r="C450" t="s">
        <v>3788</v>
      </c>
      <c r="D450" s="68" t="s">
        <v>874</v>
      </c>
      <c r="E450" s="52">
        <v>2035</v>
      </c>
      <c r="F450" s="69" t="str">
        <f t="shared" si="72"/>
        <v>*0.95</v>
      </c>
      <c r="G450" s="70" t="str">
        <f t="shared" si="83"/>
        <v>REZoning_Sol-Win</v>
      </c>
      <c r="H450" s="52"/>
      <c r="I450" t="s">
        <v>3788</v>
      </c>
      <c r="J450" s="68" t="s">
        <v>874</v>
      </c>
      <c r="K450" s="52">
        <v>2050</v>
      </c>
      <c r="L450" s="62" t="str">
        <f t="shared" si="73"/>
        <v>*0.93</v>
      </c>
      <c r="M450" s="70" t="str">
        <f t="shared" si="74"/>
        <v>REZoning_Sol-Win</v>
      </c>
      <c r="O450" t="s">
        <v>3788</v>
      </c>
      <c r="P450" t="s">
        <v>874</v>
      </c>
      <c r="Q450">
        <v>2100</v>
      </c>
      <c r="R450" t="s">
        <v>904</v>
      </c>
      <c r="S450" t="s">
        <v>875</v>
      </c>
      <c r="AA450" s="49" t="s">
        <v>3788</v>
      </c>
      <c r="AB450" s="71" t="s">
        <v>874</v>
      </c>
      <c r="AC450" s="55">
        <v>2035</v>
      </c>
      <c r="AD450" s="70" t="str">
        <f t="shared" si="75"/>
        <v>*0.95</v>
      </c>
      <c r="AE450" s="70" t="str">
        <f t="shared" si="76"/>
        <v>REZoning_Sol-Win</v>
      </c>
      <c r="AF450" s="55"/>
      <c r="AG450" s="49" t="s">
        <v>3788</v>
      </c>
      <c r="AH450" s="71" t="s">
        <v>874</v>
      </c>
      <c r="AI450" s="55">
        <v>2050</v>
      </c>
      <c r="AJ450" s="70" t="str">
        <f t="shared" si="77"/>
        <v>*0.93</v>
      </c>
      <c r="AK450" s="70" t="str">
        <f t="shared" si="78"/>
        <v>REZoning_Sol-Win</v>
      </c>
      <c r="AO450" s="50" t="s">
        <v>3788</v>
      </c>
      <c r="AP450" s="72" t="s">
        <v>874</v>
      </c>
      <c r="AQ450" s="58">
        <v>2035</v>
      </c>
      <c r="AR450" s="73" t="str">
        <f t="shared" si="79"/>
        <v>*0.93</v>
      </c>
      <c r="AS450" s="70" t="str">
        <f t="shared" si="80"/>
        <v>REZoning_Sol-Win</v>
      </c>
      <c r="AT450" s="58"/>
      <c r="AU450" s="50" t="s">
        <v>3788</v>
      </c>
      <c r="AV450" s="72" t="s">
        <v>874</v>
      </c>
      <c r="AW450" s="58">
        <v>2050</v>
      </c>
      <c r="AX450" s="73" t="str">
        <f t="shared" si="81"/>
        <v>*0.9</v>
      </c>
      <c r="AY450" s="70" t="str">
        <f t="shared" si="82"/>
        <v>REZoning_Sol-Win</v>
      </c>
    </row>
    <row r="451" ht="29" spans="1:51">
      <c r="A451" s="67" t="s">
        <v>78</v>
      </c>
      <c r="C451" t="s">
        <v>3789</v>
      </c>
      <c r="D451" s="68" t="s">
        <v>874</v>
      </c>
      <c r="E451" s="52">
        <v>2035</v>
      </c>
      <c r="F451" s="69" t="str">
        <f t="shared" si="72"/>
        <v>*0.95</v>
      </c>
      <c r="G451" s="70" t="str">
        <f t="shared" si="83"/>
        <v>REZoning_Sol-Win</v>
      </c>
      <c r="H451" s="52"/>
      <c r="I451" t="s">
        <v>3789</v>
      </c>
      <c r="J451" s="68" t="s">
        <v>874</v>
      </c>
      <c r="K451" s="52">
        <v>2050</v>
      </c>
      <c r="L451" s="62" t="str">
        <f t="shared" si="73"/>
        <v>*0.93</v>
      </c>
      <c r="M451" s="70" t="str">
        <f t="shared" si="74"/>
        <v>REZoning_Sol-Win</v>
      </c>
      <c r="O451" t="s">
        <v>3789</v>
      </c>
      <c r="P451" t="s">
        <v>874</v>
      </c>
      <c r="Q451">
        <v>2100</v>
      </c>
      <c r="R451" t="s">
        <v>904</v>
      </c>
      <c r="S451" t="s">
        <v>875</v>
      </c>
      <c r="AA451" s="49" t="s">
        <v>3789</v>
      </c>
      <c r="AB451" s="71" t="s">
        <v>874</v>
      </c>
      <c r="AC451" s="55">
        <v>2035</v>
      </c>
      <c r="AD451" s="70" t="str">
        <f t="shared" si="75"/>
        <v>*0.95</v>
      </c>
      <c r="AE451" s="70" t="str">
        <f t="shared" si="76"/>
        <v>REZoning_Sol-Win</v>
      </c>
      <c r="AF451" s="55"/>
      <c r="AG451" s="49" t="s">
        <v>3789</v>
      </c>
      <c r="AH451" s="71" t="s">
        <v>874</v>
      </c>
      <c r="AI451" s="55">
        <v>2050</v>
      </c>
      <c r="AJ451" s="70" t="str">
        <f t="shared" si="77"/>
        <v>*0.93</v>
      </c>
      <c r="AK451" s="70" t="str">
        <f t="shared" si="78"/>
        <v>REZoning_Sol-Win</v>
      </c>
      <c r="AO451" s="50" t="s">
        <v>3789</v>
      </c>
      <c r="AP451" s="72" t="s">
        <v>874</v>
      </c>
      <c r="AQ451" s="58">
        <v>2035</v>
      </c>
      <c r="AR451" s="73" t="str">
        <f t="shared" si="79"/>
        <v>*0.93</v>
      </c>
      <c r="AS451" s="70" t="str">
        <f t="shared" si="80"/>
        <v>REZoning_Sol-Win</v>
      </c>
      <c r="AT451" s="58"/>
      <c r="AU451" s="50" t="s">
        <v>3789</v>
      </c>
      <c r="AV451" s="72" t="s">
        <v>874</v>
      </c>
      <c r="AW451" s="58">
        <v>2050</v>
      </c>
      <c r="AX451" s="73" t="str">
        <f t="shared" si="81"/>
        <v>*0.9</v>
      </c>
      <c r="AY451" s="70" t="str">
        <f t="shared" si="82"/>
        <v>REZoning_Sol-Win</v>
      </c>
    </row>
    <row r="452" ht="29" spans="1:51">
      <c r="A452" s="67" t="s">
        <v>78</v>
      </c>
      <c r="C452" t="s">
        <v>3790</v>
      </c>
      <c r="D452" s="68" t="s">
        <v>874</v>
      </c>
      <c r="E452" s="52">
        <v>2035</v>
      </c>
      <c r="F452" s="69" t="str">
        <f t="shared" si="72"/>
        <v>*0.95</v>
      </c>
      <c r="G452" s="70" t="str">
        <f t="shared" si="83"/>
        <v>REZoning_Sol-Win</v>
      </c>
      <c r="H452" s="52"/>
      <c r="I452" t="s">
        <v>3790</v>
      </c>
      <c r="J452" s="68" t="s">
        <v>874</v>
      </c>
      <c r="K452" s="52">
        <v>2050</v>
      </c>
      <c r="L452" s="62" t="str">
        <f t="shared" si="73"/>
        <v>*0.93</v>
      </c>
      <c r="M452" s="70" t="str">
        <f t="shared" si="74"/>
        <v>REZoning_Sol-Win</v>
      </c>
      <c r="O452" t="s">
        <v>3790</v>
      </c>
      <c r="P452" t="s">
        <v>874</v>
      </c>
      <c r="Q452">
        <v>2100</v>
      </c>
      <c r="R452" t="s">
        <v>904</v>
      </c>
      <c r="S452" t="s">
        <v>875</v>
      </c>
      <c r="AA452" s="49" t="s">
        <v>3790</v>
      </c>
      <c r="AB452" s="71" t="s">
        <v>874</v>
      </c>
      <c r="AC452" s="55">
        <v>2035</v>
      </c>
      <c r="AD452" s="70" t="str">
        <f t="shared" si="75"/>
        <v>*0.95</v>
      </c>
      <c r="AE452" s="70" t="str">
        <f t="shared" si="76"/>
        <v>REZoning_Sol-Win</v>
      </c>
      <c r="AF452" s="55"/>
      <c r="AG452" s="49" t="s">
        <v>3790</v>
      </c>
      <c r="AH452" s="71" t="s">
        <v>874</v>
      </c>
      <c r="AI452" s="55">
        <v>2050</v>
      </c>
      <c r="AJ452" s="70" t="str">
        <f t="shared" si="77"/>
        <v>*0.93</v>
      </c>
      <c r="AK452" s="70" t="str">
        <f t="shared" si="78"/>
        <v>REZoning_Sol-Win</v>
      </c>
      <c r="AO452" s="50" t="s">
        <v>3790</v>
      </c>
      <c r="AP452" s="72" t="s">
        <v>874</v>
      </c>
      <c r="AQ452" s="58">
        <v>2035</v>
      </c>
      <c r="AR452" s="73" t="str">
        <f t="shared" si="79"/>
        <v>*0.93</v>
      </c>
      <c r="AS452" s="70" t="str">
        <f t="shared" si="80"/>
        <v>REZoning_Sol-Win</v>
      </c>
      <c r="AT452" s="58"/>
      <c r="AU452" s="50" t="s">
        <v>3790</v>
      </c>
      <c r="AV452" s="72" t="s">
        <v>874</v>
      </c>
      <c r="AW452" s="58">
        <v>2050</v>
      </c>
      <c r="AX452" s="73" t="str">
        <f t="shared" si="81"/>
        <v>*0.9</v>
      </c>
      <c r="AY452" s="70" t="str">
        <f t="shared" si="82"/>
        <v>REZoning_Sol-Win</v>
      </c>
    </row>
    <row r="453" ht="29" spans="1:51">
      <c r="A453" s="67" t="s">
        <v>78</v>
      </c>
      <c r="C453" t="s">
        <v>3791</v>
      </c>
      <c r="D453" s="68" t="s">
        <v>874</v>
      </c>
      <c r="E453" s="52">
        <v>2035</v>
      </c>
      <c r="F453" s="69" t="str">
        <f t="shared" ref="F453:F516" si="84">"*"&amp;IF(AND(A453="EU",E453=2035),0.95,IF(AND(A453="EU",E453=2050),0.93,IF(AND(A453="USA",E453=2035),0.96,IF(AND(A453="USA",E453=2050),0.94,IF(AND(A453="Japan",E453=2035),0.94,IF(AND(A453="Japan",E453=2050),0.92,IF(AND(A453="Russia",E453=2035),0.95,IF(AND(A453="Russia",E453=2050),0.93,IF(AND(A453="China",E453=2035),0.94,IF(AND(A453="China",E453=2050),0.92,IF(AND(A453="India",E453=2035),0.95,IF(AND(A453="India",E453=2050),0.92,IF(AND(A453="Middle East",E453=2035),0.94,IF(AND(A453="Middle East",E453=2050),0.9,IF(AND(A453="Africa",E453=2035),0.94,IF(AND(A453="Africa",E453=2050),0.91,IF(AND(A453="Brazil",E453=2035),0.95,IF(AND(A453="Brazil",E453=2050),0.92,""))))))))))))))))))</f>
        <v>*0.95</v>
      </c>
      <c r="G453" s="70" t="str">
        <f t="shared" si="83"/>
        <v>REZoning_Sol-Win</v>
      </c>
      <c r="H453" s="52"/>
      <c r="I453" t="s">
        <v>3791</v>
      </c>
      <c r="J453" s="68" t="s">
        <v>874</v>
      </c>
      <c r="K453" s="52">
        <v>2050</v>
      </c>
      <c r="L453" s="62" t="str">
        <f t="shared" ref="L453:L516" si="85">"*"&amp;IF(AND(A453="EU",K453=2035),0.95,IF(AND(A453="EU",K453=2050),0.93,IF(AND(A453="USA",K453=2035),0.96,IF(AND(A453="USA",K453=2050),0.94,IF(AND(A453="Japan",K453=2035),0.94,IF(AND(A453="Japan",K453=2050),0.92,IF(AND(A453="Russia",K453=2035),0.95,IF(AND(A453="Russia",K453=2050),0.93,IF(AND(A453="China",K453=2035),0.94,IF(AND(A453="China",K453=2050),0.92,IF(AND(A453="India",K453=2035),0.95,IF(AND(A453="India",K453=2050),0.92,IF(AND(A453="Middle East",K453=2035),0.94,IF(AND(A453="Middle East",K453=2050),0.9,IF(AND(A453="Africa",K453=2035),0.94,IF(AND(A453="Africa",K453=2050),0.91,IF(AND(A453="Brazil",K453=2035),0.95,IF(AND(A453="Brazil",K453=2050),0.92,""))))))))))))))))))</f>
        <v>*0.93</v>
      </c>
      <c r="M453" s="70" t="str">
        <f t="shared" ref="M453:M516" si="86">M452</f>
        <v>REZoning_Sol-Win</v>
      </c>
      <c r="O453" t="s">
        <v>3791</v>
      </c>
      <c r="P453" t="s">
        <v>874</v>
      </c>
      <c r="Q453">
        <v>2100</v>
      </c>
      <c r="R453" t="s">
        <v>904</v>
      </c>
      <c r="S453" t="s">
        <v>875</v>
      </c>
      <c r="AA453" s="49" t="s">
        <v>3791</v>
      </c>
      <c r="AB453" s="71" t="s">
        <v>874</v>
      </c>
      <c r="AC453" s="55">
        <v>2035</v>
      </c>
      <c r="AD453" s="70" t="str">
        <f t="shared" ref="AD453:AD516" si="87">"*"&amp;IF(AND(A453="EU",AC453=2035),0.95,IF(AND(A453="EU",AC453=2050),0.93,IF(AND(A453="USA",AC453=2035),0.96,IF(AND(A453="USA",AC453=2050),0.93,IF(AND(A453="Japan",AC453=2035),0.94,IF(AND(A453="Japan",AC453=2050),0.92,IF(AND(A453="Russia",AC453=2035),0.95,IF(AND(A453="Russia",AC453=2050),0.91,IF(AND(A453="China",AC453=2035),0.93,IF(AND(A453="China",AC453=2050),0.92,IF(AND(A453="India",AC453=2035),0.94,IF(AND(A453="India",AC453=2050),0.91,IF(AND(A453="Middle East",AC453=2035),0.92,IF(AND(A453="Middle East",AC453=2050),0.89,IF(AND(A453="Africa",AC453=2035),0.93,IF(AND(A453="Africa",AC453=2050),0.9,IF(AND(A453="Brazil",AC453=2035),0.95,IF(AND(A453="Brazil",AC453=2050),0.92,""))))))))))))))))))</f>
        <v>*0.95</v>
      </c>
      <c r="AE453" s="70" t="str">
        <f t="shared" ref="AE453:AE516" si="88">AE452</f>
        <v>REZoning_Sol-Win</v>
      </c>
      <c r="AF453" s="55"/>
      <c r="AG453" s="49" t="s">
        <v>3791</v>
      </c>
      <c r="AH453" s="71" t="s">
        <v>874</v>
      </c>
      <c r="AI453" s="55">
        <v>2050</v>
      </c>
      <c r="AJ453" s="70" t="str">
        <f t="shared" ref="AJ453:AJ516" si="89">"*"&amp;IF(AND(A453="EU",AI453=2035),0.95,IF(AND(A453="EU",AI453=2050),0.93,IF(AND(A453="USA",AI453=2035),0.96,IF(AND(A453="USA",AI453=2050),0.93,IF(AND(A453="Japan",AI453=2035),0.94,IF(AND(A453="Japan",AI453=2050),0.92,IF(AND(A453="Russia",AI453=2035),0.95,IF(AND(A453="Russia",AI453=2050),0.91,IF(AND(A453="China",AI453=2035),0.93,IF(AND(A453="China",AI453=2050),0.92,IF(AND(A453="India",AI453=2035),0.94,IF(AND(A453="India",AI453=2050),0.91,IF(AND(A453="Middle East",AI453=2035),0.92,IF(AND(A453="Middle East",AI453=2050),0.89,IF(AND(A453="Africa",AI453=2035),0.93,IF(AND(A453="Africa",AI453=2050),0.9,IF(AND(A453="Brazil",AI453=2035),0.95,IF(AND(A453="Brazil",AI453=2050),0.92,""))))))))))))))))))</f>
        <v>*0.93</v>
      </c>
      <c r="AK453" s="70" t="str">
        <f t="shared" ref="AK453:AK516" si="90">AK452</f>
        <v>REZoning_Sol-Win</v>
      </c>
      <c r="AO453" s="50" t="s">
        <v>3791</v>
      </c>
      <c r="AP453" s="72" t="s">
        <v>874</v>
      </c>
      <c r="AQ453" s="58">
        <v>2035</v>
      </c>
      <c r="AR453" s="73" t="str">
        <f t="shared" ref="AR453:AR516" si="91">"*"&amp;IF(AND(A453="EU",AQ453=2035),0.93,IF(AND(A453="EU",AQ453=2050),0.9,IF(AND(A453="USA",AQ453=2035),0.92,IF(AND(A453="USA",AQ453=2050),0.89,IF(AND(A453="Japan",AQ453=2035),0.92,IF(AND(A453="Japan",AQ453=2050),0.89,IF(AND(A453="Russia",AQ453=2035),0.91,IF(AND(A453="Russia",AQ453=2050),0.86,IF(AND(A453="China",AQ453=2035),0.91,IF(AND(A453="China",AQ453=2050),0.87,IF(AND(A453="India",AQ453=2035),0.92,IF(AND(A453="India",AQ453=2050),0.87,IF(AND(A453="Middle East",AQ453=2035),0.89,IF(AND(A453="Middle East",AQ453=2050),0.84,IF(AND(A453="Africa",AQ453=2035),0.9,IF(AND(A453="Africa",AQ453=2050),0.86,IF(AND(A453="Brazil",AQ453=2035),0.93,IF(AND(A453="Brazil",AQ453=2050),0.89,""))))))))))))))))))</f>
        <v>*0.93</v>
      </c>
      <c r="AS453" s="70" t="str">
        <f t="shared" ref="AS453:AS516" si="92">AS452</f>
        <v>REZoning_Sol-Win</v>
      </c>
      <c r="AT453" s="58"/>
      <c r="AU453" s="50" t="s">
        <v>3791</v>
      </c>
      <c r="AV453" s="72" t="s">
        <v>874</v>
      </c>
      <c r="AW453" s="58">
        <v>2050</v>
      </c>
      <c r="AX453" s="73" t="str">
        <f t="shared" ref="AX453:AX516" si="93">"*"&amp;IF(AND(A453="EU",AW453=2035),0.93,IF(AND(A453="EU",AW453=2050),0.9,IF(AND(A453="USA",AW453=2035),0.92,IF(AND(A453="USA",AW453=2050),0.89,IF(AND(A453="Japan",AW453=2035),0.92,IF(AND(A453="Japan",AW453=2050),0.89,IF(AND(A453="Russia",AW453=2035),0.91,IF(AND(A453="Russia",AW453=2050),0.86,IF(AND(A453="China",AW453=2035),0.91,IF(AND(A453="China",AW453=2050),0.87,IF(AND(A453="India",AW453=2035),0.92,IF(AND(A453="India",AW453=2050),0.87,IF(AND(A453="Middle East",AW453=2035),0.89,IF(AND(A453="Middle East",AW453=2050),0.84,IF(AND(A453="Africa",AW453=2035),0.9,IF(AND(A453="Africa",AW453=2050),0.86,IF(AND(A453="Brazil",AW453=2035),0.93,IF(AND(A453="Brazil",AW453=2050),0.89,""))))))))))))))))))</f>
        <v>*0.9</v>
      </c>
      <c r="AY453" s="70" t="str">
        <f t="shared" ref="AY453:AY516" si="94">AY452</f>
        <v>REZoning_Sol-Win</v>
      </c>
    </row>
    <row r="454" ht="29" spans="1:51">
      <c r="A454" s="67" t="s">
        <v>78</v>
      </c>
      <c r="C454" t="s">
        <v>3792</v>
      </c>
      <c r="D454" s="68" t="s">
        <v>874</v>
      </c>
      <c r="E454" s="52">
        <v>2035</v>
      </c>
      <c r="F454" s="69" t="str">
        <f t="shared" si="84"/>
        <v>*0.95</v>
      </c>
      <c r="G454" s="70" t="str">
        <f t="shared" si="83"/>
        <v>REZoning_Sol-Win</v>
      </c>
      <c r="H454" s="52"/>
      <c r="I454" t="s">
        <v>3792</v>
      </c>
      <c r="J454" s="68" t="s">
        <v>874</v>
      </c>
      <c r="K454" s="52">
        <v>2050</v>
      </c>
      <c r="L454" s="62" t="str">
        <f t="shared" si="85"/>
        <v>*0.93</v>
      </c>
      <c r="M454" s="70" t="str">
        <f t="shared" si="86"/>
        <v>REZoning_Sol-Win</v>
      </c>
      <c r="O454" t="s">
        <v>3792</v>
      </c>
      <c r="P454" t="s">
        <v>874</v>
      </c>
      <c r="Q454">
        <v>2100</v>
      </c>
      <c r="R454" t="s">
        <v>904</v>
      </c>
      <c r="S454" t="s">
        <v>875</v>
      </c>
      <c r="AA454" s="49" t="s">
        <v>3792</v>
      </c>
      <c r="AB454" s="71" t="s">
        <v>874</v>
      </c>
      <c r="AC454" s="55">
        <v>2035</v>
      </c>
      <c r="AD454" s="70" t="str">
        <f t="shared" si="87"/>
        <v>*0.95</v>
      </c>
      <c r="AE454" s="70" t="str">
        <f t="shared" si="88"/>
        <v>REZoning_Sol-Win</v>
      </c>
      <c r="AF454" s="55"/>
      <c r="AG454" s="49" t="s">
        <v>3792</v>
      </c>
      <c r="AH454" s="71" t="s">
        <v>874</v>
      </c>
      <c r="AI454" s="55">
        <v>2050</v>
      </c>
      <c r="AJ454" s="70" t="str">
        <f t="shared" si="89"/>
        <v>*0.93</v>
      </c>
      <c r="AK454" s="70" t="str">
        <f t="shared" si="90"/>
        <v>REZoning_Sol-Win</v>
      </c>
      <c r="AO454" s="50" t="s">
        <v>3792</v>
      </c>
      <c r="AP454" s="72" t="s">
        <v>874</v>
      </c>
      <c r="AQ454" s="58">
        <v>2035</v>
      </c>
      <c r="AR454" s="73" t="str">
        <f t="shared" si="91"/>
        <v>*0.93</v>
      </c>
      <c r="AS454" s="70" t="str">
        <f t="shared" si="92"/>
        <v>REZoning_Sol-Win</v>
      </c>
      <c r="AT454" s="58"/>
      <c r="AU454" s="50" t="s">
        <v>3792</v>
      </c>
      <c r="AV454" s="72" t="s">
        <v>874</v>
      </c>
      <c r="AW454" s="58">
        <v>2050</v>
      </c>
      <c r="AX454" s="73" t="str">
        <f t="shared" si="93"/>
        <v>*0.9</v>
      </c>
      <c r="AY454" s="70" t="str">
        <f t="shared" si="94"/>
        <v>REZoning_Sol-Win</v>
      </c>
    </row>
    <row r="455" ht="29" spans="1:51">
      <c r="A455" s="67" t="s">
        <v>87</v>
      </c>
      <c r="C455" t="s">
        <v>3793</v>
      </c>
      <c r="D455" s="68" t="s">
        <v>874</v>
      </c>
      <c r="E455" s="52">
        <v>2035</v>
      </c>
      <c r="F455" s="69" t="str">
        <f t="shared" si="84"/>
        <v>*0.95</v>
      </c>
      <c r="G455" s="70" t="str">
        <f t="shared" ref="G455:G518" si="95">G454</f>
        <v>REZoning_Sol-Win</v>
      </c>
      <c r="H455" s="52"/>
      <c r="I455" t="s">
        <v>3793</v>
      </c>
      <c r="J455" s="68" t="s">
        <v>874</v>
      </c>
      <c r="K455" s="52">
        <v>2050</v>
      </c>
      <c r="L455" s="62" t="str">
        <f t="shared" si="85"/>
        <v>*0.92</v>
      </c>
      <c r="M455" s="70" t="str">
        <f t="shared" si="86"/>
        <v>REZoning_Sol-Win</v>
      </c>
      <c r="O455" t="s">
        <v>3793</v>
      </c>
      <c r="P455" t="s">
        <v>874</v>
      </c>
      <c r="Q455">
        <v>2100</v>
      </c>
      <c r="R455" t="s">
        <v>881</v>
      </c>
      <c r="S455" t="s">
        <v>875</v>
      </c>
      <c r="AA455" s="49" t="s">
        <v>3793</v>
      </c>
      <c r="AB455" s="71" t="s">
        <v>874</v>
      </c>
      <c r="AC455" s="55">
        <v>2035</v>
      </c>
      <c r="AD455" s="70" t="str">
        <f t="shared" si="87"/>
        <v>*0.95</v>
      </c>
      <c r="AE455" s="70" t="str">
        <f t="shared" si="88"/>
        <v>REZoning_Sol-Win</v>
      </c>
      <c r="AF455" s="55"/>
      <c r="AG455" s="49" t="s">
        <v>3793</v>
      </c>
      <c r="AH455" s="71" t="s">
        <v>874</v>
      </c>
      <c r="AI455" s="55">
        <v>2050</v>
      </c>
      <c r="AJ455" s="70" t="str">
        <f t="shared" si="89"/>
        <v>*0.92</v>
      </c>
      <c r="AK455" s="70" t="str">
        <f t="shared" si="90"/>
        <v>REZoning_Sol-Win</v>
      </c>
      <c r="AO455" s="50" t="s">
        <v>3793</v>
      </c>
      <c r="AP455" s="72" t="s">
        <v>874</v>
      </c>
      <c r="AQ455" s="58">
        <v>2035</v>
      </c>
      <c r="AR455" s="73" t="str">
        <f t="shared" si="91"/>
        <v>*0.93</v>
      </c>
      <c r="AS455" s="70" t="str">
        <f t="shared" si="92"/>
        <v>REZoning_Sol-Win</v>
      </c>
      <c r="AT455" s="58"/>
      <c r="AU455" s="50" t="s">
        <v>3793</v>
      </c>
      <c r="AV455" s="72" t="s">
        <v>874</v>
      </c>
      <c r="AW455" s="58">
        <v>2050</v>
      </c>
      <c r="AX455" s="73" t="str">
        <f t="shared" si="93"/>
        <v>*0.89</v>
      </c>
      <c r="AY455" s="70" t="str">
        <f t="shared" si="94"/>
        <v>REZoning_Sol-Win</v>
      </c>
    </row>
    <row r="456" ht="29" spans="1:51">
      <c r="A456" s="67" t="s">
        <v>87</v>
      </c>
      <c r="C456" t="s">
        <v>3794</v>
      </c>
      <c r="D456" s="68" t="s">
        <v>874</v>
      </c>
      <c r="E456" s="52">
        <v>2035</v>
      </c>
      <c r="F456" s="69" t="str">
        <f t="shared" si="84"/>
        <v>*0.95</v>
      </c>
      <c r="G456" s="70" t="str">
        <f t="shared" si="95"/>
        <v>REZoning_Sol-Win</v>
      </c>
      <c r="H456" s="52"/>
      <c r="I456" t="s">
        <v>3794</v>
      </c>
      <c r="J456" s="68" t="s">
        <v>874</v>
      </c>
      <c r="K456" s="52">
        <v>2050</v>
      </c>
      <c r="L456" s="62" t="str">
        <f t="shared" si="85"/>
        <v>*0.92</v>
      </c>
      <c r="M456" s="70" t="str">
        <f t="shared" si="86"/>
        <v>REZoning_Sol-Win</v>
      </c>
      <c r="O456" t="s">
        <v>3794</v>
      </c>
      <c r="P456" t="s">
        <v>874</v>
      </c>
      <c r="Q456">
        <v>2100</v>
      </c>
      <c r="R456" t="s">
        <v>881</v>
      </c>
      <c r="S456" t="s">
        <v>875</v>
      </c>
      <c r="AA456" s="49" t="s">
        <v>3794</v>
      </c>
      <c r="AB456" s="71" t="s">
        <v>874</v>
      </c>
      <c r="AC456" s="55">
        <v>2035</v>
      </c>
      <c r="AD456" s="70" t="str">
        <f t="shared" si="87"/>
        <v>*0.95</v>
      </c>
      <c r="AE456" s="70" t="str">
        <f t="shared" si="88"/>
        <v>REZoning_Sol-Win</v>
      </c>
      <c r="AF456" s="55"/>
      <c r="AG456" s="49" t="s">
        <v>3794</v>
      </c>
      <c r="AH456" s="71" t="s">
        <v>874</v>
      </c>
      <c r="AI456" s="55">
        <v>2050</v>
      </c>
      <c r="AJ456" s="70" t="str">
        <f t="shared" si="89"/>
        <v>*0.92</v>
      </c>
      <c r="AK456" s="70" t="str">
        <f t="shared" si="90"/>
        <v>REZoning_Sol-Win</v>
      </c>
      <c r="AO456" s="50" t="s">
        <v>3794</v>
      </c>
      <c r="AP456" s="72" t="s">
        <v>874</v>
      </c>
      <c r="AQ456" s="58">
        <v>2035</v>
      </c>
      <c r="AR456" s="73" t="str">
        <f t="shared" si="91"/>
        <v>*0.93</v>
      </c>
      <c r="AS456" s="70" t="str">
        <f t="shared" si="92"/>
        <v>REZoning_Sol-Win</v>
      </c>
      <c r="AT456" s="58"/>
      <c r="AU456" s="50" t="s">
        <v>3794</v>
      </c>
      <c r="AV456" s="72" t="s">
        <v>874</v>
      </c>
      <c r="AW456" s="58">
        <v>2050</v>
      </c>
      <c r="AX456" s="73" t="str">
        <f t="shared" si="93"/>
        <v>*0.89</v>
      </c>
      <c r="AY456" s="70" t="str">
        <f t="shared" si="94"/>
        <v>REZoning_Sol-Win</v>
      </c>
    </row>
    <row r="457" ht="29" spans="1:51">
      <c r="A457" s="67" t="s">
        <v>87</v>
      </c>
      <c r="C457" t="s">
        <v>3795</v>
      </c>
      <c r="D457" s="68" t="s">
        <v>874</v>
      </c>
      <c r="E457" s="52">
        <v>2035</v>
      </c>
      <c r="F457" s="69" t="str">
        <f t="shared" si="84"/>
        <v>*0.95</v>
      </c>
      <c r="G457" s="70" t="str">
        <f t="shared" si="95"/>
        <v>REZoning_Sol-Win</v>
      </c>
      <c r="H457" s="52"/>
      <c r="I457" t="s">
        <v>3795</v>
      </c>
      <c r="J457" s="68" t="s">
        <v>874</v>
      </c>
      <c r="K457" s="52">
        <v>2050</v>
      </c>
      <c r="L457" s="62" t="str">
        <f t="shared" si="85"/>
        <v>*0.92</v>
      </c>
      <c r="M457" s="70" t="str">
        <f t="shared" si="86"/>
        <v>REZoning_Sol-Win</v>
      </c>
      <c r="O457" t="s">
        <v>3795</v>
      </c>
      <c r="P457" t="s">
        <v>874</v>
      </c>
      <c r="Q457">
        <v>2100</v>
      </c>
      <c r="R457" t="s">
        <v>881</v>
      </c>
      <c r="S457" t="s">
        <v>875</v>
      </c>
      <c r="AA457" s="49" t="s">
        <v>3795</v>
      </c>
      <c r="AB457" s="71" t="s">
        <v>874</v>
      </c>
      <c r="AC457" s="55">
        <v>2035</v>
      </c>
      <c r="AD457" s="70" t="str">
        <f t="shared" si="87"/>
        <v>*0.95</v>
      </c>
      <c r="AE457" s="70" t="str">
        <f t="shared" si="88"/>
        <v>REZoning_Sol-Win</v>
      </c>
      <c r="AF457" s="55"/>
      <c r="AG457" s="49" t="s">
        <v>3795</v>
      </c>
      <c r="AH457" s="71" t="s">
        <v>874</v>
      </c>
      <c r="AI457" s="55">
        <v>2050</v>
      </c>
      <c r="AJ457" s="70" t="str">
        <f t="shared" si="89"/>
        <v>*0.92</v>
      </c>
      <c r="AK457" s="70" t="str">
        <f t="shared" si="90"/>
        <v>REZoning_Sol-Win</v>
      </c>
      <c r="AO457" s="50" t="s">
        <v>3795</v>
      </c>
      <c r="AP457" s="72" t="s">
        <v>874</v>
      </c>
      <c r="AQ457" s="58">
        <v>2035</v>
      </c>
      <c r="AR457" s="73" t="str">
        <f t="shared" si="91"/>
        <v>*0.93</v>
      </c>
      <c r="AS457" s="70" t="str">
        <f t="shared" si="92"/>
        <v>REZoning_Sol-Win</v>
      </c>
      <c r="AT457" s="58"/>
      <c r="AU457" s="50" t="s">
        <v>3795</v>
      </c>
      <c r="AV457" s="72" t="s">
        <v>874</v>
      </c>
      <c r="AW457" s="58">
        <v>2050</v>
      </c>
      <c r="AX457" s="73" t="str">
        <f t="shared" si="93"/>
        <v>*0.89</v>
      </c>
      <c r="AY457" s="70" t="str">
        <f t="shared" si="94"/>
        <v>REZoning_Sol-Win</v>
      </c>
    </row>
    <row r="458" ht="29" spans="1:51">
      <c r="A458" s="67" t="s">
        <v>87</v>
      </c>
      <c r="C458" t="s">
        <v>3796</v>
      </c>
      <c r="D458" s="68" t="s">
        <v>874</v>
      </c>
      <c r="E458" s="52">
        <v>2035</v>
      </c>
      <c r="F458" s="69" t="str">
        <f t="shared" si="84"/>
        <v>*0.95</v>
      </c>
      <c r="G458" s="70" t="str">
        <f t="shared" si="95"/>
        <v>REZoning_Sol-Win</v>
      </c>
      <c r="H458" s="52"/>
      <c r="I458" t="s">
        <v>3796</v>
      </c>
      <c r="J458" s="68" t="s">
        <v>874</v>
      </c>
      <c r="K458" s="52">
        <v>2050</v>
      </c>
      <c r="L458" s="62" t="str">
        <f t="shared" si="85"/>
        <v>*0.92</v>
      </c>
      <c r="M458" s="70" t="str">
        <f t="shared" si="86"/>
        <v>REZoning_Sol-Win</v>
      </c>
      <c r="O458" t="s">
        <v>3796</v>
      </c>
      <c r="P458" t="s">
        <v>874</v>
      </c>
      <c r="Q458">
        <v>2100</v>
      </c>
      <c r="R458" t="s">
        <v>881</v>
      </c>
      <c r="S458" t="s">
        <v>875</v>
      </c>
      <c r="AA458" s="49" t="s">
        <v>3796</v>
      </c>
      <c r="AB458" s="71" t="s">
        <v>874</v>
      </c>
      <c r="AC458" s="55">
        <v>2035</v>
      </c>
      <c r="AD458" s="70" t="str">
        <f t="shared" si="87"/>
        <v>*0.95</v>
      </c>
      <c r="AE458" s="70" t="str">
        <f t="shared" si="88"/>
        <v>REZoning_Sol-Win</v>
      </c>
      <c r="AF458" s="55"/>
      <c r="AG458" s="49" t="s">
        <v>3796</v>
      </c>
      <c r="AH458" s="71" t="s">
        <v>874</v>
      </c>
      <c r="AI458" s="55">
        <v>2050</v>
      </c>
      <c r="AJ458" s="70" t="str">
        <f t="shared" si="89"/>
        <v>*0.92</v>
      </c>
      <c r="AK458" s="70" t="str">
        <f t="shared" si="90"/>
        <v>REZoning_Sol-Win</v>
      </c>
      <c r="AO458" s="50" t="s">
        <v>3796</v>
      </c>
      <c r="AP458" s="72" t="s">
        <v>874</v>
      </c>
      <c r="AQ458" s="58">
        <v>2035</v>
      </c>
      <c r="AR458" s="73" t="str">
        <f t="shared" si="91"/>
        <v>*0.93</v>
      </c>
      <c r="AS458" s="70" t="str">
        <f t="shared" si="92"/>
        <v>REZoning_Sol-Win</v>
      </c>
      <c r="AT458" s="58"/>
      <c r="AU458" s="50" t="s">
        <v>3796</v>
      </c>
      <c r="AV458" s="72" t="s">
        <v>874</v>
      </c>
      <c r="AW458" s="58">
        <v>2050</v>
      </c>
      <c r="AX458" s="73" t="str">
        <f t="shared" si="93"/>
        <v>*0.89</v>
      </c>
      <c r="AY458" s="70" t="str">
        <f t="shared" si="94"/>
        <v>REZoning_Sol-Win</v>
      </c>
    </row>
    <row r="459" ht="29" spans="1:51">
      <c r="A459" s="67" t="s">
        <v>87</v>
      </c>
      <c r="C459" t="s">
        <v>3797</v>
      </c>
      <c r="D459" s="68" t="s">
        <v>874</v>
      </c>
      <c r="E459" s="52">
        <v>2035</v>
      </c>
      <c r="F459" s="69" t="str">
        <f t="shared" si="84"/>
        <v>*0.95</v>
      </c>
      <c r="G459" s="70" t="str">
        <f t="shared" si="95"/>
        <v>REZoning_Sol-Win</v>
      </c>
      <c r="H459" s="52"/>
      <c r="I459" t="s">
        <v>3797</v>
      </c>
      <c r="J459" s="68" t="s">
        <v>874</v>
      </c>
      <c r="K459" s="52">
        <v>2050</v>
      </c>
      <c r="L459" s="62" t="str">
        <f t="shared" si="85"/>
        <v>*0.92</v>
      </c>
      <c r="M459" s="70" t="str">
        <f t="shared" si="86"/>
        <v>REZoning_Sol-Win</v>
      </c>
      <c r="O459" t="s">
        <v>3797</v>
      </c>
      <c r="P459" t="s">
        <v>874</v>
      </c>
      <c r="Q459">
        <v>2100</v>
      </c>
      <c r="R459" t="s">
        <v>881</v>
      </c>
      <c r="S459" t="s">
        <v>875</v>
      </c>
      <c r="AA459" s="49" t="s">
        <v>3797</v>
      </c>
      <c r="AB459" s="71" t="s">
        <v>874</v>
      </c>
      <c r="AC459" s="55">
        <v>2035</v>
      </c>
      <c r="AD459" s="70" t="str">
        <f t="shared" si="87"/>
        <v>*0.95</v>
      </c>
      <c r="AE459" s="70" t="str">
        <f t="shared" si="88"/>
        <v>REZoning_Sol-Win</v>
      </c>
      <c r="AF459" s="55"/>
      <c r="AG459" s="49" t="s">
        <v>3797</v>
      </c>
      <c r="AH459" s="71" t="s">
        <v>874</v>
      </c>
      <c r="AI459" s="55">
        <v>2050</v>
      </c>
      <c r="AJ459" s="70" t="str">
        <f t="shared" si="89"/>
        <v>*0.92</v>
      </c>
      <c r="AK459" s="70" t="str">
        <f t="shared" si="90"/>
        <v>REZoning_Sol-Win</v>
      </c>
      <c r="AO459" s="50" t="s">
        <v>3797</v>
      </c>
      <c r="AP459" s="72" t="s">
        <v>874</v>
      </c>
      <c r="AQ459" s="58">
        <v>2035</v>
      </c>
      <c r="AR459" s="73" t="str">
        <f t="shared" si="91"/>
        <v>*0.93</v>
      </c>
      <c r="AS459" s="70" t="str">
        <f t="shared" si="92"/>
        <v>REZoning_Sol-Win</v>
      </c>
      <c r="AT459" s="58"/>
      <c r="AU459" s="50" t="s">
        <v>3797</v>
      </c>
      <c r="AV459" s="72" t="s">
        <v>874</v>
      </c>
      <c r="AW459" s="58">
        <v>2050</v>
      </c>
      <c r="AX459" s="73" t="str">
        <f t="shared" si="93"/>
        <v>*0.89</v>
      </c>
      <c r="AY459" s="70" t="str">
        <f t="shared" si="94"/>
        <v>REZoning_Sol-Win</v>
      </c>
    </row>
    <row r="460" ht="29" spans="1:51">
      <c r="A460" s="67" t="s">
        <v>87</v>
      </c>
      <c r="C460" t="s">
        <v>3798</v>
      </c>
      <c r="D460" s="68" t="s">
        <v>874</v>
      </c>
      <c r="E460" s="52">
        <v>2035</v>
      </c>
      <c r="F460" s="69" t="str">
        <f t="shared" si="84"/>
        <v>*0.95</v>
      </c>
      <c r="G460" s="70" t="str">
        <f t="shared" si="95"/>
        <v>REZoning_Sol-Win</v>
      </c>
      <c r="H460" s="52"/>
      <c r="I460" t="s">
        <v>3798</v>
      </c>
      <c r="J460" s="68" t="s">
        <v>874</v>
      </c>
      <c r="K460" s="52">
        <v>2050</v>
      </c>
      <c r="L460" s="62" t="str">
        <f t="shared" si="85"/>
        <v>*0.92</v>
      </c>
      <c r="M460" s="70" t="str">
        <f t="shared" si="86"/>
        <v>REZoning_Sol-Win</v>
      </c>
      <c r="O460" t="s">
        <v>3798</v>
      </c>
      <c r="P460" t="s">
        <v>874</v>
      </c>
      <c r="Q460">
        <v>2100</v>
      </c>
      <c r="R460" t="s">
        <v>881</v>
      </c>
      <c r="S460" t="s">
        <v>875</v>
      </c>
      <c r="AA460" s="49" t="s">
        <v>3798</v>
      </c>
      <c r="AB460" s="71" t="s">
        <v>874</v>
      </c>
      <c r="AC460" s="55">
        <v>2035</v>
      </c>
      <c r="AD460" s="70" t="str">
        <f t="shared" si="87"/>
        <v>*0.95</v>
      </c>
      <c r="AE460" s="70" t="str">
        <f t="shared" si="88"/>
        <v>REZoning_Sol-Win</v>
      </c>
      <c r="AF460" s="55"/>
      <c r="AG460" s="49" t="s">
        <v>3798</v>
      </c>
      <c r="AH460" s="71" t="s">
        <v>874</v>
      </c>
      <c r="AI460" s="55">
        <v>2050</v>
      </c>
      <c r="AJ460" s="70" t="str">
        <f t="shared" si="89"/>
        <v>*0.92</v>
      </c>
      <c r="AK460" s="70" t="str">
        <f t="shared" si="90"/>
        <v>REZoning_Sol-Win</v>
      </c>
      <c r="AO460" s="50" t="s">
        <v>3798</v>
      </c>
      <c r="AP460" s="72" t="s">
        <v>874</v>
      </c>
      <c r="AQ460" s="58">
        <v>2035</v>
      </c>
      <c r="AR460" s="73" t="str">
        <f t="shared" si="91"/>
        <v>*0.93</v>
      </c>
      <c r="AS460" s="70" t="str">
        <f t="shared" si="92"/>
        <v>REZoning_Sol-Win</v>
      </c>
      <c r="AT460" s="58"/>
      <c r="AU460" s="50" t="s">
        <v>3798</v>
      </c>
      <c r="AV460" s="72" t="s">
        <v>874</v>
      </c>
      <c r="AW460" s="58">
        <v>2050</v>
      </c>
      <c r="AX460" s="73" t="str">
        <f t="shared" si="93"/>
        <v>*0.89</v>
      </c>
      <c r="AY460" s="70" t="str">
        <f t="shared" si="94"/>
        <v>REZoning_Sol-Win</v>
      </c>
    </row>
    <row r="461" ht="29" spans="1:51">
      <c r="A461" s="67" t="s">
        <v>87</v>
      </c>
      <c r="C461" t="s">
        <v>3799</v>
      </c>
      <c r="D461" s="68" t="s">
        <v>874</v>
      </c>
      <c r="E461" s="52">
        <v>2035</v>
      </c>
      <c r="F461" s="69" t="str">
        <f t="shared" si="84"/>
        <v>*0.95</v>
      </c>
      <c r="G461" s="70" t="str">
        <f t="shared" si="95"/>
        <v>REZoning_Sol-Win</v>
      </c>
      <c r="H461" s="52"/>
      <c r="I461" t="s">
        <v>3799</v>
      </c>
      <c r="J461" s="68" t="s">
        <v>874</v>
      </c>
      <c r="K461" s="52">
        <v>2050</v>
      </c>
      <c r="L461" s="62" t="str">
        <f t="shared" si="85"/>
        <v>*0.92</v>
      </c>
      <c r="M461" s="70" t="str">
        <f t="shared" si="86"/>
        <v>REZoning_Sol-Win</v>
      </c>
      <c r="O461" t="s">
        <v>3799</v>
      </c>
      <c r="P461" t="s">
        <v>874</v>
      </c>
      <c r="Q461">
        <v>2100</v>
      </c>
      <c r="R461" t="s">
        <v>881</v>
      </c>
      <c r="S461" t="s">
        <v>875</v>
      </c>
      <c r="AA461" s="49" t="s">
        <v>3799</v>
      </c>
      <c r="AB461" s="71" t="s">
        <v>874</v>
      </c>
      <c r="AC461" s="55">
        <v>2035</v>
      </c>
      <c r="AD461" s="70" t="str">
        <f t="shared" si="87"/>
        <v>*0.95</v>
      </c>
      <c r="AE461" s="70" t="str">
        <f t="shared" si="88"/>
        <v>REZoning_Sol-Win</v>
      </c>
      <c r="AF461" s="55"/>
      <c r="AG461" s="49" t="s">
        <v>3799</v>
      </c>
      <c r="AH461" s="71" t="s">
        <v>874</v>
      </c>
      <c r="AI461" s="55">
        <v>2050</v>
      </c>
      <c r="AJ461" s="70" t="str">
        <f t="shared" si="89"/>
        <v>*0.92</v>
      </c>
      <c r="AK461" s="70" t="str">
        <f t="shared" si="90"/>
        <v>REZoning_Sol-Win</v>
      </c>
      <c r="AO461" s="50" t="s">
        <v>3799</v>
      </c>
      <c r="AP461" s="72" t="s">
        <v>874</v>
      </c>
      <c r="AQ461" s="58">
        <v>2035</v>
      </c>
      <c r="AR461" s="73" t="str">
        <f t="shared" si="91"/>
        <v>*0.93</v>
      </c>
      <c r="AS461" s="70" t="str">
        <f t="shared" si="92"/>
        <v>REZoning_Sol-Win</v>
      </c>
      <c r="AT461" s="58"/>
      <c r="AU461" s="50" t="s">
        <v>3799</v>
      </c>
      <c r="AV461" s="72" t="s">
        <v>874</v>
      </c>
      <c r="AW461" s="58">
        <v>2050</v>
      </c>
      <c r="AX461" s="73" t="str">
        <f t="shared" si="93"/>
        <v>*0.89</v>
      </c>
      <c r="AY461" s="70" t="str">
        <f t="shared" si="94"/>
        <v>REZoning_Sol-Win</v>
      </c>
    </row>
    <row r="462" ht="29" spans="1:51">
      <c r="A462" s="67" t="s">
        <v>87</v>
      </c>
      <c r="C462" t="s">
        <v>3800</v>
      </c>
      <c r="D462" s="68" t="s">
        <v>874</v>
      </c>
      <c r="E462" s="52">
        <v>2035</v>
      </c>
      <c r="F462" s="69" t="str">
        <f t="shared" si="84"/>
        <v>*0.95</v>
      </c>
      <c r="G462" s="70" t="str">
        <f t="shared" si="95"/>
        <v>REZoning_Sol-Win</v>
      </c>
      <c r="H462" s="52"/>
      <c r="I462" t="s">
        <v>3800</v>
      </c>
      <c r="J462" s="68" t="s">
        <v>874</v>
      </c>
      <c r="K462" s="52">
        <v>2050</v>
      </c>
      <c r="L462" s="62" t="str">
        <f t="shared" si="85"/>
        <v>*0.92</v>
      </c>
      <c r="M462" s="70" t="str">
        <f t="shared" si="86"/>
        <v>REZoning_Sol-Win</v>
      </c>
      <c r="O462" t="s">
        <v>3800</v>
      </c>
      <c r="P462" t="s">
        <v>874</v>
      </c>
      <c r="Q462">
        <v>2100</v>
      </c>
      <c r="R462" t="s">
        <v>881</v>
      </c>
      <c r="S462" t="s">
        <v>875</v>
      </c>
      <c r="AA462" s="49" t="s">
        <v>3800</v>
      </c>
      <c r="AB462" s="71" t="s">
        <v>874</v>
      </c>
      <c r="AC462" s="55">
        <v>2035</v>
      </c>
      <c r="AD462" s="70" t="str">
        <f t="shared" si="87"/>
        <v>*0.95</v>
      </c>
      <c r="AE462" s="70" t="str">
        <f t="shared" si="88"/>
        <v>REZoning_Sol-Win</v>
      </c>
      <c r="AF462" s="55"/>
      <c r="AG462" s="49" t="s">
        <v>3800</v>
      </c>
      <c r="AH462" s="71" t="s">
        <v>874</v>
      </c>
      <c r="AI462" s="55">
        <v>2050</v>
      </c>
      <c r="AJ462" s="70" t="str">
        <f t="shared" si="89"/>
        <v>*0.92</v>
      </c>
      <c r="AK462" s="70" t="str">
        <f t="shared" si="90"/>
        <v>REZoning_Sol-Win</v>
      </c>
      <c r="AO462" s="50" t="s">
        <v>3800</v>
      </c>
      <c r="AP462" s="72" t="s">
        <v>874</v>
      </c>
      <c r="AQ462" s="58">
        <v>2035</v>
      </c>
      <c r="AR462" s="73" t="str">
        <f t="shared" si="91"/>
        <v>*0.93</v>
      </c>
      <c r="AS462" s="70" t="str">
        <f t="shared" si="92"/>
        <v>REZoning_Sol-Win</v>
      </c>
      <c r="AT462" s="58"/>
      <c r="AU462" s="50" t="s">
        <v>3800</v>
      </c>
      <c r="AV462" s="72" t="s">
        <v>874</v>
      </c>
      <c r="AW462" s="58">
        <v>2050</v>
      </c>
      <c r="AX462" s="73" t="str">
        <f t="shared" si="93"/>
        <v>*0.89</v>
      </c>
      <c r="AY462" s="70" t="str">
        <f t="shared" si="94"/>
        <v>REZoning_Sol-Win</v>
      </c>
    </row>
    <row r="463" ht="29" spans="1:51">
      <c r="A463" s="67" t="s">
        <v>87</v>
      </c>
      <c r="C463" t="s">
        <v>3801</v>
      </c>
      <c r="D463" s="68" t="s">
        <v>874</v>
      </c>
      <c r="E463" s="52">
        <v>2035</v>
      </c>
      <c r="F463" s="69" t="str">
        <f t="shared" si="84"/>
        <v>*0.95</v>
      </c>
      <c r="G463" s="70" t="str">
        <f t="shared" si="95"/>
        <v>REZoning_Sol-Win</v>
      </c>
      <c r="H463" s="52"/>
      <c r="I463" t="s">
        <v>3801</v>
      </c>
      <c r="J463" s="68" t="s">
        <v>874</v>
      </c>
      <c r="K463" s="52">
        <v>2050</v>
      </c>
      <c r="L463" s="62" t="str">
        <f t="shared" si="85"/>
        <v>*0.92</v>
      </c>
      <c r="M463" s="70" t="str">
        <f t="shared" si="86"/>
        <v>REZoning_Sol-Win</v>
      </c>
      <c r="O463" t="s">
        <v>3801</v>
      </c>
      <c r="P463" t="s">
        <v>874</v>
      </c>
      <c r="Q463">
        <v>2100</v>
      </c>
      <c r="R463" t="s">
        <v>881</v>
      </c>
      <c r="S463" t="s">
        <v>875</v>
      </c>
      <c r="AA463" s="49" t="s">
        <v>3801</v>
      </c>
      <c r="AB463" s="71" t="s">
        <v>874</v>
      </c>
      <c r="AC463" s="55">
        <v>2035</v>
      </c>
      <c r="AD463" s="70" t="str">
        <f t="shared" si="87"/>
        <v>*0.95</v>
      </c>
      <c r="AE463" s="70" t="str">
        <f t="shared" si="88"/>
        <v>REZoning_Sol-Win</v>
      </c>
      <c r="AF463" s="55"/>
      <c r="AG463" s="49" t="s">
        <v>3801</v>
      </c>
      <c r="AH463" s="71" t="s">
        <v>874</v>
      </c>
      <c r="AI463" s="55">
        <v>2050</v>
      </c>
      <c r="AJ463" s="70" t="str">
        <f t="shared" si="89"/>
        <v>*0.92</v>
      </c>
      <c r="AK463" s="70" t="str">
        <f t="shared" si="90"/>
        <v>REZoning_Sol-Win</v>
      </c>
      <c r="AO463" s="50" t="s">
        <v>3801</v>
      </c>
      <c r="AP463" s="72" t="s">
        <v>874</v>
      </c>
      <c r="AQ463" s="58">
        <v>2035</v>
      </c>
      <c r="AR463" s="73" t="str">
        <f t="shared" si="91"/>
        <v>*0.93</v>
      </c>
      <c r="AS463" s="70" t="str">
        <f t="shared" si="92"/>
        <v>REZoning_Sol-Win</v>
      </c>
      <c r="AT463" s="58"/>
      <c r="AU463" s="50" t="s">
        <v>3801</v>
      </c>
      <c r="AV463" s="72" t="s">
        <v>874</v>
      </c>
      <c r="AW463" s="58">
        <v>2050</v>
      </c>
      <c r="AX463" s="73" t="str">
        <f t="shared" si="93"/>
        <v>*0.89</v>
      </c>
      <c r="AY463" s="70" t="str">
        <f t="shared" si="94"/>
        <v>REZoning_Sol-Win</v>
      </c>
    </row>
    <row r="464" ht="29" spans="1:51">
      <c r="A464" s="67" t="s">
        <v>78</v>
      </c>
      <c r="C464" t="s">
        <v>3802</v>
      </c>
      <c r="D464" s="68" t="s">
        <v>874</v>
      </c>
      <c r="E464" s="52">
        <v>2035</v>
      </c>
      <c r="F464" s="69" t="str">
        <f t="shared" si="84"/>
        <v>*0.95</v>
      </c>
      <c r="G464" s="70" t="str">
        <f t="shared" si="95"/>
        <v>REZoning_Sol-Win</v>
      </c>
      <c r="H464" s="52"/>
      <c r="I464" t="s">
        <v>3802</v>
      </c>
      <c r="J464" s="68" t="s">
        <v>874</v>
      </c>
      <c r="K464" s="52">
        <v>2050</v>
      </c>
      <c r="L464" s="62" t="str">
        <f t="shared" si="85"/>
        <v>*0.93</v>
      </c>
      <c r="M464" s="70" t="str">
        <f t="shared" si="86"/>
        <v>REZoning_Sol-Win</v>
      </c>
      <c r="O464" t="s">
        <v>3802</v>
      </c>
      <c r="P464" t="s">
        <v>874</v>
      </c>
      <c r="Q464">
        <v>2100</v>
      </c>
      <c r="R464" t="s">
        <v>904</v>
      </c>
      <c r="S464" t="s">
        <v>875</v>
      </c>
      <c r="AA464" s="49" t="s">
        <v>3802</v>
      </c>
      <c r="AB464" s="71" t="s">
        <v>874</v>
      </c>
      <c r="AC464" s="55">
        <v>2035</v>
      </c>
      <c r="AD464" s="70" t="str">
        <f t="shared" si="87"/>
        <v>*0.95</v>
      </c>
      <c r="AE464" s="70" t="str">
        <f t="shared" si="88"/>
        <v>REZoning_Sol-Win</v>
      </c>
      <c r="AF464" s="55"/>
      <c r="AG464" s="49" t="s">
        <v>3802</v>
      </c>
      <c r="AH464" s="71" t="s">
        <v>874</v>
      </c>
      <c r="AI464" s="55">
        <v>2050</v>
      </c>
      <c r="AJ464" s="70" t="str">
        <f t="shared" si="89"/>
        <v>*0.93</v>
      </c>
      <c r="AK464" s="70" t="str">
        <f t="shared" si="90"/>
        <v>REZoning_Sol-Win</v>
      </c>
      <c r="AO464" s="50" t="s">
        <v>3802</v>
      </c>
      <c r="AP464" s="72" t="s">
        <v>874</v>
      </c>
      <c r="AQ464" s="58">
        <v>2035</v>
      </c>
      <c r="AR464" s="73" t="str">
        <f t="shared" si="91"/>
        <v>*0.93</v>
      </c>
      <c r="AS464" s="70" t="str">
        <f t="shared" si="92"/>
        <v>REZoning_Sol-Win</v>
      </c>
      <c r="AT464" s="58"/>
      <c r="AU464" s="50" t="s">
        <v>3802</v>
      </c>
      <c r="AV464" s="72" t="s">
        <v>874</v>
      </c>
      <c r="AW464" s="58">
        <v>2050</v>
      </c>
      <c r="AX464" s="73" t="str">
        <f t="shared" si="93"/>
        <v>*0.9</v>
      </c>
      <c r="AY464" s="70" t="str">
        <f t="shared" si="94"/>
        <v>REZoning_Sol-Win</v>
      </c>
    </row>
    <row r="465" ht="29" spans="1:51">
      <c r="A465" s="67" t="s">
        <v>78</v>
      </c>
      <c r="C465" t="s">
        <v>3803</v>
      </c>
      <c r="D465" s="68" t="s">
        <v>874</v>
      </c>
      <c r="E465" s="52">
        <v>2035</v>
      </c>
      <c r="F465" s="69" t="str">
        <f t="shared" si="84"/>
        <v>*0.95</v>
      </c>
      <c r="G465" s="70" t="str">
        <f t="shared" si="95"/>
        <v>REZoning_Sol-Win</v>
      </c>
      <c r="H465" s="52"/>
      <c r="I465" t="s">
        <v>3803</v>
      </c>
      <c r="J465" s="68" t="s">
        <v>874</v>
      </c>
      <c r="K465" s="52">
        <v>2050</v>
      </c>
      <c r="L465" s="62" t="str">
        <f t="shared" si="85"/>
        <v>*0.93</v>
      </c>
      <c r="M465" s="70" t="str">
        <f t="shared" si="86"/>
        <v>REZoning_Sol-Win</v>
      </c>
      <c r="O465" t="s">
        <v>3803</v>
      </c>
      <c r="P465" t="s">
        <v>874</v>
      </c>
      <c r="Q465">
        <v>2100</v>
      </c>
      <c r="R465" t="s">
        <v>904</v>
      </c>
      <c r="S465" t="s">
        <v>875</v>
      </c>
      <c r="AA465" s="49" t="s">
        <v>3803</v>
      </c>
      <c r="AB465" s="71" t="s">
        <v>874</v>
      </c>
      <c r="AC465" s="55">
        <v>2035</v>
      </c>
      <c r="AD465" s="70" t="str">
        <f t="shared" si="87"/>
        <v>*0.95</v>
      </c>
      <c r="AE465" s="70" t="str">
        <f t="shared" si="88"/>
        <v>REZoning_Sol-Win</v>
      </c>
      <c r="AF465" s="55"/>
      <c r="AG465" s="49" t="s">
        <v>3803</v>
      </c>
      <c r="AH465" s="71" t="s">
        <v>874</v>
      </c>
      <c r="AI465" s="55">
        <v>2050</v>
      </c>
      <c r="AJ465" s="70" t="str">
        <f t="shared" si="89"/>
        <v>*0.93</v>
      </c>
      <c r="AK465" s="70" t="str">
        <f t="shared" si="90"/>
        <v>REZoning_Sol-Win</v>
      </c>
      <c r="AO465" s="50" t="s">
        <v>3803</v>
      </c>
      <c r="AP465" s="72" t="s">
        <v>874</v>
      </c>
      <c r="AQ465" s="58">
        <v>2035</v>
      </c>
      <c r="AR465" s="73" t="str">
        <f t="shared" si="91"/>
        <v>*0.93</v>
      </c>
      <c r="AS465" s="70" t="str">
        <f t="shared" si="92"/>
        <v>REZoning_Sol-Win</v>
      </c>
      <c r="AT465" s="58"/>
      <c r="AU465" s="50" t="s">
        <v>3803</v>
      </c>
      <c r="AV465" s="72" t="s">
        <v>874</v>
      </c>
      <c r="AW465" s="58">
        <v>2050</v>
      </c>
      <c r="AX465" s="73" t="str">
        <f t="shared" si="93"/>
        <v>*0.9</v>
      </c>
      <c r="AY465" s="70" t="str">
        <f t="shared" si="94"/>
        <v>REZoning_Sol-Win</v>
      </c>
    </row>
    <row r="466" ht="29" spans="1:51">
      <c r="A466" s="67" t="s">
        <v>78</v>
      </c>
      <c r="C466" t="s">
        <v>3804</v>
      </c>
      <c r="D466" s="68" t="s">
        <v>874</v>
      </c>
      <c r="E466" s="52">
        <v>2035</v>
      </c>
      <c r="F466" s="69" t="str">
        <f t="shared" si="84"/>
        <v>*0.95</v>
      </c>
      <c r="G466" s="70" t="str">
        <f t="shared" si="95"/>
        <v>REZoning_Sol-Win</v>
      </c>
      <c r="H466" s="52"/>
      <c r="I466" t="s">
        <v>3804</v>
      </c>
      <c r="J466" s="68" t="s">
        <v>874</v>
      </c>
      <c r="K466" s="52">
        <v>2050</v>
      </c>
      <c r="L466" s="62" t="str">
        <f t="shared" si="85"/>
        <v>*0.93</v>
      </c>
      <c r="M466" s="70" t="str">
        <f t="shared" si="86"/>
        <v>REZoning_Sol-Win</v>
      </c>
      <c r="O466" t="s">
        <v>3804</v>
      </c>
      <c r="P466" t="s">
        <v>874</v>
      </c>
      <c r="Q466">
        <v>2100</v>
      </c>
      <c r="R466" t="s">
        <v>904</v>
      </c>
      <c r="S466" t="s">
        <v>875</v>
      </c>
      <c r="AA466" s="49" t="s">
        <v>3804</v>
      </c>
      <c r="AB466" s="71" t="s">
        <v>874</v>
      </c>
      <c r="AC466" s="55">
        <v>2035</v>
      </c>
      <c r="AD466" s="70" t="str">
        <f t="shared" si="87"/>
        <v>*0.95</v>
      </c>
      <c r="AE466" s="70" t="str">
        <f t="shared" si="88"/>
        <v>REZoning_Sol-Win</v>
      </c>
      <c r="AF466" s="55"/>
      <c r="AG466" s="49" t="s">
        <v>3804</v>
      </c>
      <c r="AH466" s="71" t="s">
        <v>874</v>
      </c>
      <c r="AI466" s="55">
        <v>2050</v>
      </c>
      <c r="AJ466" s="70" t="str">
        <f t="shared" si="89"/>
        <v>*0.93</v>
      </c>
      <c r="AK466" s="70" t="str">
        <f t="shared" si="90"/>
        <v>REZoning_Sol-Win</v>
      </c>
      <c r="AO466" s="50" t="s">
        <v>3804</v>
      </c>
      <c r="AP466" s="72" t="s">
        <v>874</v>
      </c>
      <c r="AQ466" s="58">
        <v>2035</v>
      </c>
      <c r="AR466" s="73" t="str">
        <f t="shared" si="91"/>
        <v>*0.93</v>
      </c>
      <c r="AS466" s="70" t="str">
        <f t="shared" si="92"/>
        <v>REZoning_Sol-Win</v>
      </c>
      <c r="AT466" s="58"/>
      <c r="AU466" s="50" t="s">
        <v>3804</v>
      </c>
      <c r="AV466" s="72" t="s">
        <v>874</v>
      </c>
      <c r="AW466" s="58">
        <v>2050</v>
      </c>
      <c r="AX466" s="73" t="str">
        <f t="shared" si="93"/>
        <v>*0.9</v>
      </c>
      <c r="AY466" s="70" t="str">
        <f t="shared" si="94"/>
        <v>REZoning_Sol-Win</v>
      </c>
    </row>
    <row r="467" ht="29" spans="1:51">
      <c r="A467" s="67" t="s">
        <v>78</v>
      </c>
      <c r="C467" t="s">
        <v>3805</v>
      </c>
      <c r="D467" s="68" t="s">
        <v>874</v>
      </c>
      <c r="E467" s="52">
        <v>2035</v>
      </c>
      <c r="F467" s="69" t="str">
        <f t="shared" si="84"/>
        <v>*0.95</v>
      </c>
      <c r="G467" s="70" t="str">
        <f t="shared" si="95"/>
        <v>REZoning_Sol-Win</v>
      </c>
      <c r="H467" s="52"/>
      <c r="I467" t="s">
        <v>3805</v>
      </c>
      <c r="J467" s="68" t="s">
        <v>874</v>
      </c>
      <c r="K467" s="52">
        <v>2050</v>
      </c>
      <c r="L467" s="62" t="str">
        <f t="shared" si="85"/>
        <v>*0.93</v>
      </c>
      <c r="M467" s="70" t="str">
        <f t="shared" si="86"/>
        <v>REZoning_Sol-Win</v>
      </c>
      <c r="O467" t="s">
        <v>3805</v>
      </c>
      <c r="P467" t="s">
        <v>874</v>
      </c>
      <c r="Q467">
        <v>2100</v>
      </c>
      <c r="R467" t="s">
        <v>904</v>
      </c>
      <c r="S467" t="s">
        <v>875</v>
      </c>
      <c r="AA467" s="49" t="s">
        <v>3805</v>
      </c>
      <c r="AB467" s="71" t="s">
        <v>874</v>
      </c>
      <c r="AC467" s="55">
        <v>2035</v>
      </c>
      <c r="AD467" s="70" t="str">
        <f t="shared" si="87"/>
        <v>*0.95</v>
      </c>
      <c r="AE467" s="70" t="str">
        <f t="shared" si="88"/>
        <v>REZoning_Sol-Win</v>
      </c>
      <c r="AF467" s="55"/>
      <c r="AG467" s="49" t="s">
        <v>3805</v>
      </c>
      <c r="AH467" s="71" t="s">
        <v>874</v>
      </c>
      <c r="AI467" s="55">
        <v>2050</v>
      </c>
      <c r="AJ467" s="70" t="str">
        <f t="shared" si="89"/>
        <v>*0.93</v>
      </c>
      <c r="AK467" s="70" t="str">
        <f t="shared" si="90"/>
        <v>REZoning_Sol-Win</v>
      </c>
      <c r="AO467" s="50" t="s">
        <v>3805</v>
      </c>
      <c r="AP467" s="72" t="s">
        <v>874</v>
      </c>
      <c r="AQ467" s="58">
        <v>2035</v>
      </c>
      <c r="AR467" s="73" t="str">
        <f t="shared" si="91"/>
        <v>*0.93</v>
      </c>
      <c r="AS467" s="70" t="str">
        <f t="shared" si="92"/>
        <v>REZoning_Sol-Win</v>
      </c>
      <c r="AT467" s="58"/>
      <c r="AU467" s="50" t="s">
        <v>3805</v>
      </c>
      <c r="AV467" s="72" t="s">
        <v>874</v>
      </c>
      <c r="AW467" s="58">
        <v>2050</v>
      </c>
      <c r="AX467" s="73" t="str">
        <f t="shared" si="93"/>
        <v>*0.9</v>
      </c>
      <c r="AY467" s="70" t="str">
        <f t="shared" si="94"/>
        <v>REZoning_Sol-Win</v>
      </c>
    </row>
    <row r="468" ht="29" spans="1:51">
      <c r="A468" s="67" t="s">
        <v>87</v>
      </c>
      <c r="C468" t="s">
        <v>3806</v>
      </c>
      <c r="D468" s="68" t="s">
        <v>874</v>
      </c>
      <c r="E468" s="52">
        <v>2035</v>
      </c>
      <c r="F468" s="69" t="str">
        <f t="shared" si="84"/>
        <v>*0.95</v>
      </c>
      <c r="G468" s="70" t="str">
        <f t="shared" si="95"/>
        <v>REZoning_Sol-Win</v>
      </c>
      <c r="H468" s="52"/>
      <c r="I468" t="s">
        <v>3806</v>
      </c>
      <c r="J468" s="68" t="s">
        <v>874</v>
      </c>
      <c r="K468" s="52">
        <v>2050</v>
      </c>
      <c r="L468" s="62" t="str">
        <f t="shared" si="85"/>
        <v>*0.92</v>
      </c>
      <c r="M468" s="70" t="str">
        <f t="shared" si="86"/>
        <v>REZoning_Sol-Win</v>
      </c>
      <c r="O468" t="s">
        <v>3806</v>
      </c>
      <c r="P468" t="s">
        <v>874</v>
      </c>
      <c r="Q468">
        <v>2100</v>
      </c>
      <c r="R468" t="s">
        <v>881</v>
      </c>
      <c r="S468" t="s">
        <v>875</v>
      </c>
      <c r="AA468" s="49" t="s">
        <v>3806</v>
      </c>
      <c r="AB468" s="71" t="s">
        <v>874</v>
      </c>
      <c r="AC468" s="55">
        <v>2035</v>
      </c>
      <c r="AD468" s="70" t="str">
        <f t="shared" si="87"/>
        <v>*0.95</v>
      </c>
      <c r="AE468" s="70" t="str">
        <f t="shared" si="88"/>
        <v>REZoning_Sol-Win</v>
      </c>
      <c r="AF468" s="55"/>
      <c r="AG468" s="49" t="s">
        <v>3806</v>
      </c>
      <c r="AH468" s="71" t="s">
        <v>874</v>
      </c>
      <c r="AI468" s="55">
        <v>2050</v>
      </c>
      <c r="AJ468" s="70" t="str">
        <f t="shared" si="89"/>
        <v>*0.92</v>
      </c>
      <c r="AK468" s="70" t="str">
        <f t="shared" si="90"/>
        <v>REZoning_Sol-Win</v>
      </c>
      <c r="AO468" s="50" t="s">
        <v>3806</v>
      </c>
      <c r="AP468" s="72" t="s">
        <v>874</v>
      </c>
      <c r="AQ468" s="58">
        <v>2035</v>
      </c>
      <c r="AR468" s="73" t="str">
        <f t="shared" si="91"/>
        <v>*0.93</v>
      </c>
      <c r="AS468" s="70" t="str">
        <f t="shared" si="92"/>
        <v>REZoning_Sol-Win</v>
      </c>
      <c r="AT468" s="58"/>
      <c r="AU468" s="50" t="s">
        <v>3806</v>
      </c>
      <c r="AV468" s="72" t="s">
        <v>874</v>
      </c>
      <c r="AW468" s="58">
        <v>2050</v>
      </c>
      <c r="AX468" s="73" t="str">
        <f t="shared" si="93"/>
        <v>*0.89</v>
      </c>
      <c r="AY468" s="70" t="str">
        <f t="shared" si="94"/>
        <v>REZoning_Sol-Win</v>
      </c>
    </row>
    <row r="469" ht="29" spans="1:51">
      <c r="A469" s="67" t="s">
        <v>87</v>
      </c>
      <c r="C469" t="s">
        <v>3807</v>
      </c>
      <c r="D469" s="68" t="s">
        <v>874</v>
      </c>
      <c r="E469" s="52">
        <v>2035</v>
      </c>
      <c r="F469" s="69" t="str">
        <f t="shared" si="84"/>
        <v>*0.95</v>
      </c>
      <c r="G469" s="70" t="str">
        <f t="shared" si="95"/>
        <v>REZoning_Sol-Win</v>
      </c>
      <c r="H469" s="52"/>
      <c r="I469" t="s">
        <v>3807</v>
      </c>
      <c r="J469" s="68" t="s">
        <v>874</v>
      </c>
      <c r="K469" s="52">
        <v>2050</v>
      </c>
      <c r="L469" s="62" t="str">
        <f t="shared" si="85"/>
        <v>*0.92</v>
      </c>
      <c r="M469" s="70" t="str">
        <f t="shared" si="86"/>
        <v>REZoning_Sol-Win</v>
      </c>
      <c r="O469" t="s">
        <v>3807</v>
      </c>
      <c r="P469" t="s">
        <v>874</v>
      </c>
      <c r="Q469">
        <v>2100</v>
      </c>
      <c r="R469" t="s">
        <v>881</v>
      </c>
      <c r="S469" t="s">
        <v>875</v>
      </c>
      <c r="AA469" s="49" t="s">
        <v>3807</v>
      </c>
      <c r="AB469" s="71" t="s">
        <v>874</v>
      </c>
      <c r="AC469" s="55">
        <v>2035</v>
      </c>
      <c r="AD469" s="70" t="str">
        <f t="shared" si="87"/>
        <v>*0.95</v>
      </c>
      <c r="AE469" s="70" t="str">
        <f t="shared" si="88"/>
        <v>REZoning_Sol-Win</v>
      </c>
      <c r="AF469" s="55"/>
      <c r="AG469" s="49" t="s">
        <v>3807</v>
      </c>
      <c r="AH469" s="71" t="s">
        <v>874</v>
      </c>
      <c r="AI469" s="55">
        <v>2050</v>
      </c>
      <c r="AJ469" s="70" t="str">
        <f t="shared" si="89"/>
        <v>*0.92</v>
      </c>
      <c r="AK469" s="70" t="str">
        <f t="shared" si="90"/>
        <v>REZoning_Sol-Win</v>
      </c>
      <c r="AO469" s="50" t="s">
        <v>3807</v>
      </c>
      <c r="AP469" s="72" t="s">
        <v>874</v>
      </c>
      <c r="AQ469" s="58">
        <v>2035</v>
      </c>
      <c r="AR469" s="73" t="str">
        <f t="shared" si="91"/>
        <v>*0.93</v>
      </c>
      <c r="AS469" s="70" t="str">
        <f t="shared" si="92"/>
        <v>REZoning_Sol-Win</v>
      </c>
      <c r="AT469" s="58"/>
      <c r="AU469" s="50" t="s">
        <v>3807</v>
      </c>
      <c r="AV469" s="72" t="s">
        <v>874</v>
      </c>
      <c r="AW469" s="58">
        <v>2050</v>
      </c>
      <c r="AX469" s="73" t="str">
        <f t="shared" si="93"/>
        <v>*0.89</v>
      </c>
      <c r="AY469" s="70" t="str">
        <f t="shared" si="94"/>
        <v>REZoning_Sol-Win</v>
      </c>
    </row>
    <row r="470" ht="29" spans="1:51">
      <c r="A470" s="67" t="s">
        <v>87</v>
      </c>
      <c r="C470" t="s">
        <v>3808</v>
      </c>
      <c r="D470" s="68" t="s">
        <v>874</v>
      </c>
      <c r="E470" s="52">
        <v>2035</v>
      </c>
      <c r="F470" s="69" t="str">
        <f t="shared" si="84"/>
        <v>*0.95</v>
      </c>
      <c r="G470" s="70" t="str">
        <f t="shared" si="95"/>
        <v>REZoning_Sol-Win</v>
      </c>
      <c r="H470" s="52"/>
      <c r="I470" t="s">
        <v>3808</v>
      </c>
      <c r="J470" s="68" t="s">
        <v>874</v>
      </c>
      <c r="K470" s="52">
        <v>2050</v>
      </c>
      <c r="L470" s="62" t="str">
        <f t="shared" si="85"/>
        <v>*0.92</v>
      </c>
      <c r="M470" s="70" t="str">
        <f t="shared" si="86"/>
        <v>REZoning_Sol-Win</v>
      </c>
      <c r="O470" t="s">
        <v>3808</v>
      </c>
      <c r="P470" t="s">
        <v>874</v>
      </c>
      <c r="Q470">
        <v>2100</v>
      </c>
      <c r="R470" t="s">
        <v>881</v>
      </c>
      <c r="S470" t="s">
        <v>875</v>
      </c>
      <c r="AA470" s="49" t="s">
        <v>3808</v>
      </c>
      <c r="AB470" s="71" t="s">
        <v>874</v>
      </c>
      <c r="AC470" s="55">
        <v>2035</v>
      </c>
      <c r="AD470" s="70" t="str">
        <f t="shared" si="87"/>
        <v>*0.95</v>
      </c>
      <c r="AE470" s="70" t="str">
        <f t="shared" si="88"/>
        <v>REZoning_Sol-Win</v>
      </c>
      <c r="AF470" s="55"/>
      <c r="AG470" s="49" t="s">
        <v>3808</v>
      </c>
      <c r="AH470" s="71" t="s">
        <v>874</v>
      </c>
      <c r="AI470" s="55">
        <v>2050</v>
      </c>
      <c r="AJ470" s="70" t="str">
        <f t="shared" si="89"/>
        <v>*0.92</v>
      </c>
      <c r="AK470" s="70" t="str">
        <f t="shared" si="90"/>
        <v>REZoning_Sol-Win</v>
      </c>
      <c r="AO470" s="50" t="s">
        <v>3808</v>
      </c>
      <c r="AP470" s="72" t="s">
        <v>874</v>
      </c>
      <c r="AQ470" s="58">
        <v>2035</v>
      </c>
      <c r="AR470" s="73" t="str">
        <f t="shared" si="91"/>
        <v>*0.93</v>
      </c>
      <c r="AS470" s="70" t="str">
        <f t="shared" si="92"/>
        <v>REZoning_Sol-Win</v>
      </c>
      <c r="AT470" s="58"/>
      <c r="AU470" s="50" t="s">
        <v>3808</v>
      </c>
      <c r="AV470" s="72" t="s">
        <v>874</v>
      </c>
      <c r="AW470" s="58">
        <v>2050</v>
      </c>
      <c r="AX470" s="73" t="str">
        <f t="shared" si="93"/>
        <v>*0.89</v>
      </c>
      <c r="AY470" s="70" t="str">
        <f t="shared" si="94"/>
        <v>REZoning_Sol-Win</v>
      </c>
    </row>
    <row r="471" ht="29" spans="1:51">
      <c r="A471" s="67" t="s">
        <v>87</v>
      </c>
      <c r="C471" t="s">
        <v>3809</v>
      </c>
      <c r="D471" s="68" t="s">
        <v>874</v>
      </c>
      <c r="E471" s="52">
        <v>2035</v>
      </c>
      <c r="F471" s="69" t="str">
        <f t="shared" si="84"/>
        <v>*0.95</v>
      </c>
      <c r="G471" s="70" t="str">
        <f t="shared" si="95"/>
        <v>REZoning_Sol-Win</v>
      </c>
      <c r="H471" s="52"/>
      <c r="I471" t="s">
        <v>3809</v>
      </c>
      <c r="J471" s="68" t="s">
        <v>874</v>
      </c>
      <c r="K471" s="52">
        <v>2050</v>
      </c>
      <c r="L471" s="62" t="str">
        <f t="shared" si="85"/>
        <v>*0.92</v>
      </c>
      <c r="M471" s="70" t="str">
        <f t="shared" si="86"/>
        <v>REZoning_Sol-Win</v>
      </c>
      <c r="O471" t="s">
        <v>3809</v>
      </c>
      <c r="P471" t="s">
        <v>874</v>
      </c>
      <c r="Q471">
        <v>2100</v>
      </c>
      <c r="R471" t="s">
        <v>881</v>
      </c>
      <c r="S471" t="s">
        <v>875</v>
      </c>
      <c r="AA471" s="49" t="s">
        <v>3809</v>
      </c>
      <c r="AB471" s="71" t="s">
        <v>874</v>
      </c>
      <c r="AC471" s="55">
        <v>2035</v>
      </c>
      <c r="AD471" s="70" t="str">
        <f t="shared" si="87"/>
        <v>*0.95</v>
      </c>
      <c r="AE471" s="70" t="str">
        <f t="shared" si="88"/>
        <v>REZoning_Sol-Win</v>
      </c>
      <c r="AF471" s="55"/>
      <c r="AG471" s="49" t="s">
        <v>3809</v>
      </c>
      <c r="AH471" s="71" t="s">
        <v>874</v>
      </c>
      <c r="AI471" s="55">
        <v>2050</v>
      </c>
      <c r="AJ471" s="70" t="str">
        <f t="shared" si="89"/>
        <v>*0.92</v>
      </c>
      <c r="AK471" s="70" t="str">
        <f t="shared" si="90"/>
        <v>REZoning_Sol-Win</v>
      </c>
      <c r="AO471" s="50" t="s">
        <v>3809</v>
      </c>
      <c r="AP471" s="72" t="s">
        <v>874</v>
      </c>
      <c r="AQ471" s="58">
        <v>2035</v>
      </c>
      <c r="AR471" s="73" t="str">
        <f t="shared" si="91"/>
        <v>*0.93</v>
      </c>
      <c r="AS471" s="70" t="str">
        <f t="shared" si="92"/>
        <v>REZoning_Sol-Win</v>
      </c>
      <c r="AT471" s="58"/>
      <c r="AU471" s="50" t="s">
        <v>3809</v>
      </c>
      <c r="AV471" s="72" t="s">
        <v>874</v>
      </c>
      <c r="AW471" s="58">
        <v>2050</v>
      </c>
      <c r="AX471" s="73" t="str">
        <f t="shared" si="93"/>
        <v>*0.89</v>
      </c>
      <c r="AY471" s="70" t="str">
        <f t="shared" si="94"/>
        <v>REZoning_Sol-Win</v>
      </c>
    </row>
    <row r="472" ht="29" spans="1:51">
      <c r="A472" s="67" t="s">
        <v>171</v>
      </c>
      <c r="C472" t="s">
        <v>3810</v>
      </c>
      <c r="D472" s="68" t="s">
        <v>874</v>
      </c>
      <c r="E472" s="52">
        <v>2035</v>
      </c>
      <c r="F472" s="69" t="str">
        <f t="shared" si="84"/>
        <v>*0.94</v>
      </c>
      <c r="G472" s="70" t="str">
        <f t="shared" si="95"/>
        <v>REZoning_Sol-Win</v>
      </c>
      <c r="H472" s="52"/>
      <c r="I472" t="s">
        <v>3810</v>
      </c>
      <c r="J472" s="68" t="s">
        <v>874</v>
      </c>
      <c r="K472" s="52">
        <v>2050</v>
      </c>
      <c r="L472" s="62" t="str">
        <f t="shared" si="85"/>
        <v>*0.92</v>
      </c>
      <c r="M472" s="70" t="str">
        <f t="shared" si="86"/>
        <v>REZoning_Sol-Win</v>
      </c>
      <c r="O472" t="s">
        <v>3810</v>
      </c>
      <c r="P472" t="s">
        <v>874</v>
      </c>
      <c r="Q472">
        <v>2100</v>
      </c>
      <c r="R472" t="s">
        <v>881</v>
      </c>
      <c r="S472" t="s">
        <v>875</v>
      </c>
      <c r="AA472" s="49" t="s">
        <v>3810</v>
      </c>
      <c r="AB472" s="71" t="s">
        <v>874</v>
      </c>
      <c r="AC472" s="55">
        <v>2035</v>
      </c>
      <c r="AD472" s="70" t="str">
        <f t="shared" si="87"/>
        <v>*0.93</v>
      </c>
      <c r="AE472" s="70" t="str">
        <f t="shared" si="88"/>
        <v>REZoning_Sol-Win</v>
      </c>
      <c r="AF472" s="55"/>
      <c r="AG472" s="49" t="s">
        <v>3810</v>
      </c>
      <c r="AH472" s="71" t="s">
        <v>874</v>
      </c>
      <c r="AI472" s="55">
        <v>2050</v>
      </c>
      <c r="AJ472" s="70" t="str">
        <f t="shared" si="89"/>
        <v>*0.92</v>
      </c>
      <c r="AK472" s="70" t="str">
        <f t="shared" si="90"/>
        <v>REZoning_Sol-Win</v>
      </c>
      <c r="AO472" s="50" t="s">
        <v>3810</v>
      </c>
      <c r="AP472" s="72" t="s">
        <v>874</v>
      </c>
      <c r="AQ472" s="58">
        <v>2035</v>
      </c>
      <c r="AR472" s="73" t="str">
        <f t="shared" si="91"/>
        <v>*0.91</v>
      </c>
      <c r="AS472" s="70" t="str">
        <f t="shared" si="92"/>
        <v>REZoning_Sol-Win</v>
      </c>
      <c r="AT472" s="58"/>
      <c r="AU472" s="50" t="s">
        <v>3810</v>
      </c>
      <c r="AV472" s="72" t="s">
        <v>874</v>
      </c>
      <c r="AW472" s="58">
        <v>2050</v>
      </c>
      <c r="AX472" s="73" t="str">
        <f t="shared" si="93"/>
        <v>*0.87</v>
      </c>
      <c r="AY472" s="70" t="str">
        <f t="shared" si="94"/>
        <v>REZoning_Sol-Win</v>
      </c>
    </row>
    <row r="473" ht="29" spans="1:51">
      <c r="A473" s="67" t="s">
        <v>171</v>
      </c>
      <c r="C473" t="s">
        <v>3811</v>
      </c>
      <c r="D473" s="68" t="s">
        <v>874</v>
      </c>
      <c r="E473" s="52">
        <v>2035</v>
      </c>
      <c r="F473" s="69" t="str">
        <f t="shared" si="84"/>
        <v>*0.94</v>
      </c>
      <c r="G473" s="70" t="str">
        <f t="shared" si="95"/>
        <v>REZoning_Sol-Win</v>
      </c>
      <c r="H473" s="52"/>
      <c r="I473" t="s">
        <v>3811</v>
      </c>
      <c r="J473" s="68" t="s">
        <v>874</v>
      </c>
      <c r="K473" s="52">
        <v>2050</v>
      </c>
      <c r="L473" s="62" t="str">
        <f t="shared" si="85"/>
        <v>*0.92</v>
      </c>
      <c r="M473" s="70" t="str">
        <f t="shared" si="86"/>
        <v>REZoning_Sol-Win</v>
      </c>
      <c r="O473" t="s">
        <v>3811</v>
      </c>
      <c r="P473" t="s">
        <v>874</v>
      </c>
      <c r="Q473">
        <v>2100</v>
      </c>
      <c r="R473" t="s">
        <v>881</v>
      </c>
      <c r="S473" t="s">
        <v>875</v>
      </c>
      <c r="AA473" s="49" t="s">
        <v>3811</v>
      </c>
      <c r="AB473" s="71" t="s">
        <v>874</v>
      </c>
      <c r="AC473" s="55">
        <v>2035</v>
      </c>
      <c r="AD473" s="70" t="str">
        <f t="shared" si="87"/>
        <v>*0.93</v>
      </c>
      <c r="AE473" s="70" t="str">
        <f t="shared" si="88"/>
        <v>REZoning_Sol-Win</v>
      </c>
      <c r="AF473" s="55"/>
      <c r="AG473" s="49" t="s">
        <v>3811</v>
      </c>
      <c r="AH473" s="71" t="s">
        <v>874</v>
      </c>
      <c r="AI473" s="55">
        <v>2050</v>
      </c>
      <c r="AJ473" s="70" t="str">
        <f t="shared" si="89"/>
        <v>*0.92</v>
      </c>
      <c r="AK473" s="70" t="str">
        <f t="shared" si="90"/>
        <v>REZoning_Sol-Win</v>
      </c>
      <c r="AO473" s="50" t="s">
        <v>3811</v>
      </c>
      <c r="AP473" s="72" t="s">
        <v>874</v>
      </c>
      <c r="AQ473" s="58">
        <v>2035</v>
      </c>
      <c r="AR473" s="73" t="str">
        <f t="shared" si="91"/>
        <v>*0.91</v>
      </c>
      <c r="AS473" s="70" t="str">
        <f t="shared" si="92"/>
        <v>REZoning_Sol-Win</v>
      </c>
      <c r="AT473" s="58"/>
      <c r="AU473" s="50" t="s">
        <v>3811</v>
      </c>
      <c r="AV473" s="72" t="s">
        <v>874</v>
      </c>
      <c r="AW473" s="58">
        <v>2050</v>
      </c>
      <c r="AX473" s="73" t="str">
        <f t="shared" si="93"/>
        <v>*0.87</v>
      </c>
      <c r="AY473" s="70" t="str">
        <f t="shared" si="94"/>
        <v>REZoning_Sol-Win</v>
      </c>
    </row>
    <row r="474" ht="29" spans="1:51">
      <c r="A474" s="67" t="s">
        <v>171</v>
      </c>
      <c r="C474" t="s">
        <v>3812</v>
      </c>
      <c r="D474" s="68" t="s">
        <v>874</v>
      </c>
      <c r="E474" s="52">
        <v>2035</v>
      </c>
      <c r="F474" s="69" t="str">
        <f t="shared" si="84"/>
        <v>*0.94</v>
      </c>
      <c r="G474" s="70" t="str">
        <f t="shared" si="95"/>
        <v>REZoning_Sol-Win</v>
      </c>
      <c r="H474" s="52"/>
      <c r="I474" t="s">
        <v>3812</v>
      </c>
      <c r="J474" s="68" t="s">
        <v>874</v>
      </c>
      <c r="K474" s="52">
        <v>2050</v>
      </c>
      <c r="L474" s="62" t="str">
        <f t="shared" si="85"/>
        <v>*0.92</v>
      </c>
      <c r="M474" s="70" t="str">
        <f t="shared" si="86"/>
        <v>REZoning_Sol-Win</v>
      </c>
      <c r="O474" t="s">
        <v>3812</v>
      </c>
      <c r="P474" t="s">
        <v>874</v>
      </c>
      <c r="Q474">
        <v>2100</v>
      </c>
      <c r="R474" t="s">
        <v>881</v>
      </c>
      <c r="S474" t="s">
        <v>875</v>
      </c>
      <c r="AA474" s="49" t="s">
        <v>3812</v>
      </c>
      <c r="AB474" s="71" t="s">
        <v>874</v>
      </c>
      <c r="AC474" s="55">
        <v>2035</v>
      </c>
      <c r="AD474" s="70" t="str">
        <f t="shared" si="87"/>
        <v>*0.93</v>
      </c>
      <c r="AE474" s="70" t="str">
        <f t="shared" si="88"/>
        <v>REZoning_Sol-Win</v>
      </c>
      <c r="AF474" s="55"/>
      <c r="AG474" s="49" t="s">
        <v>3812</v>
      </c>
      <c r="AH474" s="71" t="s">
        <v>874</v>
      </c>
      <c r="AI474" s="55">
        <v>2050</v>
      </c>
      <c r="AJ474" s="70" t="str">
        <f t="shared" si="89"/>
        <v>*0.92</v>
      </c>
      <c r="AK474" s="70" t="str">
        <f t="shared" si="90"/>
        <v>REZoning_Sol-Win</v>
      </c>
      <c r="AO474" s="50" t="s">
        <v>3812</v>
      </c>
      <c r="AP474" s="72" t="s">
        <v>874</v>
      </c>
      <c r="AQ474" s="58">
        <v>2035</v>
      </c>
      <c r="AR474" s="73" t="str">
        <f t="shared" si="91"/>
        <v>*0.91</v>
      </c>
      <c r="AS474" s="70" t="str">
        <f t="shared" si="92"/>
        <v>REZoning_Sol-Win</v>
      </c>
      <c r="AT474" s="58"/>
      <c r="AU474" s="50" t="s">
        <v>3812</v>
      </c>
      <c r="AV474" s="72" t="s">
        <v>874</v>
      </c>
      <c r="AW474" s="58">
        <v>2050</v>
      </c>
      <c r="AX474" s="73" t="str">
        <f t="shared" si="93"/>
        <v>*0.87</v>
      </c>
      <c r="AY474" s="70" t="str">
        <f t="shared" si="94"/>
        <v>REZoning_Sol-Win</v>
      </c>
    </row>
    <row r="475" ht="29" spans="1:51">
      <c r="A475" s="67" t="s">
        <v>171</v>
      </c>
      <c r="C475" t="s">
        <v>3813</v>
      </c>
      <c r="D475" s="68" t="s">
        <v>874</v>
      </c>
      <c r="E475" s="52">
        <v>2035</v>
      </c>
      <c r="F475" s="69" t="str">
        <f t="shared" si="84"/>
        <v>*0.94</v>
      </c>
      <c r="G475" s="70" t="str">
        <f t="shared" si="95"/>
        <v>REZoning_Sol-Win</v>
      </c>
      <c r="H475" s="52"/>
      <c r="I475" t="s">
        <v>3813</v>
      </c>
      <c r="J475" s="68" t="s">
        <v>874</v>
      </c>
      <c r="K475" s="52">
        <v>2050</v>
      </c>
      <c r="L475" s="62" t="str">
        <f t="shared" si="85"/>
        <v>*0.92</v>
      </c>
      <c r="M475" s="70" t="str">
        <f t="shared" si="86"/>
        <v>REZoning_Sol-Win</v>
      </c>
      <c r="O475" t="s">
        <v>3813</v>
      </c>
      <c r="P475" t="s">
        <v>874</v>
      </c>
      <c r="Q475">
        <v>2100</v>
      </c>
      <c r="R475" t="s">
        <v>881</v>
      </c>
      <c r="S475" t="s">
        <v>875</v>
      </c>
      <c r="AA475" s="49" t="s">
        <v>3813</v>
      </c>
      <c r="AB475" s="71" t="s">
        <v>874</v>
      </c>
      <c r="AC475" s="55">
        <v>2035</v>
      </c>
      <c r="AD475" s="70" t="str">
        <f t="shared" si="87"/>
        <v>*0.93</v>
      </c>
      <c r="AE475" s="70" t="str">
        <f t="shared" si="88"/>
        <v>REZoning_Sol-Win</v>
      </c>
      <c r="AF475" s="55"/>
      <c r="AG475" s="49" t="s">
        <v>3813</v>
      </c>
      <c r="AH475" s="71" t="s">
        <v>874</v>
      </c>
      <c r="AI475" s="55">
        <v>2050</v>
      </c>
      <c r="AJ475" s="70" t="str">
        <f t="shared" si="89"/>
        <v>*0.92</v>
      </c>
      <c r="AK475" s="70" t="str">
        <f t="shared" si="90"/>
        <v>REZoning_Sol-Win</v>
      </c>
      <c r="AO475" s="50" t="s">
        <v>3813</v>
      </c>
      <c r="AP475" s="72" t="s">
        <v>874</v>
      </c>
      <c r="AQ475" s="58">
        <v>2035</v>
      </c>
      <c r="AR475" s="73" t="str">
        <f t="shared" si="91"/>
        <v>*0.91</v>
      </c>
      <c r="AS475" s="70" t="str">
        <f t="shared" si="92"/>
        <v>REZoning_Sol-Win</v>
      </c>
      <c r="AT475" s="58"/>
      <c r="AU475" s="50" t="s">
        <v>3813</v>
      </c>
      <c r="AV475" s="72" t="s">
        <v>874</v>
      </c>
      <c r="AW475" s="58">
        <v>2050</v>
      </c>
      <c r="AX475" s="73" t="str">
        <f t="shared" si="93"/>
        <v>*0.87</v>
      </c>
      <c r="AY475" s="70" t="str">
        <f t="shared" si="94"/>
        <v>REZoning_Sol-Win</v>
      </c>
    </row>
    <row r="476" ht="29" spans="1:51">
      <c r="A476" s="67" t="s">
        <v>171</v>
      </c>
      <c r="C476" t="s">
        <v>3814</v>
      </c>
      <c r="D476" s="68" t="s">
        <v>874</v>
      </c>
      <c r="E476" s="52">
        <v>2035</v>
      </c>
      <c r="F476" s="69" t="str">
        <f t="shared" si="84"/>
        <v>*0.94</v>
      </c>
      <c r="G476" s="70" t="str">
        <f t="shared" si="95"/>
        <v>REZoning_Sol-Win</v>
      </c>
      <c r="H476" s="52"/>
      <c r="I476" t="s">
        <v>3814</v>
      </c>
      <c r="J476" s="68" t="s">
        <v>874</v>
      </c>
      <c r="K476" s="52">
        <v>2050</v>
      </c>
      <c r="L476" s="62" t="str">
        <f t="shared" si="85"/>
        <v>*0.92</v>
      </c>
      <c r="M476" s="70" t="str">
        <f t="shared" si="86"/>
        <v>REZoning_Sol-Win</v>
      </c>
      <c r="O476" t="s">
        <v>3814</v>
      </c>
      <c r="P476" t="s">
        <v>874</v>
      </c>
      <c r="Q476">
        <v>2100</v>
      </c>
      <c r="R476" t="s">
        <v>881</v>
      </c>
      <c r="S476" t="s">
        <v>875</v>
      </c>
      <c r="AA476" s="49" t="s">
        <v>3814</v>
      </c>
      <c r="AB476" s="71" t="s">
        <v>874</v>
      </c>
      <c r="AC476" s="55">
        <v>2035</v>
      </c>
      <c r="AD476" s="70" t="str">
        <f t="shared" si="87"/>
        <v>*0.93</v>
      </c>
      <c r="AE476" s="70" t="str">
        <f t="shared" si="88"/>
        <v>REZoning_Sol-Win</v>
      </c>
      <c r="AF476" s="55"/>
      <c r="AG476" s="49" t="s">
        <v>3814</v>
      </c>
      <c r="AH476" s="71" t="s">
        <v>874</v>
      </c>
      <c r="AI476" s="55">
        <v>2050</v>
      </c>
      <c r="AJ476" s="70" t="str">
        <f t="shared" si="89"/>
        <v>*0.92</v>
      </c>
      <c r="AK476" s="70" t="str">
        <f t="shared" si="90"/>
        <v>REZoning_Sol-Win</v>
      </c>
      <c r="AO476" s="50" t="s">
        <v>3814</v>
      </c>
      <c r="AP476" s="72" t="s">
        <v>874</v>
      </c>
      <c r="AQ476" s="58">
        <v>2035</v>
      </c>
      <c r="AR476" s="73" t="str">
        <f t="shared" si="91"/>
        <v>*0.91</v>
      </c>
      <c r="AS476" s="70" t="str">
        <f t="shared" si="92"/>
        <v>REZoning_Sol-Win</v>
      </c>
      <c r="AT476" s="58"/>
      <c r="AU476" s="50" t="s">
        <v>3814</v>
      </c>
      <c r="AV476" s="72" t="s">
        <v>874</v>
      </c>
      <c r="AW476" s="58">
        <v>2050</v>
      </c>
      <c r="AX476" s="73" t="str">
        <f t="shared" si="93"/>
        <v>*0.87</v>
      </c>
      <c r="AY476" s="70" t="str">
        <f t="shared" si="94"/>
        <v>REZoning_Sol-Win</v>
      </c>
    </row>
    <row r="477" ht="29" spans="1:51">
      <c r="A477" s="67" t="s">
        <v>62</v>
      </c>
      <c r="C477" t="s">
        <v>3815</v>
      </c>
      <c r="D477" s="68" t="s">
        <v>874</v>
      </c>
      <c r="E477" s="52">
        <v>2035</v>
      </c>
      <c r="F477" s="69" t="str">
        <f t="shared" si="84"/>
        <v>*0.95</v>
      </c>
      <c r="G477" s="70" t="str">
        <f t="shared" si="95"/>
        <v>REZoning_Sol-Win</v>
      </c>
      <c r="H477" s="52"/>
      <c r="I477" t="s">
        <v>3815</v>
      </c>
      <c r="J477" s="68" t="s">
        <v>874</v>
      </c>
      <c r="K477" s="52">
        <v>2050</v>
      </c>
      <c r="L477" s="62" t="str">
        <f t="shared" si="85"/>
        <v>*0.92</v>
      </c>
      <c r="M477" s="70" t="str">
        <f t="shared" si="86"/>
        <v>REZoning_Sol-Win</v>
      </c>
      <c r="O477" t="s">
        <v>3815</v>
      </c>
      <c r="P477" t="s">
        <v>874</v>
      </c>
      <c r="Q477">
        <v>2100</v>
      </c>
      <c r="R477" t="s">
        <v>881</v>
      </c>
      <c r="S477" t="s">
        <v>875</v>
      </c>
      <c r="AA477" s="49" t="s">
        <v>3815</v>
      </c>
      <c r="AB477" s="71" t="s">
        <v>874</v>
      </c>
      <c r="AC477" s="55">
        <v>2035</v>
      </c>
      <c r="AD477" s="70" t="str">
        <f t="shared" si="87"/>
        <v>*0.94</v>
      </c>
      <c r="AE477" s="70" t="str">
        <f t="shared" si="88"/>
        <v>REZoning_Sol-Win</v>
      </c>
      <c r="AF477" s="55"/>
      <c r="AG477" s="49" t="s">
        <v>3815</v>
      </c>
      <c r="AH477" s="71" t="s">
        <v>874</v>
      </c>
      <c r="AI477" s="55">
        <v>2050</v>
      </c>
      <c r="AJ477" s="70" t="str">
        <f t="shared" si="89"/>
        <v>*0.91</v>
      </c>
      <c r="AK477" s="70" t="str">
        <f t="shared" si="90"/>
        <v>REZoning_Sol-Win</v>
      </c>
      <c r="AO477" s="50" t="s">
        <v>3815</v>
      </c>
      <c r="AP477" s="72" t="s">
        <v>874</v>
      </c>
      <c r="AQ477" s="58">
        <v>2035</v>
      </c>
      <c r="AR477" s="73" t="str">
        <f t="shared" si="91"/>
        <v>*0.92</v>
      </c>
      <c r="AS477" s="70" t="str">
        <f t="shared" si="92"/>
        <v>REZoning_Sol-Win</v>
      </c>
      <c r="AT477" s="58"/>
      <c r="AU477" s="50" t="s">
        <v>3815</v>
      </c>
      <c r="AV477" s="72" t="s">
        <v>874</v>
      </c>
      <c r="AW477" s="58">
        <v>2050</v>
      </c>
      <c r="AX477" s="73" t="str">
        <f t="shared" si="93"/>
        <v>*0.87</v>
      </c>
      <c r="AY477" s="70" t="str">
        <f t="shared" si="94"/>
        <v>REZoning_Sol-Win</v>
      </c>
    </row>
    <row r="478" ht="29" spans="1:51">
      <c r="A478" s="67" t="s">
        <v>62</v>
      </c>
      <c r="C478" t="s">
        <v>3816</v>
      </c>
      <c r="D478" s="68" t="s">
        <v>874</v>
      </c>
      <c r="E478" s="52">
        <v>2035</v>
      </c>
      <c r="F478" s="69" t="str">
        <f t="shared" si="84"/>
        <v>*0.95</v>
      </c>
      <c r="G478" s="70" t="str">
        <f t="shared" si="95"/>
        <v>REZoning_Sol-Win</v>
      </c>
      <c r="H478" s="52"/>
      <c r="I478" t="s">
        <v>3816</v>
      </c>
      <c r="J478" s="68" t="s">
        <v>874</v>
      </c>
      <c r="K478" s="52">
        <v>2050</v>
      </c>
      <c r="L478" s="62" t="str">
        <f t="shared" si="85"/>
        <v>*0.92</v>
      </c>
      <c r="M478" s="70" t="str">
        <f t="shared" si="86"/>
        <v>REZoning_Sol-Win</v>
      </c>
      <c r="O478" t="s">
        <v>3816</v>
      </c>
      <c r="P478" t="s">
        <v>874</v>
      </c>
      <c r="Q478">
        <v>2100</v>
      </c>
      <c r="R478" t="s">
        <v>881</v>
      </c>
      <c r="S478" t="s">
        <v>875</v>
      </c>
      <c r="AA478" s="49" t="s">
        <v>3816</v>
      </c>
      <c r="AB478" s="71" t="s">
        <v>874</v>
      </c>
      <c r="AC478" s="55">
        <v>2035</v>
      </c>
      <c r="AD478" s="70" t="str">
        <f t="shared" si="87"/>
        <v>*0.94</v>
      </c>
      <c r="AE478" s="70" t="str">
        <f t="shared" si="88"/>
        <v>REZoning_Sol-Win</v>
      </c>
      <c r="AF478" s="55"/>
      <c r="AG478" s="49" t="s">
        <v>3816</v>
      </c>
      <c r="AH478" s="71" t="s">
        <v>874</v>
      </c>
      <c r="AI478" s="55">
        <v>2050</v>
      </c>
      <c r="AJ478" s="70" t="str">
        <f t="shared" si="89"/>
        <v>*0.91</v>
      </c>
      <c r="AK478" s="70" t="str">
        <f t="shared" si="90"/>
        <v>REZoning_Sol-Win</v>
      </c>
      <c r="AO478" s="50" t="s">
        <v>3816</v>
      </c>
      <c r="AP478" s="72" t="s">
        <v>874</v>
      </c>
      <c r="AQ478" s="58">
        <v>2035</v>
      </c>
      <c r="AR478" s="73" t="str">
        <f t="shared" si="91"/>
        <v>*0.92</v>
      </c>
      <c r="AS478" s="70" t="str">
        <f t="shared" si="92"/>
        <v>REZoning_Sol-Win</v>
      </c>
      <c r="AT478" s="58"/>
      <c r="AU478" s="50" t="s">
        <v>3816</v>
      </c>
      <c r="AV478" s="72" t="s">
        <v>874</v>
      </c>
      <c r="AW478" s="58">
        <v>2050</v>
      </c>
      <c r="AX478" s="73" t="str">
        <f t="shared" si="93"/>
        <v>*0.87</v>
      </c>
      <c r="AY478" s="70" t="str">
        <f t="shared" si="94"/>
        <v>REZoning_Sol-Win</v>
      </c>
    </row>
    <row r="479" ht="29" spans="1:51">
      <c r="A479" s="67" t="s">
        <v>62</v>
      </c>
      <c r="C479" t="s">
        <v>3817</v>
      </c>
      <c r="D479" s="68" t="s">
        <v>874</v>
      </c>
      <c r="E479" s="52">
        <v>2035</v>
      </c>
      <c r="F479" s="69" t="str">
        <f t="shared" si="84"/>
        <v>*0.95</v>
      </c>
      <c r="G479" s="70" t="str">
        <f t="shared" si="95"/>
        <v>REZoning_Sol-Win</v>
      </c>
      <c r="H479" s="52"/>
      <c r="I479" t="s">
        <v>3817</v>
      </c>
      <c r="J479" s="68" t="s">
        <v>874</v>
      </c>
      <c r="K479" s="52">
        <v>2050</v>
      </c>
      <c r="L479" s="62" t="str">
        <f t="shared" si="85"/>
        <v>*0.92</v>
      </c>
      <c r="M479" s="70" t="str">
        <f t="shared" si="86"/>
        <v>REZoning_Sol-Win</v>
      </c>
      <c r="O479" t="s">
        <v>3817</v>
      </c>
      <c r="P479" t="s">
        <v>874</v>
      </c>
      <c r="Q479">
        <v>2100</v>
      </c>
      <c r="R479" t="s">
        <v>881</v>
      </c>
      <c r="S479" t="s">
        <v>875</v>
      </c>
      <c r="AA479" s="49" t="s">
        <v>3817</v>
      </c>
      <c r="AB479" s="71" t="s">
        <v>874</v>
      </c>
      <c r="AC479" s="55">
        <v>2035</v>
      </c>
      <c r="AD479" s="70" t="str">
        <f t="shared" si="87"/>
        <v>*0.94</v>
      </c>
      <c r="AE479" s="70" t="str">
        <f t="shared" si="88"/>
        <v>REZoning_Sol-Win</v>
      </c>
      <c r="AF479" s="55"/>
      <c r="AG479" s="49" t="s">
        <v>3817</v>
      </c>
      <c r="AH479" s="71" t="s">
        <v>874</v>
      </c>
      <c r="AI479" s="55">
        <v>2050</v>
      </c>
      <c r="AJ479" s="70" t="str">
        <f t="shared" si="89"/>
        <v>*0.91</v>
      </c>
      <c r="AK479" s="70" t="str">
        <f t="shared" si="90"/>
        <v>REZoning_Sol-Win</v>
      </c>
      <c r="AO479" s="50" t="s">
        <v>3817</v>
      </c>
      <c r="AP479" s="72" t="s">
        <v>874</v>
      </c>
      <c r="AQ479" s="58">
        <v>2035</v>
      </c>
      <c r="AR479" s="73" t="str">
        <f t="shared" si="91"/>
        <v>*0.92</v>
      </c>
      <c r="AS479" s="70" t="str">
        <f t="shared" si="92"/>
        <v>REZoning_Sol-Win</v>
      </c>
      <c r="AT479" s="58"/>
      <c r="AU479" s="50" t="s">
        <v>3817</v>
      </c>
      <c r="AV479" s="72" t="s">
        <v>874</v>
      </c>
      <c r="AW479" s="58">
        <v>2050</v>
      </c>
      <c r="AX479" s="73" t="str">
        <f t="shared" si="93"/>
        <v>*0.87</v>
      </c>
      <c r="AY479" s="70" t="str">
        <f t="shared" si="94"/>
        <v>REZoning_Sol-Win</v>
      </c>
    </row>
    <row r="480" ht="29" spans="1:51">
      <c r="A480" s="67" t="s">
        <v>62</v>
      </c>
      <c r="C480" t="s">
        <v>3818</v>
      </c>
      <c r="D480" s="68" t="s">
        <v>874</v>
      </c>
      <c r="E480" s="52">
        <v>2035</v>
      </c>
      <c r="F480" s="69" t="str">
        <f t="shared" si="84"/>
        <v>*0.95</v>
      </c>
      <c r="G480" s="70" t="str">
        <f t="shared" si="95"/>
        <v>REZoning_Sol-Win</v>
      </c>
      <c r="H480" s="52"/>
      <c r="I480" t="s">
        <v>3818</v>
      </c>
      <c r="J480" s="68" t="s">
        <v>874</v>
      </c>
      <c r="K480" s="52">
        <v>2050</v>
      </c>
      <c r="L480" s="62" t="str">
        <f t="shared" si="85"/>
        <v>*0.92</v>
      </c>
      <c r="M480" s="70" t="str">
        <f t="shared" si="86"/>
        <v>REZoning_Sol-Win</v>
      </c>
      <c r="O480" t="s">
        <v>3818</v>
      </c>
      <c r="P480" t="s">
        <v>874</v>
      </c>
      <c r="Q480">
        <v>2100</v>
      </c>
      <c r="R480" t="s">
        <v>881</v>
      </c>
      <c r="S480" t="s">
        <v>875</v>
      </c>
      <c r="AA480" s="49" t="s">
        <v>3818</v>
      </c>
      <c r="AB480" s="71" t="s">
        <v>874</v>
      </c>
      <c r="AC480" s="55">
        <v>2035</v>
      </c>
      <c r="AD480" s="70" t="str">
        <f t="shared" si="87"/>
        <v>*0.94</v>
      </c>
      <c r="AE480" s="70" t="str">
        <f t="shared" si="88"/>
        <v>REZoning_Sol-Win</v>
      </c>
      <c r="AF480" s="55"/>
      <c r="AG480" s="49" t="s">
        <v>3818</v>
      </c>
      <c r="AH480" s="71" t="s">
        <v>874</v>
      </c>
      <c r="AI480" s="55">
        <v>2050</v>
      </c>
      <c r="AJ480" s="70" t="str">
        <f t="shared" si="89"/>
        <v>*0.91</v>
      </c>
      <c r="AK480" s="70" t="str">
        <f t="shared" si="90"/>
        <v>REZoning_Sol-Win</v>
      </c>
      <c r="AO480" s="50" t="s">
        <v>3818</v>
      </c>
      <c r="AP480" s="72" t="s">
        <v>874</v>
      </c>
      <c r="AQ480" s="58">
        <v>2035</v>
      </c>
      <c r="AR480" s="73" t="str">
        <f t="shared" si="91"/>
        <v>*0.92</v>
      </c>
      <c r="AS480" s="70" t="str">
        <f t="shared" si="92"/>
        <v>REZoning_Sol-Win</v>
      </c>
      <c r="AT480" s="58"/>
      <c r="AU480" s="50" t="s">
        <v>3818</v>
      </c>
      <c r="AV480" s="72" t="s">
        <v>874</v>
      </c>
      <c r="AW480" s="58">
        <v>2050</v>
      </c>
      <c r="AX480" s="73" t="str">
        <f t="shared" si="93"/>
        <v>*0.87</v>
      </c>
      <c r="AY480" s="70" t="str">
        <f t="shared" si="94"/>
        <v>REZoning_Sol-Win</v>
      </c>
    </row>
    <row r="481" ht="29" spans="1:51">
      <c r="A481" s="67" t="s">
        <v>62</v>
      </c>
      <c r="C481" t="s">
        <v>3819</v>
      </c>
      <c r="D481" s="68" t="s">
        <v>874</v>
      </c>
      <c r="E481" s="52">
        <v>2035</v>
      </c>
      <c r="F481" s="69" t="str">
        <f t="shared" si="84"/>
        <v>*0.95</v>
      </c>
      <c r="G481" s="70" t="str">
        <f t="shared" si="95"/>
        <v>REZoning_Sol-Win</v>
      </c>
      <c r="H481" s="52"/>
      <c r="I481" t="s">
        <v>3819</v>
      </c>
      <c r="J481" s="68" t="s">
        <v>874</v>
      </c>
      <c r="K481" s="52">
        <v>2050</v>
      </c>
      <c r="L481" s="62" t="str">
        <f t="shared" si="85"/>
        <v>*0.92</v>
      </c>
      <c r="M481" s="70" t="str">
        <f t="shared" si="86"/>
        <v>REZoning_Sol-Win</v>
      </c>
      <c r="O481" t="s">
        <v>3819</v>
      </c>
      <c r="P481" t="s">
        <v>874</v>
      </c>
      <c r="Q481">
        <v>2100</v>
      </c>
      <c r="R481" t="s">
        <v>881</v>
      </c>
      <c r="S481" t="s">
        <v>875</v>
      </c>
      <c r="AA481" s="49" t="s">
        <v>3819</v>
      </c>
      <c r="AB481" s="71" t="s">
        <v>874</v>
      </c>
      <c r="AC481" s="55">
        <v>2035</v>
      </c>
      <c r="AD481" s="70" t="str">
        <f t="shared" si="87"/>
        <v>*0.94</v>
      </c>
      <c r="AE481" s="70" t="str">
        <f t="shared" si="88"/>
        <v>REZoning_Sol-Win</v>
      </c>
      <c r="AF481" s="55"/>
      <c r="AG481" s="49" t="s">
        <v>3819</v>
      </c>
      <c r="AH481" s="71" t="s">
        <v>874</v>
      </c>
      <c r="AI481" s="55">
        <v>2050</v>
      </c>
      <c r="AJ481" s="70" t="str">
        <f t="shared" si="89"/>
        <v>*0.91</v>
      </c>
      <c r="AK481" s="70" t="str">
        <f t="shared" si="90"/>
        <v>REZoning_Sol-Win</v>
      </c>
      <c r="AO481" s="50" t="s">
        <v>3819</v>
      </c>
      <c r="AP481" s="72" t="s">
        <v>874</v>
      </c>
      <c r="AQ481" s="58">
        <v>2035</v>
      </c>
      <c r="AR481" s="73" t="str">
        <f t="shared" si="91"/>
        <v>*0.92</v>
      </c>
      <c r="AS481" s="70" t="str">
        <f t="shared" si="92"/>
        <v>REZoning_Sol-Win</v>
      </c>
      <c r="AT481" s="58"/>
      <c r="AU481" s="50" t="s">
        <v>3819</v>
      </c>
      <c r="AV481" s="72" t="s">
        <v>874</v>
      </c>
      <c r="AW481" s="58">
        <v>2050</v>
      </c>
      <c r="AX481" s="73" t="str">
        <f t="shared" si="93"/>
        <v>*0.87</v>
      </c>
      <c r="AY481" s="70" t="str">
        <f t="shared" si="94"/>
        <v>REZoning_Sol-Win</v>
      </c>
    </row>
    <row r="482" ht="29" spans="1:51">
      <c r="A482" s="67" t="s">
        <v>62</v>
      </c>
      <c r="C482" t="s">
        <v>3820</v>
      </c>
      <c r="D482" s="68" t="s">
        <v>874</v>
      </c>
      <c r="E482" s="52">
        <v>2035</v>
      </c>
      <c r="F482" s="69" t="str">
        <f t="shared" si="84"/>
        <v>*0.95</v>
      </c>
      <c r="G482" s="70" t="str">
        <f t="shared" si="95"/>
        <v>REZoning_Sol-Win</v>
      </c>
      <c r="H482" s="52"/>
      <c r="I482" t="s">
        <v>3820</v>
      </c>
      <c r="J482" s="68" t="s">
        <v>874</v>
      </c>
      <c r="K482" s="52">
        <v>2050</v>
      </c>
      <c r="L482" s="62" t="str">
        <f t="shared" si="85"/>
        <v>*0.92</v>
      </c>
      <c r="M482" s="70" t="str">
        <f t="shared" si="86"/>
        <v>REZoning_Sol-Win</v>
      </c>
      <c r="O482" t="s">
        <v>3820</v>
      </c>
      <c r="P482" t="s">
        <v>874</v>
      </c>
      <c r="Q482">
        <v>2100</v>
      </c>
      <c r="R482" t="s">
        <v>881</v>
      </c>
      <c r="S482" t="s">
        <v>875</v>
      </c>
      <c r="AA482" s="49" t="s">
        <v>3820</v>
      </c>
      <c r="AB482" s="71" t="s">
        <v>874</v>
      </c>
      <c r="AC482" s="55">
        <v>2035</v>
      </c>
      <c r="AD482" s="70" t="str">
        <f t="shared" si="87"/>
        <v>*0.94</v>
      </c>
      <c r="AE482" s="70" t="str">
        <f t="shared" si="88"/>
        <v>REZoning_Sol-Win</v>
      </c>
      <c r="AF482" s="55"/>
      <c r="AG482" s="49" t="s">
        <v>3820</v>
      </c>
      <c r="AH482" s="71" t="s">
        <v>874</v>
      </c>
      <c r="AI482" s="55">
        <v>2050</v>
      </c>
      <c r="AJ482" s="70" t="str">
        <f t="shared" si="89"/>
        <v>*0.91</v>
      </c>
      <c r="AK482" s="70" t="str">
        <f t="shared" si="90"/>
        <v>REZoning_Sol-Win</v>
      </c>
      <c r="AO482" s="50" t="s">
        <v>3820</v>
      </c>
      <c r="AP482" s="72" t="s">
        <v>874</v>
      </c>
      <c r="AQ482" s="58">
        <v>2035</v>
      </c>
      <c r="AR482" s="73" t="str">
        <f t="shared" si="91"/>
        <v>*0.92</v>
      </c>
      <c r="AS482" s="70" t="str">
        <f t="shared" si="92"/>
        <v>REZoning_Sol-Win</v>
      </c>
      <c r="AT482" s="58"/>
      <c r="AU482" s="50" t="s">
        <v>3820</v>
      </c>
      <c r="AV482" s="72" t="s">
        <v>874</v>
      </c>
      <c r="AW482" s="58">
        <v>2050</v>
      </c>
      <c r="AX482" s="73" t="str">
        <f t="shared" si="93"/>
        <v>*0.87</v>
      </c>
      <c r="AY482" s="70" t="str">
        <f t="shared" si="94"/>
        <v>REZoning_Sol-Win</v>
      </c>
    </row>
    <row r="483" ht="29" spans="1:51">
      <c r="A483" s="67" t="s">
        <v>62</v>
      </c>
      <c r="C483" t="s">
        <v>3821</v>
      </c>
      <c r="D483" s="68" t="s">
        <v>874</v>
      </c>
      <c r="E483" s="52">
        <v>2035</v>
      </c>
      <c r="F483" s="69" t="str">
        <f t="shared" si="84"/>
        <v>*0.95</v>
      </c>
      <c r="G483" s="70" t="str">
        <f t="shared" si="95"/>
        <v>REZoning_Sol-Win</v>
      </c>
      <c r="H483" s="52"/>
      <c r="I483" t="s">
        <v>3821</v>
      </c>
      <c r="J483" s="68" t="s">
        <v>874</v>
      </c>
      <c r="K483" s="52">
        <v>2050</v>
      </c>
      <c r="L483" s="62" t="str">
        <f t="shared" si="85"/>
        <v>*0.92</v>
      </c>
      <c r="M483" s="70" t="str">
        <f t="shared" si="86"/>
        <v>REZoning_Sol-Win</v>
      </c>
      <c r="O483" t="s">
        <v>3821</v>
      </c>
      <c r="P483" t="s">
        <v>874</v>
      </c>
      <c r="Q483">
        <v>2100</v>
      </c>
      <c r="R483" t="s">
        <v>881</v>
      </c>
      <c r="S483" t="s">
        <v>875</v>
      </c>
      <c r="AA483" s="49" t="s">
        <v>3821</v>
      </c>
      <c r="AB483" s="71" t="s">
        <v>874</v>
      </c>
      <c r="AC483" s="55">
        <v>2035</v>
      </c>
      <c r="AD483" s="70" t="str">
        <f t="shared" si="87"/>
        <v>*0.94</v>
      </c>
      <c r="AE483" s="70" t="str">
        <f t="shared" si="88"/>
        <v>REZoning_Sol-Win</v>
      </c>
      <c r="AF483" s="55"/>
      <c r="AG483" s="49" t="s">
        <v>3821</v>
      </c>
      <c r="AH483" s="71" t="s">
        <v>874</v>
      </c>
      <c r="AI483" s="55">
        <v>2050</v>
      </c>
      <c r="AJ483" s="70" t="str">
        <f t="shared" si="89"/>
        <v>*0.91</v>
      </c>
      <c r="AK483" s="70" t="str">
        <f t="shared" si="90"/>
        <v>REZoning_Sol-Win</v>
      </c>
      <c r="AO483" s="50" t="s">
        <v>3821</v>
      </c>
      <c r="AP483" s="72" t="s">
        <v>874</v>
      </c>
      <c r="AQ483" s="58">
        <v>2035</v>
      </c>
      <c r="AR483" s="73" t="str">
        <f t="shared" si="91"/>
        <v>*0.92</v>
      </c>
      <c r="AS483" s="70" t="str">
        <f t="shared" si="92"/>
        <v>REZoning_Sol-Win</v>
      </c>
      <c r="AT483" s="58"/>
      <c r="AU483" s="50" t="s">
        <v>3821</v>
      </c>
      <c r="AV483" s="72" t="s">
        <v>874</v>
      </c>
      <c r="AW483" s="58">
        <v>2050</v>
      </c>
      <c r="AX483" s="73" t="str">
        <f t="shared" si="93"/>
        <v>*0.87</v>
      </c>
      <c r="AY483" s="70" t="str">
        <f t="shared" si="94"/>
        <v>REZoning_Sol-Win</v>
      </c>
    </row>
    <row r="484" ht="29" spans="1:51">
      <c r="A484" s="67" t="s">
        <v>62</v>
      </c>
      <c r="C484" t="s">
        <v>3822</v>
      </c>
      <c r="D484" s="68" t="s">
        <v>874</v>
      </c>
      <c r="E484" s="52">
        <v>2035</v>
      </c>
      <c r="F484" s="69" t="str">
        <f t="shared" si="84"/>
        <v>*0.95</v>
      </c>
      <c r="G484" s="70" t="str">
        <f t="shared" si="95"/>
        <v>REZoning_Sol-Win</v>
      </c>
      <c r="H484" s="52"/>
      <c r="I484" t="s">
        <v>3822</v>
      </c>
      <c r="J484" s="68" t="s">
        <v>874</v>
      </c>
      <c r="K484" s="52">
        <v>2050</v>
      </c>
      <c r="L484" s="62" t="str">
        <f t="shared" si="85"/>
        <v>*0.92</v>
      </c>
      <c r="M484" s="70" t="str">
        <f t="shared" si="86"/>
        <v>REZoning_Sol-Win</v>
      </c>
      <c r="O484" t="s">
        <v>3822</v>
      </c>
      <c r="P484" t="s">
        <v>874</v>
      </c>
      <c r="Q484">
        <v>2100</v>
      </c>
      <c r="R484" t="s">
        <v>881</v>
      </c>
      <c r="S484" t="s">
        <v>875</v>
      </c>
      <c r="AA484" s="49" t="s">
        <v>3822</v>
      </c>
      <c r="AB484" s="71" t="s">
        <v>874</v>
      </c>
      <c r="AC484" s="55">
        <v>2035</v>
      </c>
      <c r="AD484" s="70" t="str">
        <f t="shared" si="87"/>
        <v>*0.94</v>
      </c>
      <c r="AE484" s="70" t="str">
        <f t="shared" si="88"/>
        <v>REZoning_Sol-Win</v>
      </c>
      <c r="AF484" s="55"/>
      <c r="AG484" s="49" t="s">
        <v>3822</v>
      </c>
      <c r="AH484" s="71" t="s">
        <v>874</v>
      </c>
      <c r="AI484" s="55">
        <v>2050</v>
      </c>
      <c r="AJ484" s="70" t="str">
        <f t="shared" si="89"/>
        <v>*0.91</v>
      </c>
      <c r="AK484" s="70" t="str">
        <f t="shared" si="90"/>
        <v>REZoning_Sol-Win</v>
      </c>
      <c r="AO484" s="50" t="s">
        <v>3822</v>
      </c>
      <c r="AP484" s="72" t="s">
        <v>874</v>
      </c>
      <c r="AQ484" s="58">
        <v>2035</v>
      </c>
      <c r="AR484" s="73" t="str">
        <f t="shared" si="91"/>
        <v>*0.92</v>
      </c>
      <c r="AS484" s="70" t="str">
        <f t="shared" si="92"/>
        <v>REZoning_Sol-Win</v>
      </c>
      <c r="AT484" s="58"/>
      <c r="AU484" s="50" t="s">
        <v>3822</v>
      </c>
      <c r="AV484" s="72" t="s">
        <v>874</v>
      </c>
      <c r="AW484" s="58">
        <v>2050</v>
      </c>
      <c r="AX484" s="73" t="str">
        <f t="shared" si="93"/>
        <v>*0.87</v>
      </c>
      <c r="AY484" s="70" t="str">
        <f t="shared" si="94"/>
        <v>REZoning_Sol-Win</v>
      </c>
    </row>
    <row r="485" ht="29" spans="1:51">
      <c r="A485" s="67" t="s">
        <v>62</v>
      </c>
      <c r="C485" t="s">
        <v>3823</v>
      </c>
      <c r="D485" s="68" t="s">
        <v>874</v>
      </c>
      <c r="E485" s="52">
        <v>2035</v>
      </c>
      <c r="F485" s="69" t="str">
        <f t="shared" si="84"/>
        <v>*0.95</v>
      </c>
      <c r="G485" s="70" t="str">
        <f t="shared" si="95"/>
        <v>REZoning_Sol-Win</v>
      </c>
      <c r="H485" s="52"/>
      <c r="I485" t="s">
        <v>3823</v>
      </c>
      <c r="J485" s="68" t="s">
        <v>874</v>
      </c>
      <c r="K485" s="52">
        <v>2050</v>
      </c>
      <c r="L485" s="62" t="str">
        <f t="shared" si="85"/>
        <v>*0.92</v>
      </c>
      <c r="M485" s="70" t="str">
        <f t="shared" si="86"/>
        <v>REZoning_Sol-Win</v>
      </c>
      <c r="O485" t="s">
        <v>3823</v>
      </c>
      <c r="P485" t="s">
        <v>874</v>
      </c>
      <c r="Q485">
        <v>2100</v>
      </c>
      <c r="R485" t="s">
        <v>881</v>
      </c>
      <c r="S485" t="s">
        <v>875</v>
      </c>
      <c r="AA485" s="49" t="s">
        <v>3823</v>
      </c>
      <c r="AB485" s="71" t="s">
        <v>874</v>
      </c>
      <c r="AC485" s="55">
        <v>2035</v>
      </c>
      <c r="AD485" s="70" t="str">
        <f t="shared" si="87"/>
        <v>*0.94</v>
      </c>
      <c r="AE485" s="70" t="str">
        <f t="shared" si="88"/>
        <v>REZoning_Sol-Win</v>
      </c>
      <c r="AF485" s="55"/>
      <c r="AG485" s="49" t="s">
        <v>3823</v>
      </c>
      <c r="AH485" s="71" t="s">
        <v>874</v>
      </c>
      <c r="AI485" s="55">
        <v>2050</v>
      </c>
      <c r="AJ485" s="70" t="str">
        <f t="shared" si="89"/>
        <v>*0.91</v>
      </c>
      <c r="AK485" s="70" t="str">
        <f t="shared" si="90"/>
        <v>REZoning_Sol-Win</v>
      </c>
      <c r="AO485" s="50" t="s">
        <v>3823</v>
      </c>
      <c r="AP485" s="72" t="s">
        <v>874</v>
      </c>
      <c r="AQ485" s="58">
        <v>2035</v>
      </c>
      <c r="AR485" s="73" t="str">
        <f t="shared" si="91"/>
        <v>*0.92</v>
      </c>
      <c r="AS485" s="70" t="str">
        <f t="shared" si="92"/>
        <v>REZoning_Sol-Win</v>
      </c>
      <c r="AT485" s="58"/>
      <c r="AU485" s="50" t="s">
        <v>3823</v>
      </c>
      <c r="AV485" s="72" t="s">
        <v>874</v>
      </c>
      <c r="AW485" s="58">
        <v>2050</v>
      </c>
      <c r="AX485" s="73" t="str">
        <f t="shared" si="93"/>
        <v>*0.87</v>
      </c>
      <c r="AY485" s="70" t="str">
        <f t="shared" si="94"/>
        <v>REZoning_Sol-Win</v>
      </c>
    </row>
    <row r="486" ht="29" spans="1:51">
      <c r="A486" s="67" t="s">
        <v>62</v>
      </c>
      <c r="C486" t="s">
        <v>3824</v>
      </c>
      <c r="D486" s="68" t="s">
        <v>874</v>
      </c>
      <c r="E486" s="52">
        <v>2035</v>
      </c>
      <c r="F486" s="69" t="str">
        <f t="shared" si="84"/>
        <v>*0.95</v>
      </c>
      <c r="G486" s="70" t="str">
        <f t="shared" si="95"/>
        <v>REZoning_Sol-Win</v>
      </c>
      <c r="H486" s="52"/>
      <c r="I486" t="s">
        <v>3824</v>
      </c>
      <c r="J486" s="68" t="s">
        <v>874</v>
      </c>
      <c r="K486" s="52">
        <v>2050</v>
      </c>
      <c r="L486" s="62" t="str">
        <f t="shared" si="85"/>
        <v>*0.92</v>
      </c>
      <c r="M486" s="70" t="str">
        <f t="shared" si="86"/>
        <v>REZoning_Sol-Win</v>
      </c>
      <c r="O486" t="s">
        <v>3824</v>
      </c>
      <c r="P486" t="s">
        <v>874</v>
      </c>
      <c r="Q486">
        <v>2100</v>
      </c>
      <c r="R486" t="s">
        <v>881</v>
      </c>
      <c r="S486" t="s">
        <v>875</v>
      </c>
      <c r="AA486" s="49" t="s">
        <v>3824</v>
      </c>
      <c r="AB486" s="71" t="s">
        <v>874</v>
      </c>
      <c r="AC486" s="55">
        <v>2035</v>
      </c>
      <c r="AD486" s="70" t="str">
        <f t="shared" si="87"/>
        <v>*0.94</v>
      </c>
      <c r="AE486" s="70" t="str">
        <f t="shared" si="88"/>
        <v>REZoning_Sol-Win</v>
      </c>
      <c r="AF486" s="55"/>
      <c r="AG486" s="49" t="s">
        <v>3824</v>
      </c>
      <c r="AH486" s="71" t="s">
        <v>874</v>
      </c>
      <c r="AI486" s="55">
        <v>2050</v>
      </c>
      <c r="AJ486" s="70" t="str">
        <f t="shared" si="89"/>
        <v>*0.91</v>
      </c>
      <c r="AK486" s="70" t="str">
        <f t="shared" si="90"/>
        <v>REZoning_Sol-Win</v>
      </c>
      <c r="AO486" s="50" t="s">
        <v>3824</v>
      </c>
      <c r="AP486" s="72" t="s">
        <v>874</v>
      </c>
      <c r="AQ486" s="58">
        <v>2035</v>
      </c>
      <c r="AR486" s="73" t="str">
        <f t="shared" si="91"/>
        <v>*0.92</v>
      </c>
      <c r="AS486" s="70" t="str">
        <f t="shared" si="92"/>
        <v>REZoning_Sol-Win</v>
      </c>
      <c r="AT486" s="58"/>
      <c r="AU486" s="50" t="s">
        <v>3824</v>
      </c>
      <c r="AV486" s="72" t="s">
        <v>874</v>
      </c>
      <c r="AW486" s="58">
        <v>2050</v>
      </c>
      <c r="AX486" s="73" t="str">
        <f t="shared" si="93"/>
        <v>*0.87</v>
      </c>
      <c r="AY486" s="70" t="str">
        <f t="shared" si="94"/>
        <v>REZoning_Sol-Win</v>
      </c>
    </row>
    <row r="487" ht="29" spans="1:51">
      <c r="A487" s="67" t="s">
        <v>62</v>
      </c>
      <c r="C487" t="s">
        <v>3825</v>
      </c>
      <c r="D487" s="68" t="s">
        <v>874</v>
      </c>
      <c r="E487" s="52">
        <v>2035</v>
      </c>
      <c r="F487" s="69" t="str">
        <f t="shared" si="84"/>
        <v>*0.95</v>
      </c>
      <c r="G487" s="70" t="str">
        <f t="shared" si="95"/>
        <v>REZoning_Sol-Win</v>
      </c>
      <c r="H487" s="52"/>
      <c r="I487" t="s">
        <v>3825</v>
      </c>
      <c r="J487" s="68" t="s">
        <v>874</v>
      </c>
      <c r="K487" s="52">
        <v>2050</v>
      </c>
      <c r="L487" s="62" t="str">
        <f t="shared" si="85"/>
        <v>*0.92</v>
      </c>
      <c r="M487" s="70" t="str">
        <f t="shared" si="86"/>
        <v>REZoning_Sol-Win</v>
      </c>
      <c r="O487" t="s">
        <v>3825</v>
      </c>
      <c r="P487" t="s">
        <v>874</v>
      </c>
      <c r="Q487">
        <v>2100</v>
      </c>
      <c r="R487" t="s">
        <v>881</v>
      </c>
      <c r="S487" t="s">
        <v>875</v>
      </c>
      <c r="AA487" s="49" t="s">
        <v>3825</v>
      </c>
      <c r="AB487" s="71" t="s">
        <v>874</v>
      </c>
      <c r="AC487" s="55">
        <v>2035</v>
      </c>
      <c r="AD487" s="70" t="str">
        <f t="shared" si="87"/>
        <v>*0.94</v>
      </c>
      <c r="AE487" s="70" t="str">
        <f t="shared" si="88"/>
        <v>REZoning_Sol-Win</v>
      </c>
      <c r="AF487" s="55"/>
      <c r="AG487" s="49" t="s">
        <v>3825</v>
      </c>
      <c r="AH487" s="71" t="s">
        <v>874</v>
      </c>
      <c r="AI487" s="55">
        <v>2050</v>
      </c>
      <c r="AJ487" s="70" t="str">
        <f t="shared" si="89"/>
        <v>*0.91</v>
      </c>
      <c r="AK487" s="70" t="str">
        <f t="shared" si="90"/>
        <v>REZoning_Sol-Win</v>
      </c>
      <c r="AO487" s="50" t="s">
        <v>3825</v>
      </c>
      <c r="AP487" s="72" t="s">
        <v>874</v>
      </c>
      <c r="AQ487" s="58">
        <v>2035</v>
      </c>
      <c r="AR487" s="73" t="str">
        <f t="shared" si="91"/>
        <v>*0.92</v>
      </c>
      <c r="AS487" s="70" t="str">
        <f t="shared" si="92"/>
        <v>REZoning_Sol-Win</v>
      </c>
      <c r="AT487" s="58"/>
      <c r="AU487" s="50" t="s">
        <v>3825</v>
      </c>
      <c r="AV487" s="72" t="s">
        <v>874</v>
      </c>
      <c r="AW487" s="58">
        <v>2050</v>
      </c>
      <c r="AX487" s="73" t="str">
        <f t="shared" si="93"/>
        <v>*0.87</v>
      </c>
      <c r="AY487" s="70" t="str">
        <f t="shared" si="94"/>
        <v>REZoning_Sol-Win</v>
      </c>
    </row>
    <row r="488" ht="29" spans="1:51">
      <c r="A488" s="67" t="s">
        <v>62</v>
      </c>
      <c r="C488" t="s">
        <v>3826</v>
      </c>
      <c r="D488" s="68" t="s">
        <v>874</v>
      </c>
      <c r="E488" s="52">
        <v>2035</v>
      </c>
      <c r="F488" s="69" t="str">
        <f t="shared" si="84"/>
        <v>*0.95</v>
      </c>
      <c r="G488" s="70" t="str">
        <f t="shared" si="95"/>
        <v>REZoning_Sol-Win</v>
      </c>
      <c r="H488" s="52"/>
      <c r="I488" t="s">
        <v>3826</v>
      </c>
      <c r="J488" s="68" t="s">
        <v>874</v>
      </c>
      <c r="K488" s="52">
        <v>2050</v>
      </c>
      <c r="L488" s="62" t="str">
        <f t="shared" si="85"/>
        <v>*0.92</v>
      </c>
      <c r="M488" s="70" t="str">
        <f t="shared" si="86"/>
        <v>REZoning_Sol-Win</v>
      </c>
      <c r="O488" t="s">
        <v>3826</v>
      </c>
      <c r="P488" t="s">
        <v>874</v>
      </c>
      <c r="Q488">
        <v>2100</v>
      </c>
      <c r="R488" t="s">
        <v>881</v>
      </c>
      <c r="S488" t="s">
        <v>875</v>
      </c>
      <c r="AA488" s="49" t="s">
        <v>3826</v>
      </c>
      <c r="AB488" s="71" t="s">
        <v>874</v>
      </c>
      <c r="AC488" s="55">
        <v>2035</v>
      </c>
      <c r="AD488" s="70" t="str">
        <f t="shared" si="87"/>
        <v>*0.94</v>
      </c>
      <c r="AE488" s="70" t="str">
        <f t="shared" si="88"/>
        <v>REZoning_Sol-Win</v>
      </c>
      <c r="AF488" s="55"/>
      <c r="AG488" s="49" t="s">
        <v>3826</v>
      </c>
      <c r="AH488" s="71" t="s">
        <v>874</v>
      </c>
      <c r="AI488" s="55">
        <v>2050</v>
      </c>
      <c r="AJ488" s="70" t="str">
        <f t="shared" si="89"/>
        <v>*0.91</v>
      </c>
      <c r="AK488" s="70" t="str">
        <f t="shared" si="90"/>
        <v>REZoning_Sol-Win</v>
      </c>
      <c r="AO488" s="50" t="s">
        <v>3826</v>
      </c>
      <c r="AP488" s="72" t="s">
        <v>874</v>
      </c>
      <c r="AQ488" s="58">
        <v>2035</v>
      </c>
      <c r="AR488" s="73" t="str">
        <f t="shared" si="91"/>
        <v>*0.92</v>
      </c>
      <c r="AS488" s="70" t="str">
        <f t="shared" si="92"/>
        <v>REZoning_Sol-Win</v>
      </c>
      <c r="AT488" s="58"/>
      <c r="AU488" s="50" t="s">
        <v>3826</v>
      </c>
      <c r="AV488" s="72" t="s">
        <v>874</v>
      </c>
      <c r="AW488" s="58">
        <v>2050</v>
      </c>
      <c r="AX488" s="73" t="str">
        <f t="shared" si="93"/>
        <v>*0.87</v>
      </c>
      <c r="AY488" s="70" t="str">
        <f t="shared" si="94"/>
        <v>REZoning_Sol-Win</v>
      </c>
    </row>
    <row r="489" ht="29" spans="1:51">
      <c r="A489" s="67" t="s">
        <v>62</v>
      </c>
      <c r="C489" t="s">
        <v>3827</v>
      </c>
      <c r="D489" s="68" t="s">
        <v>874</v>
      </c>
      <c r="E489" s="52">
        <v>2035</v>
      </c>
      <c r="F489" s="69" t="str">
        <f t="shared" si="84"/>
        <v>*0.95</v>
      </c>
      <c r="G489" s="70" t="str">
        <f t="shared" si="95"/>
        <v>REZoning_Sol-Win</v>
      </c>
      <c r="H489" s="52"/>
      <c r="I489" t="s">
        <v>3827</v>
      </c>
      <c r="J489" s="68" t="s">
        <v>874</v>
      </c>
      <c r="K489" s="52">
        <v>2050</v>
      </c>
      <c r="L489" s="62" t="str">
        <f t="shared" si="85"/>
        <v>*0.92</v>
      </c>
      <c r="M489" s="70" t="str">
        <f t="shared" si="86"/>
        <v>REZoning_Sol-Win</v>
      </c>
      <c r="O489" t="s">
        <v>3827</v>
      </c>
      <c r="P489" t="s">
        <v>874</v>
      </c>
      <c r="Q489">
        <v>2100</v>
      </c>
      <c r="R489" t="s">
        <v>881</v>
      </c>
      <c r="S489" t="s">
        <v>875</v>
      </c>
      <c r="AA489" s="49" t="s">
        <v>3827</v>
      </c>
      <c r="AB489" s="71" t="s">
        <v>874</v>
      </c>
      <c r="AC489" s="55">
        <v>2035</v>
      </c>
      <c r="AD489" s="70" t="str">
        <f t="shared" si="87"/>
        <v>*0.94</v>
      </c>
      <c r="AE489" s="70" t="str">
        <f t="shared" si="88"/>
        <v>REZoning_Sol-Win</v>
      </c>
      <c r="AF489" s="55"/>
      <c r="AG489" s="49" t="s">
        <v>3827</v>
      </c>
      <c r="AH489" s="71" t="s">
        <v>874</v>
      </c>
      <c r="AI489" s="55">
        <v>2050</v>
      </c>
      <c r="AJ489" s="70" t="str">
        <f t="shared" si="89"/>
        <v>*0.91</v>
      </c>
      <c r="AK489" s="70" t="str">
        <f t="shared" si="90"/>
        <v>REZoning_Sol-Win</v>
      </c>
      <c r="AO489" s="50" t="s">
        <v>3827</v>
      </c>
      <c r="AP489" s="72" t="s">
        <v>874</v>
      </c>
      <c r="AQ489" s="58">
        <v>2035</v>
      </c>
      <c r="AR489" s="73" t="str">
        <f t="shared" si="91"/>
        <v>*0.92</v>
      </c>
      <c r="AS489" s="70" t="str">
        <f t="shared" si="92"/>
        <v>REZoning_Sol-Win</v>
      </c>
      <c r="AT489" s="58"/>
      <c r="AU489" s="50" t="s">
        <v>3827</v>
      </c>
      <c r="AV489" s="72" t="s">
        <v>874</v>
      </c>
      <c r="AW489" s="58">
        <v>2050</v>
      </c>
      <c r="AX489" s="73" t="str">
        <f t="shared" si="93"/>
        <v>*0.87</v>
      </c>
      <c r="AY489" s="70" t="str">
        <f t="shared" si="94"/>
        <v>REZoning_Sol-Win</v>
      </c>
    </row>
    <row r="490" ht="29" spans="1:51">
      <c r="A490" s="67" t="s">
        <v>78</v>
      </c>
      <c r="C490" t="s">
        <v>3828</v>
      </c>
      <c r="D490" s="68" t="s">
        <v>874</v>
      </c>
      <c r="E490" s="52">
        <v>2035</v>
      </c>
      <c r="F490" s="69" t="str">
        <f t="shared" si="84"/>
        <v>*0.95</v>
      </c>
      <c r="G490" s="70" t="str">
        <f t="shared" si="95"/>
        <v>REZoning_Sol-Win</v>
      </c>
      <c r="H490" s="52"/>
      <c r="I490" t="s">
        <v>3828</v>
      </c>
      <c r="J490" s="68" t="s">
        <v>874</v>
      </c>
      <c r="K490" s="52">
        <v>2050</v>
      </c>
      <c r="L490" s="62" t="str">
        <f t="shared" si="85"/>
        <v>*0.93</v>
      </c>
      <c r="M490" s="70" t="str">
        <f t="shared" si="86"/>
        <v>REZoning_Sol-Win</v>
      </c>
      <c r="O490" t="s">
        <v>3828</v>
      </c>
      <c r="P490" t="s">
        <v>874</v>
      </c>
      <c r="Q490">
        <v>2100</v>
      </c>
      <c r="R490" t="s">
        <v>904</v>
      </c>
      <c r="S490" t="s">
        <v>875</v>
      </c>
      <c r="AA490" s="49" t="s">
        <v>3828</v>
      </c>
      <c r="AB490" s="71" t="s">
        <v>874</v>
      </c>
      <c r="AC490" s="55">
        <v>2035</v>
      </c>
      <c r="AD490" s="70" t="str">
        <f t="shared" si="87"/>
        <v>*0.95</v>
      </c>
      <c r="AE490" s="70" t="str">
        <f t="shared" si="88"/>
        <v>REZoning_Sol-Win</v>
      </c>
      <c r="AF490" s="55"/>
      <c r="AG490" s="49" t="s">
        <v>3828</v>
      </c>
      <c r="AH490" s="71" t="s">
        <v>874</v>
      </c>
      <c r="AI490" s="55">
        <v>2050</v>
      </c>
      <c r="AJ490" s="70" t="str">
        <f t="shared" si="89"/>
        <v>*0.93</v>
      </c>
      <c r="AK490" s="70" t="str">
        <f t="shared" si="90"/>
        <v>REZoning_Sol-Win</v>
      </c>
      <c r="AO490" s="50" t="s">
        <v>3828</v>
      </c>
      <c r="AP490" s="72" t="s">
        <v>874</v>
      </c>
      <c r="AQ490" s="58">
        <v>2035</v>
      </c>
      <c r="AR490" s="73" t="str">
        <f t="shared" si="91"/>
        <v>*0.93</v>
      </c>
      <c r="AS490" s="70" t="str">
        <f t="shared" si="92"/>
        <v>REZoning_Sol-Win</v>
      </c>
      <c r="AT490" s="58"/>
      <c r="AU490" s="50" t="s">
        <v>3828</v>
      </c>
      <c r="AV490" s="72" t="s">
        <v>874</v>
      </c>
      <c r="AW490" s="58">
        <v>2050</v>
      </c>
      <c r="AX490" s="73" t="str">
        <f t="shared" si="93"/>
        <v>*0.9</v>
      </c>
      <c r="AY490" s="70" t="str">
        <f t="shared" si="94"/>
        <v>REZoning_Sol-Win</v>
      </c>
    </row>
    <row r="491" ht="29" spans="1:51">
      <c r="A491" s="67" t="s">
        <v>78</v>
      </c>
      <c r="C491" t="s">
        <v>3829</v>
      </c>
      <c r="D491" s="68" t="s">
        <v>874</v>
      </c>
      <c r="E491" s="52">
        <v>2035</v>
      </c>
      <c r="F491" s="69" t="str">
        <f t="shared" si="84"/>
        <v>*0.95</v>
      </c>
      <c r="G491" s="70" t="str">
        <f t="shared" si="95"/>
        <v>REZoning_Sol-Win</v>
      </c>
      <c r="H491" s="52"/>
      <c r="I491" t="s">
        <v>3829</v>
      </c>
      <c r="J491" s="68" t="s">
        <v>874</v>
      </c>
      <c r="K491" s="52">
        <v>2050</v>
      </c>
      <c r="L491" s="62" t="str">
        <f t="shared" si="85"/>
        <v>*0.93</v>
      </c>
      <c r="M491" s="70" t="str">
        <f t="shared" si="86"/>
        <v>REZoning_Sol-Win</v>
      </c>
      <c r="O491" t="s">
        <v>3829</v>
      </c>
      <c r="P491" t="s">
        <v>874</v>
      </c>
      <c r="Q491">
        <v>2100</v>
      </c>
      <c r="R491" t="s">
        <v>904</v>
      </c>
      <c r="S491" t="s">
        <v>875</v>
      </c>
      <c r="AA491" s="49" t="s">
        <v>3829</v>
      </c>
      <c r="AB491" s="71" t="s">
        <v>874</v>
      </c>
      <c r="AC491" s="55">
        <v>2035</v>
      </c>
      <c r="AD491" s="70" t="str">
        <f t="shared" si="87"/>
        <v>*0.95</v>
      </c>
      <c r="AE491" s="70" t="str">
        <f t="shared" si="88"/>
        <v>REZoning_Sol-Win</v>
      </c>
      <c r="AF491" s="55"/>
      <c r="AG491" s="49" t="s">
        <v>3829</v>
      </c>
      <c r="AH491" s="71" t="s">
        <v>874</v>
      </c>
      <c r="AI491" s="55">
        <v>2050</v>
      </c>
      <c r="AJ491" s="70" t="str">
        <f t="shared" si="89"/>
        <v>*0.93</v>
      </c>
      <c r="AK491" s="70" t="str">
        <f t="shared" si="90"/>
        <v>REZoning_Sol-Win</v>
      </c>
      <c r="AO491" s="50" t="s">
        <v>3829</v>
      </c>
      <c r="AP491" s="72" t="s">
        <v>874</v>
      </c>
      <c r="AQ491" s="58">
        <v>2035</v>
      </c>
      <c r="AR491" s="73" t="str">
        <f t="shared" si="91"/>
        <v>*0.93</v>
      </c>
      <c r="AS491" s="70" t="str">
        <f t="shared" si="92"/>
        <v>REZoning_Sol-Win</v>
      </c>
      <c r="AT491" s="58"/>
      <c r="AU491" s="50" t="s">
        <v>3829</v>
      </c>
      <c r="AV491" s="72" t="s">
        <v>874</v>
      </c>
      <c r="AW491" s="58">
        <v>2050</v>
      </c>
      <c r="AX491" s="73" t="str">
        <f t="shared" si="93"/>
        <v>*0.9</v>
      </c>
      <c r="AY491" s="70" t="str">
        <f t="shared" si="94"/>
        <v>REZoning_Sol-Win</v>
      </c>
    </row>
    <row r="492" ht="29" spans="1:51">
      <c r="A492" s="67" t="s">
        <v>78</v>
      </c>
      <c r="C492" t="s">
        <v>3830</v>
      </c>
      <c r="D492" s="68" t="s">
        <v>874</v>
      </c>
      <c r="E492" s="52">
        <v>2035</v>
      </c>
      <c r="F492" s="69" t="str">
        <f t="shared" si="84"/>
        <v>*0.95</v>
      </c>
      <c r="G492" s="70" t="str">
        <f t="shared" si="95"/>
        <v>REZoning_Sol-Win</v>
      </c>
      <c r="H492" s="52"/>
      <c r="I492" t="s">
        <v>3830</v>
      </c>
      <c r="J492" s="68" t="s">
        <v>874</v>
      </c>
      <c r="K492" s="52">
        <v>2050</v>
      </c>
      <c r="L492" s="62" t="str">
        <f t="shared" si="85"/>
        <v>*0.93</v>
      </c>
      <c r="M492" s="70" t="str">
        <f t="shared" si="86"/>
        <v>REZoning_Sol-Win</v>
      </c>
      <c r="O492" t="s">
        <v>3830</v>
      </c>
      <c r="P492" t="s">
        <v>874</v>
      </c>
      <c r="Q492">
        <v>2100</v>
      </c>
      <c r="R492" t="s">
        <v>904</v>
      </c>
      <c r="S492" t="s">
        <v>875</v>
      </c>
      <c r="AA492" s="49" t="s">
        <v>3830</v>
      </c>
      <c r="AB492" s="71" t="s">
        <v>874</v>
      </c>
      <c r="AC492" s="55">
        <v>2035</v>
      </c>
      <c r="AD492" s="70" t="str">
        <f t="shared" si="87"/>
        <v>*0.95</v>
      </c>
      <c r="AE492" s="70" t="str">
        <f t="shared" si="88"/>
        <v>REZoning_Sol-Win</v>
      </c>
      <c r="AF492" s="55"/>
      <c r="AG492" s="49" t="s">
        <v>3830</v>
      </c>
      <c r="AH492" s="71" t="s">
        <v>874</v>
      </c>
      <c r="AI492" s="55">
        <v>2050</v>
      </c>
      <c r="AJ492" s="70" t="str">
        <f t="shared" si="89"/>
        <v>*0.93</v>
      </c>
      <c r="AK492" s="70" t="str">
        <f t="shared" si="90"/>
        <v>REZoning_Sol-Win</v>
      </c>
      <c r="AO492" s="50" t="s">
        <v>3830</v>
      </c>
      <c r="AP492" s="72" t="s">
        <v>874</v>
      </c>
      <c r="AQ492" s="58">
        <v>2035</v>
      </c>
      <c r="AR492" s="73" t="str">
        <f t="shared" si="91"/>
        <v>*0.93</v>
      </c>
      <c r="AS492" s="70" t="str">
        <f t="shared" si="92"/>
        <v>REZoning_Sol-Win</v>
      </c>
      <c r="AT492" s="58"/>
      <c r="AU492" s="50" t="s">
        <v>3830</v>
      </c>
      <c r="AV492" s="72" t="s">
        <v>874</v>
      </c>
      <c r="AW492" s="58">
        <v>2050</v>
      </c>
      <c r="AX492" s="73" t="str">
        <f t="shared" si="93"/>
        <v>*0.9</v>
      </c>
      <c r="AY492" s="70" t="str">
        <f t="shared" si="94"/>
        <v>REZoning_Sol-Win</v>
      </c>
    </row>
    <row r="493" ht="29" spans="1:51">
      <c r="A493" s="67" t="s">
        <v>78</v>
      </c>
      <c r="C493" t="s">
        <v>3831</v>
      </c>
      <c r="D493" s="68" t="s">
        <v>874</v>
      </c>
      <c r="E493" s="52">
        <v>2035</v>
      </c>
      <c r="F493" s="69" t="str">
        <f t="shared" si="84"/>
        <v>*0.95</v>
      </c>
      <c r="G493" s="70" t="str">
        <f t="shared" si="95"/>
        <v>REZoning_Sol-Win</v>
      </c>
      <c r="H493" s="52"/>
      <c r="I493" t="s">
        <v>3831</v>
      </c>
      <c r="J493" s="68" t="s">
        <v>874</v>
      </c>
      <c r="K493" s="52">
        <v>2050</v>
      </c>
      <c r="L493" s="62" t="str">
        <f t="shared" si="85"/>
        <v>*0.93</v>
      </c>
      <c r="M493" s="70" t="str">
        <f t="shared" si="86"/>
        <v>REZoning_Sol-Win</v>
      </c>
      <c r="O493" t="s">
        <v>3831</v>
      </c>
      <c r="P493" t="s">
        <v>874</v>
      </c>
      <c r="Q493">
        <v>2100</v>
      </c>
      <c r="R493" t="s">
        <v>904</v>
      </c>
      <c r="S493" t="s">
        <v>875</v>
      </c>
      <c r="AA493" s="49" t="s">
        <v>3831</v>
      </c>
      <c r="AB493" s="71" t="s">
        <v>874</v>
      </c>
      <c r="AC493" s="55">
        <v>2035</v>
      </c>
      <c r="AD493" s="70" t="str">
        <f t="shared" si="87"/>
        <v>*0.95</v>
      </c>
      <c r="AE493" s="70" t="str">
        <f t="shared" si="88"/>
        <v>REZoning_Sol-Win</v>
      </c>
      <c r="AF493" s="55"/>
      <c r="AG493" s="49" t="s">
        <v>3831</v>
      </c>
      <c r="AH493" s="71" t="s">
        <v>874</v>
      </c>
      <c r="AI493" s="55">
        <v>2050</v>
      </c>
      <c r="AJ493" s="70" t="str">
        <f t="shared" si="89"/>
        <v>*0.93</v>
      </c>
      <c r="AK493" s="70" t="str">
        <f t="shared" si="90"/>
        <v>REZoning_Sol-Win</v>
      </c>
      <c r="AO493" s="50" t="s">
        <v>3831</v>
      </c>
      <c r="AP493" s="72" t="s">
        <v>874</v>
      </c>
      <c r="AQ493" s="58">
        <v>2035</v>
      </c>
      <c r="AR493" s="73" t="str">
        <f t="shared" si="91"/>
        <v>*0.93</v>
      </c>
      <c r="AS493" s="70" t="str">
        <f t="shared" si="92"/>
        <v>REZoning_Sol-Win</v>
      </c>
      <c r="AT493" s="58"/>
      <c r="AU493" s="50" t="s">
        <v>3831</v>
      </c>
      <c r="AV493" s="72" t="s">
        <v>874</v>
      </c>
      <c r="AW493" s="58">
        <v>2050</v>
      </c>
      <c r="AX493" s="73" t="str">
        <f t="shared" si="93"/>
        <v>*0.9</v>
      </c>
      <c r="AY493" s="70" t="str">
        <f t="shared" si="94"/>
        <v>REZoning_Sol-Win</v>
      </c>
    </row>
    <row r="494" ht="29" spans="1:51">
      <c r="A494" s="67" t="s">
        <v>78</v>
      </c>
      <c r="C494" t="s">
        <v>3832</v>
      </c>
      <c r="D494" s="68" t="s">
        <v>874</v>
      </c>
      <c r="E494" s="52">
        <v>2035</v>
      </c>
      <c r="F494" s="69" t="str">
        <f t="shared" si="84"/>
        <v>*0.95</v>
      </c>
      <c r="G494" s="70" t="str">
        <f t="shared" si="95"/>
        <v>REZoning_Sol-Win</v>
      </c>
      <c r="H494" s="52"/>
      <c r="I494" t="s">
        <v>3832</v>
      </c>
      <c r="J494" s="68" t="s">
        <v>874</v>
      </c>
      <c r="K494" s="52">
        <v>2050</v>
      </c>
      <c r="L494" s="62" t="str">
        <f t="shared" si="85"/>
        <v>*0.93</v>
      </c>
      <c r="M494" s="70" t="str">
        <f t="shared" si="86"/>
        <v>REZoning_Sol-Win</v>
      </c>
      <c r="O494" t="s">
        <v>3832</v>
      </c>
      <c r="P494" t="s">
        <v>874</v>
      </c>
      <c r="Q494">
        <v>2100</v>
      </c>
      <c r="R494" t="s">
        <v>904</v>
      </c>
      <c r="S494" t="s">
        <v>875</v>
      </c>
      <c r="AA494" s="49" t="s">
        <v>3832</v>
      </c>
      <c r="AB494" s="71" t="s">
        <v>874</v>
      </c>
      <c r="AC494" s="55">
        <v>2035</v>
      </c>
      <c r="AD494" s="70" t="str">
        <f t="shared" si="87"/>
        <v>*0.95</v>
      </c>
      <c r="AE494" s="70" t="str">
        <f t="shared" si="88"/>
        <v>REZoning_Sol-Win</v>
      </c>
      <c r="AF494" s="55"/>
      <c r="AG494" s="49" t="s">
        <v>3832</v>
      </c>
      <c r="AH494" s="71" t="s">
        <v>874</v>
      </c>
      <c r="AI494" s="55">
        <v>2050</v>
      </c>
      <c r="AJ494" s="70" t="str">
        <f t="shared" si="89"/>
        <v>*0.93</v>
      </c>
      <c r="AK494" s="70" t="str">
        <f t="shared" si="90"/>
        <v>REZoning_Sol-Win</v>
      </c>
      <c r="AO494" s="50" t="s">
        <v>3832</v>
      </c>
      <c r="AP494" s="72" t="s">
        <v>874</v>
      </c>
      <c r="AQ494" s="58">
        <v>2035</v>
      </c>
      <c r="AR494" s="73" t="str">
        <f t="shared" si="91"/>
        <v>*0.93</v>
      </c>
      <c r="AS494" s="70" t="str">
        <f t="shared" si="92"/>
        <v>REZoning_Sol-Win</v>
      </c>
      <c r="AT494" s="58"/>
      <c r="AU494" s="50" t="s">
        <v>3832</v>
      </c>
      <c r="AV494" s="72" t="s">
        <v>874</v>
      </c>
      <c r="AW494" s="58">
        <v>2050</v>
      </c>
      <c r="AX494" s="73" t="str">
        <f t="shared" si="93"/>
        <v>*0.9</v>
      </c>
      <c r="AY494" s="70" t="str">
        <f t="shared" si="94"/>
        <v>REZoning_Sol-Win</v>
      </c>
    </row>
    <row r="495" ht="29" spans="1:51">
      <c r="A495" s="67" t="s">
        <v>78</v>
      </c>
      <c r="C495" t="s">
        <v>3833</v>
      </c>
      <c r="D495" s="68" t="s">
        <v>874</v>
      </c>
      <c r="E495" s="52">
        <v>2035</v>
      </c>
      <c r="F495" s="69" t="str">
        <f t="shared" si="84"/>
        <v>*0.95</v>
      </c>
      <c r="G495" s="70" t="str">
        <f t="shared" si="95"/>
        <v>REZoning_Sol-Win</v>
      </c>
      <c r="H495" s="52"/>
      <c r="I495" t="s">
        <v>3833</v>
      </c>
      <c r="J495" s="68" t="s">
        <v>874</v>
      </c>
      <c r="K495" s="52">
        <v>2050</v>
      </c>
      <c r="L495" s="62" t="str">
        <f t="shared" si="85"/>
        <v>*0.93</v>
      </c>
      <c r="M495" s="70" t="str">
        <f t="shared" si="86"/>
        <v>REZoning_Sol-Win</v>
      </c>
      <c r="O495" t="s">
        <v>3833</v>
      </c>
      <c r="P495" t="s">
        <v>874</v>
      </c>
      <c r="Q495">
        <v>2100</v>
      </c>
      <c r="R495" t="s">
        <v>904</v>
      </c>
      <c r="S495" t="s">
        <v>875</v>
      </c>
      <c r="AA495" s="49" t="s">
        <v>3833</v>
      </c>
      <c r="AB495" s="71" t="s">
        <v>874</v>
      </c>
      <c r="AC495" s="55">
        <v>2035</v>
      </c>
      <c r="AD495" s="70" t="str">
        <f t="shared" si="87"/>
        <v>*0.95</v>
      </c>
      <c r="AE495" s="70" t="str">
        <f t="shared" si="88"/>
        <v>REZoning_Sol-Win</v>
      </c>
      <c r="AF495" s="55"/>
      <c r="AG495" s="49" t="s">
        <v>3833</v>
      </c>
      <c r="AH495" s="71" t="s">
        <v>874</v>
      </c>
      <c r="AI495" s="55">
        <v>2050</v>
      </c>
      <c r="AJ495" s="70" t="str">
        <f t="shared" si="89"/>
        <v>*0.93</v>
      </c>
      <c r="AK495" s="70" t="str">
        <f t="shared" si="90"/>
        <v>REZoning_Sol-Win</v>
      </c>
      <c r="AO495" s="50" t="s">
        <v>3833</v>
      </c>
      <c r="AP495" s="72" t="s">
        <v>874</v>
      </c>
      <c r="AQ495" s="58">
        <v>2035</v>
      </c>
      <c r="AR495" s="73" t="str">
        <f t="shared" si="91"/>
        <v>*0.93</v>
      </c>
      <c r="AS495" s="70" t="str">
        <f t="shared" si="92"/>
        <v>REZoning_Sol-Win</v>
      </c>
      <c r="AT495" s="58"/>
      <c r="AU495" s="50" t="s">
        <v>3833</v>
      </c>
      <c r="AV495" s="72" t="s">
        <v>874</v>
      </c>
      <c r="AW495" s="58">
        <v>2050</v>
      </c>
      <c r="AX495" s="73" t="str">
        <f t="shared" si="93"/>
        <v>*0.9</v>
      </c>
      <c r="AY495" s="70" t="str">
        <f t="shared" si="94"/>
        <v>REZoning_Sol-Win</v>
      </c>
    </row>
    <row r="496" ht="29" spans="1:51">
      <c r="A496" s="67" t="s">
        <v>78</v>
      </c>
      <c r="C496" t="s">
        <v>3834</v>
      </c>
      <c r="D496" s="68" t="s">
        <v>874</v>
      </c>
      <c r="E496" s="52">
        <v>2035</v>
      </c>
      <c r="F496" s="69" t="str">
        <f t="shared" si="84"/>
        <v>*0.95</v>
      </c>
      <c r="G496" s="70" t="str">
        <f t="shared" si="95"/>
        <v>REZoning_Sol-Win</v>
      </c>
      <c r="H496" s="52"/>
      <c r="I496" t="s">
        <v>3834</v>
      </c>
      <c r="J496" s="68" t="s">
        <v>874</v>
      </c>
      <c r="K496" s="52">
        <v>2050</v>
      </c>
      <c r="L496" s="62" t="str">
        <f t="shared" si="85"/>
        <v>*0.93</v>
      </c>
      <c r="M496" s="70" t="str">
        <f t="shared" si="86"/>
        <v>REZoning_Sol-Win</v>
      </c>
      <c r="O496" t="s">
        <v>3834</v>
      </c>
      <c r="P496" t="s">
        <v>874</v>
      </c>
      <c r="Q496">
        <v>2100</v>
      </c>
      <c r="R496" t="s">
        <v>904</v>
      </c>
      <c r="S496" t="s">
        <v>875</v>
      </c>
      <c r="AA496" s="49" t="s">
        <v>3834</v>
      </c>
      <c r="AB496" s="71" t="s">
        <v>874</v>
      </c>
      <c r="AC496" s="55">
        <v>2035</v>
      </c>
      <c r="AD496" s="70" t="str">
        <f t="shared" si="87"/>
        <v>*0.95</v>
      </c>
      <c r="AE496" s="70" t="str">
        <f t="shared" si="88"/>
        <v>REZoning_Sol-Win</v>
      </c>
      <c r="AF496" s="55"/>
      <c r="AG496" s="49" t="s">
        <v>3834</v>
      </c>
      <c r="AH496" s="71" t="s">
        <v>874</v>
      </c>
      <c r="AI496" s="55">
        <v>2050</v>
      </c>
      <c r="AJ496" s="70" t="str">
        <f t="shared" si="89"/>
        <v>*0.93</v>
      </c>
      <c r="AK496" s="70" t="str">
        <f t="shared" si="90"/>
        <v>REZoning_Sol-Win</v>
      </c>
      <c r="AO496" s="50" t="s">
        <v>3834</v>
      </c>
      <c r="AP496" s="72" t="s">
        <v>874</v>
      </c>
      <c r="AQ496" s="58">
        <v>2035</v>
      </c>
      <c r="AR496" s="73" t="str">
        <f t="shared" si="91"/>
        <v>*0.93</v>
      </c>
      <c r="AS496" s="70" t="str">
        <f t="shared" si="92"/>
        <v>REZoning_Sol-Win</v>
      </c>
      <c r="AT496" s="58"/>
      <c r="AU496" s="50" t="s">
        <v>3834</v>
      </c>
      <c r="AV496" s="72" t="s">
        <v>874</v>
      </c>
      <c r="AW496" s="58">
        <v>2050</v>
      </c>
      <c r="AX496" s="73" t="str">
        <f t="shared" si="93"/>
        <v>*0.9</v>
      </c>
      <c r="AY496" s="70" t="str">
        <f t="shared" si="94"/>
        <v>REZoning_Sol-Win</v>
      </c>
    </row>
    <row r="497" ht="29" spans="1:51">
      <c r="A497" s="67" t="s">
        <v>78</v>
      </c>
      <c r="C497" t="s">
        <v>3835</v>
      </c>
      <c r="D497" s="68" t="s">
        <v>874</v>
      </c>
      <c r="E497" s="52">
        <v>2035</v>
      </c>
      <c r="F497" s="69" t="str">
        <f t="shared" si="84"/>
        <v>*0.95</v>
      </c>
      <c r="G497" s="70" t="str">
        <f t="shared" si="95"/>
        <v>REZoning_Sol-Win</v>
      </c>
      <c r="H497" s="52"/>
      <c r="I497" t="s">
        <v>3835</v>
      </c>
      <c r="J497" s="68" t="s">
        <v>874</v>
      </c>
      <c r="K497" s="52">
        <v>2050</v>
      </c>
      <c r="L497" s="62" t="str">
        <f t="shared" si="85"/>
        <v>*0.93</v>
      </c>
      <c r="M497" s="70" t="str">
        <f t="shared" si="86"/>
        <v>REZoning_Sol-Win</v>
      </c>
      <c r="O497" t="s">
        <v>3835</v>
      </c>
      <c r="P497" t="s">
        <v>874</v>
      </c>
      <c r="Q497">
        <v>2100</v>
      </c>
      <c r="R497" t="s">
        <v>904</v>
      </c>
      <c r="S497" t="s">
        <v>875</v>
      </c>
      <c r="AA497" s="49" t="s">
        <v>3835</v>
      </c>
      <c r="AB497" s="71" t="s">
        <v>874</v>
      </c>
      <c r="AC497" s="55">
        <v>2035</v>
      </c>
      <c r="AD497" s="70" t="str">
        <f t="shared" si="87"/>
        <v>*0.95</v>
      </c>
      <c r="AE497" s="70" t="str">
        <f t="shared" si="88"/>
        <v>REZoning_Sol-Win</v>
      </c>
      <c r="AF497" s="55"/>
      <c r="AG497" s="49" t="s">
        <v>3835</v>
      </c>
      <c r="AH497" s="71" t="s">
        <v>874</v>
      </c>
      <c r="AI497" s="55">
        <v>2050</v>
      </c>
      <c r="AJ497" s="70" t="str">
        <f t="shared" si="89"/>
        <v>*0.93</v>
      </c>
      <c r="AK497" s="70" t="str">
        <f t="shared" si="90"/>
        <v>REZoning_Sol-Win</v>
      </c>
      <c r="AO497" s="50" t="s">
        <v>3835</v>
      </c>
      <c r="AP497" s="72" t="s">
        <v>874</v>
      </c>
      <c r="AQ497" s="58">
        <v>2035</v>
      </c>
      <c r="AR497" s="73" t="str">
        <f t="shared" si="91"/>
        <v>*0.93</v>
      </c>
      <c r="AS497" s="70" t="str">
        <f t="shared" si="92"/>
        <v>REZoning_Sol-Win</v>
      </c>
      <c r="AT497" s="58"/>
      <c r="AU497" s="50" t="s">
        <v>3835</v>
      </c>
      <c r="AV497" s="72" t="s">
        <v>874</v>
      </c>
      <c r="AW497" s="58">
        <v>2050</v>
      </c>
      <c r="AX497" s="73" t="str">
        <f t="shared" si="93"/>
        <v>*0.9</v>
      </c>
      <c r="AY497" s="70" t="str">
        <f t="shared" si="94"/>
        <v>REZoning_Sol-Win</v>
      </c>
    </row>
    <row r="498" ht="29" spans="1:51">
      <c r="A498" s="67" t="s">
        <v>78</v>
      </c>
      <c r="C498" t="s">
        <v>3836</v>
      </c>
      <c r="D498" s="68" t="s">
        <v>874</v>
      </c>
      <c r="E498" s="52">
        <v>2035</v>
      </c>
      <c r="F498" s="69" t="str">
        <f t="shared" si="84"/>
        <v>*0.95</v>
      </c>
      <c r="G498" s="70" t="str">
        <f t="shared" si="95"/>
        <v>REZoning_Sol-Win</v>
      </c>
      <c r="H498" s="52"/>
      <c r="I498" t="s">
        <v>3836</v>
      </c>
      <c r="J498" s="68" t="s">
        <v>874</v>
      </c>
      <c r="K498" s="52">
        <v>2050</v>
      </c>
      <c r="L498" s="62" t="str">
        <f t="shared" si="85"/>
        <v>*0.93</v>
      </c>
      <c r="M498" s="70" t="str">
        <f t="shared" si="86"/>
        <v>REZoning_Sol-Win</v>
      </c>
      <c r="O498" t="s">
        <v>3836</v>
      </c>
      <c r="P498" t="s">
        <v>874</v>
      </c>
      <c r="Q498">
        <v>2100</v>
      </c>
      <c r="R498" t="s">
        <v>904</v>
      </c>
      <c r="S498" t="s">
        <v>875</v>
      </c>
      <c r="AA498" s="49" t="s">
        <v>3836</v>
      </c>
      <c r="AB498" s="71" t="s">
        <v>874</v>
      </c>
      <c r="AC498" s="55">
        <v>2035</v>
      </c>
      <c r="AD498" s="70" t="str">
        <f t="shared" si="87"/>
        <v>*0.95</v>
      </c>
      <c r="AE498" s="70" t="str">
        <f t="shared" si="88"/>
        <v>REZoning_Sol-Win</v>
      </c>
      <c r="AF498" s="55"/>
      <c r="AG498" s="49" t="s">
        <v>3836</v>
      </c>
      <c r="AH498" s="71" t="s">
        <v>874</v>
      </c>
      <c r="AI498" s="55">
        <v>2050</v>
      </c>
      <c r="AJ498" s="70" t="str">
        <f t="shared" si="89"/>
        <v>*0.93</v>
      </c>
      <c r="AK498" s="70" t="str">
        <f t="shared" si="90"/>
        <v>REZoning_Sol-Win</v>
      </c>
      <c r="AO498" s="50" t="s">
        <v>3836</v>
      </c>
      <c r="AP498" s="72" t="s">
        <v>874</v>
      </c>
      <c r="AQ498" s="58">
        <v>2035</v>
      </c>
      <c r="AR498" s="73" t="str">
        <f t="shared" si="91"/>
        <v>*0.93</v>
      </c>
      <c r="AS498" s="70" t="str">
        <f t="shared" si="92"/>
        <v>REZoning_Sol-Win</v>
      </c>
      <c r="AT498" s="58"/>
      <c r="AU498" s="50" t="s">
        <v>3836</v>
      </c>
      <c r="AV498" s="72" t="s">
        <v>874</v>
      </c>
      <c r="AW498" s="58">
        <v>2050</v>
      </c>
      <c r="AX498" s="73" t="str">
        <f t="shared" si="93"/>
        <v>*0.9</v>
      </c>
      <c r="AY498" s="70" t="str">
        <f t="shared" si="94"/>
        <v>REZoning_Sol-Win</v>
      </c>
    </row>
    <row r="499" ht="29" spans="1:51">
      <c r="A499" s="67" t="s">
        <v>78</v>
      </c>
      <c r="C499" t="s">
        <v>3837</v>
      </c>
      <c r="D499" s="68" t="s">
        <v>874</v>
      </c>
      <c r="E499" s="52">
        <v>2035</v>
      </c>
      <c r="F499" s="69" t="str">
        <f t="shared" si="84"/>
        <v>*0.95</v>
      </c>
      <c r="G499" s="70" t="str">
        <f t="shared" si="95"/>
        <v>REZoning_Sol-Win</v>
      </c>
      <c r="H499" s="52"/>
      <c r="I499" t="s">
        <v>3837</v>
      </c>
      <c r="J499" s="68" t="s">
        <v>874</v>
      </c>
      <c r="K499" s="52">
        <v>2050</v>
      </c>
      <c r="L499" s="62" t="str">
        <f t="shared" si="85"/>
        <v>*0.93</v>
      </c>
      <c r="M499" s="70" t="str">
        <f t="shared" si="86"/>
        <v>REZoning_Sol-Win</v>
      </c>
      <c r="O499" t="s">
        <v>3837</v>
      </c>
      <c r="P499" t="s">
        <v>874</v>
      </c>
      <c r="Q499">
        <v>2100</v>
      </c>
      <c r="R499" t="s">
        <v>904</v>
      </c>
      <c r="S499" t="s">
        <v>875</v>
      </c>
      <c r="AA499" s="49" t="s">
        <v>3837</v>
      </c>
      <c r="AB499" s="71" t="s">
        <v>874</v>
      </c>
      <c r="AC499" s="55">
        <v>2035</v>
      </c>
      <c r="AD499" s="70" t="str">
        <f t="shared" si="87"/>
        <v>*0.95</v>
      </c>
      <c r="AE499" s="70" t="str">
        <f t="shared" si="88"/>
        <v>REZoning_Sol-Win</v>
      </c>
      <c r="AF499" s="55"/>
      <c r="AG499" s="49" t="s">
        <v>3837</v>
      </c>
      <c r="AH499" s="71" t="s">
        <v>874</v>
      </c>
      <c r="AI499" s="55">
        <v>2050</v>
      </c>
      <c r="AJ499" s="70" t="str">
        <f t="shared" si="89"/>
        <v>*0.93</v>
      </c>
      <c r="AK499" s="70" t="str">
        <f t="shared" si="90"/>
        <v>REZoning_Sol-Win</v>
      </c>
      <c r="AO499" s="50" t="s">
        <v>3837</v>
      </c>
      <c r="AP499" s="72" t="s">
        <v>874</v>
      </c>
      <c r="AQ499" s="58">
        <v>2035</v>
      </c>
      <c r="AR499" s="73" t="str">
        <f t="shared" si="91"/>
        <v>*0.93</v>
      </c>
      <c r="AS499" s="70" t="str">
        <f t="shared" si="92"/>
        <v>REZoning_Sol-Win</v>
      </c>
      <c r="AT499" s="58"/>
      <c r="AU499" s="50" t="s">
        <v>3837</v>
      </c>
      <c r="AV499" s="72" t="s">
        <v>874</v>
      </c>
      <c r="AW499" s="58">
        <v>2050</v>
      </c>
      <c r="AX499" s="73" t="str">
        <f t="shared" si="93"/>
        <v>*0.9</v>
      </c>
      <c r="AY499" s="70" t="str">
        <f t="shared" si="94"/>
        <v>REZoning_Sol-Win</v>
      </c>
    </row>
    <row r="500" ht="29" spans="1:51">
      <c r="A500" s="67" t="s">
        <v>78</v>
      </c>
      <c r="C500" t="s">
        <v>3838</v>
      </c>
      <c r="D500" s="68" t="s">
        <v>874</v>
      </c>
      <c r="E500" s="52">
        <v>2035</v>
      </c>
      <c r="F500" s="69" t="str">
        <f t="shared" si="84"/>
        <v>*0.95</v>
      </c>
      <c r="G500" s="70" t="str">
        <f t="shared" si="95"/>
        <v>REZoning_Sol-Win</v>
      </c>
      <c r="H500" s="52"/>
      <c r="I500" t="s">
        <v>3838</v>
      </c>
      <c r="J500" s="68" t="s">
        <v>874</v>
      </c>
      <c r="K500" s="52">
        <v>2050</v>
      </c>
      <c r="L500" s="62" t="str">
        <f t="shared" si="85"/>
        <v>*0.93</v>
      </c>
      <c r="M500" s="70" t="str">
        <f t="shared" si="86"/>
        <v>REZoning_Sol-Win</v>
      </c>
      <c r="O500" t="s">
        <v>3838</v>
      </c>
      <c r="P500" t="s">
        <v>874</v>
      </c>
      <c r="Q500">
        <v>2100</v>
      </c>
      <c r="R500" t="s">
        <v>904</v>
      </c>
      <c r="S500" t="s">
        <v>875</v>
      </c>
      <c r="AA500" s="49" t="s">
        <v>3838</v>
      </c>
      <c r="AB500" s="71" t="s">
        <v>874</v>
      </c>
      <c r="AC500" s="55">
        <v>2035</v>
      </c>
      <c r="AD500" s="70" t="str">
        <f t="shared" si="87"/>
        <v>*0.95</v>
      </c>
      <c r="AE500" s="70" t="str">
        <f t="shared" si="88"/>
        <v>REZoning_Sol-Win</v>
      </c>
      <c r="AF500" s="55"/>
      <c r="AG500" s="49" t="s">
        <v>3838</v>
      </c>
      <c r="AH500" s="71" t="s">
        <v>874</v>
      </c>
      <c r="AI500" s="55">
        <v>2050</v>
      </c>
      <c r="AJ500" s="70" t="str">
        <f t="shared" si="89"/>
        <v>*0.93</v>
      </c>
      <c r="AK500" s="70" t="str">
        <f t="shared" si="90"/>
        <v>REZoning_Sol-Win</v>
      </c>
      <c r="AO500" s="50" t="s">
        <v>3838</v>
      </c>
      <c r="AP500" s="72" t="s">
        <v>874</v>
      </c>
      <c r="AQ500" s="58">
        <v>2035</v>
      </c>
      <c r="AR500" s="73" t="str">
        <f t="shared" si="91"/>
        <v>*0.93</v>
      </c>
      <c r="AS500" s="70" t="str">
        <f t="shared" si="92"/>
        <v>REZoning_Sol-Win</v>
      </c>
      <c r="AT500" s="58"/>
      <c r="AU500" s="50" t="s">
        <v>3838</v>
      </c>
      <c r="AV500" s="72" t="s">
        <v>874</v>
      </c>
      <c r="AW500" s="58">
        <v>2050</v>
      </c>
      <c r="AX500" s="73" t="str">
        <f t="shared" si="93"/>
        <v>*0.9</v>
      </c>
      <c r="AY500" s="70" t="str">
        <f t="shared" si="94"/>
        <v>REZoning_Sol-Win</v>
      </c>
    </row>
    <row r="501" ht="29" spans="1:51">
      <c r="A501" s="67" t="s">
        <v>78</v>
      </c>
      <c r="C501" t="s">
        <v>3839</v>
      </c>
      <c r="D501" s="68" t="s">
        <v>874</v>
      </c>
      <c r="E501" s="52">
        <v>2035</v>
      </c>
      <c r="F501" s="69" t="str">
        <f t="shared" si="84"/>
        <v>*0.95</v>
      </c>
      <c r="G501" s="70" t="str">
        <f t="shared" si="95"/>
        <v>REZoning_Sol-Win</v>
      </c>
      <c r="H501" s="52"/>
      <c r="I501" t="s">
        <v>3839</v>
      </c>
      <c r="J501" s="68" t="s">
        <v>874</v>
      </c>
      <c r="K501" s="52">
        <v>2050</v>
      </c>
      <c r="L501" s="62" t="str">
        <f t="shared" si="85"/>
        <v>*0.93</v>
      </c>
      <c r="M501" s="70" t="str">
        <f t="shared" si="86"/>
        <v>REZoning_Sol-Win</v>
      </c>
      <c r="O501" t="s">
        <v>3839</v>
      </c>
      <c r="P501" t="s">
        <v>874</v>
      </c>
      <c r="Q501">
        <v>2100</v>
      </c>
      <c r="R501" t="s">
        <v>904</v>
      </c>
      <c r="S501" t="s">
        <v>875</v>
      </c>
      <c r="AA501" s="49" t="s">
        <v>3839</v>
      </c>
      <c r="AB501" s="71" t="s">
        <v>874</v>
      </c>
      <c r="AC501" s="55">
        <v>2035</v>
      </c>
      <c r="AD501" s="70" t="str">
        <f t="shared" si="87"/>
        <v>*0.95</v>
      </c>
      <c r="AE501" s="70" t="str">
        <f t="shared" si="88"/>
        <v>REZoning_Sol-Win</v>
      </c>
      <c r="AF501" s="55"/>
      <c r="AG501" s="49" t="s">
        <v>3839</v>
      </c>
      <c r="AH501" s="71" t="s">
        <v>874</v>
      </c>
      <c r="AI501" s="55">
        <v>2050</v>
      </c>
      <c r="AJ501" s="70" t="str">
        <f t="shared" si="89"/>
        <v>*0.93</v>
      </c>
      <c r="AK501" s="70" t="str">
        <f t="shared" si="90"/>
        <v>REZoning_Sol-Win</v>
      </c>
      <c r="AO501" s="50" t="s">
        <v>3839</v>
      </c>
      <c r="AP501" s="72" t="s">
        <v>874</v>
      </c>
      <c r="AQ501" s="58">
        <v>2035</v>
      </c>
      <c r="AR501" s="73" t="str">
        <f t="shared" si="91"/>
        <v>*0.93</v>
      </c>
      <c r="AS501" s="70" t="str">
        <f t="shared" si="92"/>
        <v>REZoning_Sol-Win</v>
      </c>
      <c r="AT501" s="58"/>
      <c r="AU501" s="50" t="s">
        <v>3839</v>
      </c>
      <c r="AV501" s="72" t="s">
        <v>874</v>
      </c>
      <c r="AW501" s="58">
        <v>2050</v>
      </c>
      <c r="AX501" s="73" t="str">
        <f t="shared" si="93"/>
        <v>*0.9</v>
      </c>
      <c r="AY501" s="70" t="str">
        <f t="shared" si="94"/>
        <v>REZoning_Sol-Win</v>
      </c>
    </row>
    <row r="502" ht="29" spans="1:51">
      <c r="A502" s="67" t="s">
        <v>78</v>
      </c>
      <c r="C502" t="s">
        <v>3840</v>
      </c>
      <c r="D502" s="68" t="s">
        <v>874</v>
      </c>
      <c r="E502" s="52">
        <v>2035</v>
      </c>
      <c r="F502" s="69" t="str">
        <f t="shared" si="84"/>
        <v>*0.95</v>
      </c>
      <c r="G502" s="70" t="str">
        <f t="shared" si="95"/>
        <v>REZoning_Sol-Win</v>
      </c>
      <c r="H502" s="52"/>
      <c r="I502" t="s">
        <v>3840</v>
      </c>
      <c r="J502" s="68" t="s">
        <v>874</v>
      </c>
      <c r="K502" s="52">
        <v>2050</v>
      </c>
      <c r="L502" s="62" t="str">
        <f t="shared" si="85"/>
        <v>*0.93</v>
      </c>
      <c r="M502" s="70" t="str">
        <f t="shared" si="86"/>
        <v>REZoning_Sol-Win</v>
      </c>
      <c r="O502" t="s">
        <v>3840</v>
      </c>
      <c r="P502" t="s">
        <v>874</v>
      </c>
      <c r="Q502">
        <v>2100</v>
      </c>
      <c r="R502" t="s">
        <v>904</v>
      </c>
      <c r="S502" t="s">
        <v>875</v>
      </c>
      <c r="AA502" s="49" t="s">
        <v>3840</v>
      </c>
      <c r="AB502" s="71" t="s">
        <v>874</v>
      </c>
      <c r="AC502" s="55">
        <v>2035</v>
      </c>
      <c r="AD502" s="70" t="str">
        <f t="shared" si="87"/>
        <v>*0.95</v>
      </c>
      <c r="AE502" s="70" t="str">
        <f t="shared" si="88"/>
        <v>REZoning_Sol-Win</v>
      </c>
      <c r="AF502" s="55"/>
      <c r="AG502" s="49" t="s">
        <v>3840</v>
      </c>
      <c r="AH502" s="71" t="s">
        <v>874</v>
      </c>
      <c r="AI502" s="55">
        <v>2050</v>
      </c>
      <c r="AJ502" s="70" t="str">
        <f t="shared" si="89"/>
        <v>*0.93</v>
      </c>
      <c r="AK502" s="70" t="str">
        <f t="shared" si="90"/>
        <v>REZoning_Sol-Win</v>
      </c>
      <c r="AO502" s="50" t="s">
        <v>3840</v>
      </c>
      <c r="AP502" s="72" t="s">
        <v>874</v>
      </c>
      <c r="AQ502" s="58">
        <v>2035</v>
      </c>
      <c r="AR502" s="73" t="str">
        <f t="shared" si="91"/>
        <v>*0.93</v>
      </c>
      <c r="AS502" s="70" t="str">
        <f t="shared" si="92"/>
        <v>REZoning_Sol-Win</v>
      </c>
      <c r="AT502" s="58"/>
      <c r="AU502" s="50" t="s">
        <v>3840</v>
      </c>
      <c r="AV502" s="72" t="s">
        <v>874</v>
      </c>
      <c r="AW502" s="58">
        <v>2050</v>
      </c>
      <c r="AX502" s="73" t="str">
        <f t="shared" si="93"/>
        <v>*0.9</v>
      </c>
      <c r="AY502" s="70" t="str">
        <f t="shared" si="94"/>
        <v>REZoning_Sol-Win</v>
      </c>
    </row>
    <row r="503" ht="29" spans="1:51">
      <c r="A503" s="67" t="s">
        <v>78</v>
      </c>
      <c r="C503" t="s">
        <v>3841</v>
      </c>
      <c r="D503" s="68" t="s">
        <v>874</v>
      </c>
      <c r="E503" s="52">
        <v>2035</v>
      </c>
      <c r="F503" s="69" t="str">
        <f t="shared" si="84"/>
        <v>*0.95</v>
      </c>
      <c r="G503" s="70" t="str">
        <f t="shared" si="95"/>
        <v>REZoning_Sol-Win</v>
      </c>
      <c r="H503" s="52"/>
      <c r="I503" t="s">
        <v>3841</v>
      </c>
      <c r="J503" s="68" t="s">
        <v>874</v>
      </c>
      <c r="K503" s="52">
        <v>2050</v>
      </c>
      <c r="L503" s="62" t="str">
        <f t="shared" si="85"/>
        <v>*0.93</v>
      </c>
      <c r="M503" s="70" t="str">
        <f t="shared" si="86"/>
        <v>REZoning_Sol-Win</v>
      </c>
      <c r="O503" t="s">
        <v>3841</v>
      </c>
      <c r="P503" t="s">
        <v>874</v>
      </c>
      <c r="Q503">
        <v>2100</v>
      </c>
      <c r="R503" t="s">
        <v>904</v>
      </c>
      <c r="S503" t="s">
        <v>875</v>
      </c>
      <c r="AA503" s="49" t="s">
        <v>3841</v>
      </c>
      <c r="AB503" s="71" t="s">
        <v>874</v>
      </c>
      <c r="AC503" s="55">
        <v>2035</v>
      </c>
      <c r="AD503" s="70" t="str">
        <f t="shared" si="87"/>
        <v>*0.95</v>
      </c>
      <c r="AE503" s="70" t="str">
        <f t="shared" si="88"/>
        <v>REZoning_Sol-Win</v>
      </c>
      <c r="AF503" s="55"/>
      <c r="AG503" s="49" t="s">
        <v>3841</v>
      </c>
      <c r="AH503" s="71" t="s">
        <v>874</v>
      </c>
      <c r="AI503" s="55">
        <v>2050</v>
      </c>
      <c r="AJ503" s="70" t="str">
        <f t="shared" si="89"/>
        <v>*0.93</v>
      </c>
      <c r="AK503" s="70" t="str">
        <f t="shared" si="90"/>
        <v>REZoning_Sol-Win</v>
      </c>
      <c r="AO503" s="50" t="s">
        <v>3841</v>
      </c>
      <c r="AP503" s="72" t="s">
        <v>874</v>
      </c>
      <c r="AQ503" s="58">
        <v>2035</v>
      </c>
      <c r="AR503" s="73" t="str">
        <f t="shared" si="91"/>
        <v>*0.93</v>
      </c>
      <c r="AS503" s="70" t="str">
        <f t="shared" si="92"/>
        <v>REZoning_Sol-Win</v>
      </c>
      <c r="AT503" s="58"/>
      <c r="AU503" s="50" t="s">
        <v>3841</v>
      </c>
      <c r="AV503" s="72" t="s">
        <v>874</v>
      </c>
      <c r="AW503" s="58">
        <v>2050</v>
      </c>
      <c r="AX503" s="73" t="str">
        <f t="shared" si="93"/>
        <v>*0.9</v>
      </c>
      <c r="AY503" s="70" t="str">
        <f t="shared" si="94"/>
        <v>REZoning_Sol-Win</v>
      </c>
    </row>
    <row r="504" ht="29" spans="1:51">
      <c r="A504" s="67" t="s">
        <v>78</v>
      </c>
      <c r="C504" t="s">
        <v>3842</v>
      </c>
      <c r="D504" s="68" t="s">
        <v>874</v>
      </c>
      <c r="E504" s="52">
        <v>2035</v>
      </c>
      <c r="F504" s="69" t="str">
        <f t="shared" si="84"/>
        <v>*0.95</v>
      </c>
      <c r="G504" s="70" t="str">
        <f t="shared" si="95"/>
        <v>REZoning_Sol-Win</v>
      </c>
      <c r="H504" s="52"/>
      <c r="I504" t="s">
        <v>3842</v>
      </c>
      <c r="J504" s="68" t="s">
        <v>874</v>
      </c>
      <c r="K504" s="52">
        <v>2050</v>
      </c>
      <c r="L504" s="62" t="str">
        <f t="shared" si="85"/>
        <v>*0.93</v>
      </c>
      <c r="M504" s="70" t="str">
        <f t="shared" si="86"/>
        <v>REZoning_Sol-Win</v>
      </c>
      <c r="O504" t="s">
        <v>3842</v>
      </c>
      <c r="P504" t="s">
        <v>874</v>
      </c>
      <c r="Q504">
        <v>2100</v>
      </c>
      <c r="R504" t="s">
        <v>904</v>
      </c>
      <c r="S504" t="s">
        <v>875</v>
      </c>
      <c r="AA504" s="49" t="s">
        <v>3842</v>
      </c>
      <c r="AB504" s="71" t="s">
        <v>874</v>
      </c>
      <c r="AC504" s="55">
        <v>2035</v>
      </c>
      <c r="AD504" s="70" t="str">
        <f t="shared" si="87"/>
        <v>*0.95</v>
      </c>
      <c r="AE504" s="70" t="str">
        <f t="shared" si="88"/>
        <v>REZoning_Sol-Win</v>
      </c>
      <c r="AF504" s="55"/>
      <c r="AG504" s="49" t="s">
        <v>3842</v>
      </c>
      <c r="AH504" s="71" t="s">
        <v>874</v>
      </c>
      <c r="AI504" s="55">
        <v>2050</v>
      </c>
      <c r="AJ504" s="70" t="str">
        <f t="shared" si="89"/>
        <v>*0.93</v>
      </c>
      <c r="AK504" s="70" t="str">
        <f t="shared" si="90"/>
        <v>REZoning_Sol-Win</v>
      </c>
      <c r="AO504" s="50" t="s">
        <v>3842</v>
      </c>
      <c r="AP504" s="72" t="s">
        <v>874</v>
      </c>
      <c r="AQ504" s="58">
        <v>2035</v>
      </c>
      <c r="AR504" s="73" t="str">
        <f t="shared" si="91"/>
        <v>*0.93</v>
      </c>
      <c r="AS504" s="70" t="str">
        <f t="shared" si="92"/>
        <v>REZoning_Sol-Win</v>
      </c>
      <c r="AT504" s="58"/>
      <c r="AU504" s="50" t="s">
        <v>3842</v>
      </c>
      <c r="AV504" s="72" t="s">
        <v>874</v>
      </c>
      <c r="AW504" s="58">
        <v>2050</v>
      </c>
      <c r="AX504" s="73" t="str">
        <f t="shared" si="93"/>
        <v>*0.9</v>
      </c>
      <c r="AY504" s="70" t="str">
        <f t="shared" si="94"/>
        <v>REZoning_Sol-Win</v>
      </c>
    </row>
    <row r="505" ht="29" spans="1:51">
      <c r="A505" s="67" t="s">
        <v>78</v>
      </c>
      <c r="C505" t="s">
        <v>3843</v>
      </c>
      <c r="D505" s="68" t="s">
        <v>874</v>
      </c>
      <c r="E505" s="52">
        <v>2035</v>
      </c>
      <c r="F505" s="69" t="str">
        <f t="shared" si="84"/>
        <v>*0.95</v>
      </c>
      <c r="G505" s="70" t="str">
        <f t="shared" si="95"/>
        <v>REZoning_Sol-Win</v>
      </c>
      <c r="H505" s="52"/>
      <c r="I505" t="s">
        <v>3843</v>
      </c>
      <c r="J505" s="68" t="s">
        <v>874</v>
      </c>
      <c r="K505" s="52">
        <v>2050</v>
      </c>
      <c r="L505" s="62" t="str">
        <f t="shared" si="85"/>
        <v>*0.93</v>
      </c>
      <c r="M505" s="70" t="str">
        <f t="shared" si="86"/>
        <v>REZoning_Sol-Win</v>
      </c>
      <c r="O505" t="s">
        <v>3843</v>
      </c>
      <c r="P505" t="s">
        <v>874</v>
      </c>
      <c r="Q505">
        <v>2100</v>
      </c>
      <c r="R505" t="s">
        <v>904</v>
      </c>
      <c r="S505" t="s">
        <v>875</v>
      </c>
      <c r="AA505" s="49" t="s">
        <v>3843</v>
      </c>
      <c r="AB505" s="71" t="s">
        <v>874</v>
      </c>
      <c r="AC505" s="55">
        <v>2035</v>
      </c>
      <c r="AD505" s="70" t="str">
        <f t="shared" si="87"/>
        <v>*0.95</v>
      </c>
      <c r="AE505" s="70" t="str">
        <f t="shared" si="88"/>
        <v>REZoning_Sol-Win</v>
      </c>
      <c r="AF505" s="55"/>
      <c r="AG505" s="49" t="s">
        <v>3843</v>
      </c>
      <c r="AH505" s="71" t="s">
        <v>874</v>
      </c>
      <c r="AI505" s="55">
        <v>2050</v>
      </c>
      <c r="AJ505" s="70" t="str">
        <f t="shared" si="89"/>
        <v>*0.93</v>
      </c>
      <c r="AK505" s="70" t="str">
        <f t="shared" si="90"/>
        <v>REZoning_Sol-Win</v>
      </c>
      <c r="AO505" s="50" t="s">
        <v>3843</v>
      </c>
      <c r="AP505" s="72" t="s">
        <v>874</v>
      </c>
      <c r="AQ505" s="58">
        <v>2035</v>
      </c>
      <c r="AR505" s="73" t="str">
        <f t="shared" si="91"/>
        <v>*0.93</v>
      </c>
      <c r="AS505" s="70" t="str">
        <f t="shared" si="92"/>
        <v>REZoning_Sol-Win</v>
      </c>
      <c r="AT505" s="58"/>
      <c r="AU505" s="50" t="s">
        <v>3843</v>
      </c>
      <c r="AV505" s="72" t="s">
        <v>874</v>
      </c>
      <c r="AW505" s="58">
        <v>2050</v>
      </c>
      <c r="AX505" s="73" t="str">
        <f t="shared" si="93"/>
        <v>*0.9</v>
      </c>
      <c r="AY505" s="70" t="str">
        <f t="shared" si="94"/>
        <v>REZoning_Sol-Win</v>
      </c>
    </row>
    <row r="506" ht="29" spans="1:51">
      <c r="A506" s="67" t="s">
        <v>78</v>
      </c>
      <c r="C506" t="s">
        <v>3844</v>
      </c>
      <c r="D506" s="68" t="s">
        <v>874</v>
      </c>
      <c r="E506" s="52">
        <v>2035</v>
      </c>
      <c r="F506" s="69" t="str">
        <f t="shared" si="84"/>
        <v>*0.95</v>
      </c>
      <c r="G506" s="70" t="str">
        <f t="shared" si="95"/>
        <v>REZoning_Sol-Win</v>
      </c>
      <c r="H506" s="52"/>
      <c r="I506" t="s">
        <v>3844</v>
      </c>
      <c r="J506" s="68" t="s">
        <v>874</v>
      </c>
      <c r="K506" s="52">
        <v>2050</v>
      </c>
      <c r="L506" s="62" t="str">
        <f t="shared" si="85"/>
        <v>*0.93</v>
      </c>
      <c r="M506" s="70" t="str">
        <f t="shared" si="86"/>
        <v>REZoning_Sol-Win</v>
      </c>
      <c r="O506" t="s">
        <v>3844</v>
      </c>
      <c r="P506" t="s">
        <v>874</v>
      </c>
      <c r="Q506">
        <v>2100</v>
      </c>
      <c r="R506" t="s">
        <v>904</v>
      </c>
      <c r="S506" t="s">
        <v>875</v>
      </c>
      <c r="AA506" s="49" t="s">
        <v>3844</v>
      </c>
      <c r="AB506" s="71" t="s">
        <v>874</v>
      </c>
      <c r="AC506" s="55">
        <v>2035</v>
      </c>
      <c r="AD506" s="70" t="str">
        <f t="shared" si="87"/>
        <v>*0.95</v>
      </c>
      <c r="AE506" s="70" t="str">
        <f t="shared" si="88"/>
        <v>REZoning_Sol-Win</v>
      </c>
      <c r="AF506" s="55"/>
      <c r="AG506" s="49" t="s">
        <v>3844</v>
      </c>
      <c r="AH506" s="71" t="s">
        <v>874</v>
      </c>
      <c r="AI506" s="55">
        <v>2050</v>
      </c>
      <c r="AJ506" s="70" t="str">
        <f t="shared" si="89"/>
        <v>*0.93</v>
      </c>
      <c r="AK506" s="70" t="str">
        <f t="shared" si="90"/>
        <v>REZoning_Sol-Win</v>
      </c>
      <c r="AO506" s="50" t="s">
        <v>3844</v>
      </c>
      <c r="AP506" s="72" t="s">
        <v>874</v>
      </c>
      <c r="AQ506" s="58">
        <v>2035</v>
      </c>
      <c r="AR506" s="73" t="str">
        <f t="shared" si="91"/>
        <v>*0.93</v>
      </c>
      <c r="AS506" s="70" t="str">
        <f t="shared" si="92"/>
        <v>REZoning_Sol-Win</v>
      </c>
      <c r="AT506" s="58"/>
      <c r="AU506" s="50" t="s">
        <v>3844</v>
      </c>
      <c r="AV506" s="72" t="s">
        <v>874</v>
      </c>
      <c r="AW506" s="58">
        <v>2050</v>
      </c>
      <c r="AX506" s="73" t="str">
        <f t="shared" si="93"/>
        <v>*0.9</v>
      </c>
      <c r="AY506" s="70" t="str">
        <f t="shared" si="94"/>
        <v>REZoning_Sol-Win</v>
      </c>
    </row>
    <row r="507" ht="29" spans="1:51">
      <c r="A507" s="67" t="s">
        <v>78</v>
      </c>
      <c r="C507" t="s">
        <v>3845</v>
      </c>
      <c r="D507" s="68" t="s">
        <v>874</v>
      </c>
      <c r="E507" s="52">
        <v>2035</v>
      </c>
      <c r="F507" s="69" t="str">
        <f t="shared" si="84"/>
        <v>*0.95</v>
      </c>
      <c r="G507" s="70" t="str">
        <f t="shared" si="95"/>
        <v>REZoning_Sol-Win</v>
      </c>
      <c r="H507" s="52"/>
      <c r="I507" t="s">
        <v>3845</v>
      </c>
      <c r="J507" s="68" t="s">
        <v>874</v>
      </c>
      <c r="K507" s="52">
        <v>2050</v>
      </c>
      <c r="L507" s="62" t="str">
        <f t="shared" si="85"/>
        <v>*0.93</v>
      </c>
      <c r="M507" s="70" t="str">
        <f t="shared" si="86"/>
        <v>REZoning_Sol-Win</v>
      </c>
      <c r="O507" t="s">
        <v>3845</v>
      </c>
      <c r="P507" t="s">
        <v>874</v>
      </c>
      <c r="Q507">
        <v>2100</v>
      </c>
      <c r="R507" t="s">
        <v>904</v>
      </c>
      <c r="S507" t="s">
        <v>875</v>
      </c>
      <c r="AA507" s="49" t="s">
        <v>3845</v>
      </c>
      <c r="AB507" s="71" t="s">
        <v>874</v>
      </c>
      <c r="AC507" s="55">
        <v>2035</v>
      </c>
      <c r="AD507" s="70" t="str">
        <f t="shared" si="87"/>
        <v>*0.95</v>
      </c>
      <c r="AE507" s="70" t="str">
        <f t="shared" si="88"/>
        <v>REZoning_Sol-Win</v>
      </c>
      <c r="AF507" s="55"/>
      <c r="AG507" s="49" t="s">
        <v>3845</v>
      </c>
      <c r="AH507" s="71" t="s">
        <v>874</v>
      </c>
      <c r="AI507" s="55">
        <v>2050</v>
      </c>
      <c r="AJ507" s="70" t="str">
        <f t="shared" si="89"/>
        <v>*0.93</v>
      </c>
      <c r="AK507" s="70" t="str">
        <f t="shared" si="90"/>
        <v>REZoning_Sol-Win</v>
      </c>
      <c r="AO507" s="50" t="s">
        <v>3845</v>
      </c>
      <c r="AP507" s="72" t="s">
        <v>874</v>
      </c>
      <c r="AQ507" s="58">
        <v>2035</v>
      </c>
      <c r="AR507" s="73" t="str">
        <f t="shared" si="91"/>
        <v>*0.93</v>
      </c>
      <c r="AS507" s="70" t="str">
        <f t="shared" si="92"/>
        <v>REZoning_Sol-Win</v>
      </c>
      <c r="AT507" s="58"/>
      <c r="AU507" s="50" t="s">
        <v>3845</v>
      </c>
      <c r="AV507" s="72" t="s">
        <v>874</v>
      </c>
      <c r="AW507" s="58">
        <v>2050</v>
      </c>
      <c r="AX507" s="73" t="str">
        <f t="shared" si="93"/>
        <v>*0.9</v>
      </c>
      <c r="AY507" s="70" t="str">
        <f t="shared" si="94"/>
        <v>REZoning_Sol-Win</v>
      </c>
    </row>
    <row r="508" ht="29" spans="1:51">
      <c r="A508" s="67" t="s">
        <v>78</v>
      </c>
      <c r="C508" t="s">
        <v>3846</v>
      </c>
      <c r="D508" s="68" t="s">
        <v>874</v>
      </c>
      <c r="E508" s="52">
        <v>2035</v>
      </c>
      <c r="F508" s="69" t="str">
        <f t="shared" si="84"/>
        <v>*0.95</v>
      </c>
      <c r="G508" s="70" t="str">
        <f t="shared" si="95"/>
        <v>REZoning_Sol-Win</v>
      </c>
      <c r="H508" s="52"/>
      <c r="I508" t="s">
        <v>3846</v>
      </c>
      <c r="J508" s="68" t="s">
        <v>874</v>
      </c>
      <c r="K508" s="52">
        <v>2050</v>
      </c>
      <c r="L508" s="62" t="str">
        <f t="shared" si="85"/>
        <v>*0.93</v>
      </c>
      <c r="M508" s="70" t="str">
        <f t="shared" si="86"/>
        <v>REZoning_Sol-Win</v>
      </c>
      <c r="O508" t="s">
        <v>3846</v>
      </c>
      <c r="P508" t="s">
        <v>874</v>
      </c>
      <c r="Q508">
        <v>2100</v>
      </c>
      <c r="R508" t="s">
        <v>904</v>
      </c>
      <c r="S508" t="s">
        <v>875</v>
      </c>
      <c r="AA508" s="49" t="s">
        <v>3846</v>
      </c>
      <c r="AB508" s="71" t="s">
        <v>874</v>
      </c>
      <c r="AC508" s="55">
        <v>2035</v>
      </c>
      <c r="AD508" s="70" t="str">
        <f t="shared" si="87"/>
        <v>*0.95</v>
      </c>
      <c r="AE508" s="70" t="str">
        <f t="shared" si="88"/>
        <v>REZoning_Sol-Win</v>
      </c>
      <c r="AF508" s="55"/>
      <c r="AG508" s="49" t="s">
        <v>3846</v>
      </c>
      <c r="AH508" s="71" t="s">
        <v>874</v>
      </c>
      <c r="AI508" s="55">
        <v>2050</v>
      </c>
      <c r="AJ508" s="70" t="str">
        <f t="shared" si="89"/>
        <v>*0.93</v>
      </c>
      <c r="AK508" s="70" t="str">
        <f t="shared" si="90"/>
        <v>REZoning_Sol-Win</v>
      </c>
      <c r="AO508" s="50" t="s">
        <v>3846</v>
      </c>
      <c r="AP508" s="72" t="s">
        <v>874</v>
      </c>
      <c r="AQ508" s="58">
        <v>2035</v>
      </c>
      <c r="AR508" s="73" t="str">
        <f t="shared" si="91"/>
        <v>*0.93</v>
      </c>
      <c r="AS508" s="70" t="str">
        <f t="shared" si="92"/>
        <v>REZoning_Sol-Win</v>
      </c>
      <c r="AT508" s="58"/>
      <c r="AU508" s="50" t="s">
        <v>3846</v>
      </c>
      <c r="AV508" s="72" t="s">
        <v>874</v>
      </c>
      <c r="AW508" s="58">
        <v>2050</v>
      </c>
      <c r="AX508" s="73" t="str">
        <f t="shared" si="93"/>
        <v>*0.9</v>
      </c>
      <c r="AY508" s="70" t="str">
        <f t="shared" si="94"/>
        <v>REZoning_Sol-Win</v>
      </c>
    </row>
    <row r="509" ht="29" spans="1:51">
      <c r="A509" s="67" t="s">
        <v>78</v>
      </c>
      <c r="C509" t="s">
        <v>3847</v>
      </c>
      <c r="D509" s="68" t="s">
        <v>874</v>
      </c>
      <c r="E509" s="52">
        <v>2035</v>
      </c>
      <c r="F509" s="69" t="str">
        <f t="shared" si="84"/>
        <v>*0.95</v>
      </c>
      <c r="G509" s="70" t="str">
        <f t="shared" si="95"/>
        <v>REZoning_Sol-Win</v>
      </c>
      <c r="H509" s="52"/>
      <c r="I509" t="s">
        <v>3847</v>
      </c>
      <c r="J509" s="68" t="s">
        <v>874</v>
      </c>
      <c r="K509" s="52">
        <v>2050</v>
      </c>
      <c r="L509" s="62" t="str">
        <f t="shared" si="85"/>
        <v>*0.93</v>
      </c>
      <c r="M509" s="70" t="str">
        <f t="shared" si="86"/>
        <v>REZoning_Sol-Win</v>
      </c>
      <c r="O509" t="s">
        <v>3847</v>
      </c>
      <c r="P509" t="s">
        <v>874</v>
      </c>
      <c r="Q509">
        <v>2100</v>
      </c>
      <c r="R509" t="s">
        <v>904</v>
      </c>
      <c r="S509" t="s">
        <v>875</v>
      </c>
      <c r="AA509" s="49" t="s">
        <v>3847</v>
      </c>
      <c r="AB509" s="71" t="s">
        <v>874</v>
      </c>
      <c r="AC509" s="55">
        <v>2035</v>
      </c>
      <c r="AD509" s="70" t="str">
        <f t="shared" si="87"/>
        <v>*0.95</v>
      </c>
      <c r="AE509" s="70" t="str">
        <f t="shared" si="88"/>
        <v>REZoning_Sol-Win</v>
      </c>
      <c r="AF509" s="55"/>
      <c r="AG509" s="49" t="s">
        <v>3847</v>
      </c>
      <c r="AH509" s="71" t="s">
        <v>874</v>
      </c>
      <c r="AI509" s="55">
        <v>2050</v>
      </c>
      <c r="AJ509" s="70" t="str">
        <f t="shared" si="89"/>
        <v>*0.93</v>
      </c>
      <c r="AK509" s="70" t="str">
        <f t="shared" si="90"/>
        <v>REZoning_Sol-Win</v>
      </c>
      <c r="AO509" s="50" t="s">
        <v>3847</v>
      </c>
      <c r="AP509" s="72" t="s">
        <v>874</v>
      </c>
      <c r="AQ509" s="58">
        <v>2035</v>
      </c>
      <c r="AR509" s="73" t="str">
        <f t="shared" si="91"/>
        <v>*0.93</v>
      </c>
      <c r="AS509" s="70" t="str">
        <f t="shared" si="92"/>
        <v>REZoning_Sol-Win</v>
      </c>
      <c r="AT509" s="58"/>
      <c r="AU509" s="50" t="s">
        <v>3847</v>
      </c>
      <c r="AV509" s="72" t="s">
        <v>874</v>
      </c>
      <c r="AW509" s="58">
        <v>2050</v>
      </c>
      <c r="AX509" s="73" t="str">
        <f t="shared" si="93"/>
        <v>*0.9</v>
      </c>
      <c r="AY509" s="70" t="str">
        <f t="shared" si="94"/>
        <v>REZoning_Sol-Win</v>
      </c>
    </row>
    <row r="510" ht="29" spans="1:51">
      <c r="A510" s="67" t="s">
        <v>78</v>
      </c>
      <c r="C510" t="s">
        <v>3848</v>
      </c>
      <c r="D510" s="68" t="s">
        <v>874</v>
      </c>
      <c r="E510" s="52">
        <v>2035</v>
      </c>
      <c r="F510" s="69" t="str">
        <f t="shared" si="84"/>
        <v>*0.95</v>
      </c>
      <c r="G510" s="70" t="str">
        <f t="shared" si="95"/>
        <v>REZoning_Sol-Win</v>
      </c>
      <c r="H510" s="52"/>
      <c r="I510" t="s">
        <v>3848</v>
      </c>
      <c r="J510" s="68" t="s">
        <v>874</v>
      </c>
      <c r="K510" s="52">
        <v>2050</v>
      </c>
      <c r="L510" s="62" t="str">
        <f t="shared" si="85"/>
        <v>*0.93</v>
      </c>
      <c r="M510" s="70" t="str">
        <f t="shared" si="86"/>
        <v>REZoning_Sol-Win</v>
      </c>
      <c r="O510" t="s">
        <v>3848</v>
      </c>
      <c r="P510" t="s">
        <v>874</v>
      </c>
      <c r="Q510">
        <v>2100</v>
      </c>
      <c r="R510" t="s">
        <v>904</v>
      </c>
      <c r="S510" t="s">
        <v>875</v>
      </c>
      <c r="AA510" s="49" t="s">
        <v>3848</v>
      </c>
      <c r="AB510" s="71" t="s">
        <v>874</v>
      </c>
      <c r="AC510" s="55">
        <v>2035</v>
      </c>
      <c r="AD510" s="70" t="str">
        <f t="shared" si="87"/>
        <v>*0.95</v>
      </c>
      <c r="AE510" s="70" t="str">
        <f t="shared" si="88"/>
        <v>REZoning_Sol-Win</v>
      </c>
      <c r="AF510" s="55"/>
      <c r="AG510" s="49" t="s">
        <v>3848</v>
      </c>
      <c r="AH510" s="71" t="s">
        <v>874</v>
      </c>
      <c r="AI510" s="55">
        <v>2050</v>
      </c>
      <c r="AJ510" s="70" t="str">
        <f t="shared" si="89"/>
        <v>*0.93</v>
      </c>
      <c r="AK510" s="70" t="str">
        <f t="shared" si="90"/>
        <v>REZoning_Sol-Win</v>
      </c>
      <c r="AO510" s="50" t="s">
        <v>3848</v>
      </c>
      <c r="AP510" s="72" t="s">
        <v>874</v>
      </c>
      <c r="AQ510" s="58">
        <v>2035</v>
      </c>
      <c r="AR510" s="73" t="str">
        <f t="shared" si="91"/>
        <v>*0.93</v>
      </c>
      <c r="AS510" s="70" t="str">
        <f t="shared" si="92"/>
        <v>REZoning_Sol-Win</v>
      </c>
      <c r="AT510" s="58"/>
      <c r="AU510" s="50" t="s">
        <v>3848</v>
      </c>
      <c r="AV510" s="72" t="s">
        <v>874</v>
      </c>
      <c r="AW510" s="58">
        <v>2050</v>
      </c>
      <c r="AX510" s="73" t="str">
        <f t="shared" si="93"/>
        <v>*0.9</v>
      </c>
      <c r="AY510" s="70" t="str">
        <f t="shared" si="94"/>
        <v>REZoning_Sol-Win</v>
      </c>
    </row>
    <row r="511" ht="29" spans="1:51">
      <c r="A511" s="67" t="s">
        <v>78</v>
      </c>
      <c r="C511" t="s">
        <v>3849</v>
      </c>
      <c r="D511" s="68" t="s">
        <v>874</v>
      </c>
      <c r="E511" s="52">
        <v>2035</v>
      </c>
      <c r="F511" s="69" t="str">
        <f t="shared" si="84"/>
        <v>*0.95</v>
      </c>
      <c r="G511" s="70" t="str">
        <f t="shared" si="95"/>
        <v>REZoning_Sol-Win</v>
      </c>
      <c r="H511" s="52"/>
      <c r="I511" t="s">
        <v>3849</v>
      </c>
      <c r="J511" s="68" t="s">
        <v>874</v>
      </c>
      <c r="K511" s="52">
        <v>2050</v>
      </c>
      <c r="L511" s="62" t="str">
        <f t="shared" si="85"/>
        <v>*0.93</v>
      </c>
      <c r="M511" s="70" t="str">
        <f t="shared" si="86"/>
        <v>REZoning_Sol-Win</v>
      </c>
      <c r="O511" t="s">
        <v>3849</v>
      </c>
      <c r="P511" t="s">
        <v>874</v>
      </c>
      <c r="Q511">
        <v>2100</v>
      </c>
      <c r="R511" t="s">
        <v>904</v>
      </c>
      <c r="S511" t="s">
        <v>875</v>
      </c>
      <c r="AA511" s="49" t="s">
        <v>3849</v>
      </c>
      <c r="AB511" s="71" t="s">
        <v>874</v>
      </c>
      <c r="AC511" s="55">
        <v>2035</v>
      </c>
      <c r="AD511" s="70" t="str">
        <f t="shared" si="87"/>
        <v>*0.95</v>
      </c>
      <c r="AE511" s="70" t="str">
        <f t="shared" si="88"/>
        <v>REZoning_Sol-Win</v>
      </c>
      <c r="AF511" s="55"/>
      <c r="AG511" s="49" t="s">
        <v>3849</v>
      </c>
      <c r="AH511" s="71" t="s">
        <v>874</v>
      </c>
      <c r="AI511" s="55">
        <v>2050</v>
      </c>
      <c r="AJ511" s="70" t="str">
        <f t="shared" si="89"/>
        <v>*0.93</v>
      </c>
      <c r="AK511" s="70" t="str">
        <f t="shared" si="90"/>
        <v>REZoning_Sol-Win</v>
      </c>
      <c r="AO511" s="50" t="s">
        <v>3849</v>
      </c>
      <c r="AP511" s="72" t="s">
        <v>874</v>
      </c>
      <c r="AQ511" s="58">
        <v>2035</v>
      </c>
      <c r="AR511" s="73" t="str">
        <f t="shared" si="91"/>
        <v>*0.93</v>
      </c>
      <c r="AS511" s="70" t="str">
        <f t="shared" si="92"/>
        <v>REZoning_Sol-Win</v>
      </c>
      <c r="AT511" s="58"/>
      <c r="AU511" s="50" t="s">
        <v>3849</v>
      </c>
      <c r="AV511" s="72" t="s">
        <v>874</v>
      </c>
      <c r="AW511" s="58">
        <v>2050</v>
      </c>
      <c r="AX511" s="73" t="str">
        <f t="shared" si="93"/>
        <v>*0.9</v>
      </c>
      <c r="AY511" s="70" t="str">
        <f t="shared" si="94"/>
        <v>REZoning_Sol-Win</v>
      </c>
    </row>
    <row r="512" ht="29" spans="1:51">
      <c r="A512" s="67" t="s">
        <v>78</v>
      </c>
      <c r="C512" t="s">
        <v>3850</v>
      </c>
      <c r="D512" s="68" t="s">
        <v>874</v>
      </c>
      <c r="E512" s="52">
        <v>2035</v>
      </c>
      <c r="F512" s="69" t="str">
        <f t="shared" si="84"/>
        <v>*0.95</v>
      </c>
      <c r="G512" s="70" t="str">
        <f t="shared" si="95"/>
        <v>REZoning_Sol-Win</v>
      </c>
      <c r="H512" s="52"/>
      <c r="I512" t="s">
        <v>3850</v>
      </c>
      <c r="J512" s="68" t="s">
        <v>874</v>
      </c>
      <c r="K512" s="52">
        <v>2050</v>
      </c>
      <c r="L512" s="62" t="str">
        <f t="shared" si="85"/>
        <v>*0.93</v>
      </c>
      <c r="M512" s="70" t="str">
        <f t="shared" si="86"/>
        <v>REZoning_Sol-Win</v>
      </c>
      <c r="O512" t="s">
        <v>3850</v>
      </c>
      <c r="P512" t="s">
        <v>874</v>
      </c>
      <c r="Q512">
        <v>2100</v>
      </c>
      <c r="R512" t="s">
        <v>904</v>
      </c>
      <c r="S512" t="s">
        <v>875</v>
      </c>
      <c r="AA512" s="49" t="s">
        <v>3850</v>
      </c>
      <c r="AB512" s="71" t="s">
        <v>874</v>
      </c>
      <c r="AC512" s="55">
        <v>2035</v>
      </c>
      <c r="AD512" s="70" t="str">
        <f t="shared" si="87"/>
        <v>*0.95</v>
      </c>
      <c r="AE512" s="70" t="str">
        <f t="shared" si="88"/>
        <v>REZoning_Sol-Win</v>
      </c>
      <c r="AF512" s="55"/>
      <c r="AG512" s="49" t="s">
        <v>3850</v>
      </c>
      <c r="AH512" s="71" t="s">
        <v>874</v>
      </c>
      <c r="AI512" s="55">
        <v>2050</v>
      </c>
      <c r="AJ512" s="70" t="str">
        <f t="shared" si="89"/>
        <v>*0.93</v>
      </c>
      <c r="AK512" s="70" t="str">
        <f t="shared" si="90"/>
        <v>REZoning_Sol-Win</v>
      </c>
      <c r="AO512" s="50" t="s">
        <v>3850</v>
      </c>
      <c r="AP512" s="72" t="s">
        <v>874</v>
      </c>
      <c r="AQ512" s="58">
        <v>2035</v>
      </c>
      <c r="AR512" s="73" t="str">
        <f t="shared" si="91"/>
        <v>*0.93</v>
      </c>
      <c r="AS512" s="70" t="str">
        <f t="shared" si="92"/>
        <v>REZoning_Sol-Win</v>
      </c>
      <c r="AT512" s="58"/>
      <c r="AU512" s="50" t="s">
        <v>3850</v>
      </c>
      <c r="AV512" s="72" t="s">
        <v>874</v>
      </c>
      <c r="AW512" s="58">
        <v>2050</v>
      </c>
      <c r="AX512" s="73" t="str">
        <f t="shared" si="93"/>
        <v>*0.9</v>
      </c>
      <c r="AY512" s="70" t="str">
        <f t="shared" si="94"/>
        <v>REZoning_Sol-Win</v>
      </c>
    </row>
    <row r="513" ht="29" spans="1:51">
      <c r="A513" s="67" t="s">
        <v>78</v>
      </c>
      <c r="C513" t="s">
        <v>3851</v>
      </c>
      <c r="D513" s="68" t="s">
        <v>874</v>
      </c>
      <c r="E513" s="52">
        <v>2035</v>
      </c>
      <c r="F513" s="69" t="str">
        <f t="shared" si="84"/>
        <v>*0.95</v>
      </c>
      <c r="G513" s="70" t="str">
        <f t="shared" si="95"/>
        <v>REZoning_Sol-Win</v>
      </c>
      <c r="H513" s="52"/>
      <c r="I513" t="s">
        <v>3851</v>
      </c>
      <c r="J513" s="68" t="s">
        <v>874</v>
      </c>
      <c r="K513" s="52">
        <v>2050</v>
      </c>
      <c r="L513" s="62" t="str">
        <f t="shared" si="85"/>
        <v>*0.93</v>
      </c>
      <c r="M513" s="70" t="str">
        <f t="shared" si="86"/>
        <v>REZoning_Sol-Win</v>
      </c>
      <c r="O513" t="s">
        <v>3851</v>
      </c>
      <c r="P513" t="s">
        <v>874</v>
      </c>
      <c r="Q513">
        <v>2100</v>
      </c>
      <c r="R513" t="s">
        <v>904</v>
      </c>
      <c r="S513" t="s">
        <v>875</v>
      </c>
      <c r="AA513" s="49" t="s">
        <v>3851</v>
      </c>
      <c r="AB513" s="71" t="s">
        <v>874</v>
      </c>
      <c r="AC513" s="55">
        <v>2035</v>
      </c>
      <c r="AD513" s="70" t="str">
        <f t="shared" si="87"/>
        <v>*0.95</v>
      </c>
      <c r="AE513" s="70" t="str">
        <f t="shared" si="88"/>
        <v>REZoning_Sol-Win</v>
      </c>
      <c r="AF513" s="55"/>
      <c r="AG513" s="49" t="s">
        <v>3851</v>
      </c>
      <c r="AH513" s="71" t="s">
        <v>874</v>
      </c>
      <c r="AI513" s="55">
        <v>2050</v>
      </c>
      <c r="AJ513" s="70" t="str">
        <f t="shared" si="89"/>
        <v>*0.93</v>
      </c>
      <c r="AK513" s="70" t="str">
        <f t="shared" si="90"/>
        <v>REZoning_Sol-Win</v>
      </c>
      <c r="AO513" s="50" t="s">
        <v>3851</v>
      </c>
      <c r="AP513" s="72" t="s">
        <v>874</v>
      </c>
      <c r="AQ513" s="58">
        <v>2035</v>
      </c>
      <c r="AR513" s="73" t="str">
        <f t="shared" si="91"/>
        <v>*0.93</v>
      </c>
      <c r="AS513" s="70" t="str">
        <f t="shared" si="92"/>
        <v>REZoning_Sol-Win</v>
      </c>
      <c r="AT513" s="58"/>
      <c r="AU513" s="50" t="s">
        <v>3851</v>
      </c>
      <c r="AV513" s="72" t="s">
        <v>874</v>
      </c>
      <c r="AW513" s="58">
        <v>2050</v>
      </c>
      <c r="AX513" s="73" t="str">
        <f t="shared" si="93"/>
        <v>*0.9</v>
      </c>
      <c r="AY513" s="70" t="str">
        <f t="shared" si="94"/>
        <v>REZoning_Sol-Win</v>
      </c>
    </row>
    <row r="514" ht="29" spans="1:51">
      <c r="A514" s="67" t="s">
        <v>78</v>
      </c>
      <c r="C514" t="s">
        <v>3852</v>
      </c>
      <c r="D514" s="68" t="s">
        <v>874</v>
      </c>
      <c r="E514" s="52">
        <v>2035</v>
      </c>
      <c r="F514" s="69" t="str">
        <f t="shared" si="84"/>
        <v>*0.95</v>
      </c>
      <c r="G514" s="70" t="str">
        <f t="shared" si="95"/>
        <v>REZoning_Sol-Win</v>
      </c>
      <c r="H514" s="52"/>
      <c r="I514" t="s">
        <v>3852</v>
      </c>
      <c r="J514" s="68" t="s">
        <v>874</v>
      </c>
      <c r="K514" s="52">
        <v>2050</v>
      </c>
      <c r="L514" s="62" t="str">
        <f t="shared" si="85"/>
        <v>*0.93</v>
      </c>
      <c r="M514" s="70" t="str">
        <f t="shared" si="86"/>
        <v>REZoning_Sol-Win</v>
      </c>
      <c r="O514" t="s">
        <v>3852</v>
      </c>
      <c r="P514" t="s">
        <v>874</v>
      </c>
      <c r="Q514">
        <v>2100</v>
      </c>
      <c r="R514" t="s">
        <v>904</v>
      </c>
      <c r="S514" t="s">
        <v>875</v>
      </c>
      <c r="AA514" s="49" t="s">
        <v>3852</v>
      </c>
      <c r="AB514" s="71" t="s">
        <v>874</v>
      </c>
      <c r="AC514" s="55">
        <v>2035</v>
      </c>
      <c r="AD514" s="70" t="str">
        <f t="shared" si="87"/>
        <v>*0.95</v>
      </c>
      <c r="AE514" s="70" t="str">
        <f t="shared" si="88"/>
        <v>REZoning_Sol-Win</v>
      </c>
      <c r="AF514" s="55"/>
      <c r="AG514" s="49" t="s">
        <v>3852</v>
      </c>
      <c r="AH514" s="71" t="s">
        <v>874</v>
      </c>
      <c r="AI514" s="55">
        <v>2050</v>
      </c>
      <c r="AJ514" s="70" t="str">
        <f t="shared" si="89"/>
        <v>*0.93</v>
      </c>
      <c r="AK514" s="70" t="str">
        <f t="shared" si="90"/>
        <v>REZoning_Sol-Win</v>
      </c>
      <c r="AO514" s="50" t="s">
        <v>3852</v>
      </c>
      <c r="AP514" s="72" t="s">
        <v>874</v>
      </c>
      <c r="AQ514" s="58">
        <v>2035</v>
      </c>
      <c r="AR514" s="73" t="str">
        <f t="shared" si="91"/>
        <v>*0.93</v>
      </c>
      <c r="AS514" s="70" t="str">
        <f t="shared" si="92"/>
        <v>REZoning_Sol-Win</v>
      </c>
      <c r="AT514" s="58"/>
      <c r="AU514" s="50" t="s">
        <v>3852</v>
      </c>
      <c r="AV514" s="72" t="s">
        <v>874</v>
      </c>
      <c r="AW514" s="58">
        <v>2050</v>
      </c>
      <c r="AX514" s="73" t="str">
        <f t="shared" si="93"/>
        <v>*0.9</v>
      </c>
      <c r="AY514" s="70" t="str">
        <f t="shared" si="94"/>
        <v>REZoning_Sol-Win</v>
      </c>
    </row>
    <row r="515" ht="29" spans="1:51">
      <c r="A515" s="67" t="s">
        <v>78</v>
      </c>
      <c r="C515" t="s">
        <v>3853</v>
      </c>
      <c r="D515" s="68" t="s">
        <v>874</v>
      </c>
      <c r="E515" s="52">
        <v>2035</v>
      </c>
      <c r="F515" s="69" t="str">
        <f t="shared" si="84"/>
        <v>*0.95</v>
      </c>
      <c r="G515" s="70" t="str">
        <f t="shared" si="95"/>
        <v>REZoning_Sol-Win</v>
      </c>
      <c r="H515" s="52"/>
      <c r="I515" t="s">
        <v>3853</v>
      </c>
      <c r="J515" s="68" t="s">
        <v>874</v>
      </c>
      <c r="K515" s="52">
        <v>2050</v>
      </c>
      <c r="L515" s="62" t="str">
        <f t="shared" si="85"/>
        <v>*0.93</v>
      </c>
      <c r="M515" s="70" t="str">
        <f t="shared" si="86"/>
        <v>REZoning_Sol-Win</v>
      </c>
      <c r="O515" t="s">
        <v>3853</v>
      </c>
      <c r="P515" t="s">
        <v>874</v>
      </c>
      <c r="Q515">
        <v>2100</v>
      </c>
      <c r="R515" t="s">
        <v>904</v>
      </c>
      <c r="S515" t="s">
        <v>875</v>
      </c>
      <c r="AA515" s="49" t="s">
        <v>3853</v>
      </c>
      <c r="AB515" s="71" t="s">
        <v>874</v>
      </c>
      <c r="AC515" s="55">
        <v>2035</v>
      </c>
      <c r="AD515" s="70" t="str">
        <f t="shared" si="87"/>
        <v>*0.95</v>
      </c>
      <c r="AE515" s="70" t="str">
        <f t="shared" si="88"/>
        <v>REZoning_Sol-Win</v>
      </c>
      <c r="AF515" s="55"/>
      <c r="AG515" s="49" t="s">
        <v>3853</v>
      </c>
      <c r="AH515" s="71" t="s">
        <v>874</v>
      </c>
      <c r="AI515" s="55">
        <v>2050</v>
      </c>
      <c r="AJ515" s="70" t="str">
        <f t="shared" si="89"/>
        <v>*0.93</v>
      </c>
      <c r="AK515" s="70" t="str">
        <f t="shared" si="90"/>
        <v>REZoning_Sol-Win</v>
      </c>
      <c r="AO515" s="50" t="s">
        <v>3853</v>
      </c>
      <c r="AP515" s="72" t="s">
        <v>874</v>
      </c>
      <c r="AQ515" s="58">
        <v>2035</v>
      </c>
      <c r="AR515" s="73" t="str">
        <f t="shared" si="91"/>
        <v>*0.93</v>
      </c>
      <c r="AS515" s="70" t="str">
        <f t="shared" si="92"/>
        <v>REZoning_Sol-Win</v>
      </c>
      <c r="AT515" s="58"/>
      <c r="AU515" s="50" t="s">
        <v>3853</v>
      </c>
      <c r="AV515" s="72" t="s">
        <v>874</v>
      </c>
      <c r="AW515" s="58">
        <v>2050</v>
      </c>
      <c r="AX515" s="73" t="str">
        <f t="shared" si="93"/>
        <v>*0.9</v>
      </c>
      <c r="AY515" s="70" t="str">
        <f t="shared" si="94"/>
        <v>REZoning_Sol-Win</v>
      </c>
    </row>
    <row r="516" ht="29" spans="1:51">
      <c r="A516" s="67" t="s">
        <v>78</v>
      </c>
      <c r="C516" t="s">
        <v>3854</v>
      </c>
      <c r="D516" s="68" t="s">
        <v>874</v>
      </c>
      <c r="E516" s="52">
        <v>2035</v>
      </c>
      <c r="F516" s="69" t="str">
        <f t="shared" si="84"/>
        <v>*0.95</v>
      </c>
      <c r="G516" s="70" t="str">
        <f t="shared" si="95"/>
        <v>REZoning_Sol-Win</v>
      </c>
      <c r="H516" s="52"/>
      <c r="I516" t="s">
        <v>3854</v>
      </c>
      <c r="J516" s="68" t="s">
        <v>874</v>
      </c>
      <c r="K516" s="52">
        <v>2050</v>
      </c>
      <c r="L516" s="62" t="str">
        <f t="shared" si="85"/>
        <v>*0.93</v>
      </c>
      <c r="M516" s="70" t="str">
        <f t="shared" si="86"/>
        <v>REZoning_Sol-Win</v>
      </c>
      <c r="O516" t="s">
        <v>3854</v>
      </c>
      <c r="P516" t="s">
        <v>874</v>
      </c>
      <c r="Q516">
        <v>2100</v>
      </c>
      <c r="R516" t="s">
        <v>904</v>
      </c>
      <c r="S516" t="s">
        <v>875</v>
      </c>
      <c r="AA516" s="49" t="s">
        <v>3854</v>
      </c>
      <c r="AB516" s="71" t="s">
        <v>874</v>
      </c>
      <c r="AC516" s="55">
        <v>2035</v>
      </c>
      <c r="AD516" s="70" t="str">
        <f t="shared" si="87"/>
        <v>*0.95</v>
      </c>
      <c r="AE516" s="70" t="str">
        <f t="shared" si="88"/>
        <v>REZoning_Sol-Win</v>
      </c>
      <c r="AF516" s="55"/>
      <c r="AG516" s="49" t="s">
        <v>3854</v>
      </c>
      <c r="AH516" s="71" t="s">
        <v>874</v>
      </c>
      <c r="AI516" s="55">
        <v>2050</v>
      </c>
      <c r="AJ516" s="70" t="str">
        <f t="shared" si="89"/>
        <v>*0.93</v>
      </c>
      <c r="AK516" s="70" t="str">
        <f t="shared" si="90"/>
        <v>REZoning_Sol-Win</v>
      </c>
      <c r="AO516" s="50" t="s">
        <v>3854</v>
      </c>
      <c r="AP516" s="72" t="s">
        <v>874</v>
      </c>
      <c r="AQ516" s="58">
        <v>2035</v>
      </c>
      <c r="AR516" s="73" t="str">
        <f t="shared" si="91"/>
        <v>*0.93</v>
      </c>
      <c r="AS516" s="70" t="str">
        <f t="shared" si="92"/>
        <v>REZoning_Sol-Win</v>
      </c>
      <c r="AT516" s="58"/>
      <c r="AU516" s="50" t="s">
        <v>3854</v>
      </c>
      <c r="AV516" s="72" t="s">
        <v>874</v>
      </c>
      <c r="AW516" s="58">
        <v>2050</v>
      </c>
      <c r="AX516" s="73" t="str">
        <f t="shared" si="93"/>
        <v>*0.9</v>
      </c>
      <c r="AY516" s="70" t="str">
        <f t="shared" si="94"/>
        <v>REZoning_Sol-Win</v>
      </c>
    </row>
    <row r="517" ht="29" spans="1:51">
      <c r="A517" s="67" t="s">
        <v>78</v>
      </c>
      <c r="C517" t="s">
        <v>3855</v>
      </c>
      <c r="D517" s="68" t="s">
        <v>874</v>
      </c>
      <c r="E517" s="52">
        <v>2035</v>
      </c>
      <c r="F517" s="69" t="str">
        <f t="shared" ref="F517:F580" si="96">"*"&amp;IF(AND(A517="EU",E517=2035),0.95,IF(AND(A517="EU",E517=2050),0.93,IF(AND(A517="USA",E517=2035),0.96,IF(AND(A517="USA",E517=2050),0.94,IF(AND(A517="Japan",E517=2035),0.94,IF(AND(A517="Japan",E517=2050),0.92,IF(AND(A517="Russia",E517=2035),0.95,IF(AND(A517="Russia",E517=2050),0.93,IF(AND(A517="China",E517=2035),0.94,IF(AND(A517="China",E517=2050),0.92,IF(AND(A517="India",E517=2035),0.95,IF(AND(A517="India",E517=2050),0.92,IF(AND(A517="Middle East",E517=2035),0.94,IF(AND(A517="Middle East",E517=2050),0.9,IF(AND(A517="Africa",E517=2035),0.94,IF(AND(A517="Africa",E517=2050),0.91,IF(AND(A517="Brazil",E517=2035),0.95,IF(AND(A517="Brazil",E517=2050),0.92,""))))))))))))))))))</f>
        <v>*0.95</v>
      </c>
      <c r="G517" s="70" t="str">
        <f t="shared" si="95"/>
        <v>REZoning_Sol-Win</v>
      </c>
      <c r="H517" s="52"/>
      <c r="I517" t="s">
        <v>3855</v>
      </c>
      <c r="J517" s="68" t="s">
        <v>874</v>
      </c>
      <c r="K517" s="52">
        <v>2050</v>
      </c>
      <c r="L517" s="62" t="str">
        <f t="shared" ref="L517:L580" si="97">"*"&amp;IF(AND(A517="EU",K517=2035),0.95,IF(AND(A517="EU",K517=2050),0.93,IF(AND(A517="USA",K517=2035),0.96,IF(AND(A517="USA",K517=2050),0.94,IF(AND(A517="Japan",K517=2035),0.94,IF(AND(A517="Japan",K517=2050),0.92,IF(AND(A517="Russia",K517=2035),0.95,IF(AND(A517="Russia",K517=2050),0.93,IF(AND(A517="China",K517=2035),0.94,IF(AND(A517="China",K517=2050),0.92,IF(AND(A517="India",K517=2035),0.95,IF(AND(A517="India",K517=2050),0.92,IF(AND(A517="Middle East",K517=2035),0.94,IF(AND(A517="Middle East",K517=2050),0.9,IF(AND(A517="Africa",K517=2035),0.94,IF(AND(A517="Africa",K517=2050),0.91,IF(AND(A517="Brazil",K517=2035),0.95,IF(AND(A517="Brazil",K517=2050),0.92,""))))))))))))))))))</f>
        <v>*0.93</v>
      </c>
      <c r="M517" s="70" t="str">
        <f t="shared" ref="M517:M580" si="98">M516</f>
        <v>REZoning_Sol-Win</v>
      </c>
      <c r="O517" t="s">
        <v>3855</v>
      </c>
      <c r="P517" t="s">
        <v>874</v>
      </c>
      <c r="Q517">
        <v>2100</v>
      </c>
      <c r="R517" t="s">
        <v>904</v>
      </c>
      <c r="S517" t="s">
        <v>875</v>
      </c>
      <c r="AA517" s="49" t="s">
        <v>3855</v>
      </c>
      <c r="AB517" s="71" t="s">
        <v>874</v>
      </c>
      <c r="AC517" s="55">
        <v>2035</v>
      </c>
      <c r="AD517" s="70" t="str">
        <f t="shared" ref="AD517:AD580" si="99">"*"&amp;IF(AND(A517="EU",AC517=2035),0.95,IF(AND(A517="EU",AC517=2050),0.93,IF(AND(A517="USA",AC517=2035),0.96,IF(AND(A517="USA",AC517=2050),0.93,IF(AND(A517="Japan",AC517=2035),0.94,IF(AND(A517="Japan",AC517=2050),0.92,IF(AND(A517="Russia",AC517=2035),0.95,IF(AND(A517="Russia",AC517=2050),0.91,IF(AND(A517="China",AC517=2035),0.93,IF(AND(A517="China",AC517=2050),0.92,IF(AND(A517="India",AC517=2035),0.94,IF(AND(A517="India",AC517=2050),0.91,IF(AND(A517="Middle East",AC517=2035),0.92,IF(AND(A517="Middle East",AC517=2050),0.89,IF(AND(A517="Africa",AC517=2035),0.93,IF(AND(A517="Africa",AC517=2050),0.9,IF(AND(A517="Brazil",AC517=2035),0.95,IF(AND(A517="Brazil",AC517=2050),0.92,""))))))))))))))))))</f>
        <v>*0.95</v>
      </c>
      <c r="AE517" s="70" t="str">
        <f t="shared" ref="AE517:AE580" si="100">AE516</f>
        <v>REZoning_Sol-Win</v>
      </c>
      <c r="AF517" s="55"/>
      <c r="AG517" s="49" t="s">
        <v>3855</v>
      </c>
      <c r="AH517" s="71" t="s">
        <v>874</v>
      </c>
      <c r="AI517" s="55">
        <v>2050</v>
      </c>
      <c r="AJ517" s="70" t="str">
        <f t="shared" ref="AJ517:AJ580" si="101">"*"&amp;IF(AND(A517="EU",AI517=2035),0.95,IF(AND(A517="EU",AI517=2050),0.93,IF(AND(A517="USA",AI517=2035),0.96,IF(AND(A517="USA",AI517=2050),0.93,IF(AND(A517="Japan",AI517=2035),0.94,IF(AND(A517="Japan",AI517=2050),0.92,IF(AND(A517="Russia",AI517=2035),0.95,IF(AND(A517="Russia",AI517=2050),0.91,IF(AND(A517="China",AI517=2035),0.93,IF(AND(A517="China",AI517=2050),0.92,IF(AND(A517="India",AI517=2035),0.94,IF(AND(A517="India",AI517=2050),0.91,IF(AND(A517="Middle East",AI517=2035),0.92,IF(AND(A517="Middle East",AI517=2050),0.89,IF(AND(A517="Africa",AI517=2035),0.93,IF(AND(A517="Africa",AI517=2050),0.9,IF(AND(A517="Brazil",AI517=2035),0.95,IF(AND(A517="Brazil",AI517=2050),0.92,""))))))))))))))))))</f>
        <v>*0.93</v>
      </c>
      <c r="AK517" s="70" t="str">
        <f t="shared" ref="AK517:AK580" si="102">AK516</f>
        <v>REZoning_Sol-Win</v>
      </c>
      <c r="AO517" s="50" t="s">
        <v>3855</v>
      </c>
      <c r="AP517" s="72" t="s">
        <v>874</v>
      </c>
      <c r="AQ517" s="58">
        <v>2035</v>
      </c>
      <c r="AR517" s="73" t="str">
        <f t="shared" ref="AR517:AR580" si="103">"*"&amp;IF(AND(A517="EU",AQ517=2035),0.93,IF(AND(A517="EU",AQ517=2050),0.9,IF(AND(A517="USA",AQ517=2035),0.92,IF(AND(A517="USA",AQ517=2050),0.89,IF(AND(A517="Japan",AQ517=2035),0.92,IF(AND(A517="Japan",AQ517=2050),0.89,IF(AND(A517="Russia",AQ517=2035),0.91,IF(AND(A517="Russia",AQ517=2050),0.86,IF(AND(A517="China",AQ517=2035),0.91,IF(AND(A517="China",AQ517=2050),0.87,IF(AND(A517="India",AQ517=2035),0.92,IF(AND(A517="India",AQ517=2050),0.87,IF(AND(A517="Middle East",AQ517=2035),0.89,IF(AND(A517="Middle East",AQ517=2050),0.84,IF(AND(A517="Africa",AQ517=2035),0.9,IF(AND(A517="Africa",AQ517=2050),0.86,IF(AND(A517="Brazil",AQ517=2035),0.93,IF(AND(A517="Brazil",AQ517=2050),0.89,""))))))))))))))))))</f>
        <v>*0.93</v>
      </c>
      <c r="AS517" s="70" t="str">
        <f t="shared" ref="AS517:AS580" si="104">AS516</f>
        <v>REZoning_Sol-Win</v>
      </c>
      <c r="AT517" s="58"/>
      <c r="AU517" s="50" t="s">
        <v>3855</v>
      </c>
      <c r="AV517" s="72" t="s">
        <v>874</v>
      </c>
      <c r="AW517" s="58">
        <v>2050</v>
      </c>
      <c r="AX517" s="73" t="str">
        <f t="shared" ref="AX517:AX580" si="105">"*"&amp;IF(AND(A517="EU",AW517=2035),0.93,IF(AND(A517="EU",AW517=2050),0.9,IF(AND(A517="USA",AW517=2035),0.92,IF(AND(A517="USA",AW517=2050),0.89,IF(AND(A517="Japan",AW517=2035),0.92,IF(AND(A517="Japan",AW517=2050),0.89,IF(AND(A517="Russia",AW517=2035),0.91,IF(AND(A517="Russia",AW517=2050),0.86,IF(AND(A517="China",AW517=2035),0.91,IF(AND(A517="China",AW517=2050),0.87,IF(AND(A517="India",AW517=2035),0.92,IF(AND(A517="India",AW517=2050),0.87,IF(AND(A517="Middle East",AW517=2035),0.89,IF(AND(A517="Middle East",AW517=2050),0.84,IF(AND(A517="Africa",AW517=2035),0.9,IF(AND(A517="Africa",AW517=2050),0.86,IF(AND(A517="Brazil",AW517=2035),0.93,IF(AND(A517="Brazil",AW517=2050),0.89,""))))))))))))))))))</f>
        <v>*0.9</v>
      </c>
      <c r="AY517" s="70" t="str">
        <f t="shared" ref="AY517:AY580" si="106">AY516</f>
        <v>REZoning_Sol-Win</v>
      </c>
    </row>
    <row r="518" ht="29" spans="1:51">
      <c r="A518" s="67" t="s">
        <v>78</v>
      </c>
      <c r="C518" t="s">
        <v>3856</v>
      </c>
      <c r="D518" s="68" t="s">
        <v>874</v>
      </c>
      <c r="E518" s="52">
        <v>2035</v>
      </c>
      <c r="F518" s="69" t="str">
        <f t="shared" si="96"/>
        <v>*0.95</v>
      </c>
      <c r="G518" s="70" t="str">
        <f t="shared" si="95"/>
        <v>REZoning_Sol-Win</v>
      </c>
      <c r="H518" s="52"/>
      <c r="I518" t="s">
        <v>3856</v>
      </c>
      <c r="J518" s="68" t="s">
        <v>874</v>
      </c>
      <c r="K518" s="52">
        <v>2050</v>
      </c>
      <c r="L518" s="62" t="str">
        <f t="shared" si="97"/>
        <v>*0.93</v>
      </c>
      <c r="M518" s="70" t="str">
        <f t="shared" si="98"/>
        <v>REZoning_Sol-Win</v>
      </c>
      <c r="O518" t="s">
        <v>3856</v>
      </c>
      <c r="P518" t="s">
        <v>874</v>
      </c>
      <c r="Q518">
        <v>2100</v>
      </c>
      <c r="R518" t="s">
        <v>904</v>
      </c>
      <c r="S518" t="s">
        <v>875</v>
      </c>
      <c r="AA518" s="49" t="s">
        <v>3856</v>
      </c>
      <c r="AB518" s="71" t="s">
        <v>874</v>
      </c>
      <c r="AC518" s="55">
        <v>2035</v>
      </c>
      <c r="AD518" s="70" t="str">
        <f t="shared" si="99"/>
        <v>*0.95</v>
      </c>
      <c r="AE518" s="70" t="str">
        <f t="shared" si="100"/>
        <v>REZoning_Sol-Win</v>
      </c>
      <c r="AF518" s="55"/>
      <c r="AG518" s="49" t="s">
        <v>3856</v>
      </c>
      <c r="AH518" s="71" t="s">
        <v>874</v>
      </c>
      <c r="AI518" s="55">
        <v>2050</v>
      </c>
      <c r="AJ518" s="70" t="str">
        <f t="shared" si="101"/>
        <v>*0.93</v>
      </c>
      <c r="AK518" s="70" t="str">
        <f t="shared" si="102"/>
        <v>REZoning_Sol-Win</v>
      </c>
      <c r="AO518" s="50" t="s">
        <v>3856</v>
      </c>
      <c r="AP518" s="72" t="s">
        <v>874</v>
      </c>
      <c r="AQ518" s="58">
        <v>2035</v>
      </c>
      <c r="AR518" s="73" t="str">
        <f t="shared" si="103"/>
        <v>*0.93</v>
      </c>
      <c r="AS518" s="70" t="str">
        <f t="shared" si="104"/>
        <v>REZoning_Sol-Win</v>
      </c>
      <c r="AT518" s="58"/>
      <c r="AU518" s="50" t="s">
        <v>3856</v>
      </c>
      <c r="AV518" s="72" t="s">
        <v>874</v>
      </c>
      <c r="AW518" s="58">
        <v>2050</v>
      </c>
      <c r="AX518" s="73" t="str">
        <f t="shared" si="105"/>
        <v>*0.9</v>
      </c>
      <c r="AY518" s="70" t="str">
        <f t="shared" si="106"/>
        <v>REZoning_Sol-Win</v>
      </c>
    </row>
    <row r="519" ht="29" spans="1:51">
      <c r="A519" s="67" t="s">
        <v>78</v>
      </c>
      <c r="C519" t="s">
        <v>3857</v>
      </c>
      <c r="D519" s="68" t="s">
        <v>874</v>
      </c>
      <c r="E519" s="52">
        <v>2035</v>
      </c>
      <c r="F519" s="69" t="str">
        <f t="shared" si="96"/>
        <v>*0.95</v>
      </c>
      <c r="G519" s="70" t="str">
        <f t="shared" ref="G519:G582" si="107">G518</f>
        <v>REZoning_Sol-Win</v>
      </c>
      <c r="H519" s="52"/>
      <c r="I519" t="s">
        <v>3857</v>
      </c>
      <c r="J519" s="68" t="s">
        <v>874</v>
      </c>
      <c r="K519" s="52">
        <v>2050</v>
      </c>
      <c r="L519" s="62" t="str">
        <f t="shared" si="97"/>
        <v>*0.93</v>
      </c>
      <c r="M519" s="70" t="str">
        <f t="shared" si="98"/>
        <v>REZoning_Sol-Win</v>
      </c>
      <c r="O519" t="s">
        <v>3857</v>
      </c>
      <c r="P519" t="s">
        <v>874</v>
      </c>
      <c r="Q519">
        <v>2100</v>
      </c>
      <c r="R519" t="s">
        <v>904</v>
      </c>
      <c r="S519" t="s">
        <v>875</v>
      </c>
      <c r="AA519" s="49" t="s">
        <v>3857</v>
      </c>
      <c r="AB519" s="71" t="s">
        <v>874</v>
      </c>
      <c r="AC519" s="55">
        <v>2035</v>
      </c>
      <c r="AD519" s="70" t="str">
        <f t="shared" si="99"/>
        <v>*0.95</v>
      </c>
      <c r="AE519" s="70" t="str">
        <f t="shared" si="100"/>
        <v>REZoning_Sol-Win</v>
      </c>
      <c r="AF519" s="55"/>
      <c r="AG519" s="49" t="s">
        <v>3857</v>
      </c>
      <c r="AH519" s="71" t="s">
        <v>874</v>
      </c>
      <c r="AI519" s="55">
        <v>2050</v>
      </c>
      <c r="AJ519" s="70" t="str">
        <f t="shared" si="101"/>
        <v>*0.93</v>
      </c>
      <c r="AK519" s="70" t="str">
        <f t="shared" si="102"/>
        <v>REZoning_Sol-Win</v>
      </c>
      <c r="AO519" s="50" t="s">
        <v>3857</v>
      </c>
      <c r="AP519" s="72" t="s">
        <v>874</v>
      </c>
      <c r="AQ519" s="58">
        <v>2035</v>
      </c>
      <c r="AR519" s="73" t="str">
        <f t="shared" si="103"/>
        <v>*0.93</v>
      </c>
      <c r="AS519" s="70" t="str">
        <f t="shared" si="104"/>
        <v>REZoning_Sol-Win</v>
      </c>
      <c r="AT519" s="58"/>
      <c r="AU519" s="50" t="s">
        <v>3857</v>
      </c>
      <c r="AV519" s="72" t="s">
        <v>874</v>
      </c>
      <c r="AW519" s="58">
        <v>2050</v>
      </c>
      <c r="AX519" s="73" t="str">
        <f t="shared" si="105"/>
        <v>*0.9</v>
      </c>
      <c r="AY519" s="70" t="str">
        <f t="shared" si="106"/>
        <v>REZoning_Sol-Win</v>
      </c>
    </row>
    <row r="520" ht="29" spans="1:51">
      <c r="A520" s="67" t="s">
        <v>78</v>
      </c>
      <c r="C520" t="s">
        <v>3858</v>
      </c>
      <c r="D520" s="68" t="s">
        <v>874</v>
      </c>
      <c r="E520" s="52">
        <v>2035</v>
      </c>
      <c r="F520" s="69" t="str">
        <f t="shared" si="96"/>
        <v>*0.95</v>
      </c>
      <c r="G520" s="70" t="str">
        <f t="shared" si="107"/>
        <v>REZoning_Sol-Win</v>
      </c>
      <c r="H520" s="52"/>
      <c r="I520" t="s">
        <v>3858</v>
      </c>
      <c r="J520" s="68" t="s">
        <v>874</v>
      </c>
      <c r="K520" s="52">
        <v>2050</v>
      </c>
      <c r="L520" s="62" t="str">
        <f t="shared" si="97"/>
        <v>*0.93</v>
      </c>
      <c r="M520" s="70" t="str">
        <f t="shared" si="98"/>
        <v>REZoning_Sol-Win</v>
      </c>
      <c r="O520" t="s">
        <v>3858</v>
      </c>
      <c r="P520" t="s">
        <v>874</v>
      </c>
      <c r="Q520">
        <v>2100</v>
      </c>
      <c r="R520" t="s">
        <v>904</v>
      </c>
      <c r="S520" t="s">
        <v>875</v>
      </c>
      <c r="AA520" s="49" t="s">
        <v>3858</v>
      </c>
      <c r="AB520" s="71" t="s">
        <v>874</v>
      </c>
      <c r="AC520" s="55">
        <v>2035</v>
      </c>
      <c r="AD520" s="70" t="str">
        <f t="shared" si="99"/>
        <v>*0.95</v>
      </c>
      <c r="AE520" s="70" t="str">
        <f t="shared" si="100"/>
        <v>REZoning_Sol-Win</v>
      </c>
      <c r="AF520" s="55"/>
      <c r="AG520" s="49" t="s">
        <v>3858</v>
      </c>
      <c r="AH520" s="71" t="s">
        <v>874</v>
      </c>
      <c r="AI520" s="55">
        <v>2050</v>
      </c>
      <c r="AJ520" s="70" t="str">
        <f t="shared" si="101"/>
        <v>*0.93</v>
      </c>
      <c r="AK520" s="70" t="str">
        <f t="shared" si="102"/>
        <v>REZoning_Sol-Win</v>
      </c>
      <c r="AO520" s="50" t="s">
        <v>3858</v>
      </c>
      <c r="AP520" s="72" t="s">
        <v>874</v>
      </c>
      <c r="AQ520" s="58">
        <v>2035</v>
      </c>
      <c r="AR520" s="73" t="str">
        <f t="shared" si="103"/>
        <v>*0.93</v>
      </c>
      <c r="AS520" s="70" t="str">
        <f t="shared" si="104"/>
        <v>REZoning_Sol-Win</v>
      </c>
      <c r="AT520" s="58"/>
      <c r="AU520" s="50" t="s">
        <v>3858</v>
      </c>
      <c r="AV520" s="72" t="s">
        <v>874</v>
      </c>
      <c r="AW520" s="58">
        <v>2050</v>
      </c>
      <c r="AX520" s="73" t="str">
        <f t="shared" si="105"/>
        <v>*0.9</v>
      </c>
      <c r="AY520" s="70" t="str">
        <f t="shared" si="106"/>
        <v>REZoning_Sol-Win</v>
      </c>
    </row>
    <row r="521" ht="29" spans="1:51">
      <c r="A521" s="67" t="s">
        <v>78</v>
      </c>
      <c r="C521" t="s">
        <v>3859</v>
      </c>
      <c r="D521" s="68" t="s">
        <v>874</v>
      </c>
      <c r="E521" s="52">
        <v>2035</v>
      </c>
      <c r="F521" s="69" t="str">
        <f t="shared" si="96"/>
        <v>*0.95</v>
      </c>
      <c r="G521" s="70" t="str">
        <f t="shared" si="107"/>
        <v>REZoning_Sol-Win</v>
      </c>
      <c r="H521" s="52"/>
      <c r="I521" t="s">
        <v>3859</v>
      </c>
      <c r="J521" s="68" t="s">
        <v>874</v>
      </c>
      <c r="K521" s="52">
        <v>2050</v>
      </c>
      <c r="L521" s="62" t="str">
        <f t="shared" si="97"/>
        <v>*0.93</v>
      </c>
      <c r="M521" s="70" t="str">
        <f t="shared" si="98"/>
        <v>REZoning_Sol-Win</v>
      </c>
      <c r="O521" t="s">
        <v>3859</v>
      </c>
      <c r="P521" t="s">
        <v>874</v>
      </c>
      <c r="Q521">
        <v>2100</v>
      </c>
      <c r="R521" t="s">
        <v>904</v>
      </c>
      <c r="S521" t="s">
        <v>875</v>
      </c>
      <c r="AA521" s="49" t="s">
        <v>3859</v>
      </c>
      <c r="AB521" s="71" t="s">
        <v>874</v>
      </c>
      <c r="AC521" s="55">
        <v>2035</v>
      </c>
      <c r="AD521" s="70" t="str">
        <f t="shared" si="99"/>
        <v>*0.95</v>
      </c>
      <c r="AE521" s="70" t="str">
        <f t="shared" si="100"/>
        <v>REZoning_Sol-Win</v>
      </c>
      <c r="AF521" s="55"/>
      <c r="AG521" s="49" t="s">
        <v>3859</v>
      </c>
      <c r="AH521" s="71" t="s">
        <v>874</v>
      </c>
      <c r="AI521" s="55">
        <v>2050</v>
      </c>
      <c r="AJ521" s="70" t="str">
        <f t="shared" si="101"/>
        <v>*0.93</v>
      </c>
      <c r="AK521" s="70" t="str">
        <f t="shared" si="102"/>
        <v>REZoning_Sol-Win</v>
      </c>
      <c r="AO521" s="50" t="s">
        <v>3859</v>
      </c>
      <c r="AP521" s="72" t="s">
        <v>874</v>
      </c>
      <c r="AQ521" s="58">
        <v>2035</v>
      </c>
      <c r="AR521" s="73" t="str">
        <f t="shared" si="103"/>
        <v>*0.93</v>
      </c>
      <c r="AS521" s="70" t="str">
        <f t="shared" si="104"/>
        <v>REZoning_Sol-Win</v>
      </c>
      <c r="AT521" s="58"/>
      <c r="AU521" s="50" t="s">
        <v>3859</v>
      </c>
      <c r="AV521" s="72" t="s">
        <v>874</v>
      </c>
      <c r="AW521" s="58">
        <v>2050</v>
      </c>
      <c r="AX521" s="73" t="str">
        <f t="shared" si="105"/>
        <v>*0.9</v>
      </c>
      <c r="AY521" s="70" t="str">
        <f t="shared" si="106"/>
        <v>REZoning_Sol-Win</v>
      </c>
    </row>
    <row r="522" ht="29" spans="1:51">
      <c r="A522" s="67" t="s">
        <v>78</v>
      </c>
      <c r="C522" t="s">
        <v>3860</v>
      </c>
      <c r="D522" s="68" t="s">
        <v>874</v>
      </c>
      <c r="E522" s="52">
        <v>2035</v>
      </c>
      <c r="F522" s="69" t="str">
        <f t="shared" si="96"/>
        <v>*0.95</v>
      </c>
      <c r="G522" s="70" t="str">
        <f t="shared" si="107"/>
        <v>REZoning_Sol-Win</v>
      </c>
      <c r="H522" s="52"/>
      <c r="I522" t="s">
        <v>3860</v>
      </c>
      <c r="J522" s="68" t="s">
        <v>874</v>
      </c>
      <c r="K522" s="52">
        <v>2050</v>
      </c>
      <c r="L522" s="62" t="str">
        <f t="shared" si="97"/>
        <v>*0.93</v>
      </c>
      <c r="M522" s="70" t="str">
        <f t="shared" si="98"/>
        <v>REZoning_Sol-Win</v>
      </c>
      <c r="O522" t="s">
        <v>3860</v>
      </c>
      <c r="P522" t="s">
        <v>874</v>
      </c>
      <c r="Q522">
        <v>2100</v>
      </c>
      <c r="R522" t="s">
        <v>904</v>
      </c>
      <c r="S522" t="s">
        <v>875</v>
      </c>
      <c r="AA522" s="49" t="s">
        <v>3860</v>
      </c>
      <c r="AB522" s="71" t="s">
        <v>874</v>
      </c>
      <c r="AC522" s="55">
        <v>2035</v>
      </c>
      <c r="AD522" s="70" t="str">
        <f t="shared" si="99"/>
        <v>*0.95</v>
      </c>
      <c r="AE522" s="70" t="str">
        <f t="shared" si="100"/>
        <v>REZoning_Sol-Win</v>
      </c>
      <c r="AF522" s="55"/>
      <c r="AG522" s="49" t="s">
        <v>3860</v>
      </c>
      <c r="AH522" s="71" t="s">
        <v>874</v>
      </c>
      <c r="AI522" s="55">
        <v>2050</v>
      </c>
      <c r="AJ522" s="70" t="str">
        <f t="shared" si="101"/>
        <v>*0.93</v>
      </c>
      <c r="AK522" s="70" t="str">
        <f t="shared" si="102"/>
        <v>REZoning_Sol-Win</v>
      </c>
      <c r="AO522" s="50" t="s">
        <v>3860</v>
      </c>
      <c r="AP522" s="72" t="s">
        <v>874</v>
      </c>
      <c r="AQ522" s="58">
        <v>2035</v>
      </c>
      <c r="AR522" s="73" t="str">
        <f t="shared" si="103"/>
        <v>*0.93</v>
      </c>
      <c r="AS522" s="70" t="str">
        <f t="shared" si="104"/>
        <v>REZoning_Sol-Win</v>
      </c>
      <c r="AT522" s="58"/>
      <c r="AU522" s="50" t="s">
        <v>3860</v>
      </c>
      <c r="AV522" s="72" t="s">
        <v>874</v>
      </c>
      <c r="AW522" s="58">
        <v>2050</v>
      </c>
      <c r="AX522" s="73" t="str">
        <f t="shared" si="105"/>
        <v>*0.9</v>
      </c>
      <c r="AY522" s="70" t="str">
        <f t="shared" si="106"/>
        <v>REZoning_Sol-Win</v>
      </c>
    </row>
    <row r="523" ht="29" spans="1:51">
      <c r="A523" s="67" t="s">
        <v>78</v>
      </c>
      <c r="C523" t="s">
        <v>3861</v>
      </c>
      <c r="D523" s="68" t="s">
        <v>874</v>
      </c>
      <c r="E523" s="52">
        <v>2035</v>
      </c>
      <c r="F523" s="69" t="str">
        <f t="shared" si="96"/>
        <v>*0.95</v>
      </c>
      <c r="G523" s="70" t="str">
        <f t="shared" si="107"/>
        <v>REZoning_Sol-Win</v>
      </c>
      <c r="H523" s="52"/>
      <c r="I523" t="s">
        <v>3861</v>
      </c>
      <c r="J523" s="68" t="s">
        <v>874</v>
      </c>
      <c r="K523" s="52">
        <v>2050</v>
      </c>
      <c r="L523" s="62" t="str">
        <f t="shared" si="97"/>
        <v>*0.93</v>
      </c>
      <c r="M523" s="70" t="str">
        <f t="shared" si="98"/>
        <v>REZoning_Sol-Win</v>
      </c>
      <c r="O523" t="s">
        <v>3861</v>
      </c>
      <c r="P523" t="s">
        <v>874</v>
      </c>
      <c r="Q523">
        <v>2100</v>
      </c>
      <c r="R523" t="s">
        <v>904</v>
      </c>
      <c r="S523" t="s">
        <v>875</v>
      </c>
      <c r="AA523" s="49" t="s">
        <v>3861</v>
      </c>
      <c r="AB523" s="71" t="s">
        <v>874</v>
      </c>
      <c r="AC523" s="55">
        <v>2035</v>
      </c>
      <c r="AD523" s="70" t="str">
        <f t="shared" si="99"/>
        <v>*0.95</v>
      </c>
      <c r="AE523" s="70" t="str">
        <f t="shared" si="100"/>
        <v>REZoning_Sol-Win</v>
      </c>
      <c r="AF523" s="55"/>
      <c r="AG523" s="49" t="s">
        <v>3861</v>
      </c>
      <c r="AH523" s="71" t="s">
        <v>874</v>
      </c>
      <c r="AI523" s="55">
        <v>2050</v>
      </c>
      <c r="AJ523" s="70" t="str">
        <f t="shared" si="101"/>
        <v>*0.93</v>
      </c>
      <c r="AK523" s="70" t="str">
        <f t="shared" si="102"/>
        <v>REZoning_Sol-Win</v>
      </c>
      <c r="AO523" s="50" t="s">
        <v>3861</v>
      </c>
      <c r="AP523" s="72" t="s">
        <v>874</v>
      </c>
      <c r="AQ523" s="58">
        <v>2035</v>
      </c>
      <c r="AR523" s="73" t="str">
        <f t="shared" si="103"/>
        <v>*0.93</v>
      </c>
      <c r="AS523" s="70" t="str">
        <f t="shared" si="104"/>
        <v>REZoning_Sol-Win</v>
      </c>
      <c r="AT523" s="58"/>
      <c r="AU523" s="50" t="s">
        <v>3861</v>
      </c>
      <c r="AV523" s="72" t="s">
        <v>874</v>
      </c>
      <c r="AW523" s="58">
        <v>2050</v>
      </c>
      <c r="AX523" s="73" t="str">
        <f t="shared" si="105"/>
        <v>*0.9</v>
      </c>
      <c r="AY523" s="70" t="str">
        <f t="shared" si="106"/>
        <v>REZoning_Sol-Win</v>
      </c>
    </row>
    <row r="524" ht="29" spans="1:51">
      <c r="A524" s="67" t="s">
        <v>78</v>
      </c>
      <c r="C524" t="s">
        <v>3862</v>
      </c>
      <c r="D524" s="68" t="s">
        <v>874</v>
      </c>
      <c r="E524" s="52">
        <v>2035</v>
      </c>
      <c r="F524" s="69" t="str">
        <f t="shared" si="96"/>
        <v>*0.95</v>
      </c>
      <c r="G524" s="70" t="str">
        <f t="shared" si="107"/>
        <v>REZoning_Sol-Win</v>
      </c>
      <c r="H524" s="52"/>
      <c r="I524" t="s">
        <v>3862</v>
      </c>
      <c r="J524" s="68" t="s">
        <v>874</v>
      </c>
      <c r="K524" s="52">
        <v>2050</v>
      </c>
      <c r="L524" s="62" t="str">
        <f t="shared" si="97"/>
        <v>*0.93</v>
      </c>
      <c r="M524" s="70" t="str">
        <f t="shared" si="98"/>
        <v>REZoning_Sol-Win</v>
      </c>
      <c r="O524" t="s">
        <v>3862</v>
      </c>
      <c r="P524" t="s">
        <v>874</v>
      </c>
      <c r="Q524">
        <v>2100</v>
      </c>
      <c r="R524" t="s">
        <v>904</v>
      </c>
      <c r="S524" t="s">
        <v>875</v>
      </c>
      <c r="AA524" s="49" t="s">
        <v>3862</v>
      </c>
      <c r="AB524" s="71" t="s">
        <v>874</v>
      </c>
      <c r="AC524" s="55">
        <v>2035</v>
      </c>
      <c r="AD524" s="70" t="str">
        <f t="shared" si="99"/>
        <v>*0.95</v>
      </c>
      <c r="AE524" s="70" t="str">
        <f t="shared" si="100"/>
        <v>REZoning_Sol-Win</v>
      </c>
      <c r="AF524" s="55"/>
      <c r="AG524" s="49" t="s">
        <v>3862</v>
      </c>
      <c r="AH524" s="71" t="s">
        <v>874</v>
      </c>
      <c r="AI524" s="55">
        <v>2050</v>
      </c>
      <c r="AJ524" s="70" t="str">
        <f t="shared" si="101"/>
        <v>*0.93</v>
      </c>
      <c r="AK524" s="70" t="str">
        <f t="shared" si="102"/>
        <v>REZoning_Sol-Win</v>
      </c>
      <c r="AO524" s="50" t="s">
        <v>3862</v>
      </c>
      <c r="AP524" s="72" t="s">
        <v>874</v>
      </c>
      <c r="AQ524" s="58">
        <v>2035</v>
      </c>
      <c r="AR524" s="73" t="str">
        <f t="shared" si="103"/>
        <v>*0.93</v>
      </c>
      <c r="AS524" s="70" t="str">
        <f t="shared" si="104"/>
        <v>REZoning_Sol-Win</v>
      </c>
      <c r="AT524" s="58"/>
      <c r="AU524" s="50" t="s">
        <v>3862</v>
      </c>
      <c r="AV524" s="72" t="s">
        <v>874</v>
      </c>
      <c r="AW524" s="58">
        <v>2050</v>
      </c>
      <c r="AX524" s="73" t="str">
        <f t="shared" si="105"/>
        <v>*0.9</v>
      </c>
      <c r="AY524" s="70" t="str">
        <f t="shared" si="106"/>
        <v>REZoning_Sol-Win</v>
      </c>
    </row>
    <row r="525" ht="29" spans="1:51">
      <c r="A525" s="67" t="s">
        <v>78</v>
      </c>
      <c r="C525" t="s">
        <v>3863</v>
      </c>
      <c r="D525" s="68" t="s">
        <v>874</v>
      </c>
      <c r="E525" s="52">
        <v>2035</v>
      </c>
      <c r="F525" s="69" t="str">
        <f t="shared" si="96"/>
        <v>*0.95</v>
      </c>
      <c r="G525" s="70" t="str">
        <f t="shared" si="107"/>
        <v>REZoning_Sol-Win</v>
      </c>
      <c r="H525" s="52"/>
      <c r="I525" t="s">
        <v>3863</v>
      </c>
      <c r="J525" s="68" t="s">
        <v>874</v>
      </c>
      <c r="K525" s="52">
        <v>2050</v>
      </c>
      <c r="L525" s="62" t="str">
        <f t="shared" si="97"/>
        <v>*0.93</v>
      </c>
      <c r="M525" s="70" t="str">
        <f t="shared" si="98"/>
        <v>REZoning_Sol-Win</v>
      </c>
      <c r="O525" t="s">
        <v>3863</v>
      </c>
      <c r="P525" t="s">
        <v>874</v>
      </c>
      <c r="Q525">
        <v>2100</v>
      </c>
      <c r="R525" t="s">
        <v>904</v>
      </c>
      <c r="S525" t="s">
        <v>875</v>
      </c>
      <c r="AA525" s="49" t="s">
        <v>3863</v>
      </c>
      <c r="AB525" s="71" t="s">
        <v>874</v>
      </c>
      <c r="AC525" s="55">
        <v>2035</v>
      </c>
      <c r="AD525" s="70" t="str">
        <f t="shared" si="99"/>
        <v>*0.95</v>
      </c>
      <c r="AE525" s="70" t="str">
        <f t="shared" si="100"/>
        <v>REZoning_Sol-Win</v>
      </c>
      <c r="AF525" s="55"/>
      <c r="AG525" s="49" t="s">
        <v>3863</v>
      </c>
      <c r="AH525" s="71" t="s">
        <v>874</v>
      </c>
      <c r="AI525" s="55">
        <v>2050</v>
      </c>
      <c r="AJ525" s="70" t="str">
        <f t="shared" si="101"/>
        <v>*0.93</v>
      </c>
      <c r="AK525" s="70" t="str">
        <f t="shared" si="102"/>
        <v>REZoning_Sol-Win</v>
      </c>
      <c r="AO525" s="50" t="s">
        <v>3863</v>
      </c>
      <c r="AP525" s="72" t="s">
        <v>874</v>
      </c>
      <c r="AQ525" s="58">
        <v>2035</v>
      </c>
      <c r="AR525" s="73" t="str">
        <f t="shared" si="103"/>
        <v>*0.93</v>
      </c>
      <c r="AS525" s="70" t="str">
        <f t="shared" si="104"/>
        <v>REZoning_Sol-Win</v>
      </c>
      <c r="AT525" s="58"/>
      <c r="AU525" s="50" t="s">
        <v>3863</v>
      </c>
      <c r="AV525" s="72" t="s">
        <v>874</v>
      </c>
      <c r="AW525" s="58">
        <v>2050</v>
      </c>
      <c r="AX525" s="73" t="str">
        <f t="shared" si="105"/>
        <v>*0.9</v>
      </c>
      <c r="AY525" s="70" t="str">
        <f t="shared" si="106"/>
        <v>REZoning_Sol-Win</v>
      </c>
    </row>
    <row r="526" ht="29" spans="1:51">
      <c r="A526" s="67" t="s">
        <v>78</v>
      </c>
      <c r="C526" t="s">
        <v>3864</v>
      </c>
      <c r="D526" s="68" t="s">
        <v>874</v>
      </c>
      <c r="E526" s="52">
        <v>2035</v>
      </c>
      <c r="F526" s="69" t="str">
        <f t="shared" si="96"/>
        <v>*0.95</v>
      </c>
      <c r="G526" s="70" t="str">
        <f t="shared" si="107"/>
        <v>REZoning_Sol-Win</v>
      </c>
      <c r="H526" s="52"/>
      <c r="I526" t="s">
        <v>3864</v>
      </c>
      <c r="J526" s="68" t="s">
        <v>874</v>
      </c>
      <c r="K526" s="52">
        <v>2050</v>
      </c>
      <c r="L526" s="62" t="str">
        <f t="shared" si="97"/>
        <v>*0.93</v>
      </c>
      <c r="M526" s="70" t="str">
        <f t="shared" si="98"/>
        <v>REZoning_Sol-Win</v>
      </c>
      <c r="O526" t="s">
        <v>3864</v>
      </c>
      <c r="P526" t="s">
        <v>874</v>
      </c>
      <c r="Q526">
        <v>2100</v>
      </c>
      <c r="R526" t="s">
        <v>904</v>
      </c>
      <c r="S526" t="s">
        <v>875</v>
      </c>
      <c r="AA526" s="49" t="s">
        <v>3864</v>
      </c>
      <c r="AB526" s="71" t="s">
        <v>874</v>
      </c>
      <c r="AC526" s="55">
        <v>2035</v>
      </c>
      <c r="AD526" s="70" t="str">
        <f t="shared" si="99"/>
        <v>*0.95</v>
      </c>
      <c r="AE526" s="70" t="str">
        <f t="shared" si="100"/>
        <v>REZoning_Sol-Win</v>
      </c>
      <c r="AF526" s="55"/>
      <c r="AG526" s="49" t="s">
        <v>3864</v>
      </c>
      <c r="AH526" s="71" t="s">
        <v>874</v>
      </c>
      <c r="AI526" s="55">
        <v>2050</v>
      </c>
      <c r="AJ526" s="70" t="str">
        <f t="shared" si="101"/>
        <v>*0.93</v>
      </c>
      <c r="AK526" s="70" t="str">
        <f t="shared" si="102"/>
        <v>REZoning_Sol-Win</v>
      </c>
      <c r="AO526" s="50" t="s">
        <v>3864</v>
      </c>
      <c r="AP526" s="72" t="s">
        <v>874</v>
      </c>
      <c r="AQ526" s="58">
        <v>2035</v>
      </c>
      <c r="AR526" s="73" t="str">
        <f t="shared" si="103"/>
        <v>*0.93</v>
      </c>
      <c r="AS526" s="70" t="str">
        <f t="shared" si="104"/>
        <v>REZoning_Sol-Win</v>
      </c>
      <c r="AT526" s="58"/>
      <c r="AU526" s="50" t="s">
        <v>3864</v>
      </c>
      <c r="AV526" s="72" t="s">
        <v>874</v>
      </c>
      <c r="AW526" s="58">
        <v>2050</v>
      </c>
      <c r="AX526" s="73" t="str">
        <f t="shared" si="105"/>
        <v>*0.9</v>
      </c>
      <c r="AY526" s="70" t="str">
        <f t="shared" si="106"/>
        <v>REZoning_Sol-Win</v>
      </c>
    </row>
    <row r="527" ht="29" spans="1:51">
      <c r="A527" s="67" t="s">
        <v>78</v>
      </c>
      <c r="C527" t="s">
        <v>3865</v>
      </c>
      <c r="D527" s="68" t="s">
        <v>874</v>
      </c>
      <c r="E527" s="52">
        <v>2035</v>
      </c>
      <c r="F527" s="69" t="str">
        <f t="shared" si="96"/>
        <v>*0.95</v>
      </c>
      <c r="G527" s="70" t="str">
        <f t="shared" si="107"/>
        <v>REZoning_Sol-Win</v>
      </c>
      <c r="H527" s="52"/>
      <c r="I527" t="s">
        <v>3865</v>
      </c>
      <c r="J527" s="68" t="s">
        <v>874</v>
      </c>
      <c r="K527" s="52">
        <v>2050</v>
      </c>
      <c r="L527" s="62" t="str">
        <f t="shared" si="97"/>
        <v>*0.93</v>
      </c>
      <c r="M527" s="70" t="str">
        <f t="shared" si="98"/>
        <v>REZoning_Sol-Win</v>
      </c>
      <c r="O527" t="s">
        <v>3865</v>
      </c>
      <c r="P527" t="s">
        <v>874</v>
      </c>
      <c r="Q527">
        <v>2100</v>
      </c>
      <c r="R527" t="s">
        <v>904</v>
      </c>
      <c r="S527" t="s">
        <v>875</v>
      </c>
      <c r="AA527" s="49" t="s">
        <v>3865</v>
      </c>
      <c r="AB527" s="71" t="s">
        <v>874</v>
      </c>
      <c r="AC527" s="55">
        <v>2035</v>
      </c>
      <c r="AD527" s="70" t="str">
        <f t="shared" si="99"/>
        <v>*0.95</v>
      </c>
      <c r="AE527" s="70" t="str">
        <f t="shared" si="100"/>
        <v>REZoning_Sol-Win</v>
      </c>
      <c r="AF527" s="55"/>
      <c r="AG527" s="49" t="s">
        <v>3865</v>
      </c>
      <c r="AH527" s="71" t="s">
        <v>874</v>
      </c>
      <c r="AI527" s="55">
        <v>2050</v>
      </c>
      <c r="AJ527" s="70" t="str">
        <f t="shared" si="101"/>
        <v>*0.93</v>
      </c>
      <c r="AK527" s="70" t="str">
        <f t="shared" si="102"/>
        <v>REZoning_Sol-Win</v>
      </c>
      <c r="AO527" s="50" t="s">
        <v>3865</v>
      </c>
      <c r="AP527" s="72" t="s">
        <v>874</v>
      </c>
      <c r="AQ527" s="58">
        <v>2035</v>
      </c>
      <c r="AR527" s="73" t="str">
        <f t="shared" si="103"/>
        <v>*0.93</v>
      </c>
      <c r="AS527" s="70" t="str">
        <f t="shared" si="104"/>
        <v>REZoning_Sol-Win</v>
      </c>
      <c r="AT527" s="58"/>
      <c r="AU527" s="50" t="s">
        <v>3865</v>
      </c>
      <c r="AV527" s="72" t="s">
        <v>874</v>
      </c>
      <c r="AW527" s="58">
        <v>2050</v>
      </c>
      <c r="AX527" s="73" t="str">
        <f t="shared" si="105"/>
        <v>*0.9</v>
      </c>
      <c r="AY527" s="70" t="str">
        <f t="shared" si="106"/>
        <v>REZoning_Sol-Win</v>
      </c>
    </row>
    <row r="528" ht="29" spans="1:51">
      <c r="A528" s="67" t="s">
        <v>78</v>
      </c>
      <c r="C528" t="s">
        <v>3866</v>
      </c>
      <c r="D528" s="68" t="s">
        <v>874</v>
      </c>
      <c r="E528" s="52">
        <v>2035</v>
      </c>
      <c r="F528" s="69" t="str">
        <f t="shared" si="96"/>
        <v>*0.95</v>
      </c>
      <c r="G528" s="70" t="str">
        <f t="shared" si="107"/>
        <v>REZoning_Sol-Win</v>
      </c>
      <c r="H528" s="52"/>
      <c r="I528" t="s">
        <v>3866</v>
      </c>
      <c r="J528" s="68" t="s">
        <v>874</v>
      </c>
      <c r="K528" s="52">
        <v>2050</v>
      </c>
      <c r="L528" s="62" t="str">
        <f t="shared" si="97"/>
        <v>*0.93</v>
      </c>
      <c r="M528" s="70" t="str">
        <f t="shared" si="98"/>
        <v>REZoning_Sol-Win</v>
      </c>
      <c r="O528" t="s">
        <v>3866</v>
      </c>
      <c r="P528" t="s">
        <v>874</v>
      </c>
      <c r="Q528">
        <v>2100</v>
      </c>
      <c r="R528" t="s">
        <v>904</v>
      </c>
      <c r="S528" t="s">
        <v>875</v>
      </c>
      <c r="AA528" s="49" t="s">
        <v>3866</v>
      </c>
      <c r="AB528" s="71" t="s">
        <v>874</v>
      </c>
      <c r="AC528" s="55">
        <v>2035</v>
      </c>
      <c r="AD528" s="70" t="str">
        <f t="shared" si="99"/>
        <v>*0.95</v>
      </c>
      <c r="AE528" s="70" t="str">
        <f t="shared" si="100"/>
        <v>REZoning_Sol-Win</v>
      </c>
      <c r="AF528" s="55"/>
      <c r="AG528" s="49" t="s">
        <v>3866</v>
      </c>
      <c r="AH528" s="71" t="s">
        <v>874</v>
      </c>
      <c r="AI528" s="55">
        <v>2050</v>
      </c>
      <c r="AJ528" s="70" t="str">
        <f t="shared" si="101"/>
        <v>*0.93</v>
      </c>
      <c r="AK528" s="70" t="str">
        <f t="shared" si="102"/>
        <v>REZoning_Sol-Win</v>
      </c>
      <c r="AO528" s="50" t="s">
        <v>3866</v>
      </c>
      <c r="AP528" s="72" t="s">
        <v>874</v>
      </c>
      <c r="AQ528" s="58">
        <v>2035</v>
      </c>
      <c r="AR528" s="73" t="str">
        <f t="shared" si="103"/>
        <v>*0.93</v>
      </c>
      <c r="AS528" s="70" t="str">
        <f t="shared" si="104"/>
        <v>REZoning_Sol-Win</v>
      </c>
      <c r="AT528" s="58"/>
      <c r="AU528" s="50" t="s">
        <v>3866</v>
      </c>
      <c r="AV528" s="72" t="s">
        <v>874</v>
      </c>
      <c r="AW528" s="58">
        <v>2050</v>
      </c>
      <c r="AX528" s="73" t="str">
        <f t="shared" si="105"/>
        <v>*0.9</v>
      </c>
      <c r="AY528" s="70" t="str">
        <f t="shared" si="106"/>
        <v>REZoning_Sol-Win</v>
      </c>
    </row>
    <row r="529" ht="29" spans="1:51">
      <c r="A529" s="67" t="s">
        <v>78</v>
      </c>
      <c r="C529" t="s">
        <v>3867</v>
      </c>
      <c r="D529" s="68" t="s">
        <v>874</v>
      </c>
      <c r="E529" s="52">
        <v>2035</v>
      </c>
      <c r="F529" s="69" t="str">
        <f t="shared" si="96"/>
        <v>*0.95</v>
      </c>
      <c r="G529" s="70" t="str">
        <f t="shared" si="107"/>
        <v>REZoning_Sol-Win</v>
      </c>
      <c r="H529" s="52"/>
      <c r="I529" t="s">
        <v>3867</v>
      </c>
      <c r="J529" s="68" t="s">
        <v>874</v>
      </c>
      <c r="K529" s="52">
        <v>2050</v>
      </c>
      <c r="L529" s="62" t="str">
        <f t="shared" si="97"/>
        <v>*0.93</v>
      </c>
      <c r="M529" s="70" t="str">
        <f t="shared" si="98"/>
        <v>REZoning_Sol-Win</v>
      </c>
      <c r="O529" t="s">
        <v>3867</v>
      </c>
      <c r="P529" t="s">
        <v>874</v>
      </c>
      <c r="Q529">
        <v>2100</v>
      </c>
      <c r="R529" t="s">
        <v>904</v>
      </c>
      <c r="S529" t="s">
        <v>875</v>
      </c>
      <c r="AA529" s="49" t="s">
        <v>3867</v>
      </c>
      <c r="AB529" s="71" t="s">
        <v>874</v>
      </c>
      <c r="AC529" s="55">
        <v>2035</v>
      </c>
      <c r="AD529" s="70" t="str">
        <f t="shared" si="99"/>
        <v>*0.95</v>
      </c>
      <c r="AE529" s="70" t="str">
        <f t="shared" si="100"/>
        <v>REZoning_Sol-Win</v>
      </c>
      <c r="AF529" s="55"/>
      <c r="AG529" s="49" t="s">
        <v>3867</v>
      </c>
      <c r="AH529" s="71" t="s">
        <v>874</v>
      </c>
      <c r="AI529" s="55">
        <v>2050</v>
      </c>
      <c r="AJ529" s="70" t="str">
        <f t="shared" si="101"/>
        <v>*0.93</v>
      </c>
      <c r="AK529" s="70" t="str">
        <f t="shared" si="102"/>
        <v>REZoning_Sol-Win</v>
      </c>
      <c r="AO529" s="50" t="s">
        <v>3867</v>
      </c>
      <c r="AP529" s="72" t="s">
        <v>874</v>
      </c>
      <c r="AQ529" s="58">
        <v>2035</v>
      </c>
      <c r="AR529" s="73" t="str">
        <f t="shared" si="103"/>
        <v>*0.93</v>
      </c>
      <c r="AS529" s="70" t="str">
        <f t="shared" si="104"/>
        <v>REZoning_Sol-Win</v>
      </c>
      <c r="AT529" s="58"/>
      <c r="AU529" s="50" t="s">
        <v>3867</v>
      </c>
      <c r="AV529" s="72" t="s">
        <v>874</v>
      </c>
      <c r="AW529" s="58">
        <v>2050</v>
      </c>
      <c r="AX529" s="73" t="str">
        <f t="shared" si="105"/>
        <v>*0.9</v>
      </c>
      <c r="AY529" s="70" t="str">
        <f t="shared" si="106"/>
        <v>REZoning_Sol-Win</v>
      </c>
    </row>
    <row r="530" ht="29" spans="1:51">
      <c r="A530" s="67" t="s">
        <v>78</v>
      </c>
      <c r="C530" t="s">
        <v>3868</v>
      </c>
      <c r="D530" s="68" t="s">
        <v>874</v>
      </c>
      <c r="E530" s="52">
        <v>2035</v>
      </c>
      <c r="F530" s="69" t="str">
        <f t="shared" si="96"/>
        <v>*0.95</v>
      </c>
      <c r="G530" s="70" t="str">
        <f t="shared" si="107"/>
        <v>REZoning_Sol-Win</v>
      </c>
      <c r="H530" s="52"/>
      <c r="I530" t="s">
        <v>3868</v>
      </c>
      <c r="J530" s="68" t="s">
        <v>874</v>
      </c>
      <c r="K530" s="52">
        <v>2050</v>
      </c>
      <c r="L530" s="62" t="str">
        <f t="shared" si="97"/>
        <v>*0.93</v>
      </c>
      <c r="M530" s="70" t="str">
        <f t="shared" si="98"/>
        <v>REZoning_Sol-Win</v>
      </c>
      <c r="O530" t="s">
        <v>3868</v>
      </c>
      <c r="P530" t="s">
        <v>874</v>
      </c>
      <c r="Q530">
        <v>2100</v>
      </c>
      <c r="R530" t="s">
        <v>904</v>
      </c>
      <c r="S530" t="s">
        <v>875</v>
      </c>
      <c r="AA530" s="49" t="s">
        <v>3868</v>
      </c>
      <c r="AB530" s="71" t="s">
        <v>874</v>
      </c>
      <c r="AC530" s="55">
        <v>2035</v>
      </c>
      <c r="AD530" s="70" t="str">
        <f t="shared" si="99"/>
        <v>*0.95</v>
      </c>
      <c r="AE530" s="70" t="str">
        <f t="shared" si="100"/>
        <v>REZoning_Sol-Win</v>
      </c>
      <c r="AF530" s="55"/>
      <c r="AG530" s="49" t="s">
        <v>3868</v>
      </c>
      <c r="AH530" s="71" t="s">
        <v>874</v>
      </c>
      <c r="AI530" s="55">
        <v>2050</v>
      </c>
      <c r="AJ530" s="70" t="str">
        <f t="shared" si="101"/>
        <v>*0.93</v>
      </c>
      <c r="AK530" s="70" t="str">
        <f t="shared" si="102"/>
        <v>REZoning_Sol-Win</v>
      </c>
      <c r="AO530" s="50" t="s">
        <v>3868</v>
      </c>
      <c r="AP530" s="72" t="s">
        <v>874</v>
      </c>
      <c r="AQ530" s="58">
        <v>2035</v>
      </c>
      <c r="AR530" s="73" t="str">
        <f t="shared" si="103"/>
        <v>*0.93</v>
      </c>
      <c r="AS530" s="70" t="str">
        <f t="shared" si="104"/>
        <v>REZoning_Sol-Win</v>
      </c>
      <c r="AT530" s="58"/>
      <c r="AU530" s="50" t="s">
        <v>3868</v>
      </c>
      <c r="AV530" s="72" t="s">
        <v>874</v>
      </c>
      <c r="AW530" s="58">
        <v>2050</v>
      </c>
      <c r="AX530" s="73" t="str">
        <f t="shared" si="105"/>
        <v>*0.9</v>
      </c>
      <c r="AY530" s="70" t="str">
        <f t="shared" si="106"/>
        <v>REZoning_Sol-Win</v>
      </c>
    </row>
    <row r="531" ht="29" spans="1:51">
      <c r="A531" s="67" t="s">
        <v>78</v>
      </c>
      <c r="C531" t="s">
        <v>3869</v>
      </c>
      <c r="D531" s="68" t="s">
        <v>874</v>
      </c>
      <c r="E531" s="52">
        <v>2035</v>
      </c>
      <c r="F531" s="69" t="str">
        <f t="shared" si="96"/>
        <v>*0.95</v>
      </c>
      <c r="G531" s="70" t="str">
        <f t="shared" si="107"/>
        <v>REZoning_Sol-Win</v>
      </c>
      <c r="H531" s="52"/>
      <c r="I531" t="s">
        <v>3869</v>
      </c>
      <c r="J531" s="68" t="s">
        <v>874</v>
      </c>
      <c r="K531" s="52">
        <v>2050</v>
      </c>
      <c r="L531" s="62" t="str">
        <f t="shared" si="97"/>
        <v>*0.93</v>
      </c>
      <c r="M531" s="70" t="str">
        <f t="shared" si="98"/>
        <v>REZoning_Sol-Win</v>
      </c>
      <c r="O531" t="s">
        <v>3869</v>
      </c>
      <c r="P531" t="s">
        <v>874</v>
      </c>
      <c r="Q531">
        <v>2100</v>
      </c>
      <c r="R531" t="s">
        <v>904</v>
      </c>
      <c r="S531" t="s">
        <v>875</v>
      </c>
      <c r="AA531" s="49" t="s">
        <v>3869</v>
      </c>
      <c r="AB531" s="71" t="s">
        <v>874</v>
      </c>
      <c r="AC531" s="55">
        <v>2035</v>
      </c>
      <c r="AD531" s="70" t="str">
        <f t="shared" si="99"/>
        <v>*0.95</v>
      </c>
      <c r="AE531" s="70" t="str">
        <f t="shared" si="100"/>
        <v>REZoning_Sol-Win</v>
      </c>
      <c r="AF531" s="55"/>
      <c r="AG531" s="49" t="s">
        <v>3869</v>
      </c>
      <c r="AH531" s="71" t="s">
        <v>874</v>
      </c>
      <c r="AI531" s="55">
        <v>2050</v>
      </c>
      <c r="AJ531" s="70" t="str">
        <f t="shared" si="101"/>
        <v>*0.93</v>
      </c>
      <c r="AK531" s="70" t="str">
        <f t="shared" si="102"/>
        <v>REZoning_Sol-Win</v>
      </c>
      <c r="AO531" s="50" t="s">
        <v>3869</v>
      </c>
      <c r="AP531" s="72" t="s">
        <v>874</v>
      </c>
      <c r="AQ531" s="58">
        <v>2035</v>
      </c>
      <c r="AR531" s="73" t="str">
        <f t="shared" si="103"/>
        <v>*0.93</v>
      </c>
      <c r="AS531" s="70" t="str">
        <f t="shared" si="104"/>
        <v>REZoning_Sol-Win</v>
      </c>
      <c r="AT531" s="58"/>
      <c r="AU531" s="50" t="s">
        <v>3869</v>
      </c>
      <c r="AV531" s="72" t="s">
        <v>874</v>
      </c>
      <c r="AW531" s="58">
        <v>2050</v>
      </c>
      <c r="AX531" s="73" t="str">
        <f t="shared" si="105"/>
        <v>*0.9</v>
      </c>
      <c r="AY531" s="70" t="str">
        <f t="shared" si="106"/>
        <v>REZoning_Sol-Win</v>
      </c>
    </row>
    <row r="532" ht="29" spans="1:51">
      <c r="A532" s="67" t="s">
        <v>78</v>
      </c>
      <c r="C532" t="s">
        <v>3870</v>
      </c>
      <c r="D532" s="68" t="s">
        <v>874</v>
      </c>
      <c r="E532" s="52">
        <v>2035</v>
      </c>
      <c r="F532" s="69" t="str">
        <f t="shared" si="96"/>
        <v>*0.95</v>
      </c>
      <c r="G532" s="70" t="str">
        <f t="shared" si="107"/>
        <v>REZoning_Sol-Win</v>
      </c>
      <c r="H532" s="52"/>
      <c r="I532" t="s">
        <v>3870</v>
      </c>
      <c r="J532" s="68" t="s">
        <v>874</v>
      </c>
      <c r="K532" s="52">
        <v>2050</v>
      </c>
      <c r="L532" s="62" t="str">
        <f t="shared" si="97"/>
        <v>*0.93</v>
      </c>
      <c r="M532" s="70" t="str">
        <f t="shared" si="98"/>
        <v>REZoning_Sol-Win</v>
      </c>
      <c r="O532" t="s">
        <v>3870</v>
      </c>
      <c r="P532" t="s">
        <v>874</v>
      </c>
      <c r="Q532">
        <v>2100</v>
      </c>
      <c r="R532" t="s">
        <v>904</v>
      </c>
      <c r="S532" t="s">
        <v>875</v>
      </c>
      <c r="AA532" s="49" t="s">
        <v>3870</v>
      </c>
      <c r="AB532" s="71" t="s">
        <v>874</v>
      </c>
      <c r="AC532" s="55">
        <v>2035</v>
      </c>
      <c r="AD532" s="70" t="str">
        <f t="shared" si="99"/>
        <v>*0.95</v>
      </c>
      <c r="AE532" s="70" t="str">
        <f t="shared" si="100"/>
        <v>REZoning_Sol-Win</v>
      </c>
      <c r="AF532" s="55"/>
      <c r="AG532" s="49" t="s">
        <v>3870</v>
      </c>
      <c r="AH532" s="71" t="s">
        <v>874</v>
      </c>
      <c r="AI532" s="55">
        <v>2050</v>
      </c>
      <c r="AJ532" s="70" t="str">
        <f t="shared" si="101"/>
        <v>*0.93</v>
      </c>
      <c r="AK532" s="70" t="str">
        <f t="shared" si="102"/>
        <v>REZoning_Sol-Win</v>
      </c>
      <c r="AO532" s="50" t="s">
        <v>3870</v>
      </c>
      <c r="AP532" s="72" t="s">
        <v>874</v>
      </c>
      <c r="AQ532" s="58">
        <v>2035</v>
      </c>
      <c r="AR532" s="73" t="str">
        <f t="shared" si="103"/>
        <v>*0.93</v>
      </c>
      <c r="AS532" s="70" t="str">
        <f t="shared" si="104"/>
        <v>REZoning_Sol-Win</v>
      </c>
      <c r="AT532" s="58"/>
      <c r="AU532" s="50" t="s">
        <v>3870</v>
      </c>
      <c r="AV532" s="72" t="s">
        <v>874</v>
      </c>
      <c r="AW532" s="58">
        <v>2050</v>
      </c>
      <c r="AX532" s="73" t="str">
        <f t="shared" si="105"/>
        <v>*0.9</v>
      </c>
      <c r="AY532" s="70" t="str">
        <f t="shared" si="106"/>
        <v>REZoning_Sol-Win</v>
      </c>
    </row>
    <row r="533" ht="29" spans="1:51">
      <c r="A533" s="67" t="s">
        <v>78</v>
      </c>
      <c r="C533" t="s">
        <v>3871</v>
      </c>
      <c r="D533" s="68" t="s">
        <v>874</v>
      </c>
      <c r="E533" s="52">
        <v>2035</v>
      </c>
      <c r="F533" s="69" t="str">
        <f t="shared" si="96"/>
        <v>*0.95</v>
      </c>
      <c r="G533" s="70" t="str">
        <f t="shared" si="107"/>
        <v>REZoning_Sol-Win</v>
      </c>
      <c r="H533" s="52"/>
      <c r="I533" t="s">
        <v>3871</v>
      </c>
      <c r="J533" s="68" t="s">
        <v>874</v>
      </c>
      <c r="K533" s="52">
        <v>2050</v>
      </c>
      <c r="L533" s="62" t="str">
        <f t="shared" si="97"/>
        <v>*0.93</v>
      </c>
      <c r="M533" s="70" t="str">
        <f t="shared" si="98"/>
        <v>REZoning_Sol-Win</v>
      </c>
      <c r="O533" t="s">
        <v>3871</v>
      </c>
      <c r="P533" t="s">
        <v>874</v>
      </c>
      <c r="Q533">
        <v>2100</v>
      </c>
      <c r="R533" t="s">
        <v>904</v>
      </c>
      <c r="S533" t="s">
        <v>875</v>
      </c>
      <c r="AA533" s="49" t="s">
        <v>3871</v>
      </c>
      <c r="AB533" s="71" t="s">
        <v>874</v>
      </c>
      <c r="AC533" s="55">
        <v>2035</v>
      </c>
      <c r="AD533" s="70" t="str">
        <f t="shared" si="99"/>
        <v>*0.95</v>
      </c>
      <c r="AE533" s="70" t="str">
        <f t="shared" si="100"/>
        <v>REZoning_Sol-Win</v>
      </c>
      <c r="AF533" s="55"/>
      <c r="AG533" s="49" t="s">
        <v>3871</v>
      </c>
      <c r="AH533" s="71" t="s">
        <v>874</v>
      </c>
      <c r="AI533" s="55">
        <v>2050</v>
      </c>
      <c r="AJ533" s="70" t="str">
        <f t="shared" si="101"/>
        <v>*0.93</v>
      </c>
      <c r="AK533" s="70" t="str">
        <f t="shared" si="102"/>
        <v>REZoning_Sol-Win</v>
      </c>
      <c r="AO533" s="50" t="s">
        <v>3871</v>
      </c>
      <c r="AP533" s="72" t="s">
        <v>874</v>
      </c>
      <c r="AQ533" s="58">
        <v>2035</v>
      </c>
      <c r="AR533" s="73" t="str">
        <f t="shared" si="103"/>
        <v>*0.93</v>
      </c>
      <c r="AS533" s="70" t="str">
        <f t="shared" si="104"/>
        <v>REZoning_Sol-Win</v>
      </c>
      <c r="AT533" s="58"/>
      <c r="AU533" s="50" t="s">
        <v>3871</v>
      </c>
      <c r="AV533" s="72" t="s">
        <v>874</v>
      </c>
      <c r="AW533" s="58">
        <v>2050</v>
      </c>
      <c r="AX533" s="73" t="str">
        <f t="shared" si="105"/>
        <v>*0.9</v>
      </c>
      <c r="AY533" s="70" t="str">
        <f t="shared" si="106"/>
        <v>REZoning_Sol-Win</v>
      </c>
    </row>
    <row r="534" ht="29" spans="1:51">
      <c r="A534" s="67" t="s">
        <v>78</v>
      </c>
      <c r="C534" t="s">
        <v>3872</v>
      </c>
      <c r="D534" s="68" t="s">
        <v>874</v>
      </c>
      <c r="E534" s="52">
        <v>2035</v>
      </c>
      <c r="F534" s="69" t="str">
        <f t="shared" si="96"/>
        <v>*0.95</v>
      </c>
      <c r="G534" s="70" t="str">
        <f t="shared" si="107"/>
        <v>REZoning_Sol-Win</v>
      </c>
      <c r="H534" s="52"/>
      <c r="I534" t="s">
        <v>3872</v>
      </c>
      <c r="J534" s="68" t="s">
        <v>874</v>
      </c>
      <c r="K534" s="52">
        <v>2050</v>
      </c>
      <c r="L534" s="62" t="str">
        <f t="shared" si="97"/>
        <v>*0.93</v>
      </c>
      <c r="M534" s="70" t="str">
        <f t="shared" si="98"/>
        <v>REZoning_Sol-Win</v>
      </c>
      <c r="O534" t="s">
        <v>3872</v>
      </c>
      <c r="P534" t="s">
        <v>874</v>
      </c>
      <c r="Q534">
        <v>2100</v>
      </c>
      <c r="R534" t="s">
        <v>904</v>
      </c>
      <c r="S534" t="s">
        <v>875</v>
      </c>
      <c r="AA534" s="49" t="s">
        <v>3872</v>
      </c>
      <c r="AB534" s="71" t="s">
        <v>874</v>
      </c>
      <c r="AC534" s="55">
        <v>2035</v>
      </c>
      <c r="AD534" s="70" t="str">
        <f t="shared" si="99"/>
        <v>*0.95</v>
      </c>
      <c r="AE534" s="70" t="str">
        <f t="shared" si="100"/>
        <v>REZoning_Sol-Win</v>
      </c>
      <c r="AF534" s="55"/>
      <c r="AG534" s="49" t="s">
        <v>3872</v>
      </c>
      <c r="AH534" s="71" t="s">
        <v>874</v>
      </c>
      <c r="AI534" s="55">
        <v>2050</v>
      </c>
      <c r="AJ534" s="70" t="str">
        <f t="shared" si="101"/>
        <v>*0.93</v>
      </c>
      <c r="AK534" s="70" t="str">
        <f t="shared" si="102"/>
        <v>REZoning_Sol-Win</v>
      </c>
      <c r="AO534" s="50" t="s">
        <v>3872</v>
      </c>
      <c r="AP534" s="72" t="s">
        <v>874</v>
      </c>
      <c r="AQ534" s="58">
        <v>2035</v>
      </c>
      <c r="AR534" s="73" t="str">
        <f t="shared" si="103"/>
        <v>*0.93</v>
      </c>
      <c r="AS534" s="70" t="str">
        <f t="shared" si="104"/>
        <v>REZoning_Sol-Win</v>
      </c>
      <c r="AT534" s="58"/>
      <c r="AU534" s="50" t="s">
        <v>3872</v>
      </c>
      <c r="AV534" s="72" t="s">
        <v>874</v>
      </c>
      <c r="AW534" s="58">
        <v>2050</v>
      </c>
      <c r="AX534" s="73" t="str">
        <f t="shared" si="105"/>
        <v>*0.9</v>
      </c>
      <c r="AY534" s="70" t="str">
        <f t="shared" si="106"/>
        <v>REZoning_Sol-Win</v>
      </c>
    </row>
    <row r="535" ht="29" spans="1:51">
      <c r="A535" s="67" t="s">
        <v>78</v>
      </c>
      <c r="C535" t="s">
        <v>3873</v>
      </c>
      <c r="D535" s="68" t="s">
        <v>874</v>
      </c>
      <c r="E535" s="52">
        <v>2035</v>
      </c>
      <c r="F535" s="69" t="str">
        <f t="shared" si="96"/>
        <v>*0.95</v>
      </c>
      <c r="G535" s="70" t="str">
        <f t="shared" si="107"/>
        <v>REZoning_Sol-Win</v>
      </c>
      <c r="H535" s="52"/>
      <c r="I535" t="s">
        <v>3873</v>
      </c>
      <c r="J535" s="68" t="s">
        <v>874</v>
      </c>
      <c r="K535" s="52">
        <v>2050</v>
      </c>
      <c r="L535" s="62" t="str">
        <f t="shared" si="97"/>
        <v>*0.93</v>
      </c>
      <c r="M535" s="70" t="str">
        <f t="shared" si="98"/>
        <v>REZoning_Sol-Win</v>
      </c>
      <c r="O535" t="s">
        <v>3873</v>
      </c>
      <c r="P535" t="s">
        <v>874</v>
      </c>
      <c r="Q535">
        <v>2100</v>
      </c>
      <c r="R535" t="s">
        <v>904</v>
      </c>
      <c r="S535" t="s">
        <v>875</v>
      </c>
      <c r="AA535" s="49" t="s">
        <v>3873</v>
      </c>
      <c r="AB535" s="71" t="s">
        <v>874</v>
      </c>
      <c r="AC535" s="55">
        <v>2035</v>
      </c>
      <c r="AD535" s="70" t="str">
        <f t="shared" si="99"/>
        <v>*0.95</v>
      </c>
      <c r="AE535" s="70" t="str">
        <f t="shared" si="100"/>
        <v>REZoning_Sol-Win</v>
      </c>
      <c r="AF535" s="55"/>
      <c r="AG535" s="49" t="s">
        <v>3873</v>
      </c>
      <c r="AH535" s="71" t="s">
        <v>874</v>
      </c>
      <c r="AI535" s="55">
        <v>2050</v>
      </c>
      <c r="AJ535" s="70" t="str">
        <f t="shared" si="101"/>
        <v>*0.93</v>
      </c>
      <c r="AK535" s="70" t="str">
        <f t="shared" si="102"/>
        <v>REZoning_Sol-Win</v>
      </c>
      <c r="AO535" s="50" t="s">
        <v>3873</v>
      </c>
      <c r="AP535" s="72" t="s">
        <v>874</v>
      </c>
      <c r="AQ535" s="58">
        <v>2035</v>
      </c>
      <c r="AR535" s="73" t="str">
        <f t="shared" si="103"/>
        <v>*0.93</v>
      </c>
      <c r="AS535" s="70" t="str">
        <f t="shared" si="104"/>
        <v>REZoning_Sol-Win</v>
      </c>
      <c r="AT535" s="58"/>
      <c r="AU535" s="50" t="s">
        <v>3873</v>
      </c>
      <c r="AV535" s="72" t="s">
        <v>874</v>
      </c>
      <c r="AW535" s="58">
        <v>2050</v>
      </c>
      <c r="AX535" s="73" t="str">
        <f t="shared" si="105"/>
        <v>*0.9</v>
      </c>
      <c r="AY535" s="70" t="str">
        <f t="shared" si="106"/>
        <v>REZoning_Sol-Win</v>
      </c>
    </row>
    <row r="536" ht="29" spans="1:51">
      <c r="A536" s="67" t="s">
        <v>78</v>
      </c>
      <c r="C536" t="s">
        <v>3874</v>
      </c>
      <c r="D536" s="68" t="s">
        <v>874</v>
      </c>
      <c r="E536" s="52">
        <v>2035</v>
      </c>
      <c r="F536" s="69" t="str">
        <f t="shared" si="96"/>
        <v>*0.95</v>
      </c>
      <c r="G536" s="70" t="str">
        <f t="shared" si="107"/>
        <v>REZoning_Sol-Win</v>
      </c>
      <c r="H536" s="52"/>
      <c r="I536" t="s">
        <v>3874</v>
      </c>
      <c r="J536" s="68" t="s">
        <v>874</v>
      </c>
      <c r="K536" s="52">
        <v>2050</v>
      </c>
      <c r="L536" s="62" t="str">
        <f t="shared" si="97"/>
        <v>*0.93</v>
      </c>
      <c r="M536" s="70" t="str">
        <f t="shared" si="98"/>
        <v>REZoning_Sol-Win</v>
      </c>
      <c r="O536" t="s">
        <v>3874</v>
      </c>
      <c r="P536" t="s">
        <v>874</v>
      </c>
      <c r="Q536">
        <v>2100</v>
      </c>
      <c r="R536" t="s">
        <v>904</v>
      </c>
      <c r="S536" t="s">
        <v>875</v>
      </c>
      <c r="AA536" s="49" t="s">
        <v>3874</v>
      </c>
      <c r="AB536" s="71" t="s">
        <v>874</v>
      </c>
      <c r="AC536" s="55">
        <v>2035</v>
      </c>
      <c r="AD536" s="70" t="str">
        <f t="shared" si="99"/>
        <v>*0.95</v>
      </c>
      <c r="AE536" s="70" t="str">
        <f t="shared" si="100"/>
        <v>REZoning_Sol-Win</v>
      </c>
      <c r="AF536" s="55"/>
      <c r="AG536" s="49" t="s">
        <v>3874</v>
      </c>
      <c r="AH536" s="71" t="s">
        <v>874</v>
      </c>
      <c r="AI536" s="55">
        <v>2050</v>
      </c>
      <c r="AJ536" s="70" t="str">
        <f t="shared" si="101"/>
        <v>*0.93</v>
      </c>
      <c r="AK536" s="70" t="str">
        <f t="shared" si="102"/>
        <v>REZoning_Sol-Win</v>
      </c>
      <c r="AO536" s="50" t="s">
        <v>3874</v>
      </c>
      <c r="AP536" s="72" t="s">
        <v>874</v>
      </c>
      <c r="AQ536" s="58">
        <v>2035</v>
      </c>
      <c r="AR536" s="73" t="str">
        <f t="shared" si="103"/>
        <v>*0.93</v>
      </c>
      <c r="AS536" s="70" t="str">
        <f t="shared" si="104"/>
        <v>REZoning_Sol-Win</v>
      </c>
      <c r="AT536" s="58"/>
      <c r="AU536" s="50" t="s">
        <v>3874</v>
      </c>
      <c r="AV536" s="72" t="s">
        <v>874</v>
      </c>
      <c r="AW536" s="58">
        <v>2050</v>
      </c>
      <c r="AX536" s="73" t="str">
        <f t="shared" si="105"/>
        <v>*0.9</v>
      </c>
      <c r="AY536" s="70" t="str">
        <f t="shared" si="106"/>
        <v>REZoning_Sol-Win</v>
      </c>
    </row>
    <row r="537" ht="29" spans="1:51">
      <c r="A537" s="67" t="s">
        <v>78</v>
      </c>
      <c r="C537" t="s">
        <v>3875</v>
      </c>
      <c r="D537" s="68" t="s">
        <v>874</v>
      </c>
      <c r="E537" s="52">
        <v>2035</v>
      </c>
      <c r="F537" s="69" t="str">
        <f t="shared" si="96"/>
        <v>*0.95</v>
      </c>
      <c r="G537" s="70" t="str">
        <f t="shared" si="107"/>
        <v>REZoning_Sol-Win</v>
      </c>
      <c r="H537" s="52"/>
      <c r="I537" t="s">
        <v>3875</v>
      </c>
      <c r="J537" s="68" t="s">
        <v>874</v>
      </c>
      <c r="K537" s="52">
        <v>2050</v>
      </c>
      <c r="L537" s="62" t="str">
        <f t="shared" si="97"/>
        <v>*0.93</v>
      </c>
      <c r="M537" s="70" t="str">
        <f t="shared" si="98"/>
        <v>REZoning_Sol-Win</v>
      </c>
      <c r="O537" t="s">
        <v>3875</v>
      </c>
      <c r="P537" t="s">
        <v>874</v>
      </c>
      <c r="Q537">
        <v>2100</v>
      </c>
      <c r="R537" t="s">
        <v>904</v>
      </c>
      <c r="S537" t="s">
        <v>875</v>
      </c>
      <c r="AA537" s="49" t="s">
        <v>3875</v>
      </c>
      <c r="AB537" s="71" t="s">
        <v>874</v>
      </c>
      <c r="AC537" s="55">
        <v>2035</v>
      </c>
      <c r="AD537" s="70" t="str">
        <f t="shared" si="99"/>
        <v>*0.95</v>
      </c>
      <c r="AE537" s="70" t="str">
        <f t="shared" si="100"/>
        <v>REZoning_Sol-Win</v>
      </c>
      <c r="AF537" s="55"/>
      <c r="AG537" s="49" t="s">
        <v>3875</v>
      </c>
      <c r="AH537" s="71" t="s">
        <v>874</v>
      </c>
      <c r="AI537" s="55">
        <v>2050</v>
      </c>
      <c r="AJ537" s="70" t="str">
        <f t="shared" si="101"/>
        <v>*0.93</v>
      </c>
      <c r="AK537" s="70" t="str">
        <f t="shared" si="102"/>
        <v>REZoning_Sol-Win</v>
      </c>
      <c r="AO537" s="50" t="s">
        <v>3875</v>
      </c>
      <c r="AP537" s="72" t="s">
        <v>874</v>
      </c>
      <c r="AQ537" s="58">
        <v>2035</v>
      </c>
      <c r="AR537" s="73" t="str">
        <f t="shared" si="103"/>
        <v>*0.93</v>
      </c>
      <c r="AS537" s="70" t="str">
        <f t="shared" si="104"/>
        <v>REZoning_Sol-Win</v>
      </c>
      <c r="AT537" s="58"/>
      <c r="AU537" s="50" t="s">
        <v>3875</v>
      </c>
      <c r="AV537" s="72" t="s">
        <v>874</v>
      </c>
      <c r="AW537" s="58">
        <v>2050</v>
      </c>
      <c r="AX537" s="73" t="str">
        <f t="shared" si="105"/>
        <v>*0.9</v>
      </c>
      <c r="AY537" s="70" t="str">
        <f t="shared" si="106"/>
        <v>REZoning_Sol-Win</v>
      </c>
    </row>
    <row r="538" ht="29" spans="1:51">
      <c r="A538" s="67" t="s">
        <v>87</v>
      </c>
      <c r="C538" t="s">
        <v>3876</v>
      </c>
      <c r="D538" s="68" t="s">
        <v>874</v>
      </c>
      <c r="E538" s="52">
        <v>2035</v>
      </c>
      <c r="F538" s="69" t="str">
        <f t="shared" si="96"/>
        <v>*0.95</v>
      </c>
      <c r="G538" s="70" t="str">
        <f t="shared" si="107"/>
        <v>REZoning_Sol-Win</v>
      </c>
      <c r="H538" s="52"/>
      <c r="I538" t="s">
        <v>3876</v>
      </c>
      <c r="J538" s="68" t="s">
        <v>874</v>
      </c>
      <c r="K538" s="52">
        <v>2050</v>
      </c>
      <c r="L538" s="62" t="str">
        <f t="shared" si="97"/>
        <v>*0.92</v>
      </c>
      <c r="M538" s="70" t="str">
        <f t="shared" si="98"/>
        <v>REZoning_Sol-Win</v>
      </c>
      <c r="O538" t="s">
        <v>3876</v>
      </c>
      <c r="P538" t="s">
        <v>874</v>
      </c>
      <c r="Q538">
        <v>2100</v>
      </c>
      <c r="R538" t="s">
        <v>881</v>
      </c>
      <c r="S538" t="s">
        <v>875</v>
      </c>
      <c r="AA538" s="49" t="s">
        <v>3876</v>
      </c>
      <c r="AB538" s="71" t="s">
        <v>874</v>
      </c>
      <c r="AC538" s="55">
        <v>2035</v>
      </c>
      <c r="AD538" s="70" t="str">
        <f t="shared" si="99"/>
        <v>*0.95</v>
      </c>
      <c r="AE538" s="70" t="str">
        <f t="shared" si="100"/>
        <v>REZoning_Sol-Win</v>
      </c>
      <c r="AF538" s="55"/>
      <c r="AG538" s="49" t="s">
        <v>3876</v>
      </c>
      <c r="AH538" s="71" t="s">
        <v>874</v>
      </c>
      <c r="AI538" s="55">
        <v>2050</v>
      </c>
      <c r="AJ538" s="70" t="str">
        <f t="shared" si="101"/>
        <v>*0.92</v>
      </c>
      <c r="AK538" s="70" t="str">
        <f t="shared" si="102"/>
        <v>REZoning_Sol-Win</v>
      </c>
      <c r="AO538" s="50" t="s">
        <v>3876</v>
      </c>
      <c r="AP538" s="72" t="s">
        <v>874</v>
      </c>
      <c r="AQ538" s="58">
        <v>2035</v>
      </c>
      <c r="AR538" s="73" t="str">
        <f t="shared" si="103"/>
        <v>*0.93</v>
      </c>
      <c r="AS538" s="70" t="str">
        <f t="shared" si="104"/>
        <v>REZoning_Sol-Win</v>
      </c>
      <c r="AT538" s="58"/>
      <c r="AU538" s="50" t="s">
        <v>3876</v>
      </c>
      <c r="AV538" s="72" t="s">
        <v>874</v>
      </c>
      <c r="AW538" s="58">
        <v>2050</v>
      </c>
      <c r="AX538" s="73" t="str">
        <f t="shared" si="105"/>
        <v>*0.89</v>
      </c>
      <c r="AY538" s="70" t="str">
        <f t="shared" si="106"/>
        <v>REZoning_Sol-Win</v>
      </c>
    </row>
    <row r="539" ht="29" spans="1:51">
      <c r="A539" s="67" t="s">
        <v>87</v>
      </c>
      <c r="C539" t="s">
        <v>3877</v>
      </c>
      <c r="D539" s="68" t="s">
        <v>874</v>
      </c>
      <c r="E539" s="52">
        <v>2035</v>
      </c>
      <c r="F539" s="69" t="str">
        <f t="shared" si="96"/>
        <v>*0.95</v>
      </c>
      <c r="G539" s="70" t="str">
        <f t="shared" si="107"/>
        <v>REZoning_Sol-Win</v>
      </c>
      <c r="H539" s="52"/>
      <c r="I539" t="s">
        <v>3877</v>
      </c>
      <c r="J539" s="68" t="s">
        <v>874</v>
      </c>
      <c r="K539" s="52">
        <v>2050</v>
      </c>
      <c r="L539" s="62" t="str">
        <f t="shared" si="97"/>
        <v>*0.92</v>
      </c>
      <c r="M539" s="70" t="str">
        <f t="shared" si="98"/>
        <v>REZoning_Sol-Win</v>
      </c>
      <c r="O539" t="s">
        <v>3877</v>
      </c>
      <c r="P539" t="s">
        <v>874</v>
      </c>
      <c r="Q539">
        <v>2100</v>
      </c>
      <c r="R539" t="s">
        <v>881</v>
      </c>
      <c r="S539" t="s">
        <v>875</v>
      </c>
      <c r="AA539" s="49" t="s">
        <v>3877</v>
      </c>
      <c r="AB539" s="71" t="s">
        <v>874</v>
      </c>
      <c r="AC539" s="55">
        <v>2035</v>
      </c>
      <c r="AD539" s="70" t="str">
        <f t="shared" si="99"/>
        <v>*0.95</v>
      </c>
      <c r="AE539" s="70" t="str">
        <f t="shared" si="100"/>
        <v>REZoning_Sol-Win</v>
      </c>
      <c r="AF539" s="55"/>
      <c r="AG539" s="49" t="s">
        <v>3877</v>
      </c>
      <c r="AH539" s="71" t="s">
        <v>874</v>
      </c>
      <c r="AI539" s="55">
        <v>2050</v>
      </c>
      <c r="AJ539" s="70" t="str">
        <f t="shared" si="101"/>
        <v>*0.92</v>
      </c>
      <c r="AK539" s="70" t="str">
        <f t="shared" si="102"/>
        <v>REZoning_Sol-Win</v>
      </c>
      <c r="AO539" s="50" t="s">
        <v>3877</v>
      </c>
      <c r="AP539" s="72" t="s">
        <v>874</v>
      </c>
      <c r="AQ539" s="58">
        <v>2035</v>
      </c>
      <c r="AR539" s="73" t="str">
        <f t="shared" si="103"/>
        <v>*0.93</v>
      </c>
      <c r="AS539" s="70" t="str">
        <f t="shared" si="104"/>
        <v>REZoning_Sol-Win</v>
      </c>
      <c r="AT539" s="58"/>
      <c r="AU539" s="50" t="s">
        <v>3877</v>
      </c>
      <c r="AV539" s="72" t="s">
        <v>874</v>
      </c>
      <c r="AW539" s="58">
        <v>2050</v>
      </c>
      <c r="AX539" s="73" t="str">
        <f t="shared" si="105"/>
        <v>*0.89</v>
      </c>
      <c r="AY539" s="70" t="str">
        <f t="shared" si="106"/>
        <v>REZoning_Sol-Win</v>
      </c>
    </row>
    <row r="540" ht="29" spans="1:51">
      <c r="A540" s="67" t="s">
        <v>87</v>
      </c>
      <c r="C540" t="s">
        <v>3878</v>
      </c>
      <c r="D540" s="68" t="s">
        <v>874</v>
      </c>
      <c r="E540" s="52">
        <v>2035</v>
      </c>
      <c r="F540" s="69" t="str">
        <f t="shared" si="96"/>
        <v>*0.95</v>
      </c>
      <c r="G540" s="70" t="str">
        <f t="shared" si="107"/>
        <v>REZoning_Sol-Win</v>
      </c>
      <c r="H540" s="52"/>
      <c r="I540" t="s">
        <v>3878</v>
      </c>
      <c r="J540" s="68" t="s">
        <v>874</v>
      </c>
      <c r="K540" s="52">
        <v>2050</v>
      </c>
      <c r="L540" s="62" t="str">
        <f t="shared" si="97"/>
        <v>*0.92</v>
      </c>
      <c r="M540" s="70" t="str">
        <f t="shared" si="98"/>
        <v>REZoning_Sol-Win</v>
      </c>
      <c r="O540" t="s">
        <v>3878</v>
      </c>
      <c r="P540" t="s">
        <v>874</v>
      </c>
      <c r="Q540">
        <v>2100</v>
      </c>
      <c r="R540" t="s">
        <v>881</v>
      </c>
      <c r="S540" t="s">
        <v>875</v>
      </c>
      <c r="AA540" s="49" t="s">
        <v>3878</v>
      </c>
      <c r="AB540" s="71" t="s">
        <v>874</v>
      </c>
      <c r="AC540" s="55">
        <v>2035</v>
      </c>
      <c r="AD540" s="70" t="str">
        <f t="shared" si="99"/>
        <v>*0.95</v>
      </c>
      <c r="AE540" s="70" t="str">
        <f t="shared" si="100"/>
        <v>REZoning_Sol-Win</v>
      </c>
      <c r="AF540" s="55"/>
      <c r="AG540" s="49" t="s">
        <v>3878</v>
      </c>
      <c r="AH540" s="71" t="s">
        <v>874</v>
      </c>
      <c r="AI540" s="55">
        <v>2050</v>
      </c>
      <c r="AJ540" s="70" t="str">
        <f t="shared" si="101"/>
        <v>*0.92</v>
      </c>
      <c r="AK540" s="70" t="str">
        <f t="shared" si="102"/>
        <v>REZoning_Sol-Win</v>
      </c>
      <c r="AO540" s="50" t="s">
        <v>3878</v>
      </c>
      <c r="AP540" s="72" t="s">
        <v>874</v>
      </c>
      <c r="AQ540" s="58">
        <v>2035</v>
      </c>
      <c r="AR540" s="73" t="str">
        <f t="shared" si="103"/>
        <v>*0.93</v>
      </c>
      <c r="AS540" s="70" t="str">
        <f t="shared" si="104"/>
        <v>REZoning_Sol-Win</v>
      </c>
      <c r="AT540" s="58"/>
      <c r="AU540" s="50" t="s">
        <v>3878</v>
      </c>
      <c r="AV540" s="72" t="s">
        <v>874</v>
      </c>
      <c r="AW540" s="58">
        <v>2050</v>
      </c>
      <c r="AX540" s="73" t="str">
        <f t="shared" si="105"/>
        <v>*0.89</v>
      </c>
      <c r="AY540" s="70" t="str">
        <f t="shared" si="106"/>
        <v>REZoning_Sol-Win</v>
      </c>
    </row>
    <row r="541" ht="29" spans="1:51">
      <c r="A541" s="67" t="s">
        <v>87</v>
      </c>
      <c r="C541" t="s">
        <v>3879</v>
      </c>
      <c r="D541" s="68" t="s">
        <v>874</v>
      </c>
      <c r="E541" s="52">
        <v>2035</v>
      </c>
      <c r="F541" s="69" t="str">
        <f t="shared" si="96"/>
        <v>*0.95</v>
      </c>
      <c r="G541" s="70" t="str">
        <f t="shared" si="107"/>
        <v>REZoning_Sol-Win</v>
      </c>
      <c r="H541" s="52"/>
      <c r="I541" t="s">
        <v>3879</v>
      </c>
      <c r="J541" s="68" t="s">
        <v>874</v>
      </c>
      <c r="K541" s="52">
        <v>2050</v>
      </c>
      <c r="L541" s="62" t="str">
        <f t="shared" si="97"/>
        <v>*0.92</v>
      </c>
      <c r="M541" s="70" t="str">
        <f t="shared" si="98"/>
        <v>REZoning_Sol-Win</v>
      </c>
      <c r="O541" t="s">
        <v>3879</v>
      </c>
      <c r="P541" t="s">
        <v>874</v>
      </c>
      <c r="Q541">
        <v>2100</v>
      </c>
      <c r="R541" t="s">
        <v>881</v>
      </c>
      <c r="S541" t="s">
        <v>875</v>
      </c>
      <c r="AA541" s="49" t="s">
        <v>3879</v>
      </c>
      <c r="AB541" s="71" t="s">
        <v>874</v>
      </c>
      <c r="AC541" s="55">
        <v>2035</v>
      </c>
      <c r="AD541" s="70" t="str">
        <f t="shared" si="99"/>
        <v>*0.95</v>
      </c>
      <c r="AE541" s="70" t="str">
        <f t="shared" si="100"/>
        <v>REZoning_Sol-Win</v>
      </c>
      <c r="AF541" s="55"/>
      <c r="AG541" s="49" t="s">
        <v>3879</v>
      </c>
      <c r="AH541" s="71" t="s">
        <v>874</v>
      </c>
      <c r="AI541" s="55">
        <v>2050</v>
      </c>
      <c r="AJ541" s="70" t="str">
        <f t="shared" si="101"/>
        <v>*0.92</v>
      </c>
      <c r="AK541" s="70" t="str">
        <f t="shared" si="102"/>
        <v>REZoning_Sol-Win</v>
      </c>
      <c r="AO541" s="50" t="s">
        <v>3879</v>
      </c>
      <c r="AP541" s="72" t="s">
        <v>874</v>
      </c>
      <c r="AQ541" s="58">
        <v>2035</v>
      </c>
      <c r="AR541" s="73" t="str">
        <f t="shared" si="103"/>
        <v>*0.93</v>
      </c>
      <c r="AS541" s="70" t="str">
        <f t="shared" si="104"/>
        <v>REZoning_Sol-Win</v>
      </c>
      <c r="AT541" s="58"/>
      <c r="AU541" s="50" t="s">
        <v>3879</v>
      </c>
      <c r="AV541" s="72" t="s">
        <v>874</v>
      </c>
      <c r="AW541" s="58">
        <v>2050</v>
      </c>
      <c r="AX541" s="73" t="str">
        <f t="shared" si="105"/>
        <v>*0.89</v>
      </c>
      <c r="AY541" s="70" t="str">
        <f t="shared" si="106"/>
        <v>REZoning_Sol-Win</v>
      </c>
    </row>
    <row r="542" ht="29" spans="1:51">
      <c r="A542" s="67" t="s">
        <v>87</v>
      </c>
      <c r="C542" t="s">
        <v>3880</v>
      </c>
      <c r="D542" s="68" t="s">
        <v>874</v>
      </c>
      <c r="E542" s="52">
        <v>2035</v>
      </c>
      <c r="F542" s="69" t="str">
        <f t="shared" si="96"/>
        <v>*0.95</v>
      </c>
      <c r="G542" s="70" t="str">
        <f t="shared" si="107"/>
        <v>REZoning_Sol-Win</v>
      </c>
      <c r="H542" s="52"/>
      <c r="I542" t="s">
        <v>3880</v>
      </c>
      <c r="J542" s="68" t="s">
        <v>874</v>
      </c>
      <c r="K542" s="52">
        <v>2050</v>
      </c>
      <c r="L542" s="62" t="str">
        <f t="shared" si="97"/>
        <v>*0.92</v>
      </c>
      <c r="M542" s="70" t="str">
        <f t="shared" si="98"/>
        <v>REZoning_Sol-Win</v>
      </c>
      <c r="O542" t="s">
        <v>3880</v>
      </c>
      <c r="P542" t="s">
        <v>874</v>
      </c>
      <c r="Q542">
        <v>2100</v>
      </c>
      <c r="R542" t="s">
        <v>881</v>
      </c>
      <c r="S542" t="s">
        <v>875</v>
      </c>
      <c r="AA542" s="49" t="s">
        <v>3880</v>
      </c>
      <c r="AB542" s="71" t="s">
        <v>874</v>
      </c>
      <c r="AC542" s="55">
        <v>2035</v>
      </c>
      <c r="AD542" s="70" t="str">
        <f t="shared" si="99"/>
        <v>*0.95</v>
      </c>
      <c r="AE542" s="70" t="str">
        <f t="shared" si="100"/>
        <v>REZoning_Sol-Win</v>
      </c>
      <c r="AF542" s="55"/>
      <c r="AG542" s="49" t="s">
        <v>3880</v>
      </c>
      <c r="AH542" s="71" t="s">
        <v>874</v>
      </c>
      <c r="AI542" s="55">
        <v>2050</v>
      </c>
      <c r="AJ542" s="70" t="str">
        <f t="shared" si="101"/>
        <v>*0.92</v>
      </c>
      <c r="AK542" s="70" t="str">
        <f t="shared" si="102"/>
        <v>REZoning_Sol-Win</v>
      </c>
      <c r="AO542" s="50" t="s">
        <v>3880</v>
      </c>
      <c r="AP542" s="72" t="s">
        <v>874</v>
      </c>
      <c r="AQ542" s="58">
        <v>2035</v>
      </c>
      <c r="AR542" s="73" t="str">
        <f t="shared" si="103"/>
        <v>*0.93</v>
      </c>
      <c r="AS542" s="70" t="str">
        <f t="shared" si="104"/>
        <v>REZoning_Sol-Win</v>
      </c>
      <c r="AT542" s="58"/>
      <c r="AU542" s="50" t="s">
        <v>3880</v>
      </c>
      <c r="AV542" s="72" t="s">
        <v>874</v>
      </c>
      <c r="AW542" s="58">
        <v>2050</v>
      </c>
      <c r="AX542" s="73" t="str">
        <f t="shared" si="105"/>
        <v>*0.89</v>
      </c>
      <c r="AY542" s="70" t="str">
        <f t="shared" si="106"/>
        <v>REZoning_Sol-Win</v>
      </c>
    </row>
    <row r="543" ht="29" spans="1:51">
      <c r="A543" s="67" t="s">
        <v>87</v>
      </c>
      <c r="C543" t="s">
        <v>3881</v>
      </c>
      <c r="D543" s="68" t="s">
        <v>874</v>
      </c>
      <c r="E543" s="52">
        <v>2035</v>
      </c>
      <c r="F543" s="69" t="str">
        <f t="shared" si="96"/>
        <v>*0.95</v>
      </c>
      <c r="G543" s="70" t="str">
        <f t="shared" si="107"/>
        <v>REZoning_Sol-Win</v>
      </c>
      <c r="H543" s="52"/>
      <c r="I543" t="s">
        <v>3881</v>
      </c>
      <c r="J543" s="68" t="s">
        <v>874</v>
      </c>
      <c r="K543" s="52">
        <v>2050</v>
      </c>
      <c r="L543" s="62" t="str">
        <f t="shared" si="97"/>
        <v>*0.92</v>
      </c>
      <c r="M543" s="70" t="str">
        <f t="shared" si="98"/>
        <v>REZoning_Sol-Win</v>
      </c>
      <c r="O543" t="s">
        <v>3881</v>
      </c>
      <c r="P543" t="s">
        <v>874</v>
      </c>
      <c r="Q543">
        <v>2100</v>
      </c>
      <c r="R543" t="s">
        <v>881</v>
      </c>
      <c r="S543" t="s">
        <v>875</v>
      </c>
      <c r="AA543" s="49" t="s">
        <v>3881</v>
      </c>
      <c r="AB543" s="71" t="s">
        <v>874</v>
      </c>
      <c r="AC543" s="55">
        <v>2035</v>
      </c>
      <c r="AD543" s="70" t="str">
        <f t="shared" si="99"/>
        <v>*0.95</v>
      </c>
      <c r="AE543" s="70" t="str">
        <f t="shared" si="100"/>
        <v>REZoning_Sol-Win</v>
      </c>
      <c r="AF543" s="55"/>
      <c r="AG543" s="49" t="s">
        <v>3881</v>
      </c>
      <c r="AH543" s="71" t="s">
        <v>874</v>
      </c>
      <c r="AI543" s="55">
        <v>2050</v>
      </c>
      <c r="AJ543" s="70" t="str">
        <f t="shared" si="101"/>
        <v>*0.92</v>
      </c>
      <c r="AK543" s="70" t="str">
        <f t="shared" si="102"/>
        <v>REZoning_Sol-Win</v>
      </c>
      <c r="AO543" s="50" t="s">
        <v>3881</v>
      </c>
      <c r="AP543" s="72" t="s">
        <v>874</v>
      </c>
      <c r="AQ543" s="58">
        <v>2035</v>
      </c>
      <c r="AR543" s="73" t="str">
        <f t="shared" si="103"/>
        <v>*0.93</v>
      </c>
      <c r="AS543" s="70" t="str">
        <f t="shared" si="104"/>
        <v>REZoning_Sol-Win</v>
      </c>
      <c r="AT543" s="58"/>
      <c r="AU543" s="50" t="s">
        <v>3881</v>
      </c>
      <c r="AV543" s="72" t="s">
        <v>874</v>
      </c>
      <c r="AW543" s="58">
        <v>2050</v>
      </c>
      <c r="AX543" s="73" t="str">
        <f t="shared" si="105"/>
        <v>*0.89</v>
      </c>
      <c r="AY543" s="70" t="str">
        <f t="shared" si="106"/>
        <v>REZoning_Sol-Win</v>
      </c>
    </row>
    <row r="544" ht="29" spans="1:51">
      <c r="A544" s="67" t="s">
        <v>87</v>
      </c>
      <c r="C544" t="s">
        <v>3882</v>
      </c>
      <c r="D544" s="68" t="s">
        <v>874</v>
      </c>
      <c r="E544" s="52">
        <v>2035</v>
      </c>
      <c r="F544" s="69" t="str">
        <f t="shared" si="96"/>
        <v>*0.95</v>
      </c>
      <c r="G544" s="70" t="str">
        <f t="shared" si="107"/>
        <v>REZoning_Sol-Win</v>
      </c>
      <c r="H544" s="52"/>
      <c r="I544" t="s">
        <v>3882</v>
      </c>
      <c r="J544" s="68" t="s">
        <v>874</v>
      </c>
      <c r="K544" s="52">
        <v>2050</v>
      </c>
      <c r="L544" s="62" t="str">
        <f t="shared" si="97"/>
        <v>*0.92</v>
      </c>
      <c r="M544" s="70" t="str">
        <f t="shared" si="98"/>
        <v>REZoning_Sol-Win</v>
      </c>
      <c r="O544" t="s">
        <v>3882</v>
      </c>
      <c r="P544" t="s">
        <v>874</v>
      </c>
      <c r="Q544">
        <v>2100</v>
      </c>
      <c r="R544" t="s">
        <v>881</v>
      </c>
      <c r="S544" t="s">
        <v>875</v>
      </c>
      <c r="AA544" s="49" t="s">
        <v>3882</v>
      </c>
      <c r="AB544" s="71" t="s">
        <v>874</v>
      </c>
      <c r="AC544" s="55">
        <v>2035</v>
      </c>
      <c r="AD544" s="70" t="str">
        <f t="shared" si="99"/>
        <v>*0.95</v>
      </c>
      <c r="AE544" s="70" t="str">
        <f t="shared" si="100"/>
        <v>REZoning_Sol-Win</v>
      </c>
      <c r="AF544" s="55"/>
      <c r="AG544" s="49" t="s">
        <v>3882</v>
      </c>
      <c r="AH544" s="71" t="s">
        <v>874</v>
      </c>
      <c r="AI544" s="55">
        <v>2050</v>
      </c>
      <c r="AJ544" s="70" t="str">
        <f t="shared" si="101"/>
        <v>*0.92</v>
      </c>
      <c r="AK544" s="70" t="str">
        <f t="shared" si="102"/>
        <v>REZoning_Sol-Win</v>
      </c>
      <c r="AO544" s="50" t="s">
        <v>3882</v>
      </c>
      <c r="AP544" s="72" t="s">
        <v>874</v>
      </c>
      <c r="AQ544" s="58">
        <v>2035</v>
      </c>
      <c r="AR544" s="73" t="str">
        <f t="shared" si="103"/>
        <v>*0.93</v>
      </c>
      <c r="AS544" s="70" t="str">
        <f t="shared" si="104"/>
        <v>REZoning_Sol-Win</v>
      </c>
      <c r="AT544" s="58"/>
      <c r="AU544" s="50" t="s">
        <v>3882</v>
      </c>
      <c r="AV544" s="72" t="s">
        <v>874</v>
      </c>
      <c r="AW544" s="58">
        <v>2050</v>
      </c>
      <c r="AX544" s="73" t="str">
        <f t="shared" si="105"/>
        <v>*0.89</v>
      </c>
      <c r="AY544" s="70" t="str">
        <f t="shared" si="106"/>
        <v>REZoning_Sol-Win</v>
      </c>
    </row>
    <row r="545" ht="29" spans="1:51">
      <c r="A545" s="67" t="s">
        <v>87</v>
      </c>
      <c r="C545" t="s">
        <v>3883</v>
      </c>
      <c r="D545" s="68" t="s">
        <v>874</v>
      </c>
      <c r="E545" s="52">
        <v>2035</v>
      </c>
      <c r="F545" s="69" t="str">
        <f t="shared" si="96"/>
        <v>*0.95</v>
      </c>
      <c r="G545" s="70" t="str">
        <f t="shared" si="107"/>
        <v>REZoning_Sol-Win</v>
      </c>
      <c r="H545" s="52"/>
      <c r="I545" t="s">
        <v>3883</v>
      </c>
      <c r="J545" s="68" t="s">
        <v>874</v>
      </c>
      <c r="K545" s="52">
        <v>2050</v>
      </c>
      <c r="L545" s="62" t="str">
        <f t="shared" si="97"/>
        <v>*0.92</v>
      </c>
      <c r="M545" s="70" t="str">
        <f t="shared" si="98"/>
        <v>REZoning_Sol-Win</v>
      </c>
      <c r="O545" t="s">
        <v>3883</v>
      </c>
      <c r="P545" t="s">
        <v>874</v>
      </c>
      <c r="Q545">
        <v>2100</v>
      </c>
      <c r="R545" t="s">
        <v>881</v>
      </c>
      <c r="S545" t="s">
        <v>875</v>
      </c>
      <c r="AA545" s="49" t="s">
        <v>3883</v>
      </c>
      <c r="AB545" s="71" t="s">
        <v>874</v>
      </c>
      <c r="AC545" s="55">
        <v>2035</v>
      </c>
      <c r="AD545" s="70" t="str">
        <f t="shared" si="99"/>
        <v>*0.95</v>
      </c>
      <c r="AE545" s="70" t="str">
        <f t="shared" si="100"/>
        <v>REZoning_Sol-Win</v>
      </c>
      <c r="AF545" s="55"/>
      <c r="AG545" s="49" t="s">
        <v>3883</v>
      </c>
      <c r="AH545" s="71" t="s">
        <v>874</v>
      </c>
      <c r="AI545" s="55">
        <v>2050</v>
      </c>
      <c r="AJ545" s="70" t="str">
        <f t="shared" si="101"/>
        <v>*0.92</v>
      </c>
      <c r="AK545" s="70" t="str">
        <f t="shared" si="102"/>
        <v>REZoning_Sol-Win</v>
      </c>
      <c r="AO545" s="50" t="s">
        <v>3883</v>
      </c>
      <c r="AP545" s="72" t="s">
        <v>874</v>
      </c>
      <c r="AQ545" s="58">
        <v>2035</v>
      </c>
      <c r="AR545" s="73" t="str">
        <f t="shared" si="103"/>
        <v>*0.93</v>
      </c>
      <c r="AS545" s="70" t="str">
        <f t="shared" si="104"/>
        <v>REZoning_Sol-Win</v>
      </c>
      <c r="AT545" s="58"/>
      <c r="AU545" s="50" t="s">
        <v>3883</v>
      </c>
      <c r="AV545" s="72" t="s">
        <v>874</v>
      </c>
      <c r="AW545" s="58">
        <v>2050</v>
      </c>
      <c r="AX545" s="73" t="str">
        <f t="shared" si="105"/>
        <v>*0.89</v>
      </c>
      <c r="AY545" s="70" t="str">
        <f t="shared" si="106"/>
        <v>REZoning_Sol-Win</v>
      </c>
    </row>
    <row r="546" ht="29" spans="1:51">
      <c r="A546" s="67" t="s">
        <v>87</v>
      </c>
      <c r="C546" t="s">
        <v>3884</v>
      </c>
      <c r="D546" s="68" t="s">
        <v>874</v>
      </c>
      <c r="E546" s="52">
        <v>2035</v>
      </c>
      <c r="F546" s="69" t="str">
        <f t="shared" si="96"/>
        <v>*0.95</v>
      </c>
      <c r="G546" s="70" t="str">
        <f t="shared" si="107"/>
        <v>REZoning_Sol-Win</v>
      </c>
      <c r="H546" s="52"/>
      <c r="I546" t="s">
        <v>3884</v>
      </c>
      <c r="J546" s="68" t="s">
        <v>874</v>
      </c>
      <c r="K546" s="52">
        <v>2050</v>
      </c>
      <c r="L546" s="62" t="str">
        <f t="shared" si="97"/>
        <v>*0.92</v>
      </c>
      <c r="M546" s="70" t="str">
        <f t="shared" si="98"/>
        <v>REZoning_Sol-Win</v>
      </c>
      <c r="O546" t="s">
        <v>3884</v>
      </c>
      <c r="P546" t="s">
        <v>874</v>
      </c>
      <c r="Q546">
        <v>2100</v>
      </c>
      <c r="R546" t="s">
        <v>881</v>
      </c>
      <c r="S546" t="s">
        <v>875</v>
      </c>
      <c r="AA546" s="49" t="s">
        <v>3884</v>
      </c>
      <c r="AB546" s="71" t="s">
        <v>874</v>
      </c>
      <c r="AC546" s="55">
        <v>2035</v>
      </c>
      <c r="AD546" s="70" t="str">
        <f t="shared" si="99"/>
        <v>*0.95</v>
      </c>
      <c r="AE546" s="70" t="str">
        <f t="shared" si="100"/>
        <v>REZoning_Sol-Win</v>
      </c>
      <c r="AF546" s="55"/>
      <c r="AG546" s="49" t="s">
        <v>3884</v>
      </c>
      <c r="AH546" s="71" t="s">
        <v>874</v>
      </c>
      <c r="AI546" s="55">
        <v>2050</v>
      </c>
      <c r="AJ546" s="70" t="str">
        <f t="shared" si="101"/>
        <v>*0.92</v>
      </c>
      <c r="AK546" s="70" t="str">
        <f t="shared" si="102"/>
        <v>REZoning_Sol-Win</v>
      </c>
      <c r="AO546" s="50" t="s">
        <v>3884</v>
      </c>
      <c r="AP546" s="72" t="s">
        <v>874</v>
      </c>
      <c r="AQ546" s="58">
        <v>2035</v>
      </c>
      <c r="AR546" s="73" t="str">
        <f t="shared" si="103"/>
        <v>*0.93</v>
      </c>
      <c r="AS546" s="70" t="str">
        <f t="shared" si="104"/>
        <v>REZoning_Sol-Win</v>
      </c>
      <c r="AT546" s="58"/>
      <c r="AU546" s="50" t="s">
        <v>3884</v>
      </c>
      <c r="AV546" s="72" t="s">
        <v>874</v>
      </c>
      <c r="AW546" s="58">
        <v>2050</v>
      </c>
      <c r="AX546" s="73" t="str">
        <f t="shared" si="105"/>
        <v>*0.89</v>
      </c>
      <c r="AY546" s="70" t="str">
        <f t="shared" si="106"/>
        <v>REZoning_Sol-Win</v>
      </c>
    </row>
    <row r="547" ht="29" spans="1:51">
      <c r="A547" s="67" t="s">
        <v>87</v>
      </c>
      <c r="C547" t="s">
        <v>3885</v>
      </c>
      <c r="D547" s="68" t="s">
        <v>874</v>
      </c>
      <c r="E547" s="52">
        <v>2035</v>
      </c>
      <c r="F547" s="69" t="str">
        <f t="shared" si="96"/>
        <v>*0.95</v>
      </c>
      <c r="G547" s="70" t="str">
        <f t="shared" si="107"/>
        <v>REZoning_Sol-Win</v>
      </c>
      <c r="H547" s="52"/>
      <c r="I547" t="s">
        <v>3885</v>
      </c>
      <c r="J547" s="68" t="s">
        <v>874</v>
      </c>
      <c r="K547" s="52">
        <v>2050</v>
      </c>
      <c r="L547" s="62" t="str">
        <f t="shared" si="97"/>
        <v>*0.92</v>
      </c>
      <c r="M547" s="70" t="str">
        <f t="shared" si="98"/>
        <v>REZoning_Sol-Win</v>
      </c>
      <c r="O547" t="s">
        <v>3885</v>
      </c>
      <c r="P547" t="s">
        <v>874</v>
      </c>
      <c r="Q547">
        <v>2100</v>
      </c>
      <c r="R547" t="s">
        <v>881</v>
      </c>
      <c r="S547" t="s">
        <v>875</v>
      </c>
      <c r="AA547" s="49" t="s">
        <v>3885</v>
      </c>
      <c r="AB547" s="71" t="s">
        <v>874</v>
      </c>
      <c r="AC547" s="55">
        <v>2035</v>
      </c>
      <c r="AD547" s="70" t="str">
        <f t="shared" si="99"/>
        <v>*0.95</v>
      </c>
      <c r="AE547" s="70" t="str">
        <f t="shared" si="100"/>
        <v>REZoning_Sol-Win</v>
      </c>
      <c r="AF547" s="55"/>
      <c r="AG547" s="49" t="s">
        <v>3885</v>
      </c>
      <c r="AH547" s="71" t="s">
        <v>874</v>
      </c>
      <c r="AI547" s="55">
        <v>2050</v>
      </c>
      <c r="AJ547" s="70" t="str">
        <f t="shared" si="101"/>
        <v>*0.92</v>
      </c>
      <c r="AK547" s="70" t="str">
        <f t="shared" si="102"/>
        <v>REZoning_Sol-Win</v>
      </c>
      <c r="AO547" s="50" t="s">
        <v>3885</v>
      </c>
      <c r="AP547" s="72" t="s">
        <v>874</v>
      </c>
      <c r="AQ547" s="58">
        <v>2035</v>
      </c>
      <c r="AR547" s="73" t="str">
        <f t="shared" si="103"/>
        <v>*0.93</v>
      </c>
      <c r="AS547" s="70" t="str">
        <f t="shared" si="104"/>
        <v>REZoning_Sol-Win</v>
      </c>
      <c r="AT547" s="58"/>
      <c r="AU547" s="50" t="s">
        <v>3885</v>
      </c>
      <c r="AV547" s="72" t="s">
        <v>874</v>
      </c>
      <c r="AW547" s="58">
        <v>2050</v>
      </c>
      <c r="AX547" s="73" t="str">
        <f t="shared" si="105"/>
        <v>*0.89</v>
      </c>
      <c r="AY547" s="70" t="str">
        <f t="shared" si="106"/>
        <v>REZoning_Sol-Win</v>
      </c>
    </row>
    <row r="548" ht="29" spans="1:51">
      <c r="A548" s="67" t="s">
        <v>87</v>
      </c>
      <c r="C548" t="s">
        <v>3886</v>
      </c>
      <c r="D548" s="68" t="s">
        <v>874</v>
      </c>
      <c r="E548" s="52">
        <v>2035</v>
      </c>
      <c r="F548" s="69" t="str">
        <f t="shared" si="96"/>
        <v>*0.95</v>
      </c>
      <c r="G548" s="70" t="str">
        <f t="shared" si="107"/>
        <v>REZoning_Sol-Win</v>
      </c>
      <c r="H548" s="52"/>
      <c r="I548" t="s">
        <v>3886</v>
      </c>
      <c r="J548" s="68" t="s">
        <v>874</v>
      </c>
      <c r="K548" s="52">
        <v>2050</v>
      </c>
      <c r="L548" s="62" t="str">
        <f t="shared" si="97"/>
        <v>*0.92</v>
      </c>
      <c r="M548" s="70" t="str">
        <f t="shared" si="98"/>
        <v>REZoning_Sol-Win</v>
      </c>
      <c r="O548" t="s">
        <v>3886</v>
      </c>
      <c r="P548" t="s">
        <v>874</v>
      </c>
      <c r="Q548">
        <v>2100</v>
      </c>
      <c r="R548" t="s">
        <v>881</v>
      </c>
      <c r="S548" t="s">
        <v>875</v>
      </c>
      <c r="AA548" s="49" t="s">
        <v>3886</v>
      </c>
      <c r="AB548" s="71" t="s">
        <v>874</v>
      </c>
      <c r="AC548" s="55">
        <v>2035</v>
      </c>
      <c r="AD548" s="70" t="str">
        <f t="shared" si="99"/>
        <v>*0.95</v>
      </c>
      <c r="AE548" s="70" t="str">
        <f t="shared" si="100"/>
        <v>REZoning_Sol-Win</v>
      </c>
      <c r="AF548" s="55"/>
      <c r="AG548" s="49" t="s">
        <v>3886</v>
      </c>
      <c r="AH548" s="71" t="s">
        <v>874</v>
      </c>
      <c r="AI548" s="55">
        <v>2050</v>
      </c>
      <c r="AJ548" s="70" t="str">
        <f t="shared" si="101"/>
        <v>*0.92</v>
      </c>
      <c r="AK548" s="70" t="str">
        <f t="shared" si="102"/>
        <v>REZoning_Sol-Win</v>
      </c>
      <c r="AO548" s="50" t="s">
        <v>3886</v>
      </c>
      <c r="AP548" s="72" t="s">
        <v>874</v>
      </c>
      <c r="AQ548" s="58">
        <v>2035</v>
      </c>
      <c r="AR548" s="73" t="str">
        <f t="shared" si="103"/>
        <v>*0.93</v>
      </c>
      <c r="AS548" s="70" t="str">
        <f t="shared" si="104"/>
        <v>REZoning_Sol-Win</v>
      </c>
      <c r="AT548" s="58"/>
      <c r="AU548" s="50" t="s">
        <v>3886</v>
      </c>
      <c r="AV548" s="72" t="s">
        <v>874</v>
      </c>
      <c r="AW548" s="58">
        <v>2050</v>
      </c>
      <c r="AX548" s="73" t="str">
        <f t="shared" si="105"/>
        <v>*0.89</v>
      </c>
      <c r="AY548" s="70" t="str">
        <f t="shared" si="106"/>
        <v>REZoning_Sol-Win</v>
      </c>
    </row>
    <row r="549" ht="29" spans="1:51">
      <c r="A549" s="67" t="s">
        <v>87</v>
      </c>
      <c r="C549" t="s">
        <v>3887</v>
      </c>
      <c r="D549" s="68" t="s">
        <v>874</v>
      </c>
      <c r="E549" s="52">
        <v>2035</v>
      </c>
      <c r="F549" s="69" t="str">
        <f t="shared" si="96"/>
        <v>*0.95</v>
      </c>
      <c r="G549" s="70" t="str">
        <f t="shared" si="107"/>
        <v>REZoning_Sol-Win</v>
      </c>
      <c r="H549" s="52"/>
      <c r="I549" t="s">
        <v>3887</v>
      </c>
      <c r="J549" s="68" t="s">
        <v>874</v>
      </c>
      <c r="K549" s="52">
        <v>2050</v>
      </c>
      <c r="L549" s="62" t="str">
        <f t="shared" si="97"/>
        <v>*0.92</v>
      </c>
      <c r="M549" s="70" t="str">
        <f t="shared" si="98"/>
        <v>REZoning_Sol-Win</v>
      </c>
      <c r="O549" t="s">
        <v>3887</v>
      </c>
      <c r="P549" t="s">
        <v>874</v>
      </c>
      <c r="Q549">
        <v>2100</v>
      </c>
      <c r="R549" t="s">
        <v>881</v>
      </c>
      <c r="S549" t="s">
        <v>875</v>
      </c>
      <c r="AA549" s="49" t="s">
        <v>3887</v>
      </c>
      <c r="AB549" s="71" t="s">
        <v>874</v>
      </c>
      <c r="AC549" s="55">
        <v>2035</v>
      </c>
      <c r="AD549" s="70" t="str">
        <f t="shared" si="99"/>
        <v>*0.95</v>
      </c>
      <c r="AE549" s="70" t="str">
        <f t="shared" si="100"/>
        <v>REZoning_Sol-Win</v>
      </c>
      <c r="AF549" s="55"/>
      <c r="AG549" s="49" t="s">
        <v>3887</v>
      </c>
      <c r="AH549" s="71" t="s">
        <v>874</v>
      </c>
      <c r="AI549" s="55">
        <v>2050</v>
      </c>
      <c r="AJ549" s="70" t="str">
        <f t="shared" si="101"/>
        <v>*0.92</v>
      </c>
      <c r="AK549" s="70" t="str">
        <f t="shared" si="102"/>
        <v>REZoning_Sol-Win</v>
      </c>
      <c r="AO549" s="50" t="s">
        <v>3887</v>
      </c>
      <c r="AP549" s="72" t="s">
        <v>874</v>
      </c>
      <c r="AQ549" s="58">
        <v>2035</v>
      </c>
      <c r="AR549" s="73" t="str">
        <f t="shared" si="103"/>
        <v>*0.93</v>
      </c>
      <c r="AS549" s="70" t="str">
        <f t="shared" si="104"/>
        <v>REZoning_Sol-Win</v>
      </c>
      <c r="AT549" s="58"/>
      <c r="AU549" s="50" t="s">
        <v>3887</v>
      </c>
      <c r="AV549" s="72" t="s">
        <v>874</v>
      </c>
      <c r="AW549" s="58">
        <v>2050</v>
      </c>
      <c r="AX549" s="73" t="str">
        <f t="shared" si="105"/>
        <v>*0.89</v>
      </c>
      <c r="AY549" s="70" t="str">
        <f t="shared" si="106"/>
        <v>REZoning_Sol-Win</v>
      </c>
    </row>
    <row r="550" ht="29" spans="1:51">
      <c r="A550" s="67" t="s">
        <v>87</v>
      </c>
      <c r="C550" t="s">
        <v>3888</v>
      </c>
      <c r="D550" s="68" t="s">
        <v>874</v>
      </c>
      <c r="E550" s="52">
        <v>2035</v>
      </c>
      <c r="F550" s="69" t="str">
        <f t="shared" si="96"/>
        <v>*0.95</v>
      </c>
      <c r="G550" s="70" t="str">
        <f t="shared" si="107"/>
        <v>REZoning_Sol-Win</v>
      </c>
      <c r="H550" s="52"/>
      <c r="I550" t="s">
        <v>3888</v>
      </c>
      <c r="J550" s="68" t="s">
        <v>874</v>
      </c>
      <c r="K550" s="52">
        <v>2050</v>
      </c>
      <c r="L550" s="62" t="str">
        <f t="shared" si="97"/>
        <v>*0.92</v>
      </c>
      <c r="M550" s="70" t="str">
        <f t="shared" si="98"/>
        <v>REZoning_Sol-Win</v>
      </c>
      <c r="O550" t="s">
        <v>3888</v>
      </c>
      <c r="P550" t="s">
        <v>874</v>
      </c>
      <c r="Q550">
        <v>2100</v>
      </c>
      <c r="R550" t="s">
        <v>881</v>
      </c>
      <c r="S550" t="s">
        <v>875</v>
      </c>
      <c r="AA550" s="49" t="s">
        <v>3888</v>
      </c>
      <c r="AB550" s="71" t="s">
        <v>874</v>
      </c>
      <c r="AC550" s="55">
        <v>2035</v>
      </c>
      <c r="AD550" s="70" t="str">
        <f t="shared" si="99"/>
        <v>*0.95</v>
      </c>
      <c r="AE550" s="70" t="str">
        <f t="shared" si="100"/>
        <v>REZoning_Sol-Win</v>
      </c>
      <c r="AF550" s="55"/>
      <c r="AG550" s="49" t="s">
        <v>3888</v>
      </c>
      <c r="AH550" s="71" t="s">
        <v>874</v>
      </c>
      <c r="AI550" s="55">
        <v>2050</v>
      </c>
      <c r="AJ550" s="70" t="str">
        <f t="shared" si="101"/>
        <v>*0.92</v>
      </c>
      <c r="AK550" s="70" t="str">
        <f t="shared" si="102"/>
        <v>REZoning_Sol-Win</v>
      </c>
      <c r="AO550" s="50" t="s">
        <v>3888</v>
      </c>
      <c r="AP550" s="72" t="s">
        <v>874</v>
      </c>
      <c r="AQ550" s="58">
        <v>2035</v>
      </c>
      <c r="AR550" s="73" t="str">
        <f t="shared" si="103"/>
        <v>*0.93</v>
      </c>
      <c r="AS550" s="70" t="str">
        <f t="shared" si="104"/>
        <v>REZoning_Sol-Win</v>
      </c>
      <c r="AT550" s="58"/>
      <c r="AU550" s="50" t="s">
        <v>3888</v>
      </c>
      <c r="AV550" s="72" t="s">
        <v>874</v>
      </c>
      <c r="AW550" s="58">
        <v>2050</v>
      </c>
      <c r="AX550" s="73" t="str">
        <f t="shared" si="105"/>
        <v>*0.89</v>
      </c>
      <c r="AY550" s="70" t="str">
        <f t="shared" si="106"/>
        <v>REZoning_Sol-Win</v>
      </c>
    </row>
    <row r="551" ht="29" spans="1:51">
      <c r="A551" s="67" t="s">
        <v>495</v>
      </c>
      <c r="C551" t="s">
        <v>3889</v>
      </c>
      <c r="D551" s="68" t="s">
        <v>874</v>
      </c>
      <c r="E551" s="52">
        <v>2035</v>
      </c>
      <c r="F551" s="69" t="str">
        <f t="shared" si="96"/>
        <v>*0.94</v>
      </c>
      <c r="G551" s="70" t="str">
        <f t="shared" si="107"/>
        <v>REZoning_Sol-Win</v>
      </c>
      <c r="H551" s="52"/>
      <c r="I551" t="s">
        <v>3889</v>
      </c>
      <c r="J551" s="68" t="s">
        <v>874</v>
      </c>
      <c r="K551" s="52">
        <v>2050</v>
      </c>
      <c r="L551" s="62" t="str">
        <f t="shared" si="97"/>
        <v>*0.92</v>
      </c>
      <c r="M551" s="70" t="str">
        <f t="shared" si="98"/>
        <v>REZoning_Sol-Win</v>
      </c>
      <c r="O551" t="s">
        <v>3889</v>
      </c>
      <c r="P551" t="s">
        <v>874</v>
      </c>
      <c r="Q551">
        <v>2100</v>
      </c>
      <c r="R551" t="s">
        <v>881</v>
      </c>
      <c r="S551" t="s">
        <v>875</v>
      </c>
      <c r="AA551" s="49" t="s">
        <v>3889</v>
      </c>
      <c r="AB551" s="71" t="s">
        <v>874</v>
      </c>
      <c r="AC551" s="55">
        <v>2035</v>
      </c>
      <c r="AD551" s="70" t="str">
        <f t="shared" si="99"/>
        <v>*0.94</v>
      </c>
      <c r="AE551" s="70" t="str">
        <f t="shared" si="100"/>
        <v>REZoning_Sol-Win</v>
      </c>
      <c r="AF551" s="55"/>
      <c r="AG551" s="49" t="s">
        <v>3889</v>
      </c>
      <c r="AH551" s="71" t="s">
        <v>874</v>
      </c>
      <c r="AI551" s="55">
        <v>2050</v>
      </c>
      <c r="AJ551" s="70" t="str">
        <f t="shared" si="101"/>
        <v>*0.92</v>
      </c>
      <c r="AK551" s="70" t="str">
        <f t="shared" si="102"/>
        <v>REZoning_Sol-Win</v>
      </c>
      <c r="AO551" s="50" t="s">
        <v>3889</v>
      </c>
      <c r="AP551" s="72" t="s">
        <v>874</v>
      </c>
      <c r="AQ551" s="58">
        <v>2035</v>
      </c>
      <c r="AR551" s="73" t="str">
        <f t="shared" si="103"/>
        <v>*0.92</v>
      </c>
      <c r="AS551" s="70" t="str">
        <f t="shared" si="104"/>
        <v>REZoning_Sol-Win</v>
      </c>
      <c r="AT551" s="58"/>
      <c r="AU551" s="50" t="s">
        <v>3889</v>
      </c>
      <c r="AV551" s="72" t="s">
        <v>874</v>
      </c>
      <c r="AW551" s="58">
        <v>2050</v>
      </c>
      <c r="AX551" s="73" t="str">
        <f t="shared" si="105"/>
        <v>*0.89</v>
      </c>
      <c r="AY551" s="70" t="str">
        <f t="shared" si="106"/>
        <v>REZoning_Sol-Win</v>
      </c>
    </row>
    <row r="552" ht="29" spans="1:51">
      <c r="A552" s="67" t="s">
        <v>495</v>
      </c>
      <c r="C552" t="s">
        <v>3890</v>
      </c>
      <c r="D552" s="68" t="s">
        <v>874</v>
      </c>
      <c r="E552" s="52">
        <v>2035</v>
      </c>
      <c r="F552" s="69" t="str">
        <f t="shared" si="96"/>
        <v>*0.94</v>
      </c>
      <c r="G552" s="70" t="str">
        <f t="shared" si="107"/>
        <v>REZoning_Sol-Win</v>
      </c>
      <c r="H552" s="52"/>
      <c r="I552" t="s">
        <v>3890</v>
      </c>
      <c r="J552" s="68" t="s">
        <v>874</v>
      </c>
      <c r="K552" s="52">
        <v>2050</v>
      </c>
      <c r="L552" s="62" t="str">
        <f t="shared" si="97"/>
        <v>*0.92</v>
      </c>
      <c r="M552" s="70" t="str">
        <f t="shared" si="98"/>
        <v>REZoning_Sol-Win</v>
      </c>
      <c r="O552" t="s">
        <v>3890</v>
      </c>
      <c r="P552" t="s">
        <v>874</v>
      </c>
      <c r="Q552">
        <v>2100</v>
      </c>
      <c r="R552" t="s">
        <v>881</v>
      </c>
      <c r="S552" t="s">
        <v>875</v>
      </c>
      <c r="AA552" s="49" t="s">
        <v>3890</v>
      </c>
      <c r="AB552" s="71" t="s">
        <v>874</v>
      </c>
      <c r="AC552" s="55">
        <v>2035</v>
      </c>
      <c r="AD552" s="70" t="str">
        <f t="shared" si="99"/>
        <v>*0.94</v>
      </c>
      <c r="AE552" s="70" t="str">
        <f t="shared" si="100"/>
        <v>REZoning_Sol-Win</v>
      </c>
      <c r="AF552" s="55"/>
      <c r="AG552" s="49" t="s">
        <v>3890</v>
      </c>
      <c r="AH552" s="71" t="s">
        <v>874</v>
      </c>
      <c r="AI552" s="55">
        <v>2050</v>
      </c>
      <c r="AJ552" s="70" t="str">
        <f t="shared" si="101"/>
        <v>*0.92</v>
      </c>
      <c r="AK552" s="70" t="str">
        <f t="shared" si="102"/>
        <v>REZoning_Sol-Win</v>
      </c>
      <c r="AO552" s="50" t="s">
        <v>3890</v>
      </c>
      <c r="AP552" s="72" t="s">
        <v>874</v>
      </c>
      <c r="AQ552" s="58">
        <v>2035</v>
      </c>
      <c r="AR552" s="73" t="str">
        <f t="shared" si="103"/>
        <v>*0.92</v>
      </c>
      <c r="AS552" s="70" t="str">
        <f t="shared" si="104"/>
        <v>REZoning_Sol-Win</v>
      </c>
      <c r="AT552" s="58"/>
      <c r="AU552" s="50" t="s">
        <v>3890</v>
      </c>
      <c r="AV552" s="72" t="s">
        <v>874</v>
      </c>
      <c r="AW552" s="58">
        <v>2050</v>
      </c>
      <c r="AX552" s="73" t="str">
        <f t="shared" si="105"/>
        <v>*0.89</v>
      </c>
      <c r="AY552" s="70" t="str">
        <f t="shared" si="106"/>
        <v>REZoning_Sol-Win</v>
      </c>
    </row>
    <row r="553" ht="29" spans="1:51">
      <c r="A553" s="67" t="s">
        <v>495</v>
      </c>
      <c r="C553" t="s">
        <v>3891</v>
      </c>
      <c r="D553" s="68" t="s">
        <v>874</v>
      </c>
      <c r="E553" s="52">
        <v>2035</v>
      </c>
      <c r="F553" s="69" t="str">
        <f t="shared" si="96"/>
        <v>*0.94</v>
      </c>
      <c r="G553" s="70" t="str">
        <f t="shared" si="107"/>
        <v>REZoning_Sol-Win</v>
      </c>
      <c r="H553" s="52"/>
      <c r="I553" t="s">
        <v>3891</v>
      </c>
      <c r="J553" s="68" t="s">
        <v>874</v>
      </c>
      <c r="K553" s="52">
        <v>2050</v>
      </c>
      <c r="L553" s="62" t="str">
        <f t="shared" si="97"/>
        <v>*0.92</v>
      </c>
      <c r="M553" s="70" t="str">
        <f t="shared" si="98"/>
        <v>REZoning_Sol-Win</v>
      </c>
      <c r="O553" t="s">
        <v>3891</v>
      </c>
      <c r="P553" t="s">
        <v>874</v>
      </c>
      <c r="Q553">
        <v>2100</v>
      </c>
      <c r="R553" t="s">
        <v>881</v>
      </c>
      <c r="S553" t="s">
        <v>875</v>
      </c>
      <c r="AA553" s="49" t="s">
        <v>3891</v>
      </c>
      <c r="AB553" s="71" t="s">
        <v>874</v>
      </c>
      <c r="AC553" s="55">
        <v>2035</v>
      </c>
      <c r="AD553" s="70" t="str">
        <f t="shared" si="99"/>
        <v>*0.94</v>
      </c>
      <c r="AE553" s="70" t="str">
        <f t="shared" si="100"/>
        <v>REZoning_Sol-Win</v>
      </c>
      <c r="AF553" s="55"/>
      <c r="AG553" s="49" t="s">
        <v>3891</v>
      </c>
      <c r="AH553" s="71" t="s">
        <v>874</v>
      </c>
      <c r="AI553" s="55">
        <v>2050</v>
      </c>
      <c r="AJ553" s="70" t="str">
        <f t="shared" si="101"/>
        <v>*0.92</v>
      </c>
      <c r="AK553" s="70" t="str">
        <f t="shared" si="102"/>
        <v>REZoning_Sol-Win</v>
      </c>
      <c r="AO553" s="50" t="s">
        <v>3891</v>
      </c>
      <c r="AP553" s="72" t="s">
        <v>874</v>
      </c>
      <c r="AQ553" s="58">
        <v>2035</v>
      </c>
      <c r="AR553" s="73" t="str">
        <f t="shared" si="103"/>
        <v>*0.92</v>
      </c>
      <c r="AS553" s="70" t="str">
        <f t="shared" si="104"/>
        <v>REZoning_Sol-Win</v>
      </c>
      <c r="AT553" s="58"/>
      <c r="AU553" s="50" t="s">
        <v>3891</v>
      </c>
      <c r="AV553" s="72" t="s">
        <v>874</v>
      </c>
      <c r="AW553" s="58">
        <v>2050</v>
      </c>
      <c r="AX553" s="73" t="str">
        <f t="shared" si="105"/>
        <v>*0.89</v>
      </c>
      <c r="AY553" s="70" t="str">
        <f t="shared" si="106"/>
        <v>REZoning_Sol-Win</v>
      </c>
    </row>
    <row r="554" ht="29" spans="1:51">
      <c r="A554" s="67" t="s">
        <v>495</v>
      </c>
      <c r="C554" t="s">
        <v>3892</v>
      </c>
      <c r="D554" s="68" t="s">
        <v>874</v>
      </c>
      <c r="E554" s="52">
        <v>2035</v>
      </c>
      <c r="F554" s="69" t="str">
        <f t="shared" si="96"/>
        <v>*0.94</v>
      </c>
      <c r="G554" s="70" t="str">
        <f t="shared" si="107"/>
        <v>REZoning_Sol-Win</v>
      </c>
      <c r="H554" s="52"/>
      <c r="I554" t="s">
        <v>3892</v>
      </c>
      <c r="J554" s="68" t="s">
        <v>874</v>
      </c>
      <c r="K554" s="52">
        <v>2050</v>
      </c>
      <c r="L554" s="62" t="str">
        <f t="shared" si="97"/>
        <v>*0.92</v>
      </c>
      <c r="M554" s="70" t="str">
        <f t="shared" si="98"/>
        <v>REZoning_Sol-Win</v>
      </c>
      <c r="O554" t="s">
        <v>3892</v>
      </c>
      <c r="P554" t="s">
        <v>874</v>
      </c>
      <c r="Q554">
        <v>2100</v>
      </c>
      <c r="R554" t="s">
        <v>881</v>
      </c>
      <c r="S554" t="s">
        <v>875</v>
      </c>
      <c r="AA554" s="49" t="s">
        <v>3892</v>
      </c>
      <c r="AB554" s="71" t="s">
        <v>874</v>
      </c>
      <c r="AC554" s="55">
        <v>2035</v>
      </c>
      <c r="AD554" s="70" t="str">
        <f t="shared" si="99"/>
        <v>*0.94</v>
      </c>
      <c r="AE554" s="70" t="str">
        <f t="shared" si="100"/>
        <v>REZoning_Sol-Win</v>
      </c>
      <c r="AF554" s="55"/>
      <c r="AG554" s="49" t="s">
        <v>3892</v>
      </c>
      <c r="AH554" s="71" t="s">
        <v>874</v>
      </c>
      <c r="AI554" s="55">
        <v>2050</v>
      </c>
      <c r="AJ554" s="70" t="str">
        <f t="shared" si="101"/>
        <v>*0.92</v>
      </c>
      <c r="AK554" s="70" t="str">
        <f t="shared" si="102"/>
        <v>REZoning_Sol-Win</v>
      </c>
      <c r="AO554" s="50" t="s">
        <v>3892</v>
      </c>
      <c r="AP554" s="72" t="s">
        <v>874</v>
      </c>
      <c r="AQ554" s="58">
        <v>2035</v>
      </c>
      <c r="AR554" s="73" t="str">
        <f t="shared" si="103"/>
        <v>*0.92</v>
      </c>
      <c r="AS554" s="70" t="str">
        <f t="shared" si="104"/>
        <v>REZoning_Sol-Win</v>
      </c>
      <c r="AT554" s="58"/>
      <c r="AU554" s="50" t="s">
        <v>3892</v>
      </c>
      <c r="AV554" s="72" t="s">
        <v>874</v>
      </c>
      <c r="AW554" s="58">
        <v>2050</v>
      </c>
      <c r="AX554" s="73" t="str">
        <f t="shared" si="105"/>
        <v>*0.89</v>
      </c>
      <c r="AY554" s="70" t="str">
        <f t="shared" si="106"/>
        <v>REZoning_Sol-Win</v>
      </c>
    </row>
    <row r="555" ht="29" spans="1:51">
      <c r="A555" s="67" t="s">
        <v>70</v>
      </c>
      <c r="C555" t="s">
        <v>3893</v>
      </c>
      <c r="D555" s="68" t="s">
        <v>874</v>
      </c>
      <c r="E555" s="52">
        <v>2035</v>
      </c>
      <c r="F555" s="69" t="str">
        <f t="shared" si="96"/>
        <v>*0.94</v>
      </c>
      <c r="G555" s="70" t="str">
        <f t="shared" si="107"/>
        <v>REZoning_Sol-Win</v>
      </c>
      <c r="H555" s="52"/>
      <c r="I555" t="s">
        <v>3893</v>
      </c>
      <c r="J555" s="68" t="s">
        <v>874</v>
      </c>
      <c r="K555" s="52">
        <v>2050</v>
      </c>
      <c r="L555" s="62" t="str">
        <f t="shared" si="97"/>
        <v>*0.91</v>
      </c>
      <c r="M555" s="70" t="str">
        <f t="shared" si="98"/>
        <v>REZoning_Sol-Win</v>
      </c>
      <c r="O555" t="s">
        <v>3893</v>
      </c>
      <c r="P555" t="s">
        <v>874</v>
      </c>
      <c r="Q555">
        <v>2100</v>
      </c>
      <c r="R555" t="s">
        <v>890</v>
      </c>
      <c r="S555" t="s">
        <v>875</v>
      </c>
      <c r="AA555" s="49" t="s">
        <v>3893</v>
      </c>
      <c r="AB555" s="71" t="s">
        <v>874</v>
      </c>
      <c r="AC555" s="55">
        <v>2035</v>
      </c>
      <c r="AD555" s="70" t="str">
        <f t="shared" si="99"/>
        <v>*0.93</v>
      </c>
      <c r="AE555" s="70" t="str">
        <f t="shared" si="100"/>
        <v>REZoning_Sol-Win</v>
      </c>
      <c r="AF555" s="55"/>
      <c r="AG555" s="49" t="s">
        <v>3893</v>
      </c>
      <c r="AH555" s="71" t="s">
        <v>874</v>
      </c>
      <c r="AI555" s="55">
        <v>2050</v>
      </c>
      <c r="AJ555" s="70" t="str">
        <f t="shared" si="101"/>
        <v>*0.9</v>
      </c>
      <c r="AK555" s="70" t="str">
        <f t="shared" si="102"/>
        <v>REZoning_Sol-Win</v>
      </c>
      <c r="AO555" s="50" t="s">
        <v>3893</v>
      </c>
      <c r="AP555" s="72" t="s">
        <v>874</v>
      </c>
      <c r="AQ555" s="58">
        <v>2035</v>
      </c>
      <c r="AR555" s="73" t="str">
        <f t="shared" si="103"/>
        <v>*0.9</v>
      </c>
      <c r="AS555" s="70" t="str">
        <f t="shared" si="104"/>
        <v>REZoning_Sol-Win</v>
      </c>
      <c r="AT555" s="58"/>
      <c r="AU555" s="50" t="s">
        <v>3893</v>
      </c>
      <c r="AV555" s="72" t="s">
        <v>874</v>
      </c>
      <c r="AW555" s="58">
        <v>2050</v>
      </c>
      <c r="AX555" s="73" t="str">
        <f t="shared" si="105"/>
        <v>*0.86</v>
      </c>
      <c r="AY555" s="70" t="str">
        <f t="shared" si="106"/>
        <v>REZoning_Sol-Win</v>
      </c>
    </row>
    <row r="556" ht="29" spans="1:51">
      <c r="A556" s="67" t="s">
        <v>70</v>
      </c>
      <c r="C556" t="s">
        <v>3894</v>
      </c>
      <c r="D556" s="68" t="s">
        <v>874</v>
      </c>
      <c r="E556" s="52">
        <v>2035</v>
      </c>
      <c r="F556" s="69" t="str">
        <f t="shared" si="96"/>
        <v>*0.94</v>
      </c>
      <c r="G556" s="70" t="str">
        <f t="shared" si="107"/>
        <v>REZoning_Sol-Win</v>
      </c>
      <c r="H556" s="52"/>
      <c r="I556" t="s">
        <v>3894</v>
      </c>
      <c r="J556" s="68" t="s">
        <v>874</v>
      </c>
      <c r="K556" s="52">
        <v>2050</v>
      </c>
      <c r="L556" s="62" t="str">
        <f t="shared" si="97"/>
        <v>*0.91</v>
      </c>
      <c r="M556" s="70" t="str">
        <f t="shared" si="98"/>
        <v>REZoning_Sol-Win</v>
      </c>
      <c r="O556" t="s">
        <v>3894</v>
      </c>
      <c r="P556" t="s">
        <v>874</v>
      </c>
      <c r="Q556">
        <v>2100</v>
      </c>
      <c r="R556" t="s">
        <v>890</v>
      </c>
      <c r="S556" t="s">
        <v>875</v>
      </c>
      <c r="AA556" s="49" t="s">
        <v>3894</v>
      </c>
      <c r="AB556" s="71" t="s">
        <v>874</v>
      </c>
      <c r="AC556" s="55">
        <v>2035</v>
      </c>
      <c r="AD556" s="70" t="str">
        <f t="shared" si="99"/>
        <v>*0.93</v>
      </c>
      <c r="AE556" s="70" t="str">
        <f t="shared" si="100"/>
        <v>REZoning_Sol-Win</v>
      </c>
      <c r="AF556" s="55"/>
      <c r="AG556" s="49" t="s">
        <v>3894</v>
      </c>
      <c r="AH556" s="71" t="s">
        <v>874</v>
      </c>
      <c r="AI556" s="55">
        <v>2050</v>
      </c>
      <c r="AJ556" s="70" t="str">
        <f t="shared" si="101"/>
        <v>*0.9</v>
      </c>
      <c r="AK556" s="70" t="str">
        <f t="shared" si="102"/>
        <v>REZoning_Sol-Win</v>
      </c>
      <c r="AO556" s="50" t="s">
        <v>3894</v>
      </c>
      <c r="AP556" s="72" t="s">
        <v>874</v>
      </c>
      <c r="AQ556" s="58">
        <v>2035</v>
      </c>
      <c r="AR556" s="73" t="str">
        <f t="shared" si="103"/>
        <v>*0.9</v>
      </c>
      <c r="AS556" s="70" t="str">
        <f t="shared" si="104"/>
        <v>REZoning_Sol-Win</v>
      </c>
      <c r="AT556" s="58"/>
      <c r="AU556" s="50" t="s">
        <v>3894</v>
      </c>
      <c r="AV556" s="72" t="s">
        <v>874</v>
      </c>
      <c r="AW556" s="58">
        <v>2050</v>
      </c>
      <c r="AX556" s="73" t="str">
        <f t="shared" si="105"/>
        <v>*0.86</v>
      </c>
      <c r="AY556" s="70" t="str">
        <f t="shared" si="106"/>
        <v>REZoning_Sol-Win</v>
      </c>
    </row>
    <row r="557" ht="29" spans="1:51">
      <c r="A557" s="67" t="s">
        <v>70</v>
      </c>
      <c r="C557" t="s">
        <v>3895</v>
      </c>
      <c r="D557" s="68" t="s">
        <v>874</v>
      </c>
      <c r="E557" s="52">
        <v>2035</v>
      </c>
      <c r="F557" s="69" t="str">
        <f t="shared" si="96"/>
        <v>*0.94</v>
      </c>
      <c r="G557" s="70" t="str">
        <f t="shared" si="107"/>
        <v>REZoning_Sol-Win</v>
      </c>
      <c r="H557" s="52"/>
      <c r="I557" t="s">
        <v>3895</v>
      </c>
      <c r="J557" s="68" t="s">
        <v>874</v>
      </c>
      <c r="K557" s="52">
        <v>2050</v>
      </c>
      <c r="L557" s="62" t="str">
        <f t="shared" si="97"/>
        <v>*0.91</v>
      </c>
      <c r="M557" s="70" t="str">
        <f t="shared" si="98"/>
        <v>REZoning_Sol-Win</v>
      </c>
      <c r="O557" t="s">
        <v>3895</v>
      </c>
      <c r="P557" t="s">
        <v>874</v>
      </c>
      <c r="Q557">
        <v>2100</v>
      </c>
      <c r="R557" t="s">
        <v>890</v>
      </c>
      <c r="S557" t="s">
        <v>875</v>
      </c>
      <c r="AA557" s="49" t="s">
        <v>3895</v>
      </c>
      <c r="AB557" s="71" t="s">
        <v>874</v>
      </c>
      <c r="AC557" s="55">
        <v>2035</v>
      </c>
      <c r="AD557" s="70" t="str">
        <f t="shared" si="99"/>
        <v>*0.93</v>
      </c>
      <c r="AE557" s="70" t="str">
        <f t="shared" si="100"/>
        <v>REZoning_Sol-Win</v>
      </c>
      <c r="AF557" s="55"/>
      <c r="AG557" s="49" t="s">
        <v>3895</v>
      </c>
      <c r="AH557" s="71" t="s">
        <v>874</v>
      </c>
      <c r="AI557" s="55">
        <v>2050</v>
      </c>
      <c r="AJ557" s="70" t="str">
        <f t="shared" si="101"/>
        <v>*0.9</v>
      </c>
      <c r="AK557" s="70" t="str">
        <f t="shared" si="102"/>
        <v>REZoning_Sol-Win</v>
      </c>
      <c r="AO557" s="50" t="s">
        <v>3895</v>
      </c>
      <c r="AP557" s="72" t="s">
        <v>874</v>
      </c>
      <c r="AQ557" s="58">
        <v>2035</v>
      </c>
      <c r="AR557" s="73" t="str">
        <f t="shared" si="103"/>
        <v>*0.9</v>
      </c>
      <c r="AS557" s="70" t="str">
        <f t="shared" si="104"/>
        <v>REZoning_Sol-Win</v>
      </c>
      <c r="AT557" s="58"/>
      <c r="AU557" s="50" t="s">
        <v>3895</v>
      </c>
      <c r="AV557" s="72" t="s">
        <v>874</v>
      </c>
      <c r="AW557" s="58">
        <v>2050</v>
      </c>
      <c r="AX557" s="73" t="str">
        <f t="shared" si="105"/>
        <v>*0.86</v>
      </c>
      <c r="AY557" s="70" t="str">
        <f t="shared" si="106"/>
        <v>REZoning_Sol-Win</v>
      </c>
    </row>
    <row r="558" ht="29" spans="1:51">
      <c r="A558" s="67" t="s">
        <v>87</v>
      </c>
      <c r="C558" t="s">
        <v>3896</v>
      </c>
      <c r="D558" s="68" t="s">
        <v>874</v>
      </c>
      <c r="E558" s="52">
        <v>2035</v>
      </c>
      <c r="F558" s="69" t="str">
        <f t="shared" si="96"/>
        <v>*0.95</v>
      </c>
      <c r="G558" s="70" t="str">
        <f t="shared" si="107"/>
        <v>REZoning_Sol-Win</v>
      </c>
      <c r="H558" s="52"/>
      <c r="I558" t="s">
        <v>3896</v>
      </c>
      <c r="J558" s="68" t="s">
        <v>874</v>
      </c>
      <c r="K558" s="52">
        <v>2050</v>
      </c>
      <c r="L558" s="62" t="str">
        <f t="shared" si="97"/>
        <v>*0.92</v>
      </c>
      <c r="M558" s="70" t="str">
        <f t="shared" si="98"/>
        <v>REZoning_Sol-Win</v>
      </c>
      <c r="O558" t="s">
        <v>3896</v>
      </c>
      <c r="P558" t="s">
        <v>874</v>
      </c>
      <c r="Q558">
        <v>2100</v>
      </c>
      <c r="R558" t="s">
        <v>881</v>
      </c>
      <c r="S558" t="s">
        <v>875</v>
      </c>
      <c r="AA558" s="49" t="s">
        <v>3896</v>
      </c>
      <c r="AB558" s="71" t="s">
        <v>874</v>
      </c>
      <c r="AC558" s="55">
        <v>2035</v>
      </c>
      <c r="AD558" s="70" t="str">
        <f t="shared" si="99"/>
        <v>*0.95</v>
      </c>
      <c r="AE558" s="70" t="str">
        <f t="shared" si="100"/>
        <v>REZoning_Sol-Win</v>
      </c>
      <c r="AF558" s="55"/>
      <c r="AG558" s="49" t="s">
        <v>3896</v>
      </c>
      <c r="AH558" s="71" t="s">
        <v>874</v>
      </c>
      <c r="AI558" s="55">
        <v>2050</v>
      </c>
      <c r="AJ558" s="70" t="str">
        <f t="shared" si="101"/>
        <v>*0.92</v>
      </c>
      <c r="AK558" s="70" t="str">
        <f t="shared" si="102"/>
        <v>REZoning_Sol-Win</v>
      </c>
      <c r="AO558" s="50" t="s">
        <v>3896</v>
      </c>
      <c r="AP558" s="72" t="s">
        <v>874</v>
      </c>
      <c r="AQ558" s="58">
        <v>2035</v>
      </c>
      <c r="AR558" s="73" t="str">
        <f t="shared" si="103"/>
        <v>*0.93</v>
      </c>
      <c r="AS558" s="70" t="str">
        <f t="shared" si="104"/>
        <v>REZoning_Sol-Win</v>
      </c>
      <c r="AT558" s="58"/>
      <c r="AU558" s="50" t="s">
        <v>3896</v>
      </c>
      <c r="AV558" s="72" t="s">
        <v>874</v>
      </c>
      <c r="AW558" s="58">
        <v>2050</v>
      </c>
      <c r="AX558" s="73" t="str">
        <f t="shared" si="105"/>
        <v>*0.89</v>
      </c>
      <c r="AY558" s="70" t="str">
        <f t="shared" si="106"/>
        <v>REZoning_Sol-Win</v>
      </c>
    </row>
    <row r="559" ht="29" spans="1:51">
      <c r="A559" s="67" t="s">
        <v>87</v>
      </c>
      <c r="C559" t="s">
        <v>3897</v>
      </c>
      <c r="D559" s="68" t="s">
        <v>874</v>
      </c>
      <c r="E559" s="52">
        <v>2035</v>
      </c>
      <c r="F559" s="69" t="str">
        <f t="shared" si="96"/>
        <v>*0.95</v>
      </c>
      <c r="G559" s="70" t="str">
        <f t="shared" si="107"/>
        <v>REZoning_Sol-Win</v>
      </c>
      <c r="H559" s="52"/>
      <c r="I559" t="s">
        <v>3897</v>
      </c>
      <c r="J559" s="68" t="s">
        <v>874</v>
      </c>
      <c r="K559" s="52">
        <v>2050</v>
      </c>
      <c r="L559" s="62" t="str">
        <f t="shared" si="97"/>
        <v>*0.92</v>
      </c>
      <c r="M559" s="70" t="str">
        <f t="shared" si="98"/>
        <v>REZoning_Sol-Win</v>
      </c>
      <c r="O559" t="s">
        <v>3897</v>
      </c>
      <c r="P559" t="s">
        <v>874</v>
      </c>
      <c r="Q559">
        <v>2100</v>
      </c>
      <c r="R559" t="s">
        <v>881</v>
      </c>
      <c r="S559" t="s">
        <v>875</v>
      </c>
      <c r="AA559" s="49" t="s">
        <v>3897</v>
      </c>
      <c r="AB559" s="71" t="s">
        <v>874</v>
      </c>
      <c r="AC559" s="55">
        <v>2035</v>
      </c>
      <c r="AD559" s="70" t="str">
        <f t="shared" si="99"/>
        <v>*0.95</v>
      </c>
      <c r="AE559" s="70" t="str">
        <f t="shared" si="100"/>
        <v>REZoning_Sol-Win</v>
      </c>
      <c r="AF559" s="55"/>
      <c r="AG559" s="49" t="s">
        <v>3897</v>
      </c>
      <c r="AH559" s="71" t="s">
        <v>874</v>
      </c>
      <c r="AI559" s="55">
        <v>2050</v>
      </c>
      <c r="AJ559" s="70" t="str">
        <f t="shared" si="101"/>
        <v>*0.92</v>
      </c>
      <c r="AK559" s="70" t="str">
        <f t="shared" si="102"/>
        <v>REZoning_Sol-Win</v>
      </c>
      <c r="AO559" s="50" t="s">
        <v>3897</v>
      </c>
      <c r="AP559" s="72" t="s">
        <v>874</v>
      </c>
      <c r="AQ559" s="58">
        <v>2035</v>
      </c>
      <c r="AR559" s="73" t="str">
        <f t="shared" si="103"/>
        <v>*0.93</v>
      </c>
      <c r="AS559" s="70" t="str">
        <f t="shared" si="104"/>
        <v>REZoning_Sol-Win</v>
      </c>
      <c r="AT559" s="58"/>
      <c r="AU559" s="50" t="s">
        <v>3897</v>
      </c>
      <c r="AV559" s="72" t="s">
        <v>874</v>
      </c>
      <c r="AW559" s="58">
        <v>2050</v>
      </c>
      <c r="AX559" s="73" t="str">
        <f t="shared" si="105"/>
        <v>*0.89</v>
      </c>
      <c r="AY559" s="70" t="str">
        <f t="shared" si="106"/>
        <v>REZoning_Sol-Win</v>
      </c>
    </row>
    <row r="560" ht="29" spans="1:51">
      <c r="A560" s="67" t="s">
        <v>87</v>
      </c>
      <c r="C560" t="s">
        <v>3898</v>
      </c>
      <c r="D560" s="68" t="s">
        <v>874</v>
      </c>
      <c r="E560" s="52">
        <v>2035</v>
      </c>
      <c r="F560" s="69" t="str">
        <f t="shared" si="96"/>
        <v>*0.95</v>
      </c>
      <c r="G560" s="70" t="str">
        <f t="shared" si="107"/>
        <v>REZoning_Sol-Win</v>
      </c>
      <c r="H560" s="52"/>
      <c r="I560" t="s">
        <v>3898</v>
      </c>
      <c r="J560" s="68" t="s">
        <v>874</v>
      </c>
      <c r="K560" s="52">
        <v>2050</v>
      </c>
      <c r="L560" s="62" t="str">
        <f t="shared" si="97"/>
        <v>*0.92</v>
      </c>
      <c r="M560" s="70" t="str">
        <f t="shared" si="98"/>
        <v>REZoning_Sol-Win</v>
      </c>
      <c r="O560" t="s">
        <v>3898</v>
      </c>
      <c r="P560" t="s">
        <v>874</v>
      </c>
      <c r="Q560">
        <v>2100</v>
      </c>
      <c r="R560" t="s">
        <v>881</v>
      </c>
      <c r="S560" t="s">
        <v>875</v>
      </c>
      <c r="AA560" s="49" t="s">
        <v>3898</v>
      </c>
      <c r="AB560" s="71" t="s">
        <v>874</v>
      </c>
      <c r="AC560" s="55">
        <v>2035</v>
      </c>
      <c r="AD560" s="70" t="str">
        <f t="shared" si="99"/>
        <v>*0.95</v>
      </c>
      <c r="AE560" s="70" t="str">
        <f t="shared" si="100"/>
        <v>REZoning_Sol-Win</v>
      </c>
      <c r="AF560" s="55"/>
      <c r="AG560" s="49" t="s">
        <v>3898</v>
      </c>
      <c r="AH560" s="71" t="s">
        <v>874</v>
      </c>
      <c r="AI560" s="55">
        <v>2050</v>
      </c>
      <c r="AJ560" s="70" t="str">
        <f t="shared" si="101"/>
        <v>*0.92</v>
      </c>
      <c r="AK560" s="70" t="str">
        <f t="shared" si="102"/>
        <v>REZoning_Sol-Win</v>
      </c>
      <c r="AO560" s="50" t="s">
        <v>3898</v>
      </c>
      <c r="AP560" s="72" t="s">
        <v>874</v>
      </c>
      <c r="AQ560" s="58">
        <v>2035</v>
      </c>
      <c r="AR560" s="73" t="str">
        <f t="shared" si="103"/>
        <v>*0.93</v>
      </c>
      <c r="AS560" s="70" t="str">
        <f t="shared" si="104"/>
        <v>REZoning_Sol-Win</v>
      </c>
      <c r="AT560" s="58"/>
      <c r="AU560" s="50" t="s">
        <v>3898</v>
      </c>
      <c r="AV560" s="72" t="s">
        <v>874</v>
      </c>
      <c r="AW560" s="58">
        <v>2050</v>
      </c>
      <c r="AX560" s="73" t="str">
        <f t="shared" si="105"/>
        <v>*0.89</v>
      </c>
      <c r="AY560" s="70" t="str">
        <f t="shared" si="106"/>
        <v>REZoning_Sol-Win</v>
      </c>
    </row>
    <row r="561" ht="29" spans="1:51">
      <c r="A561" s="67" t="s">
        <v>495</v>
      </c>
      <c r="C561" t="s">
        <v>3899</v>
      </c>
      <c r="D561" s="68" t="s">
        <v>874</v>
      </c>
      <c r="E561" s="52">
        <v>2035</v>
      </c>
      <c r="F561" s="69" t="str">
        <f t="shared" si="96"/>
        <v>*0.94</v>
      </c>
      <c r="G561" s="70" t="str">
        <f t="shared" si="107"/>
        <v>REZoning_Sol-Win</v>
      </c>
      <c r="H561" s="52"/>
      <c r="I561" t="s">
        <v>3899</v>
      </c>
      <c r="J561" s="68" t="s">
        <v>874</v>
      </c>
      <c r="K561" s="52">
        <v>2050</v>
      </c>
      <c r="L561" s="62" t="str">
        <f t="shared" si="97"/>
        <v>*0.92</v>
      </c>
      <c r="M561" s="70" t="str">
        <f t="shared" si="98"/>
        <v>REZoning_Sol-Win</v>
      </c>
      <c r="O561" t="s">
        <v>3899</v>
      </c>
      <c r="P561" t="s">
        <v>874</v>
      </c>
      <c r="Q561">
        <v>2100</v>
      </c>
      <c r="R561" t="s">
        <v>881</v>
      </c>
      <c r="S561" t="s">
        <v>875</v>
      </c>
      <c r="AA561" s="49" t="s">
        <v>3899</v>
      </c>
      <c r="AB561" s="71" t="s">
        <v>874</v>
      </c>
      <c r="AC561" s="55">
        <v>2035</v>
      </c>
      <c r="AD561" s="70" t="str">
        <f t="shared" si="99"/>
        <v>*0.94</v>
      </c>
      <c r="AE561" s="70" t="str">
        <f t="shared" si="100"/>
        <v>REZoning_Sol-Win</v>
      </c>
      <c r="AF561" s="55"/>
      <c r="AG561" s="49" t="s">
        <v>3899</v>
      </c>
      <c r="AH561" s="71" t="s">
        <v>874</v>
      </c>
      <c r="AI561" s="55">
        <v>2050</v>
      </c>
      <c r="AJ561" s="70" t="str">
        <f t="shared" si="101"/>
        <v>*0.92</v>
      </c>
      <c r="AK561" s="70" t="str">
        <f t="shared" si="102"/>
        <v>REZoning_Sol-Win</v>
      </c>
      <c r="AO561" s="50" t="s">
        <v>3899</v>
      </c>
      <c r="AP561" s="72" t="s">
        <v>874</v>
      </c>
      <c r="AQ561" s="58">
        <v>2035</v>
      </c>
      <c r="AR561" s="73" t="str">
        <f t="shared" si="103"/>
        <v>*0.92</v>
      </c>
      <c r="AS561" s="70" t="str">
        <f t="shared" si="104"/>
        <v>REZoning_Sol-Win</v>
      </c>
      <c r="AT561" s="58"/>
      <c r="AU561" s="50" t="s">
        <v>3899</v>
      </c>
      <c r="AV561" s="72" t="s">
        <v>874</v>
      </c>
      <c r="AW561" s="58">
        <v>2050</v>
      </c>
      <c r="AX561" s="73" t="str">
        <f t="shared" si="105"/>
        <v>*0.89</v>
      </c>
      <c r="AY561" s="70" t="str">
        <f t="shared" si="106"/>
        <v>REZoning_Sol-Win</v>
      </c>
    </row>
    <row r="562" ht="29" spans="1:51">
      <c r="A562" s="67" t="s">
        <v>495</v>
      </c>
      <c r="C562" t="s">
        <v>3900</v>
      </c>
      <c r="D562" s="68" t="s">
        <v>874</v>
      </c>
      <c r="E562" s="52">
        <v>2035</v>
      </c>
      <c r="F562" s="69" t="str">
        <f t="shared" si="96"/>
        <v>*0.94</v>
      </c>
      <c r="G562" s="70" t="str">
        <f t="shared" si="107"/>
        <v>REZoning_Sol-Win</v>
      </c>
      <c r="H562" s="52"/>
      <c r="I562" t="s">
        <v>3900</v>
      </c>
      <c r="J562" s="68" t="s">
        <v>874</v>
      </c>
      <c r="K562" s="52">
        <v>2050</v>
      </c>
      <c r="L562" s="62" t="str">
        <f t="shared" si="97"/>
        <v>*0.92</v>
      </c>
      <c r="M562" s="70" t="str">
        <f t="shared" si="98"/>
        <v>REZoning_Sol-Win</v>
      </c>
      <c r="O562" t="s">
        <v>3900</v>
      </c>
      <c r="P562" t="s">
        <v>874</v>
      </c>
      <c r="Q562">
        <v>2100</v>
      </c>
      <c r="R562" t="s">
        <v>881</v>
      </c>
      <c r="S562" t="s">
        <v>875</v>
      </c>
      <c r="AA562" s="49" t="s">
        <v>3900</v>
      </c>
      <c r="AB562" s="71" t="s">
        <v>874</v>
      </c>
      <c r="AC562" s="55">
        <v>2035</v>
      </c>
      <c r="AD562" s="70" t="str">
        <f t="shared" si="99"/>
        <v>*0.94</v>
      </c>
      <c r="AE562" s="70" t="str">
        <f t="shared" si="100"/>
        <v>REZoning_Sol-Win</v>
      </c>
      <c r="AF562" s="55"/>
      <c r="AG562" s="49" t="s">
        <v>3900</v>
      </c>
      <c r="AH562" s="71" t="s">
        <v>874</v>
      </c>
      <c r="AI562" s="55">
        <v>2050</v>
      </c>
      <c r="AJ562" s="70" t="str">
        <f t="shared" si="101"/>
        <v>*0.92</v>
      </c>
      <c r="AK562" s="70" t="str">
        <f t="shared" si="102"/>
        <v>REZoning_Sol-Win</v>
      </c>
      <c r="AO562" s="50" t="s">
        <v>3900</v>
      </c>
      <c r="AP562" s="72" t="s">
        <v>874</v>
      </c>
      <c r="AQ562" s="58">
        <v>2035</v>
      </c>
      <c r="AR562" s="73" t="str">
        <f t="shared" si="103"/>
        <v>*0.92</v>
      </c>
      <c r="AS562" s="70" t="str">
        <f t="shared" si="104"/>
        <v>REZoning_Sol-Win</v>
      </c>
      <c r="AT562" s="58"/>
      <c r="AU562" s="50" t="s">
        <v>3900</v>
      </c>
      <c r="AV562" s="72" t="s">
        <v>874</v>
      </c>
      <c r="AW562" s="58">
        <v>2050</v>
      </c>
      <c r="AX562" s="73" t="str">
        <f t="shared" si="105"/>
        <v>*0.89</v>
      </c>
      <c r="AY562" s="70" t="str">
        <f t="shared" si="106"/>
        <v>REZoning_Sol-Win</v>
      </c>
    </row>
    <row r="563" ht="29" spans="1:51">
      <c r="A563" s="67" t="s">
        <v>495</v>
      </c>
      <c r="C563" t="s">
        <v>3901</v>
      </c>
      <c r="D563" s="68" t="s">
        <v>874</v>
      </c>
      <c r="E563" s="52">
        <v>2035</v>
      </c>
      <c r="F563" s="69" t="str">
        <f t="shared" si="96"/>
        <v>*0.94</v>
      </c>
      <c r="G563" s="70" t="str">
        <f t="shared" si="107"/>
        <v>REZoning_Sol-Win</v>
      </c>
      <c r="H563" s="52"/>
      <c r="I563" t="s">
        <v>3901</v>
      </c>
      <c r="J563" s="68" t="s">
        <v>874</v>
      </c>
      <c r="K563" s="52">
        <v>2050</v>
      </c>
      <c r="L563" s="62" t="str">
        <f t="shared" si="97"/>
        <v>*0.92</v>
      </c>
      <c r="M563" s="70" t="str">
        <f t="shared" si="98"/>
        <v>REZoning_Sol-Win</v>
      </c>
      <c r="O563" t="s">
        <v>3901</v>
      </c>
      <c r="P563" t="s">
        <v>874</v>
      </c>
      <c r="Q563">
        <v>2100</v>
      </c>
      <c r="R563" t="s">
        <v>881</v>
      </c>
      <c r="S563" t="s">
        <v>875</v>
      </c>
      <c r="AA563" s="49" t="s">
        <v>3901</v>
      </c>
      <c r="AB563" s="71" t="s">
        <v>874</v>
      </c>
      <c r="AC563" s="55">
        <v>2035</v>
      </c>
      <c r="AD563" s="70" t="str">
        <f t="shared" si="99"/>
        <v>*0.94</v>
      </c>
      <c r="AE563" s="70" t="str">
        <f t="shared" si="100"/>
        <v>REZoning_Sol-Win</v>
      </c>
      <c r="AF563" s="55"/>
      <c r="AG563" s="49" t="s">
        <v>3901</v>
      </c>
      <c r="AH563" s="71" t="s">
        <v>874</v>
      </c>
      <c r="AI563" s="55">
        <v>2050</v>
      </c>
      <c r="AJ563" s="70" t="str">
        <f t="shared" si="101"/>
        <v>*0.92</v>
      </c>
      <c r="AK563" s="70" t="str">
        <f t="shared" si="102"/>
        <v>REZoning_Sol-Win</v>
      </c>
      <c r="AO563" s="50" t="s">
        <v>3901</v>
      </c>
      <c r="AP563" s="72" t="s">
        <v>874</v>
      </c>
      <c r="AQ563" s="58">
        <v>2035</v>
      </c>
      <c r="AR563" s="73" t="str">
        <f t="shared" si="103"/>
        <v>*0.92</v>
      </c>
      <c r="AS563" s="70" t="str">
        <f t="shared" si="104"/>
        <v>REZoning_Sol-Win</v>
      </c>
      <c r="AT563" s="58"/>
      <c r="AU563" s="50" t="s">
        <v>3901</v>
      </c>
      <c r="AV563" s="72" t="s">
        <v>874</v>
      </c>
      <c r="AW563" s="58">
        <v>2050</v>
      </c>
      <c r="AX563" s="73" t="str">
        <f t="shared" si="105"/>
        <v>*0.89</v>
      </c>
      <c r="AY563" s="70" t="str">
        <f t="shared" si="106"/>
        <v>REZoning_Sol-Win</v>
      </c>
    </row>
    <row r="564" ht="29" spans="1:51">
      <c r="A564" s="67" t="s">
        <v>495</v>
      </c>
      <c r="C564" t="s">
        <v>3902</v>
      </c>
      <c r="D564" s="68" t="s">
        <v>874</v>
      </c>
      <c r="E564" s="52">
        <v>2035</v>
      </c>
      <c r="F564" s="69" t="str">
        <f t="shared" si="96"/>
        <v>*0.94</v>
      </c>
      <c r="G564" s="70" t="str">
        <f t="shared" si="107"/>
        <v>REZoning_Sol-Win</v>
      </c>
      <c r="H564" s="52"/>
      <c r="I564" t="s">
        <v>3902</v>
      </c>
      <c r="J564" s="68" t="s">
        <v>874</v>
      </c>
      <c r="K564" s="52">
        <v>2050</v>
      </c>
      <c r="L564" s="62" t="str">
        <f t="shared" si="97"/>
        <v>*0.92</v>
      </c>
      <c r="M564" s="70" t="str">
        <f t="shared" si="98"/>
        <v>REZoning_Sol-Win</v>
      </c>
      <c r="O564" t="s">
        <v>3902</v>
      </c>
      <c r="P564" t="s">
        <v>874</v>
      </c>
      <c r="Q564">
        <v>2100</v>
      </c>
      <c r="R564" t="s">
        <v>881</v>
      </c>
      <c r="S564" t="s">
        <v>875</v>
      </c>
      <c r="AA564" s="49" t="s">
        <v>3902</v>
      </c>
      <c r="AB564" s="71" t="s">
        <v>874</v>
      </c>
      <c r="AC564" s="55">
        <v>2035</v>
      </c>
      <c r="AD564" s="70" t="str">
        <f t="shared" si="99"/>
        <v>*0.94</v>
      </c>
      <c r="AE564" s="70" t="str">
        <f t="shared" si="100"/>
        <v>REZoning_Sol-Win</v>
      </c>
      <c r="AF564" s="55"/>
      <c r="AG564" s="49" t="s">
        <v>3902</v>
      </c>
      <c r="AH564" s="71" t="s">
        <v>874</v>
      </c>
      <c r="AI564" s="55">
        <v>2050</v>
      </c>
      <c r="AJ564" s="70" t="str">
        <f t="shared" si="101"/>
        <v>*0.92</v>
      </c>
      <c r="AK564" s="70" t="str">
        <f t="shared" si="102"/>
        <v>REZoning_Sol-Win</v>
      </c>
      <c r="AO564" s="50" t="s">
        <v>3902</v>
      </c>
      <c r="AP564" s="72" t="s">
        <v>874</v>
      </c>
      <c r="AQ564" s="58">
        <v>2035</v>
      </c>
      <c r="AR564" s="73" t="str">
        <f t="shared" si="103"/>
        <v>*0.92</v>
      </c>
      <c r="AS564" s="70" t="str">
        <f t="shared" si="104"/>
        <v>REZoning_Sol-Win</v>
      </c>
      <c r="AT564" s="58"/>
      <c r="AU564" s="50" t="s">
        <v>3902</v>
      </c>
      <c r="AV564" s="72" t="s">
        <v>874</v>
      </c>
      <c r="AW564" s="58">
        <v>2050</v>
      </c>
      <c r="AX564" s="73" t="str">
        <f t="shared" si="105"/>
        <v>*0.89</v>
      </c>
      <c r="AY564" s="70" t="str">
        <f t="shared" si="106"/>
        <v>REZoning_Sol-Win</v>
      </c>
    </row>
    <row r="565" ht="29" spans="1:51">
      <c r="A565" s="67" t="s">
        <v>495</v>
      </c>
      <c r="C565" t="s">
        <v>3903</v>
      </c>
      <c r="D565" s="68" t="s">
        <v>874</v>
      </c>
      <c r="E565" s="52">
        <v>2035</v>
      </c>
      <c r="F565" s="69" t="str">
        <f t="shared" si="96"/>
        <v>*0.94</v>
      </c>
      <c r="G565" s="70" t="str">
        <f t="shared" si="107"/>
        <v>REZoning_Sol-Win</v>
      </c>
      <c r="H565" s="52"/>
      <c r="I565" t="s">
        <v>3903</v>
      </c>
      <c r="J565" s="68" t="s">
        <v>874</v>
      </c>
      <c r="K565" s="52">
        <v>2050</v>
      </c>
      <c r="L565" s="62" t="str">
        <f t="shared" si="97"/>
        <v>*0.92</v>
      </c>
      <c r="M565" s="70" t="str">
        <f t="shared" si="98"/>
        <v>REZoning_Sol-Win</v>
      </c>
      <c r="O565" t="s">
        <v>3903</v>
      </c>
      <c r="P565" t="s">
        <v>874</v>
      </c>
      <c r="Q565">
        <v>2100</v>
      </c>
      <c r="R565" t="s">
        <v>881</v>
      </c>
      <c r="S565" t="s">
        <v>875</v>
      </c>
      <c r="AA565" s="49" t="s">
        <v>3903</v>
      </c>
      <c r="AB565" s="71" t="s">
        <v>874</v>
      </c>
      <c r="AC565" s="55">
        <v>2035</v>
      </c>
      <c r="AD565" s="70" t="str">
        <f t="shared" si="99"/>
        <v>*0.94</v>
      </c>
      <c r="AE565" s="70" t="str">
        <f t="shared" si="100"/>
        <v>REZoning_Sol-Win</v>
      </c>
      <c r="AF565" s="55"/>
      <c r="AG565" s="49" t="s">
        <v>3903</v>
      </c>
      <c r="AH565" s="71" t="s">
        <v>874</v>
      </c>
      <c r="AI565" s="55">
        <v>2050</v>
      </c>
      <c r="AJ565" s="70" t="str">
        <f t="shared" si="101"/>
        <v>*0.92</v>
      </c>
      <c r="AK565" s="70" t="str">
        <f t="shared" si="102"/>
        <v>REZoning_Sol-Win</v>
      </c>
      <c r="AO565" s="50" t="s">
        <v>3903</v>
      </c>
      <c r="AP565" s="72" t="s">
        <v>874</v>
      </c>
      <c r="AQ565" s="58">
        <v>2035</v>
      </c>
      <c r="AR565" s="73" t="str">
        <f t="shared" si="103"/>
        <v>*0.92</v>
      </c>
      <c r="AS565" s="70" t="str">
        <f t="shared" si="104"/>
        <v>REZoning_Sol-Win</v>
      </c>
      <c r="AT565" s="58"/>
      <c r="AU565" s="50" t="s">
        <v>3903</v>
      </c>
      <c r="AV565" s="72" t="s">
        <v>874</v>
      </c>
      <c r="AW565" s="58">
        <v>2050</v>
      </c>
      <c r="AX565" s="73" t="str">
        <f t="shared" si="105"/>
        <v>*0.89</v>
      </c>
      <c r="AY565" s="70" t="str">
        <f t="shared" si="106"/>
        <v>REZoning_Sol-Win</v>
      </c>
    </row>
    <row r="566" ht="29" spans="1:51">
      <c r="A566" s="67" t="s">
        <v>495</v>
      </c>
      <c r="C566" t="s">
        <v>3904</v>
      </c>
      <c r="D566" s="68" t="s">
        <v>874</v>
      </c>
      <c r="E566" s="52">
        <v>2035</v>
      </c>
      <c r="F566" s="69" t="str">
        <f t="shared" si="96"/>
        <v>*0.94</v>
      </c>
      <c r="G566" s="70" t="str">
        <f t="shared" si="107"/>
        <v>REZoning_Sol-Win</v>
      </c>
      <c r="H566" s="52"/>
      <c r="I566" t="s">
        <v>3904</v>
      </c>
      <c r="J566" s="68" t="s">
        <v>874</v>
      </c>
      <c r="K566" s="52">
        <v>2050</v>
      </c>
      <c r="L566" s="62" t="str">
        <f t="shared" si="97"/>
        <v>*0.92</v>
      </c>
      <c r="M566" s="70" t="str">
        <f t="shared" si="98"/>
        <v>REZoning_Sol-Win</v>
      </c>
      <c r="O566" t="s">
        <v>3904</v>
      </c>
      <c r="P566" t="s">
        <v>874</v>
      </c>
      <c r="Q566">
        <v>2100</v>
      </c>
      <c r="R566" t="s">
        <v>881</v>
      </c>
      <c r="S566" t="s">
        <v>875</v>
      </c>
      <c r="AA566" s="49" t="s">
        <v>3904</v>
      </c>
      <c r="AB566" s="71" t="s">
        <v>874</v>
      </c>
      <c r="AC566" s="55">
        <v>2035</v>
      </c>
      <c r="AD566" s="70" t="str">
        <f t="shared" si="99"/>
        <v>*0.94</v>
      </c>
      <c r="AE566" s="70" t="str">
        <f t="shared" si="100"/>
        <v>REZoning_Sol-Win</v>
      </c>
      <c r="AF566" s="55"/>
      <c r="AG566" s="49" t="s">
        <v>3904</v>
      </c>
      <c r="AH566" s="71" t="s">
        <v>874</v>
      </c>
      <c r="AI566" s="55">
        <v>2050</v>
      </c>
      <c r="AJ566" s="70" t="str">
        <f t="shared" si="101"/>
        <v>*0.92</v>
      </c>
      <c r="AK566" s="70" t="str">
        <f t="shared" si="102"/>
        <v>REZoning_Sol-Win</v>
      </c>
      <c r="AO566" s="50" t="s">
        <v>3904</v>
      </c>
      <c r="AP566" s="72" t="s">
        <v>874</v>
      </c>
      <c r="AQ566" s="58">
        <v>2035</v>
      </c>
      <c r="AR566" s="73" t="str">
        <f t="shared" si="103"/>
        <v>*0.92</v>
      </c>
      <c r="AS566" s="70" t="str">
        <f t="shared" si="104"/>
        <v>REZoning_Sol-Win</v>
      </c>
      <c r="AT566" s="58"/>
      <c r="AU566" s="50" t="s">
        <v>3904</v>
      </c>
      <c r="AV566" s="72" t="s">
        <v>874</v>
      </c>
      <c r="AW566" s="58">
        <v>2050</v>
      </c>
      <c r="AX566" s="73" t="str">
        <f t="shared" si="105"/>
        <v>*0.89</v>
      </c>
      <c r="AY566" s="70" t="str">
        <f t="shared" si="106"/>
        <v>REZoning_Sol-Win</v>
      </c>
    </row>
    <row r="567" ht="29" spans="1:51">
      <c r="A567" s="67" t="s">
        <v>495</v>
      </c>
      <c r="C567" t="s">
        <v>3905</v>
      </c>
      <c r="D567" s="68" t="s">
        <v>874</v>
      </c>
      <c r="E567" s="52">
        <v>2035</v>
      </c>
      <c r="F567" s="69" t="str">
        <f t="shared" si="96"/>
        <v>*0.94</v>
      </c>
      <c r="G567" s="70" t="str">
        <f t="shared" si="107"/>
        <v>REZoning_Sol-Win</v>
      </c>
      <c r="H567" s="52"/>
      <c r="I567" t="s">
        <v>3905</v>
      </c>
      <c r="J567" s="68" t="s">
        <v>874</v>
      </c>
      <c r="K567" s="52">
        <v>2050</v>
      </c>
      <c r="L567" s="62" t="str">
        <f t="shared" si="97"/>
        <v>*0.92</v>
      </c>
      <c r="M567" s="70" t="str">
        <f t="shared" si="98"/>
        <v>REZoning_Sol-Win</v>
      </c>
      <c r="O567" t="s">
        <v>3905</v>
      </c>
      <c r="P567" t="s">
        <v>874</v>
      </c>
      <c r="Q567">
        <v>2100</v>
      </c>
      <c r="R567" t="s">
        <v>881</v>
      </c>
      <c r="S567" t="s">
        <v>875</v>
      </c>
      <c r="AA567" s="49" t="s">
        <v>3905</v>
      </c>
      <c r="AB567" s="71" t="s">
        <v>874</v>
      </c>
      <c r="AC567" s="55">
        <v>2035</v>
      </c>
      <c r="AD567" s="70" t="str">
        <f t="shared" si="99"/>
        <v>*0.94</v>
      </c>
      <c r="AE567" s="70" t="str">
        <f t="shared" si="100"/>
        <v>REZoning_Sol-Win</v>
      </c>
      <c r="AF567" s="55"/>
      <c r="AG567" s="49" t="s">
        <v>3905</v>
      </c>
      <c r="AH567" s="71" t="s">
        <v>874</v>
      </c>
      <c r="AI567" s="55">
        <v>2050</v>
      </c>
      <c r="AJ567" s="70" t="str">
        <f t="shared" si="101"/>
        <v>*0.92</v>
      </c>
      <c r="AK567" s="70" t="str">
        <f t="shared" si="102"/>
        <v>REZoning_Sol-Win</v>
      </c>
      <c r="AO567" s="50" t="s">
        <v>3905</v>
      </c>
      <c r="AP567" s="72" t="s">
        <v>874</v>
      </c>
      <c r="AQ567" s="58">
        <v>2035</v>
      </c>
      <c r="AR567" s="73" t="str">
        <f t="shared" si="103"/>
        <v>*0.92</v>
      </c>
      <c r="AS567" s="70" t="str">
        <f t="shared" si="104"/>
        <v>REZoning_Sol-Win</v>
      </c>
      <c r="AT567" s="58"/>
      <c r="AU567" s="50" t="s">
        <v>3905</v>
      </c>
      <c r="AV567" s="72" t="s">
        <v>874</v>
      </c>
      <c r="AW567" s="58">
        <v>2050</v>
      </c>
      <c r="AX567" s="73" t="str">
        <f t="shared" si="105"/>
        <v>*0.89</v>
      </c>
      <c r="AY567" s="70" t="str">
        <f t="shared" si="106"/>
        <v>REZoning_Sol-Win</v>
      </c>
    </row>
    <row r="568" ht="29" spans="1:51">
      <c r="A568" s="67" t="s">
        <v>495</v>
      </c>
      <c r="C568" t="s">
        <v>3906</v>
      </c>
      <c r="D568" s="68" t="s">
        <v>874</v>
      </c>
      <c r="E568" s="52">
        <v>2035</v>
      </c>
      <c r="F568" s="69" t="str">
        <f t="shared" si="96"/>
        <v>*0.94</v>
      </c>
      <c r="G568" s="70" t="str">
        <f t="shared" si="107"/>
        <v>REZoning_Sol-Win</v>
      </c>
      <c r="H568" s="52"/>
      <c r="I568" t="s">
        <v>3906</v>
      </c>
      <c r="J568" s="68" t="s">
        <v>874</v>
      </c>
      <c r="K568" s="52">
        <v>2050</v>
      </c>
      <c r="L568" s="62" t="str">
        <f t="shared" si="97"/>
        <v>*0.92</v>
      </c>
      <c r="M568" s="70" t="str">
        <f t="shared" si="98"/>
        <v>REZoning_Sol-Win</v>
      </c>
      <c r="O568" t="s">
        <v>3906</v>
      </c>
      <c r="P568" t="s">
        <v>874</v>
      </c>
      <c r="Q568">
        <v>2100</v>
      </c>
      <c r="R568" t="s">
        <v>881</v>
      </c>
      <c r="S568" t="s">
        <v>875</v>
      </c>
      <c r="AA568" s="49" t="s">
        <v>3906</v>
      </c>
      <c r="AB568" s="71" t="s">
        <v>874</v>
      </c>
      <c r="AC568" s="55">
        <v>2035</v>
      </c>
      <c r="AD568" s="70" t="str">
        <f t="shared" si="99"/>
        <v>*0.94</v>
      </c>
      <c r="AE568" s="70" t="str">
        <f t="shared" si="100"/>
        <v>REZoning_Sol-Win</v>
      </c>
      <c r="AF568" s="55"/>
      <c r="AG568" s="49" t="s">
        <v>3906</v>
      </c>
      <c r="AH568" s="71" t="s">
        <v>874</v>
      </c>
      <c r="AI568" s="55">
        <v>2050</v>
      </c>
      <c r="AJ568" s="70" t="str">
        <f t="shared" si="101"/>
        <v>*0.92</v>
      </c>
      <c r="AK568" s="70" t="str">
        <f t="shared" si="102"/>
        <v>REZoning_Sol-Win</v>
      </c>
      <c r="AO568" s="50" t="s">
        <v>3906</v>
      </c>
      <c r="AP568" s="72" t="s">
        <v>874</v>
      </c>
      <c r="AQ568" s="58">
        <v>2035</v>
      </c>
      <c r="AR568" s="73" t="str">
        <f t="shared" si="103"/>
        <v>*0.92</v>
      </c>
      <c r="AS568" s="70" t="str">
        <f t="shared" si="104"/>
        <v>REZoning_Sol-Win</v>
      </c>
      <c r="AT568" s="58"/>
      <c r="AU568" s="50" t="s">
        <v>3906</v>
      </c>
      <c r="AV568" s="72" t="s">
        <v>874</v>
      </c>
      <c r="AW568" s="58">
        <v>2050</v>
      </c>
      <c r="AX568" s="73" t="str">
        <f t="shared" si="105"/>
        <v>*0.89</v>
      </c>
      <c r="AY568" s="70" t="str">
        <f t="shared" si="106"/>
        <v>REZoning_Sol-Win</v>
      </c>
    </row>
    <row r="569" ht="29" spans="1:51">
      <c r="A569" s="67" t="s">
        <v>495</v>
      </c>
      <c r="C569" t="s">
        <v>3907</v>
      </c>
      <c r="D569" s="68" t="s">
        <v>874</v>
      </c>
      <c r="E569" s="52">
        <v>2035</v>
      </c>
      <c r="F569" s="69" t="str">
        <f t="shared" si="96"/>
        <v>*0.94</v>
      </c>
      <c r="G569" s="70" t="str">
        <f t="shared" si="107"/>
        <v>REZoning_Sol-Win</v>
      </c>
      <c r="H569" s="52"/>
      <c r="I569" t="s">
        <v>3907</v>
      </c>
      <c r="J569" s="68" t="s">
        <v>874</v>
      </c>
      <c r="K569" s="52">
        <v>2050</v>
      </c>
      <c r="L569" s="62" t="str">
        <f t="shared" si="97"/>
        <v>*0.92</v>
      </c>
      <c r="M569" s="70" t="str">
        <f t="shared" si="98"/>
        <v>REZoning_Sol-Win</v>
      </c>
      <c r="O569" t="s">
        <v>3907</v>
      </c>
      <c r="P569" t="s">
        <v>874</v>
      </c>
      <c r="Q569">
        <v>2100</v>
      </c>
      <c r="R569" t="s">
        <v>881</v>
      </c>
      <c r="S569" t="s">
        <v>875</v>
      </c>
      <c r="AA569" s="49" t="s">
        <v>3907</v>
      </c>
      <c r="AB569" s="71" t="s">
        <v>874</v>
      </c>
      <c r="AC569" s="55">
        <v>2035</v>
      </c>
      <c r="AD569" s="70" t="str">
        <f t="shared" si="99"/>
        <v>*0.94</v>
      </c>
      <c r="AE569" s="70" t="str">
        <f t="shared" si="100"/>
        <v>REZoning_Sol-Win</v>
      </c>
      <c r="AF569" s="55"/>
      <c r="AG569" s="49" t="s">
        <v>3907</v>
      </c>
      <c r="AH569" s="71" t="s">
        <v>874</v>
      </c>
      <c r="AI569" s="55">
        <v>2050</v>
      </c>
      <c r="AJ569" s="70" t="str">
        <f t="shared" si="101"/>
        <v>*0.92</v>
      </c>
      <c r="AK569" s="70" t="str">
        <f t="shared" si="102"/>
        <v>REZoning_Sol-Win</v>
      </c>
      <c r="AO569" s="50" t="s">
        <v>3907</v>
      </c>
      <c r="AP569" s="72" t="s">
        <v>874</v>
      </c>
      <c r="AQ569" s="58">
        <v>2035</v>
      </c>
      <c r="AR569" s="73" t="str">
        <f t="shared" si="103"/>
        <v>*0.92</v>
      </c>
      <c r="AS569" s="70" t="str">
        <f t="shared" si="104"/>
        <v>REZoning_Sol-Win</v>
      </c>
      <c r="AT569" s="58"/>
      <c r="AU569" s="50" t="s">
        <v>3907</v>
      </c>
      <c r="AV569" s="72" t="s">
        <v>874</v>
      </c>
      <c r="AW569" s="58">
        <v>2050</v>
      </c>
      <c r="AX569" s="73" t="str">
        <f t="shared" si="105"/>
        <v>*0.89</v>
      </c>
      <c r="AY569" s="70" t="str">
        <f t="shared" si="106"/>
        <v>REZoning_Sol-Win</v>
      </c>
    </row>
    <row r="570" ht="29" spans="1:51">
      <c r="A570" s="67" t="s">
        <v>495</v>
      </c>
      <c r="C570" t="s">
        <v>3908</v>
      </c>
      <c r="D570" s="68" t="s">
        <v>874</v>
      </c>
      <c r="E570" s="52">
        <v>2035</v>
      </c>
      <c r="F570" s="69" t="str">
        <f t="shared" si="96"/>
        <v>*0.94</v>
      </c>
      <c r="G570" s="70" t="str">
        <f t="shared" si="107"/>
        <v>REZoning_Sol-Win</v>
      </c>
      <c r="H570" s="52"/>
      <c r="I570" t="s">
        <v>3908</v>
      </c>
      <c r="J570" s="68" t="s">
        <v>874</v>
      </c>
      <c r="K570" s="52">
        <v>2050</v>
      </c>
      <c r="L570" s="62" t="str">
        <f t="shared" si="97"/>
        <v>*0.92</v>
      </c>
      <c r="M570" s="70" t="str">
        <f t="shared" si="98"/>
        <v>REZoning_Sol-Win</v>
      </c>
      <c r="O570" t="s">
        <v>3908</v>
      </c>
      <c r="P570" t="s">
        <v>874</v>
      </c>
      <c r="Q570">
        <v>2100</v>
      </c>
      <c r="R570" t="s">
        <v>881</v>
      </c>
      <c r="S570" t="s">
        <v>875</v>
      </c>
      <c r="AA570" s="49" t="s">
        <v>3908</v>
      </c>
      <c r="AB570" s="71" t="s">
        <v>874</v>
      </c>
      <c r="AC570" s="55">
        <v>2035</v>
      </c>
      <c r="AD570" s="70" t="str">
        <f t="shared" si="99"/>
        <v>*0.94</v>
      </c>
      <c r="AE570" s="70" t="str">
        <f t="shared" si="100"/>
        <v>REZoning_Sol-Win</v>
      </c>
      <c r="AF570" s="55"/>
      <c r="AG570" s="49" t="s">
        <v>3908</v>
      </c>
      <c r="AH570" s="71" t="s">
        <v>874</v>
      </c>
      <c r="AI570" s="55">
        <v>2050</v>
      </c>
      <c r="AJ570" s="70" t="str">
        <f t="shared" si="101"/>
        <v>*0.92</v>
      </c>
      <c r="AK570" s="70" t="str">
        <f t="shared" si="102"/>
        <v>REZoning_Sol-Win</v>
      </c>
      <c r="AO570" s="50" t="s">
        <v>3908</v>
      </c>
      <c r="AP570" s="72" t="s">
        <v>874</v>
      </c>
      <c r="AQ570" s="58">
        <v>2035</v>
      </c>
      <c r="AR570" s="73" t="str">
        <f t="shared" si="103"/>
        <v>*0.92</v>
      </c>
      <c r="AS570" s="70" t="str">
        <f t="shared" si="104"/>
        <v>REZoning_Sol-Win</v>
      </c>
      <c r="AT570" s="58"/>
      <c r="AU570" s="50" t="s">
        <v>3908</v>
      </c>
      <c r="AV570" s="72" t="s">
        <v>874</v>
      </c>
      <c r="AW570" s="58">
        <v>2050</v>
      </c>
      <c r="AX570" s="73" t="str">
        <f t="shared" si="105"/>
        <v>*0.89</v>
      </c>
      <c r="AY570" s="70" t="str">
        <f t="shared" si="106"/>
        <v>REZoning_Sol-Win</v>
      </c>
    </row>
    <row r="571" ht="29" spans="1:51">
      <c r="A571" s="67" t="s">
        <v>495</v>
      </c>
      <c r="C571" t="s">
        <v>3909</v>
      </c>
      <c r="D571" s="68" t="s">
        <v>874</v>
      </c>
      <c r="E571" s="52">
        <v>2035</v>
      </c>
      <c r="F571" s="69" t="str">
        <f t="shared" si="96"/>
        <v>*0.94</v>
      </c>
      <c r="G571" s="70" t="str">
        <f t="shared" si="107"/>
        <v>REZoning_Sol-Win</v>
      </c>
      <c r="H571" s="52"/>
      <c r="I571" t="s">
        <v>3909</v>
      </c>
      <c r="J571" s="68" t="s">
        <v>874</v>
      </c>
      <c r="K571" s="52">
        <v>2050</v>
      </c>
      <c r="L571" s="62" t="str">
        <f t="shared" si="97"/>
        <v>*0.92</v>
      </c>
      <c r="M571" s="70" t="str">
        <f t="shared" si="98"/>
        <v>REZoning_Sol-Win</v>
      </c>
      <c r="O571" t="s">
        <v>3909</v>
      </c>
      <c r="P571" t="s">
        <v>874</v>
      </c>
      <c r="Q571">
        <v>2100</v>
      </c>
      <c r="R571" t="s">
        <v>881</v>
      </c>
      <c r="S571" t="s">
        <v>875</v>
      </c>
      <c r="AA571" s="49" t="s">
        <v>3909</v>
      </c>
      <c r="AB571" s="71" t="s">
        <v>874</v>
      </c>
      <c r="AC571" s="55">
        <v>2035</v>
      </c>
      <c r="AD571" s="70" t="str">
        <f t="shared" si="99"/>
        <v>*0.94</v>
      </c>
      <c r="AE571" s="70" t="str">
        <f t="shared" si="100"/>
        <v>REZoning_Sol-Win</v>
      </c>
      <c r="AF571" s="55"/>
      <c r="AG571" s="49" t="s">
        <v>3909</v>
      </c>
      <c r="AH571" s="71" t="s">
        <v>874</v>
      </c>
      <c r="AI571" s="55">
        <v>2050</v>
      </c>
      <c r="AJ571" s="70" t="str">
        <f t="shared" si="101"/>
        <v>*0.92</v>
      </c>
      <c r="AK571" s="70" t="str">
        <f t="shared" si="102"/>
        <v>REZoning_Sol-Win</v>
      </c>
      <c r="AO571" s="50" t="s">
        <v>3909</v>
      </c>
      <c r="AP571" s="72" t="s">
        <v>874</v>
      </c>
      <c r="AQ571" s="58">
        <v>2035</v>
      </c>
      <c r="AR571" s="73" t="str">
        <f t="shared" si="103"/>
        <v>*0.92</v>
      </c>
      <c r="AS571" s="70" t="str">
        <f t="shared" si="104"/>
        <v>REZoning_Sol-Win</v>
      </c>
      <c r="AT571" s="58"/>
      <c r="AU571" s="50" t="s">
        <v>3909</v>
      </c>
      <c r="AV571" s="72" t="s">
        <v>874</v>
      </c>
      <c r="AW571" s="58">
        <v>2050</v>
      </c>
      <c r="AX571" s="73" t="str">
        <f t="shared" si="105"/>
        <v>*0.89</v>
      </c>
      <c r="AY571" s="70" t="str">
        <f t="shared" si="106"/>
        <v>REZoning_Sol-Win</v>
      </c>
    </row>
    <row r="572" ht="29" spans="1:51">
      <c r="A572" s="67" t="s">
        <v>495</v>
      </c>
      <c r="C572" t="s">
        <v>3910</v>
      </c>
      <c r="D572" s="68" t="s">
        <v>874</v>
      </c>
      <c r="E572" s="52">
        <v>2035</v>
      </c>
      <c r="F572" s="69" t="str">
        <f t="shared" si="96"/>
        <v>*0.94</v>
      </c>
      <c r="G572" s="70" t="str">
        <f t="shared" si="107"/>
        <v>REZoning_Sol-Win</v>
      </c>
      <c r="H572" s="52"/>
      <c r="I572" t="s">
        <v>3910</v>
      </c>
      <c r="J572" s="68" t="s">
        <v>874</v>
      </c>
      <c r="K572" s="52">
        <v>2050</v>
      </c>
      <c r="L572" s="62" t="str">
        <f t="shared" si="97"/>
        <v>*0.92</v>
      </c>
      <c r="M572" s="70" t="str">
        <f t="shared" si="98"/>
        <v>REZoning_Sol-Win</v>
      </c>
      <c r="O572" t="s">
        <v>3910</v>
      </c>
      <c r="P572" t="s">
        <v>874</v>
      </c>
      <c r="Q572">
        <v>2100</v>
      </c>
      <c r="R572" t="s">
        <v>881</v>
      </c>
      <c r="S572" t="s">
        <v>875</v>
      </c>
      <c r="AA572" s="49" t="s">
        <v>3910</v>
      </c>
      <c r="AB572" s="71" t="s">
        <v>874</v>
      </c>
      <c r="AC572" s="55">
        <v>2035</v>
      </c>
      <c r="AD572" s="70" t="str">
        <f t="shared" si="99"/>
        <v>*0.94</v>
      </c>
      <c r="AE572" s="70" t="str">
        <f t="shared" si="100"/>
        <v>REZoning_Sol-Win</v>
      </c>
      <c r="AF572" s="55"/>
      <c r="AG572" s="49" t="s">
        <v>3910</v>
      </c>
      <c r="AH572" s="71" t="s">
        <v>874</v>
      </c>
      <c r="AI572" s="55">
        <v>2050</v>
      </c>
      <c r="AJ572" s="70" t="str">
        <f t="shared" si="101"/>
        <v>*0.92</v>
      </c>
      <c r="AK572" s="70" t="str">
        <f t="shared" si="102"/>
        <v>REZoning_Sol-Win</v>
      </c>
      <c r="AO572" s="50" t="s">
        <v>3910</v>
      </c>
      <c r="AP572" s="72" t="s">
        <v>874</v>
      </c>
      <c r="AQ572" s="58">
        <v>2035</v>
      </c>
      <c r="AR572" s="73" t="str">
        <f t="shared" si="103"/>
        <v>*0.92</v>
      </c>
      <c r="AS572" s="70" t="str">
        <f t="shared" si="104"/>
        <v>REZoning_Sol-Win</v>
      </c>
      <c r="AT572" s="58"/>
      <c r="AU572" s="50" t="s">
        <v>3910</v>
      </c>
      <c r="AV572" s="72" t="s">
        <v>874</v>
      </c>
      <c r="AW572" s="58">
        <v>2050</v>
      </c>
      <c r="AX572" s="73" t="str">
        <f t="shared" si="105"/>
        <v>*0.89</v>
      </c>
      <c r="AY572" s="70" t="str">
        <f t="shared" si="106"/>
        <v>REZoning_Sol-Win</v>
      </c>
    </row>
    <row r="573" ht="29" spans="1:51">
      <c r="A573" s="67" t="s">
        <v>495</v>
      </c>
      <c r="C573" t="s">
        <v>3911</v>
      </c>
      <c r="D573" s="68" t="s">
        <v>874</v>
      </c>
      <c r="E573" s="52">
        <v>2035</v>
      </c>
      <c r="F573" s="69" t="str">
        <f t="shared" si="96"/>
        <v>*0.94</v>
      </c>
      <c r="G573" s="70" t="str">
        <f t="shared" si="107"/>
        <v>REZoning_Sol-Win</v>
      </c>
      <c r="H573" s="52"/>
      <c r="I573" t="s">
        <v>3911</v>
      </c>
      <c r="J573" s="68" t="s">
        <v>874</v>
      </c>
      <c r="K573" s="52">
        <v>2050</v>
      </c>
      <c r="L573" s="62" t="str">
        <f t="shared" si="97"/>
        <v>*0.92</v>
      </c>
      <c r="M573" s="70" t="str">
        <f t="shared" si="98"/>
        <v>REZoning_Sol-Win</v>
      </c>
      <c r="O573" t="s">
        <v>3911</v>
      </c>
      <c r="P573" t="s">
        <v>874</v>
      </c>
      <c r="Q573">
        <v>2100</v>
      </c>
      <c r="R573" t="s">
        <v>881</v>
      </c>
      <c r="S573" t="s">
        <v>875</v>
      </c>
      <c r="AA573" s="49" t="s">
        <v>3911</v>
      </c>
      <c r="AB573" s="71" t="s">
        <v>874</v>
      </c>
      <c r="AC573" s="55">
        <v>2035</v>
      </c>
      <c r="AD573" s="70" t="str">
        <f t="shared" si="99"/>
        <v>*0.94</v>
      </c>
      <c r="AE573" s="70" t="str">
        <f t="shared" si="100"/>
        <v>REZoning_Sol-Win</v>
      </c>
      <c r="AF573" s="55"/>
      <c r="AG573" s="49" t="s">
        <v>3911</v>
      </c>
      <c r="AH573" s="71" t="s">
        <v>874</v>
      </c>
      <c r="AI573" s="55">
        <v>2050</v>
      </c>
      <c r="AJ573" s="70" t="str">
        <f t="shared" si="101"/>
        <v>*0.92</v>
      </c>
      <c r="AK573" s="70" t="str">
        <f t="shared" si="102"/>
        <v>REZoning_Sol-Win</v>
      </c>
      <c r="AO573" s="50" t="s">
        <v>3911</v>
      </c>
      <c r="AP573" s="72" t="s">
        <v>874</v>
      </c>
      <c r="AQ573" s="58">
        <v>2035</v>
      </c>
      <c r="AR573" s="73" t="str">
        <f t="shared" si="103"/>
        <v>*0.92</v>
      </c>
      <c r="AS573" s="70" t="str">
        <f t="shared" si="104"/>
        <v>REZoning_Sol-Win</v>
      </c>
      <c r="AT573" s="58"/>
      <c r="AU573" s="50" t="s">
        <v>3911</v>
      </c>
      <c r="AV573" s="72" t="s">
        <v>874</v>
      </c>
      <c r="AW573" s="58">
        <v>2050</v>
      </c>
      <c r="AX573" s="73" t="str">
        <f t="shared" si="105"/>
        <v>*0.89</v>
      </c>
      <c r="AY573" s="70" t="str">
        <f t="shared" si="106"/>
        <v>REZoning_Sol-Win</v>
      </c>
    </row>
    <row r="574" ht="29" spans="1:51">
      <c r="A574" s="67" t="s">
        <v>495</v>
      </c>
      <c r="C574" t="s">
        <v>3912</v>
      </c>
      <c r="D574" s="68" t="s">
        <v>874</v>
      </c>
      <c r="E574" s="52">
        <v>2035</v>
      </c>
      <c r="F574" s="69" t="str">
        <f t="shared" si="96"/>
        <v>*0.94</v>
      </c>
      <c r="G574" s="70" t="str">
        <f t="shared" si="107"/>
        <v>REZoning_Sol-Win</v>
      </c>
      <c r="H574" s="52"/>
      <c r="I574" t="s">
        <v>3912</v>
      </c>
      <c r="J574" s="68" t="s">
        <v>874</v>
      </c>
      <c r="K574" s="52">
        <v>2050</v>
      </c>
      <c r="L574" s="62" t="str">
        <f t="shared" si="97"/>
        <v>*0.92</v>
      </c>
      <c r="M574" s="70" t="str">
        <f t="shared" si="98"/>
        <v>REZoning_Sol-Win</v>
      </c>
      <c r="O574" t="s">
        <v>3912</v>
      </c>
      <c r="P574" t="s">
        <v>874</v>
      </c>
      <c r="Q574">
        <v>2100</v>
      </c>
      <c r="R574" t="s">
        <v>881</v>
      </c>
      <c r="S574" t="s">
        <v>875</v>
      </c>
      <c r="AA574" s="49" t="s">
        <v>3912</v>
      </c>
      <c r="AB574" s="71" t="s">
        <v>874</v>
      </c>
      <c r="AC574" s="55">
        <v>2035</v>
      </c>
      <c r="AD574" s="70" t="str">
        <f t="shared" si="99"/>
        <v>*0.94</v>
      </c>
      <c r="AE574" s="70" t="str">
        <f t="shared" si="100"/>
        <v>REZoning_Sol-Win</v>
      </c>
      <c r="AF574" s="55"/>
      <c r="AG574" s="49" t="s">
        <v>3912</v>
      </c>
      <c r="AH574" s="71" t="s">
        <v>874</v>
      </c>
      <c r="AI574" s="55">
        <v>2050</v>
      </c>
      <c r="AJ574" s="70" t="str">
        <f t="shared" si="101"/>
        <v>*0.92</v>
      </c>
      <c r="AK574" s="70" t="str">
        <f t="shared" si="102"/>
        <v>REZoning_Sol-Win</v>
      </c>
      <c r="AO574" s="50" t="s">
        <v>3912</v>
      </c>
      <c r="AP574" s="72" t="s">
        <v>874</v>
      </c>
      <c r="AQ574" s="58">
        <v>2035</v>
      </c>
      <c r="AR574" s="73" t="str">
        <f t="shared" si="103"/>
        <v>*0.92</v>
      </c>
      <c r="AS574" s="70" t="str">
        <f t="shared" si="104"/>
        <v>REZoning_Sol-Win</v>
      </c>
      <c r="AT574" s="58"/>
      <c r="AU574" s="50" t="s">
        <v>3912</v>
      </c>
      <c r="AV574" s="72" t="s">
        <v>874</v>
      </c>
      <c r="AW574" s="58">
        <v>2050</v>
      </c>
      <c r="AX574" s="73" t="str">
        <f t="shared" si="105"/>
        <v>*0.89</v>
      </c>
      <c r="AY574" s="70" t="str">
        <f t="shared" si="106"/>
        <v>REZoning_Sol-Win</v>
      </c>
    </row>
    <row r="575" ht="29" spans="1:51">
      <c r="A575" s="67" t="s">
        <v>495</v>
      </c>
      <c r="C575" t="s">
        <v>3913</v>
      </c>
      <c r="D575" s="68" t="s">
        <v>874</v>
      </c>
      <c r="E575" s="52">
        <v>2035</v>
      </c>
      <c r="F575" s="69" t="str">
        <f t="shared" si="96"/>
        <v>*0.94</v>
      </c>
      <c r="G575" s="70" t="str">
        <f t="shared" si="107"/>
        <v>REZoning_Sol-Win</v>
      </c>
      <c r="H575" s="52"/>
      <c r="I575" t="s">
        <v>3913</v>
      </c>
      <c r="J575" s="68" t="s">
        <v>874</v>
      </c>
      <c r="K575" s="52">
        <v>2050</v>
      </c>
      <c r="L575" s="62" t="str">
        <f t="shared" si="97"/>
        <v>*0.92</v>
      </c>
      <c r="M575" s="70" t="str">
        <f t="shared" si="98"/>
        <v>REZoning_Sol-Win</v>
      </c>
      <c r="O575" t="s">
        <v>3913</v>
      </c>
      <c r="P575" t="s">
        <v>874</v>
      </c>
      <c r="Q575">
        <v>2100</v>
      </c>
      <c r="R575" t="s">
        <v>881</v>
      </c>
      <c r="S575" t="s">
        <v>875</v>
      </c>
      <c r="AA575" s="49" t="s">
        <v>3913</v>
      </c>
      <c r="AB575" s="71" t="s">
        <v>874</v>
      </c>
      <c r="AC575" s="55">
        <v>2035</v>
      </c>
      <c r="AD575" s="70" t="str">
        <f t="shared" si="99"/>
        <v>*0.94</v>
      </c>
      <c r="AE575" s="70" t="str">
        <f t="shared" si="100"/>
        <v>REZoning_Sol-Win</v>
      </c>
      <c r="AF575" s="55"/>
      <c r="AG575" s="49" t="s">
        <v>3913</v>
      </c>
      <c r="AH575" s="71" t="s">
        <v>874</v>
      </c>
      <c r="AI575" s="55">
        <v>2050</v>
      </c>
      <c r="AJ575" s="70" t="str">
        <f t="shared" si="101"/>
        <v>*0.92</v>
      </c>
      <c r="AK575" s="70" t="str">
        <f t="shared" si="102"/>
        <v>REZoning_Sol-Win</v>
      </c>
      <c r="AO575" s="50" t="s">
        <v>3913</v>
      </c>
      <c r="AP575" s="72" t="s">
        <v>874</v>
      </c>
      <c r="AQ575" s="58">
        <v>2035</v>
      </c>
      <c r="AR575" s="73" t="str">
        <f t="shared" si="103"/>
        <v>*0.92</v>
      </c>
      <c r="AS575" s="70" t="str">
        <f t="shared" si="104"/>
        <v>REZoning_Sol-Win</v>
      </c>
      <c r="AT575" s="58"/>
      <c r="AU575" s="50" t="s">
        <v>3913</v>
      </c>
      <c r="AV575" s="72" t="s">
        <v>874</v>
      </c>
      <c r="AW575" s="58">
        <v>2050</v>
      </c>
      <c r="AX575" s="73" t="str">
        <f t="shared" si="105"/>
        <v>*0.89</v>
      </c>
      <c r="AY575" s="70" t="str">
        <f t="shared" si="106"/>
        <v>REZoning_Sol-Win</v>
      </c>
    </row>
    <row r="576" ht="29" spans="1:51">
      <c r="A576" s="67" t="s">
        <v>495</v>
      </c>
      <c r="C576" t="s">
        <v>3914</v>
      </c>
      <c r="D576" s="68" t="s">
        <v>874</v>
      </c>
      <c r="E576" s="52">
        <v>2035</v>
      </c>
      <c r="F576" s="69" t="str">
        <f t="shared" si="96"/>
        <v>*0.94</v>
      </c>
      <c r="G576" s="70" t="str">
        <f t="shared" si="107"/>
        <v>REZoning_Sol-Win</v>
      </c>
      <c r="H576" s="52"/>
      <c r="I576" t="s">
        <v>3914</v>
      </c>
      <c r="J576" s="68" t="s">
        <v>874</v>
      </c>
      <c r="K576" s="52">
        <v>2050</v>
      </c>
      <c r="L576" s="62" t="str">
        <f t="shared" si="97"/>
        <v>*0.92</v>
      </c>
      <c r="M576" s="70" t="str">
        <f t="shared" si="98"/>
        <v>REZoning_Sol-Win</v>
      </c>
      <c r="O576" t="s">
        <v>3914</v>
      </c>
      <c r="P576" t="s">
        <v>874</v>
      </c>
      <c r="Q576">
        <v>2100</v>
      </c>
      <c r="R576" t="s">
        <v>881</v>
      </c>
      <c r="S576" t="s">
        <v>875</v>
      </c>
      <c r="AA576" s="49" t="s">
        <v>3914</v>
      </c>
      <c r="AB576" s="71" t="s">
        <v>874</v>
      </c>
      <c r="AC576" s="55">
        <v>2035</v>
      </c>
      <c r="AD576" s="70" t="str">
        <f t="shared" si="99"/>
        <v>*0.94</v>
      </c>
      <c r="AE576" s="70" t="str">
        <f t="shared" si="100"/>
        <v>REZoning_Sol-Win</v>
      </c>
      <c r="AF576" s="55"/>
      <c r="AG576" s="49" t="s">
        <v>3914</v>
      </c>
      <c r="AH576" s="71" t="s">
        <v>874</v>
      </c>
      <c r="AI576" s="55">
        <v>2050</v>
      </c>
      <c r="AJ576" s="70" t="str">
        <f t="shared" si="101"/>
        <v>*0.92</v>
      </c>
      <c r="AK576" s="70" t="str">
        <f t="shared" si="102"/>
        <v>REZoning_Sol-Win</v>
      </c>
      <c r="AO576" s="50" t="s">
        <v>3914</v>
      </c>
      <c r="AP576" s="72" t="s">
        <v>874</v>
      </c>
      <c r="AQ576" s="58">
        <v>2035</v>
      </c>
      <c r="AR576" s="73" t="str">
        <f t="shared" si="103"/>
        <v>*0.92</v>
      </c>
      <c r="AS576" s="70" t="str">
        <f t="shared" si="104"/>
        <v>REZoning_Sol-Win</v>
      </c>
      <c r="AT576" s="58"/>
      <c r="AU576" s="50" t="s">
        <v>3914</v>
      </c>
      <c r="AV576" s="72" t="s">
        <v>874</v>
      </c>
      <c r="AW576" s="58">
        <v>2050</v>
      </c>
      <c r="AX576" s="73" t="str">
        <f t="shared" si="105"/>
        <v>*0.89</v>
      </c>
      <c r="AY576" s="70" t="str">
        <f t="shared" si="106"/>
        <v>REZoning_Sol-Win</v>
      </c>
    </row>
    <row r="577" ht="29" spans="1:51">
      <c r="A577" s="67" t="s">
        <v>495</v>
      </c>
      <c r="C577" t="s">
        <v>3915</v>
      </c>
      <c r="D577" s="68" t="s">
        <v>874</v>
      </c>
      <c r="E577" s="52">
        <v>2035</v>
      </c>
      <c r="F577" s="69" t="str">
        <f t="shared" si="96"/>
        <v>*0.94</v>
      </c>
      <c r="G577" s="70" t="str">
        <f t="shared" si="107"/>
        <v>REZoning_Sol-Win</v>
      </c>
      <c r="H577" s="52"/>
      <c r="I577" t="s">
        <v>3915</v>
      </c>
      <c r="J577" s="68" t="s">
        <v>874</v>
      </c>
      <c r="K577" s="52">
        <v>2050</v>
      </c>
      <c r="L577" s="62" t="str">
        <f t="shared" si="97"/>
        <v>*0.92</v>
      </c>
      <c r="M577" s="70" t="str">
        <f t="shared" si="98"/>
        <v>REZoning_Sol-Win</v>
      </c>
      <c r="O577" t="s">
        <v>3915</v>
      </c>
      <c r="P577" t="s">
        <v>874</v>
      </c>
      <c r="Q577">
        <v>2100</v>
      </c>
      <c r="R577" t="s">
        <v>881</v>
      </c>
      <c r="S577" t="s">
        <v>875</v>
      </c>
      <c r="AA577" s="49" t="s">
        <v>3915</v>
      </c>
      <c r="AB577" s="71" t="s">
        <v>874</v>
      </c>
      <c r="AC577" s="55">
        <v>2035</v>
      </c>
      <c r="AD577" s="70" t="str">
        <f t="shared" si="99"/>
        <v>*0.94</v>
      </c>
      <c r="AE577" s="70" t="str">
        <f t="shared" si="100"/>
        <v>REZoning_Sol-Win</v>
      </c>
      <c r="AF577" s="55"/>
      <c r="AG577" s="49" t="s">
        <v>3915</v>
      </c>
      <c r="AH577" s="71" t="s">
        <v>874</v>
      </c>
      <c r="AI577" s="55">
        <v>2050</v>
      </c>
      <c r="AJ577" s="70" t="str">
        <f t="shared" si="101"/>
        <v>*0.92</v>
      </c>
      <c r="AK577" s="70" t="str">
        <f t="shared" si="102"/>
        <v>REZoning_Sol-Win</v>
      </c>
      <c r="AO577" s="50" t="s">
        <v>3915</v>
      </c>
      <c r="AP577" s="72" t="s">
        <v>874</v>
      </c>
      <c r="AQ577" s="58">
        <v>2035</v>
      </c>
      <c r="AR577" s="73" t="str">
        <f t="shared" si="103"/>
        <v>*0.92</v>
      </c>
      <c r="AS577" s="70" t="str">
        <f t="shared" si="104"/>
        <v>REZoning_Sol-Win</v>
      </c>
      <c r="AT577" s="58"/>
      <c r="AU577" s="50" t="s">
        <v>3915</v>
      </c>
      <c r="AV577" s="72" t="s">
        <v>874</v>
      </c>
      <c r="AW577" s="58">
        <v>2050</v>
      </c>
      <c r="AX577" s="73" t="str">
        <f t="shared" si="105"/>
        <v>*0.89</v>
      </c>
      <c r="AY577" s="70" t="str">
        <f t="shared" si="106"/>
        <v>REZoning_Sol-Win</v>
      </c>
    </row>
    <row r="578" ht="29" spans="1:51">
      <c r="A578" s="67" t="s">
        <v>495</v>
      </c>
      <c r="C578" t="s">
        <v>3916</v>
      </c>
      <c r="D578" s="68" t="s">
        <v>874</v>
      </c>
      <c r="E578" s="52">
        <v>2035</v>
      </c>
      <c r="F578" s="69" t="str">
        <f t="shared" si="96"/>
        <v>*0.94</v>
      </c>
      <c r="G578" s="70" t="str">
        <f t="shared" si="107"/>
        <v>REZoning_Sol-Win</v>
      </c>
      <c r="H578" s="52"/>
      <c r="I578" t="s">
        <v>3916</v>
      </c>
      <c r="J578" s="68" t="s">
        <v>874</v>
      </c>
      <c r="K578" s="52">
        <v>2050</v>
      </c>
      <c r="L578" s="62" t="str">
        <f t="shared" si="97"/>
        <v>*0.92</v>
      </c>
      <c r="M578" s="70" t="str">
        <f t="shared" si="98"/>
        <v>REZoning_Sol-Win</v>
      </c>
      <c r="O578" t="s">
        <v>3916</v>
      </c>
      <c r="P578" t="s">
        <v>874</v>
      </c>
      <c r="Q578">
        <v>2100</v>
      </c>
      <c r="R578" t="s">
        <v>881</v>
      </c>
      <c r="S578" t="s">
        <v>875</v>
      </c>
      <c r="AA578" s="49" t="s">
        <v>3916</v>
      </c>
      <c r="AB578" s="71" t="s">
        <v>874</v>
      </c>
      <c r="AC578" s="55">
        <v>2035</v>
      </c>
      <c r="AD578" s="70" t="str">
        <f t="shared" si="99"/>
        <v>*0.94</v>
      </c>
      <c r="AE578" s="70" t="str">
        <f t="shared" si="100"/>
        <v>REZoning_Sol-Win</v>
      </c>
      <c r="AF578" s="55"/>
      <c r="AG578" s="49" t="s">
        <v>3916</v>
      </c>
      <c r="AH578" s="71" t="s">
        <v>874</v>
      </c>
      <c r="AI578" s="55">
        <v>2050</v>
      </c>
      <c r="AJ578" s="70" t="str">
        <f t="shared" si="101"/>
        <v>*0.92</v>
      </c>
      <c r="AK578" s="70" t="str">
        <f t="shared" si="102"/>
        <v>REZoning_Sol-Win</v>
      </c>
      <c r="AO578" s="50" t="s">
        <v>3916</v>
      </c>
      <c r="AP578" s="72" t="s">
        <v>874</v>
      </c>
      <c r="AQ578" s="58">
        <v>2035</v>
      </c>
      <c r="AR578" s="73" t="str">
        <f t="shared" si="103"/>
        <v>*0.92</v>
      </c>
      <c r="AS578" s="70" t="str">
        <f t="shared" si="104"/>
        <v>REZoning_Sol-Win</v>
      </c>
      <c r="AT578" s="58"/>
      <c r="AU578" s="50" t="s">
        <v>3916</v>
      </c>
      <c r="AV578" s="72" t="s">
        <v>874</v>
      </c>
      <c r="AW578" s="58">
        <v>2050</v>
      </c>
      <c r="AX578" s="73" t="str">
        <f t="shared" si="105"/>
        <v>*0.89</v>
      </c>
      <c r="AY578" s="70" t="str">
        <f t="shared" si="106"/>
        <v>REZoning_Sol-Win</v>
      </c>
    </row>
    <row r="579" ht="29" spans="1:51">
      <c r="A579" s="67" t="s">
        <v>83</v>
      </c>
      <c r="C579" t="s">
        <v>3917</v>
      </c>
      <c r="D579" s="68" t="s">
        <v>874</v>
      </c>
      <c r="E579" s="52">
        <v>2035</v>
      </c>
      <c r="F579" s="69" t="str">
        <f t="shared" si="96"/>
        <v>*0.94</v>
      </c>
      <c r="G579" s="70" t="str">
        <f t="shared" si="107"/>
        <v>REZoning_Sol-Win</v>
      </c>
      <c r="H579" s="52"/>
      <c r="I579" t="s">
        <v>3917</v>
      </c>
      <c r="J579" s="68" t="s">
        <v>874</v>
      </c>
      <c r="K579" s="52">
        <v>2050</v>
      </c>
      <c r="L579" s="62" t="str">
        <f t="shared" si="97"/>
        <v>*0.9</v>
      </c>
      <c r="M579" s="70" t="str">
        <f t="shared" si="98"/>
        <v>REZoning_Sol-Win</v>
      </c>
      <c r="O579" t="s">
        <v>3917</v>
      </c>
      <c r="P579" t="s">
        <v>874</v>
      </c>
      <c r="Q579">
        <v>2100</v>
      </c>
      <c r="R579" t="s">
        <v>926</v>
      </c>
      <c r="S579" t="s">
        <v>875</v>
      </c>
      <c r="AA579" s="49" t="s">
        <v>3917</v>
      </c>
      <c r="AB579" s="71" t="s">
        <v>874</v>
      </c>
      <c r="AC579" s="55">
        <v>2035</v>
      </c>
      <c r="AD579" s="70" t="str">
        <f t="shared" si="99"/>
        <v>*0.92</v>
      </c>
      <c r="AE579" s="70" t="str">
        <f t="shared" si="100"/>
        <v>REZoning_Sol-Win</v>
      </c>
      <c r="AF579" s="55"/>
      <c r="AG579" s="49" t="s">
        <v>3917</v>
      </c>
      <c r="AH579" s="71" t="s">
        <v>874</v>
      </c>
      <c r="AI579" s="55">
        <v>2050</v>
      </c>
      <c r="AJ579" s="70" t="str">
        <f t="shared" si="101"/>
        <v>*0.89</v>
      </c>
      <c r="AK579" s="70" t="str">
        <f t="shared" si="102"/>
        <v>REZoning_Sol-Win</v>
      </c>
      <c r="AO579" s="50" t="s">
        <v>3917</v>
      </c>
      <c r="AP579" s="72" t="s">
        <v>874</v>
      </c>
      <c r="AQ579" s="58">
        <v>2035</v>
      </c>
      <c r="AR579" s="73" t="str">
        <f t="shared" si="103"/>
        <v>*0.89</v>
      </c>
      <c r="AS579" s="70" t="str">
        <f t="shared" si="104"/>
        <v>REZoning_Sol-Win</v>
      </c>
      <c r="AT579" s="58"/>
      <c r="AU579" s="50" t="s">
        <v>3917</v>
      </c>
      <c r="AV579" s="72" t="s">
        <v>874</v>
      </c>
      <c r="AW579" s="58">
        <v>2050</v>
      </c>
      <c r="AX579" s="73" t="str">
        <f t="shared" si="105"/>
        <v>*0.84</v>
      </c>
      <c r="AY579" s="70" t="str">
        <f t="shared" si="106"/>
        <v>REZoning_Sol-Win</v>
      </c>
    </row>
    <row r="580" ht="29" spans="1:51">
      <c r="A580" s="67" t="s">
        <v>83</v>
      </c>
      <c r="C580" t="s">
        <v>3918</v>
      </c>
      <c r="D580" s="68" t="s">
        <v>874</v>
      </c>
      <c r="E580" s="52">
        <v>2035</v>
      </c>
      <c r="F580" s="69" t="str">
        <f t="shared" si="96"/>
        <v>*0.94</v>
      </c>
      <c r="G580" s="70" t="str">
        <f t="shared" si="107"/>
        <v>REZoning_Sol-Win</v>
      </c>
      <c r="H580" s="52"/>
      <c r="I580" t="s">
        <v>3918</v>
      </c>
      <c r="J580" s="68" t="s">
        <v>874</v>
      </c>
      <c r="K580" s="52">
        <v>2050</v>
      </c>
      <c r="L580" s="62" t="str">
        <f t="shared" si="97"/>
        <v>*0.9</v>
      </c>
      <c r="M580" s="70" t="str">
        <f t="shared" si="98"/>
        <v>REZoning_Sol-Win</v>
      </c>
      <c r="O580" t="s">
        <v>3918</v>
      </c>
      <c r="P580" t="s">
        <v>874</v>
      </c>
      <c r="Q580">
        <v>2100</v>
      </c>
      <c r="R580" t="s">
        <v>926</v>
      </c>
      <c r="S580" t="s">
        <v>875</v>
      </c>
      <c r="AA580" s="49" t="s">
        <v>3918</v>
      </c>
      <c r="AB580" s="71" t="s">
        <v>874</v>
      </c>
      <c r="AC580" s="55">
        <v>2035</v>
      </c>
      <c r="AD580" s="70" t="str">
        <f t="shared" si="99"/>
        <v>*0.92</v>
      </c>
      <c r="AE580" s="70" t="str">
        <f t="shared" si="100"/>
        <v>REZoning_Sol-Win</v>
      </c>
      <c r="AF580" s="55"/>
      <c r="AG580" s="49" t="s">
        <v>3918</v>
      </c>
      <c r="AH580" s="71" t="s">
        <v>874</v>
      </c>
      <c r="AI580" s="55">
        <v>2050</v>
      </c>
      <c r="AJ580" s="70" t="str">
        <f t="shared" si="101"/>
        <v>*0.89</v>
      </c>
      <c r="AK580" s="70" t="str">
        <f t="shared" si="102"/>
        <v>REZoning_Sol-Win</v>
      </c>
      <c r="AO580" s="50" t="s">
        <v>3918</v>
      </c>
      <c r="AP580" s="72" t="s">
        <v>874</v>
      </c>
      <c r="AQ580" s="58">
        <v>2035</v>
      </c>
      <c r="AR580" s="73" t="str">
        <f t="shared" si="103"/>
        <v>*0.89</v>
      </c>
      <c r="AS580" s="70" t="str">
        <f t="shared" si="104"/>
        <v>REZoning_Sol-Win</v>
      </c>
      <c r="AT580" s="58"/>
      <c r="AU580" s="50" t="s">
        <v>3918</v>
      </c>
      <c r="AV580" s="72" t="s">
        <v>874</v>
      </c>
      <c r="AW580" s="58">
        <v>2050</v>
      </c>
      <c r="AX580" s="73" t="str">
        <f t="shared" si="105"/>
        <v>*0.84</v>
      </c>
      <c r="AY580" s="70" t="str">
        <f t="shared" si="106"/>
        <v>REZoning_Sol-Win</v>
      </c>
    </row>
    <row r="581" ht="29" spans="1:51">
      <c r="A581" s="67" t="s">
        <v>83</v>
      </c>
      <c r="C581" t="s">
        <v>3919</v>
      </c>
      <c r="D581" s="68" t="s">
        <v>874</v>
      </c>
      <c r="E581" s="52">
        <v>2035</v>
      </c>
      <c r="F581" s="69" t="str">
        <f t="shared" ref="F581:F644" si="108">"*"&amp;IF(AND(A581="EU",E581=2035),0.95,IF(AND(A581="EU",E581=2050),0.93,IF(AND(A581="USA",E581=2035),0.96,IF(AND(A581="USA",E581=2050),0.94,IF(AND(A581="Japan",E581=2035),0.94,IF(AND(A581="Japan",E581=2050),0.92,IF(AND(A581="Russia",E581=2035),0.95,IF(AND(A581="Russia",E581=2050),0.93,IF(AND(A581="China",E581=2035),0.94,IF(AND(A581="China",E581=2050),0.92,IF(AND(A581="India",E581=2035),0.95,IF(AND(A581="India",E581=2050),0.92,IF(AND(A581="Middle East",E581=2035),0.94,IF(AND(A581="Middle East",E581=2050),0.9,IF(AND(A581="Africa",E581=2035),0.94,IF(AND(A581="Africa",E581=2050),0.91,IF(AND(A581="Brazil",E581=2035),0.95,IF(AND(A581="Brazil",E581=2050),0.92,""))))))))))))))))))</f>
        <v>*0.94</v>
      </c>
      <c r="G581" s="70" t="str">
        <f t="shared" si="107"/>
        <v>REZoning_Sol-Win</v>
      </c>
      <c r="H581" s="52"/>
      <c r="I581" t="s">
        <v>3919</v>
      </c>
      <c r="J581" s="68" t="s">
        <v>874</v>
      </c>
      <c r="K581" s="52">
        <v>2050</v>
      </c>
      <c r="L581" s="62" t="str">
        <f t="shared" ref="L581:L644" si="109">"*"&amp;IF(AND(A581="EU",K581=2035),0.95,IF(AND(A581="EU",K581=2050),0.93,IF(AND(A581="USA",K581=2035),0.96,IF(AND(A581="USA",K581=2050),0.94,IF(AND(A581="Japan",K581=2035),0.94,IF(AND(A581="Japan",K581=2050),0.92,IF(AND(A581="Russia",K581=2035),0.95,IF(AND(A581="Russia",K581=2050),0.93,IF(AND(A581="China",K581=2035),0.94,IF(AND(A581="China",K581=2050),0.92,IF(AND(A581="India",K581=2035),0.95,IF(AND(A581="India",K581=2050),0.92,IF(AND(A581="Middle East",K581=2035),0.94,IF(AND(A581="Middle East",K581=2050),0.9,IF(AND(A581="Africa",K581=2035),0.94,IF(AND(A581="Africa",K581=2050),0.91,IF(AND(A581="Brazil",K581=2035),0.95,IF(AND(A581="Brazil",K581=2050),0.92,""))))))))))))))))))</f>
        <v>*0.9</v>
      </c>
      <c r="M581" s="70" t="str">
        <f t="shared" ref="M581:M644" si="110">M580</f>
        <v>REZoning_Sol-Win</v>
      </c>
      <c r="O581" t="s">
        <v>3919</v>
      </c>
      <c r="P581" t="s">
        <v>874</v>
      </c>
      <c r="Q581">
        <v>2100</v>
      </c>
      <c r="R581" t="s">
        <v>926</v>
      </c>
      <c r="S581" t="s">
        <v>875</v>
      </c>
      <c r="AA581" s="49" t="s">
        <v>3919</v>
      </c>
      <c r="AB581" s="71" t="s">
        <v>874</v>
      </c>
      <c r="AC581" s="55">
        <v>2035</v>
      </c>
      <c r="AD581" s="70" t="str">
        <f t="shared" ref="AD581:AD644" si="111">"*"&amp;IF(AND(A581="EU",AC581=2035),0.95,IF(AND(A581="EU",AC581=2050),0.93,IF(AND(A581="USA",AC581=2035),0.96,IF(AND(A581="USA",AC581=2050),0.93,IF(AND(A581="Japan",AC581=2035),0.94,IF(AND(A581="Japan",AC581=2050),0.92,IF(AND(A581="Russia",AC581=2035),0.95,IF(AND(A581="Russia",AC581=2050),0.91,IF(AND(A581="China",AC581=2035),0.93,IF(AND(A581="China",AC581=2050),0.92,IF(AND(A581="India",AC581=2035),0.94,IF(AND(A581="India",AC581=2050),0.91,IF(AND(A581="Middle East",AC581=2035),0.92,IF(AND(A581="Middle East",AC581=2050),0.89,IF(AND(A581="Africa",AC581=2035),0.93,IF(AND(A581="Africa",AC581=2050),0.9,IF(AND(A581="Brazil",AC581=2035),0.95,IF(AND(A581="Brazil",AC581=2050),0.92,""))))))))))))))))))</f>
        <v>*0.92</v>
      </c>
      <c r="AE581" s="70" t="str">
        <f t="shared" ref="AE581:AE644" si="112">AE580</f>
        <v>REZoning_Sol-Win</v>
      </c>
      <c r="AF581" s="55"/>
      <c r="AG581" s="49" t="s">
        <v>3919</v>
      </c>
      <c r="AH581" s="71" t="s">
        <v>874</v>
      </c>
      <c r="AI581" s="55">
        <v>2050</v>
      </c>
      <c r="AJ581" s="70" t="str">
        <f t="shared" ref="AJ581:AJ644" si="113">"*"&amp;IF(AND(A581="EU",AI581=2035),0.95,IF(AND(A581="EU",AI581=2050),0.93,IF(AND(A581="USA",AI581=2035),0.96,IF(AND(A581="USA",AI581=2050),0.93,IF(AND(A581="Japan",AI581=2035),0.94,IF(AND(A581="Japan",AI581=2050),0.92,IF(AND(A581="Russia",AI581=2035),0.95,IF(AND(A581="Russia",AI581=2050),0.91,IF(AND(A581="China",AI581=2035),0.93,IF(AND(A581="China",AI581=2050),0.92,IF(AND(A581="India",AI581=2035),0.94,IF(AND(A581="India",AI581=2050),0.91,IF(AND(A581="Middle East",AI581=2035),0.92,IF(AND(A581="Middle East",AI581=2050),0.89,IF(AND(A581="Africa",AI581=2035),0.93,IF(AND(A581="Africa",AI581=2050),0.9,IF(AND(A581="Brazil",AI581=2035),0.95,IF(AND(A581="Brazil",AI581=2050),0.92,""))))))))))))))))))</f>
        <v>*0.89</v>
      </c>
      <c r="AK581" s="70" t="str">
        <f t="shared" ref="AK581:AK644" si="114">AK580</f>
        <v>REZoning_Sol-Win</v>
      </c>
      <c r="AO581" s="50" t="s">
        <v>3919</v>
      </c>
      <c r="AP581" s="72" t="s">
        <v>874</v>
      </c>
      <c r="AQ581" s="58">
        <v>2035</v>
      </c>
      <c r="AR581" s="73" t="str">
        <f t="shared" ref="AR581:AR644" si="115">"*"&amp;IF(AND(A581="EU",AQ581=2035),0.93,IF(AND(A581="EU",AQ581=2050),0.9,IF(AND(A581="USA",AQ581=2035),0.92,IF(AND(A581="USA",AQ581=2050),0.89,IF(AND(A581="Japan",AQ581=2035),0.92,IF(AND(A581="Japan",AQ581=2050),0.89,IF(AND(A581="Russia",AQ581=2035),0.91,IF(AND(A581="Russia",AQ581=2050),0.86,IF(AND(A581="China",AQ581=2035),0.91,IF(AND(A581="China",AQ581=2050),0.87,IF(AND(A581="India",AQ581=2035),0.92,IF(AND(A581="India",AQ581=2050),0.87,IF(AND(A581="Middle East",AQ581=2035),0.89,IF(AND(A581="Middle East",AQ581=2050),0.84,IF(AND(A581="Africa",AQ581=2035),0.9,IF(AND(A581="Africa",AQ581=2050),0.86,IF(AND(A581="Brazil",AQ581=2035),0.93,IF(AND(A581="Brazil",AQ581=2050),0.89,""))))))))))))))))))</f>
        <v>*0.89</v>
      </c>
      <c r="AS581" s="70" t="str">
        <f t="shared" ref="AS581:AS644" si="116">AS580</f>
        <v>REZoning_Sol-Win</v>
      </c>
      <c r="AT581" s="58"/>
      <c r="AU581" s="50" t="s">
        <v>3919</v>
      </c>
      <c r="AV581" s="72" t="s">
        <v>874</v>
      </c>
      <c r="AW581" s="58">
        <v>2050</v>
      </c>
      <c r="AX581" s="73" t="str">
        <f t="shared" ref="AX581:AX644" si="117">"*"&amp;IF(AND(A581="EU",AW581=2035),0.93,IF(AND(A581="EU",AW581=2050),0.9,IF(AND(A581="USA",AW581=2035),0.92,IF(AND(A581="USA",AW581=2050),0.89,IF(AND(A581="Japan",AW581=2035),0.92,IF(AND(A581="Japan",AW581=2050),0.89,IF(AND(A581="Russia",AW581=2035),0.91,IF(AND(A581="Russia",AW581=2050),0.86,IF(AND(A581="China",AW581=2035),0.91,IF(AND(A581="China",AW581=2050),0.87,IF(AND(A581="India",AW581=2035),0.92,IF(AND(A581="India",AW581=2050),0.87,IF(AND(A581="Middle East",AW581=2035),0.89,IF(AND(A581="Middle East",AW581=2050),0.84,IF(AND(A581="Africa",AW581=2035),0.9,IF(AND(A581="Africa",AW581=2050),0.86,IF(AND(A581="Brazil",AW581=2035),0.93,IF(AND(A581="Brazil",AW581=2050),0.89,""))))))))))))))))))</f>
        <v>*0.84</v>
      </c>
      <c r="AY581" s="70" t="str">
        <f t="shared" ref="AY581:AY644" si="118">AY580</f>
        <v>REZoning_Sol-Win</v>
      </c>
    </row>
    <row r="582" ht="29" spans="1:51">
      <c r="A582" s="67" t="s">
        <v>83</v>
      </c>
      <c r="C582" t="s">
        <v>3920</v>
      </c>
      <c r="D582" s="68" t="s">
        <v>874</v>
      </c>
      <c r="E582" s="52">
        <v>2035</v>
      </c>
      <c r="F582" s="69" t="str">
        <f t="shared" si="108"/>
        <v>*0.94</v>
      </c>
      <c r="G582" s="70" t="str">
        <f t="shared" si="107"/>
        <v>REZoning_Sol-Win</v>
      </c>
      <c r="H582" s="52"/>
      <c r="I582" t="s">
        <v>3920</v>
      </c>
      <c r="J582" s="68" t="s">
        <v>874</v>
      </c>
      <c r="K582" s="52">
        <v>2050</v>
      </c>
      <c r="L582" s="62" t="str">
        <f t="shared" si="109"/>
        <v>*0.9</v>
      </c>
      <c r="M582" s="70" t="str">
        <f t="shared" si="110"/>
        <v>REZoning_Sol-Win</v>
      </c>
      <c r="O582" t="s">
        <v>3920</v>
      </c>
      <c r="P582" t="s">
        <v>874</v>
      </c>
      <c r="Q582">
        <v>2100</v>
      </c>
      <c r="R582" t="s">
        <v>926</v>
      </c>
      <c r="S582" t="s">
        <v>875</v>
      </c>
      <c r="AA582" s="49" t="s">
        <v>3920</v>
      </c>
      <c r="AB582" s="71" t="s">
        <v>874</v>
      </c>
      <c r="AC582" s="55">
        <v>2035</v>
      </c>
      <c r="AD582" s="70" t="str">
        <f t="shared" si="111"/>
        <v>*0.92</v>
      </c>
      <c r="AE582" s="70" t="str">
        <f t="shared" si="112"/>
        <v>REZoning_Sol-Win</v>
      </c>
      <c r="AF582" s="55"/>
      <c r="AG582" s="49" t="s">
        <v>3920</v>
      </c>
      <c r="AH582" s="71" t="s">
        <v>874</v>
      </c>
      <c r="AI582" s="55">
        <v>2050</v>
      </c>
      <c r="AJ582" s="70" t="str">
        <f t="shared" si="113"/>
        <v>*0.89</v>
      </c>
      <c r="AK582" s="70" t="str">
        <f t="shared" si="114"/>
        <v>REZoning_Sol-Win</v>
      </c>
      <c r="AO582" s="50" t="s">
        <v>3920</v>
      </c>
      <c r="AP582" s="72" t="s">
        <v>874</v>
      </c>
      <c r="AQ582" s="58">
        <v>2035</v>
      </c>
      <c r="AR582" s="73" t="str">
        <f t="shared" si="115"/>
        <v>*0.89</v>
      </c>
      <c r="AS582" s="70" t="str">
        <f t="shared" si="116"/>
        <v>REZoning_Sol-Win</v>
      </c>
      <c r="AT582" s="58"/>
      <c r="AU582" s="50" t="s">
        <v>3920</v>
      </c>
      <c r="AV582" s="72" t="s">
        <v>874</v>
      </c>
      <c r="AW582" s="58">
        <v>2050</v>
      </c>
      <c r="AX582" s="73" t="str">
        <f t="shared" si="117"/>
        <v>*0.84</v>
      </c>
      <c r="AY582" s="70" t="str">
        <f t="shared" si="118"/>
        <v>REZoning_Sol-Win</v>
      </c>
    </row>
    <row r="583" ht="29" spans="1:51">
      <c r="A583" s="67" t="s">
        <v>83</v>
      </c>
      <c r="C583" t="s">
        <v>3921</v>
      </c>
      <c r="D583" s="68" t="s">
        <v>874</v>
      </c>
      <c r="E583" s="52">
        <v>2035</v>
      </c>
      <c r="F583" s="69" t="str">
        <f t="shared" si="108"/>
        <v>*0.94</v>
      </c>
      <c r="G583" s="70" t="str">
        <f t="shared" ref="G583:G646" si="119">G582</f>
        <v>REZoning_Sol-Win</v>
      </c>
      <c r="H583" s="52"/>
      <c r="I583" t="s">
        <v>3921</v>
      </c>
      <c r="J583" s="68" t="s">
        <v>874</v>
      </c>
      <c r="K583" s="52">
        <v>2050</v>
      </c>
      <c r="L583" s="62" t="str">
        <f t="shared" si="109"/>
        <v>*0.9</v>
      </c>
      <c r="M583" s="70" t="str">
        <f t="shared" si="110"/>
        <v>REZoning_Sol-Win</v>
      </c>
      <c r="O583" t="s">
        <v>3921</v>
      </c>
      <c r="P583" t="s">
        <v>874</v>
      </c>
      <c r="Q583">
        <v>2100</v>
      </c>
      <c r="R583" t="s">
        <v>926</v>
      </c>
      <c r="S583" t="s">
        <v>875</v>
      </c>
      <c r="AA583" s="49" t="s">
        <v>3921</v>
      </c>
      <c r="AB583" s="71" t="s">
        <v>874</v>
      </c>
      <c r="AC583" s="55">
        <v>2035</v>
      </c>
      <c r="AD583" s="70" t="str">
        <f t="shared" si="111"/>
        <v>*0.92</v>
      </c>
      <c r="AE583" s="70" t="str">
        <f t="shared" si="112"/>
        <v>REZoning_Sol-Win</v>
      </c>
      <c r="AF583" s="55"/>
      <c r="AG583" s="49" t="s">
        <v>3921</v>
      </c>
      <c r="AH583" s="71" t="s">
        <v>874</v>
      </c>
      <c r="AI583" s="55">
        <v>2050</v>
      </c>
      <c r="AJ583" s="70" t="str">
        <f t="shared" si="113"/>
        <v>*0.89</v>
      </c>
      <c r="AK583" s="70" t="str">
        <f t="shared" si="114"/>
        <v>REZoning_Sol-Win</v>
      </c>
      <c r="AO583" s="50" t="s">
        <v>3921</v>
      </c>
      <c r="AP583" s="72" t="s">
        <v>874</v>
      </c>
      <c r="AQ583" s="58">
        <v>2035</v>
      </c>
      <c r="AR583" s="73" t="str">
        <f t="shared" si="115"/>
        <v>*0.89</v>
      </c>
      <c r="AS583" s="70" t="str">
        <f t="shared" si="116"/>
        <v>REZoning_Sol-Win</v>
      </c>
      <c r="AT583" s="58"/>
      <c r="AU583" s="50" t="s">
        <v>3921</v>
      </c>
      <c r="AV583" s="72" t="s">
        <v>874</v>
      </c>
      <c r="AW583" s="58">
        <v>2050</v>
      </c>
      <c r="AX583" s="73" t="str">
        <f t="shared" si="117"/>
        <v>*0.84</v>
      </c>
      <c r="AY583" s="70" t="str">
        <f t="shared" si="118"/>
        <v>REZoning_Sol-Win</v>
      </c>
    </row>
    <row r="584" ht="29" spans="1:51">
      <c r="A584" s="67" t="s">
        <v>83</v>
      </c>
      <c r="C584" t="s">
        <v>3922</v>
      </c>
      <c r="D584" s="68" t="s">
        <v>874</v>
      </c>
      <c r="E584" s="52">
        <v>2035</v>
      </c>
      <c r="F584" s="69" t="str">
        <f t="shared" si="108"/>
        <v>*0.94</v>
      </c>
      <c r="G584" s="70" t="str">
        <f t="shared" si="119"/>
        <v>REZoning_Sol-Win</v>
      </c>
      <c r="H584" s="52"/>
      <c r="I584" t="s">
        <v>3922</v>
      </c>
      <c r="J584" s="68" t="s">
        <v>874</v>
      </c>
      <c r="K584" s="52">
        <v>2050</v>
      </c>
      <c r="L584" s="62" t="str">
        <f t="shared" si="109"/>
        <v>*0.9</v>
      </c>
      <c r="M584" s="70" t="str">
        <f t="shared" si="110"/>
        <v>REZoning_Sol-Win</v>
      </c>
      <c r="O584" t="s">
        <v>3922</v>
      </c>
      <c r="P584" t="s">
        <v>874</v>
      </c>
      <c r="Q584">
        <v>2100</v>
      </c>
      <c r="R584" t="s">
        <v>926</v>
      </c>
      <c r="S584" t="s">
        <v>875</v>
      </c>
      <c r="AA584" s="49" t="s">
        <v>3922</v>
      </c>
      <c r="AB584" s="71" t="s">
        <v>874</v>
      </c>
      <c r="AC584" s="55">
        <v>2035</v>
      </c>
      <c r="AD584" s="70" t="str">
        <f t="shared" si="111"/>
        <v>*0.92</v>
      </c>
      <c r="AE584" s="70" t="str">
        <f t="shared" si="112"/>
        <v>REZoning_Sol-Win</v>
      </c>
      <c r="AF584" s="55"/>
      <c r="AG584" s="49" t="s">
        <v>3922</v>
      </c>
      <c r="AH584" s="71" t="s">
        <v>874</v>
      </c>
      <c r="AI584" s="55">
        <v>2050</v>
      </c>
      <c r="AJ584" s="70" t="str">
        <f t="shared" si="113"/>
        <v>*0.89</v>
      </c>
      <c r="AK584" s="70" t="str">
        <f t="shared" si="114"/>
        <v>REZoning_Sol-Win</v>
      </c>
      <c r="AO584" s="50" t="s">
        <v>3922</v>
      </c>
      <c r="AP584" s="72" t="s">
        <v>874</v>
      </c>
      <c r="AQ584" s="58">
        <v>2035</v>
      </c>
      <c r="AR584" s="73" t="str">
        <f t="shared" si="115"/>
        <v>*0.89</v>
      </c>
      <c r="AS584" s="70" t="str">
        <f t="shared" si="116"/>
        <v>REZoning_Sol-Win</v>
      </c>
      <c r="AT584" s="58"/>
      <c r="AU584" s="50" t="s">
        <v>3922</v>
      </c>
      <c r="AV584" s="72" t="s">
        <v>874</v>
      </c>
      <c r="AW584" s="58">
        <v>2050</v>
      </c>
      <c r="AX584" s="73" t="str">
        <f t="shared" si="117"/>
        <v>*0.84</v>
      </c>
      <c r="AY584" s="70" t="str">
        <f t="shared" si="118"/>
        <v>REZoning_Sol-Win</v>
      </c>
    </row>
    <row r="585" ht="29" spans="1:51">
      <c r="A585" s="67" t="s">
        <v>83</v>
      </c>
      <c r="C585" t="s">
        <v>3923</v>
      </c>
      <c r="D585" s="68" t="s">
        <v>874</v>
      </c>
      <c r="E585" s="52">
        <v>2035</v>
      </c>
      <c r="F585" s="69" t="str">
        <f t="shared" si="108"/>
        <v>*0.94</v>
      </c>
      <c r="G585" s="70" t="str">
        <f t="shared" si="119"/>
        <v>REZoning_Sol-Win</v>
      </c>
      <c r="H585" s="52"/>
      <c r="I585" t="s">
        <v>3923</v>
      </c>
      <c r="J585" s="68" t="s">
        <v>874</v>
      </c>
      <c r="K585" s="52">
        <v>2050</v>
      </c>
      <c r="L585" s="62" t="str">
        <f t="shared" si="109"/>
        <v>*0.9</v>
      </c>
      <c r="M585" s="70" t="str">
        <f t="shared" si="110"/>
        <v>REZoning_Sol-Win</v>
      </c>
      <c r="O585" t="s">
        <v>3923</v>
      </c>
      <c r="P585" t="s">
        <v>874</v>
      </c>
      <c r="Q585">
        <v>2100</v>
      </c>
      <c r="R585" t="s">
        <v>926</v>
      </c>
      <c r="S585" t="s">
        <v>875</v>
      </c>
      <c r="AA585" s="49" t="s">
        <v>3923</v>
      </c>
      <c r="AB585" s="71" t="s">
        <v>874</v>
      </c>
      <c r="AC585" s="55">
        <v>2035</v>
      </c>
      <c r="AD585" s="70" t="str">
        <f t="shared" si="111"/>
        <v>*0.92</v>
      </c>
      <c r="AE585" s="70" t="str">
        <f t="shared" si="112"/>
        <v>REZoning_Sol-Win</v>
      </c>
      <c r="AF585" s="55"/>
      <c r="AG585" s="49" t="s">
        <v>3923</v>
      </c>
      <c r="AH585" s="71" t="s">
        <v>874</v>
      </c>
      <c r="AI585" s="55">
        <v>2050</v>
      </c>
      <c r="AJ585" s="70" t="str">
        <f t="shared" si="113"/>
        <v>*0.89</v>
      </c>
      <c r="AK585" s="70" t="str">
        <f t="shared" si="114"/>
        <v>REZoning_Sol-Win</v>
      </c>
      <c r="AO585" s="50" t="s">
        <v>3923</v>
      </c>
      <c r="AP585" s="72" t="s">
        <v>874</v>
      </c>
      <c r="AQ585" s="58">
        <v>2035</v>
      </c>
      <c r="AR585" s="73" t="str">
        <f t="shared" si="115"/>
        <v>*0.89</v>
      </c>
      <c r="AS585" s="70" t="str">
        <f t="shared" si="116"/>
        <v>REZoning_Sol-Win</v>
      </c>
      <c r="AT585" s="58"/>
      <c r="AU585" s="50" t="s">
        <v>3923</v>
      </c>
      <c r="AV585" s="72" t="s">
        <v>874</v>
      </c>
      <c r="AW585" s="58">
        <v>2050</v>
      </c>
      <c r="AX585" s="73" t="str">
        <f t="shared" si="117"/>
        <v>*0.84</v>
      </c>
      <c r="AY585" s="70" t="str">
        <f t="shared" si="118"/>
        <v>REZoning_Sol-Win</v>
      </c>
    </row>
    <row r="586" ht="29" spans="1:51">
      <c r="A586" s="67" t="s">
        <v>83</v>
      </c>
      <c r="C586" t="s">
        <v>3924</v>
      </c>
      <c r="D586" s="68" t="s">
        <v>874</v>
      </c>
      <c r="E586" s="52">
        <v>2035</v>
      </c>
      <c r="F586" s="69" t="str">
        <f t="shared" si="108"/>
        <v>*0.94</v>
      </c>
      <c r="G586" s="70" t="str">
        <f t="shared" si="119"/>
        <v>REZoning_Sol-Win</v>
      </c>
      <c r="H586" s="52"/>
      <c r="I586" t="s">
        <v>3924</v>
      </c>
      <c r="J586" s="68" t="s">
        <v>874</v>
      </c>
      <c r="K586" s="52">
        <v>2050</v>
      </c>
      <c r="L586" s="62" t="str">
        <f t="shared" si="109"/>
        <v>*0.9</v>
      </c>
      <c r="M586" s="70" t="str">
        <f t="shared" si="110"/>
        <v>REZoning_Sol-Win</v>
      </c>
      <c r="O586" t="s">
        <v>3924</v>
      </c>
      <c r="P586" t="s">
        <v>874</v>
      </c>
      <c r="Q586">
        <v>2100</v>
      </c>
      <c r="R586" t="s">
        <v>926</v>
      </c>
      <c r="S586" t="s">
        <v>875</v>
      </c>
      <c r="AA586" s="49" t="s">
        <v>3924</v>
      </c>
      <c r="AB586" s="71" t="s">
        <v>874</v>
      </c>
      <c r="AC586" s="55">
        <v>2035</v>
      </c>
      <c r="AD586" s="70" t="str">
        <f t="shared" si="111"/>
        <v>*0.92</v>
      </c>
      <c r="AE586" s="70" t="str">
        <f t="shared" si="112"/>
        <v>REZoning_Sol-Win</v>
      </c>
      <c r="AF586" s="55"/>
      <c r="AG586" s="49" t="s">
        <v>3924</v>
      </c>
      <c r="AH586" s="71" t="s">
        <v>874</v>
      </c>
      <c r="AI586" s="55">
        <v>2050</v>
      </c>
      <c r="AJ586" s="70" t="str">
        <f t="shared" si="113"/>
        <v>*0.89</v>
      </c>
      <c r="AK586" s="70" t="str">
        <f t="shared" si="114"/>
        <v>REZoning_Sol-Win</v>
      </c>
      <c r="AO586" s="50" t="s">
        <v>3924</v>
      </c>
      <c r="AP586" s="72" t="s">
        <v>874</v>
      </c>
      <c r="AQ586" s="58">
        <v>2035</v>
      </c>
      <c r="AR586" s="73" t="str">
        <f t="shared" si="115"/>
        <v>*0.89</v>
      </c>
      <c r="AS586" s="70" t="str">
        <f t="shared" si="116"/>
        <v>REZoning_Sol-Win</v>
      </c>
      <c r="AT586" s="58"/>
      <c r="AU586" s="50" t="s">
        <v>3924</v>
      </c>
      <c r="AV586" s="72" t="s">
        <v>874</v>
      </c>
      <c r="AW586" s="58">
        <v>2050</v>
      </c>
      <c r="AX586" s="73" t="str">
        <f t="shared" si="117"/>
        <v>*0.84</v>
      </c>
      <c r="AY586" s="70" t="str">
        <f t="shared" si="118"/>
        <v>REZoning_Sol-Win</v>
      </c>
    </row>
    <row r="587" ht="29" spans="1:51">
      <c r="A587" s="67" t="s">
        <v>83</v>
      </c>
      <c r="C587" t="s">
        <v>3925</v>
      </c>
      <c r="D587" s="68" t="s">
        <v>874</v>
      </c>
      <c r="E587" s="52">
        <v>2035</v>
      </c>
      <c r="F587" s="69" t="str">
        <f t="shared" si="108"/>
        <v>*0.94</v>
      </c>
      <c r="G587" s="70" t="str">
        <f t="shared" si="119"/>
        <v>REZoning_Sol-Win</v>
      </c>
      <c r="H587" s="52"/>
      <c r="I587" t="s">
        <v>3925</v>
      </c>
      <c r="J587" s="68" t="s">
        <v>874</v>
      </c>
      <c r="K587" s="52">
        <v>2050</v>
      </c>
      <c r="L587" s="62" t="str">
        <f t="shared" si="109"/>
        <v>*0.9</v>
      </c>
      <c r="M587" s="70" t="str">
        <f t="shared" si="110"/>
        <v>REZoning_Sol-Win</v>
      </c>
      <c r="O587" t="s">
        <v>3925</v>
      </c>
      <c r="P587" t="s">
        <v>874</v>
      </c>
      <c r="Q587">
        <v>2100</v>
      </c>
      <c r="R587" t="s">
        <v>926</v>
      </c>
      <c r="S587" t="s">
        <v>875</v>
      </c>
      <c r="AA587" s="49" t="s">
        <v>3925</v>
      </c>
      <c r="AB587" s="71" t="s">
        <v>874</v>
      </c>
      <c r="AC587" s="55">
        <v>2035</v>
      </c>
      <c r="AD587" s="70" t="str">
        <f t="shared" si="111"/>
        <v>*0.92</v>
      </c>
      <c r="AE587" s="70" t="str">
        <f t="shared" si="112"/>
        <v>REZoning_Sol-Win</v>
      </c>
      <c r="AF587" s="55"/>
      <c r="AG587" s="49" t="s">
        <v>3925</v>
      </c>
      <c r="AH587" s="71" t="s">
        <v>874</v>
      </c>
      <c r="AI587" s="55">
        <v>2050</v>
      </c>
      <c r="AJ587" s="70" t="str">
        <f t="shared" si="113"/>
        <v>*0.89</v>
      </c>
      <c r="AK587" s="70" t="str">
        <f t="shared" si="114"/>
        <v>REZoning_Sol-Win</v>
      </c>
      <c r="AO587" s="50" t="s">
        <v>3925</v>
      </c>
      <c r="AP587" s="72" t="s">
        <v>874</v>
      </c>
      <c r="AQ587" s="58">
        <v>2035</v>
      </c>
      <c r="AR587" s="73" t="str">
        <f t="shared" si="115"/>
        <v>*0.89</v>
      </c>
      <c r="AS587" s="70" t="str">
        <f t="shared" si="116"/>
        <v>REZoning_Sol-Win</v>
      </c>
      <c r="AT587" s="58"/>
      <c r="AU587" s="50" t="s">
        <v>3925</v>
      </c>
      <c r="AV587" s="72" t="s">
        <v>874</v>
      </c>
      <c r="AW587" s="58">
        <v>2050</v>
      </c>
      <c r="AX587" s="73" t="str">
        <f t="shared" si="117"/>
        <v>*0.84</v>
      </c>
      <c r="AY587" s="70" t="str">
        <f t="shared" si="118"/>
        <v>REZoning_Sol-Win</v>
      </c>
    </row>
    <row r="588" ht="29" spans="1:51">
      <c r="A588" s="67" t="s">
        <v>87</v>
      </c>
      <c r="C588" t="s">
        <v>3926</v>
      </c>
      <c r="D588" s="68" t="s">
        <v>874</v>
      </c>
      <c r="E588" s="52">
        <v>2035</v>
      </c>
      <c r="F588" s="69" t="str">
        <f t="shared" si="108"/>
        <v>*0.95</v>
      </c>
      <c r="G588" s="70" t="str">
        <f t="shared" si="119"/>
        <v>REZoning_Sol-Win</v>
      </c>
      <c r="H588" s="52"/>
      <c r="I588" t="s">
        <v>3926</v>
      </c>
      <c r="J588" s="68" t="s">
        <v>874</v>
      </c>
      <c r="K588" s="52">
        <v>2050</v>
      </c>
      <c r="L588" s="62" t="str">
        <f t="shared" si="109"/>
        <v>*0.92</v>
      </c>
      <c r="M588" s="70" t="str">
        <f t="shared" si="110"/>
        <v>REZoning_Sol-Win</v>
      </c>
      <c r="O588" t="s">
        <v>3926</v>
      </c>
      <c r="P588" t="s">
        <v>874</v>
      </c>
      <c r="Q588">
        <v>2100</v>
      </c>
      <c r="R588" t="s">
        <v>881</v>
      </c>
      <c r="S588" t="s">
        <v>875</v>
      </c>
      <c r="AA588" s="49" t="s">
        <v>3926</v>
      </c>
      <c r="AB588" s="71" t="s">
        <v>874</v>
      </c>
      <c r="AC588" s="55">
        <v>2035</v>
      </c>
      <c r="AD588" s="70" t="str">
        <f t="shared" si="111"/>
        <v>*0.95</v>
      </c>
      <c r="AE588" s="70" t="str">
        <f t="shared" si="112"/>
        <v>REZoning_Sol-Win</v>
      </c>
      <c r="AF588" s="55"/>
      <c r="AG588" s="49" t="s">
        <v>3926</v>
      </c>
      <c r="AH588" s="71" t="s">
        <v>874</v>
      </c>
      <c r="AI588" s="55">
        <v>2050</v>
      </c>
      <c r="AJ588" s="70" t="str">
        <f t="shared" si="113"/>
        <v>*0.92</v>
      </c>
      <c r="AK588" s="70" t="str">
        <f t="shared" si="114"/>
        <v>REZoning_Sol-Win</v>
      </c>
      <c r="AO588" s="50" t="s">
        <v>3926</v>
      </c>
      <c r="AP588" s="72" t="s">
        <v>874</v>
      </c>
      <c r="AQ588" s="58">
        <v>2035</v>
      </c>
      <c r="AR588" s="73" t="str">
        <f t="shared" si="115"/>
        <v>*0.93</v>
      </c>
      <c r="AS588" s="70" t="str">
        <f t="shared" si="116"/>
        <v>REZoning_Sol-Win</v>
      </c>
      <c r="AT588" s="58"/>
      <c r="AU588" s="50" t="s">
        <v>3926</v>
      </c>
      <c r="AV588" s="72" t="s">
        <v>874</v>
      </c>
      <c r="AW588" s="58">
        <v>2050</v>
      </c>
      <c r="AX588" s="73" t="str">
        <f t="shared" si="117"/>
        <v>*0.89</v>
      </c>
      <c r="AY588" s="70" t="str">
        <f t="shared" si="118"/>
        <v>REZoning_Sol-Win</v>
      </c>
    </row>
    <row r="589" ht="29" spans="1:51">
      <c r="A589" s="67" t="s">
        <v>87</v>
      </c>
      <c r="C589" t="s">
        <v>3927</v>
      </c>
      <c r="D589" s="68" t="s">
        <v>874</v>
      </c>
      <c r="E589" s="52">
        <v>2035</v>
      </c>
      <c r="F589" s="69" t="str">
        <f t="shared" si="108"/>
        <v>*0.95</v>
      </c>
      <c r="G589" s="70" t="str">
        <f t="shared" si="119"/>
        <v>REZoning_Sol-Win</v>
      </c>
      <c r="H589" s="52"/>
      <c r="I589" t="s">
        <v>3927</v>
      </c>
      <c r="J589" s="68" t="s">
        <v>874</v>
      </c>
      <c r="K589" s="52">
        <v>2050</v>
      </c>
      <c r="L589" s="62" t="str">
        <f t="shared" si="109"/>
        <v>*0.92</v>
      </c>
      <c r="M589" s="70" t="str">
        <f t="shared" si="110"/>
        <v>REZoning_Sol-Win</v>
      </c>
      <c r="O589" t="s">
        <v>3927</v>
      </c>
      <c r="P589" t="s">
        <v>874</v>
      </c>
      <c r="Q589">
        <v>2100</v>
      </c>
      <c r="R589" t="s">
        <v>881</v>
      </c>
      <c r="S589" t="s">
        <v>875</v>
      </c>
      <c r="AA589" s="49" t="s">
        <v>3927</v>
      </c>
      <c r="AB589" s="71" t="s">
        <v>874</v>
      </c>
      <c r="AC589" s="55">
        <v>2035</v>
      </c>
      <c r="AD589" s="70" t="str">
        <f t="shared" si="111"/>
        <v>*0.95</v>
      </c>
      <c r="AE589" s="70" t="str">
        <f t="shared" si="112"/>
        <v>REZoning_Sol-Win</v>
      </c>
      <c r="AF589" s="55"/>
      <c r="AG589" s="49" t="s">
        <v>3927</v>
      </c>
      <c r="AH589" s="71" t="s">
        <v>874</v>
      </c>
      <c r="AI589" s="55">
        <v>2050</v>
      </c>
      <c r="AJ589" s="70" t="str">
        <f t="shared" si="113"/>
        <v>*0.92</v>
      </c>
      <c r="AK589" s="70" t="str">
        <f t="shared" si="114"/>
        <v>REZoning_Sol-Win</v>
      </c>
      <c r="AO589" s="50" t="s">
        <v>3927</v>
      </c>
      <c r="AP589" s="72" t="s">
        <v>874</v>
      </c>
      <c r="AQ589" s="58">
        <v>2035</v>
      </c>
      <c r="AR589" s="73" t="str">
        <f t="shared" si="115"/>
        <v>*0.93</v>
      </c>
      <c r="AS589" s="70" t="str">
        <f t="shared" si="116"/>
        <v>REZoning_Sol-Win</v>
      </c>
      <c r="AT589" s="58"/>
      <c r="AU589" s="50" t="s">
        <v>3927</v>
      </c>
      <c r="AV589" s="72" t="s">
        <v>874</v>
      </c>
      <c r="AW589" s="58">
        <v>2050</v>
      </c>
      <c r="AX589" s="73" t="str">
        <f t="shared" si="117"/>
        <v>*0.89</v>
      </c>
      <c r="AY589" s="70" t="str">
        <f t="shared" si="118"/>
        <v>REZoning_Sol-Win</v>
      </c>
    </row>
    <row r="590" ht="29" spans="1:51">
      <c r="A590" s="67" t="s">
        <v>87</v>
      </c>
      <c r="C590" t="s">
        <v>3928</v>
      </c>
      <c r="D590" s="68" t="s">
        <v>874</v>
      </c>
      <c r="E590" s="52">
        <v>2035</v>
      </c>
      <c r="F590" s="69" t="str">
        <f t="shared" si="108"/>
        <v>*0.95</v>
      </c>
      <c r="G590" s="70" t="str">
        <f t="shared" si="119"/>
        <v>REZoning_Sol-Win</v>
      </c>
      <c r="H590" s="52"/>
      <c r="I590" t="s">
        <v>3928</v>
      </c>
      <c r="J590" s="68" t="s">
        <v>874</v>
      </c>
      <c r="K590" s="52">
        <v>2050</v>
      </c>
      <c r="L590" s="62" t="str">
        <f t="shared" si="109"/>
        <v>*0.92</v>
      </c>
      <c r="M590" s="70" t="str">
        <f t="shared" si="110"/>
        <v>REZoning_Sol-Win</v>
      </c>
      <c r="O590" t="s">
        <v>3928</v>
      </c>
      <c r="P590" t="s">
        <v>874</v>
      </c>
      <c r="Q590">
        <v>2100</v>
      </c>
      <c r="R590" t="s">
        <v>881</v>
      </c>
      <c r="S590" t="s">
        <v>875</v>
      </c>
      <c r="AA590" s="49" t="s">
        <v>3928</v>
      </c>
      <c r="AB590" s="71" t="s">
        <v>874</v>
      </c>
      <c r="AC590" s="55">
        <v>2035</v>
      </c>
      <c r="AD590" s="70" t="str">
        <f t="shared" si="111"/>
        <v>*0.95</v>
      </c>
      <c r="AE590" s="70" t="str">
        <f t="shared" si="112"/>
        <v>REZoning_Sol-Win</v>
      </c>
      <c r="AF590" s="55"/>
      <c r="AG590" s="49" t="s">
        <v>3928</v>
      </c>
      <c r="AH590" s="71" t="s">
        <v>874</v>
      </c>
      <c r="AI590" s="55">
        <v>2050</v>
      </c>
      <c r="AJ590" s="70" t="str">
        <f t="shared" si="113"/>
        <v>*0.92</v>
      </c>
      <c r="AK590" s="70" t="str">
        <f t="shared" si="114"/>
        <v>REZoning_Sol-Win</v>
      </c>
      <c r="AO590" s="50" t="s">
        <v>3928</v>
      </c>
      <c r="AP590" s="72" t="s">
        <v>874</v>
      </c>
      <c r="AQ590" s="58">
        <v>2035</v>
      </c>
      <c r="AR590" s="73" t="str">
        <f t="shared" si="115"/>
        <v>*0.93</v>
      </c>
      <c r="AS590" s="70" t="str">
        <f t="shared" si="116"/>
        <v>REZoning_Sol-Win</v>
      </c>
      <c r="AT590" s="58"/>
      <c r="AU590" s="50" t="s">
        <v>3928</v>
      </c>
      <c r="AV590" s="72" t="s">
        <v>874</v>
      </c>
      <c r="AW590" s="58">
        <v>2050</v>
      </c>
      <c r="AX590" s="73" t="str">
        <f t="shared" si="117"/>
        <v>*0.89</v>
      </c>
      <c r="AY590" s="70" t="str">
        <f t="shared" si="118"/>
        <v>REZoning_Sol-Win</v>
      </c>
    </row>
    <row r="591" ht="29" spans="1:51">
      <c r="A591" s="67" t="s">
        <v>62</v>
      </c>
      <c r="C591" t="s">
        <v>3929</v>
      </c>
      <c r="D591" s="68" t="s">
        <v>874</v>
      </c>
      <c r="E591" s="52">
        <v>2035</v>
      </c>
      <c r="F591" s="69" t="str">
        <f t="shared" si="108"/>
        <v>*0.95</v>
      </c>
      <c r="G591" s="70" t="str">
        <f t="shared" si="119"/>
        <v>REZoning_Sol-Win</v>
      </c>
      <c r="H591" s="52"/>
      <c r="I591" t="s">
        <v>3929</v>
      </c>
      <c r="J591" s="68" t="s">
        <v>874</v>
      </c>
      <c r="K591" s="52">
        <v>2050</v>
      </c>
      <c r="L591" s="62" t="str">
        <f t="shared" si="109"/>
        <v>*0.92</v>
      </c>
      <c r="M591" s="70" t="str">
        <f t="shared" si="110"/>
        <v>REZoning_Sol-Win</v>
      </c>
      <c r="O591" t="s">
        <v>3929</v>
      </c>
      <c r="P591" t="s">
        <v>874</v>
      </c>
      <c r="Q591">
        <v>2100</v>
      </c>
      <c r="R591" t="s">
        <v>881</v>
      </c>
      <c r="S591" t="s">
        <v>875</v>
      </c>
      <c r="AA591" s="49" t="s">
        <v>3929</v>
      </c>
      <c r="AB591" s="71" t="s">
        <v>874</v>
      </c>
      <c r="AC591" s="55">
        <v>2035</v>
      </c>
      <c r="AD591" s="70" t="str">
        <f t="shared" si="111"/>
        <v>*0.94</v>
      </c>
      <c r="AE591" s="70" t="str">
        <f t="shared" si="112"/>
        <v>REZoning_Sol-Win</v>
      </c>
      <c r="AF591" s="55"/>
      <c r="AG591" s="49" t="s">
        <v>3929</v>
      </c>
      <c r="AH591" s="71" t="s">
        <v>874</v>
      </c>
      <c r="AI591" s="55">
        <v>2050</v>
      </c>
      <c r="AJ591" s="70" t="str">
        <f t="shared" si="113"/>
        <v>*0.91</v>
      </c>
      <c r="AK591" s="70" t="str">
        <f t="shared" si="114"/>
        <v>REZoning_Sol-Win</v>
      </c>
      <c r="AO591" s="50" t="s">
        <v>3929</v>
      </c>
      <c r="AP591" s="72" t="s">
        <v>874</v>
      </c>
      <c r="AQ591" s="58">
        <v>2035</v>
      </c>
      <c r="AR591" s="73" t="str">
        <f t="shared" si="115"/>
        <v>*0.92</v>
      </c>
      <c r="AS591" s="70" t="str">
        <f t="shared" si="116"/>
        <v>REZoning_Sol-Win</v>
      </c>
      <c r="AT591" s="58"/>
      <c r="AU591" s="50" t="s">
        <v>3929</v>
      </c>
      <c r="AV591" s="72" t="s">
        <v>874</v>
      </c>
      <c r="AW591" s="58">
        <v>2050</v>
      </c>
      <c r="AX591" s="73" t="str">
        <f t="shared" si="117"/>
        <v>*0.87</v>
      </c>
      <c r="AY591" s="70" t="str">
        <f t="shared" si="118"/>
        <v>REZoning_Sol-Win</v>
      </c>
    </row>
    <row r="592" ht="29" spans="1:51">
      <c r="A592" s="67" t="s">
        <v>62</v>
      </c>
      <c r="C592" t="s">
        <v>3930</v>
      </c>
      <c r="D592" s="68" t="s">
        <v>874</v>
      </c>
      <c r="E592" s="52">
        <v>2035</v>
      </c>
      <c r="F592" s="69" t="str">
        <f t="shared" si="108"/>
        <v>*0.95</v>
      </c>
      <c r="G592" s="70" t="str">
        <f t="shared" si="119"/>
        <v>REZoning_Sol-Win</v>
      </c>
      <c r="H592" s="52"/>
      <c r="I592" t="s">
        <v>3930</v>
      </c>
      <c r="J592" s="68" t="s">
        <v>874</v>
      </c>
      <c r="K592" s="52">
        <v>2050</v>
      </c>
      <c r="L592" s="62" t="str">
        <f t="shared" si="109"/>
        <v>*0.92</v>
      </c>
      <c r="M592" s="70" t="str">
        <f t="shared" si="110"/>
        <v>REZoning_Sol-Win</v>
      </c>
      <c r="O592" t="s">
        <v>3930</v>
      </c>
      <c r="P592" t="s">
        <v>874</v>
      </c>
      <c r="Q592">
        <v>2100</v>
      </c>
      <c r="R592" t="s">
        <v>881</v>
      </c>
      <c r="S592" t="s">
        <v>875</v>
      </c>
      <c r="AA592" s="49" t="s">
        <v>3930</v>
      </c>
      <c r="AB592" s="71" t="s">
        <v>874</v>
      </c>
      <c r="AC592" s="55">
        <v>2035</v>
      </c>
      <c r="AD592" s="70" t="str">
        <f t="shared" si="111"/>
        <v>*0.94</v>
      </c>
      <c r="AE592" s="70" t="str">
        <f t="shared" si="112"/>
        <v>REZoning_Sol-Win</v>
      </c>
      <c r="AF592" s="55"/>
      <c r="AG592" s="49" t="s">
        <v>3930</v>
      </c>
      <c r="AH592" s="71" t="s">
        <v>874</v>
      </c>
      <c r="AI592" s="55">
        <v>2050</v>
      </c>
      <c r="AJ592" s="70" t="str">
        <f t="shared" si="113"/>
        <v>*0.91</v>
      </c>
      <c r="AK592" s="70" t="str">
        <f t="shared" si="114"/>
        <v>REZoning_Sol-Win</v>
      </c>
      <c r="AO592" s="50" t="s">
        <v>3930</v>
      </c>
      <c r="AP592" s="72" t="s">
        <v>874</v>
      </c>
      <c r="AQ592" s="58">
        <v>2035</v>
      </c>
      <c r="AR592" s="73" t="str">
        <f t="shared" si="115"/>
        <v>*0.92</v>
      </c>
      <c r="AS592" s="70" t="str">
        <f t="shared" si="116"/>
        <v>REZoning_Sol-Win</v>
      </c>
      <c r="AT592" s="58"/>
      <c r="AU592" s="50" t="s">
        <v>3930</v>
      </c>
      <c r="AV592" s="72" t="s">
        <v>874</v>
      </c>
      <c r="AW592" s="58">
        <v>2050</v>
      </c>
      <c r="AX592" s="73" t="str">
        <f t="shared" si="117"/>
        <v>*0.87</v>
      </c>
      <c r="AY592" s="70" t="str">
        <f t="shared" si="118"/>
        <v>REZoning_Sol-Win</v>
      </c>
    </row>
    <row r="593" ht="29" spans="1:51">
      <c r="A593" s="67" t="s">
        <v>62</v>
      </c>
      <c r="C593" t="s">
        <v>3931</v>
      </c>
      <c r="D593" s="68" t="s">
        <v>874</v>
      </c>
      <c r="E593" s="52">
        <v>2035</v>
      </c>
      <c r="F593" s="69" t="str">
        <f t="shared" si="108"/>
        <v>*0.95</v>
      </c>
      <c r="G593" s="70" t="str">
        <f t="shared" si="119"/>
        <v>REZoning_Sol-Win</v>
      </c>
      <c r="H593" s="52"/>
      <c r="I593" t="s">
        <v>3931</v>
      </c>
      <c r="J593" s="68" t="s">
        <v>874</v>
      </c>
      <c r="K593" s="52">
        <v>2050</v>
      </c>
      <c r="L593" s="62" t="str">
        <f t="shared" si="109"/>
        <v>*0.92</v>
      </c>
      <c r="M593" s="70" t="str">
        <f t="shared" si="110"/>
        <v>REZoning_Sol-Win</v>
      </c>
      <c r="O593" t="s">
        <v>3931</v>
      </c>
      <c r="P593" t="s">
        <v>874</v>
      </c>
      <c r="Q593">
        <v>2100</v>
      </c>
      <c r="R593" t="s">
        <v>881</v>
      </c>
      <c r="S593" t="s">
        <v>875</v>
      </c>
      <c r="AA593" s="49" t="s">
        <v>3931</v>
      </c>
      <c r="AB593" s="71" t="s">
        <v>874</v>
      </c>
      <c r="AC593" s="55">
        <v>2035</v>
      </c>
      <c r="AD593" s="70" t="str">
        <f t="shared" si="111"/>
        <v>*0.94</v>
      </c>
      <c r="AE593" s="70" t="str">
        <f t="shared" si="112"/>
        <v>REZoning_Sol-Win</v>
      </c>
      <c r="AF593" s="55"/>
      <c r="AG593" s="49" t="s">
        <v>3931</v>
      </c>
      <c r="AH593" s="71" t="s">
        <v>874</v>
      </c>
      <c r="AI593" s="55">
        <v>2050</v>
      </c>
      <c r="AJ593" s="70" t="str">
        <f t="shared" si="113"/>
        <v>*0.91</v>
      </c>
      <c r="AK593" s="70" t="str">
        <f t="shared" si="114"/>
        <v>REZoning_Sol-Win</v>
      </c>
      <c r="AO593" s="50" t="s">
        <v>3931</v>
      </c>
      <c r="AP593" s="72" t="s">
        <v>874</v>
      </c>
      <c r="AQ593" s="58">
        <v>2035</v>
      </c>
      <c r="AR593" s="73" t="str">
        <f t="shared" si="115"/>
        <v>*0.92</v>
      </c>
      <c r="AS593" s="70" t="str">
        <f t="shared" si="116"/>
        <v>REZoning_Sol-Win</v>
      </c>
      <c r="AT593" s="58"/>
      <c r="AU593" s="50" t="s">
        <v>3931</v>
      </c>
      <c r="AV593" s="72" t="s">
        <v>874</v>
      </c>
      <c r="AW593" s="58">
        <v>2050</v>
      </c>
      <c r="AX593" s="73" t="str">
        <f t="shared" si="117"/>
        <v>*0.87</v>
      </c>
      <c r="AY593" s="70" t="str">
        <f t="shared" si="118"/>
        <v>REZoning_Sol-Win</v>
      </c>
    </row>
    <row r="594" ht="29" spans="1:51">
      <c r="A594" s="67" t="s">
        <v>62</v>
      </c>
      <c r="C594" t="s">
        <v>3932</v>
      </c>
      <c r="D594" s="68" t="s">
        <v>874</v>
      </c>
      <c r="E594" s="52">
        <v>2035</v>
      </c>
      <c r="F594" s="69" t="str">
        <f t="shared" si="108"/>
        <v>*0.95</v>
      </c>
      <c r="G594" s="70" t="str">
        <f t="shared" si="119"/>
        <v>REZoning_Sol-Win</v>
      </c>
      <c r="H594" s="52"/>
      <c r="I594" t="s">
        <v>3932</v>
      </c>
      <c r="J594" s="68" t="s">
        <v>874</v>
      </c>
      <c r="K594" s="52">
        <v>2050</v>
      </c>
      <c r="L594" s="62" t="str">
        <f t="shared" si="109"/>
        <v>*0.92</v>
      </c>
      <c r="M594" s="70" t="str">
        <f t="shared" si="110"/>
        <v>REZoning_Sol-Win</v>
      </c>
      <c r="O594" t="s">
        <v>3932</v>
      </c>
      <c r="P594" t="s">
        <v>874</v>
      </c>
      <c r="Q594">
        <v>2100</v>
      </c>
      <c r="R594" t="s">
        <v>881</v>
      </c>
      <c r="S594" t="s">
        <v>875</v>
      </c>
      <c r="AA594" s="49" t="s">
        <v>3932</v>
      </c>
      <c r="AB594" s="71" t="s">
        <v>874</v>
      </c>
      <c r="AC594" s="55">
        <v>2035</v>
      </c>
      <c r="AD594" s="70" t="str">
        <f t="shared" si="111"/>
        <v>*0.94</v>
      </c>
      <c r="AE594" s="70" t="str">
        <f t="shared" si="112"/>
        <v>REZoning_Sol-Win</v>
      </c>
      <c r="AF594" s="55"/>
      <c r="AG594" s="49" t="s">
        <v>3932</v>
      </c>
      <c r="AH594" s="71" t="s">
        <v>874</v>
      </c>
      <c r="AI594" s="55">
        <v>2050</v>
      </c>
      <c r="AJ594" s="70" t="str">
        <f t="shared" si="113"/>
        <v>*0.91</v>
      </c>
      <c r="AK594" s="70" t="str">
        <f t="shared" si="114"/>
        <v>REZoning_Sol-Win</v>
      </c>
      <c r="AO594" s="50" t="s">
        <v>3932</v>
      </c>
      <c r="AP594" s="72" t="s">
        <v>874</v>
      </c>
      <c r="AQ594" s="58">
        <v>2035</v>
      </c>
      <c r="AR594" s="73" t="str">
        <f t="shared" si="115"/>
        <v>*0.92</v>
      </c>
      <c r="AS594" s="70" t="str">
        <f t="shared" si="116"/>
        <v>REZoning_Sol-Win</v>
      </c>
      <c r="AT594" s="58"/>
      <c r="AU594" s="50" t="s">
        <v>3932</v>
      </c>
      <c r="AV594" s="72" t="s">
        <v>874</v>
      </c>
      <c r="AW594" s="58">
        <v>2050</v>
      </c>
      <c r="AX594" s="73" t="str">
        <f t="shared" si="117"/>
        <v>*0.87</v>
      </c>
      <c r="AY594" s="70" t="str">
        <f t="shared" si="118"/>
        <v>REZoning_Sol-Win</v>
      </c>
    </row>
    <row r="595" ht="29" spans="1:51">
      <c r="A595" s="67" t="s">
        <v>62</v>
      </c>
      <c r="C595" t="s">
        <v>3933</v>
      </c>
      <c r="D595" s="68" t="s">
        <v>874</v>
      </c>
      <c r="E595" s="52">
        <v>2035</v>
      </c>
      <c r="F595" s="69" t="str">
        <f t="shared" si="108"/>
        <v>*0.95</v>
      </c>
      <c r="G595" s="70" t="str">
        <f t="shared" si="119"/>
        <v>REZoning_Sol-Win</v>
      </c>
      <c r="H595" s="52"/>
      <c r="I595" t="s">
        <v>3933</v>
      </c>
      <c r="J595" s="68" t="s">
        <v>874</v>
      </c>
      <c r="K595" s="52">
        <v>2050</v>
      </c>
      <c r="L595" s="62" t="str">
        <f t="shared" si="109"/>
        <v>*0.92</v>
      </c>
      <c r="M595" s="70" t="str">
        <f t="shared" si="110"/>
        <v>REZoning_Sol-Win</v>
      </c>
      <c r="O595" t="s">
        <v>3933</v>
      </c>
      <c r="P595" t="s">
        <v>874</v>
      </c>
      <c r="Q595">
        <v>2100</v>
      </c>
      <c r="R595" t="s">
        <v>881</v>
      </c>
      <c r="S595" t="s">
        <v>875</v>
      </c>
      <c r="AA595" s="49" t="s">
        <v>3933</v>
      </c>
      <c r="AB595" s="71" t="s">
        <v>874</v>
      </c>
      <c r="AC595" s="55">
        <v>2035</v>
      </c>
      <c r="AD595" s="70" t="str">
        <f t="shared" si="111"/>
        <v>*0.94</v>
      </c>
      <c r="AE595" s="70" t="str">
        <f t="shared" si="112"/>
        <v>REZoning_Sol-Win</v>
      </c>
      <c r="AF595" s="55"/>
      <c r="AG595" s="49" t="s">
        <v>3933</v>
      </c>
      <c r="AH595" s="71" t="s">
        <v>874</v>
      </c>
      <c r="AI595" s="55">
        <v>2050</v>
      </c>
      <c r="AJ595" s="70" t="str">
        <f t="shared" si="113"/>
        <v>*0.91</v>
      </c>
      <c r="AK595" s="70" t="str">
        <f t="shared" si="114"/>
        <v>REZoning_Sol-Win</v>
      </c>
      <c r="AO595" s="50" t="s">
        <v>3933</v>
      </c>
      <c r="AP595" s="72" t="s">
        <v>874</v>
      </c>
      <c r="AQ595" s="58">
        <v>2035</v>
      </c>
      <c r="AR595" s="73" t="str">
        <f t="shared" si="115"/>
        <v>*0.92</v>
      </c>
      <c r="AS595" s="70" t="str">
        <f t="shared" si="116"/>
        <v>REZoning_Sol-Win</v>
      </c>
      <c r="AT595" s="58"/>
      <c r="AU595" s="50" t="s">
        <v>3933</v>
      </c>
      <c r="AV595" s="72" t="s">
        <v>874</v>
      </c>
      <c r="AW595" s="58">
        <v>2050</v>
      </c>
      <c r="AX595" s="73" t="str">
        <f t="shared" si="117"/>
        <v>*0.87</v>
      </c>
      <c r="AY595" s="70" t="str">
        <f t="shared" si="118"/>
        <v>REZoning_Sol-Win</v>
      </c>
    </row>
    <row r="596" ht="29" spans="1:51">
      <c r="A596" s="67" t="s">
        <v>62</v>
      </c>
      <c r="C596" t="s">
        <v>3934</v>
      </c>
      <c r="D596" s="68" t="s">
        <v>874</v>
      </c>
      <c r="E596" s="52">
        <v>2035</v>
      </c>
      <c r="F596" s="69" t="str">
        <f t="shared" si="108"/>
        <v>*0.95</v>
      </c>
      <c r="G596" s="70" t="str">
        <f t="shared" si="119"/>
        <v>REZoning_Sol-Win</v>
      </c>
      <c r="H596" s="52"/>
      <c r="I596" t="s">
        <v>3934</v>
      </c>
      <c r="J596" s="68" t="s">
        <v>874</v>
      </c>
      <c r="K596" s="52">
        <v>2050</v>
      </c>
      <c r="L596" s="62" t="str">
        <f t="shared" si="109"/>
        <v>*0.92</v>
      </c>
      <c r="M596" s="70" t="str">
        <f t="shared" si="110"/>
        <v>REZoning_Sol-Win</v>
      </c>
      <c r="O596" t="s">
        <v>3934</v>
      </c>
      <c r="P596" t="s">
        <v>874</v>
      </c>
      <c r="Q596">
        <v>2100</v>
      </c>
      <c r="R596" t="s">
        <v>881</v>
      </c>
      <c r="S596" t="s">
        <v>875</v>
      </c>
      <c r="AA596" s="49" t="s">
        <v>3934</v>
      </c>
      <c r="AB596" s="71" t="s">
        <v>874</v>
      </c>
      <c r="AC596" s="55">
        <v>2035</v>
      </c>
      <c r="AD596" s="70" t="str">
        <f t="shared" si="111"/>
        <v>*0.94</v>
      </c>
      <c r="AE596" s="70" t="str">
        <f t="shared" si="112"/>
        <v>REZoning_Sol-Win</v>
      </c>
      <c r="AF596" s="55"/>
      <c r="AG596" s="49" t="s">
        <v>3934</v>
      </c>
      <c r="AH596" s="71" t="s">
        <v>874</v>
      </c>
      <c r="AI596" s="55">
        <v>2050</v>
      </c>
      <c r="AJ596" s="70" t="str">
        <f t="shared" si="113"/>
        <v>*0.91</v>
      </c>
      <c r="AK596" s="70" t="str">
        <f t="shared" si="114"/>
        <v>REZoning_Sol-Win</v>
      </c>
      <c r="AO596" s="50" t="s">
        <v>3934</v>
      </c>
      <c r="AP596" s="72" t="s">
        <v>874</v>
      </c>
      <c r="AQ596" s="58">
        <v>2035</v>
      </c>
      <c r="AR596" s="73" t="str">
        <f t="shared" si="115"/>
        <v>*0.92</v>
      </c>
      <c r="AS596" s="70" t="str">
        <f t="shared" si="116"/>
        <v>REZoning_Sol-Win</v>
      </c>
      <c r="AT596" s="58"/>
      <c r="AU596" s="50" t="s">
        <v>3934</v>
      </c>
      <c r="AV596" s="72" t="s">
        <v>874</v>
      </c>
      <c r="AW596" s="58">
        <v>2050</v>
      </c>
      <c r="AX596" s="73" t="str">
        <f t="shared" si="117"/>
        <v>*0.87</v>
      </c>
      <c r="AY596" s="70" t="str">
        <f t="shared" si="118"/>
        <v>REZoning_Sol-Win</v>
      </c>
    </row>
    <row r="597" ht="29" spans="1:51">
      <c r="A597" s="67" t="s">
        <v>62</v>
      </c>
      <c r="C597" t="s">
        <v>3935</v>
      </c>
      <c r="D597" s="68" t="s">
        <v>874</v>
      </c>
      <c r="E597" s="52">
        <v>2035</v>
      </c>
      <c r="F597" s="69" t="str">
        <f t="shared" si="108"/>
        <v>*0.95</v>
      </c>
      <c r="G597" s="70" t="str">
        <f t="shared" si="119"/>
        <v>REZoning_Sol-Win</v>
      </c>
      <c r="H597" s="52"/>
      <c r="I597" t="s">
        <v>3935</v>
      </c>
      <c r="J597" s="68" t="s">
        <v>874</v>
      </c>
      <c r="K597" s="52">
        <v>2050</v>
      </c>
      <c r="L597" s="62" t="str">
        <f t="shared" si="109"/>
        <v>*0.92</v>
      </c>
      <c r="M597" s="70" t="str">
        <f t="shared" si="110"/>
        <v>REZoning_Sol-Win</v>
      </c>
      <c r="O597" t="s">
        <v>3935</v>
      </c>
      <c r="P597" t="s">
        <v>874</v>
      </c>
      <c r="Q597">
        <v>2100</v>
      </c>
      <c r="R597" t="s">
        <v>881</v>
      </c>
      <c r="S597" t="s">
        <v>875</v>
      </c>
      <c r="AA597" s="49" t="s">
        <v>3935</v>
      </c>
      <c r="AB597" s="71" t="s">
        <v>874</v>
      </c>
      <c r="AC597" s="55">
        <v>2035</v>
      </c>
      <c r="AD597" s="70" t="str">
        <f t="shared" si="111"/>
        <v>*0.94</v>
      </c>
      <c r="AE597" s="70" t="str">
        <f t="shared" si="112"/>
        <v>REZoning_Sol-Win</v>
      </c>
      <c r="AF597" s="55"/>
      <c r="AG597" s="49" t="s">
        <v>3935</v>
      </c>
      <c r="AH597" s="71" t="s">
        <v>874</v>
      </c>
      <c r="AI597" s="55">
        <v>2050</v>
      </c>
      <c r="AJ597" s="70" t="str">
        <f t="shared" si="113"/>
        <v>*0.91</v>
      </c>
      <c r="AK597" s="70" t="str">
        <f t="shared" si="114"/>
        <v>REZoning_Sol-Win</v>
      </c>
      <c r="AO597" s="50" t="s">
        <v>3935</v>
      </c>
      <c r="AP597" s="72" t="s">
        <v>874</v>
      </c>
      <c r="AQ597" s="58">
        <v>2035</v>
      </c>
      <c r="AR597" s="73" t="str">
        <f t="shared" si="115"/>
        <v>*0.92</v>
      </c>
      <c r="AS597" s="70" t="str">
        <f t="shared" si="116"/>
        <v>REZoning_Sol-Win</v>
      </c>
      <c r="AT597" s="58"/>
      <c r="AU597" s="50" t="s">
        <v>3935</v>
      </c>
      <c r="AV597" s="72" t="s">
        <v>874</v>
      </c>
      <c r="AW597" s="58">
        <v>2050</v>
      </c>
      <c r="AX597" s="73" t="str">
        <f t="shared" si="117"/>
        <v>*0.87</v>
      </c>
      <c r="AY597" s="70" t="str">
        <f t="shared" si="118"/>
        <v>REZoning_Sol-Win</v>
      </c>
    </row>
    <row r="598" ht="29" spans="1:51">
      <c r="A598" s="67" t="s">
        <v>62</v>
      </c>
      <c r="C598" t="s">
        <v>3936</v>
      </c>
      <c r="D598" s="68" t="s">
        <v>874</v>
      </c>
      <c r="E598" s="52">
        <v>2035</v>
      </c>
      <c r="F598" s="69" t="str">
        <f t="shared" si="108"/>
        <v>*0.95</v>
      </c>
      <c r="G598" s="70" t="str">
        <f t="shared" si="119"/>
        <v>REZoning_Sol-Win</v>
      </c>
      <c r="H598" s="52"/>
      <c r="I598" t="s">
        <v>3936</v>
      </c>
      <c r="J598" s="68" t="s">
        <v>874</v>
      </c>
      <c r="K598" s="52">
        <v>2050</v>
      </c>
      <c r="L598" s="62" t="str">
        <f t="shared" si="109"/>
        <v>*0.92</v>
      </c>
      <c r="M598" s="70" t="str">
        <f t="shared" si="110"/>
        <v>REZoning_Sol-Win</v>
      </c>
      <c r="O598" t="s">
        <v>3936</v>
      </c>
      <c r="P598" t="s">
        <v>874</v>
      </c>
      <c r="Q598">
        <v>2100</v>
      </c>
      <c r="R598" t="s">
        <v>881</v>
      </c>
      <c r="S598" t="s">
        <v>875</v>
      </c>
      <c r="AA598" s="49" t="s">
        <v>3936</v>
      </c>
      <c r="AB598" s="71" t="s">
        <v>874</v>
      </c>
      <c r="AC598" s="55">
        <v>2035</v>
      </c>
      <c r="AD598" s="70" t="str">
        <f t="shared" si="111"/>
        <v>*0.94</v>
      </c>
      <c r="AE598" s="70" t="str">
        <f t="shared" si="112"/>
        <v>REZoning_Sol-Win</v>
      </c>
      <c r="AF598" s="55"/>
      <c r="AG598" s="49" t="s">
        <v>3936</v>
      </c>
      <c r="AH598" s="71" t="s">
        <v>874</v>
      </c>
      <c r="AI598" s="55">
        <v>2050</v>
      </c>
      <c r="AJ598" s="70" t="str">
        <f t="shared" si="113"/>
        <v>*0.91</v>
      </c>
      <c r="AK598" s="70" t="str">
        <f t="shared" si="114"/>
        <v>REZoning_Sol-Win</v>
      </c>
      <c r="AO598" s="50" t="s">
        <v>3936</v>
      </c>
      <c r="AP598" s="72" t="s">
        <v>874</v>
      </c>
      <c r="AQ598" s="58">
        <v>2035</v>
      </c>
      <c r="AR598" s="73" t="str">
        <f t="shared" si="115"/>
        <v>*0.92</v>
      </c>
      <c r="AS598" s="70" t="str">
        <f t="shared" si="116"/>
        <v>REZoning_Sol-Win</v>
      </c>
      <c r="AT598" s="58"/>
      <c r="AU598" s="50" t="s">
        <v>3936</v>
      </c>
      <c r="AV598" s="72" t="s">
        <v>874</v>
      </c>
      <c r="AW598" s="58">
        <v>2050</v>
      </c>
      <c r="AX598" s="73" t="str">
        <f t="shared" si="117"/>
        <v>*0.87</v>
      </c>
      <c r="AY598" s="70" t="str">
        <f t="shared" si="118"/>
        <v>REZoning_Sol-Win</v>
      </c>
    </row>
    <row r="599" ht="29" spans="1:51">
      <c r="A599" s="67" t="s">
        <v>62</v>
      </c>
      <c r="C599" t="s">
        <v>3937</v>
      </c>
      <c r="D599" s="68" t="s">
        <v>874</v>
      </c>
      <c r="E599" s="52">
        <v>2035</v>
      </c>
      <c r="F599" s="69" t="str">
        <f t="shared" si="108"/>
        <v>*0.95</v>
      </c>
      <c r="G599" s="70" t="str">
        <f t="shared" si="119"/>
        <v>REZoning_Sol-Win</v>
      </c>
      <c r="H599" s="52"/>
      <c r="I599" t="s">
        <v>3937</v>
      </c>
      <c r="J599" s="68" t="s">
        <v>874</v>
      </c>
      <c r="K599" s="52">
        <v>2050</v>
      </c>
      <c r="L599" s="62" t="str">
        <f t="shared" si="109"/>
        <v>*0.92</v>
      </c>
      <c r="M599" s="70" t="str">
        <f t="shared" si="110"/>
        <v>REZoning_Sol-Win</v>
      </c>
      <c r="O599" t="s">
        <v>3937</v>
      </c>
      <c r="P599" t="s">
        <v>874</v>
      </c>
      <c r="Q599">
        <v>2100</v>
      </c>
      <c r="R599" t="s">
        <v>881</v>
      </c>
      <c r="S599" t="s">
        <v>875</v>
      </c>
      <c r="AA599" s="49" t="s">
        <v>3937</v>
      </c>
      <c r="AB599" s="71" t="s">
        <v>874</v>
      </c>
      <c r="AC599" s="55">
        <v>2035</v>
      </c>
      <c r="AD599" s="70" t="str">
        <f t="shared" si="111"/>
        <v>*0.94</v>
      </c>
      <c r="AE599" s="70" t="str">
        <f t="shared" si="112"/>
        <v>REZoning_Sol-Win</v>
      </c>
      <c r="AF599" s="55"/>
      <c r="AG599" s="49" t="s">
        <v>3937</v>
      </c>
      <c r="AH599" s="71" t="s">
        <v>874</v>
      </c>
      <c r="AI599" s="55">
        <v>2050</v>
      </c>
      <c r="AJ599" s="70" t="str">
        <f t="shared" si="113"/>
        <v>*0.91</v>
      </c>
      <c r="AK599" s="70" t="str">
        <f t="shared" si="114"/>
        <v>REZoning_Sol-Win</v>
      </c>
      <c r="AO599" s="50" t="s">
        <v>3937</v>
      </c>
      <c r="AP599" s="72" t="s">
        <v>874</v>
      </c>
      <c r="AQ599" s="58">
        <v>2035</v>
      </c>
      <c r="AR599" s="73" t="str">
        <f t="shared" si="115"/>
        <v>*0.92</v>
      </c>
      <c r="AS599" s="70" t="str">
        <f t="shared" si="116"/>
        <v>REZoning_Sol-Win</v>
      </c>
      <c r="AT599" s="58"/>
      <c r="AU599" s="50" t="s">
        <v>3937</v>
      </c>
      <c r="AV599" s="72" t="s">
        <v>874</v>
      </c>
      <c r="AW599" s="58">
        <v>2050</v>
      </c>
      <c r="AX599" s="73" t="str">
        <f t="shared" si="117"/>
        <v>*0.87</v>
      </c>
      <c r="AY599" s="70" t="str">
        <f t="shared" si="118"/>
        <v>REZoning_Sol-Win</v>
      </c>
    </row>
    <row r="600" ht="29" spans="1:51">
      <c r="A600" s="67" t="s">
        <v>62</v>
      </c>
      <c r="C600" t="s">
        <v>3938</v>
      </c>
      <c r="D600" s="68" t="s">
        <v>874</v>
      </c>
      <c r="E600" s="52">
        <v>2035</v>
      </c>
      <c r="F600" s="69" t="str">
        <f t="shared" si="108"/>
        <v>*0.95</v>
      </c>
      <c r="G600" s="70" t="str">
        <f t="shared" si="119"/>
        <v>REZoning_Sol-Win</v>
      </c>
      <c r="H600" s="52"/>
      <c r="I600" t="s">
        <v>3938</v>
      </c>
      <c r="J600" s="68" t="s">
        <v>874</v>
      </c>
      <c r="K600" s="52">
        <v>2050</v>
      </c>
      <c r="L600" s="62" t="str">
        <f t="shared" si="109"/>
        <v>*0.92</v>
      </c>
      <c r="M600" s="70" t="str">
        <f t="shared" si="110"/>
        <v>REZoning_Sol-Win</v>
      </c>
      <c r="O600" t="s">
        <v>3938</v>
      </c>
      <c r="P600" t="s">
        <v>874</v>
      </c>
      <c r="Q600">
        <v>2100</v>
      </c>
      <c r="R600" t="s">
        <v>881</v>
      </c>
      <c r="S600" t="s">
        <v>875</v>
      </c>
      <c r="AA600" s="49" t="s">
        <v>3938</v>
      </c>
      <c r="AB600" s="71" t="s">
        <v>874</v>
      </c>
      <c r="AC600" s="55">
        <v>2035</v>
      </c>
      <c r="AD600" s="70" t="str">
        <f t="shared" si="111"/>
        <v>*0.94</v>
      </c>
      <c r="AE600" s="70" t="str">
        <f t="shared" si="112"/>
        <v>REZoning_Sol-Win</v>
      </c>
      <c r="AF600" s="55"/>
      <c r="AG600" s="49" t="s">
        <v>3938</v>
      </c>
      <c r="AH600" s="71" t="s">
        <v>874</v>
      </c>
      <c r="AI600" s="55">
        <v>2050</v>
      </c>
      <c r="AJ600" s="70" t="str">
        <f t="shared" si="113"/>
        <v>*0.91</v>
      </c>
      <c r="AK600" s="70" t="str">
        <f t="shared" si="114"/>
        <v>REZoning_Sol-Win</v>
      </c>
      <c r="AO600" s="50" t="s">
        <v>3938</v>
      </c>
      <c r="AP600" s="72" t="s">
        <v>874</v>
      </c>
      <c r="AQ600" s="58">
        <v>2035</v>
      </c>
      <c r="AR600" s="73" t="str">
        <f t="shared" si="115"/>
        <v>*0.92</v>
      </c>
      <c r="AS600" s="70" t="str">
        <f t="shared" si="116"/>
        <v>REZoning_Sol-Win</v>
      </c>
      <c r="AT600" s="58"/>
      <c r="AU600" s="50" t="s">
        <v>3938</v>
      </c>
      <c r="AV600" s="72" t="s">
        <v>874</v>
      </c>
      <c r="AW600" s="58">
        <v>2050</v>
      </c>
      <c r="AX600" s="73" t="str">
        <f t="shared" si="117"/>
        <v>*0.87</v>
      </c>
      <c r="AY600" s="70" t="str">
        <f t="shared" si="118"/>
        <v>REZoning_Sol-Win</v>
      </c>
    </row>
    <row r="601" ht="29" spans="1:51">
      <c r="A601" s="67" t="s">
        <v>62</v>
      </c>
      <c r="C601" t="s">
        <v>3939</v>
      </c>
      <c r="D601" s="68" t="s">
        <v>874</v>
      </c>
      <c r="E601" s="52">
        <v>2035</v>
      </c>
      <c r="F601" s="69" t="str">
        <f t="shared" si="108"/>
        <v>*0.95</v>
      </c>
      <c r="G601" s="70" t="str">
        <f t="shared" si="119"/>
        <v>REZoning_Sol-Win</v>
      </c>
      <c r="H601" s="52"/>
      <c r="I601" t="s">
        <v>3939</v>
      </c>
      <c r="J601" s="68" t="s">
        <v>874</v>
      </c>
      <c r="K601" s="52">
        <v>2050</v>
      </c>
      <c r="L601" s="62" t="str">
        <f t="shared" si="109"/>
        <v>*0.92</v>
      </c>
      <c r="M601" s="70" t="str">
        <f t="shared" si="110"/>
        <v>REZoning_Sol-Win</v>
      </c>
      <c r="O601" t="s">
        <v>3939</v>
      </c>
      <c r="P601" t="s">
        <v>874</v>
      </c>
      <c r="Q601">
        <v>2100</v>
      </c>
      <c r="R601" t="s">
        <v>881</v>
      </c>
      <c r="S601" t="s">
        <v>875</v>
      </c>
      <c r="AA601" s="49" t="s">
        <v>3939</v>
      </c>
      <c r="AB601" s="71" t="s">
        <v>874</v>
      </c>
      <c r="AC601" s="55">
        <v>2035</v>
      </c>
      <c r="AD601" s="70" t="str">
        <f t="shared" si="111"/>
        <v>*0.94</v>
      </c>
      <c r="AE601" s="70" t="str">
        <f t="shared" si="112"/>
        <v>REZoning_Sol-Win</v>
      </c>
      <c r="AF601" s="55"/>
      <c r="AG601" s="49" t="s">
        <v>3939</v>
      </c>
      <c r="AH601" s="71" t="s">
        <v>874</v>
      </c>
      <c r="AI601" s="55">
        <v>2050</v>
      </c>
      <c r="AJ601" s="70" t="str">
        <f t="shared" si="113"/>
        <v>*0.91</v>
      </c>
      <c r="AK601" s="70" t="str">
        <f t="shared" si="114"/>
        <v>REZoning_Sol-Win</v>
      </c>
      <c r="AO601" s="50" t="s">
        <v>3939</v>
      </c>
      <c r="AP601" s="72" t="s">
        <v>874</v>
      </c>
      <c r="AQ601" s="58">
        <v>2035</v>
      </c>
      <c r="AR601" s="73" t="str">
        <f t="shared" si="115"/>
        <v>*0.92</v>
      </c>
      <c r="AS601" s="70" t="str">
        <f t="shared" si="116"/>
        <v>REZoning_Sol-Win</v>
      </c>
      <c r="AT601" s="58"/>
      <c r="AU601" s="50" t="s">
        <v>3939</v>
      </c>
      <c r="AV601" s="72" t="s">
        <v>874</v>
      </c>
      <c r="AW601" s="58">
        <v>2050</v>
      </c>
      <c r="AX601" s="73" t="str">
        <f t="shared" si="117"/>
        <v>*0.87</v>
      </c>
      <c r="AY601" s="70" t="str">
        <f t="shared" si="118"/>
        <v>REZoning_Sol-Win</v>
      </c>
    </row>
    <row r="602" ht="29" spans="1:51">
      <c r="A602" s="67" t="s">
        <v>78</v>
      </c>
      <c r="C602" t="s">
        <v>3940</v>
      </c>
      <c r="D602" s="68" t="s">
        <v>874</v>
      </c>
      <c r="E602" s="52">
        <v>2035</v>
      </c>
      <c r="F602" s="69" t="str">
        <f t="shared" si="108"/>
        <v>*0.95</v>
      </c>
      <c r="G602" s="70" t="str">
        <f t="shared" si="119"/>
        <v>REZoning_Sol-Win</v>
      </c>
      <c r="H602" s="52"/>
      <c r="I602" t="s">
        <v>3940</v>
      </c>
      <c r="J602" s="68" t="s">
        <v>874</v>
      </c>
      <c r="K602" s="52">
        <v>2050</v>
      </c>
      <c r="L602" s="62" t="str">
        <f t="shared" si="109"/>
        <v>*0.93</v>
      </c>
      <c r="M602" s="70" t="str">
        <f t="shared" si="110"/>
        <v>REZoning_Sol-Win</v>
      </c>
      <c r="O602" t="s">
        <v>3940</v>
      </c>
      <c r="P602" t="s">
        <v>874</v>
      </c>
      <c r="Q602">
        <v>2100</v>
      </c>
      <c r="R602" t="s">
        <v>904</v>
      </c>
      <c r="S602" t="s">
        <v>875</v>
      </c>
      <c r="AA602" s="49" t="s">
        <v>3940</v>
      </c>
      <c r="AB602" s="71" t="s">
        <v>874</v>
      </c>
      <c r="AC602" s="55">
        <v>2035</v>
      </c>
      <c r="AD602" s="70" t="str">
        <f t="shared" si="111"/>
        <v>*0.95</v>
      </c>
      <c r="AE602" s="70" t="str">
        <f t="shared" si="112"/>
        <v>REZoning_Sol-Win</v>
      </c>
      <c r="AF602" s="55"/>
      <c r="AG602" s="49" t="s">
        <v>3940</v>
      </c>
      <c r="AH602" s="71" t="s">
        <v>874</v>
      </c>
      <c r="AI602" s="55">
        <v>2050</v>
      </c>
      <c r="AJ602" s="70" t="str">
        <f t="shared" si="113"/>
        <v>*0.93</v>
      </c>
      <c r="AK602" s="70" t="str">
        <f t="shared" si="114"/>
        <v>REZoning_Sol-Win</v>
      </c>
      <c r="AO602" s="50" t="s">
        <v>3940</v>
      </c>
      <c r="AP602" s="72" t="s">
        <v>874</v>
      </c>
      <c r="AQ602" s="58">
        <v>2035</v>
      </c>
      <c r="AR602" s="73" t="str">
        <f t="shared" si="115"/>
        <v>*0.93</v>
      </c>
      <c r="AS602" s="70" t="str">
        <f t="shared" si="116"/>
        <v>REZoning_Sol-Win</v>
      </c>
      <c r="AT602" s="58"/>
      <c r="AU602" s="50" t="s">
        <v>3940</v>
      </c>
      <c r="AV602" s="72" t="s">
        <v>874</v>
      </c>
      <c r="AW602" s="58">
        <v>2050</v>
      </c>
      <c r="AX602" s="73" t="str">
        <f t="shared" si="117"/>
        <v>*0.9</v>
      </c>
      <c r="AY602" s="70" t="str">
        <f t="shared" si="118"/>
        <v>REZoning_Sol-Win</v>
      </c>
    </row>
    <row r="603" ht="29" spans="1:51">
      <c r="A603" s="67" t="s">
        <v>78</v>
      </c>
      <c r="C603" t="s">
        <v>3941</v>
      </c>
      <c r="D603" s="68" t="s">
        <v>874</v>
      </c>
      <c r="E603" s="52">
        <v>2035</v>
      </c>
      <c r="F603" s="69" t="str">
        <f t="shared" si="108"/>
        <v>*0.95</v>
      </c>
      <c r="G603" s="70" t="str">
        <f t="shared" si="119"/>
        <v>REZoning_Sol-Win</v>
      </c>
      <c r="H603" s="52"/>
      <c r="I603" t="s">
        <v>3941</v>
      </c>
      <c r="J603" s="68" t="s">
        <v>874</v>
      </c>
      <c r="K603" s="52">
        <v>2050</v>
      </c>
      <c r="L603" s="62" t="str">
        <f t="shared" si="109"/>
        <v>*0.93</v>
      </c>
      <c r="M603" s="70" t="str">
        <f t="shared" si="110"/>
        <v>REZoning_Sol-Win</v>
      </c>
      <c r="O603" t="s">
        <v>3941</v>
      </c>
      <c r="P603" t="s">
        <v>874</v>
      </c>
      <c r="Q603">
        <v>2100</v>
      </c>
      <c r="R603" t="s">
        <v>904</v>
      </c>
      <c r="S603" t="s">
        <v>875</v>
      </c>
      <c r="AA603" s="49" t="s">
        <v>3941</v>
      </c>
      <c r="AB603" s="71" t="s">
        <v>874</v>
      </c>
      <c r="AC603" s="55">
        <v>2035</v>
      </c>
      <c r="AD603" s="70" t="str">
        <f t="shared" si="111"/>
        <v>*0.95</v>
      </c>
      <c r="AE603" s="70" t="str">
        <f t="shared" si="112"/>
        <v>REZoning_Sol-Win</v>
      </c>
      <c r="AF603" s="55"/>
      <c r="AG603" s="49" t="s">
        <v>3941</v>
      </c>
      <c r="AH603" s="71" t="s">
        <v>874</v>
      </c>
      <c r="AI603" s="55">
        <v>2050</v>
      </c>
      <c r="AJ603" s="70" t="str">
        <f t="shared" si="113"/>
        <v>*0.93</v>
      </c>
      <c r="AK603" s="70" t="str">
        <f t="shared" si="114"/>
        <v>REZoning_Sol-Win</v>
      </c>
      <c r="AO603" s="50" t="s">
        <v>3941</v>
      </c>
      <c r="AP603" s="72" t="s">
        <v>874</v>
      </c>
      <c r="AQ603" s="58">
        <v>2035</v>
      </c>
      <c r="AR603" s="73" t="str">
        <f t="shared" si="115"/>
        <v>*0.93</v>
      </c>
      <c r="AS603" s="70" t="str">
        <f t="shared" si="116"/>
        <v>REZoning_Sol-Win</v>
      </c>
      <c r="AT603" s="58"/>
      <c r="AU603" s="50" t="s">
        <v>3941</v>
      </c>
      <c r="AV603" s="72" t="s">
        <v>874</v>
      </c>
      <c r="AW603" s="58">
        <v>2050</v>
      </c>
      <c r="AX603" s="73" t="str">
        <f t="shared" si="117"/>
        <v>*0.9</v>
      </c>
      <c r="AY603" s="70" t="str">
        <f t="shared" si="118"/>
        <v>REZoning_Sol-Win</v>
      </c>
    </row>
    <row r="604" ht="29" spans="1:51">
      <c r="A604" s="67" t="s">
        <v>78</v>
      </c>
      <c r="C604" t="s">
        <v>3942</v>
      </c>
      <c r="D604" s="68" t="s">
        <v>874</v>
      </c>
      <c r="E604" s="52">
        <v>2035</v>
      </c>
      <c r="F604" s="69" t="str">
        <f t="shared" si="108"/>
        <v>*0.95</v>
      </c>
      <c r="G604" s="70" t="str">
        <f t="shared" si="119"/>
        <v>REZoning_Sol-Win</v>
      </c>
      <c r="H604" s="52"/>
      <c r="I604" t="s">
        <v>3942</v>
      </c>
      <c r="J604" s="68" t="s">
        <v>874</v>
      </c>
      <c r="K604" s="52">
        <v>2050</v>
      </c>
      <c r="L604" s="62" t="str">
        <f t="shared" si="109"/>
        <v>*0.93</v>
      </c>
      <c r="M604" s="70" t="str">
        <f t="shared" si="110"/>
        <v>REZoning_Sol-Win</v>
      </c>
      <c r="O604" t="s">
        <v>3942</v>
      </c>
      <c r="P604" t="s">
        <v>874</v>
      </c>
      <c r="Q604">
        <v>2100</v>
      </c>
      <c r="R604" t="s">
        <v>904</v>
      </c>
      <c r="S604" t="s">
        <v>875</v>
      </c>
      <c r="AA604" s="49" t="s">
        <v>3942</v>
      </c>
      <c r="AB604" s="71" t="s">
        <v>874</v>
      </c>
      <c r="AC604" s="55">
        <v>2035</v>
      </c>
      <c r="AD604" s="70" t="str">
        <f t="shared" si="111"/>
        <v>*0.95</v>
      </c>
      <c r="AE604" s="70" t="str">
        <f t="shared" si="112"/>
        <v>REZoning_Sol-Win</v>
      </c>
      <c r="AF604" s="55"/>
      <c r="AG604" s="49" t="s">
        <v>3942</v>
      </c>
      <c r="AH604" s="71" t="s">
        <v>874</v>
      </c>
      <c r="AI604" s="55">
        <v>2050</v>
      </c>
      <c r="AJ604" s="70" t="str">
        <f t="shared" si="113"/>
        <v>*0.93</v>
      </c>
      <c r="AK604" s="70" t="str">
        <f t="shared" si="114"/>
        <v>REZoning_Sol-Win</v>
      </c>
      <c r="AO604" s="50" t="s">
        <v>3942</v>
      </c>
      <c r="AP604" s="72" t="s">
        <v>874</v>
      </c>
      <c r="AQ604" s="58">
        <v>2035</v>
      </c>
      <c r="AR604" s="73" t="str">
        <f t="shared" si="115"/>
        <v>*0.93</v>
      </c>
      <c r="AS604" s="70" t="str">
        <f t="shared" si="116"/>
        <v>REZoning_Sol-Win</v>
      </c>
      <c r="AT604" s="58"/>
      <c r="AU604" s="50" t="s">
        <v>3942</v>
      </c>
      <c r="AV604" s="72" t="s">
        <v>874</v>
      </c>
      <c r="AW604" s="58">
        <v>2050</v>
      </c>
      <c r="AX604" s="73" t="str">
        <f t="shared" si="117"/>
        <v>*0.9</v>
      </c>
      <c r="AY604" s="70" t="str">
        <f t="shared" si="118"/>
        <v>REZoning_Sol-Win</v>
      </c>
    </row>
    <row r="605" ht="29" spans="1:51">
      <c r="A605" s="67" t="s">
        <v>78</v>
      </c>
      <c r="C605" t="s">
        <v>3943</v>
      </c>
      <c r="D605" s="68" t="s">
        <v>874</v>
      </c>
      <c r="E605" s="52">
        <v>2035</v>
      </c>
      <c r="F605" s="69" t="str">
        <f t="shared" si="108"/>
        <v>*0.95</v>
      </c>
      <c r="G605" s="70" t="str">
        <f t="shared" si="119"/>
        <v>REZoning_Sol-Win</v>
      </c>
      <c r="H605" s="52"/>
      <c r="I605" t="s">
        <v>3943</v>
      </c>
      <c r="J605" s="68" t="s">
        <v>874</v>
      </c>
      <c r="K605" s="52">
        <v>2050</v>
      </c>
      <c r="L605" s="62" t="str">
        <f t="shared" si="109"/>
        <v>*0.93</v>
      </c>
      <c r="M605" s="70" t="str">
        <f t="shared" si="110"/>
        <v>REZoning_Sol-Win</v>
      </c>
      <c r="O605" t="s">
        <v>3943</v>
      </c>
      <c r="P605" t="s">
        <v>874</v>
      </c>
      <c r="Q605">
        <v>2100</v>
      </c>
      <c r="R605" t="s">
        <v>904</v>
      </c>
      <c r="S605" t="s">
        <v>875</v>
      </c>
      <c r="AA605" s="49" t="s">
        <v>3943</v>
      </c>
      <c r="AB605" s="71" t="s">
        <v>874</v>
      </c>
      <c r="AC605" s="55">
        <v>2035</v>
      </c>
      <c r="AD605" s="70" t="str">
        <f t="shared" si="111"/>
        <v>*0.95</v>
      </c>
      <c r="AE605" s="70" t="str">
        <f t="shared" si="112"/>
        <v>REZoning_Sol-Win</v>
      </c>
      <c r="AF605" s="55"/>
      <c r="AG605" s="49" t="s">
        <v>3943</v>
      </c>
      <c r="AH605" s="71" t="s">
        <v>874</v>
      </c>
      <c r="AI605" s="55">
        <v>2050</v>
      </c>
      <c r="AJ605" s="70" t="str">
        <f t="shared" si="113"/>
        <v>*0.93</v>
      </c>
      <c r="AK605" s="70" t="str">
        <f t="shared" si="114"/>
        <v>REZoning_Sol-Win</v>
      </c>
      <c r="AO605" s="50" t="s">
        <v>3943</v>
      </c>
      <c r="AP605" s="72" t="s">
        <v>874</v>
      </c>
      <c r="AQ605" s="58">
        <v>2035</v>
      </c>
      <c r="AR605" s="73" t="str">
        <f t="shared" si="115"/>
        <v>*0.93</v>
      </c>
      <c r="AS605" s="70" t="str">
        <f t="shared" si="116"/>
        <v>REZoning_Sol-Win</v>
      </c>
      <c r="AT605" s="58"/>
      <c r="AU605" s="50" t="s">
        <v>3943</v>
      </c>
      <c r="AV605" s="72" t="s">
        <v>874</v>
      </c>
      <c r="AW605" s="58">
        <v>2050</v>
      </c>
      <c r="AX605" s="73" t="str">
        <f t="shared" si="117"/>
        <v>*0.9</v>
      </c>
      <c r="AY605" s="70" t="str">
        <f t="shared" si="118"/>
        <v>REZoning_Sol-Win</v>
      </c>
    </row>
    <row r="606" ht="29" spans="1:51">
      <c r="A606" s="67" t="s">
        <v>78</v>
      </c>
      <c r="C606" t="s">
        <v>3944</v>
      </c>
      <c r="D606" s="68" t="s">
        <v>874</v>
      </c>
      <c r="E606" s="52">
        <v>2035</v>
      </c>
      <c r="F606" s="69" t="str">
        <f t="shared" si="108"/>
        <v>*0.95</v>
      </c>
      <c r="G606" s="70" t="str">
        <f t="shared" si="119"/>
        <v>REZoning_Sol-Win</v>
      </c>
      <c r="H606" s="52"/>
      <c r="I606" t="s">
        <v>3944</v>
      </c>
      <c r="J606" s="68" t="s">
        <v>874</v>
      </c>
      <c r="K606" s="52">
        <v>2050</v>
      </c>
      <c r="L606" s="62" t="str">
        <f t="shared" si="109"/>
        <v>*0.93</v>
      </c>
      <c r="M606" s="70" t="str">
        <f t="shared" si="110"/>
        <v>REZoning_Sol-Win</v>
      </c>
      <c r="O606" t="s">
        <v>3944</v>
      </c>
      <c r="P606" t="s">
        <v>874</v>
      </c>
      <c r="Q606">
        <v>2100</v>
      </c>
      <c r="R606" t="s">
        <v>904</v>
      </c>
      <c r="S606" t="s">
        <v>875</v>
      </c>
      <c r="AA606" s="49" t="s">
        <v>3944</v>
      </c>
      <c r="AB606" s="71" t="s">
        <v>874</v>
      </c>
      <c r="AC606" s="55">
        <v>2035</v>
      </c>
      <c r="AD606" s="70" t="str">
        <f t="shared" si="111"/>
        <v>*0.95</v>
      </c>
      <c r="AE606" s="70" t="str">
        <f t="shared" si="112"/>
        <v>REZoning_Sol-Win</v>
      </c>
      <c r="AF606" s="55"/>
      <c r="AG606" s="49" t="s">
        <v>3944</v>
      </c>
      <c r="AH606" s="71" t="s">
        <v>874</v>
      </c>
      <c r="AI606" s="55">
        <v>2050</v>
      </c>
      <c r="AJ606" s="70" t="str">
        <f t="shared" si="113"/>
        <v>*0.93</v>
      </c>
      <c r="AK606" s="70" t="str">
        <f t="shared" si="114"/>
        <v>REZoning_Sol-Win</v>
      </c>
      <c r="AO606" s="50" t="s">
        <v>3944</v>
      </c>
      <c r="AP606" s="72" t="s">
        <v>874</v>
      </c>
      <c r="AQ606" s="58">
        <v>2035</v>
      </c>
      <c r="AR606" s="73" t="str">
        <f t="shared" si="115"/>
        <v>*0.93</v>
      </c>
      <c r="AS606" s="70" t="str">
        <f t="shared" si="116"/>
        <v>REZoning_Sol-Win</v>
      </c>
      <c r="AT606" s="58"/>
      <c r="AU606" s="50" t="s">
        <v>3944</v>
      </c>
      <c r="AV606" s="72" t="s">
        <v>874</v>
      </c>
      <c r="AW606" s="58">
        <v>2050</v>
      </c>
      <c r="AX606" s="73" t="str">
        <f t="shared" si="117"/>
        <v>*0.9</v>
      </c>
      <c r="AY606" s="70" t="str">
        <f t="shared" si="118"/>
        <v>REZoning_Sol-Win</v>
      </c>
    </row>
    <row r="607" ht="29" spans="1:51">
      <c r="A607" s="67" t="s">
        <v>83</v>
      </c>
      <c r="C607" t="s">
        <v>3945</v>
      </c>
      <c r="D607" s="68" t="s">
        <v>874</v>
      </c>
      <c r="E607" s="52">
        <v>2035</v>
      </c>
      <c r="F607" s="69" t="str">
        <f t="shared" si="108"/>
        <v>*0.94</v>
      </c>
      <c r="G607" s="70" t="str">
        <f t="shared" si="119"/>
        <v>REZoning_Sol-Win</v>
      </c>
      <c r="H607" s="52"/>
      <c r="I607" t="s">
        <v>3945</v>
      </c>
      <c r="J607" s="68" t="s">
        <v>874</v>
      </c>
      <c r="K607" s="52">
        <v>2050</v>
      </c>
      <c r="L607" s="62" t="str">
        <f t="shared" si="109"/>
        <v>*0.9</v>
      </c>
      <c r="M607" s="70" t="str">
        <f t="shared" si="110"/>
        <v>REZoning_Sol-Win</v>
      </c>
      <c r="O607" t="s">
        <v>3945</v>
      </c>
      <c r="P607" t="s">
        <v>874</v>
      </c>
      <c r="Q607">
        <v>2100</v>
      </c>
      <c r="R607" t="s">
        <v>926</v>
      </c>
      <c r="S607" t="s">
        <v>875</v>
      </c>
      <c r="AA607" s="49" t="s">
        <v>3945</v>
      </c>
      <c r="AB607" s="71" t="s">
        <v>874</v>
      </c>
      <c r="AC607" s="55">
        <v>2035</v>
      </c>
      <c r="AD607" s="70" t="str">
        <f t="shared" si="111"/>
        <v>*0.92</v>
      </c>
      <c r="AE607" s="70" t="str">
        <f t="shared" si="112"/>
        <v>REZoning_Sol-Win</v>
      </c>
      <c r="AF607" s="55"/>
      <c r="AG607" s="49" t="s">
        <v>3945</v>
      </c>
      <c r="AH607" s="71" t="s">
        <v>874</v>
      </c>
      <c r="AI607" s="55">
        <v>2050</v>
      </c>
      <c r="AJ607" s="70" t="str">
        <f t="shared" si="113"/>
        <v>*0.89</v>
      </c>
      <c r="AK607" s="70" t="str">
        <f t="shared" si="114"/>
        <v>REZoning_Sol-Win</v>
      </c>
      <c r="AO607" s="50" t="s">
        <v>3945</v>
      </c>
      <c r="AP607" s="72" t="s">
        <v>874</v>
      </c>
      <c r="AQ607" s="58">
        <v>2035</v>
      </c>
      <c r="AR607" s="73" t="str">
        <f t="shared" si="115"/>
        <v>*0.89</v>
      </c>
      <c r="AS607" s="70" t="str">
        <f t="shared" si="116"/>
        <v>REZoning_Sol-Win</v>
      </c>
      <c r="AT607" s="58"/>
      <c r="AU607" s="50" t="s">
        <v>3945</v>
      </c>
      <c r="AV607" s="72" t="s">
        <v>874</v>
      </c>
      <c r="AW607" s="58">
        <v>2050</v>
      </c>
      <c r="AX607" s="73" t="str">
        <f t="shared" si="117"/>
        <v>*0.84</v>
      </c>
      <c r="AY607" s="70" t="str">
        <f t="shared" si="118"/>
        <v>REZoning_Sol-Win</v>
      </c>
    </row>
    <row r="608" ht="29" spans="1:51">
      <c r="A608" s="67" t="s">
        <v>83</v>
      </c>
      <c r="C608" t="s">
        <v>3946</v>
      </c>
      <c r="D608" s="68" t="s">
        <v>874</v>
      </c>
      <c r="E608" s="52">
        <v>2035</v>
      </c>
      <c r="F608" s="69" t="str">
        <f t="shared" si="108"/>
        <v>*0.94</v>
      </c>
      <c r="G608" s="70" t="str">
        <f t="shared" si="119"/>
        <v>REZoning_Sol-Win</v>
      </c>
      <c r="H608" s="52"/>
      <c r="I608" t="s">
        <v>3946</v>
      </c>
      <c r="J608" s="68" t="s">
        <v>874</v>
      </c>
      <c r="K608" s="52">
        <v>2050</v>
      </c>
      <c r="L608" s="62" t="str">
        <f t="shared" si="109"/>
        <v>*0.9</v>
      </c>
      <c r="M608" s="70" t="str">
        <f t="shared" si="110"/>
        <v>REZoning_Sol-Win</v>
      </c>
      <c r="O608" t="s">
        <v>3946</v>
      </c>
      <c r="P608" t="s">
        <v>874</v>
      </c>
      <c r="Q608">
        <v>2100</v>
      </c>
      <c r="R608" t="s">
        <v>926</v>
      </c>
      <c r="S608" t="s">
        <v>875</v>
      </c>
      <c r="AA608" s="49" t="s">
        <v>3946</v>
      </c>
      <c r="AB608" s="71" t="s">
        <v>874</v>
      </c>
      <c r="AC608" s="55">
        <v>2035</v>
      </c>
      <c r="AD608" s="70" t="str">
        <f t="shared" si="111"/>
        <v>*0.92</v>
      </c>
      <c r="AE608" s="70" t="str">
        <f t="shared" si="112"/>
        <v>REZoning_Sol-Win</v>
      </c>
      <c r="AF608" s="55"/>
      <c r="AG608" s="49" t="s">
        <v>3946</v>
      </c>
      <c r="AH608" s="71" t="s">
        <v>874</v>
      </c>
      <c r="AI608" s="55">
        <v>2050</v>
      </c>
      <c r="AJ608" s="70" t="str">
        <f t="shared" si="113"/>
        <v>*0.89</v>
      </c>
      <c r="AK608" s="70" t="str">
        <f t="shared" si="114"/>
        <v>REZoning_Sol-Win</v>
      </c>
      <c r="AO608" s="50" t="s">
        <v>3946</v>
      </c>
      <c r="AP608" s="72" t="s">
        <v>874</v>
      </c>
      <c r="AQ608" s="58">
        <v>2035</v>
      </c>
      <c r="AR608" s="73" t="str">
        <f t="shared" si="115"/>
        <v>*0.89</v>
      </c>
      <c r="AS608" s="70" t="str">
        <f t="shared" si="116"/>
        <v>REZoning_Sol-Win</v>
      </c>
      <c r="AT608" s="58"/>
      <c r="AU608" s="50" t="s">
        <v>3946</v>
      </c>
      <c r="AV608" s="72" t="s">
        <v>874</v>
      </c>
      <c r="AW608" s="58">
        <v>2050</v>
      </c>
      <c r="AX608" s="73" t="str">
        <f t="shared" si="117"/>
        <v>*0.84</v>
      </c>
      <c r="AY608" s="70" t="str">
        <f t="shared" si="118"/>
        <v>REZoning_Sol-Win</v>
      </c>
    </row>
    <row r="609" ht="29" spans="1:51">
      <c r="A609" s="67" t="s">
        <v>83</v>
      </c>
      <c r="C609" t="s">
        <v>3947</v>
      </c>
      <c r="D609" s="68" t="s">
        <v>874</v>
      </c>
      <c r="E609" s="52">
        <v>2035</v>
      </c>
      <c r="F609" s="69" t="str">
        <f t="shared" si="108"/>
        <v>*0.94</v>
      </c>
      <c r="G609" s="70" t="str">
        <f t="shared" si="119"/>
        <v>REZoning_Sol-Win</v>
      </c>
      <c r="H609" s="52"/>
      <c r="I609" t="s">
        <v>3947</v>
      </c>
      <c r="J609" s="68" t="s">
        <v>874</v>
      </c>
      <c r="K609" s="52">
        <v>2050</v>
      </c>
      <c r="L609" s="62" t="str">
        <f t="shared" si="109"/>
        <v>*0.9</v>
      </c>
      <c r="M609" s="70" t="str">
        <f t="shared" si="110"/>
        <v>REZoning_Sol-Win</v>
      </c>
      <c r="O609" t="s">
        <v>3947</v>
      </c>
      <c r="P609" t="s">
        <v>874</v>
      </c>
      <c r="Q609">
        <v>2100</v>
      </c>
      <c r="R609" t="s">
        <v>926</v>
      </c>
      <c r="S609" t="s">
        <v>875</v>
      </c>
      <c r="AA609" s="49" t="s">
        <v>3947</v>
      </c>
      <c r="AB609" s="71" t="s">
        <v>874</v>
      </c>
      <c r="AC609" s="55">
        <v>2035</v>
      </c>
      <c r="AD609" s="70" t="str">
        <f t="shared" si="111"/>
        <v>*0.92</v>
      </c>
      <c r="AE609" s="70" t="str">
        <f t="shared" si="112"/>
        <v>REZoning_Sol-Win</v>
      </c>
      <c r="AF609" s="55"/>
      <c r="AG609" s="49" t="s">
        <v>3947</v>
      </c>
      <c r="AH609" s="71" t="s">
        <v>874</v>
      </c>
      <c r="AI609" s="55">
        <v>2050</v>
      </c>
      <c r="AJ609" s="70" t="str">
        <f t="shared" si="113"/>
        <v>*0.89</v>
      </c>
      <c r="AK609" s="70" t="str">
        <f t="shared" si="114"/>
        <v>REZoning_Sol-Win</v>
      </c>
      <c r="AO609" s="50" t="s">
        <v>3947</v>
      </c>
      <c r="AP609" s="72" t="s">
        <v>874</v>
      </c>
      <c r="AQ609" s="58">
        <v>2035</v>
      </c>
      <c r="AR609" s="73" t="str">
        <f t="shared" si="115"/>
        <v>*0.89</v>
      </c>
      <c r="AS609" s="70" t="str">
        <f t="shared" si="116"/>
        <v>REZoning_Sol-Win</v>
      </c>
      <c r="AT609" s="58"/>
      <c r="AU609" s="50" t="s">
        <v>3947</v>
      </c>
      <c r="AV609" s="72" t="s">
        <v>874</v>
      </c>
      <c r="AW609" s="58">
        <v>2050</v>
      </c>
      <c r="AX609" s="73" t="str">
        <f t="shared" si="117"/>
        <v>*0.84</v>
      </c>
      <c r="AY609" s="70" t="str">
        <f t="shared" si="118"/>
        <v>REZoning_Sol-Win</v>
      </c>
    </row>
    <row r="610" ht="29" spans="1:51">
      <c r="A610" s="67" t="s">
        <v>83</v>
      </c>
      <c r="C610" t="s">
        <v>3948</v>
      </c>
      <c r="D610" s="68" t="s">
        <v>874</v>
      </c>
      <c r="E610" s="52">
        <v>2035</v>
      </c>
      <c r="F610" s="69" t="str">
        <f t="shared" si="108"/>
        <v>*0.94</v>
      </c>
      <c r="G610" s="70" t="str">
        <f t="shared" si="119"/>
        <v>REZoning_Sol-Win</v>
      </c>
      <c r="H610" s="52"/>
      <c r="I610" t="s">
        <v>3948</v>
      </c>
      <c r="J610" s="68" t="s">
        <v>874</v>
      </c>
      <c r="K610" s="52">
        <v>2050</v>
      </c>
      <c r="L610" s="62" t="str">
        <f t="shared" si="109"/>
        <v>*0.9</v>
      </c>
      <c r="M610" s="70" t="str">
        <f t="shared" si="110"/>
        <v>REZoning_Sol-Win</v>
      </c>
      <c r="O610" t="s">
        <v>3948</v>
      </c>
      <c r="P610" t="s">
        <v>874</v>
      </c>
      <c r="Q610">
        <v>2100</v>
      </c>
      <c r="R610" t="s">
        <v>926</v>
      </c>
      <c r="S610" t="s">
        <v>875</v>
      </c>
      <c r="AA610" s="49" t="s">
        <v>3948</v>
      </c>
      <c r="AB610" s="71" t="s">
        <v>874</v>
      </c>
      <c r="AC610" s="55">
        <v>2035</v>
      </c>
      <c r="AD610" s="70" t="str">
        <f t="shared" si="111"/>
        <v>*0.92</v>
      </c>
      <c r="AE610" s="70" t="str">
        <f t="shared" si="112"/>
        <v>REZoning_Sol-Win</v>
      </c>
      <c r="AF610" s="55"/>
      <c r="AG610" s="49" t="s">
        <v>3948</v>
      </c>
      <c r="AH610" s="71" t="s">
        <v>874</v>
      </c>
      <c r="AI610" s="55">
        <v>2050</v>
      </c>
      <c r="AJ610" s="70" t="str">
        <f t="shared" si="113"/>
        <v>*0.89</v>
      </c>
      <c r="AK610" s="70" t="str">
        <f t="shared" si="114"/>
        <v>REZoning_Sol-Win</v>
      </c>
      <c r="AO610" s="50" t="s">
        <v>3948</v>
      </c>
      <c r="AP610" s="72" t="s">
        <v>874</v>
      </c>
      <c r="AQ610" s="58">
        <v>2035</v>
      </c>
      <c r="AR610" s="73" t="str">
        <f t="shared" si="115"/>
        <v>*0.89</v>
      </c>
      <c r="AS610" s="70" t="str">
        <f t="shared" si="116"/>
        <v>REZoning_Sol-Win</v>
      </c>
      <c r="AT610" s="58"/>
      <c r="AU610" s="50" t="s">
        <v>3948</v>
      </c>
      <c r="AV610" s="72" t="s">
        <v>874</v>
      </c>
      <c r="AW610" s="58">
        <v>2050</v>
      </c>
      <c r="AX610" s="73" t="str">
        <f t="shared" si="117"/>
        <v>*0.84</v>
      </c>
      <c r="AY610" s="70" t="str">
        <f t="shared" si="118"/>
        <v>REZoning_Sol-Win</v>
      </c>
    </row>
    <row r="611" ht="29" spans="1:51">
      <c r="A611" s="67" t="s">
        <v>83</v>
      </c>
      <c r="C611" t="s">
        <v>3949</v>
      </c>
      <c r="D611" s="68" t="s">
        <v>874</v>
      </c>
      <c r="E611" s="52">
        <v>2035</v>
      </c>
      <c r="F611" s="69" t="str">
        <f t="shared" si="108"/>
        <v>*0.94</v>
      </c>
      <c r="G611" s="70" t="str">
        <f t="shared" si="119"/>
        <v>REZoning_Sol-Win</v>
      </c>
      <c r="H611" s="52"/>
      <c r="I611" t="s">
        <v>3949</v>
      </c>
      <c r="J611" s="68" t="s">
        <v>874</v>
      </c>
      <c r="K611" s="52">
        <v>2050</v>
      </c>
      <c r="L611" s="62" t="str">
        <f t="shared" si="109"/>
        <v>*0.9</v>
      </c>
      <c r="M611" s="70" t="str">
        <f t="shared" si="110"/>
        <v>REZoning_Sol-Win</v>
      </c>
      <c r="O611" t="s">
        <v>3949</v>
      </c>
      <c r="P611" t="s">
        <v>874</v>
      </c>
      <c r="Q611">
        <v>2100</v>
      </c>
      <c r="R611" t="s">
        <v>926</v>
      </c>
      <c r="S611" t="s">
        <v>875</v>
      </c>
      <c r="AA611" s="49" t="s">
        <v>3949</v>
      </c>
      <c r="AB611" s="71" t="s">
        <v>874</v>
      </c>
      <c r="AC611" s="55">
        <v>2035</v>
      </c>
      <c r="AD611" s="70" t="str">
        <f t="shared" si="111"/>
        <v>*0.92</v>
      </c>
      <c r="AE611" s="70" t="str">
        <f t="shared" si="112"/>
        <v>REZoning_Sol-Win</v>
      </c>
      <c r="AF611" s="55"/>
      <c r="AG611" s="49" t="s">
        <v>3949</v>
      </c>
      <c r="AH611" s="71" t="s">
        <v>874</v>
      </c>
      <c r="AI611" s="55">
        <v>2050</v>
      </c>
      <c r="AJ611" s="70" t="str">
        <f t="shared" si="113"/>
        <v>*0.89</v>
      </c>
      <c r="AK611" s="70" t="str">
        <f t="shared" si="114"/>
        <v>REZoning_Sol-Win</v>
      </c>
      <c r="AO611" s="50" t="s">
        <v>3949</v>
      </c>
      <c r="AP611" s="72" t="s">
        <v>874</v>
      </c>
      <c r="AQ611" s="58">
        <v>2035</v>
      </c>
      <c r="AR611" s="73" t="str">
        <f t="shared" si="115"/>
        <v>*0.89</v>
      </c>
      <c r="AS611" s="70" t="str">
        <f t="shared" si="116"/>
        <v>REZoning_Sol-Win</v>
      </c>
      <c r="AT611" s="58"/>
      <c r="AU611" s="50" t="s">
        <v>3949</v>
      </c>
      <c r="AV611" s="72" t="s">
        <v>874</v>
      </c>
      <c r="AW611" s="58">
        <v>2050</v>
      </c>
      <c r="AX611" s="73" t="str">
        <f t="shared" si="117"/>
        <v>*0.84</v>
      </c>
      <c r="AY611" s="70" t="str">
        <f t="shared" si="118"/>
        <v>REZoning_Sol-Win</v>
      </c>
    </row>
    <row r="612" ht="29" spans="1:51">
      <c r="A612" s="67" t="s">
        <v>83</v>
      </c>
      <c r="C612" t="s">
        <v>3950</v>
      </c>
      <c r="D612" s="68" t="s">
        <v>874</v>
      </c>
      <c r="E612" s="52">
        <v>2035</v>
      </c>
      <c r="F612" s="69" t="str">
        <f t="shared" si="108"/>
        <v>*0.94</v>
      </c>
      <c r="G612" s="70" t="str">
        <f t="shared" si="119"/>
        <v>REZoning_Sol-Win</v>
      </c>
      <c r="H612" s="52"/>
      <c r="I612" t="s">
        <v>3950</v>
      </c>
      <c r="J612" s="68" t="s">
        <v>874</v>
      </c>
      <c r="K612" s="52">
        <v>2050</v>
      </c>
      <c r="L612" s="62" t="str">
        <f t="shared" si="109"/>
        <v>*0.9</v>
      </c>
      <c r="M612" s="70" t="str">
        <f t="shared" si="110"/>
        <v>REZoning_Sol-Win</v>
      </c>
      <c r="O612" t="s">
        <v>3950</v>
      </c>
      <c r="P612" t="s">
        <v>874</v>
      </c>
      <c r="Q612">
        <v>2100</v>
      </c>
      <c r="R612" t="s">
        <v>926</v>
      </c>
      <c r="S612" t="s">
        <v>875</v>
      </c>
      <c r="AA612" s="49" t="s">
        <v>3950</v>
      </c>
      <c r="AB612" s="71" t="s">
        <v>874</v>
      </c>
      <c r="AC612" s="55">
        <v>2035</v>
      </c>
      <c r="AD612" s="70" t="str">
        <f t="shared" si="111"/>
        <v>*0.92</v>
      </c>
      <c r="AE612" s="70" t="str">
        <f t="shared" si="112"/>
        <v>REZoning_Sol-Win</v>
      </c>
      <c r="AF612" s="55"/>
      <c r="AG612" s="49" t="s">
        <v>3950</v>
      </c>
      <c r="AH612" s="71" t="s">
        <v>874</v>
      </c>
      <c r="AI612" s="55">
        <v>2050</v>
      </c>
      <c r="AJ612" s="70" t="str">
        <f t="shared" si="113"/>
        <v>*0.89</v>
      </c>
      <c r="AK612" s="70" t="str">
        <f t="shared" si="114"/>
        <v>REZoning_Sol-Win</v>
      </c>
      <c r="AO612" s="50" t="s">
        <v>3950</v>
      </c>
      <c r="AP612" s="72" t="s">
        <v>874</v>
      </c>
      <c r="AQ612" s="58">
        <v>2035</v>
      </c>
      <c r="AR612" s="73" t="str">
        <f t="shared" si="115"/>
        <v>*0.89</v>
      </c>
      <c r="AS612" s="70" t="str">
        <f t="shared" si="116"/>
        <v>REZoning_Sol-Win</v>
      </c>
      <c r="AT612" s="58"/>
      <c r="AU612" s="50" t="s">
        <v>3950</v>
      </c>
      <c r="AV612" s="72" t="s">
        <v>874</v>
      </c>
      <c r="AW612" s="58">
        <v>2050</v>
      </c>
      <c r="AX612" s="73" t="str">
        <f t="shared" si="117"/>
        <v>*0.84</v>
      </c>
      <c r="AY612" s="70" t="str">
        <f t="shared" si="118"/>
        <v>REZoning_Sol-Win</v>
      </c>
    </row>
    <row r="613" ht="29" spans="1:51">
      <c r="A613" s="67" t="s">
        <v>83</v>
      </c>
      <c r="C613" t="s">
        <v>3951</v>
      </c>
      <c r="D613" s="68" t="s">
        <v>874</v>
      </c>
      <c r="E613" s="52">
        <v>2035</v>
      </c>
      <c r="F613" s="69" t="str">
        <f t="shared" si="108"/>
        <v>*0.94</v>
      </c>
      <c r="G613" s="70" t="str">
        <f t="shared" si="119"/>
        <v>REZoning_Sol-Win</v>
      </c>
      <c r="H613" s="52"/>
      <c r="I613" t="s">
        <v>3951</v>
      </c>
      <c r="J613" s="68" t="s">
        <v>874</v>
      </c>
      <c r="K613" s="52">
        <v>2050</v>
      </c>
      <c r="L613" s="62" t="str">
        <f t="shared" si="109"/>
        <v>*0.9</v>
      </c>
      <c r="M613" s="70" t="str">
        <f t="shared" si="110"/>
        <v>REZoning_Sol-Win</v>
      </c>
      <c r="O613" t="s">
        <v>3951</v>
      </c>
      <c r="P613" t="s">
        <v>874</v>
      </c>
      <c r="Q613">
        <v>2100</v>
      </c>
      <c r="R613" t="s">
        <v>926</v>
      </c>
      <c r="S613" t="s">
        <v>875</v>
      </c>
      <c r="AA613" s="49" t="s">
        <v>3951</v>
      </c>
      <c r="AB613" s="71" t="s">
        <v>874</v>
      </c>
      <c r="AC613" s="55">
        <v>2035</v>
      </c>
      <c r="AD613" s="70" t="str">
        <f t="shared" si="111"/>
        <v>*0.92</v>
      </c>
      <c r="AE613" s="70" t="str">
        <f t="shared" si="112"/>
        <v>REZoning_Sol-Win</v>
      </c>
      <c r="AF613" s="55"/>
      <c r="AG613" s="49" t="s">
        <v>3951</v>
      </c>
      <c r="AH613" s="71" t="s">
        <v>874</v>
      </c>
      <c r="AI613" s="55">
        <v>2050</v>
      </c>
      <c r="AJ613" s="70" t="str">
        <f t="shared" si="113"/>
        <v>*0.89</v>
      </c>
      <c r="AK613" s="70" t="str">
        <f t="shared" si="114"/>
        <v>REZoning_Sol-Win</v>
      </c>
      <c r="AO613" s="50" t="s">
        <v>3951</v>
      </c>
      <c r="AP613" s="72" t="s">
        <v>874</v>
      </c>
      <c r="AQ613" s="58">
        <v>2035</v>
      </c>
      <c r="AR613" s="73" t="str">
        <f t="shared" si="115"/>
        <v>*0.89</v>
      </c>
      <c r="AS613" s="70" t="str">
        <f t="shared" si="116"/>
        <v>REZoning_Sol-Win</v>
      </c>
      <c r="AT613" s="58"/>
      <c r="AU613" s="50" t="s">
        <v>3951</v>
      </c>
      <c r="AV613" s="72" t="s">
        <v>874</v>
      </c>
      <c r="AW613" s="58">
        <v>2050</v>
      </c>
      <c r="AX613" s="73" t="str">
        <f t="shared" si="117"/>
        <v>*0.84</v>
      </c>
      <c r="AY613" s="70" t="str">
        <f t="shared" si="118"/>
        <v>REZoning_Sol-Win</v>
      </c>
    </row>
    <row r="614" ht="29" spans="1:51">
      <c r="A614" s="67" t="s">
        <v>83</v>
      </c>
      <c r="C614" t="s">
        <v>3952</v>
      </c>
      <c r="D614" s="68" t="s">
        <v>874</v>
      </c>
      <c r="E614" s="52">
        <v>2035</v>
      </c>
      <c r="F614" s="69" t="str">
        <f t="shared" si="108"/>
        <v>*0.94</v>
      </c>
      <c r="G614" s="70" t="str">
        <f t="shared" si="119"/>
        <v>REZoning_Sol-Win</v>
      </c>
      <c r="H614" s="52"/>
      <c r="I614" t="s">
        <v>3952</v>
      </c>
      <c r="J614" s="68" t="s">
        <v>874</v>
      </c>
      <c r="K614" s="52">
        <v>2050</v>
      </c>
      <c r="L614" s="62" t="str">
        <f t="shared" si="109"/>
        <v>*0.9</v>
      </c>
      <c r="M614" s="70" t="str">
        <f t="shared" si="110"/>
        <v>REZoning_Sol-Win</v>
      </c>
      <c r="O614" t="s">
        <v>3952</v>
      </c>
      <c r="P614" t="s">
        <v>874</v>
      </c>
      <c r="Q614">
        <v>2100</v>
      </c>
      <c r="R614" t="s">
        <v>926</v>
      </c>
      <c r="S614" t="s">
        <v>875</v>
      </c>
      <c r="AA614" s="49" t="s">
        <v>3952</v>
      </c>
      <c r="AB614" s="71" t="s">
        <v>874</v>
      </c>
      <c r="AC614" s="55">
        <v>2035</v>
      </c>
      <c r="AD614" s="70" t="str">
        <f t="shared" si="111"/>
        <v>*0.92</v>
      </c>
      <c r="AE614" s="70" t="str">
        <f t="shared" si="112"/>
        <v>REZoning_Sol-Win</v>
      </c>
      <c r="AF614" s="55"/>
      <c r="AG614" s="49" t="s">
        <v>3952</v>
      </c>
      <c r="AH614" s="71" t="s">
        <v>874</v>
      </c>
      <c r="AI614" s="55">
        <v>2050</v>
      </c>
      <c r="AJ614" s="70" t="str">
        <f t="shared" si="113"/>
        <v>*0.89</v>
      </c>
      <c r="AK614" s="70" t="str">
        <f t="shared" si="114"/>
        <v>REZoning_Sol-Win</v>
      </c>
      <c r="AO614" s="50" t="s">
        <v>3952</v>
      </c>
      <c r="AP614" s="72" t="s">
        <v>874</v>
      </c>
      <c r="AQ614" s="58">
        <v>2035</v>
      </c>
      <c r="AR614" s="73" t="str">
        <f t="shared" si="115"/>
        <v>*0.89</v>
      </c>
      <c r="AS614" s="70" t="str">
        <f t="shared" si="116"/>
        <v>REZoning_Sol-Win</v>
      </c>
      <c r="AT614" s="58"/>
      <c r="AU614" s="50" t="s">
        <v>3952</v>
      </c>
      <c r="AV614" s="72" t="s">
        <v>874</v>
      </c>
      <c r="AW614" s="58">
        <v>2050</v>
      </c>
      <c r="AX614" s="73" t="str">
        <f t="shared" si="117"/>
        <v>*0.84</v>
      </c>
      <c r="AY614" s="70" t="str">
        <f t="shared" si="118"/>
        <v>REZoning_Sol-Win</v>
      </c>
    </row>
    <row r="615" ht="29" spans="1:51">
      <c r="A615" s="67" t="s">
        <v>83</v>
      </c>
      <c r="C615" t="s">
        <v>3953</v>
      </c>
      <c r="D615" s="68" t="s">
        <v>874</v>
      </c>
      <c r="E615" s="52">
        <v>2035</v>
      </c>
      <c r="F615" s="69" t="str">
        <f t="shared" si="108"/>
        <v>*0.94</v>
      </c>
      <c r="G615" s="70" t="str">
        <f t="shared" si="119"/>
        <v>REZoning_Sol-Win</v>
      </c>
      <c r="H615" s="52"/>
      <c r="I615" t="s">
        <v>3953</v>
      </c>
      <c r="J615" s="68" t="s">
        <v>874</v>
      </c>
      <c r="K615" s="52">
        <v>2050</v>
      </c>
      <c r="L615" s="62" t="str">
        <f t="shared" si="109"/>
        <v>*0.9</v>
      </c>
      <c r="M615" s="70" t="str">
        <f t="shared" si="110"/>
        <v>REZoning_Sol-Win</v>
      </c>
      <c r="O615" t="s">
        <v>3953</v>
      </c>
      <c r="P615" t="s">
        <v>874</v>
      </c>
      <c r="Q615">
        <v>2100</v>
      </c>
      <c r="R615" t="s">
        <v>926</v>
      </c>
      <c r="S615" t="s">
        <v>875</v>
      </c>
      <c r="AA615" s="49" t="s">
        <v>3953</v>
      </c>
      <c r="AB615" s="71" t="s">
        <v>874</v>
      </c>
      <c r="AC615" s="55">
        <v>2035</v>
      </c>
      <c r="AD615" s="70" t="str">
        <f t="shared" si="111"/>
        <v>*0.92</v>
      </c>
      <c r="AE615" s="70" t="str">
        <f t="shared" si="112"/>
        <v>REZoning_Sol-Win</v>
      </c>
      <c r="AF615" s="55"/>
      <c r="AG615" s="49" t="s">
        <v>3953</v>
      </c>
      <c r="AH615" s="71" t="s">
        <v>874</v>
      </c>
      <c r="AI615" s="55">
        <v>2050</v>
      </c>
      <c r="AJ615" s="70" t="str">
        <f t="shared" si="113"/>
        <v>*0.89</v>
      </c>
      <c r="AK615" s="70" t="str">
        <f t="shared" si="114"/>
        <v>REZoning_Sol-Win</v>
      </c>
      <c r="AO615" s="50" t="s">
        <v>3953</v>
      </c>
      <c r="AP615" s="72" t="s">
        <v>874</v>
      </c>
      <c r="AQ615" s="58">
        <v>2035</v>
      </c>
      <c r="AR615" s="73" t="str">
        <f t="shared" si="115"/>
        <v>*0.89</v>
      </c>
      <c r="AS615" s="70" t="str">
        <f t="shared" si="116"/>
        <v>REZoning_Sol-Win</v>
      </c>
      <c r="AT615" s="58"/>
      <c r="AU615" s="50" t="s">
        <v>3953</v>
      </c>
      <c r="AV615" s="72" t="s">
        <v>874</v>
      </c>
      <c r="AW615" s="58">
        <v>2050</v>
      </c>
      <c r="AX615" s="73" t="str">
        <f t="shared" si="117"/>
        <v>*0.84</v>
      </c>
      <c r="AY615" s="70" t="str">
        <f t="shared" si="118"/>
        <v>REZoning_Sol-Win</v>
      </c>
    </row>
    <row r="616" ht="29" spans="1:51">
      <c r="A616" s="67" t="s">
        <v>83</v>
      </c>
      <c r="C616" t="s">
        <v>3954</v>
      </c>
      <c r="D616" s="68" t="s">
        <v>874</v>
      </c>
      <c r="E616" s="52">
        <v>2035</v>
      </c>
      <c r="F616" s="69" t="str">
        <f t="shared" si="108"/>
        <v>*0.94</v>
      </c>
      <c r="G616" s="70" t="str">
        <f t="shared" si="119"/>
        <v>REZoning_Sol-Win</v>
      </c>
      <c r="H616" s="52"/>
      <c r="I616" t="s">
        <v>3954</v>
      </c>
      <c r="J616" s="68" t="s">
        <v>874</v>
      </c>
      <c r="K616" s="52">
        <v>2050</v>
      </c>
      <c r="L616" s="62" t="str">
        <f t="shared" si="109"/>
        <v>*0.9</v>
      </c>
      <c r="M616" s="70" t="str">
        <f t="shared" si="110"/>
        <v>REZoning_Sol-Win</v>
      </c>
      <c r="O616" t="s">
        <v>3954</v>
      </c>
      <c r="P616" t="s">
        <v>874</v>
      </c>
      <c r="Q616">
        <v>2100</v>
      </c>
      <c r="R616" t="s">
        <v>926</v>
      </c>
      <c r="S616" t="s">
        <v>875</v>
      </c>
      <c r="AA616" s="49" t="s">
        <v>3954</v>
      </c>
      <c r="AB616" s="71" t="s">
        <v>874</v>
      </c>
      <c r="AC616" s="55">
        <v>2035</v>
      </c>
      <c r="AD616" s="70" t="str">
        <f t="shared" si="111"/>
        <v>*0.92</v>
      </c>
      <c r="AE616" s="70" t="str">
        <f t="shared" si="112"/>
        <v>REZoning_Sol-Win</v>
      </c>
      <c r="AF616" s="55"/>
      <c r="AG616" s="49" t="s">
        <v>3954</v>
      </c>
      <c r="AH616" s="71" t="s">
        <v>874</v>
      </c>
      <c r="AI616" s="55">
        <v>2050</v>
      </c>
      <c r="AJ616" s="70" t="str">
        <f t="shared" si="113"/>
        <v>*0.89</v>
      </c>
      <c r="AK616" s="70" t="str">
        <f t="shared" si="114"/>
        <v>REZoning_Sol-Win</v>
      </c>
      <c r="AO616" s="50" t="s">
        <v>3954</v>
      </c>
      <c r="AP616" s="72" t="s">
        <v>874</v>
      </c>
      <c r="AQ616" s="58">
        <v>2035</v>
      </c>
      <c r="AR616" s="73" t="str">
        <f t="shared" si="115"/>
        <v>*0.89</v>
      </c>
      <c r="AS616" s="70" t="str">
        <f t="shared" si="116"/>
        <v>REZoning_Sol-Win</v>
      </c>
      <c r="AT616" s="58"/>
      <c r="AU616" s="50" t="s">
        <v>3954</v>
      </c>
      <c r="AV616" s="72" t="s">
        <v>874</v>
      </c>
      <c r="AW616" s="58">
        <v>2050</v>
      </c>
      <c r="AX616" s="73" t="str">
        <f t="shared" si="117"/>
        <v>*0.84</v>
      </c>
      <c r="AY616" s="70" t="str">
        <f t="shared" si="118"/>
        <v>REZoning_Sol-Win</v>
      </c>
    </row>
    <row r="617" ht="29" spans="1:51">
      <c r="A617" s="67" t="s">
        <v>83</v>
      </c>
      <c r="C617" t="s">
        <v>3955</v>
      </c>
      <c r="D617" s="68" t="s">
        <v>874</v>
      </c>
      <c r="E617" s="52">
        <v>2035</v>
      </c>
      <c r="F617" s="69" t="str">
        <f t="shared" si="108"/>
        <v>*0.94</v>
      </c>
      <c r="G617" s="70" t="str">
        <f t="shared" si="119"/>
        <v>REZoning_Sol-Win</v>
      </c>
      <c r="H617" s="52"/>
      <c r="I617" t="s">
        <v>3955</v>
      </c>
      <c r="J617" s="68" t="s">
        <v>874</v>
      </c>
      <c r="K617" s="52">
        <v>2050</v>
      </c>
      <c r="L617" s="62" t="str">
        <f t="shared" si="109"/>
        <v>*0.9</v>
      </c>
      <c r="M617" s="70" t="str">
        <f t="shared" si="110"/>
        <v>REZoning_Sol-Win</v>
      </c>
      <c r="O617" t="s">
        <v>3955</v>
      </c>
      <c r="P617" t="s">
        <v>874</v>
      </c>
      <c r="Q617">
        <v>2100</v>
      </c>
      <c r="R617" t="s">
        <v>926</v>
      </c>
      <c r="S617" t="s">
        <v>875</v>
      </c>
      <c r="AA617" s="49" t="s">
        <v>3955</v>
      </c>
      <c r="AB617" s="71" t="s">
        <v>874</v>
      </c>
      <c r="AC617" s="55">
        <v>2035</v>
      </c>
      <c r="AD617" s="70" t="str">
        <f t="shared" si="111"/>
        <v>*0.92</v>
      </c>
      <c r="AE617" s="70" t="str">
        <f t="shared" si="112"/>
        <v>REZoning_Sol-Win</v>
      </c>
      <c r="AF617" s="55"/>
      <c r="AG617" s="49" t="s">
        <v>3955</v>
      </c>
      <c r="AH617" s="71" t="s">
        <v>874</v>
      </c>
      <c r="AI617" s="55">
        <v>2050</v>
      </c>
      <c r="AJ617" s="70" t="str">
        <f t="shared" si="113"/>
        <v>*0.89</v>
      </c>
      <c r="AK617" s="70" t="str">
        <f t="shared" si="114"/>
        <v>REZoning_Sol-Win</v>
      </c>
      <c r="AO617" s="50" t="s">
        <v>3955</v>
      </c>
      <c r="AP617" s="72" t="s">
        <v>874</v>
      </c>
      <c r="AQ617" s="58">
        <v>2035</v>
      </c>
      <c r="AR617" s="73" t="str">
        <f t="shared" si="115"/>
        <v>*0.89</v>
      </c>
      <c r="AS617" s="70" t="str">
        <f t="shared" si="116"/>
        <v>REZoning_Sol-Win</v>
      </c>
      <c r="AT617" s="58"/>
      <c r="AU617" s="50" t="s">
        <v>3955</v>
      </c>
      <c r="AV617" s="72" t="s">
        <v>874</v>
      </c>
      <c r="AW617" s="58">
        <v>2050</v>
      </c>
      <c r="AX617" s="73" t="str">
        <f t="shared" si="117"/>
        <v>*0.84</v>
      </c>
      <c r="AY617" s="70" t="str">
        <f t="shared" si="118"/>
        <v>REZoning_Sol-Win</v>
      </c>
    </row>
    <row r="618" ht="29" spans="1:51">
      <c r="A618" s="67" t="s">
        <v>83</v>
      </c>
      <c r="C618" t="s">
        <v>3956</v>
      </c>
      <c r="D618" s="68" t="s">
        <v>874</v>
      </c>
      <c r="E618" s="52">
        <v>2035</v>
      </c>
      <c r="F618" s="69" t="str">
        <f t="shared" si="108"/>
        <v>*0.94</v>
      </c>
      <c r="G618" s="70" t="str">
        <f t="shared" si="119"/>
        <v>REZoning_Sol-Win</v>
      </c>
      <c r="H618" s="52"/>
      <c r="I618" t="s">
        <v>3956</v>
      </c>
      <c r="J618" s="68" t="s">
        <v>874</v>
      </c>
      <c r="K618" s="52">
        <v>2050</v>
      </c>
      <c r="L618" s="62" t="str">
        <f t="shared" si="109"/>
        <v>*0.9</v>
      </c>
      <c r="M618" s="70" t="str">
        <f t="shared" si="110"/>
        <v>REZoning_Sol-Win</v>
      </c>
      <c r="O618" t="s">
        <v>3956</v>
      </c>
      <c r="P618" t="s">
        <v>874</v>
      </c>
      <c r="Q618">
        <v>2100</v>
      </c>
      <c r="R618" t="s">
        <v>926</v>
      </c>
      <c r="S618" t="s">
        <v>875</v>
      </c>
      <c r="AA618" s="49" t="s">
        <v>3956</v>
      </c>
      <c r="AB618" s="71" t="s">
        <v>874</v>
      </c>
      <c r="AC618" s="55">
        <v>2035</v>
      </c>
      <c r="AD618" s="70" t="str">
        <f t="shared" si="111"/>
        <v>*0.92</v>
      </c>
      <c r="AE618" s="70" t="str">
        <f t="shared" si="112"/>
        <v>REZoning_Sol-Win</v>
      </c>
      <c r="AF618" s="55"/>
      <c r="AG618" s="49" t="s">
        <v>3956</v>
      </c>
      <c r="AH618" s="71" t="s">
        <v>874</v>
      </c>
      <c r="AI618" s="55">
        <v>2050</v>
      </c>
      <c r="AJ618" s="70" t="str">
        <f t="shared" si="113"/>
        <v>*0.89</v>
      </c>
      <c r="AK618" s="70" t="str">
        <f t="shared" si="114"/>
        <v>REZoning_Sol-Win</v>
      </c>
      <c r="AO618" s="50" t="s">
        <v>3956</v>
      </c>
      <c r="AP618" s="72" t="s">
        <v>874</v>
      </c>
      <c r="AQ618" s="58">
        <v>2035</v>
      </c>
      <c r="AR618" s="73" t="str">
        <f t="shared" si="115"/>
        <v>*0.89</v>
      </c>
      <c r="AS618" s="70" t="str">
        <f t="shared" si="116"/>
        <v>REZoning_Sol-Win</v>
      </c>
      <c r="AT618" s="58"/>
      <c r="AU618" s="50" t="s">
        <v>3956</v>
      </c>
      <c r="AV618" s="72" t="s">
        <v>874</v>
      </c>
      <c r="AW618" s="58">
        <v>2050</v>
      </c>
      <c r="AX618" s="73" t="str">
        <f t="shared" si="117"/>
        <v>*0.84</v>
      </c>
      <c r="AY618" s="70" t="str">
        <f t="shared" si="118"/>
        <v>REZoning_Sol-Win</v>
      </c>
    </row>
    <row r="619" ht="29" spans="1:51">
      <c r="A619" s="67" t="s">
        <v>83</v>
      </c>
      <c r="C619" t="s">
        <v>3957</v>
      </c>
      <c r="D619" s="68" t="s">
        <v>874</v>
      </c>
      <c r="E619" s="52">
        <v>2035</v>
      </c>
      <c r="F619" s="69" t="str">
        <f t="shared" si="108"/>
        <v>*0.94</v>
      </c>
      <c r="G619" s="70" t="str">
        <f t="shared" si="119"/>
        <v>REZoning_Sol-Win</v>
      </c>
      <c r="H619" s="52"/>
      <c r="I619" t="s">
        <v>3957</v>
      </c>
      <c r="J619" s="68" t="s">
        <v>874</v>
      </c>
      <c r="K619" s="52">
        <v>2050</v>
      </c>
      <c r="L619" s="62" t="str">
        <f t="shared" si="109"/>
        <v>*0.9</v>
      </c>
      <c r="M619" s="70" t="str">
        <f t="shared" si="110"/>
        <v>REZoning_Sol-Win</v>
      </c>
      <c r="O619" t="s">
        <v>3957</v>
      </c>
      <c r="P619" t="s">
        <v>874</v>
      </c>
      <c r="Q619">
        <v>2100</v>
      </c>
      <c r="R619" t="s">
        <v>926</v>
      </c>
      <c r="S619" t="s">
        <v>875</v>
      </c>
      <c r="AA619" s="49" t="s">
        <v>3957</v>
      </c>
      <c r="AB619" s="71" t="s">
        <v>874</v>
      </c>
      <c r="AC619" s="55">
        <v>2035</v>
      </c>
      <c r="AD619" s="70" t="str">
        <f t="shared" si="111"/>
        <v>*0.92</v>
      </c>
      <c r="AE619" s="70" t="str">
        <f t="shared" si="112"/>
        <v>REZoning_Sol-Win</v>
      </c>
      <c r="AF619" s="55"/>
      <c r="AG619" s="49" t="s">
        <v>3957</v>
      </c>
      <c r="AH619" s="71" t="s">
        <v>874</v>
      </c>
      <c r="AI619" s="55">
        <v>2050</v>
      </c>
      <c r="AJ619" s="70" t="str">
        <f t="shared" si="113"/>
        <v>*0.89</v>
      </c>
      <c r="AK619" s="70" t="str">
        <f t="shared" si="114"/>
        <v>REZoning_Sol-Win</v>
      </c>
      <c r="AO619" s="50" t="s">
        <v>3957</v>
      </c>
      <c r="AP619" s="72" t="s">
        <v>874</v>
      </c>
      <c r="AQ619" s="58">
        <v>2035</v>
      </c>
      <c r="AR619" s="73" t="str">
        <f t="shared" si="115"/>
        <v>*0.89</v>
      </c>
      <c r="AS619" s="70" t="str">
        <f t="shared" si="116"/>
        <v>REZoning_Sol-Win</v>
      </c>
      <c r="AT619" s="58"/>
      <c r="AU619" s="50" t="s">
        <v>3957</v>
      </c>
      <c r="AV619" s="72" t="s">
        <v>874</v>
      </c>
      <c r="AW619" s="58">
        <v>2050</v>
      </c>
      <c r="AX619" s="73" t="str">
        <f t="shared" si="117"/>
        <v>*0.84</v>
      </c>
      <c r="AY619" s="70" t="str">
        <f t="shared" si="118"/>
        <v>REZoning_Sol-Win</v>
      </c>
    </row>
    <row r="620" ht="29" spans="1:51">
      <c r="A620" s="67" t="s">
        <v>83</v>
      </c>
      <c r="C620" t="s">
        <v>3958</v>
      </c>
      <c r="D620" s="68" t="s">
        <v>874</v>
      </c>
      <c r="E620" s="52">
        <v>2035</v>
      </c>
      <c r="F620" s="69" t="str">
        <f t="shared" si="108"/>
        <v>*0.94</v>
      </c>
      <c r="G620" s="70" t="str">
        <f t="shared" si="119"/>
        <v>REZoning_Sol-Win</v>
      </c>
      <c r="H620" s="52"/>
      <c r="I620" t="s">
        <v>3958</v>
      </c>
      <c r="J620" s="68" t="s">
        <v>874</v>
      </c>
      <c r="K620" s="52">
        <v>2050</v>
      </c>
      <c r="L620" s="62" t="str">
        <f t="shared" si="109"/>
        <v>*0.9</v>
      </c>
      <c r="M620" s="70" t="str">
        <f t="shared" si="110"/>
        <v>REZoning_Sol-Win</v>
      </c>
      <c r="O620" t="s">
        <v>3958</v>
      </c>
      <c r="P620" t="s">
        <v>874</v>
      </c>
      <c r="Q620">
        <v>2100</v>
      </c>
      <c r="R620" t="s">
        <v>926</v>
      </c>
      <c r="S620" t="s">
        <v>875</v>
      </c>
      <c r="AA620" s="49" t="s">
        <v>3958</v>
      </c>
      <c r="AB620" s="71" t="s">
        <v>874</v>
      </c>
      <c r="AC620" s="55">
        <v>2035</v>
      </c>
      <c r="AD620" s="70" t="str">
        <f t="shared" si="111"/>
        <v>*0.92</v>
      </c>
      <c r="AE620" s="70" t="str">
        <f t="shared" si="112"/>
        <v>REZoning_Sol-Win</v>
      </c>
      <c r="AF620" s="55"/>
      <c r="AG620" s="49" t="s">
        <v>3958</v>
      </c>
      <c r="AH620" s="71" t="s">
        <v>874</v>
      </c>
      <c r="AI620" s="55">
        <v>2050</v>
      </c>
      <c r="AJ620" s="70" t="str">
        <f t="shared" si="113"/>
        <v>*0.89</v>
      </c>
      <c r="AK620" s="70" t="str">
        <f t="shared" si="114"/>
        <v>REZoning_Sol-Win</v>
      </c>
      <c r="AO620" s="50" t="s">
        <v>3958</v>
      </c>
      <c r="AP620" s="72" t="s">
        <v>874</v>
      </c>
      <c r="AQ620" s="58">
        <v>2035</v>
      </c>
      <c r="AR620" s="73" t="str">
        <f t="shared" si="115"/>
        <v>*0.89</v>
      </c>
      <c r="AS620" s="70" t="str">
        <f t="shared" si="116"/>
        <v>REZoning_Sol-Win</v>
      </c>
      <c r="AT620" s="58"/>
      <c r="AU620" s="50" t="s">
        <v>3958</v>
      </c>
      <c r="AV620" s="72" t="s">
        <v>874</v>
      </c>
      <c r="AW620" s="58">
        <v>2050</v>
      </c>
      <c r="AX620" s="73" t="str">
        <f t="shared" si="117"/>
        <v>*0.84</v>
      </c>
      <c r="AY620" s="70" t="str">
        <f t="shared" si="118"/>
        <v>REZoning_Sol-Win</v>
      </c>
    </row>
    <row r="621" ht="29" spans="1:51">
      <c r="A621" s="67" t="s">
        <v>83</v>
      </c>
      <c r="C621" t="s">
        <v>3959</v>
      </c>
      <c r="D621" s="68" t="s">
        <v>874</v>
      </c>
      <c r="E621" s="52">
        <v>2035</v>
      </c>
      <c r="F621" s="69" t="str">
        <f t="shared" si="108"/>
        <v>*0.94</v>
      </c>
      <c r="G621" s="70" t="str">
        <f t="shared" si="119"/>
        <v>REZoning_Sol-Win</v>
      </c>
      <c r="H621" s="52"/>
      <c r="I621" t="s">
        <v>3959</v>
      </c>
      <c r="J621" s="68" t="s">
        <v>874</v>
      </c>
      <c r="K621" s="52">
        <v>2050</v>
      </c>
      <c r="L621" s="62" t="str">
        <f t="shared" si="109"/>
        <v>*0.9</v>
      </c>
      <c r="M621" s="70" t="str">
        <f t="shared" si="110"/>
        <v>REZoning_Sol-Win</v>
      </c>
      <c r="O621" t="s">
        <v>3959</v>
      </c>
      <c r="P621" t="s">
        <v>874</v>
      </c>
      <c r="Q621">
        <v>2100</v>
      </c>
      <c r="R621" t="s">
        <v>926</v>
      </c>
      <c r="S621" t="s">
        <v>875</v>
      </c>
      <c r="AA621" s="49" t="s">
        <v>3959</v>
      </c>
      <c r="AB621" s="71" t="s">
        <v>874</v>
      </c>
      <c r="AC621" s="55">
        <v>2035</v>
      </c>
      <c r="AD621" s="70" t="str">
        <f t="shared" si="111"/>
        <v>*0.92</v>
      </c>
      <c r="AE621" s="70" t="str">
        <f t="shared" si="112"/>
        <v>REZoning_Sol-Win</v>
      </c>
      <c r="AF621" s="55"/>
      <c r="AG621" s="49" t="s">
        <v>3959</v>
      </c>
      <c r="AH621" s="71" t="s">
        <v>874</v>
      </c>
      <c r="AI621" s="55">
        <v>2050</v>
      </c>
      <c r="AJ621" s="70" t="str">
        <f t="shared" si="113"/>
        <v>*0.89</v>
      </c>
      <c r="AK621" s="70" t="str">
        <f t="shared" si="114"/>
        <v>REZoning_Sol-Win</v>
      </c>
      <c r="AO621" s="50" t="s">
        <v>3959</v>
      </c>
      <c r="AP621" s="72" t="s">
        <v>874</v>
      </c>
      <c r="AQ621" s="58">
        <v>2035</v>
      </c>
      <c r="AR621" s="73" t="str">
        <f t="shared" si="115"/>
        <v>*0.89</v>
      </c>
      <c r="AS621" s="70" t="str">
        <f t="shared" si="116"/>
        <v>REZoning_Sol-Win</v>
      </c>
      <c r="AT621" s="58"/>
      <c r="AU621" s="50" t="s">
        <v>3959</v>
      </c>
      <c r="AV621" s="72" t="s">
        <v>874</v>
      </c>
      <c r="AW621" s="58">
        <v>2050</v>
      </c>
      <c r="AX621" s="73" t="str">
        <f t="shared" si="117"/>
        <v>*0.84</v>
      </c>
      <c r="AY621" s="70" t="str">
        <f t="shared" si="118"/>
        <v>REZoning_Sol-Win</v>
      </c>
    </row>
    <row r="622" ht="29" spans="1:51">
      <c r="A622" s="67" t="s">
        <v>83</v>
      </c>
      <c r="C622" t="s">
        <v>3960</v>
      </c>
      <c r="D622" s="68" t="s">
        <v>874</v>
      </c>
      <c r="E622" s="52">
        <v>2035</v>
      </c>
      <c r="F622" s="69" t="str">
        <f t="shared" si="108"/>
        <v>*0.94</v>
      </c>
      <c r="G622" s="70" t="str">
        <f t="shared" si="119"/>
        <v>REZoning_Sol-Win</v>
      </c>
      <c r="H622" s="52"/>
      <c r="I622" t="s">
        <v>3960</v>
      </c>
      <c r="J622" s="68" t="s">
        <v>874</v>
      </c>
      <c r="K622" s="52">
        <v>2050</v>
      </c>
      <c r="L622" s="62" t="str">
        <f t="shared" si="109"/>
        <v>*0.9</v>
      </c>
      <c r="M622" s="70" t="str">
        <f t="shared" si="110"/>
        <v>REZoning_Sol-Win</v>
      </c>
      <c r="O622" t="s">
        <v>3960</v>
      </c>
      <c r="P622" t="s">
        <v>874</v>
      </c>
      <c r="Q622">
        <v>2100</v>
      </c>
      <c r="R622" t="s">
        <v>926</v>
      </c>
      <c r="S622" t="s">
        <v>875</v>
      </c>
      <c r="AA622" s="49" t="s">
        <v>3960</v>
      </c>
      <c r="AB622" s="71" t="s">
        <v>874</v>
      </c>
      <c r="AC622" s="55">
        <v>2035</v>
      </c>
      <c r="AD622" s="70" t="str">
        <f t="shared" si="111"/>
        <v>*0.92</v>
      </c>
      <c r="AE622" s="70" t="str">
        <f t="shared" si="112"/>
        <v>REZoning_Sol-Win</v>
      </c>
      <c r="AF622" s="55"/>
      <c r="AG622" s="49" t="s">
        <v>3960</v>
      </c>
      <c r="AH622" s="71" t="s">
        <v>874</v>
      </c>
      <c r="AI622" s="55">
        <v>2050</v>
      </c>
      <c r="AJ622" s="70" t="str">
        <f t="shared" si="113"/>
        <v>*0.89</v>
      </c>
      <c r="AK622" s="70" t="str">
        <f t="shared" si="114"/>
        <v>REZoning_Sol-Win</v>
      </c>
      <c r="AO622" s="50" t="s">
        <v>3960</v>
      </c>
      <c r="AP622" s="72" t="s">
        <v>874</v>
      </c>
      <c r="AQ622" s="58">
        <v>2035</v>
      </c>
      <c r="AR622" s="73" t="str">
        <f t="shared" si="115"/>
        <v>*0.89</v>
      </c>
      <c r="AS622" s="70" t="str">
        <f t="shared" si="116"/>
        <v>REZoning_Sol-Win</v>
      </c>
      <c r="AT622" s="58"/>
      <c r="AU622" s="50" t="s">
        <v>3960</v>
      </c>
      <c r="AV622" s="72" t="s">
        <v>874</v>
      </c>
      <c r="AW622" s="58">
        <v>2050</v>
      </c>
      <c r="AX622" s="73" t="str">
        <f t="shared" si="117"/>
        <v>*0.84</v>
      </c>
      <c r="AY622" s="70" t="str">
        <f t="shared" si="118"/>
        <v>REZoning_Sol-Win</v>
      </c>
    </row>
    <row r="623" ht="29" spans="1:51">
      <c r="A623" s="67" t="s">
        <v>70</v>
      </c>
      <c r="C623" t="s">
        <v>3961</v>
      </c>
      <c r="D623" s="68" t="s">
        <v>874</v>
      </c>
      <c r="E623" s="52">
        <v>2035</v>
      </c>
      <c r="F623" s="69" t="str">
        <f t="shared" si="108"/>
        <v>*0.94</v>
      </c>
      <c r="G623" s="70" t="str">
        <f t="shared" si="119"/>
        <v>REZoning_Sol-Win</v>
      </c>
      <c r="H623" s="52"/>
      <c r="I623" t="s">
        <v>3961</v>
      </c>
      <c r="J623" s="68" t="s">
        <v>874</v>
      </c>
      <c r="K623" s="52">
        <v>2050</v>
      </c>
      <c r="L623" s="62" t="str">
        <f t="shared" si="109"/>
        <v>*0.91</v>
      </c>
      <c r="M623" s="70" t="str">
        <f t="shared" si="110"/>
        <v>REZoning_Sol-Win</v>
      </c>
      <c r="O623" t="s">
        <v>3961</v>
      </c>
      <c r="P623" t="s">
        <v>874</v>
      </c>
      <c r="Q623">
        <v>2100</v>
      </c>
      <c r="R623" t="s">
        <v>890</v>
      </c>
      <c r="S623" t="s">
        <v>875</v>
      </c>
      <c r="AA623" s="49" t="s">
        <v>3961</v>
      </c>
      <c r="AB623" s="71" t="s">
        <v>874</v>
      </c>
      <c r="AC623" s="55">
        <v>2035</v>
      </c>
      <c r="AD623" s="70" t="str">
        <f t="shared" si="111"/>
        <v>*0.93</v>
      </c>
      <c r="AE623" s="70" t="str">
        <f t="shared" si="112"/>
        <v>REZoning_Sol-Win</v>
      </c>
      <c r="AF623" s="55"/>
      <c r="AG623" s="49" t="s">
        <v>3961</v>
      </c>
      <c r="AH623" s="71" t="s">
        <v>874</v>
      </c>
      <c r="AI623" s="55">
        <v>2050</v>
      </c>
      <c r="AJ623" s="70" t="str">
        <f t="shared" si="113"/>
        <v>*0.9</v>
      </c>
      <c r="AK623" s="70" t="str">
        <f t="shared" si="114"/>
        <v>REZoning_Sol-Win</v>
      </c>
      <c r="AO623" s="50" t="s">
        <v>3961</v>
      </c>
      <c r="AP623" s="72" t="s">
        <v>874</v>
      </c>
      <c r="AQ623" s="58">
        <v>2035</v>
      </c>
      <c r="AR623" s="73" t="str">
        <f t="shared" si="115"/>
        <v>*0.9</v>
      </c>
      <c r="AS623" s="70" t="str">
        <f t="shared" si="116"/>
        <v>REZoning_Sol-Win</v>
      </c>
      <c r="AT623" s="58"/>
      <c r="AU623" s="50" t="s">
        <v>3961</v>
      </c>
      <c r="AV623" s="72" t="s">
        <v>874</v>
      </c>
      <c r="AW623" s="58">
        <v>2050</v>
      </c>
      <c r="AX623" s="73" t="str">
        <f t="shared" si="117"/>
        <v>*0.86</v>
      </c>
      <c r="AY623" s="70" t="str">
        <f t="shared" si="118"/>
        <v>REZoning_Sol-Win</v>
      </c>
    </row>
    <row r="624" ht="29" spans="1:51">
      <c r="A624" s="67" t="s">
        <v>70</v>
      </c>
      <c r="C624" t="s">
        <v>3962</v>
      </c>
      <c r="D624" s="68" t="s">
        <v>874</v>
      </c>
      <c r="E624" s="52">
        <v>2035</v>
      </c>
      <c r="F624" s="69" t="str">
        <f t="shared" si="108"/>
        <v>*0.94</v>
      </c>
      <c r="G624" s="70" t="str">
        <f t="shared" si="119"/>
        <v>REZoning_Sol-Win</v>
      </c>
      <c r="H624" s="52"/>
      <c r="I624" t="s">
        <v>3962</v>
      </c>
      <c r="J624" s="68" t="s">
        <v>874</v>
      </c>
      <c r="K624" s="52">
        <v>2050</v>
      </c>
      <c r="L624" s="62" t="str">
        <f t="shared" si="109"/>
        <v>*0.91</v>
      </c>
      <c r="M624" s="70" t="str">
        <f t="shared" si="110"/>
        <v>REZoning_Sol-Win</v>
      </c>
      <c r="O624" t="s">
        <v>3962</v>
      </c>
      <c r="P624" t="s">
        <v>874</v>
      </c>
      <c r="Q624">
        <v>2100</v>
      </c>
      <c r="R624" t="s">
        <v>890</v>
      </c>
      <c r="S624" t="s">
        <v>875</v>
      </c>
      <c r="AA624" s="49" t="s">
        <v>3962</v>
      </c>
      <c r="AB624" s="71" t="s">
        <v>874</v>
      </c>
      <c r="AC624" s="55">
        <v>2035</v>
      </c>
      <c r="AD624" s="70" t="str">
        <f t="shared" si="111"/>
        <v>*0.93</v>
      </c>
      <c r="AE624" s="70" t="str">
        <f t="shared" si="112"/>
        <v>REZoning_Sol-Win</v>
      </c>
      <c r="AF624" s="55"/>
      <c r="AG624" s="49" t="s">
        <v>3962</v>
      </c>
      <c r="AH624" s="71" t="s">
        <v>874</v>
      </c>
      <c r="AI624" s="55">
        <v>2050</v>
      </c>
      <c r="AJ624" s="70" t="str">
        <f t="shared" si="113"/>
        <v>*0.9</v>
      </c>
      <c r="AK624" s="70" t="str">
        <f t="shared" si="114"/>
        <v>REZoning_Sol-Win</v>
      </c>
      <c r="AO624" s="50" t="s">
        <v>3962</v>
      </c>
      <c r="AP624" s="72" t="s">
        <v>874</v>
      </c>
      <c r="AQ624" s="58">
        <v>2035</v>
      </c>
      <c r="AR624" s="73" t="str">
        <f t="shared" si="115"/>
        <v>*0.9</v>
      </c>
      <c r="AS624" s="70" t="str">
        <f t="shared" si="116"/>
        <v>REZoning_Sol-Win</v>
      </c>
      <c r="AT624" s="58"/>
      <c r="AU624" s="50" t="s">
        <v>3962</v>
      </c>
      <c r="AV624" s="72" t="s">
        <v>874</v>
      </c>
      <c r="AW624" s="58">
        <v>2050</v>
      </c>
      <c r="AX624" s="73" t="str">
        <f t="shared" si="117"/>
        <v>*0.86</v>
      </c>
      <c r="AY624" s="70" t="str">
        <f t="shared" si="118"/>
        <v>REZoning_Sol-Win</v>
      </c>
    </row>
    <row r="625" ht="29" spans="1:51">
      <c r="A625" s="67" t="s">
        <v>70</v>
      </c>
      <c r="C625" t="s">
        <v>3963</v>
      </c>
      <c r="D625" s="68" t="s">
        <v>874</v>
      </c>
      <c r="E625" s="52">
        <v>2035</v>
      </c>
      <c r="F625" s="69" t="str">
        <f t="shared" si="108"/>
        <v>*0.94</v>
      </c>
      <c r="G625" s="70" t="str">
        <f t="shared" si="119"/>
        <v>REZoning_Sol-Win</v>
      </c>
      <c r="H625" s="52"/>
      <c r="I625" t="s">
        <v>3963</v>
      </c>
      <c r="J625" s="68" t="s">
        <v>874</v>
      </c>
      <c r="K625" s="52">
        <v>2050</v>
      </c>
      <c r="L625" s="62" t="str">
        <f t="shared" si="109"/>
        <v>*0.91</v>
      </c>
      <c r="M625" s="70" t="str">
        <f t="shared" si="110"/>
        <v>REZoning_Sol-Win</v>
      </c>
      <c r="O625" t="s">
        <v>3963</v>
      </c>
      <c r="P625" t="s">
        <v>874</v>
      </c>
      <c r="Q625">
        <v>2100</v>
      </c>
      <c r="R625" t="s">
        <v>890</v>
      </c>
      <c r="S625" t="s">
        <v>875</v>
      </c>
      <c r="AA625" s="49" t="s">
        <v>3963</v>
      </c>
      <c r="AB625" s="71" t="s">
        <v>874</v>
      </c>
      <c r="AC625" s="55">
        <v>2035</v>
      </c>
      <c r="AD625" s="70" t="str">
        <f t="shared" si="111"/>
        <v>*0.93</v>
      </c>
      <c r="AE625" s="70" t="str">
        <f t="shared" si="112"/>
        <v>REZoning_Sol-Win</v>
      </c>
      <c r="AF625" s="55"/>
      <c r="AG625" s="49" t="s">
        <v>3963</v>
      </c>
      <c r="AH625" s="71" t="s">
        <v>874</v>
      </c>
      <c r="AI625" s="55">
        <v>2050</v>
      </c>
      <c r="AJ625" s="70" t="str">
        <f t="shared" si="113"/>
        <v>*0.9</v>
      </c>
      <c r="AK625" s="70" t="str">
        <f t="shared" si="114"/>
        <v>REZoning_Sol-Win</v>
      </c>
      <c r="AO625" s="50" t="s">
        <v>3963</v>
      </c>
      <c r="AP625" s="72" t="s">
        <v>874</v>
      </c>
      <c r="AQ625" s="58">
        <v>2035</v>
      </c>
      <c r="AR625" s="73" t="str">
        <f t="shared" si="115"/>
        <v>*0.9</v>
      </c>
      <c r="AS625" s="70" t="str">
        <f t="shared" si="116"/>
        <v>REZoning_Sol-Win</v>
      </c>
      <c r="AT625" s="58"/>
      <c r="AU625" s="50" t="s">
        <v>3963</v>
      </c>
      <c r="AV625" s="72" t="s">
        <v>874</v>
      </c>
      <c r="AW625" s="58">
        <v>2050</v>
      </c>
      <c r="AX625" s="73" t="str">
        <f t="shared" si="117"/>
        <v>*0.86</v>
      </c>
      <c r="AY625" s="70" t="str">
        <f t="shared" si="118"/>
        <v>REZoning_Sol-Win</v>
      </c>
    </row>
    <row r="626" ht="29" spans="1:51">
      <c r="A626" s="67" t="s">
        <v>70</v>
      </c>
      <c r="C626" t="s">
        <v>3964</v>
      </c>
      <c r="D626" s="68" t="s">
        <v>874</v>
      </c>
      <c r="E626" s="52">
        <v>2035</v>
      </c>
      <c r="F626" s="69" t="str">
        <f t="shared" si="108"/>
        <v>*0.94</v>
      </c>
      <c r="G626" s="70" t="str">
        <f t="shared" si="119"/>
        <v>REZoning_Sol-Win</v>
      </c>
      <c r="H626" s="52"/>
      <c r="I626" t="s">
        <v>3964</v>
      </c>
      <c r="J626" s="68" t="s">
        <v>874</v>
      </c>
      <c r="K626" s="52">
        <v>2050</v>
      </c>
      <c r="L626" s="62" t="str">
        <f t="shared" si="109"/>
        <v>*0.91</v>
      </c>
      <c r="M626" s="70" t="str">
        <f t="shared" si="110"/>
        <v>REZoning_Sol-Win</v>
      </c>
      <c r="O626" t="s">
        <v>3964</v>
      </c>
      <c r="P626" t="s">
        <v>874</v>
      </c>
      <c r="Q626">
        <v>2100</v>
      </c>
      <c r="R626" t="s">
        <v>890</v>
      </c>
      <c r="S626" t="s">
        <v>875</v>
      </c>
      <c r="AA626" s="49" t="s">
        <v>3964</v>
      </c>
      <c r="AB626" s="71" t="s">
        <v>874</v>
      </c>
      <c r="AC626" s="55">
        <v>2035</v>
      </c>
      <c r="AD626" s="70" t="str">
        <f t="shared" si="111"/>
        <v>*0.93</v>
      </c>
      <c r="AE626" s="70" t="str">
        <f t="shared" si="112"/>
        <v>REZoning_Sol-Win</v>
      </c>
      <c r="AF626" s="55"/>
      <c r="AG626" s="49" t="s">
        <v>3964</v>
      </c>
      <c r="AH626" s="71" t="s">
        <v>874</v>
      </c>
      <c r="AI626" s="55">
        <v>2050</v>
      </c>
      <c r="AJ626" s="70" t="str">
        <f t="shared" si="113"/>
        <v>*0.9</v>
      </c>
      <c r="AK626" s="70" t="str">
        <f t="shared" si="114"/>
        <v>REZoning_Sol-Win</v>
      </c>
      <c r="AO626" s="50" t="s">
        <v>3964</v>
      </c>
      <c r="AP626" s="72" t="s">
        <v>874</v>
      </c>
      <c r="AQ626" s="58">
        <v>2035</v>
      </c>
      <c r="AR626" s="73" t="str">
        <f t="shared" si="115"/>
        <v>*0.9</v>
      </c>
      <c r="AS626" s="70" t="str">
        <f t="shared" si="116"/>
        <v>REZoning_Sol-Win</v>
      </c>
      <c r="AT626" s="58"/>
      <c r="AU626" s="50" t="s">
        <v>3964</v>
      </c>
      <c r="AV626" s="72" t="s">
        <v>874</v>
      </c>
      <c r="AW626" s="58">
        <v>2050</v>
      </c>
      <c r="AX626" s="73" t="str">
        <f t="shared" si="117"/>
        <v>*0.86</v>
      </c>
      <c r="AY626" s="70" t="str">
        <f t="shared" si="118"/>
        <v>REZoning_Sol-Win</v>
      </c>
    </row>
    <row r="627" ht="29" spans="1:51">
      <c r="A627" s="67" t="s">
        <v>70</v>
      </c>
      <c r="C627" t="s">
        <v>3965</v>
      </c>
      <c r="D627" s="68" t="s">
        <v>874</v>
      </c>
      <c r="E627" s="52">
        <v>2035</v>
      </c>
      <c r="F627" s="69" t="str">
        <f t="shared" si="108"/>
        <v>*0.94</v>
      </c>
      <c r="G627" s="70" t="str">
        <f t="shared" si="119"/>
        <v>REZoning_Sol-Win</v>
      </c>
      <c r="H627" s="52"/>
      <c r="I627" t="s">
        <v>3965</v>
      </c>
      <c r="J627" s="68" t="s">
        <v>874</v>
      </c>
      <c r="K627" s="52">
        <v>2050</v>
      </c>
      <c r="L627" s="62" t="str">
        <f t="shared" si="109"/>
        <v>*0.91</v>
      </c>
      <c r="M627" s="70" t="str">
        <f t="shared" si="110"/>
        <v>REZoning_Sol-Win</v>
      </c>
      <c r="O627" t="s">
        <v>3965</v>
      </c>
      <c r="P627" t="s">
        <v>874</v>
      </c>
      <c r="Q627">
        <v>2100</v>
      </c>
      <c r="R627" t="s">
        <v>890</v>
      </c>
      <c r="S627" t="s">
        <v>875</v>
      </c>
      <c r="AA627" s="49" t="s">
        <v>3965</v>
      </c>
      <c r="AB627" s="71" t="s">
        <v>874</v>
      </c>
      <c r="AC627" s="55">
        <v>2035</v>
      </c>
      <c r="AD627" s="70" t="str">
        <f t="shared" si="111"/>
        <v>*0.93</v>
      </c>
      <c r="AE627" s="70" t="str">
        <f t="shared" si="112"/>
        <v>REZoning_Sol-Win</v>
      </c>
      <c r="AF627" s="55"/>
      <c r="AG627" s="49" t="s">
        <v>3965</v>
      </c>
      <c r="AH627" s="71" t="s">
        <v>874</v>
      </c>
      <c r="AI627" s="55">
        <v>2050</v>
      </c>
      <c r="AJ627" s="70" t="str">
        <f t="shared" si="113"/>
        <v>*0.9</v>
      </c>
      <c r="AK627" s="70" t="str">
        <f t="shared" si="114"/>
        <v>REZoning_Sol-Win</v>
      </c>
      <c r="AO627" s="50" t="s">
        <v>3965</v>
      </c>
      <c r="AP627" s="72" t="s">
        <v>874</v>
      </c>
      <c r="AQ627" s="58">
        <v>2035</v>
      </c>
      <c r="AR627" s="73" t="str">
        <f t="shared" si="115"/>
        <v>*0.9</v>
      </c>
      <c r="AS627" s="70" t="str">
        <f t="shared" si="116"/>
        <v>REZoning_Sol-Win</v>
      </c>
      <c r="AT627" s="58"/>
      <c r="AU627" s="50" t="s">
        <v>3965</v>
      </c>
      <c r="AV627" s="72" t="s">
        <v>874</v>
      </c>
      <c r="AW627" s="58">
        <v>2050</v>
      </c>
      <c r="AX627" s="73" t="str">
        <f t="shared" si="117"/>
        <v>*0.86</v>
      </c>
      <c r="AY627" s="70" t="str">
        <f t="shared" si="118"/>
        <v>REZoning_Sol-Win</v>
      </c>
    </row>
    <row r="628" ht="29" spans="1:51">
      <c r="A628" s="67" t="s">
        <v>70</v>
      </c>
      <c r="C628" t="s">
        <v>3966</v>
      </c>
      <c r="D628" s="68" t="s">
        <v>874</v>
      </c>
      <c r="E628" s="52">
        <v>2035</v>
      </c>
      <c r="F628" s="69" t="str">
        <f t="shared" si="108"/>
        <v>*0.94</v>
      </c>
      <c r="G628" s="70" t="str">
        <f t="shared" si="119"/>
        <v>REZoning_Sol-Win</v>
      </c>
      <c r="H628" s="52"/>
      <c r="I628" t="s">
        <v>3966</v>
      </c>
      <c r="J628" s="68" t="s">
        <v>874</v>
      </c>
      <c r="K628" s="52">
        <v>2050</v>
      </c>
      <c r="L628" s="62" t="str">
        <f t="shared" si="109"/>
        <v>*0.91</v>
      </c>
      <c r="M628" s="70" t="str">
        <f t="shared" si="110"/>
        <v>REZoning_Sol-Win</v>
      </c>
      <c r="O628" t="s">
        <v>3966</v>
      </c>
      <c r="P628" t="s">
        <v>874</v>
      </c>
      <c r="Q628">
        <v>2100</v>
      </c>
      <c r="R628" t="s">
        <v>890</v>
      </c>
      <c r="S628" t="s">
        <v>875</v>
      </c>
      <c r="AA628" s="49" t="s">
        <v>3966</v>
      </c>
      <c r="AB628" s="71" t="s">
        <v>874</v>
      </c>
      <c r="AC628" s="55">
        <v>2035</v>
      </c>
      <c r="AD628" s="70" t="str">
        <f t="shared" si="111"/>
        <v>*0.93</v>
      </c>
      <c r="AE628" s="70" t="str">
        <f t="shared" si="112"/>
        <v>REZoning_Sol-Win</v>
      </c>
      <c r="AF628" s="55"/>
      <c r="AG628" s="49" t="s">
        <v>3966</v>
      </c>
      <c r="AH628" s="71" t="s">
        <v>874</v>
      </c>
      <c r="AI628" s="55">
        <v>2050</v>
      </c>
      <c r="AJ628" s="70" t="str">
        <f t="shared" si="113"/>
        <v>*0.9</v>
      </c>
      <c r="AK628" s="70" t="str">
        <f t="shared" si="114"/>
        <v>REZoning_Sol-Win</v>
      </c>
      <c r="AO628" s="50" t="s">
        <v>3966</v>
      </c>
      <c r="AP628" s="72" t="s">
        <v>874</v>
      </c>
      <c r="AQ628" s="58">
        <v>2035</v>
      </c>
      <c r="AR628" s="73" t="str">
        <f t="shared" si="115"/>
        <v>*0.9</v>
      </c>
      <c r="AS628" s="70" t="str">
        <f t="shared" si="116"/>
        <v>REZoning_Sol-Win</v>
      </c>
      <c r="AT628" s="58"/>
      <c r="AU628" s="50" t="s">
        <v>3966</v>
      </c>
      <c r="AV628" s="72" t="s">
        <v>874</v>
      </c>
      <c r="AW628" s="58">
        <v>2050</v>
      </c>
      <c r="AX628" s="73" t="str">
        <f t="shared" si="117"/>
        <v>*0.86</v>
      </c>
      <c r="AY628" s="70" t="str">
        <f t="shared" si="118"/>
        <v>REZoning_Sol-Win</v>
      </c>
    </row>
    <row r="629" ht="29" spans="1:51">
      <c r="A629" s="67" t="s">
        <v>70</v>
      </c>
      <c r="C629" t="s">
        <v>3967</v>
      </c>
      <c r="D629" s="68" t="s">
        <v>874</v>
      </c>
      <c r="E629" s="52">
        <v>2035</v>
      </c>
      <c r="F629" s="69" t="str">
        <f t="shared" si="108"/>
        <v>*0.94</v>
      </c>
      <c r="G629" s="70" t="str">
        <f t="shared" si="119"/>
        <v>REZoning_Sol-Win</v>
      </c>
      <c r="H629" s="52"/>
      <c r="I629" t="s">
        <v>3967</v>
      </c>
      <c r="J629" s="68" t="s">
        <v>874</v>
      </c>
      <c r="K629" s="52">
        <v>2050</v>
      </c>
      <c r="L629" s="62" t="str">
        <f t="shared" si="109"/>
        <v>*0.91</v>
      </c>
      <c r="M629" s="70" t="str">
        <f t="shared" si="110"/>
        <v>REZoning_Sol-Win</v>
      </c>
      <c r="O629" t="s">
        <v>3967</v>
      </c>
      <c r="P629" t="s">
        <v>874</v>
      </c>
      <c r="Q629">
        <v>2100</v>
      </c>
      <c r="R629" t="s">
        <v>890</v>
      </c>
      <c r="S629" t="s">
        <v>875</v>
      </c>
      <c r="AA629" s="49" t="s">
        <v>3967</v>
      </c>
      <c r="AB629" s="71" t="s">
        <v>874</v>
      </c>
      <c r="AC629" s="55">
        <v>2035</v>
      </c>
      <c r="AD629" s="70" t="str">
        <f t="shared" si="111"/>
        <v>*0.93</v>
      </c>
      <c r="AE629" s="70" t="str">
        <f t="shared" si="112"/>
        <v>REZoning_Sol-Win</v>
      </c>
      <c r="AF629" s="55"/>
      <c r="AG629" s="49" t="s">
        <v>3967</v>
      </c>
      <c r="AH629" s="71" t="s">
        <v>874</v>
      </c>
      <c r="AI629" s="55">
        <v>2050</v>
      </c>
      <c r="AJ629" s="70" t="str">
        <f t="shared" si="113"/>
        <v>*0.9</v>
      </c>
      <c r="AK629" s="70" t="str">
        <f t="shared" si="114"/>
        <v>REZoning_Sol-Win</v>
      </c>
      <c r="AO629" s="50" t="s">
        <v>3967</v>
      </c>
      <c r="AP629" s="72" t="s">
        <v>874</v>
      </c>
      <c r="AQ629" s="58">
        <v>2035</v>
      </c>
      <c r="AR629" s="73" t="str">
        <f t="shared" si="115"/>
        <v>*0.9</v>
      </c>
      <c r="AS629" s="70" t="str">
        <f t="shared" si="116"/>
        <v>REZoning_Sol-Win</v>
      </c>
      <c r="AT629" s="58"/>
      <c r="AU629" s="50" t="s">
        <v>3967</v>
      </c>
      <c r="AV629" s="72" t="s">
        <v>874</v>
      </c>
      <c r="AW629" s="58">
        <v>2050</v>
      </c>
      <c r="AX629" s="73" t="str">
        <f t="shared" si="117"/>
        <v>*0.86</v>
      </c>
      <c r="AY629" s="70" t="str">
        <f t="shared" si="118"/>
        <v>REZoning_Sol-Win</v>
      </c>
    </row>
    <row r="630" ht="29" spans="1:51">
      <c r="A630" s="67" t="s">
        <v>70</v>
      </c>
      <c r="C630" t="s">
        <v>3968</v>
      </c>
      <c r="D630" s="68" t="s">
        <v>874</v>
      </c>
      <c r="E630" s="52">
        <v>2035</v>
      </c>
      <c r="F630" s="69" t="str">
        <f t="shared" si="108"/>
        <v>*0.94</v>
      </c>
      <c r="G630" s="70" t="str">
        <f t="shared" si="119"/>
        <v>REZoning_Sol-Win</v>
      </c>
      <c r="H630" s="52"/>
      <c r="I630" t="s">
        <v>3968</v>
      </c>
      <c r="J630" s="68" t="s">
        <v>874</v>
      </c>
      <c r="K630" s="52">
        <v>2050</v>
      </c>
      <c r="L630" s="62" t="str">
        <f t="shared" si="109"/>
        <v>*0.91</v>
      </c>
      <c r="M630" s="70" t="str">
        <f t="shared" si="110"/>
        <v>REZoning_Sol-Win</v>
      </c>
      <c r="O630" t="s">
        <v>3968</v>
      </c>
      <c r="P630" t="s">
        <v>874</v>
      </c>
      <c r="Q630">
        <v>2100</v>
      </c>
      <c r="R630" t="s">
        <v>890</v>
      </c>
      <c r="S630" t="s">
        <v>875</v>
      </c>
      <c r="AA630" s="49" t="s">
        <v>3968</v>
      </c>
      <c r="AB630" s="71" t="s">
        <v>874</v>
      </c>
      <c r="AC630" s="55">
        <v>2035</v>
      </c>
      <c r="AD630" s="70" t="str">
        <f t="shared" si="111"/>
        <v>*0.93</v>
      </c>
      <c r="AE630" s="70" t="str">
        <f t="shared" si="112"/>
        <v>REZoning_Sol-Win</v>
      </c>
      <c r="AF630" s="55"/>
      <c r="AG630" s="49" t="s">
        <v>3968</v>
      </c>
      <c r="AH630" s="71" t="s">
        <v>874</v>
      </c>
      <c r="AI630" s="55">
        <v>2050</v>
      </c>
      <c r="AJ630" s="70" t="str">
        <f t="shared" si="113"/>
        <v>*0.9</v>
      </c>
      <c r="AK630" s="70" t="str">
        <f t="shared" si="114"/>
        <v>REZoning_Sol-Win</v>
      </c>
      <c r="AO630" s="50" t="s">
        <v>3968</v>
      </c>
      <c r="AP630" s="72" t="s">
        <v>874</v>
      </c>
      <c r="AQ630" s="58">
        <v>2035</v>
      </c>
      <c r="AR630" s="73" t="str">
        <f t="shared" si="115"/>
        <v>*0.9</v>
      </c>
      <c r="AS630" s="70" t="str">
        <f t="shared" si="116"/>
        <v>REZoning_Sol-Win</v>
      </c>
      <c r="AT630" s="58"/>
      <c r="AU630" s="50" t="s">
        <v>3968</v>
      </c>
      <c r="AV630" s="72" t="s">
        <v>874</v>
      </c>
      <c r="AW630" s="58">
        <v>2050</v>
      </c>
      <c r="AX630" s="73" t="str">
        <f t="shared" si="117"/>
        <v>*0.86</v>
      </c>
      <c r="AY630" s="70" t="str">
        <f t="shared" si="118"/>
        <v>REZoning_Sol-Win</v>
      </c>
    </row>
    <row r="631" ht="29" spans="1:51">
      <c r="A631" s="67" t="s">
        <v>70</v>
      </c>
      <c r="C631" t="s">
        <v>3969</v>
      </c>
      <c r="D631" s="68" t="s">
        <v>874</v>
      </c>
      <c r="E631" s="52">
        <v>2035</v>
      </c>
      <c r="F631" s="69" t="str">
        <f t="shared" si="108"/>
        <v>*0.94</v>
      </c>
      <c r="G631" s="70" t="str">
        <f t="shared" si="119"/>
        <v>REZoning_Sol-Win</v>
      </c>
      <c r="H631" s="52"/>
      <c r="I631" t="s">
        <v>3969</v>
      </c>
      <c r="J631" s="68" t="s">
        <v>874</v>
      </c>
      <c r="K631" s="52">
        <v>2050</v>
      </c>
      <c r="L631" s="62" t="str">
        <f t="shared" si="109"/>
        <v>*0.91</v>
      </c>
      <c r="M631" s="70" t="str">
        <f t="shared" si="110"/>
        <v>REZoning_Sol-Win</v>
      </c>
      <c r="O631" t="s">
        <v>3969</v>
      </c>
      <c r="P631" t="s">
        <v>874</v>
      </c>
      <c r="Q631">
        <v>2100</v>
      </c>
      <c r="R631" t="s">
        <v>890</v>
      </c>
      <c r="S631" t="s">
        <v>875</v>
      </c>
      <c r="AA631" s="49" t="s">
        <v>3969</v>
      </c>
      <c r="AB631" s="71" t="s">
        <v>874</v>
      </c>
      <c r="AC631" s="55">
        <v>2035</v>
      </c>
      <c r="AD631" s="70" t="str">
        <f t="shared" si="111"/>
        <v>*0.93</v>
      </c>
      <c r="AE631" s="70" t="str">
        <f t="shared" si="112"/>
        <v>REZoning_Sol-Win</v>
      </c>
      <c r="AF631" s="55"/>
      <c r="AG631" s="49" t="s">
        <v>3969</v>
      </c>
      <c r="AH631" s="71" t="s">
        <v>874</v>
      </c>
      <c r="AI631" s="55">
        <v>2050</v>
      </c>
      <c r="AJ631" s="70" t="str">
        <f t="shared" si="113"/>
        <v>*0.9</v>
      </c>
      <c r="AK631" s="70" t="str">
        <f t="shared" si="114"/>
        <v>REZoning_Sol-Win</v>
      </c>
      <c r="AO631" s="50" t="s">
        <v>3969</v>
      </c>
      <c r="AP631" s="72" t="s">
        <v>874</v>
      </c>
      <c r="AQ631" s="58">
        <v>2035</v>
      </c>
      <c r="AR631" s="73" t="str">
        <f t="shared" si="115"/>
        <v>*0.9</v>
      </c>
      <c r="AS631" s="70" t="str">
        <f t="shared" si="116"/>
        <v>REZoning_Sol-Win</v>
      </c>
      <c r="AT631" s="58"/>
      <c r="AU631" s="50" t="s">
        <v>3969</v>
      </c>
      <c r="AV631" s="72" t="s">
        <v>874</v>
      </c>
      <c r="AW631" s="58">
        <v>2050</v>
      </c>
      <c r="AX631" s="73" t="str">
        <f t="shared" si="117"/>
        <v>*0.86</v>
      </c>
      <c r="AY631" s="70" t="str">
        <f t="shared" si="118"/>
        <v>REZoning_Sol-Win</v>
      </c>
    </row>
    <row r="632" ht="29" spans="1:51">
      <c r="A632" s="67" t="s">
        <v>70</v>
      </c>
      <c r="C632" t="s">
        <v>3970</v>
      </c>
      <c r="D632" s="68" t="s">
        <v>874</v>
      </c>
      <c r="E632" s="52">
        <v>2035</v>
      </c>
      <c r="F632" s="69" t="str">
        <f t="shared" si="108"/>
        <v>*0.94</v>
      </c>
      <c r="G632" s="70" t="str">
        <f t="shared" si="119"/>
        <v>REZoning_Sol-Win</v>
      </c>
      <c r="H632" s="52"/>
      <c r="I632" t="s">
        <v>3970</v>
      </c>
      <c r="J632" s="68" t="s">
        <v>874</v>
      </c>
      <c r="K632" s="52">
        <v>2050</v>
      </c>
      <c r="L632" s="62" t="str">
        <f t="shared" si="109"/>
        <v>*0.91</v>
      </c>
      <c r="M632" s="70" t="str">
        <f t="shared" si="110"/>
        <v>REZoning_Sol-Win</v>
      </c>
      <c r="O632" t="s">
        <v>3970</v>
      </c>
      <c r="P632" t="s">
        <v>874</v>
      </c>
      <c r="Q632">
        <v>2100</v>
      </c>
      <c r="R632" t="s">
        <v>890</v>
      </c>
      <c r="S632" t="s">
        <v>875</v>
      </c>
      <c r="AA632" s="49" t="s">
        <v>3970</v>
      </c>
      <c r="AB632" s="71" t="s">
        <v>874</v>
      </c>
      <c r="AC632" s="55">
        <v>2035</v>
      </c>
      <c r="AD632" s="70" t="str">
        <f t="shared" si="111"/>
        <v>*0.93</v>
      </c>
      <c r="AE632" s="70" t="str">
        <f t="shared" si="112"/>
        <v>REZoning_Sol-Win</v>
      </c>
      <c r="AF632" s="55"/>
      <c r="AG632" s="49" t="s">
        <v>3970</v>
      </c>
      <c r="AH632" s="71" t="s">
        <v>874</v>
      </c>
      <c r="AI632" s="55">
        <v>2050</v>
      </c>
      <c r="AJ632" s="70" t="str">
        <f t="shared" si="113"/>
        <v>*0.9</v>
      </c>
      <c r="AK632" s="70" t="str">
        <f t="shared" si="114"/>
        <v>REZoning_Sol-Win</v>
      </c>
      <c r="AO632" s="50" t="s">
        <v>3970</v>
      </c>
      <c r="AP632" s="72" t="s">
        <v>874</v>
      </c>
      <c r="AQ632" s="58">
        <v>2035</v>
      </c>
      <c r="AR632" s="73" t="str">
        <f t="shared" si="115"/>
        <v>*0.9</v>
      </c>
      <c r="AS632" s="70" t="str">
        <f t="shared" si="116"/>
        <v>REZoning_Sol-Win</v>
      </c>
      <c r="AT632" s="58"/>
      <c r="AU632" s="50" t="s">
        <v>3970</v>
      </c>
      <c r="AV632" s="72" t="s">
        <v>874</v>
      </c>
      <c r="AW632" s="58">
        <v>2050</v>
      </c>
      <c r="AX632" s="73" t="str">
        <f t="shared" si="117"/>
        <v>*0.86</v>
      </c>
      <c r="AY632" s="70" t="str">
        <f t="shared" si="118"/>
        <v>REZoning_Sol-Win</v>
      </c>
    </row>
    <row r="633" ht="29" spans="1:51">
      <c r="A633" s="67" t="s">
        <v>70</v>
      </c>
      <c r="C633" t="s">
        <v>3971</v>
      </c>
      <c r="D633" s="68" t="s">
        <v>874</v>
      </c>
      <c r="E633" s="52">
        <v>2035</v>
      </c>
      <c r="F633" s="69" t="str">
        <f t="shared" si="108"/>
        <v>*0.94</v>
      </c>
      <c r="G633" s="70" t="str">
        <f t="shared" si="119"/>
        <v>REZoning_Sol-Win</v>
      </c>
      <c r="H633" s="52"/>
      <c r="I633" t="s">
        <v>3971</v>
      </c>
      <c r="J633" s="68" t="s">
        <v>874</v>
      </c>
      <c r="K633" s="52">
        <v>2050</v>
      </c>
      <c r="L633" s="62" t="str">
        <f t="shared" si="109"/>
        <v>*0.91</v>
      </c>
      <c r="M633" s="70" t="str">
        <f t="shared" si="110"/>
        <v>REZoning_Sol-Win</v>
      </c>
      <c r="O633" t="s">
        <v>3971</v>
      </c>
      <c r="P633" t="s">
        <v>874</v>
      </c>
      <c r="Q633">
        <v>2100</v>
      </c>
      <c r="R633" t="s">
        <v>890</v>
      </c>
      <c r="S633" t="s">
        <v>875</v>
      </c>
      <c r="AA633" s="49" t="s">
        <v>3971</v>
      </c>
      <c r="AB633" s="71" t="s">
        <v>874</v>
      </c>
      <c r="AC633" s="55">
        <v>2035</v>
      </c>
      <c r="AD633" s="70" t="str">
        <f t="shared" si="111"/>
        <v>*0.93</v>
      </c>
      <c r="AE633" s="70" t="str">
        <f t="shared" si="112"/>
        <v>REZoning_Sol-Win</v>
      </c>
      <c r="AF633" s="55"/>
      <c r="AG633" s="49" t="s">
        <v>3971</v>
      </c>
      <c r="AH633" s="71" t="s">
        <v>874</v>
      </c>
      <c r="AI633" s="55">
        <v>2050</v>
      </c>
      <c r="AJ633" s="70" t="str">
        <f t="shared" si="113"/>
        <v>*0.9</v>
      </c>
      <c r="AK633" s="70" t="str">
        <f t="shared" si="114"/>
        <v>REZoning_Sol-Win</v>
      </c>
      <c r="AO633" s="50" t="s">
        <v>3971</v>
      </c>
      <c r="AP633" s="72" t="s">
        <v>874</v>
      </c>
      <c r="AQ633" s="58">
        <v>2035</v>
      </c>
      <c r="AR633" s="73" t="str">
        <f t="shared" si="115"/>
        <v>*0.9</v>
      </c>
      <c r="AS633" s="70" t="str">
        <f t="shared" si="116"/>
        <v>REZoning_Sol-Win</v>
      </c>
      <c r="AT633" s="58"/>
      <c r="AU633" s="50" t="s">
        <v>3971</v>
      </c>
      <c r="AV633" s="72" t="s">
        <v>874</v>
      </c>
      <c r="AW633" s="58">
        <v>2050</v>
      </c>
      <c r="AX633" s="73" t="str">
        <f t="shared" si="117"/>
        <v>*0.86</v>
      </c>
      <c r="AY633" s="70" t="str">
        <f t="shared" si="118"/>
        <v>REZoning_Sol-Win</v>
      </c>
    </row>
    <row r="634" ht="29" spans="1:51">
      <c r="A634" s="67" t="s">
        <v>70</v>
      </c>
      <c r="C634" t="s">
        <v>3972</v>
      </c>
      <c r="D634" s="68" t="s">
        <v>874</v>
      </c>
      <c r="E634" s="52">
        <v>2035</v>
      </c>
      <c r="F634" s="69" t="str">
        <f t="shared" si="108"/>
        <v>*0.94</v>
      </c>
      <c r="G634" s="70" t="str">
        <f t="shared" si="119"/>
        <v>REZoning_Sol-Win</v>
      </c>
      <c r="H634" s="52"/>
      <c r="I634" t="s">
        <v>3972</v>
      </c>
      <c r="J634" s="68" t="s">
        <v>874</v>
      </c>
      <c r="K634" s="52">
        <v>2050</v>
      </c>
      <c r="L634" s="62" t="str">
        <f t="shared" si="109"/>
        <v>*0.91</v>
      </c>
      <c r="M634" s="70" t="str">
        <f t="shared" si="110"/>
        <v>REZoning_Sol-Win</v>
      </c>
      <c r="O634" t="s">
        <v>3972</v>
      </c>
      <c r="P634" t="s">
        <v>874</v>
      </c>
      <c r="Q634">
        <v>2100</v>
      </c>
      <c r="R634" t="s">
        <v>890</v>
      </c>
      <c r="S634" t="s">
        <v>875</v>
      </c>
      <c r="AA634" s="49" t="s">
        <v>3972</v>
      </c>
      <c r="AB634" s="71" t="s">
        <v>874</v>
      </c>
      <c r="AC634" s="55">
        <v>2035</v>
      </c>
      <c r="AD634" s="70" t="str">
        <f t="shared" si="111"/>
        <v>*0.93</v>
      </c>
      <c r="AE634" s="70" t="str">
        <f t="shared" si="112"/>
        <v>REZoning_Sol-Win</v>
      </c>
      <c r="AF634" s="55"/>
      <c r="AG634" s="49" t="s">
        <v>3972</v>
      </c>
      <c r="AH634" s="71" t="s">
        <v>874</v>
      </c>
      <c r="AI634" s="55">
        <v>2050</v>
      </c>
      <c r="AJ634" s="70" t="str">
        <f t="shared" si="113"/>
        <v>*0.9</v>
      </c>
      <c r="AK634" s="70" t="str">
        <f t="shared" si="114"/>
        <v>REZoning_Sol-Win</v>
      </c>
      <c r="AO634" s="50" t="s">
        <v>3972</v>
      </c>
      <c r="AP634" s="72" t="s">
        <v>874</v>
      </c>
      <c r="AQ634" s="58">
        <v>2035</v>
      </c>
      <c r="AR634" s="73" t="str">
        <f t="shared" si="115"/>
        <v>*0.9</v>
      </c>
      <c r="AS634" s="70" t="str">
        <f t="shared" si="116"/>
        <v>REZoning_Sol-Win</v>
      </c>
      <c r="AT634" s="58"/>
      <c r="AU634" s="50" t="s">
        <v>3972</v>
      </c>
      <c r="AV634" s="72" t="s">
        <v>874</v>
      </c>
      <c r="AW634" s="58">
        <v>2050</v>
      </c>
      <c r="AX634" s="73" t="str">
        <f t="shared" si="117"/>
        <v>*0.86</v>
      </c>
      <c r="AY634" s="70" t="str">
        <f t="shared" si="118"/>
        <v>REZoning_Sol-Win</v>
      </c>
    </row>
    <row r="635" ht="29" spans="1:51">
      <c r="A635" s="67" t="s">
        <v>70</v>
      </c>
      <c r="C635" t="s">
        <v>3973</v>
      </c>
      <c r="D635" s="68" t="s">
        <v>874</v>
      </c>
      <c r="E635" s="52">
        <v>2035</v>
      </c>
      <c r="F635" s="69" t="str">
        <f t="shared" si="108"/>
        <v>*0.94</v>
      </c>
      <c r="G635" s="70" t="str">
        <f t="shared" si="119"/>
        <v>REZoning_Sol-Win</v>
      </c>
      <c r="H635" s="52"/>
      <c r="I635" t="s">
        <v>3973</v>
      </c>
      <c r="J635" s="68" t="s">
        <v>874</v>
      </c>
      <c r="K635" s="52">
        <v>2050</v>
      </c>
      <c r="L635" s="62" t="str">
        <f t="shared" si="109"/>
        <v>*0.91</v>
      </c>
      <c r="M635" s="70" t="str">
        <f t="shared" si="110"/>
        <v>REZoning_Sol-Win</v>
      </c>
      <c r="O635" t="s">
        <v>3973</v>
      </c>
      <c r="P635" t="s">
        <v>874</v>
      </c>
      <c r="Q635">
        <v>2100</v>
      </c>
      <c r="R635" t="s">
        <v>890</v>
      </c>
      <c r="S635" t="s">
        <v>875</v>
      </c>
      <c r="AA635" s="49" t="s">
        <v>3973</v>
      </c>
      <c r="AB635" s="71" t="s">
        <v>874</v>
      </c>
      <c r="AC635" s="55">
        <v>2035</v>
      </c>
      <c r="AD635" s="70" t="str">
        <f t="shared" si="111"/>
        <v>*0.93</v>
      </c>
      <c r="AE635" s="70" t="str">
        <f t="shared" si="112"/>
        <v>REZoning_Sol-Win</v>
      </c>
      <c r="AF635" s="55"/>
      <c r="AG635" s="49" t="s">
        <v>3973</v>
      </c>
      <c r="AH635" s="71" t="s">
        <v>874</v>
      </c>
      <c r="AI635" s="55">
        <v>2050</v>
      </c>
      <c r="AJ635" s="70" t="str">
        <f t="shared" si="113"/>
        <v>*0.9</v>
      </c>
      <c r="AK635" s="70" t="str">
        <f t="shared" si="114"/>
        <v>REZoning_Sol-Win</v>
      </c>
      <c r="AO635" s="50" t="s">
        <v>3973</v>
      </c>
      <c r="AP635" s="72" t="s">
        <v>874</v>
      </c>
      <c r="AQ635" s="58">
        <v>2035</v>
      </c>
      <c r="AR635" s="73" t="str">
        <f t="shared" si="115"/>
        <v>*0.9</v>
      </c>
      <c r="AS635" s="70" t="str">
        <f t="shared" si="116"/>
        <v>REZoning_Sol-Win</v>
      </c>
      <c r="AT635" s="58"/>
      <c r="AU635" s="50" t="s">
        <v>3973</v>
      </c>
      <c r="AV635" s="72" t="s">
        <v>874</v>
      </c>
      <c r="AW635" s="58">
        <v>2050</v>
      </c>
      <c r="AX635" s="73" t="str">
        <f t="shared" si="117"/>
        <v>*0.86</v>
      </c>
      <c r="AY635" s="70" t="str">
        <f t="shared" si="118"/>
        <v>REZoning_Sol-Win</v>
      </c>
    </row>
    <row r="636" ht="29" spans="1:51">
      <c r="A636" s="67" t="s">
        <v>70</v>
      </c>
      <c r="C636" t="s">
        <v>3974</v>
      </c>
      <c r="D636" s="68" t="s">
        <v>874</v>
      </c>
      <c r="E636" s="52">
        <v>2035</v>
      </c>
      <c r="F636" s="69" t="str">
        <f t="shared" si="108"/>
        <v>*0.94</v>
      </c>
      <c r="G636" s="70" t="str">
        <f t="shared" si="119"/>
        <v>REZoning_Sol-Win</v>
      </c>
      <c r="H636" s="52"/>
      <c r="I636" t="s">
        <v>3974</v>
      </c>
      <c r="J636" s="68" t="s">
        <v>874</v>
      </c>
      <c r="K636" s="52">
        <v>2050</v>
      </c>
      <c r="L636" s="62" t="str">
        <f t="shared" si="109"/>
        <v>*0.91</v>
      </c>
      <c r="M636" s="70" t="str">
        <f t="shared" si="110"/>
        <v>REZoning_Sol-Win</v>
      </c>
      <c r="O636" t="s">
        <v>3974</v>
      </c>
      <c r="P636" t="s">
        <v>874</v>
      </c>
      <c r="Q636">
        <v>2100</v>
      </c>
      <c r="R636" t="s">
        <v>890</v>
      </c>
      <c r="S636" t="s">
        <v>875</v>
      </c>
      <c r="AA636" s="49" t="s">
        <v>3974</v>
      </c>
      <c r="AB636" s="71" t="s">
        <v>874</v>
      </c>
      <c r="AC636" s="55">
        <v>2035</v>
      </c>
      <c r="AD636" s="70" t="str">
        <f t="shared" si="111"/>
        <v>*0.93</v>
      </c>
      <c r="AE636" s="70" t="str">
        <f t="shared" si="112"/>
        <v>REZoning_Sol-Win</v>
      </c>
      <c r="AF636" s="55"/>
      <c r="AG636" s="49" t="s">
        <v>3974</v>
      </c>
      <c r="AH636" s="71" t="s">
        <v>874</v>
      </c>
      <c r="AI636" s="55">
        <v>2050</v>
      </c>
      <c r="AJ636" s="70" t="str">
        <f t="shared" si="113"/>
        <v>*0.9</v>
      </c>
      <c r="AK636" s="70" t="str">
        <f t="shared" si="114"/>
        <v>REZoning_Sol-Win</v>
      </c>
      <c r="AO636" s="50" t="s">
        <v>3974</v>
      </c>
      <c r="AP636" s="72" t="s">
        <v>874</v>
      </c>
      <c r="AQ636" s="58">
        <v>2035</v>
      </c>
      <c r="AR636" s="73" t="str">
        <f t="shared" si="115"/>
        <v>*0.9</v>
      </c>
      <c r="AS636" s="70" t="str">
        <f t="shared" si="116"/>
        <v>REZoning_Sol-Win</v>
      </c>
      <c r="AT636" s="58"/>
      <c r="AU636" s="50" t="s">
        <v>3974</v>
      </c>
      <c r="AV636" s="72" t="s">
        <v>874</v>
      </c>
      <c r="AW636" s="58">
        <v>2050</v>
      </c>
      <c r="AX636" s="73" t="str">
        <f t="shared" si="117"/>
        <v>*0.86</v>
      </c>
      <c r="AY636" s="70" t="str">
        <f t="shared" si="118"/>
        <v>REZoning_Sol-Win</v>
      </c>
    </row>
    <row r="637" ht="29" spans="1:51">
      <c r="A637" s="67" t="s">
        <v>70</v>
      </c>
      <c r="C637" t="s">
        <v>3975</v>
      </c>
      <c r="D637" s="68" t="s">
        <v>874</v>
      </c>
      <c r="E637" s="52">
        <v>2035</v>
      </c>
      <c r="F637" s="69" t="str">
        <f t="shared" si="108"/>
        <v>*0.94</v>
      </c>
      <c r="G637" s="70" t="str">
        <f t="shared" si="119"/>
        <v>REZoning_Sol-Win</v>
      </c>
      <c r="H637" s="52"/>
      <c r="I637" t="s">
        <v>3975</v>
      </c>
      <c r="J637" s="68" t="s">
        <v>874</v>
      </c>
      <c r="K637" s="52">
        <v>2050</v>
      </c>
      <c r="L637" s="62" t="str">
        <f t="shared" si="109"/>
        <v>*0.91</v>
      </c>
      <c r="M637" s="70" t="str">
        <f t="shared" si="110"/>
        <v>REZoning_Sol-Win</v>
      </c>
      <c r="O637" t="s">
        <v>3975</v>
      </c>
      <c r="P637" t="s">
        <v>874</v>
      </c>
      <c r="Q637">
        <v>2100</v>
      </c>
      <c r="R637" t="s">
        <v>890</v>
      </c>
      <c r="S637" t="s">
        <v>875</v>
      </c>
      <c r="AA637" s="49" t="s">
        <v>3975</v>
      </c>
      <c r="AB637" s="71" t="s">
        <v>874</v>
      </c>
      <c r="AC637" s="55">
        <v>2035</v>
      </c>
      <c r="AD637" s="70" t="str">
        <f t="shared" si="111"/>
        <v>*0.93</v>
      </c>
      <c r="AE637" s="70" t="str">
        <f t="shared" si="112"/>
        <v>REZoning_Sol-Win</v>
      </c>
      <c r="AF637" s="55"/>
      <c r="AG637" s="49" t="s">
        <v>3975</v>
      </c>
      <c r="AH637" s="71" t="s">
        <v>874</v>
      </c>
      <c r="AI637" s="55">
        <v>2050</v>
      </c>
      <c r="AJ637" s="70" t="str">
        <f t="shared" si="113"/>
        <v>*0.9</v>
      </c>
      <c r="AK637" s="70" t="str">
        <f t="shared" si="114"/>
        <v>REZoning_Sol-Win</v>
      </c>
      <c r="AO637" s="50" t="s">
        <v>3975</v>
      </c>
      <c r="AP637" s="72" t="s">
        <v>874</v>
      </c>
      <c r="AQ637" s="58">
        <v>2035</v>
      </c>
      <c r="AR637" s="73" t="str">
        <f t="shared" si="115"/>
        <v>*0.9</v>
      </c>
      <c r="AS637" s="70" t="str">
        <f t="shared" si="116"/>
        <v>REZoning_Sol-Win</v>
      </c>
      <c r="AT637" s="58"/>
      <c r="AU637" s="50" t="s">
        <v>3975</v>
      </c>
      <c r="AV637" s="72" t="s">
        <v>874</v>
      </c>
      <c r="AW637" s="58">
        <v>2050</v>
      </c>
      <c r="AX637" s="73" t="str">
        <f t="shared" si="117"/>
        <v>*0.86</v>
      </c>
      <c r="AY637" s="70" t="str">
        <f t="shared" si="118"/>
        <v>REZoning_Sol-Win</v>
      </c>
    </row>
    <row r="638" ht="29" spans="1:51">
      <c r="A638" s="67" t="s">
        <v>70</v>
      </c>
      <c r="C638" t="s">
        <v>3976</v>
      </c>
      <c r="D638" s="68" t="s">
        <v>874</v>
      </c>
      <c r="E638" s="52">
        <v>2035</v>
      </c>
      <c r="F638" s="69" t="str">
        <f t="shared" si="108"/>
        <v>*0.94</v>
      </c>
      <c r="G638" s="70" t="str">
        <f t="shared" si="119"/>
        <v>REZoning_Sol-Win</v>
      </c>
      <c r="H638" s="52"/>
      <c r="I638" t="s">
        <v>3976</v>
      </c>
      <c r="J638" s="68" t="s">
        <v>874</v>
      </c>
      <c r="K638" s="52">
        <v>2050</v>
      </c>
      <c r="L638" s="62" t="str">
        <f t="shared" si="109"/>
        <v>*0.91</v>
      </c>
      <c r="M638" s="70" t="str">
        <f t="shared" si="110"/>
        <v>REZoning_Sol-Win</v>
      </c>
      <c r="O638" t="s">
        <v>3976</v>
      </c>
      <c r="P638" t="s">
        <v>874</v>
      </c>
      <c r="Q638">
        <v>2100</v>
      </c>
      <c r="R638" t="s">
        <v>890</v>
      </c>
      <c r="S638" t="s">
        <v>875</v>
      </c>
      <c r="AA638" s="49" t="s">
        <v>3976</v>
      </c>
      <c r="AB638" s="71" t="s">
        <v>874</v>
      </c>
      <c r="AC638" s="55">
        <v>2035</v>
      </c>
      <c r="AD638" s="70" t="str">
        <f t="shared" si="111"/>
        <v>*0.93</v>
      </c>
      <c r="AE638" s="70" t="str">
        <f t="shared" si="112"/>
        <v>REZoning_Sol-Win</v>
      </c>
      <c r="AF638" s="55"/>
      <c r="AG638" s="49" t="s">
        <v>3976</v>
      </c>
      <c r="AH638" s="71" t="s">
        <v>874</v>
      </c>
      <c r="AI638" s="55">
        <v>2050</v>
      </c>
      <c r="AJ638" s="70" t="str">
        <f t="shared" si="113"/>
        <v>*0.9</v>
      </c>
      <c r="AK638" s="70" t="str">
        <f t="shared" si="114"/>
        <v>REZoning_Sol-Win</v>
      </c>
      <c r="AO638" s="50" t="s">
        <v>3976</v>
      </c>
      <c r="AP638" s="72" t="s">
        <v>874</v>
      </c>
      <c r="AQ638" s="58">
        <v>2035</v>
      </c>
      <c r="AR638" s="73" t="str">
        <f t="shared" si="115"/>
        <v>*0.9</v>
      </c>
      <c r="AS638" s="70" t="str">
        <f t="shared" si="116"/>
        <v>REZoning_Sol-Win</v>
      </c>
      <c r="AT638" s="58"/>
      <c r="AU638" s="50" t="s">
        <v>3976</v>
      </c>
      <c r="AV638" s="72" t="s">
        <v>874</v>
      </c>
      <c r="AW638" s="58">
        <v>2050</v>
      </c>
      <c r="AX638" s="73" t="str">
        <f t="shared" si="117"/>
        <v>*0.86</v>
      </c>
      <c r="AY638" s="70" t="str">
        <f t="shared" si="118"/>
        <v>REZoning_Sol-Win</v>
      </c>
    </row>
    <row r="639" ht="29" spans="1:51">
      <c r="A639" s="67" t="s">
        <v>70</v>
      </c>
      <c r="C639" t="s">
        <v>3977</v>
      </c>
      <c r="D639" s="68" t="s">
        <v>874</v>
      </c>
      <c r="E639" s="52">
        <v>2035</v>
      </c>
      <c r="F639" s="69" t="str">
        <f t="shared" si="108"/>
        <v>*0.94</v>
      </c>
      <c r="G639" s="70" t="str">
        <f t="shared" si="119"/>
        <v>REZoning_Sol-Win</v>
      </c>
      <c r="H639" s="52"/>
      <c r="I639" t="s">
        <v>3977</v>
      </c>
      <c r="J639" s="68" t="s">
        <v>874</v>
      </c>
      <c r="K639" s="52">
        <v>2050</v>
      </c>
      <c r="L639" s="62" t="str">
        <f t="shared" si="109"/>
        <v>*0.91</v>
      </c>
      <c r="M639" s="70" t="str">
        <f t="shared" si="110"/>
        <v>REZoning_Sol-Win</v>
      </c>
      <c r="O639" t="s">
        <v>3977</v>
      </c>
      <c r="P639" t="s">
        <v>874</v>
      </c>
      <c r="Q639">
        <v>2100</v>
      </c>
      <c r="R639" t="s">
        <v>890</v>
      </c>
      <c r="S639" t="s">
        <v>875</v>
      </c>
      <c r="AA639" s="49" t="s">
        <v>3977</v>
      </c>
      <c r="AB639" s="71" t="s">
        <v>874</v>
      </c>
      <c r="AC639" s="55">
        <v>2035</v>
      </c>
      <c r="AD639" s="70" t="str">
        <f t="shared" si="111"/>
        <v>*0.93</v>
      </c>
      <c r="AE639" s="70" t="str">
        <f t="shared" si="112"/>
        <v>REZoning_Sol-Win</v>
      </c>
      <c r="AF639" s="55"/>
      <c r="AG639" s="49" t="s">
        <v>3977</v>
      </c>
      <c r="AH639" s="71" t="s">
        <v>874</v>
      </c>
      <c r="AI639" s="55">
        <v>2050</v>
      </c>
      <c r="AJ639" s="70" t="str">
        <f t="shared" si="113"/>
        <v>*0.9</v>
      </c>
      <c r="AK639" s="70" t="str">
        <f t="shared" si="114"/>
        <v>REZoning_Sol-Win</v>
      </c>
      <c r="AO639" s="50" t="s">
        <v>3977</v>
      </c>
      <c r="AP639" s="72" t="s">
        <v>874</v>
      </c>
      <c r="AQ639" s="58">
        <v>2035</v>
      </c>
      <c r="AR639" s="73" t="str">
        <f t="shared" si="115"/>
        <v>*0.9</v>
      </c>
      <c r="AS639" s="70" t="str">
        <f t="shared" si="116"/>
        <v>REZoning_Sol-Win</v>
      </c>
      <c r="AT639" s="58"/>
      <c r="AU639" s="50" t="s">
        <v>3977</v>
      </c>
      <c r="AV639" s="72" t="s">
        <v>874</v>
      </c>
      <c r="AW639" s="58">
        <v>2050</v>
      </c>
      <c r="AX639" s="73" t="str">
        <f t="shared" si="117"/>
        <v>*0.86</v>
      </c>
      <c r="AY639" s="70" t="str">
        <f t="shared" si="118"/>
        <v>REZoning_Sol-Win</v>
      </c>
    </row>
    <row r="640" ht="29" spans="1:51">
      <c r="A640" s="67" t="s">
        <v>70</v>
      </c>
      <c r="C640" t="s">
        <v>3978</v>
      </c>
      <c r="D640" s="68" t="s">
        <v>874</v>
      </c>
      <c r="E640" s="52">
        <v>2035</v>
      </c>
      <c r="F640" s="69" t="str">
        <f t="shared" si="108"/>
        <v>*0.94</v>
      </c>
      <c r="G640" s="70" t="str">
        <f t="shared" si="119"/>
        <v>REZoning_Sol-Win</v>
      </c>
      <c r="H640" s="52"/>
      <c r="I640" t="s">
        <v>3978</v>
      </c>
      <c r="J640" s="68" t="s">
        <v>874</v>
      </c>
      <c r="K640" s="52">
        <v>2050</v>
      </c>
      <c r="L640" s="62" t="str">
        <f t="shared" si="109"/>
        <v>*0.91</v>
      </c>
      <c r="M640" s="70" t="str">
        <f t="shared" si="110"/>
        <v>REZoning_Sol-Win</v>
      </c>
      <c r="O640" t="s">
        <v>3978</v>
      </c>
      <c r="P640" t="s">
        <v>874</v>
      </c>
      <c r="Q640">
        <v>2100</v>
      </c>
      <c r="R640" t="s">
        <v>890</v>
      </c>
      <c r="S640" t="s">
        <v>875</v>
      </c>
      <c r="AA640" s="49" t="s">
        <v>3978</v>
      </c>
      <c r="AB640" s="71" t="s">
        <v>874</v>
      </c>
      <c r="AC640" s="55">
        <v>2035</v>
      </c>
      <c r="AD640" s="70" t="str">
        <f t="shared" si="111"/>
        <v>*0.93</v>
      </c>
      <c r="AE640" s="70" t="str">
        <f t="shared" si="112"/>
        <v>REZoning_Sol-Win</v>
      </c>
      <c r="AF640" s="55"/>
      <c r="AG640" s="49" t="s">
        <v>3978</v>
      </c>
      <c r="AH640" s="71" t="s">
        <v>874</v>
      </c>
      <c r="AI640" s="55">
        <v>2050</v>
      </c>
      <c r="AJ640" s="70" t="str">
        <f t="shared" si="113"/>
        <v>*0.9</v>
      </c>
      <c r="AK640" s="70" t="str">
        <f t="shared" si="114"/>
        <v>REZoning_Sol-Win</v>
      </c>
      <c r="AO640" s="50" t="s">
        <v>3978</v>
      </c>
      <c r="AP640" s="72" t="s">
        <v>874</v>
      </c>
      <c r="AQ640" s="58">
        <v>2035</v>
      </c>
      <c r="AR640" s="73" t="str">
        <f t="shared" si="115"/>
        <v>*0.9</v>
      </c>
      <c r="AS640" s="70" t="str">
        <f t="shared" si="116"/>
        <v>REZoning_Sol-Win</v>
      </c>
      <c r="AT640" s="58"/>
      <c r="AU640" s="50" t="s">
        <v>3978</v>
      </c>
      <c r="AV640" s="72" t="s">
        <v>874</v>
      </c>
      <c r="AW640" s="58">
        <v>2050</v>
      </c>
      <c r="AX640" s="73" t="str">
        <f t="shared" si="117"/>
        <v>*0.86</v>
      </c>
      <c r="AY640" s="70" t="str">
        <f t="shared" si="118"/>
        <v>REZoning_Sol-Win</v>
      </c>
    </row>
    <row r="641" ht="29" spans="1:51">
      <c r="A641" s="67" t="s">
        <v>70</v>
      </c>
      <c r="C641" t="s">
        <v>3979</v>
      </c>
      <c r="D641" s="68" t="s">
        <v>874</v>
      </c>
      <c r="E641" s="52">
        <v>2035</v>
      </c>
      <c r="F641" s="69" t="str">
        <f t="shared" si="108"/>
        <v>*0.94</v>
      </c>
      <c r="G641" s="70" t="str">
        <f t="shared" si="119"/>
        <v>REZoning_Sol-Win</v>
      </c>
      <c r="H641" s="52"/>
      <c r="I641" t="s">
        <v>3979</v>
      </c>
      <c r="J641" s="68" t="s">
        <v>874</v>
      </c>
      <c r="K641" s="52">
        <v>2050</v>
      </c>
      <c r="L641" s="62" t="str">
        <f t="shared" si="109"/>
        <v>*0.91</v>
      </c>
      <c r="M641" s="70" t="str">
        <f t="shared" si="110"/>
        <v>REZoning_Sol-Win</v>
      </c>
      <c r="O641" t="s">
        <v>3979</v>
      </c>
      <c r="P641" t="s">
        <v>874</v>
      </c>
      <c r="Q641">
        <v>2100</v>
      </c>
      <c r="R641" t="s">
        <v>890</v>
      </c>
      <c r="S641" t="s">
        <v>875</v>
      </c>
      <c r="AA641" s="49" t="s">
        <v>3979</v>
      </c>
      <c r="AB641" s="71" t="s">
        <v>874</v>
      </c>
      <c r="AC641" s="55">
        <v>2035</v>
      </c>
      <c r="AD641" s="70" t="str">
        <f t="shared" si="111"/>
        <v>*0.93</v>
      </c>
      <c r="AE641" s="70" t="str">
        <f t="shared" si="112"/>
        <v>REZoning_Sol-Win</v>
      </c>
      <c r="AF641" s="55"/>
      <c r="AG641" s="49" t="s">
        <v>3979</v>
      </c>
      <c r="AH641" s="71" t="s">
        <v>874</v>
      </c>
      <c r="AI641" s="55">
        <v>2050</v>
      </c>
      <c r="AJ641" s="70" t="str">
        <f t="shared" si="113"/>
        <v>*0.9</v>
      </c>
      <c r="AK641" s="70" t="str">
        <f t="shared" si="114"/>
        <v>REZoning_Sol-Win</v>
      </c>
      <c r="AO641" s="50" t="s">
        <v>3979</v>
      </c>
      <c r="AP641" s="72" t="s">
        <v>874</v>
      </c>
      <c r="AQ641" s="58">
        <v>2035</v>
      </c>
      <c r="AR641" s="73" t="str">
        <f t="shared" si="115"/>
        <v>*0.9</v>
      </c>
      <c r="AS641" s="70" t="str">
        <f t="shared" si="116"/>
        <v>REZoning_Sol-Win</v>
      </c>
      <c r="AT641" s="58"/>
      <c r="AU641" s="50" t="s">
        <v>3979</v>
      </c>
      <c r="AV641" s="72" t="s">
        <v>874</v>
      </c>
      <c r="AW641" s="58">
        <v>2050</v>
      </c>
      <c r="AX641" s="73" t="str">
        <f t="shared" si="117"/>
        <v>*0.86</v>
      </c>
      <c r="AY641" s="70" t="str">
        <f t="shared" si="118"/>
        <v>REZoning_Sol-Win</v>
      </c>
    </row>
    <row r="642" ht="29" spans="1:51">
      <c r="A642" s="67" t="s">
        <v>70</v>
      </c>
      <c r="C642" t="s">
        <v>3980</v>
      </c>
      <c r="D642" s="68" t="s">
        <v>874</v>
      </c>
      <c r="E642" s="52">
        <v>2035</v>
      </c>
      <c r="F642" s="69" t="str">
        <f t="shared" si="108"/>
        <v>*0.94</v>
      </c>
      <c r="G642" s="70" t="str">
        <f t="shared" si="119"/>
        <v>REZoning_Sol-Win</v>
      </c>
      <c r="H642" s="52"/>
      <c r="I642" t="s">
        <v>3980</v>
      </c>
      <c r="J642" s="68" t="s">
        <v>874</v>
      </c>
      <c r="K642" s="52">
        <v>2050</v>
      </c>
      <c r="L642" s="62" t="str">
        <f t="shared" si="109"/>
        <v>*0.91</v>
      </c>
      <c r="M642" s="70" t="str">
        <f t="shared" si="110"/>
        <v>REZoning_Sol-Win</v>
      </c>
      <c r="O642" t="s">
        <v>3980</v>
      </c>
      <c r="P642" t="s">
        <v>874</v>
      </c>
      <c r="Q642">
        <v>2100</v>
      </c>
      <c r="R642" t="s">
        <v>890</v>
      </c>
      <c r="S642" t="s">
        <v>875</v>
      </c>
      <c r="AA642" s="49" t="s">
        <v>3980</v>
      </c>
      <c r="AB642" s="71" t="s">
        <v>874</v>
      </c>
      <c r="AC642" s="55">
        <v>2035</v>
      </c>
      <c r="AD642" s="70" t="str">
        <f t="shared" si="111"/>
        <v>*0.93</v>
      </c>
      <c r="AE642" s="70" t="str">
        <f t="shared" si="112"/>
        <v>REZoning_Sol-Win</v>
      </c>
      <c r="AF642" s="55"/>
      <c r="AG642" s="49" t="s">
        <v>3980</v>
      </c>
      <c r="AH642" s="71" t="s">
        <v>874</v>
      </c>
      <c r="AI642" s="55">
        <v>2050</v>
      </c>
      <c r="AJ642" s="70" t="str">
        <f t="shared" si="113"/>
        <v>*0.9</v>
      </c>
      <c r="AK642" s="70" t="str">
        <f t="shared" si="114"/>
        <v>REZoning_Sol-Win</v>
      </c>
      <c r="AO642" s="50" t="s">
        <v>3980</v>
      </c>
      <c r="AP642" s="72" t="s">
        <v>874</v>
      </c>
      <c r="AQ642" s="58">
        <v>2035</v>
      </c>
      <c r="AR642" s="73" t="str">
        <f t="shared" si="115"/>
        <v>*0.9</v>
      </c>
      <c r="AS642" s="70" t="str">
        <f t="shared" si="116"/>
        <v>REZoning_Sol-Win</v>
      </c>
      <c r="AT642" s="58"/>
      <c r="AU642" s="50" t="s">
        <v>3980</v>
      </c>
      <c r="AV642" s="72" t="s">
        <v>874</v>
      </c>
      <c r="AW642" s="58">
        <v>2050</v>
      </c>
      <c r="AX642" s="73" t="str">
        <f t="shared" si="117"/>
        <v>*0.86</v>
      </c>
      <c r="AY642" s="70" t="str">
        <f t="shared" si="118"/>
        <v>REZoning_Sol-Win</v>
      </c>
    </row>
    <row r="643" ht="29" spans="1:51">
      <c r="A643" s="67" t="s">
        <v>87</v>
      </c>
      <c r="C643" t="s">
        <v>3981</v>
      </c>
      <c r="D643" s="68" t="s">
        <v>874</v>
      </c>
      <c r="E643" s="52">
        <v>2035</v>
      </c>
      <c r="F643" s="69" t="str">
        <f t="shared" si="108"/>
        <v>*0.95</v>
      </c>
      <c r="G643" s="70" t="str">
        <f t="shared" si="119"/>
        <v>REZoning_Sol-Win</v>
      </c>
      <c r="H643" s="52"/>
      <c r="I643" t="s">
        <v>3981</v>
      </c>
      <c r="J643" s="68" t="s">
        <v>874</v>
      </c>
      <c r="K643" s="52">
        <v>2050</v>
      </c>
      <c r="L643" s="62" t="str">
        <f t="shared" si="109"/>
        <v>*0.92</v>
      </c>
      <c r="M643" s="70" t="str">
        <f t="shared" si="110"/>
        <v>REZoning_Sol-Win</v>
      </c>
      <c r="O643" t="s">
        <v>3981</v>
      </c>
      <c r="P643" t="s">
        <v>874</v>
      </c>
      <c r="Q643">
        <v>2100</v>
      </c>
      <c r="R643" t="s">
        <v>881</v>
      </c>
      <c r="S643" t="s">
        <v>875</v>
      </c>
      <c r="AA643" s="49" t="s">
        <v>3981</v>
      </c>
      <c r="AB643" s="71" t="s">
        <v>874</v>
      </c>
      <c r="AC643" s="55">
        <v>2035</v>
      </c>
      <c r="AD643" s="70" t="str">
        <f t="shared" si="111"/>
        <v>*0.95</v>
      </c>
      <c r="AE643" s="70" t="str">
        <f t="shared" si="112"/>
        <v>REZoning_Sol-Win</v>
      </c>
      <c r="AF643" s="55"/>
      <c r="AG643" s="49" t="s">
        <v>3981</v>
      </c>
      <c r="AH643" s="71" t="s">
        <v>874</v>
      </c>
      <c r="AI643" s="55">
        <v>2050</v>
      </c>
      <c r="AJ643" s="70" t="str">
        <f t="shared" si="113"/>
        <v>*0.92</v>
      </c>
      <c r="AK643" s="70" t="str">
        <f t="shared" si="114"/>
        <v>REZoning_Sol-Win</v>
      </c>
      <c r="AO643" s="50" t="s">
        <v>3981</v>
      </c>
      <c r="AP643" s="72" t="s">
        <v>874</v>
      </c>
      <c r="AQ643" s="58">
        <v>2035</v>
      </c>
      <c r="AR643" s="73" t="str">
        <f t="shared" si="115"/>
        <v>*0.93</v>
      </c>
      <c r="AS643" s="70" t="str">
        <f t="shared" si="116"/>
        <v>REZoning_Sol-Win</v>
      </c>
      <c r="AT643" s="58"/>
      <c r="AU643" s="50" t="s">
        <v>3981</v>
      </c>
      <c r="AV643" s="72" t="s">
        <v>874</v>
      </c>
      <c r="AW643" s="58">
        <v>2050</v>
      </c>
      <c r="AX643" s="73" t="str">
        <f t="shared" si="117"/>
        <v>*0.89</v>
      </c>
      <c r="AY643" s="70" t="str">
        <f t="shared" si="118"/>
        <v>REZoning_Sol-Win</v>
      </c>
    </row>
    <row r="644" ht="29" spans="1:51">
      <c r="A644" s="67" t="s">
        <v>87</v>
      </c>
      <c r="C644" t="s">
        <v>3982</v>
      </c>
      <c r="D644" s="68" t="s">
        <v>874</v>
      </c>
      <c r="E644" s="52">
        <v>2035</v>
      </c>
      <c r="F644" s="69" t="str">
        <f t="shared" si="108"/>
        <v>*0.95</v>
      </c>
      <c r="G644" s="70" t="str">
        <f t="shared" si="119"/>
        <v>REZoning_Sol-Win</v>
      </c>
      <c r="H644" s="52"/>
      <c r="I644" t="s">
        <v>3982</v>
      </c>
      <c r="J644" s="68" t="s">
        <v>874</v>
      </c>
      <c r="K644" s="52">
        <v>2050</v>
      </c>
      <c r="L644" s="62" t="str">
        <f t="shared" si="109"/>
        <v>*0.92</v>
      </c>
      <c r="M644" s="70" t="str">
        <f t="shared" si="110"/>
        <v>REZoning_Sol-Win</v>
      </c>
      <c r="O644" t="s">
        <v>3982</v>
      </c>
      <c r="P644" t="s">
        <v>874</v>
      </c>
      <c r="Q644">
        <v>2100</v>
      </c>
      <c r="R644" t="s">
        <v>881</v>
      </c>
      <c r="S644" t="s">
        <v>875</v>
      </c>
      <c r="AA644" s="49" t="s">
        <v>3982</v>
      </c>
      <c r="AB644" s="71" t="s">
        <v>874</v>
      </c>
      <c r="AC644" s="55">
        <v>2035</v>
      </c>
      <c r="AD644" s="70" t="str">
        <f t="shared" si="111"/>
        <v>*0.95</v>
      </c>
      <c r="AE644" s="70" t="str">
        <f t="shared" si="112"/>
        <v>REZoning_Sol-Win</v>
      </c>
      <c r="AF644" s="55"/>
      <c r="AG644" s="49" t="s">
        <v>3982</v>
      </c>
      <c r="AH644" s="71" t="s">
        <v>874</v>
      </c>
      <c r="AI644" s="55">
        <v>2050</v>
      </c>
      <c r="AJ644" s="70" t="str">
        <f t="shared" si="113"/>
        <v>*0.92</v>
      </c>
      <c r="AK644" s="70" t="str">
        <f t="shared" si="114"/>
        <v>REZoning_Sol-Win</v>
      </c>
      <c r="AO644" s="50" t="s">
        <v>3982</v>
      </c>
      <c r="AP644" s="72" t="s">
        <v>874</v>
      </c>
      <c r="AQ644" s="58">
        <v>2035</v>
      </c>
      <c r="AR644" s="73" t="str">
        <f t="shared" si="115"/>
        <v>*0.93</v>
      </c>
      <c r="AS644" s="70" t="str">
        <f t="shared" si="116"/>
        <v>REZoning_Sol-Win</v>
      </c>
      <c r="AT644" s="58"/>
      <c r="AU644" s="50" t="s">
        <v>3982</v>
      </c>
      <c r="AV644" s="72" t="s">
        <v>874</v>
      </c>
      <c r="AW644" s="58">
        <v>2050</v>
      </c>
      <c r="AX644" s="73" t="str">
        <f t="shared" si="117"/>
        <v>*0.89</v>
      </c>
      <c r="AY644" s="70" t="str">
        <f t="shared" si="118"/>
        <v>REZoning_Sol-Win</v>
      </c>
    </row>
    <row r="645" ht="29" spans="1:51">
      <c r="A645" s="67" t="s">
        <v>87</v>
      </c>
      <c r="C645" t="s">
        <v>3983</v>
      </c>
      <c r="D645" s="68" t="s">
        <v>874</v>
      </c>
      <c r="E645" s="52">
        <v>2035</v>
      </c>
      <c r="F645" s="69" t="str">
        <f t="shared" ref="F645:F708" si="120">"*"&amp;IF(AND(A645="EU",E645=2035),0.95,IF(AND(A645="EU",E645=2050),0.93,IF(AND(A645="USA",E645=2035),0.96,IF(AND(A645="USA",E645=2050),0.94,IF(AND(A645="Japan",E645=2035),0.94,IF(AND(A645="Japan",E645=2050),0.92,IF(AND(A645="Russia",E645=2035),0.95,IF(AND(A645="Russia",E645=2050),0.93,IF(AND(A645="China",E645=2035),0.94,IF(AND(A645="China",E645=2050),0.92,IF(AND(A645="India",E645=2035),0.95,IF(AND(A645="India",E645=2050),0.92,IF(AND(A645="Middle East",E645=2035),0.94,IF(AND(A645="Middle East",E645=2050),0.9,IF(AND(A645="Africa",E645=2035),0.94,IF(AND(A645="Africa",E645=2050),0.91,IF(AND(A645="Brazil",E645=2035),0.95,IF(AND(A645="Brazil",E645=2050),0.92,""))))))))))))))))))</f>
        <v>*0.95</v>
      </c>
      <c r="G645" s="70" t="str">
        <f t="shared" si="119"/>
        <v>REZoning_Sol-Win</v>
      </c>
      <c r="H645" s="52"/>
      <c r="I645" t="s">
        <v>3983</v>
      </c>
      <c r="J645" s="68" t="s">
        <v>874</v>
      </c>
      <c r="K645" s="52">
        <v>2050</v>
      </c>
      <c r="L645" s="62" t="str">
        <f t="shared" ref="L645:L708" si="121">"*"&amp;IF(AND(A645="EU",K645=2035),0.95,IF(AND(A645="EU",K645=2050),0.93,IF(AND(A645="USA",K645=2035),0.96,IF(AND(A645="USA",K645=2050),0.94,IF(AND(A645="Japan",K645=2035),0.94,IF(AND(A645="Japan",K645=2050),0.92,IF(AND(A645="Russia",K645=2035),0.95,IF(AND(A645="Russia",K645=2050),0.93,IF(AND(A645="China",K645=2035),0.94,IF(AND(A645="China",K645=2050),0.92,IF(AND(A645="India",K645=2035),0.95,IF(AND(A645="India",K645=2050),0.92,IF(AND(A645="Middle East",K645=2035),0.94,IF(AND(A645="Middle East",K645=2050),0.9,IF(AND(A645="Africa",K645=2035),0.94,IF(AND(A645="Africa",K645=2050),0.91,IF(AND(A645="Brazil",K645=2035),0.95,IF(AND(A645="Brazil",K645=2050),0.92,""))))))))))))))))))</f>
        <v>*0.92</v>
      </c>
      <c r="M645" s="70" t="str">
        <f t="shared" ref="M645:M708" si="122">M644</f>
        <v>REZoning_Sol-Win</v>
      </c>
      <c r="O645" t="s">
        <v>3983</v>
      </c>
      <c r="P645" t="s">
        <v>874</v>
      </c>
      <c r="Q645">
        <v>2100</v>
      </c>
      <c r="R645" t="s">
        <v>881</v>
      </c>
      <c r="S645" t="s">
        <v>875</v>
      </c>
      <c r="AA645" s="49" t="s">
        <v>3983</v>
      </c>
      <c r="AB645" s="71" t="s">
        <v>874</v>
      </c>
      <c r="AC645" s="55">
        <v>2035</v>
      </c>
      <c r="AD645" s="70" t="str">
        <f t="shared" ref="AD645:AD708" si="123">"*"&amp;IF(AND(A645="EU",AC645=2035),0.95,IF(AND(A645="EU",AC645=2050),0.93,IF(AND(A645="USA",AC645=2035),0.96,IF(AND(A645="USA",AC645=2050),0.93,IF(AND(A645="Japan",AC645=2035),0.94,IF(AND(A645="Japan",AC645=2050),0.92,IF(AND(A645="Russia",AC645=2035),0.95,IF(AND(A645="Russia",AC645=2050),0.91,IF(AND(A645="China",AC645=2035),0.93,IF(AND(A645="China",AC645=2050),0.92,IF(AND(A645="India",AC645=2035),0.94,IF(AND(A645="India",AC645=2050),0.91,IF(AND(A645="Middle East",AC645=2035),0.92,IF(AND(A645="Middle East",AC645=2050),0.89,IF(AND(A645="Africa",AC645=2035),0.93,IF(AND(A645="Africa",AC645=2050),0.9,IF(AND(A645="Brazil",AC645=2035),0.95,IF(AND(A645="Brazil",AC645=2050),0.92,""))))))))))))))))))</f>
        <v>*0.95</v>
      </c>
      <c r="AE645" s="70" t="str">
        <f t="shared" ref="AE645:AE708" si="124">AE644</f>
        <v>REZoning_Sol-Win</v>
      </c>
      <c r="AF645" s="55"/>
      <c r="AG645" s="49" t="s">
        <v>3983</v>
      </c>
      <c r="AH645" s="71" t="s">
        <v>874</v>
      </c>
      <c r="AI645" s="55">
        <v>2050</v>
      </c>
      <c r="AJ645" s="70" t="str">
        <f t="shared" ref="AJ645:AJ708" si="125">"*"&amp;IF(AND(A645="EU",AI645=2035),0.95,IF(AND(A645="EU",AI645=2050),0.93,IF(AND(A645="USA",AI645=2035),0.96,IF(AND(A645="USA",AI645=2050),0.93,IF(AND(A645="Japan",AI645=2035),0.94,IF(AND(A645="Japan",AI645=2050),0.92,IF(AND(A645="Russia",AI645=2035),0.95,IF(AND(A645="Russia",AI645=2050),0.91,IF(AND(A645="China",AI645=2035),0.93,IF(AND(A645="China",AI645=2050),0.92,IF(AND(A645="India",AI645=2035),0.94,IF(AND(A645="India",AI645=2050),0.91,IF(AND(A645="Middle East",AI645=2035),0.92,IF(AND(A645="Middle East",AI645=2050),0.89,IF(AND(A645="Africa",AI645=2035),0.93,IF(AND(A645="Africa",AI645=2050),0.9,IF(AND(A645="Brazil",AI645=2035),0.95,IF(AND(A645="Brazil",AI645=2050),0.92,""))))))))))))))))))</f>
        <v>*0.92</v>
      </c>
      <c r="AK645" s="70" t="str">
        <f t="shared" ref="AK645:AK708" si="126">AK644</f>
        <v>REZoning_Sol-Win</v>
      </c>
      <c r="AO645" s="50" t="s">
        <v>3983</v>
      </c>
      <c r="AP645" s="72" t="s">
        <v>874</v>
      </c>
      <c r="AQ645" s="58">
        <v>2035</v>
      </c>
      <c r="AR645" s="73" t="str">
        <f t="shared" ref="AR645:AR708" si="127">"*"&amp;IF(AND(A645="EU",AQ645=2035),0.93,IF(AND(A645="EU",AQ645=2050),0.9,IF(AND(A645="USA",AQ645=2035),0.92,IF(AND(A645="USA",AQ645=2050),0.89,IF(AND(A645="Japan",AQ645=2035),0.92,IF(AND(A645="Japan",AQ645=2050),0.89,IF(AND(A645="Russia",AQ645=2035),0.91,IF(AND(A645="Russia",AQ645=2050),0.86,IF(AND(A645="China",AQ645=2035),0.91,IF(AND(A645="China",AQ645=2050),0.87,IF(AND(A645="India",AQ645=2035),0.92,IF(AND(A645="India",AQ645=2050),0.87,IF(AND(A645="Middle East",AQ645=2035),0.89,IF(AND(A645="Middle East",AQ645=2050),0.84,IF(AND(A645="Africa",AQ645=2035),0.9,IF(AND(A645="Africa",AQ645=2050),0.86,IF(AND(A645="Brazil",AQ645=2035),0.93,IF(AND(A645="Brazil",AQ645=2050),0.89,""))))))))))))))))))</f>
        <v>*0.93</v>
      </c>
      <c r="AS645" s="70" t="str">
        <f t="shared" ref="AS645:AS708" si="128">AS644</f>
        <v>REZoning_Sol-Win</v>
      </c>
      <c r="AT645" s="58"/>
      <c r="AU645" s="50" t="s">
        <v>3983</v>
      </c>
      <c r="AV645" s="72" t="s">
        <v>874</v>
      </c>
      <c r="AW645" s="58">
        <v>2050</v>
      </c>
      <c r="AX645" s="73" t="str">
        <f t="shared" ref="AX645:AX708" si="129">"*"&amp;IF(AND(A645="EU",AW645=2035),0.93,IF(AND(A645="EU",AW645=2050),0.9,IF(AND(A645="USA",AW645=2035),0.92,IF(AND(A645="USA",AW645=2050),0.89,IF(AND(A645="Japan",AW645=2035),0.92,IF(AND(A645="Japan",AW645=2050),0.89,IF(AND(A645="Russia",AW645=2035),0.91,IF(AND(A645="Russia",AW645=2050),0.86,IF(AND(A645="China",AW645=2035),0.91,IF(AND(A645="China",AW645=2050),0.87,IF(AND(A645="India",AW645=2035),0.92,IF(AND(A645="India",AW645=2050),0.87,IF(AND(A645="Middle East",AW645=2035),0.89,IF(AND(A645="Middle East",AW645=2050),0.84,IF(AND(A645="Africa",AW645=2035),0.9,IF(AND(A645="Africa",AW645=2050),0.86,IF(AND(A645="Brazil",AW645=2035),0.93,IF(AND(A645="Brazil",AW645=2050),0.89,""))))))))))))))))))</f>
        <v>*0.89</v>
      </c>
      <c r="AY645" s="70" t="str">
        <f t="shared" ref="AY645:AY708" si="130">AY644</f>
        <v>REZoning_Sol-Win</v>
      </c>
    </row>
    <row r="646" ht="29" spans="1:51">
      <c r="A646" s="67" t="s">
        <v>87</v>
      </c>
      <c r="C646" t="s">
        <v>3984</v>
      </c>
      <c r="D646" s="68" t="s">
        <v>874</v>
      </c>
      <c r="E646" s="52">
        <v>2035</v>
      </c>
      <c r="F646" s="69" t="str">
        <f t="shared" si="120"/>
        <v>*0.95</v>
      </c>
      <c r="G646" s="70" t="str">
        <f t="shared" si="119"/>
        <v>REZoning_Sol-Win</v>
      </c>
      <c r="H646" s="52"/>
      <c r="I646" t="s">
        <v>3984</v>
      </c>
      <c r="J646" s="68" t="s">
        <v>874</v>
      </c>
      <c r="K646" s="52">
        <v>2050</v>
      </c>
      <c r="L646" s="62" t="str">
        <f t="shared" si="121"/>
        <v>*0.92</v>
      </c>
      <c r="M646" s="70" t="str">
        <f t="shared" si="122"/>
        <v>REZoning_Sol-Win</v>
      </c>
      <c r="O646" t="s">
        <v>3984</v>
      </c>
      <c r="P646" t="s">
        <v>874</v>
      </c>
      <c r="Q646">
        <v>2100</v>
      </c>
      <c r="R646" t="s">
        <v>881</v>
      </c>
      <c r="S646" t="s">
        <v>875</v>
      </c>
      <c r="AA646" s="49" t="s">
        <v>3984</v>
      </c>
      <c r="AB646" s="71" t="s">
        <v>874</v>
      </c>
      <c r="AC646" s="55">
        <v>2035</v>
      </c>
      <c r="AD646" s="70" t="str">
        <f t="shared" si="123"/>
        <v>*0.95</v>
      </c>
      <c r="AE646" s="70" t="str">
        <f t="shared" si="124"/>
        <v>REZoning_Sol-Win</v>
      </c>
      <c r="AF646" s="55"/>
      <c r="AG646" s="49" t="s">
        <v>3984</v>
      </c>
      <c r="AH646" s="71" t="s">
        <v>874</v>
      </c>
      <c r="AI646" s="55">
        <v>2050</v>
      </c>
      <c r="AJ646" s="70" t="str">
        <f t="shared" si="125"/>
        <v>*0.92</v>
      </c>
      <c r="AK646" s="70" t="str">
        <f t="shared" si="126"/>
        <v>REZoning_Sol-Win</v>
      </c>
      <c r="AO646" s="50" t="s">
        <v>3984</v>
      </c>
      <c r="AP646" s="72" t="s">
        <v>874</v>
      </c>
      <c r="AQ646" s="58">
        <v>2035</v>
      </c>
      <c r="AR646" s="73" t="str">
        <f t="shared" si="127"/>
        <v>*0.93</v>
      </c>
      <c r="AS646" s="70" t="str">
        <f t="shared" si="128"/>
        <v>REZoning_Sol-Win</v>
      </c>
      <c r="AT646" s="58"/>
      <c r="AU646" s="50" t="s">
        <v>3984</v>
      </c>
      <c r="AV646" s="72" t="s">
        <v>874</v>
      </c>
      <c r="AW646" s="58">
        <v>2050</v>
      </c>
      <c r="AX646" s="73" t="str">
        <f t="shared" si="129"/>
        <v>*0.89</v>
      </c>
      <c r="AY646" s="70" t="str">
        <f t="shared" si="130"/>
        <v>REZoning_Sol-Win</v>
      </c>
    </row>
    <row r="647" ht="29" spans="1:51">
      <c r="A647" s="67" t="s">
        <v>87</v>
      </c>
      <c r="C647" t="s">
        <v>3985</v>
      </c>
      <c r="D647" s="68" t="s">
        <v>874</v>
      </c>
      <c r="E647" s="52">
        <v>2035</v>
      </c>
      <c r="F647" s="69" t="str">
        <f t="shared" si="120"/>
        <v>*0.95</v>
      </c>
      <c r="G647" s="70" t="str">
        <f t="shared" ref="G647:G710" si="131">G646</f>
        <v>REZoning_Sol-Win</v>
      </c>
      <c r="H647" s="52"/>
      <c r="I647" t="s">
        <v>3985</v>
      </c>
      <c r="J647" s="68" t="s">
        <v>874</v>
      </c>
      <c r="K647" s="52">
        <v>2050</v>
      </c>
      <c r="L647" s="62" t="str">
        <f t="shared" si="121"/>
        <v>*0.92</v>
      </c>
      <c r="M647" s="70" t="str">
        <f t="shared" si="122"/>
        <v>REZoning_Sol-Win</v>
      </c>
      <c r="O647" t="s">
        <v>3985</v>
      </c>
      <c r="P647" t="s">
        <v>874</v>
      </c>
      <c r="Q647">
        <v>2100</v>
      </c>
      <c r="R647" t="s">
        <v>881</v>
      </c>
      <c r="S647" t="s">
        <v>875</v>
      </c>
      <c r="AA647" s="49" t="s">
        <v>3985</v>
      </c>
      <c r="AB647" s="71" t="s">
        <v>874</v>
      </c>
      <c r="AC647" s="55">
        <v>2035</v>
      </c>
      <c r="AD647" s="70" t="str">
        <f t="shared" si="123"/>
        <v>*0.95</v>
      </c>
      <c r="AE647" s="70" t="str">
        <f t="shared" si="124"/>
        <v>REZoning_Sol-Win</v>
      </c>
      <c r="AF647" s="55"/>
      <c r="AG647" s="49" t="s">
        <v>3985</v>
      </c>
      <c r="AH647" s="71" t="s">
        <v>874</v>
      </c>
      <c r="AI647" s="55">
        <v>2050</v>
      </c>
      <c r="AJ647" s="70" t="str">
        <f t="shared" si="125"/>
        <v>*0.92</v>
      </c>
      <c r="AK647" s="70" t="str">
        <f t="shared" si="126"/>
        <v>REZoning_Sol-Win</v>
      </c>
      <c r="AO647" s="50" t="s">
        <v>3985</v>
      </c>
      <c r="AP647" s="72" t="s">
        <v>874</v>
      </c>
      <c r="AQ647" s="58">
        <v>2035</v>
      </c>
      <c r="AR647" s="73" t="str">
        <f t="shared" si="127"/>
        <v>*0.93</v>
      </c>
      <c r="AS647" s="70" t="str">
        <f t="shared" si="128"/>
        <v>REZoning_Sol-Win</v>
      </c>
      <c r="AT647" s="58"/>
      <c r="AU647" s="50" t="s">
        <v>3985</v>
      </c>
      <c r="AV647" s="72" t="s">
        <v>874</v>
      </c>
      <c r="AW647" s="58">
        <v>2050</v>
      </c>
      <c r="AX647" s="73" t="str">
        <f t="shared" si="129"/>
        <v>*0.89</v>
      </c>
      <c r="AY647" s="70" t="str">
        <f t="shared" si="130"/>
        <v>REZoning_Sol-Win</v>
      </c>
    </row>
    <row r="648" ht="29" spans="1:51">
      <c r="A648" s="67" t="s">
        <v>87</v>
      </c>
      <c r="C648" t="s">
        <v>3986</v>
      </c>
      <c r="D648" s="68" t="s">
        <v>874</v>
      </c>
      <c r="E648" s="52">
        <v>2035</v>
      </c>
      <c r="F648" s="69" t="str">
        <f t="shared" si="120"/>
        <v>*0.95</v>
      </c>
      <c r="G648" s="70" t="str">
        <f t="shared" si="131"/>
        <v>REZoning_Sol-Win</v>
      </c>
      <c r="H648" s="52"/>
      <c r="I648" t="s">
        <v>3986</v>
      </c>
      <c r="J648" s="68" t="s">
        <v>874</v>
      </c>
      <c r="K648" s="52">
        <v>2050</v>
      </c>
      <c r="L648" s="62" t="str">
        <f t="shared" si="121"/>
        <v>*0.92</v>
      </c>
      <c r="M648" s="70" t="str">
        <f t="shared" si="122"/>
        <v>REZoning_Sol-Win</v>
      </c>
      <c r="O648" t="s">
        <v>3986</v>
      </c>
      <c r="P648" t="s">
        <v>874</v>
      </c>
      <c r="Q648">
        <v>2100</v>
      </c>
      <c r="R648" t="s">
        <v>881</v>
      </c>
      <c r="S648" t="s">
        <v>875</v>
      </c>
      <c r="AA648" s="49" t="s">
        <v>3986</v>
      </c>
      <c r="AB648" s="71" t="s">
        <v>874</v>
      </c>
      <c r="AC648" s="55">
        <v>2035</v>
      </c>
      <c r="AD648" s="70" t="str">
        <f t="shared" si="123"/>
        <v>*0.95</v>
      </c>
      <c r="AE648" s="70" t="str">
        <f t="shared" si="124"/>
        <v>REZoning_Sol-Win</v>
      </c>
      <c r="AF648" s="55"/>
      <c r="AG648" s="49" t="s">
        <v>3986</v>
      </c>
      <c r="AH648" s="71" t="s">
        <v>874</v>
      </c>
      <c r="AI648" s="55">
        <v>2050</v>
      </c>
      <c r="AJ648" s="70" t="str">
        <f t="shared" si="125"/>
        <v>*0.92</v>
      </c>
      <c r="AK648" s="70" t="str">
        <f t="shared" si="126"/>
        <v>REZoning_Sol-Win</v>
      </c>
      <c r="AO648" s="50" t="s">
        <v>3986</v>
      </c>
      <c r="AP648" s="72" t="s">
        <v>874</v>
      </c>
      <c r="AQ648" s="58">
        <v>2035</v>
      </c>
      <c r="AR648" s="73" t="str">
        <f t="shared" si="127"/>
        <v>*0.93</v>
      </c>
      <c r="AS648" s="70" t="str">
        <f t="shared" si="128"/>
        <v>REZoning_Sol-Win</v>
      </c>
      <c r="AT648" s="58"/>
      <c r="AU648" s="50" t="s">
        <v>3986</v>
      </c>
      <c r="AV648" s="72" t="s">
        <v>874</v>
      </c>
      <c r="AW648" s="58">
        <v>2050</v>
      </c>
      <c r="AX648" s="73" t="str">
        <f t="shared" si="129"/>
        <v>*0.89</v>
      </c>
      <c r="AY648" s="70" t="str">
        <f t="shared" si="130"/>
        <v>REZoning_Sol-Win</v>
      </c>
    </row>
    <row r="649" ht="29" spans="1:51">
      <c r="A649" s="67" t="s">
        <v>87</v>
      </c>
      <c r="C649" t="s">
        <v>3987</v>
      </c>
      <c r="D649" s="68" t="s">
        <v>874</v>
      </c>
      <c r="E649" s="52">
        <v>2035</v>
      </c>
      <c r="F649" s="69" t="str">
        <f t="shared" si="120"/>
        <v>*0.95</v>
      </c>
      <c r="G649" s="70" t="str">
        <f t="shared" si="131"/>
        <v>REZoning_Sol-Win</v>
      </c>
      <c r="H649" s="52"/>
      <c r="I649" t="s">
        <v>3987</v>
      </c>
      <c r="J649" s="68" t="s">
        <v>874</v>
      </c>
      <c r="K649" s="52">
        <v>2050</v>
      </c>
      <c r="L649" s="62" t="str">
        <f t="shared" si="121"/>
        <v>*0.92</v>
      </c>
      <c r="M649" s="70" t="str">
        <f t="shared" si="122"/>
        <v>REZoning_Sol-Win</v>
      </c>
      <c r="O649" t="s">
        <v>3987</v>
      </c>
      <c r="P649" t="s">
        <v>874</v>
      </c>
      <c r="Q649">
        <v>2100</v>
      </c>
      <c r="R649" t="s">
        <v>881</v>
      </c>
      <c r="S649" t="s">
        <v>875</v>
      </c>
      <c r="AA649" s="49" t="s">
        <v>3987</v>
      </c>
      <c r="AB649" s="71" t="s">
        <v>874</v>
      </c>
      <c r="AC649" s="55">
        <v>2035</v>
      </c>
      <c r="AD649" s="70" t="str">
        <f t="shared" si="123"/>
        <v>*0.95</v>
      </c>
      <c r="AE649" s="70" t="str">
        <f t="shared" si="124"/>
        <v>REZoning_Sol-Win</v>
      </c>
      <c r="AF649" s="55"/>
      <c r="AG649" s="49" t="s">
        <v>3987</v>
      </c>
      <c r="AH649" s="71" t="s">
        <v>874</v>
      </c>
      <c r="AI649" s="55">
        <v>2050</v>
      </c>
      <c r="AJ649" s="70" t="str">
        <f t="shared" si="125"/>
        <v>*0.92</v>
      </c>
      <c r="AK649" s="70" t="str">
        <f t="shared" si="126"/>
        <v>REZoning_Sol-Win</v>
      </c>
      <c r="AO649" s="50" t="s">
        <v>3987</v>
      </c>
      <c r="AP649" s="72" t="s">
        <v>874</v>
      </c>
      <c r="AQ649" s="58">
        <v>2035</v>
      </c>
      <c r="AR649" s="73" t="str">
        <f t="shared" si="127"/>
        <v>*0.93</v>
      </c>
      <c r="AS649" s="70" t="str">
        <f t="shared" si="128"/>
        <v>REZoning_Sol-Win</v>
      </c>
      <c r="AT649" s="58"/>
      <c r="AU649" s="50" t="s">
        <v>3987</v>
      </c>
      <c r="AV649" s="72" t="s">
        <v>874</v>
      </c>
      <c r="AW649" s="58">
        <v>2050</v>
      </c>
      <c r="AX649" s="73" t="str">
        <f t="shared" si="129"/>
        <v>*0.89</v>
      </c>
      <c r="AY649" s="70" t="str">
        <f t="shared" si="130"/>
        <v>REZoning_Sol-Win</v>
      </c>
    </row>
    <row r="650" ht="29" spans="1:51">
      <c r="A650" s="67" t="s">
        <v>87</v>
      </c>
      <c r="C650" t="s">
        <v>3988</v>
      </c>
      <c r="D650" s="68" t="s">
        <v>874</v>
      </c>
      <c r="E650" s="52">
        <v>2035</v>
      </c>
      <c r="F650" s="69" t="str">
        <f t="shared" si="120"/>
        <v>*0.95</v>
      </c>
      <c r="G650" s="70" t="str">
        <f t="shared" si="131"/>
        <v>REZoning_Sol-Win</v>
      </c>
      <c r="H650" s="52"/>
      <c r="I650" t="s">
        <v>3988</v>
      </c>
      <c r="J650" s="68" t="s">
        <v>874</v>
      </c>
      <c r="K650" s="52">
        <v>2050</v>
      </c>
      <c r="L650" s="62" t="str">
        <f t="shared" si="121"/>
        <v>*0.92</v>
      </c>
      <c r="M650" s="70" t="str">
        <f t="shared" si="122"/>
        <v>REZoning_Sol-Win</v>
      </c>
      <c r="O650" t="s">
        <v>3988</v>
      </c>
      <c r="P650" t="s">
        <v>874</v>
      </c>
      <c r="Q650">
        <v>2100</v>
      </c>
      <c r="R650" t="s">
        <v>881</v>
      </c>
      <c r="S650" t="s">
        <v>875</v>
      </c>
      <c r="AA650" s="49" t="s">
        <v>3988</v>
      </c>
      <c r="AB650" s="71" t="s">
        <v>874</v>
      </c>
      <c r="AC650" s="55">
        <v>2035</v>
      </c>
      <c r="AD650" s="70" t="str">
        <f t="shared" si="123"/>
        <v>*0.95</v>
      </c>
      <c r="AE650" s="70" t="str">
        <f t="shared" si="124"/>
        <v>REZoning_Sol-Win</v>
      </c>
      <c r="AF650" s="55"/>
      <c r="AG650" s="49" t="s">
        <v>3988</v>
      </c>
      <c r="AH650" s="71" t="s">
        <v>874</v>
      </c>
      <c r="AI650" s="55">
        <v>2050</v>
      </c>
      <c r="AJ650" s="70" t="str">
        <f t="shared" si="125"/>
        <v>*0.92</v>
      </c>
      <c r="AK650" s="70" t="str">
        <f t="shared" si="126"/>
        <v>REZoning_Sol-Win</v>
      </c>
      <c r="AO650" s="50" t="s">
        <v>3988</v>
      </c>
      <c r="AP650" s="72" t="s">
        <v>874</v>
      </c>
      <c r="AQ650" s="58">
        <v>2035</v>
      </c>
      <c r="AR650" s="73" t="str">
        <f t="shared" si="127"/>
        <v>*0.93</v>
      </c>
      <c r="AS650" s="70" t="str">
        <f t="shared" si="128"/>
        <v>REZoning_Sol-Win</v>
      </c>
      <c r="AT650" s="58"/>
      <c r="AU650" s="50" t="s">
        <v>3988</v>
      </c>
      <c r="AV650" s="72" t="s">
        <v>874</v>
      </c>
      <c r="AW650" s="58">
        <v>2050</v>
      </c>
      <c r="AX650" s="73" t="str">
        <f t="shared" si="129"/>
        <v>*0.89</v>
      </c>
      <c r="AY650" s="70" t="str">
        <f t="shared" si="130"/>
        <v>REZoning_Sol-Win</v>
      </c>
    </row>
    <row r="651" ht="29" spans="1:51">
      <c r="A651" s="67" t="s">
        <v>87</v>
      </c>
      <c r="C651" t="s">
        <v>3989</v>
      </c>
      <c r="D651" s="68" t="s">
        <v>874</v>
      </c>
      <c r="E651" s="52">
        <v>2035</v>
      </c>
      <c r="F651" s="69" t="str">
        <f t="shared" si="120"/>
        <v>*0.95</v>
      </c>
      <c r="G651" s="70" t="str">
        <f t="shared" si="131"/>
        <v>REZoning_Sol-Win</v>
      </c>
      <c r="H651" s="52"/>
      <c r="I651" t="s">
        <v>3989</v>
      </c>
      <c r="J651" s="68" t="s">
        <v>874</v>
      </c>
      <c r="K651" s="52">
        <v>2050</v>
      </c>
      <c r="L651" s="62" t="str">
        <f t="shared" si="121"/>
        <v>*0.92</v>
      </c>
      <c r="M651" s="70" t="str">
        <f t="shared" si="122"/>
        <v>REZoning_Sol-Win</v>
      </c>
      <c r="O651" t="s">
        <v>3989</v>
      </c>
      <c r="P651" t="s">
        <v>874</v>
      </c>
      <c r="Q651">
        <v>2100</v>
      </c>
      <c r="R651" t="s">
        <v>881</v>
      </c>
      <c r="S651" t="s">
        <v>875</v>
      </c>
      <c r="AA651" s="49" t="s">
        <v>3989</v>
      </c>
      <c r="AB651" s="71" t="s">
        <v>874</v>
      </c>
      <c r="AC651" s="55">
        <v>2035</v>
      </c>
      <c r="AD651" s="70" t="str">
        <f t="shared" si="123"/>
        <v>*0.95</v>
      </c>
      <c r="AE651" s="70" t="str">
        <f t="shared" si="124"/>
        <v>REZoning_Sol-Win</v>
      </c>
      <c r="AF651" s="55"/>
      <c r="AG651" s="49" t="s">
        <v>3989</v>
      </c>
      <c r="AH651" s="71" t="s">
        <v>874</v>
      </c>
      <c r="AI651" s="55">
        <v>2050</v>
      </c>
      <c r="AJ651" s="70" t="str">
        <f t="shared" si="125"/>
        <v>*0.92</v>
      </c>
      <c r="AK651" s="70" t="str">
        <f t="shared" si="126"/>
        <v>REZoning_Sol-Win</v>
      </c>
      <c r="AO651" s="50" t="s">
        <v>3989</v>
      </c>
      <c r="AP651" s="72" t="s">
        <v>874</v>
      </c>
      <c r="AQ651" s="58">
        <v>2035</v>
      </c>
      <c r="AR651" s="73" t="str">
        <f t="shared" si="127"/>
        <v>*0.93</v>
      </c>
      <c r="AS651" s="70" t="str">
        <f t="shared" si="128"/>
        <v>REZoning_Sol-Win</v>
      </c>
      <c r="AT651" s="58"/>
      <c r="AU651" s="50" t="s">
        <v>3989</v>
      </c>
      <c r="AV651" s="72" t="s">
        <v>874</v>
      </c>
      <c r="AW651" s="58">
        <v>2050</v>
      </c>
      <c r="AX651" s="73" t="str">
        <f t="shared" si="129"/>
        <v>*0.89</v>
      </c>
      <c r="AY651" s="70" t="str">
        <f t="shared" si="130"/>
        <v>REZoning_Sol-Win</v>
      </c>
    </row>
    <row r="652" ht="29" spans="1:51">
      <c r="A652" s="67" t="s">
        <v>87</v>
      </c>
      <c r="C652" t="s">
        <v>3990</v>
      </c>
      <c r="D652" s="68" t="s">
        <v>874</v>
      </c>
      <c r="E652" s="52">
        <v>2035</v>
      </c>
      <c r="F652" s="69" t="str">
        <f t="shared" si="120"/>
        <v>*0.95</v>
      </c>
      <c r="G652" s="70" t="str">
        <f t="shared" si="131"/>
        <v>REZoning_Sol-Win</v>
      </c>
      <c r="H652" s="52"/>
      <c r="I652" t="s">
        <v>3990</v>
      </c>
      <c r="J652" s="68" t="s">
        <v>874</v>
      </c>
      <c r="K652" s="52">
        <v>2050</v>
      </c>
      <c r="L652" s="62" t="str">
        <f t="shared" si="121"/>
        <v>*0.92</v>
      </c>
      <c r="M652" s="70" t="str">
        <f t="shared" si="122"/>
        <v>REZoning_Sol-Win</v>
      </c>
      <c r="O652" t="s">
        <v>3990</v>
      </c>
      <c r="P652" t="s">
        <v>874</v>
      </c>
      <c r="Q652">
        <v>2100</v>
      </c>
      <c r="R652" t="s">
        <v>881</v>
      </c>
      <c r="S652" t="s">
        <v>875</v>
      </c>
      <c r="AA652" s="49" t="s">
        <v>3990</v>
      </c>
      <c r="AB652" s="71" t="s">
        <v>874</v>
      </c>
      <c r="AC652" s="55">
        <v>2035</v>
      </c>
      <c r="AD652" s="70" t="str">
        <f t="shared" si="123"/>
        <v>*0.95</v>
      </c>
      <c r="AE652" s="70" t="str">
        <f t="shared" si="124"/>
        <v>REZoning_Sol-Win</v>
      </c>
      <c r="AF652" s="55"/>
      <c r="AG652" s="49" t="s">
        <v>3990</v>
      </c>
      <c r="AH652" s="71" t="s">
        <v>874</v>
      </c>
      <c r="AI652" s="55">
        <v>2050</v>
      </c>
      <c r="AJ652" s="70" t="str">
        <f t="shared" si="125"/>
        <v>*0.92</v>
      </c>
      <c r="AK652" s="70" t="str">
        <f t="shared" si="126"/>
        <v>REZoning_Sol-Win</v>
      </c>
      <c r="AO652" s="50" t="s">
        <v>3990</v>
      </c>
      <c r="AP652" s="72" t="s">
        <v>874</v>
      </c>
      <c r="AQ652" s="58">
        <v>2035</v>
      </c>
      <c r="AR652" s="73" t="str">
        <f t="shared" si="127"/>
        <v>*0.93</v>
      </c>
      <c r="AS652" s="70" t="str">
        <f t="shared" si="128"/>
        <v>REZoning_Sol-Win</v>
      </c>
      <c r="AT652" s="58"/>
      <c r="AU652" s="50" t="s">
        <v>3990</v>
      </c>
      <c r="AV652" s="72" t="s">
        <v>874</v>
      </c>
      <c r="AW652" s="58">
        <v>2050</v>
      </c>
      <c r="AX652" s="73" t="str">
        <f t="shared" si="129"/>
        <v>*0.89</v>
      </c>
      <c r="AY652" s="70" t="str">
        <f t="shared" si="130"/>
        <v>REZoning_Sol-Win</v>
      </c>
    </row>
    <row r="653" ht="29" spans="1:51">
      <c r="A653" s="67" t="s">
        <v>87</v>
      </c>
      <c r="C653" t="s">
        <v>3991</v>
      </c>
      <c r="D653" s="68" t="s">
        <v>874</v>
      </c>
      <c r="E653" s="52">
        <v>2035</v>
      </c>
      <c r="F653" s="69" t="str">
        <f t="shared" si="120"/>
        <v>*0.95</v>
      </c>
      <c r="G653" s="70" t="str">
        <f t="shared" si="131"/>
        <v>REZoning_Sol-Win</v>
      </c>
      <c r="H653" s="52"/>
      <c r="I653" t="s">
        <v>3991</v>
      </c>
      <c r="J653" s="68" t="s">
        <v>874</v>
      </c>
      <c r="K653" s="52">
        <v>2050</v>
      </c>
      <c r="L653" s="62" t="str">
        <f t="shared" si="121"/>
        <v>*0.92</v>
      </c>
      <c r="M653" s="70" t="str">
        <f t="shared" si="122"/>
        <v>REZoning_Sol-Win</v>
      </c>
      <c r="O653" t="s">
        <v>3991</v>
      </c>
      <c r="P653" t="s">
        <v>874</v>
      </c>
      <c r="Q653">
        <v>2100</v>
      </c>
      <c r="R653" t="s">
        <v>881</v>
      </c>
      <c r="S653" t="s">
        <v>875</v>
      </c>
      <c r="AA653" s="49" t="s">
        <v>3991</v>
      </c>
      <c r="AB653" s="71" t="s">
        <v>874</v>
      </c>
      <c r="AC653" s="55">
        <v>2035</v>
      </c>
      <c r="AD653" s="70" t="str">
        <f t="shared" si="123"/>
        <v>*0.95</v>
      </c>
      <c r="AE653" s="70" t="str">
        <f t="shared" si="124"/>
        <v>REZoning_Sol-Win</v>
      </c>
      <c r="AF653" s="55"/>
      <c r="AG653" s="49" t="s">
        <v>3991</v>
      </c>
      <c r="AH653" s="71" t="s">
        <v>874</v>
      </c>
      <c r="AI653" s="55">
        <v>2050</v>
      </c>
      <c r="AJ653" s="70" t="str">
        <f t="shared" si="125"/>
        <v>*0.92</v>
      </c>
      <c r="AK653" s="70" t="str">
        <f t="shared" si="126"/>
        <v>REZoning_Sol-Win</v>
      </c>
      <c r="AO653" s="50" t="s">
        <v>3991</v>
      </c>
      <c r="AP653" s="72" t="s">
        <v>874</v>
      </c>
      <c r="AQ653" s="58">
        <v>2035</v>
      </c>
      <c r="AR653" s="73" t="str">
        <f t="shared" si="127"/>
        <v>*0.93</v>
      </c>
      <c r="AS653" s="70" t="str">
        <f t="shared" si="128"/>
        <v>REZoning_Sol-Win</v>
      </c>
      <c r="AT653" s="58"/>
      <c r="AU653" s="50" t="s">
        <v>3991</v>
      </c>
      <c r="AV653" s="72" t="s">
        <v>874</v>
      </c>
      <c r="AW653" s="58">
        <v>2050</v>
      </c>
      <c r="AX653" s="73" t="str">
        <f t="shared" si="129"/>
        <v>*0.89</v>
      </c>
      <c r="AY653" s="70" t="str">
        <f t="shared" si="130"/>
        <v>REZoning_Sol-Win</v>
      </c>
    </row>
    <row r="654" ht="29" spans="1:51">
      <c r="A654" s="67" t="s">
        <v>87</v>
      </c>
      <c r="C654" t="s">
        <v>3992</v>
      </c>
      <c r="D654" s="68" t="s">
        <v>874</v>
      </c>
      <c r="E654" s="52">
        <v>2035</v>
      </c>
      <c r="F654" s="69" t="str">
        <f t="shared" si="120"/>
        <v>*0.95</v>
      </c>
      <c r="G654" s="70" t="str">
        <f t="shared" si="131"/>
        <v>REZoning_Sol-Win</v>
      </c>
      <c r="H654" s="52"/>
      <c r="I654" t="s">
        <v>3992</v>
      </c>
      <c r="J654" s="68" t="s">
        <v>874</v>
      </c>
      <c r="K654" s="52">
        <v>2050</v>
      </c>
      <c r="L654" s="62" t="str">
        <f t="shared" si="121"/>
        <v>*0.92</v>
      </c>
      <c r="M654" s="70" t="str">
        <f t="shared" si="122"/>
        <v>REZoning_Sol-Win</v>
      </c>
      <c r="O654" t="s">
        <v>3992</v>
      </c>
      <c r="P654" t="s">
        <v>874</v>
      </c>
      <c r="Q654">
        <v>2100</v>
      </c>
      <c r="R654" t="s">
        <v>881</v>
      </c>
      <c r="S654" t="s">
        <v>875</v>
      </c>
      <c r="AA654" s="49" t="s">
        <v>3992</v>
      </c>
      <c r="AB654" s="71" t="s">
        <v>874</v>
      </c>
      <c r="AC654" s="55">
        <v>2035</v>
      </c>
      <c r="AD654" s="70" t="str">
        <f t="shared" si="123"/>
        <v>*0.95</v>
      </c>
      <c r="AE654" s="70" t="str">
        <f t="shared" si="124"/>
        <v>REZoning_Sol-Win</v>
      </c>
      <c r="AF654" s="55"/>
      <c r="AG654" s="49" t="s">
        <v>3992</v>
      </c>
      <c r="AH654" s="71" t="s">
        <v>874</v>
      </c>
      <c r="AI654" s="55">
        <v>2050</v>
      </c>
      <c r="AJ654" s="70" t="str">
        <f t="shared" si="125"/>
        <v>*0.92</v>
      </c>
      <c r="AK654" s="70" t="str">
        <f t="shared" si="126"/>
        <v>REZoning_Sol-Win</v>
      </c>
      <c r="AO654" s="50" t="s">
        <v>3992</v>
      </c>
      <c r="AP654" s="72" t="s">
        <v>874</v>
      </c>
      <c r="AQ654" s="58">
        <v>2035</v>
      </c>
      <c r="AR654" s="73" t="str">
        <f t="shared" si="127"/>
        <v>*0.93</v>
      </c>
      <c r="AS654" s="70" t="str">
        <f t="shared" si="128"/>
        <v>REZoning_Sol-Win</v>
      </c>
      <c r="AT654" s="58"/>
      <c r="AU654" s="50" t="s">
        <v>3992</v>
      </c>
      <c r="AV654" s="72" t="s">
        <v>874</v>
      </c>
      <c r="AW654" s="58">
        <v>2050</v>
      </c>
      <c r="AX654" s="73" t="str">
        <f t="shared" si="129"/>
        <v>*0.89</v>
      </c>
      <c r="AY654" s="70" t="str">
        <f t="shared" si="130"/>
        <v>REZoning_Sol-Win</v>
      </c>
    </row>
    <row r="655" ht="29" spans="1:51">
      <c r="A655" s="67" t="s">
        <v>87</v>
      </c>
      <c r="C655" t="s">
        <v>3993</v>
      </c>
      <c r="D655" s="68" t="s">
        <v>874</v>
      </c>
      <c r="E655" s="52">
        <v>2035</v>
      </c>
      <c r="F655" s="69" t="str">
        <f t="shared" si="120"/>
        <v>*0.95</v>
      </c>
      <c r="G655" s="70" t="str">
        <f t="shared" si="131"/>
        <v>REZoning_Sol-Win</v>
      </c>
      <c r="H655" s="52"/>
      <c r="I655" t="s">
        <v>3993</v>
      </c>
      <c r="J655" s="68" t="s">
        <v>874</v>
      </c>
      <c r="K655" s="52">
        <v>2050</v>
      </c>
      <c r="L655" s="62" t="str">
        <f t="shared" si="121"/>
        <v>*0.92</v>
      </c>
      <c r="M655" s="70" t="str">
        <f t="shared" si="122"/>
        <v>REZoning_Sol-Win</v>
      </c>
      <c r="O655" t="s">
        <v>3993</v>
      </c>
      <c r="P655" t="s">
        <v>874</v>
      </c>
      <c r="Q655">
        <v>2100</v>
      </c>
      <c r="R655" t="s">
        <v>881</v>
      </c>
      <c r="S655" t="s">
        <v>875</v>
      </c>
      <c r="AA655" s="49" t="s">
        <v>3993</v>
      </c>
      <c r="AB655" s="71" t="s">
        <v>874</v>
      </c>
      <c r="AC655" s="55">
        <v>2035</v>
      </c>
      <c r="AD655" s="70" t="str">
        <f t="shared" si="123"/>
        <v>*0.95</v>
      </c>
      <c r="AE655" s="70" t="str">
        <f t="shared" si="124"/>
        <v>REZoning_Sol-Win</v>
      </c>
      <c r="AF655" s="55"/>
      <c r="AG655" s="49" t="s">
        <v>3993</v>
      </c>
      <c r="AH655" s="71" t="s">
        <v>874</v>
      </c>
      <c r="AI655" s="55">
        <v>2050</v>
      </c>
      <c r="AJ655" s="70" t="str">
        <f t="shared" si="125"/>
        <v>*0.92</v>
      </c>
      <c r="AK655" s="70" t="str">
        <f t="shared" si="126"/>
        <v>REZoning_Sol-Win</v>
      </c>
      <c r="AO655" s="50" t="s">
        <v>3993</v>
      </c>
      <c r="AP655" s="72" t="s">
        <v>874</v>
      </c>
      <c r="AQ655" s="58">
        <v>2035</v>
      </c>
      <c r="AR655" s="73" t="str">
        <f t="shared" si="127"/>
        <v>*0.93</v>
      </c>
      <c r="AS655" s="70" t="str">
        <f t="shared" si="128"/>
        <v>REZoning_Sol-Win</v>
      </c>
      <c r="AT655" s="58"/>
      <c r="AU655" s="50" t="s">
        <v>3993</v>
      </c>
      <c r="AV655" s="72" t="s">
        <v>874</v>
      </c>
      <c r="AW655" s="58">
        <v>2050</v>
      </c>
      <c r="AX655" s="73" t="str">
        <f t="shared" si="129"/>
        <v>*0.89</v>
      </c>
      <c r="AY655" s="70" t="str">
        <f t="shared" si="130"/>
        <v>REZoning_Sol-Win</v>
      </c>
    </row>
    <row r="656" ht="29" spans="1:51">
      <c r="A656" s="67" t="s">
        <v>87</v>
      </c>
      <c r="C656" t="s">
        <v>3994</v>
      </c>
      <c r="D656" s="68" t="s">
        <v>874</v>
      </c>
      <c r="E656" s="52">
        <v>2035</v>
      </c>
      <c r="F656" s="69" t="str">
        <f t="shared" si="120"/>
        <v>*0.95</v>
      </c>
      <c r="G656" s="70" t="str">
        <f t="shared" si="131"/>
        <v>REZoning_Sol-Win</v>
      </c>
      <c r="H656" s="52"/>
      <c r="I656" t="s">
        <v>3994</v>
      </c>
      <c r="J656" s="68" t="s">
        <v>874</v>
      </c>
      <c r="K656" s="52">
        <v>2050</v>
      </c>
      <c r="L656" s="62" t="str">
        <f t="shared" si="121"/>
        <v>*0.92</v>
      </c>
      <c r="M656" s="70" t="str">
        <f t="shared" si="122"/>
        <v>REZoning_Sol-Win</v>
      </c>
      <c r="O656" t="s">
        <v>3994</v>
      </c>
      <c r="P656" t="s">
        <v>874</v>
      </c>
      <c r="Q656">
        <v>2100</v>
      </c>
      <c r="R656" t="s">
        <v>881</v>
      </c>
      <c r="S656" t="s">
        <v>875</v>
      </c>
      <c r="AA656" s="49" t="s">
        <v>3994</v>
      </c>
      <c r="AB656" s="71" t="s">
        <v>874</v>
      </c>
      <c r="AC656" s="55">
        <v>2035</v>
      </c>
      <c r="AD656" s="70" t="str">
        <f t="shared" si="123"/>
        <v>*0.95</v>
      </c>
      <c r="AE656" s="70" t="str">
        <f t="shared" si="124"/>
        <v>REZoning_Sol-Win</v>
      </c>
      <c r="AF656" s="55"/>
      <c r="AG656" s="49" t="s">
        <v>3994</v>
      </c>
      <c r="AH656" s="71" t="s">
        <v>874</v>
      </c>
      <c r="AI656" s="55">
        <v>2050</v>
      </c>
      <c r="AJ656" s="70" t="str">
        <f t="shared" si="125"/>
        <v>*0.92</v>
      </c>
      <c r="AK656" s="70" t="str">
        <f t="shared" si="126"/>
        <v>REZoning_Sol-Win</v>
      </c>
      <c r="AO656" s="50" t="s">
        <v>3994</v>
      </c>
      <c r="AP656" s="72" t="s">
        <v>874</v>
      </c>
      <c r="AQ656" s="58">
        <v>2035</v>
      </c>
      <c r="AR656" s="73" t="str">
        <f t="shared" si="127"/>
        <v>*0.93</v>
      </c>
      <c r="AS656" s="70" t="str">
        <f t="shared" si="128"/>
        <v>REZoning_Sol-Win</v>
      </c>
      <c r="AT656" s="58"/>
      <c r="AU656" s="50" t="s">
        <v>3994</v>
      </c>
      <c r="AV656" s="72" t="s">
        <v>874</v>
      </c>
      <c r="AW656" s="58">
        <v>2050</v>
      </c>
      <c r="AX656" s="73" t="str">
        <f t="shared" si="129"/>
        <v>*0.89</v>
      </c>
      <c r="AY656" s="70" t="str">
        <f t="shared" si="130"/>
        <v>REZoning_Sol-Win</v>
      </c>
    </row>
    <row r="657" ht="29" spans="1:51">
      <c r="A657" s="67" t="s">
        <v>78</v>
      </c>
      <c r="C657" t="s">
        <v>3995</v>
      </c>
      <c r="D657" s="68" t="s">
        <v>874</v>
      </c>
      <c r="E657" s="52">
        <v>2035</v>
      </c>
      <c r="F657" s="69" t="str">
        <f t="shared" si="120"/>
        <v>*0.95</v>
      </c>
      <c r="G657" s="70" t="str">
        <f t="shared" si="131"/>
        <v>REZoning_Sol-Win</v>
      </c>
      <c r="H657" s="52"/>
      <c r="I657" t="s">
        <v>3995</v>
      </c>
      <c r="J657" s="68" t="s">
        <v>874</v>
      </c>
      <c r="K657" s="52">
        <v>2050</v>
      </c>
      <c r="L657" s="62" t="str">
        <f t="shared" si="121"/>
        <v>*0.93</v>
      </c>
      <c r="M657" s="70" t="str">
        <f t="shared" si="122"/>
        <v>REZoning_Sol-Win</v>
      </c>
      <c r="O657" t="s">
        <v>3995</v>
      </c>
      <c r="P657" t="s">
        <v>874</v>
      </c>
      <c r="Q657">
        <v>2100</v>
      </c>
      <c r="R657" t="s">
        <v>904</v>
      </c>
      <c r="S657" t="s">
        <v>875</v>
      </c>
      <c r="AA657" s="49" t="s">
        <v>3995</v>
      </c>
      <c r="AB657" s="71" t="s">
        <v>874</v>
      </c>
      <c r="AC657" s="55">
        <v>2035</v>
      </c>
      <c r="AD657" s="70" t="str">
        <f t="shared" si="123"/>
        <v>*0.95</v>
      </c>
      <c r="AE657" s="70" t="str">
        <f t="shared" si="124"/>
        <v>REZoning_Sol-Win</v>
      </c>
      <c r="AF657" s="55"/>
      <c r="AG657" s="49" t="s">
        <v>3995</v>
      </c>
      <c r="AH657" s="71" t="s">
        <v>874</v>
      </c>
      <c r="AI657" s="55">
        <v>2050</v>
      </c>
      <c r="AJ657" s="70" t="str">
        <f t="shared" si="125"/>
        <v>*0.93</v>
      </c>
      <c r="AK657" s="70" t="str">
        <f t="shared" si="126"/>
        <v>REZoning_Sol-Win</v>
      </c>
      <c r="AO657" s="50" t="s">
        <v>3995</v>
      </c>
      <c r="AP657" s="72" t="s">
        <v>874</v>
      </c>
      <c r="AQ657" s="58">
        <v>2035</v>
      </c>
      <c r="AR657" s="73" t="str">
        <f t="shared" si="127"/>
        <v>*0.93</v>
      </c>
      <c r="AS657" s="70" t="str">
        <f t="shared" si="128"/>
        <v>REZoning_Sol-Win</v>
      </c>
      <c r="AT657" s="58"/>
      <c r="AU657" s="50" t="s">
        <v>3995</v>
      </c>
      <c r="AV657" s="72" t="s">
        <v>874</v>
      </c>
      <c r="AW657" s="58">
        <v>2050</v>
      </c>
      <c r="AX657" s="73" t="str">
        <f t="shared" si="129"/>
        <v>*0.9</v>
      </c>
      <c r="AY657" s="70" t="str">
        <f t="shared" si="130"/>
        <v>REZoning_Sol-Win</v>
      </c>
    </row>
    <row r="658" ht="29" spans="1:51">
      <c r="A658" s="67" t="s">
        <v>78</v>
      </c>
      <c r="C658" t="s">
        <v>3996</v>
      </c>
      <c r="D658" s="68" t="s">
        <v>874</v>
      </c>
      <c r="E658" s="52">
        <v>2035</v>
      </c>
      <c r="F658" s="69" t="str">
        <f t="shared" si="120"/>
        <v>*0.95</v>
      </c>
      <c r="G658" s="70" t="str">
        <f t="shared" si="131"/>
        <v>REZoning_Sol-Win</v>
      </c>
      <c r="H658" s="52"/>
      <c r="I658" t="s">
        <v>3996</v>
      </c>
      <c r="J658" s="68" t="s">
        <v>874</v>
      </c>
      <c r="K658" s="52">
        <v>2050</v>
      </c>
      <c r="L658" s="62" t="str">
        <f t="shared" si="121"/>
        <v>*0.93</v>
      </c>
      <c r="M658" s="70" t="str">
        <f t="shared" si="122"/>
        <v>REZoning_Sol-Win</v>
      </c>
      <c r="O658" t="s">
        <v>3996</v>
      </c>
      <c r="P658" t="s">
        <v>874</v>
      </c>
      <c r="Q658">
        <v>2100</v>
      </c>
      <c r="R658" t="s">
        <v>904</v>
      </c>
      <c r="S658" t="s">
        <v>875</v>
      </c>
      <c r="AA658" s="49" t="s">
        <v>3996</v>
      </c>
      <c r="AB658" s="71" t="s">
        <v>874</v>
      </c>
      <c r="AC658" s="55">
        <v>2035</v>
      </c>
      <c r="AD658" s="70" t="str">
        <f t="shared" si="123"/>
        <v>*0.95</v>
      </c>
      <c r="AE658" s="70" t="str">
        <f t="shared" si="124"/>
        <v>REZoning_Sol-Win</v>
      </c>
      <c r="AF658" s="55"/>
      <c r="AG658" s="49" t="s">
        <v>3996</v>
      </c>
      <c r="AH658" s="71" t="s">
        <v>874</v>
      </c>
      <c r="AI658" s="55">
        <v>2050</v>
      </c>
      <c r="AJ658" s="70" t="str">
        <f t="shared" si="125"/>
        <v>*0.93</v>
      </c>
      <c r="AK658" s="70" t="str">
        <f t="shared" si="126"/>
        <v>REZoning_Sol-Win</v>
      </c>
      <c r="AO658" s="50" t="s">
        <v>3996</v>
      </c>
      <c r="AP658" s="72" t="s">
        <v>874</v>
      </c>
      <c r="AQ658" s="58">
        <v>2035</v>
      </c>
      <c r="AR658" s="73" t="str">
        <f t="shared" si="127"/>
        <v>*0.93</v>
      </c>
      <c r="AS658" s="70" t="str">
        <f t="shared" si="128"/>
        <v>REZoning_Sol-Win</v>
      </c>
      <c r="AT658" s="58"/>
      <c r="AU658" s="50" t="s">
        <v>3996</v>
      </c>
      <c r="AV658" s="72" t="s">
        <v>874</v>
      </c>
      <c r="AW658" s="58">
        <v>2050</v>
      </c>
      <c r="AX658" s="73" t="str">
        <f t="shared" si="129"/>
        <v>*0.9</v>
      </c>
      <c r="AY658" s="70" t="str">
        <f t="shared" si="130"/>
        <v>REZoning_Sol-Win</v>
      </c>
    </row>
    <row r="659" ht="29" spans="1:51">
      <c r="A659" s="67" t="s">
        <v>70</v>
      </c>
      <c r="C659" t="s">
        <v>3997</v>
      </c>
      <c r="D659" s="68" t="s">
        <v>874</v>
      </c>
      <c r="E659" s="52">
        <v>2035</v>
      </c>
      <c r="F659" s="69" t="str">
        <f t="shared" si="120"/>
        <v>*0.94</v>
      </c>
      <c r="G659" s="70" t="str">
        <f t="shared" si="131"/>
        <v>REZoning_Sol-Win</v>
      </c>
      <c r="H659" s="52"/>
      <c r="I659" t="s">
        <v>3997</v>
      </c>
      <c r="J659" s="68" t="s">
        <v>874</v>
      </c>
      <c r="K659" s="52">
        <v>2050</v>
      </c>
      <c r="L659" s="62" t="str">
        <f t="shared" si="121"/>
        <v>*0.91</v>
      </c>
      <c r="M659" s="70" t="str">
        <f t="shared" si="122"/>
        <v>REZoning_Sol-Win</v>
      </c>
      <c r="O659" t="s">
        <v>3997</v>
      </c>
      <c r="P659" t="s">
        <v>874</v>
      </c>
      <c r="Q659">
        <v>2100</v>
      </c>
      <c r="R659" t="s">
        <v>890</v>
      </c>
      <c r="S659" t="s">
        <v>875</v>
      </c>
      <c r="AA659" s="49" t="s">
        <v>3997</v>
      </c>
      <c r="AB659" s="71" t="s">
        <v>874</v>
      </c>
      <c r="AC659" s="55">
        <v>2035</v>
      </c>
      <c r="AD659" s="70" t="str">
        <f t="shared" si="123"/>
        <v>*0.93</v>
      </c>
      <c r="AE659" s="70" t="str">
        <f t="shared" si="124"/>
        <v>REZoning_Sol-Win</v>
      </c>
      <c r="AF659" s="55"/>
      <c r="AG659" s="49" t="s">
        <v>3997</v>
      </c>
      <c r="AH659" s="71" t="s">
        <v>874</v>
      </c>
      <c r="AI659" s="55">
        <v>2050</v>
      </c>
      <c r="AJ659" s="70" t="str">
        <f t="shared" si="125"/>
        <v>*0.9</v>
      </c>
      <c r="AK659" s="70" t="str">
        <f t="shared" si="126"/>
        <v>REZoning_Sol-Win</v>
      </c>
      <c r="AO659" s="50" t="s">
        <v>3997</v>
      </c>
      <c r="AP659" s="72" t="s">
        <v>874</v>
      </c>
      <c r="AQ659" s="58">
        <v>2035</v>
      </c>
      <c r="AR659" s="73" t="str">
        <f t="shared" si="127"/>
        <v>*0.9</v>
      </c>
      <c r="AS659" s="70" t="str">
        <f t="shared" si="128"/>
        <v>REZoning_Sol-Win</v>
      </c>
      <c r="AT659" s="58"/>
      <c r="AU659" s="50" t="s">
        <v>3997</v>
      </c>
      <c r="AV659" s="72" t="s">
        <v>874</v>
      </c>
      <c r="AW659" s="58">
        <v>2050</v>
      </c>
      <c r="AX659" s="73" t="str">
        <f t="shared" si="129"/>
        <v>*0.86</v>
      </c>
      <c r="AY659" s="70" t="str">
        <f t="shared" si="130"/>
        <v>REZoning_Sol-Win</v>
      </c>
    </row>
    <row r="660" ht="29" spans="1:51">
      <c r="A660" s="67" t="s">
        <v>70</v>
      </c>
      <c r="C660" t="s">
        <v>3998</v>
      </c>
      <c r="D660" s="68" t="s">
        <v>874</v>
      </c>
      <c r="E660" s="52">
        <v>2035</v>
      </c>
      <c r="F660" s="69" t="str">
        <f t="shared" si="120"/>
        <v>*0.94</v>
      </c>
      <c r="G660" s="70" t="str">
        <f t="shared" si="131"/>
        <v>REZoning_Sol-Win</v>
      </c>
      <c r="H660" s="52"/>
      <c r="I660" t="s">
        <v>3998</v>
      </c>
      <c r="J660" s="68" t="s">
        <v>874</v>
      </c>
      <c r="K660" s="52">
        <v>2050</v>
      </c>
      <c r="L660" s="62" t="str">
        <f t="shared" si="121"/>
        <v>*0.91</v>
      </c>
      <c r="M660" s="70" t="str">
        <f t="shared" si="122"/>
        <v>REZoning_Sol-Win</v>
      </c>
      <c r="O660" t="s">
        <v>3998</v>
      </c>
      <c r="P660" t="s">
        <v>874</v>
      </c>
      <c r="Q660">
        <v>2100</v>
      </c>
      <c r="R660" t="s">
        <v>890</v>
      </c>
      <c r="S660" t="s">
        <v>875</v>
      </c>
      <c r="AA660" s="49" t="s">
        <v>3998</v>
      </c>
      <c r="AB660" s="71" t="s">
        <v>874</v>
      </c>
      <c r="AC660" s="55">
        <v>2035</v>
      </c>
      <c r="AD660" s="70" t="str">
        <f t="shared" si="123"/>
        <v>*0.93</v>
      </c>
      <c r="AE660" s="70" t="str">
        <f t="shared" si="124"/>
        <v>REZoning_Sol-Win</v>
      </c>
      <c r="AF660" s="55"/>
      <c r="AG660" s="49" t="s">
        <v>3998</v>
      </c>
      <c r="AH660" s="71" t="s">
        <v>874</v>
      </c>
      <c r="AI660" s="55">
        <v>2050</v>
      </c>
      <c r="AJ660" s="70" t="str">
        <f t="shared" si="125"/>
        <v>*0.9</v>
      </c>
      <c r="AK660" s="70" t="str">
        <f t="shared" si="126"/>
        <v>REZoning_Sol-Win</v>
      </c>
      <c r="AO660" s="50" t="s">
        <v>3998</v>
      </c>
      <c r="AP660" s="72" t="s">
        <v>874</v>
      </c>
      <c r="AQ660" s="58">
        <v>2035</v>
      </c>
      <c r="AR660" s="73" t="str">
        <f t="shared" si="127"/>
        <v>*0.9</v>
      </c>
      <c r="AS660" s="70" t="str">
        <f t="shared" si="128"/>
        <v>REZoning_Sol-Win</v>
      </c>
      <c r="AT660" s="58"/>
      <c r="AU660" s="50" t="s">
        <v>3998</v>
      </c>
      <c r="AV660" s="72" t="s">
        <v>874</v>
      </c>
      <c r="AW660" s="58">
        <v>2050</v>
      </c>
      <c r="AX660" s="73" t="str">
        <f t="shared" si="129"/>
        <v>*0.86</v>
      </c>
      <c r="AY660" s="70" t="str">
        <f t="shared" si="130"/>
        <v>REZoning_Sol-Win</v>
      </c>
    </row>
    <row r="661" ht="29" spans="1:51">
      <c r="A661" s="67" t="s">
        <v>70</v>
      </c>
      <c r="C661" t="s">
        <v>3999</v>
      </c>
      <c r="D661" s="68" t="s">
        <v>874</v>
      </c>
      <c r="E661" s="52">
        <v>2035</v>
      </c>
      <c r="F661" s="69" t="str">
        <f t="shared" si="120"/>
        <v>*0.94</v>
      </c>
      <c r="G661" s="70" t="str">
        <f t="shared" si="131"/>
        <v>REZoning_Sol-Win</v>
      </c>
      <c r="H661" s="52"/>
      <c r="I661" t="s">
        <v>3999</v>
      </c>
      <c r="J661" s="68" t="s">
        <v>874</v>
      </c>
      <c r="K661" s="52">
        <v>2050</v>
      </c>
      <c r="L661" s="62" t="str">
        <f t="shared" si="121"/>
        <v>*0.91</v>
      </c>
      <c r="M661" s="70" t="str">
        <f t="shared" si="122"/>
        <v>REZoning_Sol-Win</v>
      </c>
      <c r="O661" t="s">
        <v>3999</v>
      </c>
      <c r="P661" t="s">
        <v>874</v>
      </c>
      <c r="Q661">
        <v>2100</v>
      </c>
      <c r="R661" t="s">
        <v>890</v>
      </c>
      <c r="S661" t="s">
        <v>875</v>
      </c>
      <c r="AA661" s="49" t="s">
        <v>3999</v>
      </c>
      <c r="AB661" s="71" t="s">
        <v>874</v>
      </c>
      <c r="AC661" s="55">
        <v>2035</v>
      </c>
      <c r="AD661" s="70" t="str">
        <f t="shared" si="123"/>
        <v>*0.93</v>
      </c>
      <c r="AE661" s="70" t="str">
        <f t="shared" si="124"/>
        <v>REZoning_Sol-Win</v>
      </c>
      <c r="AF661" s="55"/>
      <c r="AG661" s="49" t="s">
        <v>3999</v>
      </c>
      <c r="AH661" s="71" t="s">
        <v>874</v>
      </c>
      <c r="AI661" s="55">
        <v>2050</v>
      </c>
      <c r="AJ661" s="70" t="str">
        <f t="shared" si="125"/>
        <v>*0.9</v>
      </c>
      <c r="AK661" s="70" t="str">
        <f t="shared" si="126"/>
        <v>REZoning_Sol-Win</v>
      </c>
      <c r="AO661" s="50" t="s">
        <v>3999</v>
      </c>
      <c r="AP661" s="72" t="s">
        <v>874</v>
      </c>
      <c r="AQ661" s="58">
        <v>2035</v>
      </c>
      <c r="AR661" s="73" t="str">
        <f t="shared" si="127"/>
        <v>*0.9</v>
      </c>
      <c r="AS661" s="70" t="str">
        <f t="shared" si="128"/>
        <v>REZoning_Sol-Win</v>
      </c>
      <c r="AT661" s="58"/>
      <c r="AU661" s="50" t="s">
        <v>3999</v>
      </c>
      <c r="AV661" s="72" t="s">
        <v>874</v>
      </c>
      <c r="AW661" s="58">
        <v>2050</v>
      </c>
      <c r="AX661" s="73" t="str">
        <f t="shared" si="129"/>
        <v>*0.86</v>
      </c>
      <c r="AY661" s="70" t="str">
        <f t="shared" si="130"/>
        <v>REZoning_Sol-Win</v>
      </c>
    </row>
    <row r="662" ht="29" spans="1:51">
      <c r="A662" s="67" t="s">
        <v>70</v>
      </c>
      <c r="C662" t="s">
        <v>4000</v>
      </c>
      <c r="D662" s="68" t="s">
        <v>874</v>
      </c>
      <c r="E662" s="52">
        <v>2035</v>
      </c>
      <c r="F662" s="69" t="str">
        <f t="shared" si="120"/>
        <v>*0.94</v>
      </c>
      <c r="G662" s="70" t="str">
        <f t="shared" si="131"/>
        <v>REZoning_Sol-Win</v>
      </c>
      <c r="H662" s="52"/>
      <c r="I662" t="s">
        <v>4000</v>
      </c>
      <c r="J662" s="68" t="s">
        <v>874</v>
      </c>
      <c r="K662" s="52">
        <v>2050</v>
      </c>
      <c r="L662" s="62" t="str">
        <f t="shared" si="121"/>
        <v>*0.91</v>
      </c>
      <c r="M662" s="70" t="str">
        <f t="shared" si="122"/>
        <v>REZoning_Sol-Win</v>
      </c>
      <c r="O662" t="s">
        <v>4000</v>
      </c>
      <c r="P662" t="s">
        <v>874</v>
      </c>
      <c r="Q662">
        <v>2100</v>
      </c>
      <c r="R662" t="s">
        <v>890</v>
      </c>
      <c r="S662" t="s">
        <v>875</v>
      </c>
      <c r="AA662" s="49" t="s">
        <v>4000</v>
      </c>
      <c r="AB662" s="71" t="s">
        <v>874</v>
      </c>
      <c r="AC662" s="55">
        <v>2035</v>
      </c>
      <c r="AD662" s="70" t="str">
        <f t="shared" si="123"/>
        <v>*0.93</v>
      </c>
      <c r="AE662" s="70" t="str">
        <f t="shared" si="124"/>
        <v>REZoning_Sol-Win</v>
      </c>
      <c r="AF662" s="55"/>
      <c r="AG662" s="49" t="s">
        <v>4000</v>
      </c>
      <c r="AH662" s="71" t="s">
        <v>874</v>
      </c>
      <c r="AI662" s="55">
        <v>2050</v>
      </c>
      <c r="AJ662" s="70" t="str">
        <f t="shared" si="125"/>
        <v>*0.9</v>
      </c>
      <c r="AK662" s="70" t="str">
        <f t="shared" si="126"/>
        <v>REZoning_Sol-Win</v>
      </c>
      <c r="AO662" s="50" t="s">
        <v>4000</v>
      </c>
      <c r="AP662" s="72" t="s">
        <v>874</v>
      </c>
      <c r="AQ662" s="58">
        <v>2035</v>
      </c>
      <c r="AR662" s="73" t="str">
        <f t="shared" si="127"/>
        <v>*0.9</v>
      </c>
      <c r="AS662" s="70" t="str">
        <f t="shared" si="128"/>
        <v>REZoning_Sol-Win</v>
      </c>
      <c r="AT662" s="58"/>
      <c r="AU662" s="50" t="s">
        <v>4000</v>
      </c>
      <c r="AV662" s="72" t="s">
        <v>874</v>
      </c>
      <c r="AW662" s="58">
        <v>2050</v>
      </c>
      <c r="AX662" s="73" t="str">
        <f t="shared" si="129"/>
        <v>*0.86</v>
      </c>
      <c r="AY662" s="70" t="str">
        <f t="shared" si="130"/>
        <v>REZoning_Sol-Win</v>
      </c>
    </row>
    <row r="663" ht="29" spans="1:51">
      <c r="A663" s="67" t="s">
        <v>70</v>
      </c>
      <c r="C663" t="s">
        <v>4001</v>
      </c>
      <c r="D663" s="68" t="s">
        <v>874</v>
      </c>
      <c r="E663" s="52">
        <v>2035</v>
      </c>
      <c r="F663" s="69" t="str">
        <f t="shared" si="120"/>
        <v>*0.94</v>
      </c>
      <c r="G663" s="70" t="str">
        <f t="shared" si="131"/>
        <v>REZoning_Sol-Win</v>
      </c>
      <c r="H663" s="52"/>
      <c r="I663" t="s">
        <v>4001</v>
      </c>
      <c r="J663" s="68" t="s">
        <v>874</v>
      </c>
      <c r="K663" s="52">
        <v>2050</v>
      </c>
      <c r="L663" s="62" t="str">
        <f t="shared" si="121"/>
        <v>*0.91</v>
      </c>
      <c r="M663" s="70" t="str">
        <f t="shared" si="122"/>
        <v>REZoning_Sol-Win</v>
      </c>
      <c r="O663" t="s">
        <v>4001</v>
      </c>
      <c r="P663" t="s">
        <v>874</v>
      </c>
      <c r="Q663">
        <v>2100</v>
      </c>
      <c r="R663" t="s">
        <v>890</v>
      </c>
      <c r="S663" t="s">
        <v>875</v>
      </c>
      <c r="AA663" s="49" t="s">
        <v>4001</v>
      </c>
      <c r="AB663" s="71" t="s">
        <v>874</v>
      </c>
      <c r="AC663" s="55">
        <v>2035</v>
      </c>
      <c r="AD663" s="70" t="str">
        <f t="shared" si="123"/>
        <v>*0.93</v>
      </c>
      <c r="AE663" s="70" t="str">
        <f t="shared" si="124"/>
        <v>REZoning_Sol-Win</v>
      </c>
      <c r="AF663" s="55"/>
      <c r="AG663" s="49" t="s">
        <v>4001</v>
      </c>
      <c r="AH663" s="71" t="s">
        <v>874</v>
      </c>
      <c r="AI663" s="55">
        <v>2050</v>
      </c>
      <c r="AJ663" s="70" t="str">
        <f t="shared" si="125"/>
        <v>*0.9</v>
      </c>
      <c r="AK663" s="70" t="str">
        <f t="shared" si="126"/>
        <v>REZoning_Sol-Win</v>
      </c>
      <c r="AO663" s="50" t="s">
        <v>4001</v>
      </c>
      <c r="AP663" s="72" t="s">
        <v>874</v>
      </c>
      <c r="AQ663" s="58">
        <v>2035</v>
      </c>
      <c r="AR663" s="73" t="str">
        <f t="shared" si="127"/>
        <v>*0.9</v>
      </c>
      <c r="AS663" s="70" t="str">
        <f t="shared" si="128"/>
        <v>REZoning_Sol-Win</v>
      </c>
      <c r="AT663" s="58"/>
      <c r="AU663" s="50" t="s">
        <v>4001</v>
      </c>
      <c r="AV663" s="72" t="s">
        <v>874</v>
      </c>
      <c r="AW663" s="58">
        <v>2050</v>
      </c>
      <c r="AX663" s="73" t="str">
        <f t="shared" si="129"/>
        <v>*0.86</v>
      </c>
      <c r="AY663" s="70" t="str">
        <f t="shared" si="130"/>
        <v>REZoning_Sol-Win</v>
      </c>
    </row>
    <row r="664" ht="29" spans="1:51">
      <c r="A664" s="67" t="s">
        <v>70</v>
      </c>
      <c r="C664" t="s">
        <v>4002</v>
      </c>
      <c r="D664" s="68" t="s">
        <v>874</v>
      </c>
      <c r="E664" s="52">
        <v>2035</v>
      </c>
      <c r="F664" s="69" t="str">
        <f t="shared" si="120"/>
        <v>*0.94</v>
      </c>
      <c r="G664" s="70" t="str">
        <f t="shared" si="131"/>
        <v>REZoning_Sol-Win</v>
      </c>
      <c r="H664" s="52"/>
      <c r="I664" t="s">
        <v>4002</v>
      </c>
      <c r="J664" s="68" t="s">
        <v>874</v>
      </c>
      <c r="K664" s="52">
        <v>2050</v>
      </c>
      <c r="L664" s="62" t="str">
        <f t="shared" si="121"/>
        <v>*0.91</v>
      </c>
      <c r="M664" s="70" t="str">
        <f t="shared" si="122"/>
        <v>REZoning_Sol-Win</v>
      </c>
      <c r="O664" t="s">
        <v>4002</v>
      </c>
      <c r="P664" t="s">
        <v>874</v>
      </c>
      <c r="Q664">
        <v>2100</v>
      </c>
      <c r="R664" t="s">
        <v>890</v>
      </c>
      <c r="S664" t="s">
        <v>875</v>
      </c>
      <c r="AA664" s="49" t="s">
        <v>4002</v>
      </c>
      <c r="AB664" s="71" t="s">
        <v>874</v>
      </c>
      <c r="AC664" s="55">
        <v>2035</v>
      </c>
      <c r="AD664" s="70" t="str">
        <f t="shared" si="123"/>
        <v>*0.93</v>
      </c>
      <c r="AE664" s="70" t="str">
        <f t="shared" si="124"/>
        <v>REZoning_Sol-Win</v>
      </c>
      <c r="AF664" s="55"/>
      <c r="AG664" s="49" t="s">
        <v>4002</v>
      </c>
      <c r="AH664" s="71" t="s">
        <v>874</v>
      </c>
      <c r="AI664" s="55">
        <v>2050</v>
      </c>
      <c r="AJ664" s="70" t="str">
        <f t="shared" si="125"/>
        <v>*0.9</v>
      </c>
      <c r="AK664" s="70" t="str">
        <f t="shared" si="126"/>
        <v>REZoning_Sol-Win</v>
      </c>
      <c r="AO664" s="50" t="s">
        <v>4002</v>
      </c>
      <c r="AP664" s="72" t="s">
        <v>874</v>
      </c>
      <c r="AQ664" s="58">
        <v>2035</v>
      </c>
      <c r="AR664" s="73" t="str">
        <f t="shared" si="127"/>
        <v>*0.9</v>
      </c>
      <c r="AS664" s="70" t="str">
        <f t="shared" si="128"/>
        <v>REZoning_Sol-Win</v>
      </c>
      <c r="AT664" s="58"/>
      <c r="AU664" s="50" t="s">
        <v>4002</v>
      </c>
      <c r="AV664" s="72" t="s">
        <v>874</v>
      </c>
      <c r="AW664" s="58">
        <v>2050</v>
      </c>
      <c r="AX664" s="73" t="str">
        <f t="shared" si="129"/>
        <v>*0.86</v>
      </c>
      <c r="AY664" s="70" t="str">
        <f t="shared" si="130"/>
        <v>REZoning_Sol-Win</v>
      </c>
    </row>
    <row r="665" ht="29" spans="1:51">
      <c r="A665" s="67" t="s">
        <v>70</v>
      </c>
      <c r="C665" t="s">
        <v>4003</v>
      </c>
      <c r="D665" s="68" t="s">
        <v>874</v>
      </c>
      <c r="E665" s="52">
        <v>2035</v>
      </c>
      <c r="F665" s="69" t="str">
        <f t="shared" si="120"/>
        <v>*0.94</v>
      </c>
      <c r="G665" s="70" t="str">
        <f t="shared" si="131"/>
        <v>REZoning_Sol-Win</v>
      </c>
      <c r="H665" s="52"/>
      <c r="I665" t="s">
        <v>4003</v>
      </c>
      <c r="J665" s="68" t="s">
        <v>874</v>
      </c>
      <c r="K665" s="52">
        <v>2050</v>
      </c>
      <c r="L665" s="62" t="str">
        <f t="shared" si="121"/>
        <v>*0.91</v>
      </c>
      <c r="M665" s="70" t="str">
        <f t="shared" si="122"/>
        <v>REZoning_Sol-Win</v>
      </c>
      <c r="O665" t="s">
        <v>4003</v>
      </c>
      <c r="P665" t="s">
        <v>874</v>
      </c>
      <c r="Q665">
        <v>2100</v>
      </c>
      <c r="R665" t="s">
        <v>890</v>
      </c>
      <c r="S665" t="s">
        <v>875</v>
      </c>
      <c r="AA665" s="49" t="s">
        <v>4003</v>
      </c>
      <c r="AB665" s="71" t="s">
        <v>874</v>
      </c>
      <c r="AC665" s="55">
        <v>2035</v>
      </c>
      <c r="AD665" s="70" t="str">
        <f t="shared" si="123"/>
        <v>*0.93</v>
      </c>
      <c r="AE665" s="70" t="str">
        <f t="shared" si="124"/>
        <v>REZoning_Sol-Win</v>
      </c>
      <c r="AF665" s="55"/>
      <c r="AG665" s="49" t="s">
        <v>4003</v>
      </c>
      <c r="AH665" s="71" t="s">
        <v>874</v>
      </c>
      <c r="AI665" s="55">
        <v>2050</v>
      </c>
      <c r="AJ665" s="70" t="str">
        <f t="shared" si="125"/>
        <v>*0.9</v>
      </c>
      <c r="AK665" s="70" t="str">
        <f t="shared" si="126"/>
        <v>REZoning_Sol-Win</v>
      </c>
      <c r="AO665" s="50" t="s">
        <v>4003</v>
      </c>
      <c r="AP665" s="72" t="s">
        <v>874</v>
      </c>
      <c r="AQ665" s="58">
        <v>2035</v>
      </c>
      <c r="AR665" s="73" t="str">
        <f t="shared" si="127"/>
        <v>*0.9</v>
      </c>
      <c r="AS665" s="70" t="str">
        <f t="shared" si="128"/>
        <v>REZoning_Sol-Win</v>
      </c>
      <c r="AT665" s="58"/>
      <c r="AU665" s="50" t="s">
        <v>4003</v>
      </c>
      <c r="AV665" s="72" t="s">
        <v>874</v>
      </c>
      <c r="AW665" s="58">
        <v>2050</v>
      </c>
      <c r="AX665" s="73" t="str">
        <f t="shared" si="129"/>
        <v>*0.86</v>
      </c>
      <c r="AY665" s="70" t="str">
        <f t="shared" si="130"/>
        <v>REZoning_Sol-Win</v>
      </c>
    </row>
    <row r="666" ht="29" spans="1:51">
      <c r="A666" s="67" t="s">
        <v>70</v>
      </c>
      <c r="C666" t="s">
        <v>4004</v>
      </c>
      <c r="D666" s="68" t="s">
        <v>874</v>
      </c>
      <c r="E666" s="52">
        <v>2035</v>
      </c>
      <c r="F666" s="69" t="str">
        <f t="shared" si="120"/>
        <v>*0.94</v>
      </c>
      <c r="G666" s="70" t="str">
        <f t="shared" si="131"/>
        <v>REZoning_Sol-Win</v>
      </c>
      <c r="H666" s="52"/>
      <c r="I666" t="s">
        <v>4004</v>
      </c>
      <c r="J666" s="68" t="s">
        <v>874</v>
      </c>
      <c r="K666" s="52">
        <v>2050</v>
      </c>
      <c r="L666" s="62" t="str">
        <f t="shared" si="121"/>
        <v>*0.91</v>
      </c>
      <c r="M666" s="70" t="str">
        <f t="shared" si="122"/>
        <v>REZoning_Sol-Win</v>
      </c>
      <c r="O666" t="s">
        <v>4004</v>
      </c>
      <c r="P666" t="s">
        <v>874</v>
      </c>
      <c r="Q666">
        <v>2100</v>
      </c>
      <c r="R666" t="s">
        <v>890</v>
      </c>
      <c r="S666" t="s">
        <v>875</v>
      </c>
      <c r="AA666" s="49" t="s">
        <v>4004</v>
      </c>
      <c r="AB666" s="71" t="s">
        <v>874</v>
      </c>
      <c r="AC666" s="55">
        <v>2035</v>
      </c>
      <c r="AD666" s="70" t="str">
        <f t="shared" si="123"/>
        <v>*0.93</v>
      </c>
      <c r="AE666" s="70" t="str">
        <f t="shared" si="124"/>
        <v>REZoning_Sol-Win</v>
      </c>
      <c r="AF666" s="55"/>
      <c r="AG666" s="49" t="s">
        <v>4004</v>
      </c>
      <c r="AH666" s="71" t="s">
        <v>874</v>
      </c>
      <c r="AI666" s="55">
        <v>2050</v>
      </c>
      <c r="AJ666" s="70" t="str">
        <f t="shared" si="125"/>
        <v>*0.9</v>
      </c>
      <c r="AK666" s="70" t="str">
        <f t="shared" si="126"/>
        <v>REZoning_Sol-Win</v>
      </c>
      <c r="AO666" s="50" t="s">
        <v>4004</v>
      </c>
      <c r="AP666" s="72" t="s">
        <v>874</v>
      </c>
      <c r="AQ666" s="58">
        <v>2035</v>
      </c>
      <c r="AR666" s="73" t="str">
        <f t="shared" si="127"/>
        <v>*0.9</v>
      </c>
      <c r="AS666" s="70" t="str">
        <f t="shared" si="128"/>
        <v>REZoning_Sol-Win</v>
      </c>
      <c r="AT666" s="58"/>
      <c r="AU666" s="50" t="s">
        <v>4004</v>
      </c>
      <c r="AV666" s="72" t="s">
        <v>874</v>
      </c>
      <c r="AW666" s="58">
        <v>2050</v>
      </c>
      <c r="AX666" s="73" t="str">
        <f t="shared" si="129"/>
        <v>*0.86</v>
      </c>
      <c r="AY666" s="70" t="str">
        <f t="shared" si="130"/>
        <v>REZoning_Sol-Win</v>
      </c>
    </row>
    <row r="667" ht="29" spans="1:51">
      <c r="A667" s="67" t="s">
        <v>70</v>
      </c>
      <c r="C667" t="s">
        <v>4005</v>
      </c>
      <c r="D667" s="68" t="s">
        <v>874</v>
      </c>
      <c r="E667" s="52">
        <v>2035</v>
      </c>
      <c r="F667" s="69" t="str">
        <f t="shared" si="120"/>
        <v>*0.94</v>
      </c>
      <c r="G667" s="70" t="str">
        <f t="shared" si="131"/>
        <v>REZoning_Sol-Win</v>
      </c>
      <c r="H667" s="52"/>
      <c r="I667" t="s">
        <v>4005</v>
      </c>
      <c r="J667" s="68" t="s">
        <v>874</v>
      </c>
      <c r="K667" s="52">
        <v>2050</v>
      </c>
      <c r="L667" s="62" t="str">
        <f t="shared" si="121"/>
        <v>*0.91</v>
      </c>
      <c r="M667" s="70" t="str">
        <f t="shared" si="122"/>
        <v>REZoning_Sol-Win</v>
      </c>
      <c r="O667" t="s">
        <v>4005</v>
      </c>
      <c r="P667" t="s">
        <v>874</v>
      </c>
      <c r="Q667">
        <v>2100</v>
      </c>
      <c r="R667" t="s">
        <v>890</v>
      </c>
      <c r="S667" t="s">
        <v>875</v>
      </c>
      <c r="AA667" s="49" t="s">
        <v>4005</v>
      </c>
      <c r="AB667" s="71" t="s">
        <v>874</v>
      </c>
      <c r="AC667" s="55">
        <v>2035</v>
      </c>
      <c r="AD667" s="70" t="str">
        <f t="shared" si="123"/>
        <v>*0.93</v>
      </c>
      <c r="AE667" s="70" t="str">
        <f t="shared" si="124"/>
        <v>REZoning_Sol-Win</v>
      </c>
      <c r="AF667" s="55"/>
      <c r="AG667" s="49" t="s">
        <v>4005</v>
      </c>
      <c r="AH667" s="71" t="s">
        <v>874</v>
      </c>
      <c r="AI667" s="55">
        <v>2050</v>
      </c>
      <c r="AJ667" s="70" t="str">
        <f t="shared" si="125"/>
        <v>*0.9</v>
      </c>
      <c r="AK667" s="70" t="str">
        <f t="shared" si="126"/>
        <v>REZoning_Sol-Win</v>
      </c>
      <c r="AO667" s="50" t="s">
        <v>4005</v>
      </c>
      <c r="AP667" s="72" t="s">
        <v>874</v>
      </c>
      <c r="AQ667" s="58">
        <v>2035</v>
      </c>
      <c r="AR667" s="73" t="str">
        <f t="shared" si="127"/>
        <v>*0.9</v>
      </c>
      <c r="AS667" s="70" t="str">
        <f t="shared" si="128"/>
        <v>REZoning_Sol-Win</v>
      </c>
      <c r="AT667" s="58"/>
      <c r="AU667" s="50" t="s">
        <v>4005</v>
      </c>
      <c r="AV667" s="72" t="s">
        <v>874</v>
      </c>
      <c r="AW667" s="58">
        <v>2050</v>
      </c>
      <c r="AX667" s="73" t="str">
        <f t="shared" si="129"/>
        <v>*0.86</v>
      </c>
      <c r="AY667" s="70" t="str">
        <f t="shared" si="130"/>
        <v>REZoning_Sol-Win</v>
      </c>
    </row>
    <row r="668" ht="29" spans="1:51">
      <c r="A668" s="67" t="s">
        <v>70</v>
      </c>
      <c r="C668" t="s">
        <v>4006</v>
      </c>
      <c r="D668" s="68" t="s">
        <v>874</v>
      </c>
      <c r="E668" s="52">
        <v>2035</v>
      </c>
      <c r="F668" s="69" t="str">
        <f t="shared" si="120"/>
        <v>*0.94</v>
      </c>
      <c r="G668" s="70" t="str">
        <f t="shared" si="131"/>
        <v>REZoning_Sol-Win</v>
      </c>
      <c r="H668" s="52"/>
      <c r="I668" t="s">
        <v>4006</v>
      </c>
      <c r="J668" s="68" t="s">
        <v>874</v>
      </c>
      <c r="K668" s="52">
        <v>2050</v>
      </c>
      <c r="L668" s="62" t="str">
        <f t="shared" si="121"/>
        <v>*0.91</v>
      </c>
      <c r="M668" s="70" t="str">
        <f t="shared" si="122"/>
        <v>REZoning_Sol-Win</v>
      </c>
      <c r="O668" t="s">
        <v>4006</v>
      </c>
      <c r="P668" t="s">
        <v>874</v>
      </c>
      <c r="Q668">
        <v>2100</v>
      </c>
      <c r="R668" t="s">
        <v>890</v>
      </c>
      <c r="S668" t="s">
        <v>875</v>
      </c>
      <c r="AA668" s="49" t="s">
        <v>4006</v>
      </c>
      <c r="AB668" s="71" t="s">
        <v>874</v>
      </c>
      <c r="AC668" s="55">
        <v>2035</v>
      </c>
      <c r="AD668" s="70" t="str">
        <f t="shared" si="123"/>
        <v>*0.93</v>
      </c>
      <c r="AE668" s="70" t="str">
        <f t="shared" si="124"/>
        <v>REZoning_Sol-Win</v>
      </c>
      <c r="AF668" s="55"/>
      <c r="AG668" s="49" t="s">
        <v>4006</v>
      </c>
      <c r="AH668" s="71" t="s">
        <v>874</v>
      </c>
      <c r="AI668" s="55">
        <v>2050</v>
      </c>
      <c r="AJ668" s="70" t="str">
        <f t="shared" si="125"/>
        <v>*0.9</v>
      </c>
      <c r="AK668" s="70" t="str">
        <f t="shared" si="126"/>
        <v>REZoning_Sol-Win</v>
      </c>
      <c r="AO668" s="50" t="s">
        <v>4006</v>
      </c>
      <c r="AP668" s="72" t="s">
        <v>874</v>
      </c>
      <c r="AQ668" s="58">
        <v>2035</v>
      </c>
      <c r="AR668" s="73" t="str">
        <f t="shared" si="127"/>
        <v>*0.9</v>
      </c>
      <c r="AS668" s="70" t="str">
        <f t="shared" si="128"/>
        <v>REZoning_Sol-Win</v>
      </c>
      <c r="AT668" s="58"/>
      <c r="AU668" s="50" t="s">
        <v>4006</v>
      </c>
      <c r="AV668" s="72" t="s">
        <v>874</v>
      </c>
      <c r="AW668" s="58">
        <v>2050</v>
      </c>
      <c r="AX668" s="73" t="str">
        <f t="shared" si="129"/>
        <v>*0.86</v>
      </c>
      <c r="AY668" s="70" t="str">
        <f t="shared" si="130"/>
        <v>REZoning_Sol-Win</v>
      </c>
    </row>
    <row r="669" ht="29" spans="1:51">
      <c r="A669" s="67" t="s">
        <v>70</v>
      </c>
      <c r="C669" t="s">
        <v>4007</v>
      </c>
      <c r="D669" s="68" t="s">
        <v>874</v>
      </c>
      <c r="E669" s="52">
        <v>2035</v>
      </c>
      <c r="F669" s="69" t="str">
        <f t="shared" si="120"/>
        <v>*0.94</v>
      </c>
      <c r="G669" s="70" t="str">
        <f t="shared" si="131"/>
        <v>REZoning_Sol-Win</v>
      </c>
      <c r="H669" s="52"/>
      <c r="I669" t="s">
        <v>4007</v>
      </c>
      <c r="J669" s="68" t="s">
        <v>874</v>
      </c>
      <c r="K669" s="52">
        <v>2050</v>
      </c>
      <c r="L669" s="62" t="str">
        <f t="shared" si="121"/>
        <v>*0.91</v>
      </c>
      <c r="M669" s="70" t="str">
        <f t="shared" si="122"/>
        <v>REZoning_Sol-Win</v>
      </c>
      <c r="O669" t="s">
        <v>4007</v>
      </c>
      <c r="P669" t="s">
        <v>874</v>
      </c>
      <c r="Q669">
        <v>2100</v>
      </c>
      <c r="R669" t="s">
        <v>890</v>
      </c>
      <c r="S669" t="s">
        <v>875</v>
      </c>
      <c r="AA669" s="49" t="s">
        <v>4007</v>
      </c>
      <c r="AB669" s="71" t="s">
        <v>874</v>
      </c>
      <c r="AC669" s="55">
        <v>2035</v>
      </c>
      <c r="AD669" s="70" t="str">
        <f t="shared" si="123"/>
        <v>*0.93</v>
      </c>
      <c r="AE669" s="70" t="str">
        <f t="shared" si="124"/>
        <v>REZoning_Sol-Win</v>
      </c>
      <c r="AF669" s="55"/>
      <c r="AG669" s="49" t="s">
        <v>4007</v>
      </c>
      <c r="AH669" s="71" t="s">
        <v>874</v>
      </c>
      <c r="AI669" s="55">
        <v>2050</v>
      </c>
      <c r="AJ669" s="70" t="str">
        <f t="shared" si="125"/>
        <v>*0.9</v>
      </c>
      <c r="AK669" s="70" t="str">
        <f t="shared" si="126"/>
        <v>REZoning_Sol-Win</v>
      </c>
      <c r="AO669" s="50" t="s">
        <v>4007</v>
      </c>
      <c r="AP669" s="72" t="s">
        <v>874</v>
      </c>
      <c r="AQ669" s="58">
        <v>2035</v>
      </c>
      <c r="AR669" s="73" t="str">
        <f t="shared" si="127"/>
        <v>*0.9</v>
      </c>
      <c r="AS669" s="70" t="str">
        <f t="shared" si="128"/>
        <v>REZoning_Sol-Win</v>
      </c>
      <c r="AT669" s="58"/>
      <c r="AU669" s="50" t="s">
        <v>4007</v>
      </c>
      <c r="AV669" s="72" t="s">
        <v>874</v>
      </c>
      <c r="AW669" s="58">
        <v>2050</v>
      </c>
      <c r="AX669" s="73" t="str">
        <f t="shared" si="129"/>
        <v>*0.86</v>
      </c>
      <c r="AY669" s="70" t="str">
        <f t="shared" si="130"/>
        <v>REZoning_Sol-Win</v>
      </c>
    </row>
    <row r="670" ht="29" spans="1:51">
      <c r="A670" s="67" t="s">
        <v>70</v>
      </c>
      <c r="C670" t="s">
        <v>4008</v>
      </c>
      <c r="D670" s="68" t="s">
        <v>874</v>
      </c>
      <c r="E670" s="52">
        <v>2035</v>
      </c>
      <c r="F670" s="69" t="str">
        <f t="shared" si="120"/>
        <v>*0.94</v>
      </c>
      <c r="G670" s="70" t="str">
        <f t="shared" si="131"/>
        <v>REZoning_Sol-Win</v>
      </c>
      <c r="H670" s="52"/>
      <c r="I670" t="s">
        <v>4008</v>
      </c>
      <c r="J670" s="68" t="s">
        <v>874</v>
      </c>
      <c r="K670" s="52">
        <v>2050</v>
      </c>
      <c r="L670" s="62" t="str">
        <f t="shared" si="121"/>
        <v>*0.91</v>
      </c>
      <c r="M670" s="70" t="str">
        <f t="shared" si="122"/>
        <v>REZoning_Sol-Win</v>
      </c>
      <c r="O670" t="s">
        <v>4008</v>
      </c>
      <c r="P670" t="s">
        <v>874</v>
      </c>
      <c r="Q670">
        <v>2100</v>
      </c>
      <c r="R670" t="s">
        <v>890</v>
      </c>
      <c r="S670" t="s">
        <v>875</v>
      </c>
      <c r="AA670" s="49" t="s">
        <v>4008</v>
      </c>
      <c r="AB670" s="71" t="s">
        <v>874</v>
      </c>
      <c r="AC670" s="55">
        <v>2035</v>
      </c>
      <c r="AD670" s="70" t="str">
        <f t="shared" si="123"/>
        <v>*0.93</v>
      </c>
      <c r="AE670" s="70" t="str">
        <f t="shared" si="124"/>
        <v>REZoning_Sol-Win</v>
      </c>
      <c r="AF670" s="55"/>
      <c r="AG670" s="49" t="s">
        <v>4008</v>
      </c>
      <c r="AH670" s="71" t="s">
        <v>874</v>
      </c>
      <c r="AI670" s="55">
        <v>2050</v>
      </c>
      <c r="AJ670" s="70" t="str">
        <f t="shared" si="125"/>
        <v>*0.9</v>
      </c>
      <c r="AK670" s="70" t="str">
        <f t="shared" si="126"/>
        <v>REZoning_Sol-Win</v>
      </c>
      <c r="AO670" s="50" t="s">
        <v>4008</v>
      </c>
      <c r="AP670" s="72" t="s">
        <v>874</v>
      </c>
      <c r="AQ670" s="58">
        <v>2035</v>
      </c>
      <c r="AR670" s="73" t="str">
        <f t="shared" si="127"/>
        <v>*0.9</v>
      </c>
      <c r="AS670" s="70" t="str">
        <f t="shared" si="128"/>
        <v>REZoning_Sol-Win</v>
      </c>
      <c r="AT670" s="58"/>
      <c r="AU670" s="50" t="s">
        <v>4008</v>
      </c>
      <c r="AV670" s="72" t="s">
        <v>874</v>
      </c>
      <c r="AW670" s="58">
        <v>2050</v>
      </c>
      <c r="AX670" s="73" t="str">
        <f t="shared" si="129"/>
        <v>*0.86</v>
      </c>
      <c r="AY670" s="70" t="str">
        <f t="shared" si="130"/>
        <v>REZoning_Sol-Win</v>
      </c>
    </row>
    <row r="671" ht="29" spans="1:51">
      <c r="A671" s="67" t="s">
        <v>70</v>
      </c>
      <c r="C671" t="s">
        <v>4009</v>
      </c>
      <c r="D671" s="68" t="s">
        <v>874</v>
      </c>
      <c r="E671" s="52">
        <v>2035</v>
      </c>
      <c r="F671" s="69" t="str">
        <f t="shared" si="120"/>
        <v>*0.94</v>
      </c>
      <c r="G671" s="70" t="str">
        <f t="shared" si="131"/>
        <v>REZoning_Sol-Win</v>
      </c>
      <c r="H671" s="52"/>
      <c r="I671" t="s">
        <v>4009</v>
      </c>
      <c r="J671" s="68" t="s">
        <v>874</v>
      </c>
      <c r="K671" s="52">
        <v>2050</v>
      </c>
      <c r="L671" s="62" t="str">
        <f t="shared" si="121"/>
        <v>*0.91</v>
      </c>
      <c r="M671" s="70" t="str">
        <f t="shared" si="122"/>
        <v>REZoning_Sol-Win</v>
      </c>
      <c r="O671" t="s">
        <v>4009</v>
      </c>
      <c r="P671" t="s">
        <v>874</v>
      </c>
      <c r="Q671">
        <v>2100</v>
      </c>
      <c r="R671" t="s">
        <v>890</v>
      </c>
      <c r="S671" t="s">
        <v>875</v>
      </c>
      <c r="AA671" s="49" t="s">
        <v>4009</v>
      </c>
      <c r="AB671" s="71" t="s">
        <v>874</v>
      </c>
      <c r="AC671" s="55">
        <v>2035</v>
      </c>
      <c r="AD671" s="70" t="str">
        <f t="shared" si="123"/>
        <v>*0.93</v>
      </c>
      <c r="AE671" s="70" t="str">
        <f t="shared" si="124"/>
        <v>REZoning_Sol-Win</v>
      </c>
      <c r="AF671" s="55"/>
      <c r="AG671" s="49" t="s">
        <v>4009</v>
      </c>
      <c r="AH671" s="71" t="s">
        <v>874</v>
      </c>
      <c r="AI671" s="55">
        <v>2050</v>
      </c>
      <c r="AJ671" s="70" t="str">
        <f t="shared" si="125"/>
        <v>*0.9</v>
      </c>
      <c r="AK671" s="70" t="str">
        <f t="shared" si="126"/>
        <v>REZoning_Sol-Win</v>
      </c>
      <c r="AO671" s="50" t="s">
        <v>4009</v>
      </c>
      <c r="AP671" s="72" t="s">
        <v>874</v>
      </c>
      <c r="AQ671" s="58">
        <v>2035</v>
      </c>
      <c r="AR671" s="73" t="str">
        <f t="shared" si="127"/>
        <v>*0.9</v>
      </c>
      <c r="AS671" s="70" t="str">
        <f t="shared" si="128"/>
        <v>REZoning_Sol-Win</v>
      </c>
      <c r="AT671" s="58"/>
      <c r="AU671" s="50" t="s">
        <v>4009</v>
      </c>
      <c r="AV671" s="72" t="s">
        <v>874</v>
      </c>
      <c r="AW671" s="58">
        <v>2050</v>
      </c>
      <c r="AX671" s="73" t="str">
        <f t="shared" si="129"/>
        <v>*0.86</v>
      </c>
      <c r="AY671" s="70" t="str">
        <f t="shared" si="130"/>
        <v>REZoning_Sol-Win</v>
      </c>
    </row>
    <row r="672" ht="29" spans="1:51">
      <c r="A672" s="67" t="s">
        <v>70</v>
      </c>
      <c r="C672" t="s">
        <v>4010</v>
      </c>
      <c r="D672" s="68" t="s">
        <v>874</v>
      </c>
      <c r="E672" s="52">
        <v>2035</v>
      </c>
      <c r="F672" s="69" t="str">
        <f t="shared" si="120"/>
        <v>*0.94</v>
      </c>
      <c r="G672" s="70" t="str">
        <f t="shared" si="131"/>
        <v>REZoning_Sol-Win</v>
      </c>
      <c r="H672" s="52"/>
      <c r="I672" t="s">
        <v>4010</v>
      </c>
      <c r="J672" s="68" t="s">
        <v>874</v>
      </c>
      <c r="K672" s="52">
        <v>2050</v>
      </c>
      <c r="L672" s="62" t="str">
        <f t="shared" si="121"/>
        <v>*0.91</v>
      </c>
      <c r="M672" s="70" t="str">
        <f t="shared" si="122"/>
        <v>REZoning_Sol-Win</v>
      </c>
      <c r="O672" t="s">
        <v>4010</v>
      </c>
      <c r="P672" t="s">
        <v>874</v>
      </c>
      <c r="Q672">
        <v>2100</v>
      </c>
      <c r="R672" t="s">
        <v>890</v>
      </c>
      <c r="S672" t="s">
        <v>875</v>
      </c>
      <c r="AA672" s="49" t="s">
        <v>4010</v>
      </c>
      <c r="AB672" s="71" t="s">
        <v>874</v>
      </c>
      <c r="AC672" s="55">
        <v>2035</v>
      </c>
      <c r="AD672" s="70" t="str">
        <f t="shared" si="123"/>
        <v>*0.93</v>
      </c>
      <c r="AE672" s="70" t="str">
        <f t="shared" si="124"/>
        <v>REZoning_Sol-Win</v>
      </c>
      <c r="AF672" s="55"/>
      <c r="AG672" s="49" t="s">
        <v>4010</v>
      </c>
      <c r="AH672" s="71" t="s">
        <v>874</v>
      </c>
      <c r="AI672" s="55">
        <v>2050</v>
      </c>
      <c r="AJ672" s="70" t="str">
        <f t="shared" si="125"/>
        <v>*0.9</v>
      </c>
      <c r="AK672" s="70" t="str">
        <f t="shared" si="126"/>
        <v>REZoning_Sol-Win</v>
      </c>
      <c r="AO672" s="50" t="s">
        <v>4010</v>
      </c>
      <c r="AP672" s="72" t="s">
        <v>874</v>
      </c>
      <c r="AQ672" s="58">
        <v>2035</v>
      </c>
      <c r="AR672" s="73" t="str">
        <f t="shared" si="127"/>
        <v>*0.9</v>
      </c>
      <c r="AS672" s="70" t="str">
        <f t="shared" si="128"/>
        <v>REZoning_Sol-Win</v>
      </c>
      <c r="AT672" s="58"/>
      <c r="AU672" s="50" t="s">
        <v>4010</v>
      </c>
      <c r="AV672" s="72" t="s">
        <v>874</v>
      </c>
      <c r="AW672" s="58">
        <v>2050</v>
      </c>
      <c r="AX672" s="73" t="str">
        <f t="shared" si="129"/>
        <v>*0.86</v>
      </c>
      <c r="AY672" s="70" t="str">
        <f t="shared" si="130"/>
        <v>REZoning_Sol-Win</v>
      </c>
    </row>
    <row r="673" ht="29" spans="1:51">
      <c r="A673" s="67" t="s">
        <v>70</v>
      </c>
      <c r="C673" t="s">
        <v>4011</v>
      </c>
      <c r="D673" s="68" t="s">
        <v>874</v>
      </c>
      <c r="E673" s="52">
        <v>2035</v>
      </c>
      <c r="F673" s="69" t="str">
        <f t="shared" si="120"/>
        <v>*0.94</v>
      </c>
      <c r="G673" s="70" t="str">
        <f t="shared" si="131"/>
        <v>REZoning_Sol-Win</v>
      </c>
      <c r="H673" s="52"/>
      <c r="I673" t="s">
        <v>4011</v>
      </c>
      <c r="J673" s="68" t="s">
        <v>874</v>
      </c>
      <c r="K673" s="52">
        <v>2050</v>
      </c>
      <c r="L673" s="62" t="str">
        <f t="shared" si="121"/>
        <v>*0.91</v>
      </c>
      <c r="M673" s="70" t="str">
        <f t="shared" si="122"/>
        <v>REZoning_Sol-Win</v>
      </c>
      <c r="O673" t="s">
        <v>4011</v>
      </c>
      <c r="P673" t="s">
        <v>874</v>
      </c>
      <c r="Q673">
        <v>2100</v>
      </c>
      <c r="R673" t="s">
        <v>890</v>
      </c>
      <c r="S673" t="s">
        <v>875</v>
      </c>
      <c r="AA673" s="49" t="s">
        <v>4011</v>
      </c>
      <c r="AB673" s="71" t="s">
        <v>874</v>
      </c>
      <c r="AC673" s="55">
        <v>2035</v>
      </c>
      <c r="AD673" s="70" t="str">
        <f t="shared" si="123"/>
        <v>*0.93</v>
      </c>
      <c r="AE673" s="70" t="str">
        <f t="shared" si="124"/>
        <v>REZoning_Sol-Win</v>
      </c>
      <c r="AF673" s="55"/>
      <c r="AG673" s="49" t="s">
        <v>4011</v>
      </c>
      <c r="AH673" s="71" t="s">
        <v>874</v>
      </c>
      <c r="AI673" s="55">
        <v>2050</v>
      </c>
      <c r="AJ673" s="70" t="str">
        <f t="shared" si="125"/>
        <v>*0.9</v>
      </c>
      <c r="AK673" s="70" t="str">
        <f t="shared" si="126"/>
        <v>REZoning_Sol-Win</v>
      </c>
      <c r="AO673" s="50" t="s">
        <v>4011</v>
      </c>
      <c r="AP673" s="72" t="s">
        <v>874</v>
      </c>
      <c r="AQ673" s="58">
        <v>2035</v>
      </c>
      <c r="AR673" s="73" t="str">
        <f t="shared" si="127"/>
        <v>*0.9</v>
      </c>
      <c r="AS673" s="70" t="str">
        <f t="shared" si="128"/>
        <v>REZoning_Sol-Win</v>
      </c>
      <c r="AT673" s="58"/>
      <c r="AU673" s="50" t="s">
        <v>4011</v>
      </c>
      <c r="AV673" s="72" t="s">
        <v>874</v>
      </c>
      <c r="AW673" s="58">
        <v>2050</v>
      </c>
      <c r="AX673" s="73" t="str">
        <f t="shared" si="129"/>
        <v>*0.86</v>
      </c>
      <c r="AY673" s="70" t="str">
        <f t="shared" si="130"/>
        <v>REZoning_Sol-Win</v>
      </c>
    </row>
    <row r="674" ht="29" spans="1:51">
      <c r="A674" s="67" t="s">
        <v>70</v>
      </c>
      <c r="C674" t="s">
        <v>4012</v>
      </c>
      <c r="D674" s="68" t="s">
        <v>874</v>
      </c>
      <c r="E674" s="52">
        <v>2035</v>
      </c>
      <c r="F674" s="69" t="str">
        <f t="shared" si="120"/>
        <v>*0.94</v>
      </c>
      <c r="G674" s="70" t="str">
        <f t="shared" si="131"/>
        <v>REZoning_Sol-Win</v>
      </c>
      <c r="H674" s="52"/>
      <c r="I674" t="s">
        <v>4012</v>
      </c>
      <c r="J674" s="68" t="s">
        <v>874</v>
      </c>
      <c r="K674" s="52">
        <v>2050</v>
      </c>
      <c r="L674" s="62" t="str">
        <f t="shared" si="121"/>
        <v>*0.91</v>
      </c>
      <c r="M674" s="70" t="str">
        <f t="shared" si="122"/>
        <v>REZoning_Sol-Win</v>
      </c>
      <c r="O674" t="s">
        <v>4012</v>
      </c>
      <c r="P674" t="s">
        <v>874</v>
      </c>
      <c r="Q674">
        <v>2100</v>
      </c>
      <c r="R674" t="s">
        <v>890</v>
      </c>
      <c r="S674" t="s">
        <v>875</v>
      </c>
      <c r="AA674" s="49" t="s">
        <v>4012</v>
      </c>
      <c r="AB674" s="71" t="s">
        <v>874</v>
      </c>
      <c r="AC674" s="55">
        <v>2035</v>
      </c>
      <c r="AD674" s="70" t="str">
        <f t="shared" si="123"/>
        <v>*0.93</v>
      </c>
      <c r="AE674" s="70" t="str">
        <f t="shared" si="124"/>
        <v>REZoning_Sol-Win</v>
      </c>
      <c r="AF674" s="55"/>
      <c r="AG674" s="49" t="s">
        <v>4012</v>
      </c>
      <c r="AH674" s="71" t="s">
        <v>874</v>
      </c>
      <c r="AI674" s="55">
        <v>2050</v>
      </c>
      <c r="AJ674" s="70" t="str">
        <f t="shared" si="125"/>
        <v>*0.9</v>
      </c>
      <c r="AK674" s="70" t="str">
        <f t="shared" si="126"/>
        <v>REZoning_Sol-Win</v>
      </c>
      <c r="AO674" s="50" t="s">
        <v>4012</v>
      </c>
      <c r="AP674" s="72" t="s">
        <v>874</v>
      </c>
      <c r="AQ674" s="58">
        <v>2035</v>
      </c>
      <c r="AR674" s="73" t="str">
        <f t="shared" si="127"/>
        <v>*0.9</v>
      </c>
      <c r="AS674" s="70" t="str">
        <f t="shared" si="128"/>
        <v>REZoning_Sol-Win</v>
      </c>
      <c r="AT674" s="58"/>
      <c r="AU674" s="50" t="s">
        <v>4012</v>
      </c>
      <c r="AV674" s="72" t="s">
        <v>874</v>
      </c>
      <c r="AW674" s="58">
        <v>2050</v>
      </c>
      <c r="AX674" s="73" t="str">
        <f t="shared" si="129"/>
        <v>*0.86</v>
      </c>
      <c r="AY674" s="70" t="str">
        <f t="shared" si="130"/>
        <v>REZoning_Sol-Win</v>
      </c>
    </row>
    <row r="675" ht="29" spans="1:51">
      <c r="A675" s="67" t="s">
        <v>70</v>
      </c>
      <c r="C675" t="s">
        <v>4013</v>
      </c>
      <c r="D675" s="68" t="s">
        <v>874</v>
      </c>
      <c r="E675" s="52">
        <v>2035</v>
      </c>
      <c r="F675" s="69" t="str">
        <f t="shared" si="120"/>
        <v>*0.94</v>
      </c>
      <c r="G675" s="70" t="str">
        <f t="shared" si="131"/>
        <v>REZoning_Sol-Win</v>
      </c>
      <c r="H675" s="52"/>
      <c r="I675" t="s">
        <v>4013</v>
      </c>
      <c r="J675" s="68" t="s">
        <v>874</v>
      </c>
      <c r="K675" s="52">
        <v>2050</v>
      </c>
      <c r="L675" s="62" t="str">
        <f t="shared" si="121"/>
        <v>*0.91</v>
      </c>
      <c r="M675" s="70" t="str">
        <f t="shared" si="122"/>
        <v>REZoning_Sol-Win</v>
      </c>
      <c r="O675" t="s">
        <v>4013</v>
      </c>
      <c r="P675" t="s">
        <v>874</v>
      </c>
      <c r="Q675">
        <v>2100</v>
      </c>
      <c r="R675" t="s">
        <v>890</v>
      </c>
      <c r="S675" t="s">
        <v>875</v>
      </c>
      <c r="AA675" s="49" t="s">
        <v>4013</v>
      </c>
      <c r="AB675" s="71" t="s">
        <v>874</v>
      </c>
      <c r="AC675" s="55">
        <v>2035</v>
      </c>
      <c r="AD675" s="70" t="str">
        <f t="shared" si="123"/>
        <v>*0.93</v>
      </c>
      <c r="AE675" s="70" t="str">
        <f t="shared" si="124"/>
        <v>REZoning_Sol-Win</v>
      </c>
      <c r="AF675" s="55"/>
      <c r="AG675" s="49" t="s">
        <v>4013</v>
      </c>
      <c r="AH675" s="71" t="s">
        <v>874</v>
      </c>
      <c r="AI675" s="55">
        <v>2050</v>
      </c>
      <c r="AJ675" s="70" t="str">
        <f t="shared" si="125"/>
        <v>*0.9</v>
      </c>
      <c r="AK675" s="70" t="str">
        <f t="shared" si="126"/>
        <v>REZoning_Sol-Win</v>
      </c>
      <c r="AO675" s="50" t="s">
        <v>4013</v>
      </c>
      <c r="AP675" s="72" t="s">
        <v>874</v>
      </c>
      <c r="AQ675" s="58">
        <v>2035</v>
      </c>
      <c r="AR675" s="73" t="str">
        <f t="shared" si="127"/>
        <v>*0.9</v>
      </c>
      <c r="AS675" s="70" t="str">
        <f t="shared" si="128"/>
        <v>REZoning_Sol-Win</v>
      </c>
      <c r="AT675" s="58"/>
      <c r="AU675" s="50" t="s">
        <v>4013</v>
      </c>
      <c r="AV675" s="72" t="s">
        <v>874</v>
      </c>
      <c r="AW675" s="58">
        <v>2050</v>
      </c>
      <c r="AX675" s="73" t="str">
        <f t="shared" si="129"/>
        <v>*0.86</v>
      </c>
      <c r="AY675" s="70" t="str">
        <f t="shared" si="130"/>
        <v>REZoning_Sol-Win</v>
      </c>
    </row>
    <row r="676" ht="29" spans="1:51">
      <c r="A676" s="67" t="s">
        <v>70</v>
      </c>
      <c r="C676" t="s">
        <v>4014</v>
      </c>
      <c r="D676" s="68" t="s">
        <v>874</v>
      </c>
      <c r="E676" s="52">
        <v>2035</v>
      </c>
      <c r="F676" s="69" t="str">
        <f t="shared" si="120"/>
        <v>*0.94</v>
      </c>
      <c r="G676" s="70" t="str">
        <f t="shared" si="131"/>
        <v>REZoning_Sol-Win</v>
      </c>
      <c r="H676" s="52"/>
      <c r="I676" t="s">
        <v>4014</v>
      </c>
      <c r="J676" s="68" t="s">
        <v>874</v>
      </c>
      <c r="K676" s="52">
        <v>2050</v>
      </c>
      <c r="L676" s="62" t="str">
        <f t="shared" si="121"/>
        <v>*0.91</v>
      </c>
      <c r="M676" s="70" t="str">
        <f t="shared" si="122"/>
        <v>REZoning_Sol-Win</v>
      </c>
      <c r="O676" t="s">
        <v>4014</v>
      </c>
      <c r="P676" t="s">
        <v>874</v>
      </c>
      <c r="Q676">
        <v>2100</v>
      </c>
      <c r="R676" t="s">
        <v>890</v>
      </c>
      <c r="S676" t="s">
        <v>875</v>
      </c>
      <c r="AA676" s="49" t="s">
        <v>4014</v>
      </c>
      <c r="AB676" s="71" t="s">
        <v>874</v>
      </c>
      <c r="AC676" s="55">
        <v>2035</v>
      </c>
      <c r="AD676" s="70" t="str">
        <f t="shared" si="123"/>
        <v>*0.93</v>
      </c>
      <c r="AE676" s="70" t="str">
        <f t="shared" si="124"/>
        <v>REZoning_Sol-Win</v>
      </c>
      <c r="AF676" s="55"/>
      <c r="AG676" s="49" t="s">
        <v>4014</v>
      </c>
      <c r="AH676" s="71" t="s">
        <v>874</v>
      </c>
      <c r="AI676" s="55">
        <v>2050</v>
      </c>
      <c r="AJ676" s="70" t="str">
        <f t="shared" si="125"/>
        <v>*0.9</v>
      </c>
      <c r="AK676" s="70" t="str">
        <f t="shared" si="126"/>
        <v>REZoning_Sol-Win</v>
      </c>
      <c r="AO676" s="50" t="s">
        <v>4014</v>
      </c>
      <c r="AP676" s="72" t="s">
        <v>874</v>
      </c>
      <c r="AQ676" s="58">
        <v>2035</v>
      </c>
      <c r="AR676" s="73" t="str">
        <f t="shared" si="127"/>
        <v>*0.9</v>
      </c>
      <c r="AS676" s="70" t="str">
        <f t="shared" si="128"/>
        <v>REZoning_Sol-Win</v>
      </c>
      <c r="AT676" s="58"/>
      <c r="AU676" s="50" t="s">
        <v>4014</v>
      </c>
      <c r="AV676" s="72" t="s">
        <v>874</v>
      </c>
      <c r="AW676" s="58">
        <v>2050</v>
      </c>
      <c r="AX676" s="73" t="str">
        <f t="shared" si="129"/>
        <v>*0.86</v>
      </c>
      <c r="AY676" s="70" t="str">
        <f t="shared" si="130"/>
        <v>REZoning_Sol-Win</v>
      </c>
    </row>
    <row r="677" ht="29" spans="1:51">
      <c r="A677" s="67" t="s">
        <v>70</v>
      </c>
      <c r="C677" t="s">
        <v>4015</v>
      </c>
      <c r="D677" s="68" t="s">
        <v>874</v>
      </c>
      <c r="E677" s="52">
        <v>2035</v>
      </c>
      <c r="F677" s="69" t="str">
        <f t="shared" si="120"/>
        <v>*0.94</v>
      </c>
      <c r="G677" s="70" t="str">
        <f t="shared" si="131"/>
        <v>REZoning_Sol-Win</v>
      </c>
      <c r="H677" s="52"/>
      <c r="I677" t="s">
        <v>4015</v>
      </c>
      <c r="J677" s="68" t="s">
        <v>874</v>
      </c>
      <c r="K677" s="52">
        <v>2050</v>
      </c>
      <c r="L677" s="62" t="str">
        <f t="shared" si="121"/>
        <v>*0.91</v>
      </c>
      <c r="M677" s="70" t="str">
        <f t="shared" si="122"/>
        <v>REZoning_Sol-Win</v>
      </c>
      <c r="O677" t="s">
        <v>4015</v>
      </c>
      <c r="P677" t="s">
        <v>874</v>
      </c>
      <c r="Q677">
        <v>2100</v>
      </c>
      <c r="R677" t="s">
        <v>890</v>
      </c>
      <c r="S677" t="s">
        <v>875</v>
      </c>
      <c r="AA677" s="49" t="s">
        <v>4015</v>
      </c>
      <c r="AB677" s="71" t="s">
        <v>874</v>
      </c>
      <c r="AC677" s="55">
        <v>2035</v>
      </c>
      <c r="AD677" s="70" t="str">
        <f t="shared" si="123"/>
        <v>*0.93</v>
      </c>
      <c r="AE677" s="70" t="str">
        <f t="shared" si="124"/>
        <v>REZoning_Sol-Win</v>
      </c>
      <c r="AF677" s="55"/>
      <c r="AG677" s="49" t="s">
        <v>4015</v>
      </c>
      <c r="AH677" s="71" t="s">
        <v>874</v>
      </c>
      <c r="AI677" s="55">
        <v>2050</v>
      </c>
      <c r="AJ677" s="70" t="str">
        <f t="shared" si="125"/>
        <v>*0.9</v>
      </c>
      <c r="AK677" s="70" t="str">
        <f t="shared" si="126"/>
        <v>REZoning_Sol-Win</v>
      </c>
      <c r="AO677" s="50" t="s">
        <v>4015</v>
      </c>
      <c r="AP677" s="72" t="s">
        <v>874</v>
      </c>
      <c r="AQ677" s="58">
        <v>2035</v>
      </c>
      <c r="AR677" s="73" t="str">
        <f t="shared" si="127"/>
        <v>*0.9</v>
      </c>
      <c r="AS677" s="70" t="str">
        <f t="shared" si="128"/>
        <v>REZoning_Sol-Win</v>
      </c>
      <c r="AT677" s="58"/>
      <c r="AU677" s="50" t="s">
        <v>4015</v>
      </c>
      <c r="AV677" s="72" t="s">
        <v>874</v>
      </c>
      <c r="AW677" s="58">
        <v>2050</v>
      </c>
      <c r="AX677" s="73" t="str">
        <f t="shared" si="129"/>
        <v>*0.86</v>
      </c>
      <c r="AY677" s="70" t="str">
        <f t="shared" si="130"/>
        <v>REZoning_Sol-Win</v>
      </c>
    </row>
    <row r="678" ht="29" spans="1:51">
      <c r="A678" s="67" t="s">
        <v>70</v>
      </c>
      <c r="C678" t="s">
        <v>4016</v>
      </c>
      <c r="D678" s="68" t="s">
        <v>874</v>
      </c>
      <c r="E678" s="52">
        <v>2035</v>
      </c>
      <c r="F678" s="69" t="str">
        <f t="shared" si="120"/>
        <v>*0.94</v>
      </c>
      <c r="G678" s="70" t="str">
        <f t="shared" si="131"/>
        <v>REZoning_Sol-Win</v>
      </c>
      <c r="H678" s="52"/>
      <c r="I678" t="s">
        <v>4016</v>
      </c>
      <c r="J678" s="68" t="s">
        <v>874</v>
      </c>
      <c r="K678" s="52">
        <v>2050</v>
      </c>
      <c r="L678" s="62" t="str">
        <f t="shared" si="121"/>
        <v>*0.91</v>
      </c>
      <c r="M678" s="70" t="str">
        <f t="shared" si="122"/>
        <v>REZoning_Sol-Win</v>
      </c>
      <c r="O678" t="s">
        <v>4016</v>
      </c>
      <c r="P678" t="s">
        <v>874</v>
      </c>
      <c r="Q678">
        <v>2100</v>
      </c>
      <c r="R678" t="s">
        <v>890</v>
      </c>
      <c r="S678" t="s">
        <v>875</v>
      </c>
      <c r="AA678" s="49" t="s">
        <v>4016</v>
      </c>
      <c r="AB678" s="71" t="s">
        <v>874</v>
      </c>
      <c r="AC678" s="55">
        <v>2035</v>
      </c>
      <c r="AD678" s="70" t="str">
        <f t="shared" si="123"/>
        <v>*0.93</v>
      </c>
      <c r="AE678" s="70" t="str">
        <f t="shared" si="124"/>
        <v>REZoning_Sol-Win</v>
      </c>
      <c r="AF678" s="55"/>
      <c r="AG678" s="49" t="s">
        <v>4016</v>
      </c>
      <c r="AH678" s="71" t="s">
        <v>874</v>
      </c>
      <c r="AI678" s="55">
        <v>2050</v>
      </c>
      <c r="AJ678" s="70" t="str">
        <f t="shared" si="125"/>
        <v>*0.9</v>
      </c>
      <c r="AK678" s="70" t="str">
        <f t="shared" si="126"/>
        <v>REZoning_Sol-Win</v>
      </c>
      <c r="AO678" s="50" t="s">
        <v>4016</v>
      </c>
      <c r="AP678" s="72" t="s">
        <v>874</v>
      </c>
      <c r="AQ678" s="58">
        <v>2035</v>
      </c>
      <c r="AR678" s="73" t="str">
        <f t="shared" si="127"/>
        <v>*0.9</v>
      </c>
      <c r="AS678" s="70" t="str">
        <f t="shared" si="128"/>
        <v>REZoning_Sol-Win</v>
      </c>
      <c r="AT678" s="58"/>
      <c r="AU678" s="50" t="s">
        <v>4016</v>
      </c>
      <c r="AV678" s="72" t="s">
        <v>874</v>
      </c>
      <c r="AW678" s="58">
        <v>2050</v>
      </c>
      <c r="AX678" s="73" t="str">
        <f t="shared" si="129"/>
        <v>*0.86</v>
      </c>
      <c r="AY678" s="70" t="str">
        <f t="shared" si="130"/>
        <v>REZoning_Sol-Win</v>
      </c>
    </row>
    <row r="679" ht="29" spans="1:51">
      <c r="A679" s="67" t="s">
        <v>70</v>
      </c>
      <c r="C679" t="s">
        <v>4017</v>
      </c>
      <c r="D679" s="68" t="s">
        <v>874</v>
      </c>
      <c r="E679" s="52">
        <v>2035</v>
      </c>
      <c r="F679" s="69" t="str">
        <f t="shared" si="120"/>
        <v>*0.94</v>
      </c>
      <c r="G679" s="70" t="str">
        <f t="shared" si="131"/>
        <v>REZoning_Sol-Win</v>
      </c>
      <c r="H679" s="52"/>
      <c r="I679" t="s">
        <v>4017</v>
      </c>
      <c r="J679" s="68" t="s">
        <v>874</v>
      </c>
      <c r="K679" s="52">
        <v>2050</v>
      </c>
      <c r="L679" s="62" t="str">
        <f t="shared" si="121"/>
        <v>*0.91</v>
      </c>
      <c r="M679" s="70" t="str">
        <f t="shared" si="122"/>
        <v>REZoning_Sol-Win</v>
      </c>
      <c r="O679" t="s">
        <v>4017</v>
      </c>
      <c r="P679" t="s">
        <v>874</v>
      </c>
      <c r="Q679">
        <v>2100</v>
      </c>
      <c r="R679" t="s">
        <v>890</v>
      </c>
      <c r="S679" t="s">
        <v>875</v>
      </c>
      <c r="AA679" s="49" t="s">
        <v>4017</v>
      </c>
      <c r="AB679" s="71" t="s">
        <v>874</v>
      </c>
      <c r="AC679" s="55">
        <v>2035</v>
      </c>
      <c r="AD679" s="70" t="str">
        <f t="shared" si="123"/>
        <v>*0.93</v>
      </c>
      <c r="AE679" s="70" t="str">
        <f t="shared" si="124"/>
        <v>REZoning_Sol-Win</v>
      </c>
      <c r="AF679" s="55"/>
      <c r="AG679" s="49" t="s">
        <v>4017</v>
      </c>
      <c r="AH679" s="71" t="s">
        <v>874</v>
      </c>
      <c r="AI679" s="55">
        <v>2050</v>
      </c>
      <c r="AJ679" s="70" t="str">
        <f t="shared" si="125"/>
        <v>*0.9</v>
      </c>
      <c r="AK679" s="70" t="str">
        <f t="shared" si="126"/>
        <v>REZoning_Sol-Win</v>
      </c>
      <c r="AO679" s="50" t="s">
        <v>4017</v>
      </c>
      <c r="AP679" s="72" t="s">
        <v>874</v>
      </c>
      <c r="AQ679" s="58">
        <v>2035</v>
      </c>
      <c r="AR679" s="73" t="str">
        <f t="shared" si="127"/>
        <v>*0.9</v>
      </c>
      <c r="AS679" s="70" t="str">
        <f t="shared" si="128"/>
        <v>REZoning_Sol-Win</v>
      </c>
      <c r="AT679" s="58"/>
      <c r="AU679" s="50" t="s">
        <v>4017</v>
      </c>
      <c r="AV679" s="72" t="s">
        <v>874</v>
      </c>
      <c r="AW679" s="58">
        <v>2050</v>
      </c>
      <c r="AX679" s="73" t="str">
        <f t="shared" si="129"/>
        <v>*0.86</v>
      </c>
      <c r="AY679" s="70" t="str">
        <f t="shared" si="130"/>
        <v>REZoning_Sol-Win</v>
      </c>
    </row>
    <row r="680" ht="29" spans="1:51">
      <c r="A680" s="67" t="s">
        <v>70</v>
      </c>
      <c r="C680" t="s">
        <v>4018</v>
      </c>
      <c r="D680" s="68" t="s">
        <v>874</v>
      </c>
      <c r="E680" s="52">
        <v>2035</v>
      </c>
      <c r="F680" s="69" t="str">
        <f t="shared" si="120"/>
        <v>*0.94</v>
      </c>
      <c r="G680" s="70" t="str">
        <f t="shared" si="131"/>
        <v>REZoning_Sol-Win</v>
      </c>
      <c r="H680" s="52"/>
      <c r="I680" t="s">
        <v>4018</v>
      </c>
      <c r="J680" s="68" t="s">
        <v>874</v>
      </c>
      <c r="K680" s="52">
        <v>2050</v>
      </c>
      <c r="L680" s="62" t="str">
        <f t="shared" si="121"/>
        <v>*0.91</v>
      </c>
      <c r="M680" s="70" t="str">
        <f t="shared" si="122"/>
        <v>REZoning_Sol-Win</v>
      </c>
      <c r="O680" t="s">
        <v>4018</v>
      </c>
      <c r="P680" t="s">
        <v>874</v>
      </c>
      <c r="Q680">
        <v>2100</v>
      </c>
      <c r="R680" t="s">
        <v>890</v>
      </c>
      <c r="S680" t="s">
        <v>875</v>
      </c>
      <c r="AA680" s="49" t="s">
        <v>4018</v>
      </c>
      <c r="AB680" s="71" t="s">
        <v>874</v>
      </c>
      <c r="AC680" s="55">
        <v>2035</v>
      </c>
      <c r="AD680" s="70" t="str">
        <f t="shared" si="123"/>
        <v>*0.93</v>
      </c>
      <c r="AE680" s="70" t="str">
        <f t="shared" si="124"/>
        <v>REZoning_Sol-Win</v>
      </c>
      <c r="AF680" s="55"/>
      <c r="AG680" s="49" t="s">
        <v>4018</v>
      </c>
      <c r="AH680" s="71" t="s">
        <v>874</v>
      </c>
      <c r="AI680" s="55">
        <v>2050</v>
      </c>
      <c r="AJ680" s="70" t="str">
        <f t="shared" si="125"/>
        <v>*0.9</v>
      </c>
      <c r="AK680" s="70" t="str">
        <f t="shared" si="126"/>
        <v>REZoning_Sol-Win</v>
      </c>
      <c r="AO680" s="50" t="s">
        <v>4018</v>
      </c>
      <c r="AP680" s="72" t="s">
        <v>874</v>
      </c>
      <c r="AQ680" s="58">
        <v>2035</v>
      </c>
      <c r="AR680" s="73" t="str">
        <f t="shared" si="127"/>
        <v>*0.9</v>
      </c>
      <c r="AS680" s="70" t="str">
        <f t="shared" si="128"/>
        <v>REZoning_Sol-Win</v>
      </c>
      <c r="AT680" s="58"/>
      <c r="AU680" s="50" t="s">
        <v>4018</v>
      </c>
      <c r="AV680" s="72" t="s">
        <v>874</v>
      </c>
      <c r="AW680" s="58">
        <v>2050</v>
      </c>
      <c r="AX680" s="73" t="str">
        <f t="shared" si="129"/>
        <v>*0.86</v>
      </c>
      <c r="AY680" s="70" t="str">
        <f t="shared" si="130"/>
        <v>REZoning_Sol-Win</v>
      </c>
    </row>
    <row r="681" ht="29" spans="1:51">
      <c r="A681" s="67" t="s">
        <v>70</v>
      </c>
      <c r="C681" t="s">
        <v>4019</v>
      </c>
      <c r="D681" s="68" t="s">
        <v>874</v>
      </c>
      <c r="E681" s="52">
        <v>2035</v>
      </c>
      <c r="F681" s="69" t="str">
        <f t="shared" si="120"/>
        <v>*0.94</v>
      </c>
      <c r="G681" s="70" t="str">
        <f t="shared" si="131"/>
        <v>REZoning_Sol-Win</v>
      </c>
      <c r="H681" s="52"/>
      <c r="I681" t="s">
        <v>4019</v>
      </c>
      <c r="J681" s="68" t="s">
        <v>874</v>
      </c>
      <c r="K681" s="52">
        <v>2050</v>
      </c>
      <c r="L681" s="62" t="str">
        <f t="shared" si="121"/>
        <v>*0.91</v>
      </c>
      <c r="M681" s="70" t="str">
        <f t="shared" si="122"/>
        <v>REZoning_Sol-Win</v>
      </c>
      <c r="O681" t="s">
        <v>4019</v>
      </c>
      <c r="P681" t="s">
        <v>874</v>
      </c>
      <c r="Q681">
        <v>2100</v>
      </c>
      <c r="R681" t="s">
        <v>890</v>
      </c>
      <c r="S681" t="s">
        <v>875</v>
      </c>
      <c r="AA681" s="49" t="s">
        <v>4019</v>
      </c>
      <c r="AB681" s="71" t="s">
        <v>874</v>
      </c>
      <c r="AC681" s="55">
        <v>2035</v>
      </c>
      <c r="AD681" s="70" t="str">
        <f t="shared" si="123"/>
        <v>*0.93</v>
      </c>
      <c r="AE681" s="70" t="str">
        <f t="shared" si="124"/>
        <v>REZoning_Sol-Win</v>
      </c>
      <c r="AF681" s="55"/>
      <c r="AG681" s="49" t="s">
        <v>4019</v>
      </c>
      <c r="AH681" s="71" t="s">
        <v>874</v>
      </c>
      <c r="AI681" s="55">
        <v>2050</v>
      </c>
      <c r="AJ681" s="70" t="str">
        <f t="shared" si="125"/>
        <v>*0.9</v>
      </c>
      <c r="AK681" s="70" t="str">
        <f t="shared" si="126"/>
        <v>REZoning_Sol-Win</v>
      </c>
      <c r="AO681" s="50" t="s">
        <v>4019</v>
      </c>
      <c r="AP681" s="72" t="s">
        <v>874</v>
      </c>
      <c r="AQ681" s="58">
        <v>2035</v>
      </c>
      <c r="AR681" s="73" t="str">
        <f t="shared" si="127"/>
        <v>*0.9</v>
      </c>
      <c r="AS681" s="70" t="str">
        <f t="shared" si="128"/>
        <v>REZoning_Sol-Win</v>
      </c>
      <c r="AT681" s="58"/>
      <c r="AU681" s="50" t="s">
        <v>4019</v>
      </c>
      <c r="AV681" s="72" t="s">
        <v>874</v>
      </c>
      <c r="AW681" s="58">
        <v>2050</v>
      </c>
      <c r="AX681" s="73" t="str">
        <f t="shared" si="129"/>
        <v>*0.86</v>
      </c>
      <c r="AY681" s="70" t="str">
        <f t="shared" si="130"/>
        <v>REZoning_Sol-Win</v>
      </c>
    </row>
    <row r="682" ht="29" spans="1:51">
      <c r="A682" s="67" t="s">
        <v>70</v>
      </c>
      <c r="C682" t="s">
        <v>4020</v>
      </c>
      <c r="D682" s="68" t="s">
        <v>874</v>
      </c>
      <c r="E682" s="52">
        <v>2035</v>
      </c>
      <c r="F682" s="69" t="str">
        <f t="shared" si="120"/>
        <v>*0.94</v>
      </c>
      <c r="G682" s="70" t="str">
        <f t="shared" si="131"/>
        <v>REZoning_Sol-Win</v>
      </c>
      <c r="H682" s="52"/>
      <c r="I682" t="s">
        <v>4020</v>
      </c>
      <c r="J682" s="68" t="s">
        <v>874</v>
      </c>
      <c r="K682" s="52">
        <v>2050</v>
      </c>
      <c r="L682" s="62" t="str">
        <f t="shared" si="121"/>
        <v>*0.91</v>
      </c>
      <c r="M682" s="70" t="str">
        <f t="shared" si="122"/>
        <v>REZoning_Sol-Win</v>
      </c>
      <c r="O682" t="s">
        <v>4020</v>
      </c>
      <c r="P682" t="s">
        <v>874</v>
      </c>
      <c r="Q682">
        <v>2100</v>
      </c>
      <c r="R682" t="s">
        <v>890</v>
      </c>
      <c r="S682" t="s">
        <v>875</v>
      </c>
      <c r="AA682" s="49" t="s">
        <v>4020</v>
      </c>
      <c r="AB682" s="71" t="s">
        <v>874</v>
      </c>
      <c r="AC682" s="55">
        <v>2035</v>
      </c>
      <c r="AD682" s="70" t="str">
        <f t="shared" si="123"/>
        <v>*0.93</v>
      </c>
      <c r="AE682" s="70" t="str">
        <f t="shared" si="124"/>
        <v>REZoning_Sol-Win</v>
      </c>
      <c r="AF682" s="55"/>
      <c r="AG682" s="49" t="s">
        <v>4020</v>
      </c>
      <c r="AH682" s="71" t="s">
        <v>874</v>
      </c>
      <c r="AI682" s="55">
        <v>2050</v>
      </c>
      <c r="AJ682" s="70" t="str">
        <f t="shared" si="125"/>
        <v>*0.9</v>
      </c>
      <c r="AK682" s="70" t="str">
        <f t="shared" si="126"/>
        <v>REZoning_Sol-Win</v>
      </c>
      <c r="AO682" s="50" t="s">
        <v>4020</v>
      </c>
      <c r="AP682" s="72" t="s">
        <v>874</v>
      </c>
      <c r="AQ682" s="58">
        <v>2035</v>
      </c>
      <c r="AR682" s="73" t="str">
        <f t="shared" si="127"/>
        <v>*0.9</v>
      </c>
      <c r="AS682" s="70" t="str">
        <f t="shared" si="128"/>
        <v>REZoning_Sol-Win</v>
      </c>
      <c r="AT682" s="58"/>
      <c r="AU682" s="50" t="s">
        <v>4020</v>
      </c>
      <c r="AV682" s="72" t="s">
        <v>874</v>
      </c>
      <c r="AW682" s="58">
        <v>2050</v>
      </c>
      <c r="AX682" s="73" t="str">
        <f t="shared" si="129"/>
        <v>*0.86</v>
      </c>
      <c r="AY682" s="70" t="str">
        <f t="shared" si="130"/>
        <v>REZoning_Sol-Win</v>
      </c>
    </row>
    <row r="683" ht="29" spans="1:51">
      <c r="A683" s="67" t="s">
        <v>70</v>
      </c>
      <c r="C683" t="s">
        <v>4021</v>
      </c>
      <c r="D683" s="68" t="s">
        <v>874</v>
      </c>
      <c r="E683" s="52">
        <v>2035</v>
      </c>
      <c r="F683" s="69" t="str">
        <f t="shared" si="120"/>
        <v>*0.94</v>
      </c>
      <c r="G683" s="70" t="str">
        <f t="shared" si="131"/>
        <v>REZoning_Sol-Win</v>
      </c>
      <c r="H683" s="52"/>
      <c r="I683" t="s">
        <v>4021</v>
      </c>
      <c r="J683" s="68" t="s">
        <v>874</v>
      </c>
      <c r="K683" s="52">
        <v>2050</v>
      </c>
      <c r="L683" s="62" t="str">
        <f t="shared" si="121"/>
        <v>*0.91</v>
      </c>
      <c r="M683" s="70" t="str">
        <f t="shared" si="122"/>
        <v>REZoning_Sol-Win</v>
      </c>
      <c r="O683" t="s">
        <v>4021</v>
      </c>
      <c r="P683" t="s">
        <v>874</v>
      </c>
      <c r="Q683">
        <v>2100</v>
      </c>
      <c r="R683" t="s">
        <v>890</v>
      </c>
      <c r="S683" t="s">
        <v>875</v>
      </c>
      <c r="AA683" s="49" t="s">
        <v>4021</v>
      </c>
      <c r="AB683" s="71" t="s">
        <v>874</v>
      </c>
      <c r="AC683" s="55">
        <v>2035</v>
      </c>
      <c r="AD683" s="70" t="str">
        <f t="shared" si="123"/>
        <v>*0.93</v>
      </c>
      <c r="AE683" s="70" t="str">
        <f t="shared" si="124"/>
        <v>REZoning_Sol-Win</v>
      </c>
      <c r="AF683" s="55"/>
      <c r="AG683" s="49" t="s">
        <v>4021</v>
      </c>
      <c r="AH683" s="71" t="s">
        <v>874</v>
      </c>
      <c r="AI683" s="55">
        <v>2050</v>
      </c>
      <c r="AJ683" s="70" t="str">
        <f t="shared" si="125"/>
        <v>*0.9</v>
      </c>
      <c r="AK683" s="70" t="str">
        <f t="shared" si="126"/>
        <v>REZoning_Sol-Win</v>
      </c>
      <c r="AO683" s="50" t="s">
        <v>4021</v>
      </c>
      <c r="AP683" s="72" t="s">
        <v>874</v>
      </c>
      <c r="AQ683" s="58">
        <v>2035</v>
      </c>
      <c r="AR683" s="73" t="str">
        <f t="shared" si="127"/>
        <v>*0.9</v>
      </c>
      <c r="AS683" s="70" t="str">
        <f t="shared" si="128"/>
        <v>REZoning_Sol-Win</v>
      </c>
      <c r="AT683" s="58"/>
      <c r="AU683" s="50" t="s">
        <v>4021</v>
      </c>
      <c r="AV683" s="72" t="s">
        <v>874</v>
      </c>
      <c r="AW683" s="58">
        <v>2050</v>
      </c>
      <c r="AX683" s="73" t="str">
        <f t="shared" si="129"/>
        <v>*0.86</v>
      </c>
      <c r="AY683" s="70" t="str">
        <f t="shared" si="130"/>
        <v>REZoning_Sol-Win</v>
      </c>
    </row>
    <row r="684" ht="29" spans="1:51">
      <c r="A684" s="67" t="s">
        <v>70</v>
      </c>
      <c r="C684" t="s">
        <v>4022</v>
      </c>
      <c r="D684" s="68" t="s">
        <v>874</v>
      </c>
      <c r="E684" s="52">
        <v>2035</v>
      </c>
      <c r="F684" s="69" t="str">
        <f t="shared" si="120"/>
        <v>*0.94</v>
      </c>
      <c r="G684" s="70" t="str">
        <f t="shared" si="131"/>
        <v>REZoning_Sol-Win</v>
      </c>
      <c r="H684" s="52"/>
      <c r="I684" t="s">
        <v>4022</v>
      </c>
      <c r="J684" s="68" t="s">
        <v>874</v>
      </c>
      <c r="K684" s="52">
        <v>2050</v>
      </c>
      <c r="L684" s="62" t="str">
        <f t="shared" si="121"/>
        <v>*0.91</v>
      </c>
      <c r="M684" s="70" t="str">
        <f t="shared" si="122"/>
        <v>REZoning_Sol-Win</v>
      </c>
      <c r="O684" t="s">
        <v>4022</v>
      </c>
      <c r="P684" t="s">
        <v>874</v>
      </c>
      <c r="Q684">
        <v>2100</v>
      </c>
      <c r="R684" t="s">
        <v>890</v>
      </c>
      <c r="S684" t="s">
        <v>875</v>
      </c>
      <c r="AA684" s="49" t="s">
        <v>4022</v>
      </c>
      <c r="AB684" s="71" t="s">
        <v>874</v>
      </c>
      <c r="AC684" s="55">
        <v>2035</v>
      </c>
      <c r="AD684" s="70" t="str">
        <f t="shared" si="123"/>
        <v>*0.93</v>
      </c>
      <c r="AE684" s="70" t="str">
        <f t="shared" si="124"/>
        <v>REZoning_Sol-Win</v>
      </c>
      <c r="AF684" s="55"/>
      <c r="AG684" s="49" t="s">
        <v>4022</v>
      </c>
      <c r="AH684" s="71" t="s">
        <v>874</v>
      </c>
      <c r="AI684" s="55">
        <v>2050</v>
      </c>
      <c r="AJ684" s="70" t="str">
        <f t="shared" si="125"/>
        <v>*0.9</v>
      </c>
      <c r="AK684" s="70" t="str">
        <f t="shared" si="126"/>
        <v>REZoning_Sol-Win</v>
      </c>
      <c r="AO684" s="50" t="s">
        <v>4022</v>
      </c>
      <c r="AP684" s="72" t="s">
        <v>874</v>
      </c>
      <c r="AQ684" s="58">
        <v>2035</v>
      </c>
      <c r="AR684" s="73" t="str">
        <f t="shared" si="127"/>
        <v>*0.9</v>
      </c>
      <c r="AS684" s="70" t="str">
        <f t="shared" si="128"/>
        <v>REZoning_Sol-Win</v>
      </c>
      <c r="AT684" s="58"/>
      <c r="AU684" s="50" t="s">
        <v>4022</v>
      </c>
      <c r="AV684" s="72" t="s">
        <v>874</v>
      </c>
      <c r="AW684" s="58">
        <v>2050</v>
      </c>
      <c r="AX684" s="73" t="str">
        <f t="shared" si="129"/>
        <v>*0.86</v>
      </c>
      <c r="AY684" s="70" t="str">
        <f t="shared" si="130"/>
        <v>REZoning_Sol-Win</v>
      </c>
    </row>
    <row r="685" ht="29" spans="1:51">
      <c r="A685" s="67" t="s">
        <v>70</v>
      </c>
      <c r="C685" t="s">
        <v>4023</v>
      </c>
      <c r="D685" s="68" t="s">
        <v>874</v>
      </c>
      <c r="E685" s="52">
        <v>2035</v>
      </c>
      <c r="F685" s="69" t="str">
        <f t="shared" si="120"/>
        <v>*0.94</v>
      </c>
      <c r="G685" s="70" t="str">
        <f t="shared" si="131"/>
        <v>REZoning_Sol-Win</v>
      </c>
      <c r="H685" s="52"/>
      <c r="I685" t="s">
        <v>4023</v>
      </c>
      <c r="J685" s="68" t="s">
        <v>874</v>
      </c>
      <c r="K685" s="52">
        <v>2050</v>
      </c>
      <c r="L685" s="62" t="str">
        <f t="shared" si="121"/>
        <v>*0.91</v>
      </c>
      <c r="M685" s="70" t="str">
        <f t="shared" si="122"/>
        <v>REZoning_Sol-Win</v>
      </c>
      <c r="O685" t="s">
        <v>4023</v>
      </c>
      <c r="P685" t="s">
        <v>874</v>
      </c>
      <c r="Q685">
        <v>2100</v>
      </c>
      <c r="R685" t="s">
        <v>890</v>
      </c>
      <c r="S685" t="s">
        <v>875</v>
      </c>
      <c r="AA685" s="49" t="s">
        <v>4023</v>
      </c>
      <c r="AB685" s="71" t="s">
        <v>874</v>
      </c>
      <c r="AC685" s="55">
        <v>2035</v>
      </c>
      <c r="AD685" s="70" t="str">
        <f t="shared" si="123"/>
        <v>*0.93</v>
      </c>
      <c r="AE685" s="70" t="str">
        <f t="shared" si="124"/>
        <v>REZoning_Sol-Win</v>
      </c>
      <c r="AF685" s="55"/>
      <c r="AG685" s="49" t="s">
        <v>4023</v>
      </c>
      <c r="AH685" s="71" t="s">
        <v>874</v>
      </c>
      <c r="AI685" s="55">
        <v>2050</v>
      </c>
      <c r="AJ685" s="70" t="str">
        <f t="shared" si="125"/>
        <v>*0.9</v>
      </c>
      <c r="AK685" s="70" t="str">
        <f t="shared" si="126"/>
        <v>REZoning_Sol-Win</v>
      </c>
      <c r="AO685" s="50" t="s">
        <v>4023</v>
      </c>
      <c r="AP685" s="72" t="s">
        <v>874</v>
      </c>
      <c r="AQ685" s="58">
        <v>2035</v>
      </c>
      <c r="AR685" s="73" t="str">
        <f t="shared" si="127"/>
        <v>*0.9</v>
      </c>
      <c r="AS685" s="70" t="str">
        <f t="shared" si="128"/>
        <v>REZoning_Sol-Win</v>
      </c>
      <c r="AT685" s="58"/>
      <c r="AU685" s="50" t="s">
        <v>4023</v>
      </c>
      <c r="AV685" s="72" t="s">
        <v>874</v>
      </c>
      <c r="AW685" s="58">
        <v>2050</v>
      </c>
      <c r="AX685" s="73" t="str">
        <f t="shared" si="129"/>
        <v>*0.86</v>
      </c>
      <c r="AY685" s="70" t="str">
        <f t="shared" si="130"/>
        <v>REZoning_Sol-Win</v>
      </c>
    </row>
    <row r="686" ht="29" spans="1:51">
      <c r="A686" s="67" t="s">
        <v>70</v>
      </c>
      <c r="C686" t="s">
        <v>4024</v>
      </c>
      <c r="D686" s="68" t="s">
        <v>874</v>
      </c>
      <c r="E686" s="52">
        <v>2035</v>
      </c>
      <c r="F686" s="69" t="str">
        <f t="shared" si="120"/>
        <v>*0.94</v>
      </c>
      <c r="G686" s="70" t="str">
        <f t="shared" si="131"/>
        <v>REZoning_Sol-Win</v>
      </c>
      <c r="H686" s="52"/>
      <c r="I686" t="s">
        <v>4024</v>
      </c>
      <c r="J686" s="68" t="s">
        <v>874</v>
      </c>
      <c r="K686" s="52">
        <v>2050</v>
      </c>
      <c r="L686" s="62" t="str">
        <f t="shared" si="121"/>
        <v>*0.91</v>
      </c>
      <c r="M686" s="70" t="str">
        <f t="shared" si="122"/>
        <v>REZoning_Sol-Win</v>
      </c>
      <c r="O686" t="s">
        <v>4024</v>
      </c>
      <c r="P686" t="s">
        <v>874</v>
      </c>
      <c r="Q686">
        <v>2100</v>
      </c>
      <c r="R686" t="s">
        <v>890</v>
      </c>
      <c r="S686" t="s">
        <v>875</v>
      </c>
      <c r="AA686" s="49" t="s">
        <v>4024</v>
      </c>
      <c r="AB686" s="71" t="s">
        <v>874</v>
      </c>
      <c r="AC686" s="55">
        <v>2035</v>
      </c>
      <c r="AD686" s="70" t="str">
        <f t="shared" si="123"/>
        <v>*0.93</v>
      </c>
      <c r="AE686" s="70" t="str">
        <f t="shared" si="124"/>
        <v>REZoning_Sol-Win</v>
      </c>
      <c r="AF686" s="55"/>
      <c r="AG686" s="49" t="s">
        <v>4024</v>
      </c>
      <c r="AH686" s="71" t="s">
        <v>874</v>
      </c>
      <c r="AI686" s="55">
        <v>2050</v>
      </c>
      <c r="AJ686" s="70" t="str">
        <f t="shared" si="125"/>
        <v>*0.9</v>
      </c>
      <c r="AK686" s="70" t="str">
        <f t="shared" si="126"/>
        <v>REZoning_Sol-Win</v>
      </c>
      <c r="AO686" s="50" t="s">
        <v>4024</v>
      </c>
      <c r="AP686" s="72" t="s">
        <v>874</v>
      </c>
      <c r="AQ686" s="58">
        <v>2035</v>
      </c>
      <c r="AR686" s="73" t="str">
        <f t="shared" si="127"/>
        <v>*0.9</v>
      </c>
      <c r="AS686" s="70" t="str">
        <f t="shared" si="128"/>
        <v>REZoning_Sol-Win</v>
      </c>
      <c r="AT686" s="58"/>
      <c r="AU686" s="50" t="s">
        <v>4024</v>
      </c>
      <c r="AV686" s="72" t="s">
        <v>874</v>
      </c>
      <c r="AW686" s="58">
        <v>2050</v>
      </c>
      <c r="AX686" s="73" t="str">
        <f t="shared" si="129"/>
        <v>*0.86</v>
      </c>
      <c r="AY686" s="70" t="str">
        <f t="shared" si="130"/>
        <v>REZoning_Sol-Win</v>
      </c>
    </row>
    <row r="687" ht="29" spans="1:51">
      <c r="A687" s="67" t="s">
        <v>70</v>
      </c>
      <c r="C687" t="s">
        <v>4025</v>
      </c>
      <c r="D687" s="68" t="s">
        <v>874</v>
      </c>
      <c r="E687" s="52">
        <v>2035</v>
      </c>
      <c r="F687" s="69" t="str">
        <f t="shared" si="120"/>
        <v>*0.94</v>
      </c>
      <c r="G687" s="70" t="str">
        <f t="shared" si="131"/>
        <v>REZoning_Sol-Win</v>
      </c>
      <c r="H687" s="52"/>
      <c r="I687" t="s">
        <v>4025</v>
      </c>
      <c r="J687" s="68" t="s">
        <v>874</v>
      </c>
      <c r="K687" s="52">
        <v>2050</v>
      </c>
      <c r="L687" s="62" t="str">
        <f t="shared" si="121"/>
        <v>*0.91</v>
      </c>
      <c r="M687" s="70" t="str">
        <f t="shared" si="122"/>
        <v>REZoning_Sol-Win</v>
      </c>
      <c r="O687" t="s">
        <v>4025</v>
      </c>
      <c r="P687" t="s">
        <v>874</v>
      </c>
      <c r="Q687">
        <v>2100</v>
      </c>
      <c r="R687" t="s">
        <v>890</v>
      </c>
      <c r="S687" t="s">
        <v>875</v>
      </c>
      <c r="AA687" s="49" t="s">
        <v>4025</v>
      </c>
      <c r="AB687" s="71" t="s">
        <v>874</v>
      </c>
      <c r="AC687" s="55">
        <v>2035</v>
      </c>
      <c r="AD687" s="70" t="str">
        <f t="shared" si="123"/>
        <v>*0.93</v>
      </c>
      <c r="AE687" s="70" t="str">
        <f t="shared" si="124"/>
        <v>REZoning_Sol-Win</v>
      </c>
      <c r="AF687" s="55"/>
      <c r="AG687" s="49" t="s">
        <v>4025</v>
      </c>
      <c r="AH687" s="71" t="s">
        <v>874</v>
      </c>
      <c r="AI687" s="55">
        <v>2050</v>
      </c>
      <c r="AJ687" s="70" t="str">
        <f t="shared" si="125"/>
        <v>*0.9</v>
      </c>
      <c r="AK687" s="70" t="str">
        <f t="shared" si="126"/>
        <v>REZoning_Sol-Win</v>
      </c>
      <c r="AO687" s="50" t="s">
        <v>4025</v>
      </c>
      <c r="AP687" s="72" t="s">
        <v>874</v>
      </c>
      <c r="AQ687" s="58">
        <v>2035</v>
      </c>
      <c r="AR687" s="73" t="str">
        <f t="shared" si="127"/>
        <v>*0.9</v>
      </c>
      <c r="AS687" s="70" t="str">
        <f t="shared" si="128"/>
        <v>REZoning_Sol-Win</v>
      </c>
      <c r="AT687" s="58"/>
      <c r="AU687" s="50" t="s">
        <v>4025</v>
      </c>
      <c r="AV687" s="72" t="s">
        <v>874</v>
      </c>
      <c r="AW687" s="58">
        <v>2050</v>
      </c>
      <c r="AX687" s="73" t="str">
        <f t="shared" si="129"/>
        <v>*0.86</v>
      </c>
      <c r="AY687" s="70" t="str">
        <f t="shared" si="130"/>
        <v>REZoning_Sol-Win</v>
      </c>
    </row>
    <row r="688" ht="29" spans="1:51">
      <c r="A688" s="67" t="s">
        <v>70</v>
      </c>
      <c r="C688" t="s">
        <v>4026</v>
      </c>
      <c r="D688" s="68" t="s">
        <v>874</v>
      </c>
      <c r="E688" s="52">
        <v>2035</v>
      </c>
      <c r="F688" s="69" t="str">
        <f t="shared" si="120"/>
        <v>*0.94</v>
      </c>
      <c r="G688" s="70" t="str">
        <f t="shared" si="131"/>
        <v>REZoning_Sol-Win</v>
      </c>
      <c r="H688" s="52"/>
      <c r="I688" t="s">
        <v>4026</v>
      </c>
      <c r="J688" s="68" t="s">
        <v>874</v>
      </c>
      <c r="K688" s="52">
        <v>2050</v>
      </c>
      <c r="L688" s="62" t="str">
        <f t="shared" si="121"/>
        <v>*0.91</v>
      </c>
      <c r="M688" s="70" t="str">
        <f t="shared" si="122"/>
        <v>REZoning_Sol-Win</v>
      </c>
      <c r="O688" t="s">
        <v>4026</v>
      </c>
      <c r="P688" t="s">
        <v>874</v>
      </c>
      <c r="Q688">
        <v>2100</v>
      </c>
      <c r="R688" t="s">
        <v>890</v>
      </c>
      <c r="S688" t="s">
        <v>875</v>
      </c>
      <c r="AA688" s="49" t="s">
        <v>4026</v>
      </c>
      <c r="AB688" s="71" t="s">
        <v>874</v>
      </c>
      <c r="AC688" s="55">
        <v>2035</v>
      </c>
      <c r="AD688" s="70" t="str">
        <f t="shared" si="123"/>
        <v>*0.93</v>
      </c>
      <c r="AE688" s="70" t="str">
        <f t="shared" si="124"/>
        <v>REZoning_Sol-Win</v>
      </c>
      <c r="AF688" s="55"/>
      <c r="AG688" s="49" t="s">
        <v>4026</v>
      </c>
      <c r="AH688" s="71" t="s">
        <v>874</v>
      </c>
      <c r="AI688" s="55">
        <v>2050</v>
      </c>
      <c r="AJ688" s="70" t="str">
        <f t="shared" si="125"/>
        <v>*0.9</v>
      </c>
      <c r="AK688" s="70" t="str">
        <f t="shared" si="126"/>
        <v>REZoning_Sol-Win</v>
      </c>
      <c r="AO688" s="50" t="s">
        <v>4026</v>
      </c>
      <c r="AP688" s="72" t="s">
        <v>874</v>
      </c>
      <c r="AQ688" s="58">
        <v>2035</v>
      </c>
      <c r="AR688" s="73" t="str">
        <f t="shared" si="127"/>
        <v>*0.9</v>
      </c>
      <c r="AS688" s="70" t="str">
        <f t="shared" si="128"/>
        <v>REZoning_Sol-Win</v>
      </c>
      <c r="AT688" s="58"/>
      <c r="AU688" s="50" t="s">
        <v>4026</v>
      </c>
      <c r="AV688" s="72" t="s">
        <v>874</v>
      </c>
      <c r="AW688" s="58">
        <v>2050</v>
      </c>
      <c r="AX688" s="73" t="str">
        <f t="shared" si="129"/>
        <v>*0.86</v>
      </c>
      <c r="AY688" s="70" t="str">
        <f t="shared" si="130"/>
        <v>REZoning_Sol-Win</v>
      </c>
    </row>
    <row r="689" ht="29" spans="1:51">
      <c r="A689" s="67" t="s">
        <v>70</v>
      </c>
      <c r="C689" t="s">
        <v>4027</v>
      </c>
      <c r="D689" s="68" t="s">
        <v>874</v>
      </c>
      <c r="E689" s="52">
        <v>2035</v>
      </c>
      <c r="F689" s="69" t="str">
        <f t="shared" si="120"/>
        <v>*0.94</v>
      </c>
      <c r="G689" s="70" t="str">
        <f t="shared" si="131"/>
        <v>REZoning_Sol-Win</v>
      </c>
      <c r="H689" s="52"/>
      <c r="I689" t="s">
        <v>4027</v>
      </c>
      <c r="J689" s="68" t="s">
        <v>874</v>
      </c>
      <c r="K689" s="52">
        <v>2050</v>
      </c>
      <c r="L689" s="62" t="str">
        <f t="shared" si="121"/>
        <v>*0.91</v>
      </c>
      <c r="M689" s="70" t="str">
        <f t="shared" si="122"/>
        <v>REZoning_Sol-Win</v>
      </c>
      <c r="O689" t="s">
        <v>4027</v>
      </c>
      <c r="P689" t="s">
        <v>874</v>
      </c>
      <c r="Q689">
        <v>2100</v>
      </c>
      <c r="R689" t="s">
        <v>890</v>
      </c>
      <c r="S689" t="s">
        <v>875</v>
      </c>
      <c r="AA689" s="49" t="s">
        <v>4027</v>
      </c>
      <c r="AB689" s="71" t="s">
        <v>874</v>
      </c>
      <c r="AC689" s="55">
        <v>2035</v>
      </c>
      <c r="AD689" s="70" t="str">
        <f t="shared" si="123"/>
        <v>*0.93</v>
      </c>
      <c r="AE689" s="70" t="str">
        <f t="shared" si="124"/>
        <v>REZoning_Sol-Win</v>
      </c>
      <c r="AF689" s="55"/>
      <c r="AG689" s="49" t="s">
        <v>4027</v>
      </c>
      <c r="AH689" s="71" t="s">
        <v>874</v>
      </c>
      <c r="AI689" s="55">
        <v>2050</v>
      </c>
      <c r="AJ689" s="70" t="str">
        <f t="shared" si="125"/>
        <v>*0.9</v>
      </c>
      <c r="AK689" s="70" t="str">
        <f t="shared" si="126"/>
        <v>REZoning_Sol-Win</v>
      </c>
      <c r="AO689" s="50" t="s">
        <v>4027</v>
      </c>
      <c r="AP689" s="72" t="s">
        <v>874</v>
      </c>
      <c r="AQ689" s="58">
        <v>2035</v>
      </c>
      <c r="AR689" s="73" t="str">
        <f t="shared" si="127"/>
        <v>*0.9</v>
      </c>
      <c r="AS689" s="70" t="str">
        <f t="shared" si="128"/>
        <v>REZoning_Sol-Win</v>
      </c>
      <c r="AT689" s="58"/>
      <c r="AU689" s="50" t="s">
        <v>4027</v>
      </c>
      <c r="AV689" s="72" t="s">
        <v>874</v>
      </c>
      <c r="AW689" s="58">
        <v>2050</v>
      </c>
      <c r="AX689" s="73" t="str">
        <f t="shared" si="129"/>
        <v>*0.86</v>
      </c>
      <c r="AY689" s="70" t="str">
        <f t="shared" si="130"/>
        <v>REZoning_Sol-Win</v>
      </c>
    </row>
    <row r="690" ht="29" spans="1:51">
      <c r="A690" s="67" t="s">
        <v>70</v>
      </c>
      <c r="C690" t="s">
        <v>4028</v>
      </c>
      <c r="D690" s="68" t="s">
        <v>874</v>
      </c>
      <c r="E690" s="52">
        <v>2035</v>
      </c>
      <c r="F690" s="69" t="str">
        <f t="shared" si="120"/>
        <v>*0.94</v>
      </c>
      <c r="G690" s="70" t="str">
        <f t="shared" si="131"/>
        <v>REZoning_Sol-Win</v>
      </c>
      <c r="H690" s="52"/>
      <c r="I690" t="s">
        <v>4028</v>
      </c>
      <c r="J690" s="68" t="s">
        <v>874</v>
      </c>
      <c r="K690" s="52">
        <v>2050</v>
      </c>
      <c r="L690" s="62" t="str">
        <f t="shared" si="121"/>
        <v>*0.91</v>
      </c>
      <c r="M690" s="70" t="str">
        <f t="shared" si="122"/>
        <v>REZoning_Sol-Win</v>
      </c>
      <c r="O690" t="s">
        <v>4028</v>
      </c>
      <c r="P690" t="s">
        <v>874</v>
      </c>
      <c r="Q690">
        <v>2100</v>
      </c>
      <c r="R690" t="s">
        <v>890</v>
      </c>
      <c r="S690" t="s">
        <v>875</v>
      </c>
      <c r="AA690" s="49" t="s">
        <v>4028</v>
      </c>
      <c r="AB690" s="71" t="s">
        <v>874</v>
      </c>
      <c r="AC690" s="55">
        <v>2035</v>
      </c>
      <c r="AD690" s="70" t="str">
        <f t="shared" si="123"/>
        <v>*0.93</v>
      </c>
      <c r="AE690" s="70" t="str">
        <f t="shared" si="124"/>
        <v>REZoning_Sol-Win</v>
      </c>
      <c r="AF690" s="55"/>
      <c r="AG690" s="49" t="s">
        <v>4028</v>
      </c>
      <c r="AH690" s="71" t="s">
        <v>874</v>
      </c>
      <c r="AI690" s="55">
        <v>2050</v>
      </c>
      <c r="AJ690" s="70" t="str">
        <f t="shared" si="125"/>
        <v>*0.9</v>
      </c>
      <c r="AK690" s="70" t="str">
        <f t="shared" si="126"/>
        <v>REZoning_Sol-Win</v>
      </c>
      <c r="AO690" s="50" t="s">
        <v>4028</v>
      </c>
      <c r="AP690" s="72" t="s">
        <v>874</v>
      </c>
      <c r="AQ690" s="58">
        <v>2035</v>
      </c>
      <c r="AR690" s="73" t="str">
        <f t="shared" si="127"/>
        <v>*0.9</v>
      </c>
      <c r="AS690" s="70" t="str">
        <f t="shared" si="128"/>
        <v>REZoning_Sol-Win</v>
      </c>
      <c r="AT690" s="58"/>
      <c r="AU690" s="50" t="s">
        <v>4028</v>
      </c>
      <c r="AV690" s="72" t="s">
        <v>874</v>
      </c>
      <c r="AW690" s="58">
        <v>2050</v>
      </c>
      <c r="AX690" s="73" t="str">
        <f t="shared" si="129"/>
        <v>*0.86</v>
      </c>
      <c r="AY690" s="70" t="str">
        <f t="shared" si="130"/>
        <v>REZoning_Sol-Win</v>
      </c>
    </row>
    <row r="691" ht="29" spans="1:51">
      <c r="A691" s="67" t="s">
        <v>70</v>
      </c>
      <c r="C691" t="s">
        <v>4029</v>
      </c>
      <c r="D691" s="68" t="s">
        <v>874</v>
      </c>
      <c r="E691" s="52">
        <v>2035</v>
      </c>
      <c r="F691" s="69" t="str">
        <f t="shared" si="120"/>
        <v>*0.94</v>
      </c>
      <c r="G691" s="70" t="str">
        <f t="shared" si="131"/>
        <v>REZoning_Sol-Win</v>
      </c>
      <c r="H691" s="52"/>
      <c r="I691" t="s">
        <v>4029</v>
      </c>
      <c r="J691" s="68" t="s">
        <v>874</v>
      </c>
      <c r="K691" s="52">
        <v>2050</v>
      </c>
      <c r="L691" s="62" t="str">
        <f t="shared" si="121"/>
        <v>*0.91</v>
      </c>
      <c r="M691" s="70" t="str">
        <f t="shared" si="122"/>
        <v>REZoning_Sol-Win</v>
      </c>
      <c r="O691" t="s">
        <v>4029</v>
      </c>
      <c r="P691" t="s">
        <v>874</v>
      </c>
      <c r="Q691">
        <v>2100</v>
      </c>
      <c r="R691" t="s">
        <v>890</v>
      </c>
      <c r="S691" t="s">
        <v>875</v>
      </c>
      <c r="AA691" s="49" t="s">
        <v>4029</v>
      </c>
      <c r="AB691" s="71" t="s">
        <v>874</v>
      </c>
      <c r="AC691" s="55">
        <v>2035</v>
      </c>
      <c r="AD691" s="70" t="str">
        <f t="shared" si="123"/>
        <v>*0.93</v>
      </c>
      <c r="AE691" s="70" t="str">
        <f t="shared" si="124"/>
        <v>REZoning_Sol-Win</v>
      </c>
      <c r="AF691" s="55"/>
      <c r="AG691" s="49" t="s">
        <v>4029</v>
      </c>
      <c r="AH691" s="71" t="s">
        <v>874</v>
      </c>
      <c r="AI691" s="55">
        <v>2050</v>
      </c>
      <c r="AJ691" s="70" t="str">
        <f t="shared" si="125"/>
        <v>*0.9</v>
      </c>
      <c r="AK691" s="70" t="str">
        <f t="shared" si="126"/>
        <v>REZoning_Sol-Win</v>
      </c>
      <c r="AO691" s="50" t="s">
        <v>4029</v>
      </c>
      <c r="AP691" s="72" t="s">
        <v>874</v>
      </c>
      <c r="AQ691" s="58">
        <v>2035</v>
      </c>
      <c r="AR691" s="73" t="str">
        <f t="shared" si="127"/>
        <v>*0.9</v>
      </c>
      <c r="AS691" s="70" t="str">
        <f t="shared" si="128"/>
        <v>REZoning_Sol-Win</v>
      </c>
      <c r="AT691" s="58"/>
      <c r="AU691" s="50" t="s">
        <v>4029</v>
      </c>
      <c r="AV691" s="72" t="s">
        <v>874</v>
      </c>
      <c r="AW691" s="58">
        <v>2050</v>
      </c>
      <c r="AX691" s="73" t="str">
        <f t="shared" si="129"/>
        <v>*0.86</v>
      </c>
      <c r="AY691" s="70" t="str">
        <f t="shared" si="130"/>
        <v>REZoning_Sol-Win</v>
      </c>
    </row>
    <row r="692" ht="29" spans="1:51">
      <c r="A692" s="67" t="s">
        <v>70</v>
      </c>
      <c r="C692" t="s">
        <v>4030</v>
      </c>
      <c r="D692" s="68" t="s">
        <v>874</v>
      </c>
      <c r="E692" s="52">
        <v>2035</v>
      </c>
      <c r="F692" s="69" t="str">
        <f t="shared" si="120"/>
        <v>*0.94</v>
      </c>
      <c r="G692" s="70" t="str">
        <f t="shared" si="131"/>
        <v>REZoning_Sol-Win</v>
      </c>
      <c r="H692" s="52"/>
      <c r="I692" t="s">
        <v>4030</v>
      </c>
      <c r="J692" s="68" t="s">
        <v>874</v>
      </c>
      <c r="K692" s="52">
        <v>2050</v>
      </c>
      <c r="L692" s="62" t="str">
        <f t="shared" si="121"/>
        <v>*0.91</v>
      </c>
      <c r="M692" s="70" t="str">
        <f t="shared" si="122"/>
        <v>REZoning_Sol-Win</v>
      </c>
      <c r="O692" t="s">
        <v>4030</v>
      </c>
      <c r="P692" t="s">
        <v>874</v>
      </c>
      <c r="Q692">
        <v>2100</v>
      </c>
      <c r="R692" t="s">
        <v>890</v>
      </c>
      <c r="S692" t="s">
        <v>875</v>
      </c>
      <c r="AA692" s="49" t="s">
        <v>4030</v>
      </c>
      <c r="AB692" s="71" t="s">
        <v>874</v>
      </c>
      <c r="AC692" s="55">
        <v>2035</v>
      </c>
      <c r="AD692" s="70" t="str">
        <f t="shared" si="123"/>
        <v>*0.93</v>
      </c>
      <c r="AE692" s="70" t="str">
        <f t="shared" si="124"/>
        <v>REZoning_Sol-Win</v>
      </c>
      <c r="AF692" s="55"/>
      <c r="AG692" s="49" t="s">
        <v>4030</v>
      </c>
      <c r="AH692" s="71" t="s">
        <v>874</v>
      </c>
      <c r="AI692" s="55">
        <v>2050</v>
      </c>
      <c r="AJ692" s="70" t="str">
        <f t="shared" si="125"/>
        <v>*0.9</v>
      </c>
      <c r="AK692" s="70" t="str">
        <f t="shared" si="126"/>
        <v>REZoning_Sol-Win</v>
      </c>
      <c r="AO692" s="50" t="s">
        <v>4030</v>
      </c>
      <c r="AP692" s="72" t="s">
        <v>874</v>
      </c>
      <c r="AQ692" s="58">
        <v>2035</v>
      </c>
      <c r="AR692" s="73" t="str">
        <f t="shared" si="127"/>
        <v>*0.9</v>
      </c>
      <c r="AS692" s="70" t="str">
        <f t="shared" si="128"/>
        <v>REZoning_Sol-Win</v>
      </c>
      <c r="AT692" s="58"/>
      <c r="AU692" s="50" t="s">
        <v>4030</v>
      </c>
      <c r="AV692" s="72" t="s">
        <v>874</v>
      </c>
      <c r="AW692" s="58">
        <v>2050</v>
      </c>
      <c r="AX692" s="73" t="str">
        <f t="shared" si="129"/>
        <v>*0.86</v>
      </c>
      <c r="AY692" s="70" t="str">
        <f t="shared" si="130"/>
        <v>REZoning_Sol-Win</v>
      </c>
    </row>
    <row r="693" ht="29" spans="1:51">
      <c r="A693" s="67" t="s">
        <v>70</v>
      </c>
      <c r="C693" t="s">
        <v>4031</v>
      </c>
      <c r="D693" s="68" t="s">
        <v>874</v>
      </c>
      <c r="E693" s="52">
        <v>2035</v>
      </c>
      <c r="F693" s="69" t="str">
        <f t="shared" si="120"/>
        <v>*0.94</v>
      </c>
      <c r="G693" s="70" t="str">
        <f t="shared" si="131"/>
        <v>REZoning_Sol-Win</v>
      </c>
      <c r="H693" s="52"/>
      <c r="I693" t="s">
        <v>4031</v>
      </c>
      <c r="J693" s="68" t="s">
        <v>874</v>
      </c>
      <c r="K693" s="52">
        <v>2050</v>
      </c>
      <c r="L693" s="62" t="str">
        <f t="shared" si="121"/>
        <v>*0.91</v>
      </c>
      <c r="M693" s="70" t="str">
        <f t="shared" si="122"/>
        <v>REZoning_Sol-Win</v>
      </c>
      <c r="O693" t="s">
        <v>4031</v>
      </c>
      <c r="P693" t="s">
        <v>874</v>
      </c>
      <c r="Q693">
        <v>2100</v>
      </c>
      <c r="R693" t="s">
        <v>890</v>
      </c>
      <c r="S693" t="s">
        <v>875</v>
      </c>
      <c r="AA693" s="49" t="s">
        <v>4031</v>
      </c>
      <c r="AB693" s="71" t="s">
        <v>874</v>
      </c>
      <c r="AC693" s="55">
        <v>2035</v>
      </c>
      <c r="AD693" s="70" t="str">
        <f t="shared" si="123"/>
        <v>*0.93</v>
      </c>
      <c r="AE693" s="70" t="str">
        <f t="shared" si="124"/>
        <v>REZoning_Sol-Win</v>
      </c>
      <c r="AF693" s="55"/>
      <c r="AG693" s="49" t="s">
        <v>4031</v>
      </c>
      <c r="AH693" s="71" t="s">
        <v>874</v>
      </c>
      <c r="AI693" s="55">
        <v>2050</v>
      </c>
      <c r="AJ693" s="70" t="str">
        <f t="shared" si="125"/>
        <v>*0.9</v>
      </c>
      <c r="AK693" s="70" t="str">
        <f t="shared" si="126"/>
        <v>REZoning_Sol-Win</v>
      </c>
      <c r="AO693" s="50" t="s">
        <v>4031</v>
      </c>
      <c r="AP693" s="72" t="s">
        <v>874</v>
      </c>
      <c r="AQ693" s="58">
        <v>2035</v>
      </c>
      <c r="AR693" s="73" t="str">
        <f t="shared" si="127"/>
        <v>*0.9</v>
      </c>
      <c r="AS693" s="70" t="str">
        <f t="shared" si="128"/>
        <v>REZoning_Sol-Win</v>
      </c>
      <c r="AT693" s="58"/>
      <c r="AU693" s="50" t="s">
        <v>4031</v>
      </c>
      <c r="AV693" s="72" t="s">
        <v>874</v>
      </c>
      <c r="AW693" s="58">
        <v>2050</v>
      </c>
      <c r="AX693" s="73" t="str">
        <f t="shared" si="129"/>
        <v>*0.86</v>
      </c>
      <c r="AY693" s="70" t="str">
        <f t="shared" si="130"/>
        <v>REZoning_Sol-Win</v>
      </c>
    </row>
    <row r="694" ht="29" spans="1:51">
      <c r="A694" s="67" t="s">
        <v>70</v>
      </c>
      <c r="C694" t="s">
        <v>4032</v>
      </c>
      <c r="D694" s="68" t="s">
        <v>874</v>
      </c>
      <c r="E694" s="52">
        <v>2035</v>
      </c>
      <c r="F694" s="69" t="str">
        <f t="shared" si="120"/>
        <v>*0.94</v>
      </c>
      <c r="G694" s="70" t="str">
        <f t="shared" si="131"/>
        <v>REZoning_Sol-Win</v>
      </c>
      <c r="H694" s="52"/>
      <c r="I694" t="s">
        <v>4032</v>
      </c>
      <c r="J694" s="68" t="s">
        <v>874</v>
      </c>
      <c r="K694" s="52">
        <v>2050</v>
      </c>
      <c r="L694" s="62" t="str">
        <f t="shared" si="121"/>
        <v>*0.91</v>
      </c>
      <c r="M694" s="70" t="str">
        <f t="shared" si="122"/>
        <v>REZoning_Sol-Win</v>
      </c>
      <c r="O694" t="s">
        <v>4032</v>
      </c>
      <c r="P694" t="s">
        <v>874</v>
      </c>
      <c r="Q694">
        <v>2100</v>
      </c>
      <c r="R694" t="s">
        <v>890</v>
      </c>
      <c r="S694" t="s">
        <v>875</v>
      </c>
      <c r="AA694" s="49" t="s">
        <v>4032</v>
      </c>
      <c r="AB694" s="71" t="s">
        <v>874</v>
      </c>
      <c r="AC694" s="55">
        <v>2035</v>
      </c>
      <c r="AD694" s="70" t="str">
        <f t="shared" si="123"/>
        <v>*0.93</v>
      </c>
      <c r="AE694" s="70" t="str">
        <f t="shared" si="124"/>
        <v>REZoning_Sol-Win</v>
      </c>
      <c r="AF694" s="55"/>
      <c r="AG694" s="49" t="s">
        <v>4032</v>
      </c>
      <c r="AH694" s="71" t="s">
        <v>874</v>
      </c>
      <c r="AI694" s="55">
        <v>2050</v>
      </c>
      <c r="AJ694" s="70" t="str">
        <f t="shared" si="125"/>
        <v>*0.9</v>
      </c>
      <c r="AK694" s="70" t="str">
        <f t="shared" si="126"/>
        <v>REZoning_Sol-Win</v>
      </c>
      <c r="AO694" s="50" t="s">
        <v>4032</v>
      </c>
      <c r="AP694" s="72" t="s">
        <v>874</v>
      </c>
      <c r="AQ694" s="58">
        <v>2035</v>
      </c>
      <c r="AR694" s="73" t="str">
        <f t="shared" si="127"/>
        <v>*0.9</v>
      </c>
      <c r="AS694" s="70" t="str">
        <f t="shared" si="128"/>
        <v>REZoning_Sol-Win</v>
      </c>
      <c r="AT694" s="58"/>
      <c r="AU694" s="50" t="s">
        <v>4032</v>
      </c>
      <c r="AV694" s="72" t="s">
        <v>874</v>
      </c>
      <c r="AW694" s="58">
        <v>2050</v>
      </c>
      <c r="AX694" s="73" t="str">
        <f t="shared" si="129"/>
        <v>*0.86</v>
      </c>
      <c r="AY694" s="70" t="str">
        <f t="shared" si="130"/>
        <v>REZoning_Sol-Win</v>
      </c>
    </row>
    <row r="695" ht="29" spans="1:51">
      <c r="A695" s="67" t="s">
        <v>70</v>
      </c>
      <c r="C695" t="s">
        <v>4033</v>
      </c>
      <c r="D695" s="68" t="s">
        <v>874</v>
      </c>
      <c r="E695" s="52">
        <v>2035</v>
      </c>
      <c r="F695" s="69" t="str">
        <f t="shared" si="120"/>
        <v>*0.94</v>
      </c>
      <c r="G695" s="70" t="str">
        <f t="shared" si="131"/>
        <v>REZoning_Sol-Win</v>
      </c>
      <c r="H695" s="52"/>
      <c r="I695" t="s">
        <v>4033</v>
      </c>
      <c r="J695" s="68" t="s">
        <v>874</v>
      </c>
      <c r="K695" s="52">
        <v>2050</v>
      </c>
      <c r="L695" s="62" t="str">
        <f t="shared" si="121"/>
        <v>*0.91</v>
      </c>
      <c r="M695" s="70" t="str">
        <f t="shared" si="122"/>
        <v>REZoning_Sol-Win</v>
      </c>
      <c r="O695" t="s">
        <v>4033</v>
      </c>
      <c r="P695" t="s">
        <v>874</v>
      </c>
      <c r="Q695">
        <v>2100</v>
      </c>
      <c r="R695" t="s">
        <v>890</v>
      </c>
      <c r="S695" t="s">
        <v>875</v>
      </c>
      <c r="AA695" s="49" t="s">
        <v>4033</v>
      </c>
      <c r="AB695" s="71" t="s">
        <v>874</v>
      </c>
      <c r="AC695" s="55">
        <v>2035</v>
      </c>
      <c r="AD695" s="70" t="str">
        <f t="shared" si="123"/>
        <v>*0.93</v>
      </c>
      <c r="AE695" s="70" t="str">
        <f t="shared" si="124"/>
        <v>REZoning_Sol-Win</v>
      </c>
      <c r="AF695" s="55"/>
      <c r="AG695" s="49" t="s">
        <v>4033</v>
      </c>
      <c r="AH695" s="71" t="s">
        <v>874</v>
      </c>
      <c r="AI695" s="55">
        <v>2050</v>
      </c>
      <c r="AJ695" s="70" t="str">
        <f t="shared" si="125"/>
        <v>*0.9</v>
      </c>
      <c r="AK695" s="70" t="str">
        <f t="shared" si="126"/>
        <v>REZoning_Sol-Win</v>
      </c>
      <c r="AO695" s="50" t="s">
        <v>4033</v>
      </c>
      <c r="AP695" s="72" t="s">
        <v>874</v>
      </c>
      <c r="AQ695" s="58">
        <v>2035</v>
      </c>
      <c r="AR695" s="73" t="str">
        <f t="shared" si="127"/>
        <v>*0.9</v>
      </c>
      <c r="AS695" s="70" t="str">
        <f t="shared" si="128"/>
        <v>REZoning_Sol-Win</v>
      </c>
      <c r="AT695" s="58"/>
      <c r="AU695" s="50" t="s">
        <v>4033</v>
      </c>
      <c r="AV695" s="72" t="s">
        <v>874</v>
      </c>
      <c r="AW695" s="58">
        <v>2050</v>
      </c>
      <c r="AX695" s="73" t="str">
        <f t="shared" si="129"/>
        <v>*0.86</v>
      </c>
      <c r="AY695" s="70" t="str">
        <f t="shared" si="130"/>
        <v>REZoning_Sol-Win</v>
      </c>
    </row>
    <row r="696" ht="29" spans="1:51">
      <c r="A696" s="67" t="s">
        <v>70</v>
      </c>
      <c r="C696" t="s">
        <v>4034</v>
      </c>
      <c r="D696" s="68" t="s">
        <v>874</v>
      </c>
      <c r="E696" s="52">
        <v>2035</v>
      </c>
      <c r="F696" s="69" t="str">
        <f t="shared" si="120"/>
        <v>*0.94</v>
      </c>
      <c r="G696" s="70" t="str">
        <f t="shared" si="131"/>
        <v>REZoning_Sol-Win</v>
      </c>
      <c r="H696" s="52"/>
      <c r="I696" t="s">
        <v>4034</v>
      </c>
      <c r="J696" s="68" t="s">
        <v>874</v>
      </c>
      <c r="K696" s="52">
        <v>2050</v>
      </c>
      <c r="L696" s="62" t="str">
        <f t="shared" si="121"/>
        <v>*0.91</v>
      </c>
      <c r="M696" s="70" t="str">
        <f t="shared" si="122"/>
        <v>REZoning_Sol-Win</v>
      </c>
      <c r="O696" t="s">
        <v>4034</v>
      </c>
      <c r="P696" t="s">
        <v>874</v>
      </c>
      <c r="Q696">
        <v>2100</v>
      </c>
      <c r="R696" t="s">
        <v>890</v>
      </c>
      <c r="S696" t="s">
        <v>875</v>
      </c>
      <c r="AA696" s="49" t="s">
        <v>4034</v>
      </c>
      <c r="AB696" s="71" t="s">
        <v>874</v>
      </c>
      <c r="AC696" s="55">
        <v>2035</v>
      </c>
      <c r="AD696" s="70" t="str">
        <f t="shared" si="123"/>
        <v>*0.93</v>
      </c>
      <c r="AE696" s="70" t="str">
        <f t="shared" si="124"/>
        <v>REZoning_Sol-Win</v>
      </c>
      <c r="AF696" s="55"/>
      <c r="AG696" s="49" t="s">
        <v>4034</v>
      </c>
      <c r="AH696" s="71" t="s">
        <v>874</v>
      </c>
      <c r="AI696" s="55">
        <v>2050</v>
      </c>
      <c r="AJ696" s="70" t="str">
        <f t="shared" si="125"/>
        <v>*0.9</v>
      </c>
      <c r="AK696" s="70" t="str">
        <f t="shared" si="126"/>
        <v>REZoning_Sol-Win</v>
      </c>
      <c r="AO696" s="50" t="s">
        <v>4034</v>
      </c>
      <c r="AP696" s="72" t="s">
        <v>874</v>
      </c>
      <c r="AQ696" s="58">
        <v>2035</v>
      </c>
      <c r="AR696" s="73" t="str">
        <f t="shared" si="127"/>
        <v>*0.9</v>
      </c>
      <c r="AS696" s="70" t="str">
        <f t="shared" si="128"/>
        <v>REZoning_Sol-Win</v>
      </c>
      <c r="AT696" s="58"/>
      <c r="AU696" s="50" t="s">
        <v>4034</v>
      </c>
      <c r="AV696" s="72" t="s">
        <v>874</v>
      </c>
      <c r="AW696" s="58">
        <v>2050</v>
      </c>
      <c r="AX696" s="73" t="str">
        <f t="shared" si="129"/>
        <v>*0.86</v>
      </c>
      <c r="AY696" s="70" t="str">
        <f t="shared" si="130"/>
        <v>REZoning_Sol-Win</v>
      </c>
    </row>
    <row r="697" ht="29" spans="1:51">
      <c r="A697" s="67" t="s">
        <v>70</v>
      </c>
      <c r="C697" t="s">
        <v>4035</v>
      </c>
      <c r="D697" s="68" t="s">
        <v>874</v>
      </c>
      <c r="E697" s="52">
        <v>2035</v>
      </c>
      <c r="F697" s="69" t="str">
        <f t="shared" si="120"/>
        <v>*0.94</v>
      </c>
      <c r="G697" s="70" t="str">
        <f t="shared" si="131"/>
        <v>REZoning_Sol-Win</v>
      </c>
      <c r="H697" s="52"/>
      <c r="I697" t="s">
        <v>4035</v>
      </c>
      <c r="J697" s="68" t="s">
        <v>874</v>
      </c>
      <c r="K697" s="52">
        <v>2050</v>
      </c>
      <c r="L697" s="62" t="str">
        <f t="shared" si="121"/>
        <v>*0.91</v>
      </c>
      <c r="M697" s="70" t="str">
        <f t="shared" si="122"/>
        <v>REZoning_Sol-Win</v>
      </c>
      <c r="O697" t="s">
        <v>4035</v>
      </c>
      <c r="P697" t="s">
        <v>874</v>
      </c>
      <c r="Q697">
        <v>2100</v>
      </c>
      <c r="R697" t="s">
        <v>890</v>
      </c>
      <c r="S697" t="s">
        <v>875</v>
      </c>
      <c r="AA697" s="49" t="s">
        <v>4035</v>
      </c>
      <c r="AB697" s="71" t="s">
        <v>874</v>
      </c>
      <c r="AC697" s="55">
        <v>2035</v>
      </c>
      <c r="AD697" s="70" t="str">
        <f t="shared" si="123"/>
        <v>*0.93</v>
      </c>
      <c r="AE697" s="70" t="str">
        <f t="shared" si="124"/>
        <v>REZoning_Sol-Win</v>
      </c>
      <c r="AF697" s="55"/>
      <c r="AG697" s="49" t="s">
        <v>4035</v>
      </c>
      <c r="AH697" s="71" t="s">
        <v>874</v>
      </c>
      <c r="AI697" s="55">
        <v>2050</v>
      </c>
      <c r="AJ697" s="70" t="str">
        <f t="shared" si="125"/>
        <v>*0.9</v>
      </c>
      <c r="AK697" s="70" t="str">
        <f t="shared" si="126"/>
        <v>REZoning_Sol-Win</v>
      </c>
      <c r="AO697" s="50" t="s">
        <v>4035</v>
      </c>
      <c r="AP697" s="72" t="s">
        <v>874</v>
      </c>
      <c r="AQ697" s="58">
        <v>2035</v>
      </c>
      <c r="AR697" s="73" t="str">
        <f t="shared" si="127"/>
        <v>*0.9</v>
      </c>
      <c r="AS697" s="70" t="str">
        <f t="shared" si="128"/>
        <v>REZoning_Sol-Win</v>
      </c>
      <c r="AT697" s="58"/>
      <c r="AU697" s="50" t="s">
        <v>4035</v>
      </c>
      <c r="AV697" s="72" t="s">
        <v>874</v>
      </c>
      <c r="AW697" s="58">
        <v>2050</v>
      </c>
      <c r="AX697" s="73" t="str">
        <f t="shared" si="129"/>
        <v>*0.86</v>
      </c>
      <c r="AY697" s="70" t="str">
        <f t="shared" si="130"/>
        <v>REZoning_Sol-Win</v>
      </c>
    </row>
    <row r="698" ht="29" spans="1:51">
      <c r="A698" s="67" t="s">
        <v>70</v>
      </c>
      <c r="C698" t="s">
        <v>4036</v>
      </c>
      <c r="D698" s="68" t="s">
        <v>874</v>
      </c>
      <c r="E698" s="52">
        <v>2035</v>
      </c>
      <c r="F698" s="69" t="str">
        <f t="shared" si="120"/>
        <v>*0.94</v>
      </c>
      <c r="G698" s="70" t="str">
        <f t="shared" si="131"/>
        <v>REZoning_Sol-Win</v>
      </c>
      <c r="H698" s="52"/>
      <c r="I698" t="s">
        <v>4036</v>
      </c>
      <c r="J698" s="68" t="s">
        <v>874</v>
      </c>
      <c r="K698" s="52">
        <v>2050</v>
      </c>
      <c r="L698" s="62" t="str">
        <f t="shared" si="121"/>
        <v>*0.91</v>
      </c>
      <c r="M698" s="70" t="str">
        <f t="shared" si="122"/>
        <v>REZoning_Sol-Win</v>
      </c>
      <c r="O698" t="s">
        <v>4036</v>
      </c>
      <c r="P698" t="s">
        <v>874</v>
      </c>
      <c r="Q698">
        <v>2100</v>
      </c>
      <c r="R698" t="s">
        <v>890</v>
      </c>
      <c r="S698" t="s">
        <v>875</v>
      </c>
      <c r="AA698" s="49" t="s">
        <v>4036</v>
      </c>
      <c r="AB698" s="71" t="s">
        <v>874</v>
      </c>
      <c r="AC698" s="55">
        <v>2035</v>
      </c>
      <c r="AD698" s="70" t="str">
        <f t="shared" si="123"/>
        <v>*0.93</v>
      </c>
      <c r="AE698" s="70" t="str">
        <f t="shared" si="124"/>
        <v>REZoning_Sol-Win</v>
      </c>
      <c r="AF698" s="55"/>
      <c r="AG698" s="49" t="s">
        <v>4036</v>
      </c>
      <c r="AH698" s="71" t="s">
        <v>874</v>
      </c>
      <c r="AI698" s="55">
        <v>2050</v>
      </c>
      <c r="AJ698" s="70" t="str">
        <f t="shared" si="125"/>
        <v>*0.9</v>
      </c>
      <c r="AK698" s="70" t="str">
        <f t="shared" si="126"/>
        <v>REZoning_Sol-Win</v>
      </c>
      <c r="AO698" s="50" t="s">
        <v>4036</v>
      </c>
      <c r="AP698" s="72" t="s">
        <v>874</v>
      </c>
      <c r="AQ698" s="58">
        <v>2035</v>
      </c>
      <c r="AR698" s="73" t="str">
        <f t="shared" si="127"/>
        <v>*0.9</v>
      </c>
      <c r="AS698" s="70" t="str">
        <f t="shared" si="128"/>
        <v>REZoning_Sol-Win</v>
      </c>
      <c r="AT698" s="58"/>
      <c r="AU698" s="50" t="s">
        <v>4036</v>
      </c>
      <c r="AV698" s="72" t="s">
        <v>874</v>
      </c>
      <c r="AW698" s="58">
        <v>2050</v>
      </c>
      <c r="AX698" s="73" t="str">
        <f t="shared" si="129"/>
        <v>*0.86</v>
      </c>
      <c r="AY698" s="70" t="str">
        <f t="shared" si="130"/>
        <v>REZoning_Sol-Win</v>
      </c>
    </row>
    <row r="699" ht="29" spans="1:51">
      <c r="A699" s="67" t="s">
        <v>70</v>
      </c>
      <c r="C699" t="s">
        <v>4037</v>
      </c>
      <c r="D699" s="68" t="s">
        <v>874</v>
      </c>
      <c r="E699" s="52">
        <v>2035</v>
      </c>
      <c r="F699" s="69" t="str">
        <f t="shared" si="120"/>
        <v>*0.94</v>
      </c>
      <c r="G699" s="70" t="str">
        <f t="shared" si="131"/>
        <v>REZoning_Sol-Win</v>
      </c>
      <c r="H699" s="52"/>
      <c r="I699" t="s">
        <v>4037</v>
      </c>
      <c r="J699" s="68" t="s">
        <v>874</v>
      </c>
      <c r="K699" s="52">
        <v>2050</v>
      </c>
      <c r="L699" s="62" t="str">
        <f t="shared" si="121"/>
        <v>*0.91</v>
      </c>
      <c r="M699" s="70" t="str">
        <f t="shared" si="122"/>
        <v>REZoning_Sol-Win</v>
      </c>
      <c r="O699" t="s">
        <v>4037</v>
      </c>
      <c r="P699" t="s">
        <v>874</v>
      </c>
      <c r="Q699">
        <v>2100</v>
      </c>
      <c r="R699" t="s">
        <v>890</v>
      </c>
      <c r="S699" t="s">
        <v>875</v>
      </c>
      <c r="AA699" s="49" t="s">
        <v>4037</v>
      </c>
      <c r="AB699" s="71" t="s">
        <v>874</v>
      </c>
      <c r="AC699" s="55">
        <v>2035</v>
      </c>
      <c r="AD699" s="70" t="str">
        <f t="shared" si="123"/>
        <v>*0.93</v>
      </c>
      <c r="AE699" s="70" t="str">
        <f t="shared" si="124"/>
        <v>REZoning_Sol-Win</v>
      </c>
      <c r="AF699" s="55"/>
      <c r="AG699" s="49" t="s">
        <v>4037</v>
      </c>
      <c r="AH699" s="71" t="s">
        <v>874</v>
      </c>
      <c r="AI699" s="55">
        <v>2050</v>
      </c>
      <c r="AJ699" s="70" t="str">
        <f t="shared" si="125"/>
        <v>*0.9</v>
      </c>
      <c r="AK699" s="70" t="str">
        <f t="shared" si="126"/>
        <v>REZoning_Sol-Win</v>
      </c>
      <c r="AO699" s="50" t="s">
        <v>4037</v>
      </c>
      <c r="AP699" s="72" t="s">
        <v>874</v>
      </c>
      <c r="AQ699" s="58">
        <v>2035</v>
      </c>
      <c r="AR699" s="73" t="str">
        <f t="shared" si="127"/>
        <v>*0.9</v>
      </c>
      <c r="AS699" s="70" t="str">
        <f t="shared" si="128"/>
        <v>REZoning_Sol-Win</v>
      </c>
      <c r="AT699" s="58"/>
      <c r="AU699" s="50" t="s">
        <v>4037</v>
      </c>
      <c r="AV699" s="72" t="s">
        <v>874</v>
      </c>
      <c r="AW699" s="58">
        <v>2050</v>
      </c>
      <c r="AX699" s="73" t="str">
        <f t="shared" si="129"/>
        <v>*0.86</v>
      </c>
      <c r="AY699" s="70" t="str">
        <f t="shared" si="130"/>
        <v>REZoning_Sol-Win</v>
      </c>
    </row>
    <row r="700" ht="29" spans="1:51">
      <c r="A700" s="67" t="s">
        <v>70</v>
      </c>
      <c r="C700" t="s">
        <v>4038</v>
      </c>
      <c r="D700" s="68" t="s">
        <v>874</v>
      </c>
      <c r="E700" s="52">
        <v>2035</v>
      </c>
      <c r="F700" s="69" t="str">
        <f t="shared" si="120"/>
        <v>*0.94</v>
      </c>
      <c r="G700" s="70" t="str">
        <f t="shared" si="131"/>
        <v>REZoning_Sol-Win</v>
      </c>
      <c r="H700" s="52"/>
      <c r="I700" t="s">
        <v>4038</v>
      </c>
      <c r="J700" s="68" t="s">
        <v>874</v>
      </c>
      <c r="K700" s="52">
        <v>2050</v>
      </c>
      <c r="L700" s="62" t="str">
        <f t="shared" si="121"/>
        <v>*0.91</v>
      </c>
      <c r="M700" s="70" t="str">
        <f t="shared" si="122"/>
        <v>REZoning_Sol-Win</v>
      </c>
      <c r="O700" t="s">
        <v>4038</v>
      </c>
      <c r="P700" t="s">
        <v>874</v>
      </c>
      <c r="Q700">
        <v>2100</v>
      </c>
      <c r="R700" t="s">
        <v>890</v>
      </c>
      <c r="S700" t="s">
        <v>875</v>
      </c>
      <c r="AA700" s="49" t="s">
        <v>4038</v>
      </c>
      <c r="AB700" s="71" t="s">
        <v>874</v>
      </c>
      <c r="AC700" s="55">
        <v>2035</v>
      </c>
      <c r="AD700" s="70" t="str">
        <f t="shared" si="123"/>
        <v>*0.93</v>
      </c>
      <c r="AE700" s="70" t="str">
        <f t="shared" si="124"/>
        <v>REZoning_Sol-Win</v>
      </c>
      <c r="AF700" s="55"/>
      <c r="AG700" s="49" t="s">
        <v>4038</v>
      </c>
      <c r="AH700" s="71" t="s">
        <v>874</v>
      </c>
      <c r="AI700" s="55">
        <v>2050</v>
      </c>
      <c r="AJ700" s="70" t="str">
        <f t="shared" si="125"/>
        <v>*0.9</v>
      </c>
      <c r="AK700" s="70" t="str">
        <f t="shared" si="126"/>
        <v>REZoning_Sol-Win</v>
      </c>
      <c r="AO700" s="50" t="s">
        <v>4038</v>
      </c>
      <c r="AP700" s="72" t="s">
        <v>874</v>
      </c>
      <c r="AQ700" s="58">
        <v>2035</v>
      </c>
      <c r="AR700" s="73" t="str">
        <f t="shared" si="127"/>
        <v>*0.9</v>
      </c>
      <c r="AS700" s="70" t="str">
        <f t="shared" si="128"/>
        <v>REZoning_Sol-Win</v>
      </c>
      <c r="AT700" s="58"/>
      <c r="AU700" s="50" t="s">
        <v>4038</v>
      </c>
      <c r="AV700" s="72" t="s">
        <v>874</v>
      </c>
      <c r="AW700" s="58">
        <v>2050</v>
      </c>
      <c r="AX700" s="73" t="str">
        <f t="shared" si="129"/>
        <v>*0.86</v>
      </c>
      <c r="AY700" s="70" t="str">
        <f t="shared" si="130"/>
        <v>REZoning_Sol-Win</v>
      </c>
    </row>
    <row r="701" ht="29" spans="1:51">
      <c r="A701" s="67" t="s">
        <v>70</v>
      </c>
      <c r="C701" t="s">
        <v>4039</v>
      </c>
      <c r="D701" s="68" t="s">
        <v>874</v>
      </c>
      <c r="E701" s="52">
        <v>2035</v>
      </c>
      <c r="F701" s="69" t="str">
        <f t="shared" si="120"/>
        <v>*0.94</v>
      </c>
      <c r="G701" s="70" t="str">
        <f t="shared" si="131"/>
        <v>REZoning_Sol-Win</v>
      </c>
      <c r="H701" s="52"/>
      <c r="I701" t="s">
        <v>4039</v>
      </c>
      <c r="J701" s="68" t="s">
        <v>874</v>
      </c>
      <c r="K701" s="52">
        <v>2050</v>
      </c>
      <c r="L701" s="62" t="str">
        <f t="shared" si="121"/>
        <v>*0.91</v>
      </c>
      <c r="M701" s="70" t="str">
        <f t="shared" si="122"/>
        <v>REZoning_Sol-Win</v>
      </c>
      <c r="O701" t="s">
        <v>4039</v>
      </c>
      <c r="P701" t="s">
        <v>874</v>
      </c>
      <c r="Q701">
        <v>2100</v>
      </c>
      <c r="R701" t="s">
        <v>890</v>
      </c>
      <c r="S701" t="s">
        <v>875</v>
      </c>
      <c r="AA701" s="49" t="s">
        <v>4039</v>
      </c>
      <c r="AB701" s="71" t="s">
        <v>874</v>
      </c>
      <c r="AC701" s="55">
        <v>2035</v>
      </c>
      <c r="AD701" s="70" t="str">
        <f t="shared" si="123"/>
        <v>*0.93</v>
      </c>
      <c r="AE701" s="70" t="str">
        <f t="shared" si="124"/>
        <v>REZoning_Sol-Win</v>
      </c>
      <c r="AF701" s="55"/>
      <c r="AG701" s="49" t="s">
        <v>4039</v>
      </c>
      <c r="AH701" s="71" t="s">
        <v>874</v>
      </c>
      <c r="AI701" s="55">
        <v>2050</v>
      </c>
      <c r="AJ701" s="70" t="str">
        <f t="shared" si="125"/>
        <v>*0.9</v>
      </c>
      <c r="AK701" s="70" t="str">
        <f t="shared" si="126"/>
        <v>REZoning_Sol-Win</v>
      </c>
      <c r="AO701" s="50" t="s">
        <v>4039</v>
      </c>
      <c r="AP701" s="72" t="s">
        <v>874</v>
      </c>
      <c r="AQ701" s="58">
        <v>2035</v>
      </c>
      <c r="AR701" s="73" t="str">
        <f t="shared" si="127"/>
        <v>*0.9</v>
      </c>
      <c r="AS701" s="70" t="str">
        <f t="shared" si="128"/>
        <v>REZoning_Sol-Win</v>
      </c>
      <c r="AT701" s="58"/>
      <c r="AU701" s="50" t="s">
        <v>4039</v>
      </c>
      <c r="AV701" s="72" t="s">
        <v>874</v>
      </c>
      <c r="AW701" s="58">
        <v>2050</v>
      </c>
      <c r="AX701" s="73" t="str">
        <f t="shared" si="129"/>
        <v>*0.86</v>
      </c>
      <c r="AY701" s="70" t="str">
        <f t="shared" si="130"/>
        <v>REZoning_Sol-Win</v>
      </c>
    </row>
    <row r="702" ht="29" spans="1:51">
      <c r="A702" s="67" t="s">
        <v>70</v>
      </c>
      <c r="C702" t="s">
        <v>4040</v>
      </c>
      <c r="D702" s="68" t="s">
        <v>874</v>
      </c>
      <c r="E702" s="52">
        <v>2035</v>
      </c>
      <c r="F702" s="69" t="str">
        <f t="shared" si="120"/>
        <v>*0.94</v>
      </c>
      <c r="G702" s="70" t="str">
        <f t="shared" si="131"/>
        <v>REZoning_Sol-Win</v>
      </c>
      <c r="H702" s="52"/>
      <c r="I702" t="s">
        <v>4040</v>
      </c>
      <c r="J702" s="68" t="s">
        <v>874</v>
      </c>
      <c r="K702" s="52">
        <v>2050</v>
      </c>
      <c r="L702" s="62" t="str">
        <f t="shared" si="121"/>
        <v>*0.91</v>
      </c>
      <c r="M702" s="70" t="str">
        <f t="shared" si="122"/>
        <v>REZoning_Sol-Win</v>
      </c>
      <c r="O702" t="s">
        <v>4040</v>
      </c>
      <c r="P702" t="s">
        <v>874</v>
      </c>
      <c r="Q702">
        <v>2100</v>
      </c>
      <c r="R702" t="s">
        <v>890</v>
      </c>
      <c r="S702" t="s">
        <v>875</v>
      </c>
      <c r="AA702" s="49" t="s">
        <v>4040</v>
      </c>
      <c r="AB702" s="71" t="s">
        <v>874</v>
      </c>
      <c r="AC702" s="55">
        <v>2035</v>
      </c>
      <c r="AD702" s="70" t="str">
        <f t="shared" si="123"/>
        <v>*0.93</v>
      </c>
      <c r="AE702" s="70" t="str">
        <f t="shared" si="124"/>
        <v>REZoning_Sol-Win</v>
      </c>
      <c r="AF702" s="55"/>
      <c r="AG702" s="49" t="s">
        <v>4040</v>
      </c>
      <c r="AH702" s="71" t="s">
        <v>874</v>
      </c>
      <c r="AI702" s="55">
        <v>2050</v>
      </c>
      <c r="AJ702" s="70" t="str">
        <f t="shared" si="125"/>
        <v>*0.9</v>
      </c>
      <c r="AK702" s="70" t="str">
        <f t="shared" si="126"/>
        <v>REZoning_Sol-Win</v>
      </c>
      <c r="AO702" s="50" t="s">
        <v>4040</v>
      </c>
      <c r="AP702" s="72" t="s">
        <v>874</v>
      </c>
      <c r="AQ702" s="58">
        <v>2035</v>
      </c>
      <c r="AR702" s="73" t="str">
        <f t="shared" si="127"/>
        <v>*0.9</v>
      </c>
      <c r="AS702" s="70" t="str">
        <f t="shared" si="128"/>
        <v>REZoning_Sol-Win</v>
      </c>
      <c r="AT702" s="58"/>
      <c r="AU702" s="50" t="s">
        <v>4040</v>
      </c>
      <c r="AV702" s="72" t="s">
        <v>874</v>
      </c>
      <c r="AW702" s="58">
        <v>2050</v>
      </c>
      <c r="AX702" s="73" t="str">
        <f t="shared" si="129"/>
        <v>*0.86</v>
      </c>
      <c r="AY702" s="70" t="str">
        <f t="shared" si="130"/>
        <v>REZoning_Sol-Win</v>
      </c>
    </row>
    <row r="703" ht="29" spans="1:51">
      <c r="A703" s="67" t="s">
        <v>70</v>
      </c>
      <c r="C703" t="s">
        <v>4041</v>
      </c>
      <c r="D703" s="68" t="s">
        <v>874</v>
      </c>
      <c r="E703" s="52">
        <v>2035</v>
      </c>
      <c r="F703" s="69" t="str">
        <f t="shared" si="120"/>
        <v>*0.94</v>
      </c>
      <c r="G703" s="70" t="str">
        <f t="shared" si="131"/>
        <v>REZoning_Sol-Win</v>
      </c>
      <c r="H703" s="52"/>
      <c r="I703" t="s">
        <v>4041</v>
      </c>
      <c r="J703" s="68" t="s">
        <v>874</v>
      </c>
      <c r="K703" s="52">
        <v>2050</v>
      </c>
      <c r="L703" s="62" t="str">
        <f t="shared" si="121"/>
        <v>*0.91</v>
      </c>
      <c r="M703" s="70" t="str">
        <f t="shared" si="122"/>
        <v>REZoning_Sol-Win</v>
      </c>
      <c r="O703" t="s">
        <v>4041</v>
      </c>
      <c r="P703" t="s">
        <v>874</v>
      </c>
      <c r="Q703">
        <v>2100</v>
      </c>
      <c r="R703" t="s">
        <v>890</v>
      </c>
      <c r="S703" t="s">
        <v>875</v>
      </c>
      <c r="AA703" s="49" t="s">
        <v>4041</v>
      </c>
      <c r="AB703" s="71" t="s">
        <v>874</v>
      </c>
      <c r="AC703" s="55">
        <v>2035</v>
      </c>
      <c r="AD703" s="70" t="str">
        <f t="shared" si="123"/>
        <v>*0.93</v>
      </c>
      <c r="AE703" s="70" t="str">
        <f t="shared" si="124"/>
        <v>REZoning_Sol-Win</v>
      </c>
      <c r="AF703" s="55"/>
      <c r="AG703" s="49" t="s">
        <v>4041</v>
      </c>
      <c r="AH703" s="71" t="s">
        <v>874</v>
      </c>
      <c r="AI703" s="55">
        <v>2050</v>
      </c>
      <c r="AJ703" s="70" t="str">
        <f t="shared" si="125"/>
        <v>*0.9</v>
      </c>
      <c r="AK703" s="70" t="str">
        <f t="shared" si="126"/>
        <v>REZoning_Sol-Win</v>
      </c>
      <c r="AO703" s="50" t="s">
        <v>4041</v>
      </c>
      <c r="AP703" s="72" t="s">
        <v>874</v>
      </c>
      <c r="AQ703" s="58">
        <v>2035</v>
      </c>
      <c r="AR703" s="73" t="str">
        <f t="shared" si="127"/>
        <v>*0.9</v>
      </c>
      <c r="AS703" s="70" t="str">
        <f t="shared" si="128"/>
        <v>REZoning_Sol-Win</v>
      </c>
      <c r="AT703" s="58"/>
      <c r="AU703" s="50" t="s">
        <v>4041</v>
      </c>
      <c r="AV703" s="72" t="s">
        <v>874</v>
      </c>
      <c r="AW703" s="58">
        <v>2050</v>
      </c>
      <c r="AX703" s="73" t="str">
        <f t="shared" si="129"/>
        <v>*0.86</v>
      </c>
      <c r="AY703" s="70" t="str">
        <f t="shared" si="130"/>
        <v>REZoning_Sol-Win</v>
      </c>
    </row>
    <row r="704" ht="29" spans="1:51">
      <c r="A704" s="67" t="s">
        <v>70</v>
      </c>
      <c r="C704" t="s">
        <v>4042</v>
      </c>
      <c r="D704" s="68" t="s">
        <v>874</v>
      </c>
      <c r="E704" s="52">
        <v>2035</v>
      </c>
      <c r="F704" s="69" t="str">
        <f t="shared" si="120"/>
        <v>*0.94</v>
      </c>
      <c r="G704" s="70" t="str">
        <f t="shared" si="131"/>
        <v>REZoning_Sol-Win</v>
      </c>
      <c r="H704" s="52"/>
      <c r="I704" t="s">
        <v>4042</v>
      </c>
      <c r="J704" s="68" t="s">
        <v>874</v>
      </c>
      <c r="K704" s="52">
        <v>2050</v>
      </c>
      <c r="L704" s="62" t="str">
        <f t="shared" si="121"/>
        <v>*0.91</v>
      </c>
      <c r="M704" s="70" t="str">
        <f t="shared" si="122"/>
        <v>REZoning_Sol-Win</v>
      </c>
      <c r="O704" t="s">
        <v>4042</v>
      </c>
      <c r="P704" t="s">
        <v>874</v>
      </c>
      <c r="Q704">
        <v>2100</v>
      </c>
      <c r="R704" t="s">
        <v>890</v>
      </c>
      <c r="S704" t="s">
        <v>875</v>
      </c>
      <c r="AA704" s="49" t="s">
        <v>4042</v>
      </c>
      <c r="AB704" s="71" t="s">
        <v>874</v>
      </c>
      <c r="AC704" s="55">
        <v>2035</v>
      </c>
      <c r="AD704" s="70" t="str">
        <f t="shared" si="123"/>
        <v>*0.93</v>
      </c>
      <c r="AE704" s="70" t="str">
        <f t="shared" si="124"/>
        <v>REZoning_Sol-Win</v>
      </c>
      <c r="AF704" s="55"/>
      <c r="AG704" s="49" t="s">
        <v>4042</v>
      </c>
      <c r="AH704" s="71" t="s">
        <v>874</v>
      </c>
      <c r="AI704" s="55">
        <v>2050</v>
      </c>
      <c r="AJ704" s="70" t="str">
        <f t="shared" si="125"/>
        <v>*0.9</v>
      </c>
      <c r="AK704" s="70" t="str">
        <f t="shared" si="126"/>
        <v>REZoning_Sol-Win</v>
      </c>
      <c r="AO704" s="50" t="s">
        <v>4042</v>
      </c>
      <c r="AP704" s="72" t="s">
        <v>874</v>
      </c>
      <c r="AQ704" s="58">
        <v>2035</v>
      </c>
      <c r="AR704" s="73" t="str">
        <f t="shared" si="127"/>
        <v>*0.9</v>
      </c>
      <c r="AS704" s="70" t="str">
        <f t="shared" si="128"/>
        <v>REZoning_Sol-Win</v>
      </c>
      <c r="AT704" s="58"/>
      <c r="AU704" s="50" t="s">
        <v>4042</v>
      </c>
      <c r="AV704" s="72" t="s">
        <v>874</v>
      </c>
      <c r="AW704" s="58">
        <v>2050</v>
      </c>
      <c r="AX704" s="73" t="str">
        <f t="shared" si="129"/>
        <v>*0.86</v>
      </c>
      <c r="AY704" s="70" t="str">
        <f t="shared" si="130"/>
        <v>REZoning_Sol-Win</v>
      </c>
    </row>
    <row r="705" ht="29" spans="1:51">
      <c r="A705" s="67" t="s">
        <v>70</v>
      </c>
      <c r="C705" t="s">
        <v>4043</v>
      </c>
      <c r="D705" s="68" t="s">
        <v>874</v>
      </c>
      <c r="E705" s="52">
        <v>2035</v>
      </c>
      <c r="F705" s="69" t="str">
        <f t="shared" si="120"/>
        <v>*0.94</v>
      </c>
      <c r="G705" s="70" t="str">
        <f t="shared" si="131"/>
        <v>REZoning_Sol-Win</v>
      </c>
      <c r="H705" s="52"/>
      <c r="I705" t="s">
        <v>4043</v>
      </c>
      <c r="J705" s="68" t="s">
        <v>874</v>
      </c>
      <c r="K705" s="52">
        <v>2050</v>
      </c>
      <c r="L705" s="62" t="str">
        <f t="shared" si="121"/>
        <v>*0.91</v>
      </c>
      <c r="M705" s="70" t="str">
        <f t="shared" si="122"/>
        <v>REZoning_Sol-Win</v>
      </c>
      <c r="O705" t="s">
        <v>4043</v>
      </c>
      <c r="P705" t="s">
        <v>874</v>
      </c>
      <c r="Q705">
        <v>2100</v>
      </c>
      <c r="R705" t="s">
        <v>890</v>
      </c>
      <c r="S705" t="s">
        <v>875</v>
      </c>
      <c r="AA705" s="49" t="s">
        <v>4043</v>
      </c>
      <c r="AB705" s="71" t="s">
        <v>874</v>
      </c>
      <c r="AC705" s="55">
        <v>2035</v>
      </c>
      <c r="AD705" s="70" t="str">
        <f t="shared" si="123"/>
        <v>*0.93</v>
      </c>
      <c r="AE705" s="70" t="str">
        <f t="shared" si="124"/>
        <v>REZoning_Sol-Win</v>
      </c>
      <c r="AF705" s="55"/>
      <c r="AG705" s="49" t="s">
        <v>4043</v>
      </c>
      <c r="AH705" s="71" t="s">
        <v>874</v>
      </c>
      <c r="AI705" s="55">
        <v>2050</v>
      </c>
      <c r="AJ705" s="70" t="str">
        <f t="shared" si="125"/>
        <v>*0.9</v>
      </c>
      <c r="AK705" s="70" t="str">
        <f t="shared" si="126"/>
        <v>REZoning_Sol-Win</v>
      </c>
      <c r="AO705" s="50" t="s">
        <v>4043</v>
      </c>
      <c r="AP705" s="72" t="s">
        <v>874</v>
      </c>
      <c r="AQ705" s="58">
        <v>2035</v>
      </c>
      <c r="AR705" s="73" t="str">
        <f t="shared" si="127"/>
        <v>*0.9</v>
      </c>
      <c r="AS705" s="70" t="str">
        <f t="shared" si="128"/>
        <v>REZoning_Sol-Win</v>
      </c>
      <c r="AT705" s="58"/>
      <c r="AU705" s="50" t="s">
        <v>4043</v>
      </c>
      <c r="AV705" s="72" t="s">
        <v>874</v>
      </c>
      <c r="AW705" s="58">
        <v>2050</v>
      </c>
      <c r="AX705" s="73" t="str">
        <f t="shared" si="129"/>
        <v>*0.86</v>
      </c>
      <c r="AY705" s="70" t="str">
        <f t="shared" si="130"/>
        <v>REZoning_Sol-Win</v>
      </c>
    </row>
    <row r="706" ht="29" spans="1:51">
      <c r="A706" s="67" t="s">
        <v>70</v>
      </c>
      <c r="C706" t="s">
        <v>4044</v>
      </c>
      <c r="D706" s="68" t="s">
        <v>874</v>
      </c>
      <c r="E706" s="52">
        <v>2035</v>
      </c>
      <c r="F706" s="69" t="str">
        <f t="shared" si="120"/>
        <v>*0.94</v>
      </c>
      <c r="G706" s="70" t="str">
        <f t="shared" si="131"/>
        <v>REZoning_Sol-Win</v>
      </c>
      <c r="H706" s="52"/>
      <c r="I706" t="s">
        <v>4044</v>
      </c>
      <c r="J706" s="68" t="s">
        <v>874</v>
      </c>
      <c r="K706" s="52">
        <v>2050</v>
      </c>
      <c r="L706" s="62" t="str">
        <f t="shared" si="121"/>
        <v>*0.91</v>
      </c>
      <c r="M706" s="70" t="str">
        <f t="shared" si="122"/>
        <v>REZoning_Sol-Win</v>
      </c>
      <c r="O706" t="s">
        <v>4044</v>
      </c>
      <c r="P706" t="s">
        <v>874</v>
      </c>
      <c r="Q706">
        <v>2100</v>
      </c>
      <c r="R706" t="s">
        <v>890</v>
      </c>
      <c r="S706" t="s">
        <v>875</v>
      </c>
      <c r="AA706" s="49" t="s">
        <v>4044</v>
      </c>
      <c r="AB706" s="71" t="s">
        <v>874</v>
      </c>
      <c r="AC706" s="55">
        <v>2035</v>
      </c>
      <c r="AD706" s="70" t="str">
        <f t="shared" si="123"/>
        <v>*0.93</v>
      </c>
      <c r="AE706" s="70" t="str">
        <f t="shared" si="124"/>
        <v>REZoning_Sol-Win</v>
      </c>
      <c r="AF706" s="55"/>
      <c r="AG706" s="49" t="s">
        <v>4044</v>
      </c>
      <c r="AH706" s="71" t="s">
        <v>874</v>
      </c>
      <c r="AI706" s="55">
        <v>2050</v>
      </c>
      <c r="AJ706" s="70" t="str">
        <f t="shared" si="125"/>
        <v>*0.9</v>
      </c>
      <c r="AK706" s="70" t="str">
        <f t="shared" si="126"/>
        <v>REZoning_Sol-Win</v>
      </c>
      <c r="AO706" s="50" t="s">
        <v>4044</v>
      </c>
      <c r="AP706" s="72" t="s">
        <v>874</v>
      </c>
      <c r="AQ706" s="58">
        <v>2035</v>
      </c>
      <c r="AR706" s="73" t="str">
        <f t="shared" si="127"/>
        <v>*0.9</v>
      </c>
      <c r="AS706" s="70" t="str">
        <f t="shared" si="128"/>
        <v>REZoning_Sol-Win</v>
      </c>
      <c r="AT706" s="58"/>
      <c r="AU706" s="50" t="s">
        <v>4044</v>
      </c>
      <c r="AV706" s="72" t="s">
        <v>874</v>
      </c>
      <c r="AW706" s="58">
        <v>2050</v>
      </c>
      <c r="AX706" s="73" t="str">
        <f t="shared" si="129"/>
        <v>*0.86</v>
      </c>
      <c r="AY706" s="70" t="str">
        <f t="shared" si="130"/>
        <v>REZoning_Sol-Win</v>
      </c>
    </row>
    <row r="707" ht="29" spans="1:51">
      <c r="A707" s="67" t="s">
        <v>70</v>
      </c>
      <c r="C707" t="s">
        <v>4045</v>
      </c>
      <c r="D707" s="68" t="s">
        <v>874</v>
      </c>
      <c r="E707" s="52">
        <v>2035</v>
      </c>
      <c r="F707" s="69" t="str">
        <f t="shared" si="120"/>
        <v>*0.94</v>
      </c>
      <c r="G707" s="70" t="str">
        <f t="shared" si="131"/>
        <v>REZoning_Sol-Win</v>
      </c>
      <c r="H707" s="52"/>
      <c r="I707" t="s">
        <v>4045</v>
      </c>
      <c r="J707" s="68" t="s">
        <v>874</v>
      </c>
      <c r="K707" s="52">
        <v>2050</v>
      </c>
      <c r="L707" s="62" t="str">
        <f t="shared" si="121"/>
        <v>*0.91</v>
      </c>
      <c r="M707" s="70" t="str">
        <f t="shared" si="122"/>
        <v>REZoning_Sol-Win</v>
      </c>
      <c r="O707" t="s">
        <v>4045</v>
      </c>
      <c r="P707" t="s">
        <v>874</v>
      </c>
      <c r="Q707">
        <v>2100</v>
      </c>
      <c r="R707" t="s">
        <v>890</v>
      </c>
      <c r="S707" t="s">
        <v>875</v>
      </c>
      <c r="AA707" s="49" t="s">
        <v>4045</v>
      </c>
      <c r="AB707" s="71" t="s">
        <v>874</v>
      </c>
      <c r="AC707" s="55">
        <v>2035</v>
      </c>
      <c r="AD707" s="70" t="str">
        <f t="shared" si="123"/>
        <v>*0.93</v>
      </c>
      <c r="AE707" s="70" t="str">
        <f t="shared" si="124"/>
        <v>REZoning_Sol-Win</v>
      </c>
      <c r="AF707" s="55"/>
      <c r="AG707" s="49" t="s">
        <v>4045</v>
      </c>
      <c r="AH707" s="71" t="s">
        <v>874</v>
      </c>
      <c r="AI707" s="55">
        <v>2050</v>
      </c>
      <c r="AJ707" s="70" t="str">
        <f t="shared" si="125"/>
        <v>*0.9</v>
      </c>
      <c r="AK707" s="70" t="str">
        <f t="shared" si="126"/>
        <v>REZoning_Sol-Win</v>
      </c>
      <c r="AO707" s="50" t="s">
        <v>4045</v>
      </c>
      <c r="AP707" s="72" t="s">
        <v>874</v>
      </c>
      <c r="AQ707" s="58">
        <v>2035</v>
      </c>
      <c r="AR707" s="73" t="str">
        <f t="shared" si="127"/>
        <v>*0.9</v>
      </c>
      <c r="AS707" s="70" t="str">
        <f t="shared" si="128"/>
        <v>REZoning_Sol-Win</v>
      </c>
      <c r="AT707" s="58"/>
      <c r="AU707" s="50" t="s">
        <v>4045</v>
      </c>
      <c r="AV707" s="72" t="s">
        <v>874</v>
      </c>
      <c r="AW707" s="58">
        <v>2050</v>
      </c>
      <c r="AX707" s="73" t="str">
        <f t="shared" si="129"/>
        <v>*0.86</v>
      </c>
      <c r="AY707" s="70" t="str">
        <f t="shared" si="130"/>
        <v>REZoning_Sol-Win</v>
      </c>
    </row>
    <row r="708" ht="29" spans="1:51">
      <c r="A708" s="67" t="s">
        <v>70</v>
      </c>
      <c r="C708" t="s">
        <v>4046</v>
      </c>
      <c r="D708" s="68" t="s">
        <v>874</v>
      </c>
      <c r="E708" s="52">
        <v>2035</v>
      </c>
      <c r="F708" s="69" t="str">
        <f t="shared" si="120"/>
        <v>*0.94</v>
      </c>
      <c r="G708" s="70" t="str">
        <f t="shared" si="131"/>
        <v>REZoning_Sol-Win</v>
      </c>
      <c r="H708" s="52"/>
      <c r="I708" t="s">
        <v>4046</v>
      </c>
      <c r="J708" s="68" t="s">
        <v>874</v>
      </c>
      <c r="K708" s="52">
        <v>2050</v>
      </c>
      <c r="L708" s="62" t="str">
        <f t="shared" si="121"/>
        <v>*0.91</v>
      </c>
      <c r="M708" s="70" t="str">
        <f t="shared" si="122"/>
        <v>REZoning_Sol-Win</v>
      </c>
      <c r="O708" t="s">
        <v>4046</v>
      </c>
      <c r="P708" t="s">
        <v>874</v>
      </c>
      <c r="Q708">
        <v>2100</v>
      </c>
      <c r="R708" t="s">
        <v>890</v>
      </c>
      <c r="S708" t="s">
        <v>875</v>
      </c>
      <c r="AA708" s="49" t="s">
        <v>4046</v>
      </c>
      <c r="AB708" s="71" t="s">
        <v>874</v>
      </c>
      <c r="AC708" s="55">
        <v>2035</v>
      </c>
      <c r="AD708" s="70" t="str">
        <f t="shared" si="123"/>
        <v>*0.93</v>
      </c>
      <c r="AE708" s="70" t="str">
        <f t="shared" si="124"/>
        <v>REZoning_Sol-Win</v>
      </c>
      <c r="AF708" s="55"/>
      <c r="AG708" s="49" t="s">
        <v>4046</v>
      </c>
      <c r="AH708" s="71" t="s">
        <v>874</v>
      </c>
      <c r="AI708" s="55">
        <v>2050</v>
      </c>
      <c r="AJ708" s="70" t="str">
        <f t="shared" si="125"/>
        <v>*0.9</v>
      </c>
      <c r="AK708" s="70" t="str">
        <f t="shared" si="126"/>
        <v>REZoning_Sol-Win</v>
      </c>
      <c r="AO708" s="50" t="s">
        <v>4046</v>
      </c>
      <c r="AP708" s="72" t="s">
        <v>874</v>
      </c>
      <c r="AQ708" s="58">
        <v>2035</v>
      </c>
      <c r="AR708" s="73" t="str">
        <f t="shared" si="127"/>
        <v>*0.9</v>
      </c>
      <c r="AS708" s="70" t="str">
        <f t="shared" si="128"/>
        <v>REZoning_Sol-Win</v>
      </c>
      <c r="AT708" s="58"/>
      <c r="AU708" s="50" t="s">
        <v>4046</v>
      </c>
      <c r="AV708" s="72" t="s">
        <v>874</v>
      </c>
      <c r="AW708" s="58">
        <v>2050</v>
      </c>
      <c r="AX708" s="73" t="str">
        <f t="shared" si="129"/>
        <v>*0.86</v>
      </c>
      <c r="AY708" s="70" t="str">
        <f t="shared" si="130"/>
        <v>REZoning_Sol-Win</v>
      </c>
    </row>
    <row r="709" ht="29" spans="1:51">
      <c r="A709" s="67" t="s">
        <v>70</v>
      </c>
      <c r="C709" t="s">
        <v>4047</v>
      </c>
      <c r="D709" s="68" t="s">
        <v>874</v>
      </c>
      <c r="E709" s="52">
        <v>2035</v>
      </c>
      <c r="F709" s="69" t="str">
        <f t="shared" ref="F709:F772" si="132">"*"&amp;IF(AND(A709="EU",E709=2035),0.95,IF(AND(A709="EU",E709=2050),0.93,IF(AND(A709="USA",E709=2035),0.96,IF(AND(A709="USA",E709=2050),0.94,IF(AND(A709="Japan",E709=2035),0.94,IF(AND(A709="Japan",E709=2050),0.92,IF(AND(A709="Russia",E709=2035),0.95,IF(AND(A709="Russia",E709=2050),0.93,IF(AND(A709="China",E709=2035),0.94,IF(AND(A709="China",E709=2050),0.92,IF(AND(A709="India",E709=2035),0.95,IF(AND(A709="India",E709=2050),0.92,IF(AND(A709="Middle East",E709=2035),0.94,IF(AND(A709="Middle East",E709=2050),0.9,IF(AND(A709="Africa",E709=2035),0.94,IF(AND(A709="Africa",E709=2050),0.91,IF(AND(A709="Brazil",E709=2035),0.95,IF(AND(A709="Brazil",E709=2050),0.92,""))))))))))))))))))</f>
        <v>*0.94</v>
      </c>
      <c r="G709" s="70" t="str">
        <f t="shared" si="131"/>
        <v>REZoning_Sol-Win</v>
      </c>
      <c r="H709" s="52"/>
      <c r="I709" t="s">
        <v>4047</v>
      </c>
      <c r="J709" s="68" t="s">
        <v>874</v>
      </c>
      <c r="K709" s="52">
        <v>2050</v>
      </c>
      <c r="L709" s="62" t="str">
        <f t="shared" ref="L709:L772" si="133">"*"&amp;IF(AND(A709="EU",K709=2035),0.95,IF(AND(A709="EU",K709=2050),0.93,IF(AND(A709="USA",K709=2035),0.96,IF(AND(A709="USA",K709=2050),0.94,IF(AND(A709="Japan",K709=2035),0.94,IF(AND(A709="Japan",K709=2050),0.92,IF(AND(A709="Russia",K709=2035),0.95,IF(AND(A709="Russia",K709=2050),0.93,IF(AND(A709="China",K709=2035),0.94,IF(AND(A709="China",K709=2050),0.92,IF(AND(A709="India",K709=2035),0.95,IF(AND(A709="India",K709=2050),0.92,IF(AND(A709="Middle East",K709=2035),0.94,IF(AND(A709="Middle East",K709=2050),0.9,IF(AND(A709="Africa",K709=2035),0.94,IF(AND(A709="Africa",K709=2050),0.91,IF(AND(A709="Brazil",K709=2035),0.95,IF(AND(A709="Brazil",K709=2050),0.92,""))))))))))))))))))</f>
        <v>*0.91</v>
      </c>
      <c r="M709" s="70" t="str">
        <f t="shared" ref="M709:M772" si="134">M708</f>
        <v>REZoning_Sol-Win</v>
      </c>
      <c r="O709" t="s">
        <v>4047</v>
      </c>
      <c r="P709" t="s">
        <v>874</v>
      </c>
      <c r="Q709">
        <v>2100</v>
      </c>
      <c r="R709" t="s">
        <v>890</v>
      </c>
      <c r="S709" t="s">
        <v>875</v>
      </c>
      <c r="AA709" s="49" t="s">
        <v>4047</v>
      </c>
      <c r="AB709" s="71" t="s">
        <v>874</v>
      </c>
      <c r="AC709" s="55">
        <v>2035</v>
      </c>
      <c r="AD709" s="70" t="str">
        <f t="shared" ref="AD709:AD772" si="135">"*"&amp;IF(AND(A709="EU",AC709=2035),0.95,IF(AND(A709="EU",AC709=2050),0.93,IF(AND(A709="USA",AC709=2035),0.96,IF(AND(A709="USA",AC709=2050),0.93,IF(AND(A709="Japan",AC709=2035),0.94,IF(AND(A709="Japan",AC709=2050),0.92,IF(AND(A709="Russia",AC709=2035),0.95,IF(AND(A709="Russia",AC709=2050),0.91,IF(AND(A709="China",AC709=2035),0.93,IF(AND(A709="China",AC709=2050),0.92,IF(AND(A709="India",AC709=2035),0.94,IF(AND(A709="India",AC709=2050),0.91,IF(AND(A709="Middle East",AC709=2035),0.92,IF(AND(A709="Middle East",AC709=2050),0.89,IF(AND(A709="Africa",AC709=2035),0.93,IF(AND(A709="Africa",AC709=2050),0.9,IF(AND(A709="Brazil",AC709=2035),0.95,IF(AND(A709="Brazil",AC709=2050),0.92,""))))))))))))))))))</f>
        <v>*0.93</v>
      </c>
      <c r="AE709" s="70" t="str">
        <f t="shared" ref="AE709:AE772" si="136">AE708</f>
        <v>REZoning_Sol-Win</v>
      </c>
      <c r="AF709" s="55"/>
      <c r="AG709" s="49" t="s">
        <v>4047</v>
      </c>
      <c r="AH709" s="71" t="s">
        <v>874</v>
      </c>
      <c r="AI709" s="55">
        <v>2050</v>
      </c>
      <c r="AJ709" s="70" t="str">
        <f t="shared" ref="AJ709:AJ772" si="137">"*"&amp;IF(AND(A709="EU",AI709=2035),0.95,IF(AND(A709="EU",AI709=2050),0.93,IF(AND(A709="USA",AI709=2035),0.96,IF(AND(A709="USA",AI709=2050),0.93,IF(AND(A709="Japan",AI709=2035),0.94,IF(AND(A709="Japan",AI709=2050),0.92,IF(AND(A709="Russia",AI709=2035),0.95,IF(AND(A709="Russia",AI709=2050),0.91,IF(AND(A709="China",AI709=2035),0.93,IF(AND(A709="China",AI709=2050),0.92,IF(AND(A709="India",AI709=2035),0.94,IF(AND(A709="India",AI709=2050),0.91,IF(AND(A709="Middle East",AI709=2035),0.92,IF(AND(A709="Middle East",AI709=2050),0.89,IF(AND(A709="Africa",AI709=2035),0.93,IF(AND(A709="Africa",AI709=2050),0.9,IF(AND(A709="Brazil",AI709=2035),0.95,IF(AND(A709="Brazil",AI709=2050),0.92,""))))))))))))))))))</f>
        <v>*0.9</v>
      </c>
      <c r="AK709" s="70" t="str">
        <f t="shared" ref="AK709:AK772" si="138">AK708</f>
        <v>REZoning_Sol-Win</v>
      </c>
      <c r="AO709" s="50" t="s">
        <v>4047</v>
      </c>
      <c r="AP709" s="72" t="s">
        <v>874</v>
      </c>
      <c r="AQ709" s="58">
        <v>2035</v>
      </c>
      <c r="AR709" s="73" t="str">
        <f t="shared" ref="AR709:AR772" si="139">"*"&amp;IF(AND(A709="EU",AQ709=2035),0.93,IF(AND(A709="EU",AQ709=2050),0.9,IF(AND(A709="USA",AQ709=2035),0.92,IF(AND(A709="USA",AQ709=2050),0.89,IF(AND(A709="Japan",AQ709=2035),0.92,IF(AND(A709="Japan",AQ709=2050),0.89,IF(AND(A709="Russia",AQ709=2035),0.91,IF(AND(A709="Russia",AQ709=2050),0.86,IF(AND(A709="China",AQ709=2035),0.91,IF(AND(A709="China",AQ709=2050),0.87,IF(AND(A709="India",AQ709=2035),0.92,IF(AND(A709="India",AQ709=2050),0.87,IF(AND(A709="Middle East",AQ709=2035),0.89,IF(AND(A709="Middle East",AQ709=2050),0.84,IF(AND(A709="Africa",AQ709=2035),0.9,IF(AND(A709="Africa",AQ709=2050),0.86,IF(AND(A709="Brazil",AQ709=2035),0.93,IF(AND(A709="Brazil",AQ709=2050),0.89,""))))))))))))))))))</f>
        <v>*0.9</v>
      </c>
      <c r="AS709" s="70" t="str">
        <f t="shared" ref="AS709:AS772" si="140">AS708</f>
        <v>REZoning_Sol-Win</v>
      </c>
      <c r="AT709" s="58"/>
      <c r="AU709" s="50" t="s">
        <v>4047</v>
      </c>
      <c r="AV709" s="72" t="s">
        <v>874</v>
      </c>
      <c r="AW709" s="58">
        <v>2050</v>
      </c>
      <c r="AX709" s="73" t="str">
        <f t="shared" ref="AX709:AX772" si="141">"*"&amp;IF(AND(A709="EU",AW709=2035),0.93,IF(AND(A709="EU",AW709=2050),0.9,IF(AND(A709="USA",AW709=2035),0.92,IF(AND(A709="USA",AW709=2050),0.89,IF(AND(A709="Japan",AW709=2035),0.92,IF(AND(A709="Japan",AW709=2050),0.89,IF(AND(A709="Russia",AW709=2035),0.91,IF(AND(A709="Russia",AW709=2050),0.86,IF(AND(A709="China",AW709=2035),0.91,IF(AND(A709="China",AW709=2050),0.87,IF(AND(A709="India",AW709=2035),0.92,IF(AND(A709="India",AW709=2050),0.87,IF(AND(A709="Middle East",AW709=2035),0.89,IF(AND(A709="Middle East",AW709=2050),0.84,IF(AND(A709="Africa",AW709=2035),0.9,IF(AND(A709="Africa",AW709=2050),0.86,IF(AND(A709="Brazil",AW709=2035),0.93,IF(AND(A709="Brazil",AW709=2050),0.89,""))))))))))))))))))</f>
        <v>*0.86</v>
      </c>
      <c r="AY709" s="70" t="str">
        <f t="shared" ref="AY709:AY772" si="142">AY708</f>
        <v>REZoning_Sol-Win</v>
      </c>
    </row>
    <row r="710" ht="29" spans="1:51">
      <c r="A710" s="67" t="s">
        <v>87</v>
      </c>
      <c r="C710" t="s">
        <v>4048</v>
      </c>
      <c r="D710" s="68" t="s">
        <v>874</v>
      </c>
      <c r="E710" s="52">
        <v>2035</v>
      </c>
      <c r="F710" s="69" t="str">
        <f t="shared" si="132"/>
        <v>*0.95</v>
      </c>
      <c r="G710" s="70" t="str">
        <f t="shared" si="131"/>
        <v>REZoning_Sol-Win</v>
      </c>
      <c r="H710" s="52"/>
      <c r="I710" t="s">
        <v>4048</v>
      </c>
      <c r="J710" s="68" t="s">
        <v>874</v>
      </c>
      <c r="K710" s="52">
        <v>2050</v>
      </c>
      <c r="L710" s="62" t="str">
        <f t="shared" si="133"/>
        <v>*0.92</v>
      </c>
      <c r="M710" s="70" t="str">
        <f t="shared" si="134"/>
        <v>REZoning_Sol-Win</v>
      </c>
      <c r="O710" t="s">
        <v>4048</v>
      </c>
      <c r="P710" t="s">
        <v>874</v>
      </c>
      <c r="Q710">
        <v>2100</v>
      </c>
      <c r="R710" t="s">
        <v>881</v>
      </c>
      <c r="S710" t="s">
        <v>875</v>
      </c>
      <c r="AA710" s="49" t="s">
        <v>4048</v>
      </c>
      <c r="AB710" s="71" t="s">
        <v>874</v>
      </c>
      <c r="AC710" s="55">
        <v>2035</v>
      </c>
      <c r="AD710" s="70" t="str">
        <f t="shared" si="135"/>
        <v>*0.95</v>
      </c>
      <c r="AE710" s="70" t="str">
        <f t="shared" si="136"/>
        <v>REZoning_Sol-Win</v>
      </c>
      <c r="AF710" s="55"/>
      <c r="AG710" s="49" t="s">
        <v>4048</v>
      </c>
      <c r="AH710" s="71" t="s">
        <v>874</v>
      </c>
      <c r="AI710" s="55">
        <v>2050</v>
      </c>
      <c r="AJ710" s="70" t="str">
        <f t="shared" si="137"/>
        <v>*0.92</v>
      </c>
      <c r="AK710" s="70" t="str">
        <f t="shared" si="138"/>
        <v>REZoning_Sol-Win</v>
      </c>
      <c r="AO710" s="50" t="s">
        <v>4048</v>
      </c>
      <c r="AP710" s="72" t="s">
        <v>874</v>
      </c>
      <c r="AQ710" s="58">
        <v>2035</v>
      </c>
      <c r="AR710" s="73" t="str">
        <f t="shared" si="139"/>
        <v>*0.93</v>
      </c>
      <c r="AS710" s="70" t="str">
        <f t="shared" si="140"/>
        <v>REZoning_Sol-Win</v>
      </c>
      <c r="AT710" s="58"/>
      <c r="AU710" s="50" t="s">
        <v>4048</v>
      </c>
      <c r="AV710" s="72" t="s">
        <v>874</v>
      </c>
      <c r="AW710" s="58">
        <v>2050</v>
      </c>
      <c r="AX710" s="73" t="str">
        <f t="shared" si="141"/>
        <v>*0.89</v>
      </c>
      <c r="AY710" s="70" t="str">
        <f t="shared" si="142"/>
        <v>REZoning_Sol-Win</v>
      </c>
    </row>
    <row r="711" ht="29" spans="1:51">
      <c r="A711" s="67" t="s">
        <v>87</v>
      </c>
      <c r="C711" t="s">
        <v>4049</v>
      </c>
      <c r="D711" s="68" t="s">
        <v>874</v>
      </c>
      <c r="E711" s="52">
        <v>2035</v>
      </c>
      <c r="F711" s="69" t="str">
        <f t="shared" si="132"/>
        <v>*0.95</v>
      </c>
      <c r="G711" s="70" t="str">
        <f t="shared" ref="G711:G774" si="143">G710</f>
        <v>REZoning_Sol-Win</v>
      </c>
      <c r="H711" s="52"/>
      <c r="I711" t="s">
        <v>4049</v>
      </c>
      <c r="J711" s="68" t="s">
        <v>874</v>
      </c>
      <c r="K711" s="52">
        <v>2050</v>
      </c>
      <c r="L711" s="62" t="str">
        <f t="shared" si="133"/>
        <v>*0.92</v>
      </c>
      <c r="M711" s="70" t="str">
        <f t="shared" si="134"/>
        <v>REZoning_Sol-Win</v>
      </c>
      <c r="O711" t="s">
        <v>4049</v>
      </c>
      <c r="P711" t="s">
        <v>874</v>
      </c>
      <c r="Q711">
        <v>2100</v>
      </c>
      <c r="R711" t="s">
        <v>881</v>
      </c>
      <c r="S711" t="s">
        <v>875</v>
      </c>
      <c r="AA711" s="49" t="s">
        <v>4049</v>
      </c>
      <c r="AB711" s="71" t="s">
        <v>874</v>
      </c>
      <c r="AC711" s="55">
        <v>2035</v>
      </c>
      <c r="AD711" s="70" t="str">
        <f t="shared" si="135"/>
        <v>*0.95</v>
      </c>
      <c r="AE711" s="70" t="str">
        <f t="shared" si="136"/>
        <v>REZoning_Sol-Win</v>
      </c>
      <c r="AF711" s="55"/>
      <c r="AG711" s="49" t="s">
        <v>4049</v>
      </c>
      <c r="AH711" s="71" t="s">
        <v>874</v>
      </c>
      <c r="AI711" s="55">
        <v>2050</v>
      </c>
      <c r="AJ711" s="70" t="str">
        <f t="shared" si="137"/>
        <v>*0.92</v>
      </c>
      <c r="AK711" s="70" t="str">
        <f t="shared" si="138"/>
        <v>REZoning_Sol-Win</v>
      </c>
      <c r="AO711" s="50" t="s">
        <v>4049</v>
      </c>
      <c r="AP711" s="72" t="s">
        <v>874</v>
      </c>
      <c r="AQ711" s="58">
        <v>2035</v>
      </c>
      <c r="AR711" s="73" t="str">
        <f t="shared" si="139"/>
        <v>*0.93</v>
      </c>
      <c r="AS711" s="70" t="str">
        <f t="shared" si="140"/>
        <v>REZoning_Sol-Win</v>
      </c>
      <c r="AT711" s="58"/>
      <c r="AU711" s="50" t="s">
        <v>4049</v>
      </c>
      <c r="AV711" s="72" t="s">
        <v>874</v>
      </c>
      <c r="AW711" s="58">
        <v>2050</v>
      </c>
      <c r="AX711" s="73" t="str">
        <f t="shared" si="141"/>
        <v>*0.89</v>
      </c>
      <c r="AY711" s="70" t="str">
        <f t="shared" si="142"/>
        <v>REZoning_Sol-Win</v>
      </c>
    </row>
    <row r="712" ht="29" spans="1:51">
      <c r="A712" s="67" t="s">
        <v>87</v>
      </c>
      <c r="C712" t="s">
        <v>4050</v>
      </c>
      <c r="D712" s="68" t="s">
        <v>874</v>
      </c>
      <c r="E712" s="52">
        <v>2035</v>
      </c>
      <c r="F712" s="69" t="str">
        <f t="shared" si="132"/>
        <v>*0.95</v>
      </c>
      <c r="G712" s="70" t="str">
        <f t="shared" si="143"/>
        <v>REZoning_Sol-Win</v>
      </c>
      <c r="H712" s="52"/>
      <c r="I712" t="s">
        <v>4050</v>
      </c>
      <c r="J712" s="68" t="s">
        <v>874</v>
      </c>
      <c r="K712" s="52">
        <v>2050</v>
      </c>
      <c r="L712" s="62" t="str">
        <f t="shared" si="133"/>
        <v>*0.92</v>
      </c>
      <c r="M712" s="70" t="str">
        <f t="shared" si="134"/>
        <v>REZoning_Sol-Win</v>
      </c>
      <c r="O712" t="s">
        <v>4050</v>
      </c>
      <c r="P712" t="s">
        <v>874</v>
      </c>
      <c r="Q712">
        <v>2100</v>
      </c>
      <c r="R712" t="s">
        <v>881</v>
      </c>
      <c r="S712" t="s">
        <v>875</v>
      </c>
      <c r="AA712" s="49" t="s">
        <v>4050</v>
      </c>
      <c r="AB712" s="71" t="s">
        <v>874</v>
      </c>
      <c r="AC712" s="55">
        <v>2035</v>
      </c>
      <c r="AD712" s="70" t="str">
        <f t="shared" si="135"/>
        <v>*0.95</v>
      </c>
      <c r="AE712" s="70" t="str">
        <f t="shared" si="136"/>
        <v>REZoning_Sol-Win</v>
      </c>
      <c r="AF712" s="55"/>
      <c r="AG712" s="49" t="s">
        <v>4050</v>
      </c>
      <c r="AH712" s="71" t="s">
        <v>874</v>
      </c>
      <c r="AI712" s="55">
        <v>2050</v>
      </c>
      <c r="AJ712" s="70" t="str">
        <f t="shared" si="137"/>
        <v>*0.92</v>
      </c>
      <c r="AK712" s="70" t="str">
        <f t="shared" si="138"/>
        <v>REZoning_Sol-Win</v>
      </c>
      <c r="AO712" s="50" t="s">
        <v>4050</v>
      </c>
      <c r="AP712" s="72" t="s">
        <v>874</v>
      </c>
      <c r="AQ712" s="58">
        <v>2035</v>
      </c>
      <c r="AR712" s="73" t="str">
        <f t="shared" si="139"/>
        <v>*0.93</v>
      </c>
      <c r="AS712" s="70" t="str">
        <f t="shared" si="140"/>
        <v>REZoning_Sol-Win</v>
      </c>
      <c r="AT712" s="58"/>
      <c r="AU712" s="50" t="s">
        <v>4050</v>
      </c>
      <c r="AV712" s="72" t="s">
        <v>874</v>
      </c>
      <c r="AW712" s="58">
        <v>2050</v>
      </c>
      <c r="AX712" s="73" t="str">
        <f t="shared" si="141"/>
        <v>*0.89</v>
      </c>
      <c r="AY712" s="70" t="str">
        <f t="shared" si="142"/>
        <v>REZoning_Sol-Win</v>
      </c>
    </row>
    <row r="713" ht="29" spans="1:51">
      <c r="A713" s="67" t="s">
        <v>87</v>
      </c>
      <c r="C713" t="s">
        <v>4051</v>
      </c>
      <c r="D713" s="68" t="s">
        <v>874</v>
      </c>
      <c r="E713" s="52">
        <v>2035</v>
      </c>
      <c r="F713" s="69" t="str">
        <f t="shared" si="132"/>
        <v>*0.95</v>
      </c>
      <c r="G713" s="70" t="str">
        <f t="shared" si="143"/>
        <v>REZoning_Sol-Win</v>
      </c>
      <c r="H713" s="52"/>
      <c r="I713" t="s">
        <v>4051</v>
      </c>
      <c r="J713" s="68" t="s">
        <v>874</v>
      </c>
      <c r="K713" s="52">
        <v>2050</v>
      </c>
      <c r="L713" s="62" t="str">
        <f t="shared" si="133"/>
        <v>*0.92</v>
      </c>
      <c r="M713" s="70" t="str">
        <f t="shared" si="134"/>
        <v>REZoning_Sol-Win</v>
      </c>
      <c r="O713" t="s">
        <v>4051</v>
      </c>
      <c r="P713" t="s">
        <v>874</v>
      </c>
      <c r="Q713">
        <v>2100</v>
      </c>
      <c r="R713" t="s">
        <v>881</v>
      </c>
      <c r="S713" t="s">
        <v>875</v>
      </c>
      <c r="AA713" s="49" t="s">
        <v>4051</v>
      </c>
      <c r="AB713" s="71" t="s">
        <v>874</v>
      </c>
      <c r="AC713" s="55">
        <v>2035</v>
      </c>
      <c r="AD713" s="70" t="str">
        <f t="shared" si="135"/>
        <v>*0.95</v>
      </c>
      <c r="AE713" s="70" t="str">
        <f t="shared" si="136"/>
        <v>REZoning_Sol-Win</v>
      </c>
      <c r="AF713" s="55"/>
      <c r="AG713" s="49" t="s">
        <v>4051</v>
      </c>
      <c r="AH713" s="71" t="s">
        <v>874</v>
      </c>
      <c r="AI713" s="55">
        <v>2050</v>
      </c>
      <c r="AJ713" s="70" t="str">
        <f t="shared" si="137"/>
        <v>*0.92</v>
      </c>
      <c r="AK713" s="70" t="str">
        <f t="shared" si="138"/>
        <v>REZoning_Sol-Win</v>
      </c>
      <c r="AO713" s="50" t="s">
        <v>4051</v>
      </c>
      <c r="AP713" s="72" t="s">
        <v>874</v>
      </c>
      <c r="AQ713" s="58">
        <v>2035</v>
      </c>
      <c r="AR713" s="73" t="str">
        <f t="shared" si="139"/>
        <v>*0.93</v>
      </c>
      <c r="AS713" s="70" t="str">
        <f t="shared" si="140"/>
        <v>REZoning_Sol-Win</v>
      </c>
      <c r="AT713" s="58"/>
      <c r="AU713" s="50" t="s">
        <v>4051</v>
      </c>
      <c r="AV713" s="72" t="s">
        <v>874</v>
      </c>
      <c r="AW713" s="58">
        <v>2050</v>
      </c>
      <c r="AX713" s="73" t="str">
        <f t="shared" si="141"/>
        <v>*0.89</v>
      </c>
      <c r="AY713" s="70" t="str">
        <f t="shared" si="142"/>
        <v>REZoning_Sol-Win</v>
      </c>
    </row>
    <row r="714" ht="29" spans="1:51">
      <c r="A714" s="67" t="s">
        <v>87</v>
      </c>
      <c r="C714" t="s">
        <v>4052</v>
      </c>
      <c r="D714" s="68" t="s">
        <v>874</v>
      </c>
      <c r="E714" s="52">
        <v>2035</v>
      </c>
      <c r="F714" s="69" t="str">
        <f t="shared" si="132"/>
        <v>*0.95</v>
      </c>
      <c r="G714" s="70" t="str">
        <f t="shared" si="143"/>
        <v>REZoning_Sol-Win</v>
      </c>
      <c r="H714" s="52"/>
      <c r="I714" t="s">
        <v>4052</v>
      </c>
      <c r="J714" s="68" t="s">
        <v>874</v>
      </c>
      <c r="K714" s="52">
        <v>2050</v>
      </c>
      <c r="L714" s="62" t="str">
        <f t="shared" si="133"/>
        <v>*0.92</v>
      </c>
      <c r="M714" s="70" t="str">
        <f t="shared" si="134"/>
        <v>REZoning_Sol-Win</v>
      </c>
      <c r="O714" t="s">
        <v>4052</v>
      </c>
      <c r="P714" t="s">
        <v>874</v>
      </c>
      <c r="Q714">
        <v>2100</v>
      </c>
      <c r="R714" t="s">
        <v>881</v>
      </c>
      <c r="S714" t="s">
        <v>875</v>
      </c>
      <c r="AA714" s="49" t="s">
        <v>4052</v>
      </c>
      <c r="AB714" s="71" t="s">
        <v>874</v>
      </c>
      <c r="AC714" s="55">
        <v>2035</v>
      </c>
      <c r="AD714" s="70" t="str">
        <f t="shared" si="135"/>
        <v>*0.95</v>
      </c>
      <c r="AE714" s="70" t="str">
        <f t="shared" si="136"/>
        <v>REZoning_Sol-Win</v>
      </c>
      <c r="AF714" s="55"/>
      <c r="AG714" s="49" t="s">
        <v>4052</v>
      </c>
      <c r="AH714" s="71" t="s">
        <v>874</v>
      </c>
      <c r="AI714" s="55">
        <v>2050</v>
      </c>
      <c r="AJ714" s="70" t="str">
        <f t="shared" si="137"/>
        <v>*0.92</v>
      </c>
      <c r="AK714" s="70" t="str">
        <f t="shared" si="138"/>
        <v>REZoning_Sol-Win</v>
      </c>
      <c r="AO714" s="50" t="s">
        <v>4052</v>
      </c>
      <c r="AP714" s="72" t="s">
        <v>874</v>
      </c>
      <c r="AQ714" s="58">
        <v>2035</v>
      </c>
      <c r="AR714" s="73" t="str">
        <f t="shared" si="139"/>
        <v>*0.93</v>
      </c>
      <c r="AS714" s="70" t="str">
        <f t="shared" si="140"/>
        <v>REZoning_Sol-Win</v>
      </c>
      <c r="AT714" s="58"/>
      <c r="AU714" s="50" t="s">
        <v>4052</v>
      </c>
      <c r="AV714" s="72" t="s">
        <v>874</v>
      </c>
      <c r="AW714" s="58">
        <v>2050</v>
      </c>
      <c r="AX714" s="73" t="str">
        <f t="shared" si="141"/>
        <v>*0.89</v>
      </c>
      <c r="AY714" s="70" t="str">
        <f t="shared" si="142"/>
        <v>REZoning_Sol-Win</v>
      </c>
    </row>
    <row r="715" ht="29" spans="1:51">
      <c r="A715" s="67" t="s">
        <v>87</v>
      </c>
      <c r="C715" t="s">
        <v>4053</v>
      </c>
      <c r="D715" s="68" t="s">
        <v>874</v>
      </c>
      <c r="E715" s="52">
        <v>2035</v>
      </c>
      <c r="F715" s="69" t="str">
        <f t="shared" si="132"/>
        <v>*0.95</v>
      </c>
      <c r="G715" s="70" t="str">
        <f t="shared" si="143"/>
        <v>REZoning_Sol-Win</v>
      </c>
      <c r="H715" s="52"/>
      <c r="I715" t="s">
        <v>4053</v>
      </c>
      <c r="J715" s="68" t="s">
        <v>874</v>
      </c>
      <c r="K715" s="52">
        <v>2050</v>
      </c>
      <c r="L715" s="62" t="str">
        <f t="shared" si="133"/>
        <v>*0.92</v>
      </c>
      <c r="M715" s="70" t="str">
        <f t="shared" si="134"/>
        <v>REZoning_Sol-Win</v>
      </c>
      <c r="O715" t="s">
        <v>4053</v>
      </c>
      <c r="P715" t="s">
        <v>874</v>
      </c>
      <c r="Q715">
        <v>2100</v>
      </c>
      <c r="R715" t="s">
        <v>881</v>
      </c>
      <c r="S715" t="s">
        <v>875</v>
      </c>
      <c r="AA715" s="49" t="s">
        <v>4053</v>
      </c>
      <c r="AB715" s="71" t="s">
        <v>874</v>
      </c>
      <c r="AC715" s="55">
        <v>2035</v>
      </c>
      <c r="AD715" s="70" t="str">
        <f t="shared" si="135"/>
        <v>*0.95</v>
      </c>
      <c r="AE715" s="70" t="str">
        <f t="shared" si="136"/>
        <v>REZoning_Sol-Win</v>
      </c>
      <c r="AF715" s="55"/>
      <c r="AG715" s="49" t="s">
        <v>4053</v>
      </c>
      <c r="AH715" s="71" t="s">
        <v>874</v>
      </c>
      <c r="AI715" s="55">
        <v>2050</v>
      </c>
      <c r="AJ715" s="70" t="str">
        <f t="shared" si="137"/>
        <v>*0.92</v>
      </c>
      <c r="AK715" s="70" t="str">
        <f t="shared" si="138"/>
        <v>REZoning_Sol-Win</v>
      </c>
      <c r="AO715" s="50" t="s">
        <v>4053</v>
      </c>
      <c r="AP715" s="72" t="s">
        <v>874</v>
      </c>
      <c r="AQ715" s="58">
        <v>2035</v>
      </c>
      <c r="AR715" s="73" t="str">
        <f t="shared" si="139"/>
        <v>*0.93</v>
      </c>
      <c r="AS715" s="70" t="str">
        <f t="shared" si="140"/>
        <v>REZoning_Sol-Win</v>
      </c>
      <c r="AT715" s="58"/>
      <c r="AU715" s="50" t="s">
        <v>4053</v>
      </c>
      <c r="AV715" s="72" t="s">
        <v>874</v>
      </c>
      <c r="AW715" s="58">
        <v>2050</v>
      </c>
      <c r="AX715" s="73" t="str">
        <f t="shared" si="141"/>
        <v>*0.89</v>
      </c>
      <c r="AY715" s="70" t="str">
        <f t="shared" si="142"/>
        <v>REZoning_Sol-Win</v>
      </c>
    </row>
    <row r="716" ht="29" spans="1:51">
      <c r="A716" s="67" t="s">
        <v>87</v>
      </c>
      <c r="C716" t="s">
        <v>4054</v>
      </c>
      <c r="D716" s="68" t="s">
        <v>874</v>
      </c>
      <c r="E716" s="52">
        <v>2035</v>
      </c>
      <c r="F716" s="69" t="str">
        <f t="shared" si="132"/>
        <v>*0.95</v>
      </c>
      <c r="G716" s="70" t="str">
        <f t="shared" si="143"/>
        <v>REZoning_Sol-Win</v>
      </c>
      <c r="H716" s="52"/>
      <c r="I716" t="s">
        <v>4054</v>
      </c>
      <c r="J716" s="68" t="s">
        <v>874</v>
      </c>
      <c r="K716" s="52">
        <v>2050</v>
      </c>
      <c r="L716" s="62" t="str">
        <f t="shared" si="133"/>
        <v>*0.92</v>
      </c>
      <c r="M716" s="70" t="str">
        <f t="shared" si="134"/>
        <v>REZoning_Sol-Win</v>
      </c>
      <c r="O716" t="s">
        <v>4054</v>
      </c>
      <c r="P716" t="s">
        <v>874</v>
      </c>
      <c r="Q716">
        <v>2100</v>
      </c>
      <c r="R716" t="s">
        <v>881</v>
      </c>
      <c r="S716" t="s">
        <v>875</v>
      </c>
      <c r="AA716" s="49" t="s">
        <v>4054</v>
      </c>
      <c r="AB716" s="71" t="s">
        <v>874</v>
      </c>
      <c r="AC716" s="55">
        <v>2035</v>
      </c>
      <c r="AD716" s="70" t="str">
        <f t="shared" si="135"/>
        <v>*0.95</v>
      </c>
      <c r="AE716" s="70" t="str">
        <f t="shared" si="136"/>
        <v>REZoning_Sol-Win</v>
      </c>
      <c r="AF716" s="55"/>
      <c r="AG716" s="49" t="s">
        <v>4054</v>
      </c>
      <c r="AH716" s="71" t="s">
        <v>874</v>
      </c>
      <c r="AI716" s="55">
        <v>2050</v>
      </c>
      <c r="AJ716" s="70" t="str">
        <f t="shared" si="137"/>
        <v>*0.92</v>
      </c>
      <c r="AK716" s="70" t="str">
        <f t="shared" si="138"/>
        <v>REZoning_Sol-Win</v>
      </c>
      <c r="AO716" s="50" t="s">
        <v>4054</v>
      </c>
      <c r="AP716" s="72" t="s">
        <v>874</v>
      </c>
      <c r="AQ716" s="58">
        <v>2035</v>
      </c>
      <c r="AR716" s="73" t="str">
        <f t="shared" si="139"/>
        <v>*0.93</v>
      </c>
      <c r="AS716" s="70" t="str">
        <f t="shared" si="140"/>
        <v>REZoning_Sol-Win</v>
      </c>
      <c r="AT716" s="58"/>
      <c r="AU716" s="50" t="s">
        <v>4054</v>
      </c>
      <c r="AV716" s="72" t="s">
        <v>874</v>
      </c>
      <c r="AW716" s="58">
        <v>2050</v>
      </c>
      <c r="AX716" s="73" t="str">
        <f t="shared" si="141"/>
        <v>*0.89</v>
      </c>
      <c r="AY716" s="70" t="str">
        <f t="shared" si="142"/>
        <v>REZoning_Sol-Win</v>
      </c>
    </row>
    <row r="717" ht="29" spans="1:51">
      <c r="A717" s="67" t="s">
        <v>87</v>
      </c>
      <c r="C717" t="s">
        <v>4055</v>
      </c>
      <c r="D717" s="68" t="s">
        <v>874</v>
      </c>
      <c r="E717" s="52">
        <v>2035</v>
      </c>
      <c r="F717" s="69" t="str">
        <f t="shared" si="132"/>
        <v>*0.95</v>
      </c>
      <c r="G717" s="70" t="str">
        <f t="shared" si="143"/>
        <v>REZoning_Sol-Win</v>
      </c>
      <c r="H717" s="52"/>
      <c r="I717" t="s">
        <v>4055</v>
      </c>
      <c r="J717" s="68" t="s">
        <v>874</v>
      </c>
      <c r="K717" s="52">
        <v>2050</v>
      </c>
      <c r="L717" s="62" t="str">
        <f t="shared" si="133"/>
        <v>*0.92</v>
      </c>
      <c r="M717" s="70" t="str">
        <f t="shared" si="134"/>
        <v>REZoning_Sol-Win</v>
      </c>
      <c r="O717" t="s">
        <v>4055</v>
      </c>
      <c r="P717" t="s">
        <v>874</v>
      </c>
      <c r="Q717">
        <v>2100</v>
      </c>
      <c r="R717" t="s">
        <v>881</v>
      </c>
      <c r="S717" t="s">
        <v>875</v>
      </c>
      <c r="AA717" s="49" t="s">
        <v>4055</v>
      </c>
      <c r="AB717" s="71" t="s">
        <v>874</v>
      </c>
      <c r="AC717" s="55">
        <v>2035</v>
      </c>
      <c r="AD717" s="70" t="str">
        <f t="shared" si="135"/>
        <v>*0.95</v>
      </c>
      <c r="AE717" s="70" t="str">
        <f t="shared" si="136"/>
        <v>REZoning_Sol-Win</v>
      </c>
      <c r="AF717" s="55"/>
      <c r="AG717" s="49" t="s">
        <v>4055</v>
      </c>
      <c r="AH717" s="71" t="s">
        <v>874</v>
      </c>
      <c r="AI717" s="55">
        <v>2050</v>
      </c>
      <c r="AJ717" s="70" t="str">
        <f t="shared" si="137"/>
        <v>*0.92</v>
      </c>
      <c r="AK717" s="70" t="str">
        <f t="shared" si="138"/>
        <v>REZoning_Sol-Win</v>
      </c>
      <c r="AO717" s="50" t="s">
        <v>4055</v>
      </c>
      <c r="AP717" s="72" t="s">
        <v>874</v>
      </c>
      <c r="AQ717" s="58">
        <v>2035</v>
      </c>
      <c r="AR717" s="73" t="str">
        <f t="shared" si="139"/>
        <v>*0.93</v>
      </c>
      <c r="AS717" s="70" t="str">
        <f t="shared" si="140"/>
        <v>REZoning_Sol-Win</v>
      </c>
      <c r="AT717" s="58"/>
      <c r="AU717" s="50" t="s">
        <v>4055</v>
      </c>
      <c r="AV717" s="72" t="s">
        <v>874</v>
      </c>
      <c r="AW717" s="58">
        <v>2050</v>
      </c>
      <c r="AX717" s="73" t="str">
        <f t="shared" si="141"/>
        <v>*0.89</v>
      </c>
      <c r="AY717" s="70" t="str">
        <f t="shared" si="142"/>
        <v>REZoning_Sol-Win</v>
      </c>
    </row>
    <row r="718" ht="29" spans="1:51">
      <c r="A718" s="67" t="s">
        <v>87</v>
      </c>
      <c r="C718" t="s">
        <v>4056</v>
      </c>
      <c r="D718" s="68" t="s">
        <v>874</v>
      </c>
      <c r="E718" s="52">
        <v>2035</v>
      </c>
      <c r="F718" s="69" t="str">
        <f t="shared" si="132"/>
        <v>*0.95</v>
      </c>
      <c r="G718" s="70" t="str">
        <f t="shared" si="143"/>
        <v>REZoning_Sol-Win</v>
      </c>
      <c r="H718" s="52"/>
      <c r="I718" t="s">
        <v>4056</v>
      </c>
      <c r="J718" s="68" t="s">
        <v>874</v>
      </c>
      <c r="K718" s="52">
        <v>2050</v>
      </c>
      <c r="L718" s="62" t="str">
        <f t="shared" si="133"/>
        <v>*0.92</v>
      </c>
      <c r="M718" s="70" t="str">
        <f t="shared" si="134"/>
        <v>REZoning_Sol-Win</v>
      </c>
      <c r="O718" t="s">
        <v>4056</v>
      </c>
      <c r="P718" t="s">
        <v>874</v>
      </c>
      <c r="Q718">
        <v>2100</v>
      </c>
      <c r="R718" t="s">
        <v>881</v>
      </c>
      <c r="S718" t="s">
        <v>875</v>
      </c>
      <c r="AA718" s="49" t="s">
        <v>4056</v>
      </c>
      <c r="AB718" s="71" t="s">
        <v>874</v>
      </c>
      <c r="AC718" s="55">
        <v>2035</v>
      </c>
      <c r="AD718" s="70" t="str">
        <f t="shared" si="135"/>
        <v>*0.95</v>
      </c>
      <c r="AE718" s="70" t="str">
        <f t="shared" si="136"/>
        <v>REZoning_Sol-Win</v>
      </c>
      <c r="AF718" s="55"/>
      <c r="AG718" s="49" t="s">
        <v>4056</v>
      </c>
      <c r="AH718" s="71" t="s">
        <v>874</v>
      </c>
      <c r="AI718" s="55">
        <v>2050</v>
      </c>
      <c r="AJ718" s="70" t="str">
        <f t="shared" si="137"/>
        <v>*0.92</v>
      </c>
      <c r="AK718" s="70" t="str">
        <f t="shared" si="138"/>
        <v>REZoning_Sol-Win</v>
      </c>
      <c r="AO718" s="50" t="s">
        <v>4056</v>
      </c>
      <c r="AP718" s="72" t="s">
        <v>874</v>
      </c>
      <c r="AQ718" s="58">
        <v>2035</v>
      </c>
      <c r="AR718" s="73" t="str">
        <f t="shared" si="139"/>
        <v>*0.93</v>
      </c>
      <c r="AS718" s="70" t="str">
        <f t="shared" si="140"/>
        <v>REZoning_Sol-Win</v>
      </c>
      <c r="AT718" s="58"/>
      <c r="AU718" s="50" t="s">
        <v>4056</v>
      </c>
      <c r="AV718" s="72" t="s">
        <v>874</v>
      </c>
      <c r="AW718" s="58">
        <v>2050</v>
      </c>
      <c r="AX718" s="73" t="str">
        <f t="shared" si="141"/>
        <v>*0.89</v>
      </c>
      <c r="AY718" s="70" t="str">
        <f t="shared" si="142"/>
        <v>REZoning_Sol-Win</v>
      </c>
    </row>
    <row r="719" ht="29" spans="1:51">
      <c r="A719" s="67" t="s">
        <v>87</v>
      </c>
      <c r="C719" t="s">
        <v>4057</v>
      </c>
      <c r="D719" s="68" t="s">
        <v>874</v>
      </c>
      <c r="E719" s="52">
        <v>2035</v>
      </c>
      <c r="F719" s="69" t="str">
        <f t="shared" si="132"/>
        <v>*0.95</v>
      </c>
      <c r="G719" s="70" t="str">
        <f t="shared" si="143"/>
        <v>REZoning_Sol-Win</v>
      </c>
      <c r="H719" s="52"/>
      <c r="I719" t="s">
        <v>4057</v>
      </c>
      <c r="J719" s="68" t="s">
        <v>874</v>
      </c>
      <c r="K719" s="52">
        <v>2050</v>
      </c>
      <c r="L719" s="62" t="str">
        <f t="shared" si="133"/>
        <v>*0.92</v>
      </c>
      <c r="M719" s="70" t="str">
        <f t="shared" si="134"/>
        <v>REZoning_Sol-Win</v>
      </c>
      <c r="O719" t="s">
        <v>4057</v>
      </c>
      <c r="P719" t="s">
        <v>874</v>
      </c>
      <c r="Q719">
        <v>2100</v>
      </c>
      <c r="R719" t="s">
        <v>881</v>
      </c>
      <c r="S719" t="s">
        <v>875</v>
      </c>
      <c r="AA719" s="49" t="s">
        <v>4057</v>
      </c>
      <c r="AB719" s="71" t="s">
        <v>874</v>
      </c>
      <c r="AC719" s="55">
        <v>2035</v>
      </c>
      <c r="AD719" s="70" t="str">
        <f t="shared" si="135"/>
        <v>*0.95</v>
      </c>
      <c r="AE719" s="70" t="str">
        <f t="shared" si="136"/>
        <v>REZoning_Sol-Win</v>
      </c>
      <c r="AF719" s="55"/>
      <c r="AG719" s="49" t="s">
        <v>4057</v>
      </c>
      <c r="AH719" s="71" t="s">
        <v>874</v>
      </c>
      <c r="AI719" s="55">
        <v>2050</v>
      </c>
      <c r="AJ719" s="70" t="str">
        <f t="shared" si="137"/>
        <v>*0.92</v>
      </c>
      <c r="AK719" s="70" t="str">
        <f t="shared" si="138"/>
        <v>REZoning_Sol-Win</v>
      </c>
      <c r="AO719" s="50" t="s">
        <v>4057</v>
      </c>
      <c r="AP719" s="72" t="s">
        <v>874</v>
      </c>
      <c r="AQ719" s="58">
        <v>2035</v>
      </c>
      <c r="AR719" s="73" t="str">
        <f t="shared" si="139"/>
        <v>*0.93</v>
      </c>
      <c r="AS719" s="70" t="str">
        <f t="shared" si="140"/>
        <v>REZoning_Sol-Win</v>
      </c>
      <c r="AT719" s="58"/>
      <c r="AU719" s="50" t="s">
        <v>4057</v>
      </c>
      <c r="AV719" s="72" t="s">
        <v>874</v>
      </c>
      <c r="AW719" s="58">
        <v>2050</v>
      </c>
      <c r="AX719" s="73" t="str">
        <f t="shared" si="141"/>
        <v>*0.89</v>
      </c>
      <c r="AY719" s="70" t="str">
        <f t="shared" si="142"/>
        <v>REZoning_Sol-Win</v>
      </c>
    </row>
    <row r="720" ht="29" spans="1:51">
      <c r="A720" s="67" t="s">
        <v>78</v>
      </c>
      <c r="C720" t="s">
        <v>4058</v>
      </c>
      <c r="D720" s="68" t="s">
        <v>874</v>
      </c>
      <c r="E720" s="52">
        <v>2035</v>
      </c>
      <c r="F720" s="69" t="str">
        <f t="shared" si="132"/>
        <v>*0.95</v>
      </c>
      <c r="G720" s="70" t="str">
        <f t="shared" si="143"/>
        <v>REZoning_Sol-Win</v>
      </c>
      <c r="H720" s="52"/>
      <c r="I720" t="s">
        <v>4058</v>
      </c>
      <c r="J720" s="68" t="s">
        <v>874</v>
      </c>
      <c r="K720" s="52">
        <v>2050</v>
      </c>
      <c r="L720" s="62" t="str">
        <f t="shared" si="133"/>
        <v>*0.93</v>
      </c>
      <c r="M720" s="70" t="str">
        <f t="shared" si="134"/>
        <v>REZoning_Sol-Win</v>
      </c>
      <c r="O720" t="s">
        <v>4058</v>
      </c>
      <c r="P720" t="s">
        <v>874</v>
      </c>
      <c r="Q720">
        <v>2100</v>
      </c>
      <c r="R720" t="s">
        <v>904</v>
      </c>
      <c r="S720" t="s">
        <v>875</v>
      </c>
      <c r="AA720" s="49" t="s">
        <v>4058</v>
      </c>
      <c r="AB720" s="71" t="s">
        <v>874</v>
      </c>
      <c r="AC720" s="55">
        <v>2035</v>
      </c>
      <c r="AD720" s="70" t="str">
        <f t="shared" si="135"/>
        <v>*0.95</v>
      </c>
      <c r="AE720" s="70" t="str">
        <f t="shared" si="136"/>
        <v>REZoning_Sol-Win</v>
      </c>
      <c r="AF720" s="55"/>
      <c r="AG720" s="49" t="s">
        <v>4058</v>
      </c>
      <c r="AH720" s="71" t="s">
        <v>874</v>
      </c>
      <c r="AI720" s="55">
        <v>2050</v>
      </c>
      <c r="AJ720" s="70" t="str">
        <f t="shared" si="137"/>
        <v>*0.93</v>
      </c>
      <c r="AK720" s="70" t="str">
        <f t="shared" si="138"/>
        <v>REZoning_Sol-Win</v>
      </c>
      <c r="AO720" s="50" t="s">
        <v>4058</v>
      </c>
      <c r="AP720" s="72" t="s">
        <v>874</v>
      </c>
      <c r="AQ720" s="58">
        <v>2035</v>
      </c>
      <c r="AR720" s="73" t="str">
        <f t="shared" si="139"/>
        <v>*0.93</v>
      </c>
      <c r="AS720" s="70" t="str">
        <f t="shared" si="140"/>
        <v>REZoning_Sol-Win</v>
      </c>
      <c r="AT720" s="58"/>
      <c r="AU720" s="50" t="s">
        <v>4058</v>
      </c>
      <c r="AV720" s="72" t="s">
        <v>874</v>
      </c>
      <c r="AW720" s="58">
        <v>2050</v>
      </c>
      <c r="AX720" s="73" t="str">
        <f t="shared" si="141"/>
        <v>*0.9</v>
      </c>
      <c r="AY720" s="70" t="str">
        <f t="shared" si="142"/>
        <v>REZoning_Sol-Win</v>
      </c>
    </row>
    <row r="721" ht="29" spans="1:51">
      <c r="A721" s="67" t="s">
        <v>78</v>
      </c>
      <c r="C721" t="s">
        <v>4059</v>
      </c>
      <c r="D721" s="68" t="s">
        <v>874</v>
      </c>
      <c r="E721" s="52">
        <v>2035</v>
      </c>
      <c r="F721" s="69" t="str">
        <f t="shared" si="132"/>
        <v>*0.95</v>
      </c>
      <c r="G721" s="70" t="str">
        <f t="shared" si="143"/>
        <v>REZoning_Sol-Win</v>
      </c>
      <c r="H721" s="52"/>
      <c r="I721" t="s">
        <v>4059</v>
      </c>
      <c r="J721" s="68" t="s">
        <v>874</v>
      </c>
      <c r="K721" s="52">
        <v>2050</v>
      </c>
      <c r="L721" s="62" t="str">
        <f t="shared" si="133"/>
        <v>*0.93</v>
      </c>
      <c r="M721" s="70" t="str">
        <f t="shared" si="134"/>
        <v>REZoning_Sol-Win</v>
      </c>
      <c r="O721" t="s">
        <v>4059</v>
      </c>
      <c r="P721" t="s">
        <v>874</v>
      </c>
      <c r="Q721">
        <v>2100</v>
      </c>
      <c r="R721" t="s">
        <v>904</v>
      </c>
      <c r="S721" t="s">
        <v>875</v>
      </c>
      <c r="AA721" s="49" t="s">
        <v>4059</v>
      </c>
      <c r="AB721" s="71" t="s">
        <v>874</v>
      </c>
      <c r="AC721" s="55">
        <v>2035</v>
      </c>
      <c r="AD721" s="70" t="str">
        <f t="shared" si="135"/>
        <v>*0.95</v>
      </c>
      <c r="AE721" s="70" t="str">
        <f t="shared" si="136"/>
        <v>REZoning_Sol-Win</v>
      </c>
      <c r="AF721" s="55"/>
      <c r="AG721" s="49" t="s">
        <v>4059</v>
      </c>
      <c r="AH721" s="71" t="s">
        <v>874</v>
      </c>
      <c r="AI721" s="55">
        <v>2050</v>
      </c>
      <c r="AJ721" s="70" t="str">
        <f t="shared" si="137"/>
        <v>*0.93</v>
      </c>
      <c r="AK721" s="70" t="str">
        <f t="shared" si="138"/>
        <v>REZoning_Sol-Win</v>
      </c>
      <c r="AO721" s="50" t="s">
        <v>4059</v>
      </c>
      <c r="AP721" s="72" t="s">
        <v>874</v>
      </c>
      <c r="AQ721" s="58">
        <v>2035</v>
      </c>
      <c r="AR721" s="73" t="str">
        <f t="shared" si="139"/>
        <v>*0.93</v>
      </c>
      <c r="AS721" s="70" t="str">
        <f t="shared" si="140"/>
        <v>REZoning_Sol-Win</v>
      </c>
      <c r="AT721" s="58"/>
      <c r="AU721" s="50" t="s">
        <v>4059</v>
      </c>
      <c r="AV721" s="72" t="s">
        <v>874</v>
      </c>
      <c r="AW721" s="58">
        <v>2050</v>
      </c>
      <c r="AX721" s="73" t="str">
        <f t="shared" si="141"/>
        <v>*0.9</v>
      </c>
      <c r="AY721" s="70" t="str">
        <f t="shared" si="142"/>
        <v>REZoning_Sol-Win</v>
      </c>
    </row>
    <row r="722" ht="29" spans="1:51">
      <c r="A722" s="67" t="s">
        <v>78</v>
      </c>
      <c r="C722" t="s">
        <v>4060</v>
      </c>
      <c r="D722" s="68" t="s">
        <v>874</v>
      </c>
      <c r="E722" s="52">
        <v>2035</v>
      </c>
      <c r="F722" s="69" t="str">
        <f t="shared" si="132"/>
        <v>*0.95</v>
      </c>
      <c r="G722" s="70" t="str">
        <f t="shared" si="143"/>
        <v>REZoning_Sol-Win</v>
      </c>
      <c r="H722" s="52"/>
      <c r="I722" t="s">
        <v>4060</v>
      </c>
      <c r="J722" s="68" t="s">
        <v>874</v>
      </c>
      <c r="K722" s="52">
        <v>2050</v>
      </c>
      <c r="L722" s="62" t="str">
        <f t="shared" si="133"/>
        <v>*0.93</v>
      </c>
      <c r="M722" s="70" t="str">
        <f t="shared" si="134"/>
        <v>REZoning_Sol-Win</v>
      </c>
      <c r="O722" t="s">
        <v>4060</v>
      </c>
      <c r="P722" t="s">
        <v>874</v>
      </c>
      <c r="Q722">
        <v>2100</v>
      </c>
      <c r="R722" t="s">
        <v>904</v>
      </c>
      <c r="S722" t="s">
        <v>875</v>
      </c>
      <c r="AA722" s="49" t="s">
        <v>4060</v>
      </c>
      <c r="AB722" s="71" t="s">
        <v>874</v>
      </c>
      <c r="AC722" s="55">
        <v>2035</v>
      </c>
      <c r="AD722" s="70" t="str">
        <f t="shared" si="135"/>
        <v>*0.95</v>
      </c>
      <c r="AE722" s="70" t="str">
        <f t="shared" si="136"/>
        <v>REZoning_Sol-Win</v>
      </c>
      <c r="AF722" s="55"/>
      <c r="AG722" s="49" t="s">
        <v>4060</v>
      </c>
      <c r="AH722" s="71" t="s">
        <v>874</v>
      </c>
      <c r="AI722" s="55">
        <v>2050</v>
      </c>
      <c r="AJ722" s="70" t="str">
        <f t="shared" si="137"/>
        <v>*0.93</v>
      </c>
      <c r="AK722" s="70" t="str">
        <f t="shared" si="138"/>
        <v>REZoning_Sol-Win</v>
      </c>
      <c r="AO722" s="50" t="s">
        <v>4060</v>
      </c>
      <c r="AP722" s="72" t="s">
        <v>874</v>
      </c>
      <c r="AQ722" s="58">
        <v>2035</v>
      </c>
      <c r="AR722" s="73" t="str">
        <f t="shared" si="139"/>
        <v>*0.93</v>
      </c>
      <c r="AS722" s="70" t="str">
        <f t="shared" si="140"/>
        <v>REZoning_Sol-Win</v>
      </c>
      <c r="AT722" s="58"/>
      <c r="AU722" s="50" t="s">
        <v>4060</v>
      </c>
      <c r="AV722" s="72" t="s">
        <v>874</v>
      </c>
      <c r="AW722" s="58">
        <v>2050</v>
      </c>
      <c r="AX722" s="73" t="str">
        <f t="shared" si="141"/>
        <v>*0.9</v>
      </c>
      <c r="AY722" s="70" t="str">
        <f t="shared" si="142"/>
        <v>REZoning_Sol-Win</v>
      </c>
    </row>
    <row r="723" ht="29" spans="1:51">
      <c r="A723" s="67" t="s">
        <v>78</v>
      </c>
      <c r="C723" t="s">
        <v>4061</v>
      </c>
      <c r="D723" s="68" t="s">
        <v>874</v>
      </c>
      <c r="E723" s="52">
        <v>2035</v>
      </c>
      <c r="F723" s="69" t="str">
        <f t="shared" si="132"/>
        <v>*0.95</v>
      </c>
      <c r="G723" s="70" t="str">
        <f t="shared" si="143"/>
        <v>REZoning_Sol-Win</v>
      </c>
      <c r="H723" s="52"/>
      <c r="I723" t="s">
        <v>4061</v>
      </c>
      <c r="J723" s="68" t="s">
        <v>874</v>
      </c>
      <c r="K723" s="52">
        <v>2050</v>
      </c>
      <c r="L723" s="62" t="str">
        <f t="shared" si="133"/>
        <v>*0.93</v>
      </c>
      <c r="M723" s="70" t="str">
        <f t="shared" si="134"/>
        <v>REZoning_Sol-Win</v>
      </c>
      <c r="O723" t="s">
        <v>4061</v>
      </c>
      <c r="P723" t="s">
        <v>874</v>
      </c>
      <c r="Q723">
        <v>2100</v>
      </c>
      <c r="R723" t="s">
        <v>904</v>
      </c>
      <c r="S723" t="s">
        <v>875</v>
      </c>
      <c r="AA723" s="49" t="s">
        <v>4061</v>
      </c>
      <c r="AB723" s="71" t="s">
        <v>874</v>
      </c>
      <c r="AC723" s="55">
        <v>2035</v>
      </c>
      <c r="AD723" s="70" t="str">
        <f t="shared" si="135"/>
        <v>*0.95</v>
      </c>
      <c r="AE723" s="70" t="str">
        <f t="shared" si="136"/>
        <v>REZoning_Sol-Win</v>
      </c>
      <c r="AF723" s="55"/>
      <c r="AG723" s="49" t="s">
        <v>4061</v>
      </c>
      <c r="AH723" s="71" t="s">
        <v>874</v>
      </c>
      <c r="AI723" s="55">
        <v>2050</v>
      </c>
      <c r="AJ723" s="70" t="str">
        <f t="shared" si="137"/>
        <v>*0.93</v>
      </c>
      <c r="AK723" s="70" t="str">
        <f t="shared" si="138"/>
        <v>REZoning_Sol-Win</v>
      </c>
      <c r="AO723" s="50" t="s">
        <v>4061</v>
      </c>
      <c r="AP723" s="72" t="s">
        <v>874</v>
      </c>
      <c r="AQ723" s="58">
        <v>2035</v>
      </c>
      <c r="AR723" s="73" t="str">
        <f t="shared" si="139"/>
        <v>*0.93</v>
      </c>
      <c r="AS723" s="70" t="str">
        <f t="shared" si="140"/>
        <v>REZoning_Sol-Win</v>
      </c>
      <c r="AT723" s="58"/>
      <c r="AU723" s="50" t="s">
        <v>4061</v>
      </c>
      <c r="AV723" s="72" t="s">
        <v>874</v>
      </c>
      <c r="AW723" s="58">
        <v>2050</v>
      </c>
      <c r="AX723" s="73" t="str">
        <f t="shared" si="141"/>
        <v>*0.9</v>
      </c>
      <c r="AY723" s="70" t="str">
        <f t="shared" si="142"/>
        <v>REZoning_Sol-Win</v>
      </c>
    </row>
    <row r="724" ht="29" spans="1:51">
      <c r="A724" s="67" t="s">
        <v>78</v>
      </c>
      <c r="C724" t="s">
        <v>4062</v>
      </c>
      <c r="D724" s="68" t="s">
        <v>874</v>
      </c>
      <c r="E724" s="52">
        <v>2035</v>
      </c>
      <c r="F724" s="69" t="str">
        <f t="shared" si="132"/>
        <v>*0.95</v>
      </c>
      <c r="G724" s="70" t="str">
        <f t="shared" si="143"/>
        <v>REZoning_Sol-Win</v>
      </c>
      <c r="H724" s="52"/>
      <c r="I724" t="s">
        <v>4062</v>
      </c>
      <c r="J724" s="68" t="s">
        <v>874</v>
      </c>
      <c r="K724" s="52">
        <v>2050</v>
      </c>
      <c r="L724" s="62" t="str">
        <f t="shared" si="133"/>
        <v>*0.93</v>
      </c>
      <c r="M724" s="70" t="str">
        <f t="shared" si="134"/>
        <v>REZoning_Sol-Win</v>
      </c>
      <c r="O724" t="s">
        <v>4062</v>
      </c>
      <c r="P724" t="s">
        <v>874</v>
      </c>
      <c r="Q724">
        <v>2100</v>
      </c>
      <c r="R724" t="s">
        <v>904</v>
      </c>
      <c r="S724" t="s">
        <v>875</v>
      </c>
      <c r="AA724" s="49" t="s">
        <v>4062</v>
      </c>
      <c r="AB724" s="71" t="s">
        <v>874</v>
      </c>
      <c r="AC724" s="55">
        <v>2035</v>
      </c>
      <c r="AD724" s="70" t="str">
        <f t="shared" si="135"/>
        <v>*0.95</v>
      </c>
      <c r="AE724" s="70" t="str">
        <f t="shared" si="136"/>
        <v>REZoning_Sol-Win</v>
      </c>
      <c r="AF724" s="55"/>
      <c r="AG724" s="49" t="s">
        <v>4062</v>
      </c>
      <c r="AH724" s="71" t="s">
        <v>874</v>
      </c>
      <c r="AI724" s="55">
        <v>2050</v>
      </c>
      <c r="AJ724" s="70" t="str">
        <f t="shared" si="137"/>
        <v>*0.93</v>
      </c>
      <c r="AK724" s="70" t="str">
        <f t="shared" si="138"/>
        <v>REZoning_Sol-Win</v>
      </c>
      <c r="AO724" s="50" t="s">
        <v>4062</v>
      </c>
      <c r="AP724" s="72" t="s">
        <v>874</v>
      </c>
      <c r="AQ724" s="58">
        <v>2035</v>
      </c>
      <c r="AR724" s="73" t="str">
        <f t="shared" si="139"/>
        <v>*0.93</v>
      </c>
      <c r="AS724" s="70" t="str">
        <f t="shared" si="140"/>
        <v>REZoning_Sol-Win</v>
      </c>
      <c r="AT724" s="58"/>
      <c r="AU724" s="50" t="s">
        <v>4062</v>
      </c>
      <c r="AV724" s="72" t="s">
        <v>874</v>
      </c>
      <c r="AW724" s="58">
        <v>2050</v>
      </c>
      <c r="AX724" s="73" t="str">
        <f t="shared" si="141"/>
        <v>*0.9</v>
      </c>
      <c r="AY724" s="70" t="str">
        <f t="shared" si="142"/>
        <v>REZoning_Sol-Win</v>
      </c>
    </row>
    <row r="725" ht="29" spans="1:51">
      <c r="A725" s="67" t="s">
        <v>78</v>
      </c>
      <c r="C725" t="s">
        <v>4063</v>
      </c>
      <c r="D725" s="68" t="s">
        <v>874</v>
      </c>
      <c r="E725" s="52">
        <v>2035</v>
      </c>
      <c r="F725" s="69" t="str">
        <f t="shared" si="132"/>
        <v>*0.95</v>
      </c>
      <c r="G725" s="70" t="str">
        <f t="shared" si="143"/>
        <v>REZoning_Sol-Win</v>
      </c>
      <c r="H725" s="52"/>
      <c r="I725" t="s">
        <v>4063</v>
      </c>
      <c r="J725" s="68" t="s">
        <v>874</v>
      </c>
      <c r="K725" s="52">
        <v>2050</v>
      </c>
      <c r="L725" s="62" t="str">
        <f t="shared" si="133"/>
        <v>*0.93</v>
      </c>
      <c r="M725" s="70" t="str">
        <f t="shared" si="134"/>
        <v>REZoning_Sol-Win</v>
      </c>
      <c r="O725" t="s">
        <v>4063</v>
      </c>
      <c r="P725" t="s">
        <v>874</v>
      </c>
      <c r="Q725">
        <v>2100</v>
      </c>
      <c r="R725" t="s">
        <v>904</v>
      </c>
      <c r="S725" t="s">
        <v>875</v>
      </c>
      <c r="AA725" s="49" t="s">
        <v>4063</v>
      </c>
      <c r="AB725" s="71" t="s">
        <v>874</v>
      </c>
      <c r="AC725" s="55">
        <v>2035</v>
      </c>
      <c r="AD725" s="70" t="str">
        <f t="shared" si="135"/>
        <v>*0.95</v>
      </c>
      <c r="AE725" s="70" t="str">
        <f t="shared" si="136"/>
        <v>REZoning_Sol-Win</v>
      </c>
      <c r="AF725" s="55"/>
      <c r="AG725" s="49" t="s">
        <v>4063</v>
      </c>
      <c r="AH725" s="71" t="s">
        <v>874</v>
      </c>
      <c r="AI725" s="55">
        <v>2050</v>
      </c>
      <c r="AJ725" s="70" t="str">
        <f t="shared" si="137"/>
        <v>*0.93</v>
      </c>
      <c r="AK725" s="70" t="str">
        <f t="shared" si="138"/>
        <v>REZoning_Sol-Win</v>
      </c>
      <c r="AO725" s="50" t="s">
        <v>4063</v>
      </c>
      <c r="AP725" s="72" t="s">
        <v>874</v>
      </c>
      <c r="AQ725" s="58">
        <v>2035</v>
      </c>
      <c r="AR725" s="73" t="str">
        <f t="shared" si="139"/>
        <v>*0.93</v>
      </c>
      <c r="AS725" s="70" t="str">
        <f t="shared" si="140"/>
        <v>REZoning_Sol-Win</v>
      </c>
      <c r="AT725" s="58"/>
      <c r="AU725" s="50" t="s">
        <v>4063</v>
      </c>
      <c r="AV725" s="72" t="s">
        <v>874</v>
      </c>
      <c r="AW725" s="58">
        <v>2050</v>
      </c>
      <c r="AX725" s="73" t="str">
        <f t="shared" si="141"/>
        <v>*0.9</v>
      </c>
      <c r="AY725" s="70" t="str">
        <f t="shared" si="142"/>
        <v>REZoning_Sol-Win</v>
      </c>
    </row>
    <row r="726" ht="29" spans="1:51">
      <c r="A726" s="67" t="s">
        <v>78</v>
      </c>
      <c r="C726" t="s">
        <v>4064</v>
      </c>
      <c r="D726" s="68" t="s">
        <v>874</v>
      </c>
      <c r="E726" s="52">
        <v>2035</v>
      </c>
      <c r="F726" s="69" t="str">
        <f t="shared" si="132"/>
        <v>*0.95</v>
      </c>
      <c r="G726" s="70" t="str">
        <f t="shared" si="143"/>
        <v>REZoning_Sol-Win</v>
      </c>
      <c r="H726" s="52"/>
      <c r="I726" t="s">
        <v>4064</v>
      </c>
      <c r="J726" s="68" t="s">
        <v>874</v>
      </c>
      <c r="K726" s="52">
        <v>2050</v>
      </c>
      <c r="L726" s="62" t="str">
        <f t="shared" si="133"/>
        <v>*0.93</v>
      </c>
      <c r="M726" s="70" t="str">
        <f t="shared" si="134"/>
        <v>REZoning_Sol-Win</v>
      </c>
      <c r="O726" t="s">
        <v>4064</v>
      </c>
      <c r="P726" t="s">
        <v>874</v>
      </c>
      <c r="Q726">
        <v>2100</v>
      </c>
      <c r="R726" t="s">
        <v>904</v>
      </c>
      <c r="S726" t="s">
        <v>875</v>
      </c>
      <c r="AA726" s="49" t="s">
        <v>4064</v>
      </c>
      <c r="AB726" s="71" t="s">
        <v>874</v>
      </c>
      <c r="AC726" s="55">
        <v>2035</v>
      </c>
      <c r="AD726" s="70" t="str">
        <f t="shared" si="135"/>
        <v>*0.95</v>
      </c>
      <c r="AE726" s="70" t="str">
        <f t="shared" si="136"/>
        <v>REZoning_Sol-Win</v>
      </c>
      <c r="AF726" s="55"/>
      <c r="AG726" s="49" t="s">
        <v>4064</v>
      </c>
      <c r="AH726" s="71" t="s">
        <v>874</v>
      </c>
      <c r="AI726" s="55">
        <v>2050</v>
      </c>
      <c r="AJ726" s="70" t="str">
        <f t="shared" si="137"/>
        <v>*0.93</v>
      </c>
      <c r="AK726" s="70" t="str">
        <f t="shared" si="138"/>
        <v>REZoning_Sol-Win</v>
      </c>
      <c r="AO726" s="50" t="s">
        <v>4064</v>
      </c>
      <c r="AP726" s="72" t="s">
        <v>874</v>
      </c>
      <c r="AQ726" s="58">
        <v>2035</v>
      </c>
      <c r="AR726" s="73" t="str">
        <f t="shared" si="139"/>
        <v>*0.93</v>
      </c>
      <c r="AS726" s="70" t="str">
        <f t="shared" si="140"/>
        <v>REZoning_Sol-Win</v>
      </c>
      <c r="AT726" s="58"/>
      <c r="AU726" s="50" t="s">
        <v>4064</v>
      </c>
      <c r="AV726" s="72" t="s">
        <v>874</v>
      </c>
      <c r="AW726" s="58">
        <v>2050</v>
      </c>
      <c r="AX726" s="73" t="str">
        <f t="shared" si="141"/>
        <v>*0.9</v>
      </c>
      <c r="AY726" s="70" t="str">
        <f t="shared" si="142"/>
        <v>REZoning_Sol-Win</v>
      </c>
    </row>
    <row r="727" ht="29" spans="1:51">
      <c r="A727" s="67" t="s">
        <v>78</v>
      </c>
      <c r="C727" t="s">
        <v>4065</v>
      </c>
      <c r="D727" s="68" t="s">
        <v>874</v>
      </c>
      <c r="E727" s="52">
        <v>2035</v>
      </c>
      <c r="F727" s="69" t="str">
        <f t="shared" si="132"/>
        <v>*0.95</v>
      </c>
      <c r="G727" s="70" t="str">
        <f t="shared" si="143"/>
        <v>REZoning_Sol-Win</v>
      </c>
      <c r="H727" s="52"/>
      <c r="I727" t="s">
        <v>4065</v>
      </c>
      <c r="J727" s="68" t="s">
        <v>874</v>
      </c>
      <c r="K727" s="52">
        <v>2050</v>
      </c>
      <c r="L727" s="62" t="str">
        <f t="shared" si="133"/>
        <v>*0.93</v>
      </c>
      <c r="M727" s="70" t="str">
        <f t="shared" si="134"/>
        <v>REZoning_Sol-Win</v>
      </c>
      <c r="O727" t="s">
        <v>4065</v>
      </c>
      <c r="P727" t="s">
        <v>874</v>
      </c>
      <c r="Q727">
        <v>2100</v>
      </c>
      <c r="R727" t="s">
        <v>904</v>
      </c>
      <c r="S727" t="s">
        <v>875</v>
      </c>
      <c r="AA727" s="49" t="s">
        <v>4065</v>
      </c>
      <c r="AB727" s="71" t="s">
        <v>874</v>
      </c>
      <c r="AC727" s="55">
        <v>2035</v>
      </c>
      <c r="AD727" s="70" t="str">
        <f t="shared" si="135"/>
        <v>*0.95</v>
      </c>
      <c r="AE727" s="70" t="str">
        <f t="shared" si="136"/>
        <v>REZoning_Sol-Win</v>
      </c>
      <c r="AF727" s="55"/>
      <c r="AG727" s="49" t="s">
        <v>4065</v>
      </c>
      <c r="AH727" s="71" t="s">
        <v>874</v>
      </c>
      <c r="AI727" s="55">
        <v>2050</v>
      </c>
      <c r="AJ727" s="70" t="str">
        <f t="shared" si="137"/>
        <v>*0.93</v>
      </c>
      <c r="AK727" s="70" t="str">
        <f t="shared" si="138"/>
        <v>REZoning_Sol-Win</v>
      </c>
      <c r="AO727" s="50" t="s">
        <v>4065</v>
      </c>
      <c r="AP727" s="72" t="s">
        <v>874</v>
      </c>
      <c r="AQ727" s="58">
        <v>2035</v>
      </c>
      <c r="AR727" s="73" t="str">
        <f t="shared" si="139"/>
        <v>*0.93</v>
      </c>
      <c r="AS727" s="70" t="str">
        <f t="shared" si="140"/>
        <v>REZoning_Sol-Win</v>
      </c>
      <c r="AT727" s="58"/>
      <c r="AU727" s="50" t="s">
        <v>4065</v>
      </c>
      <c r="AV727" s="72" t="s">
        <v>874</v>
      </c>
      <c r="AW727" s="58">
        <v>2050</v>
      </c>
      <c r="AX727" s="73" t="str">
        <f t="shared" si="141"/>
        <v>*0.9</v>
      </c>
      <c r="AY727" s="70" t="str">
        <f t="shared" si="142"/>
        <v>REZoning_Sol-Win</v>
      </c>
    </row>
    <row r="728" ht="29" spans="1:51">
      <c r="A728" s="67" t="s">
        <v>78</v>
      </c>
      <c r="C728" t="s">
        <v>4066</v>
      </c>
      <c r="D728" s="68" t="s">
        <v>874</v>
      </c>
      <c r="E728" s="52">
        <v>2035</v>
      </c>
      <c r="F728" s="69" t="str">
        <f t="shared" si="132"/>
        <v>*0.95</v>
      </c>
      <c r="G728" s="70" t="str">
        <f t="shared" si="143"/>
        <v>REZoning_Sol-Win</v>
      </c>
      <c r="H728" s="52"/>
      <c r="I728" t="s">
        <v>4066</v>
      </c>
      <c r="J728" s="68" t="s">
        <v>874</v>
      </c>
      <c r="K728" s="52">
        <v>2050</v>
      </c>
      <c r="L728" s="62" t="str">
        <f t="shared" si="133"/>
        <v>*0.93</v>
      </c>
      <c r="M728" s="70" t="str">
        <f t="shared" si="134"/>
        <v>REZoning_Sol-Win</v>
      </c>
      <c r="O728" t="s">
        <v>4066</v>
      </c>
      <c r="P728" t="s">
        <v>874</v>
      </c>
      <c r="Q728">
        <v>2100</v>
      </c>
      <c r="R728" t="s">
        <v>904</v>
      </c>
      <c r="S728" t="s">
        <v>875</v>
      </c>
      <c r="AA728" s="49" t="s">
        <v>4066</v>
      </c>
      <c r="AB728" s="71" t="s">
        <v>874</v>
      </c>
      <c r="AC728" s="55">
        <v>2035</v>
      </c>
      <c r="AD728" s="70" t="str">
        <f t="shared" si="135"/>
        <v>*0.95</v>
      </c>
      <c r="AE728" s="70" t="str">
        <f t="shared" si="136"/>
        <v>REZoning_Sol-Win</v>
      </c>
      <c r="AF728" s="55"/>
      <c r="AG728" s="49" t="s">
        <v>4066</v>
      </c>
      <c r="AH728" s="71" t="s">
        <v>874</v>
      </c>
      <c r="AI728" s="55">
        <v>2050</v>
      </c>
      <c r="AJ728" s="70" t="str">
        <f t="shared" si="137"/>
        <v>*0.93</v>
      </c>
      <c r="AK728" s="70" t="str">
        <f t="shared" si="138"/>
        <v>REZoning_Sol-Win</v>
      </c>
      <c r="AO728" s="50" t="s">
        <v>4066</v>
      </c>
      <c r="AP728" s="72" t="s">
        <v>874</v>
      </c>
      <c r="AQ728" s="58">
        <v>2035</v>
      </c>
      <c r="AR728" s="73" t="str">
        <f t="shared" si="139"/>
        <v>*0.93</v>
      </c>
      <c r="AS728" s="70" t="str">
        <f t="shared" si="140"/>
        <v>REZoning_Sol-Win</v>
      </c>
      <c r="AT728" s="58"/>
      <c r="AU728" s="50" t="s">
        <v>4066</v>
      </c>
      <c r="AV728" s="72" t="s">
        <v>874</v>
      </c>
      <c r="AW728" s="58">
        <v>2050</v>
      </c>
      <c r="AX728" s="73" t="str">
        <f t="shared" si="141"/>
        <v>*0.9</v>
      </c>
      <c r="AY728" s="70" t="str">
        <f t="shared" si="142"/>
        <v>REZoning_Sol-Win</v>
      </c>
    </row>
    <row r="729" ht="29" spans="1:51">
      <c r="A729" s="67" t="s">
        <v>78</v>
      </c>
      <c r="C729" t="s">
        <v>4067</v>
      </c>
      <c r="D729" s="68" t="s">
        <v>874</v>
      </c>
      <c r="E729" s="52">
        <v>2035</v>
      </c>
      <c r="F729" s="69" t="str">
        <f t="shared" si="132"/>
        <v>*0.95</v>
      </c>
      <c r="G729" s="70" t="str">
        <f t="shared" si="143"/>
        <v>REZoning_Sol-Win</v>
      </c>
      <c r="H729" s="52"/>
      <c r="I729" t="s">
        <v>4067</v>
      </c>
      <c r="J729" s="68" t="s">
        <v>874</v>
      </c>
      <c r="K729" s="52">
        <v>2050</v>
      </c>
      <c r="L729" s="62" t="str">
        <f t="shared" si="133"/>
        <v>*0.93</v>
      </c>
      <c r="M729" s="70" t="str">
        <f t="shared" si="134"/>
        <v>REZoning_Sol-Win</v>
      </c>
      <c r="O729" t="s">
        <v>4067</v>
      </c>
      <c r="P729" t="s">
        <v>874</v>
      </c>
      <c r="Q729">
        <v>2100</v>
      </c>
      <c r="R729" t="s">
        <v>904</v>
      </c>
      <c r="S729" t="s">
        <v>875</v>
      </c>
      <c r="AA729" s="49" t="s">
        <v>4067</v>
      </c>
      <c r="AB729" s="71" t="s">
        <v>874</v>
      </c>
      <c r="AC729" s="55">
        <v>2035</v>
      </c>
      <c r="AD729" s="70" t="str">
        <f t="shared" si="135"/>
        <v>*0.95</v>
      </c>
      <c r="AE729" s="70" t="str">
        <f t="shared" si="136"/>
        <v>REZoning_Sol-Win</v>
      </c>
      <c r="AF729" s="55"/>
      <c r="AG729" s="49" t="s">
        <v>4067</v>
      </c>
      <c r="AH729" s="71" t="s">
        <v>874</v>
      </c>
      <c r="AI729" s="55">
        <v>2050</v>
      </c>
      <c r="AJ729" s="70" t="str">
        <f t="shared" si="137"/>
        <v>*0.93</v>
      </c>
      <c r="AK729" s="70" t="str">
        <f t="shared" si="138"/>
        <v>REZoning_Sol-Win</v>
      </c>
      <c r="AO729" s="50" t="s">
        <v>4067</v>
      </c>
      <c r="AP729" s="72" t="s">
        <v>874</v>
      </c>
      <c r="AQ729" s="58">
        <v>2035</v>
      </c>
      <c r="AR729" s="73" t="str">
        <f t="shared" si="139"/>
        <v>*0.93</v>
      </c>
      <c r="AS729" s="70" t="str">
        <f t="shared" si="140"/>
        <v>REZoning_Sol-Win</v>
      </c>
      <c r="AT729" s="58"/>
      <c r="AU729" s="50" t="s">
        <v>4067</v>
      </c>
      <c r="AV729" s="72" t="s">
        <v>874</v>
      </c>
      <c r="AW729" s="58">
        <v>2050</v>
      </c>
      <c r="AX729" s="73" t="str">
        <f t="shared" si="141"/>
        <v>*0.9</v>
      </c>
      <c r="AY729" s="70" t="str">
        <f t="shared" si="142"/>
        <v>REZoning_Sol-Win</v>
      </c>
    </row>
    <row r="730" ht="29" spans="1:51">
      <c r="A730" s="67" t="s">
        <v>78</v>
      </c>
      <c r="C730" t="s">
        <v>4068</v>
      </c>
      <c r="D730" s="68" t="s">
        <v>874</v>
      </c>
      <c r="E730" s="52">
        <v>2035</v>
      </c>
      <c r="F730" s="69" t="str">
        <f t="shared" si="132"/>
        <v>*0.95</v>
      </c>
      <c r="G730" s="70" t="str">
        <f t="shared" si="143"/>
        <v>REZoning_Sol-Win</v>
      </c>
      <c r="H730" s="52"/>
      <c r="I730" t="s">
        <v>4068</v>
      </c>
      <c r="J730" s="68" t="s">
        <v>874</v>
      </c>
      <c r="K730" s="52">
        <v>2050</v>
      </c>
      <c r="L730" s="62" t="str">
        <f t="shared" si="133"/>
        <v>*0.93</v>
      </c>
      <c r="M730" s="70" t="str">
        <f t="shared" si="134"/>
        <v>REZoning_Sol-Win</v>
      </c>
      <c r="O730" t="s">
        <v>4068</v>
      </c>
      <c r="P730" t="s">
        <v>874</v>
      </c>
      <c r="Q730">
        <v>2100</v>
      </c>
      <c r="R730" t="s">
        <v>904</v>
      </c>
      <c r="S730" t="s">
        <v>875</v>
      </c>
      <c r="AA730" s="49" t="s">
        <v>4068</v>
      </c>
      <c r="AB730" s="71" t="s">
        <v>874</v>
      </c>
      <c r="AC730" s="55">
        <v>2035</v>
      </c>
      <c r="AD730" s="70" t="str">
        <f t="shared" si="135"/>
        <v>*0.95</v>
      </c>
      <c r="AE730" s="70" t="str">
        <f t="shared" si="136"/>
        <v>REZoning_Sol-Win</v>
      </c>
      <c r="AF730" s="55"/>
      <c r="AG730" s="49" t="s">
        <v>4068</v>
      </c>
      <c r="AH730" s="71" t="s">
        <v>874</v>
      </c>
      <c r="AI730" s="55">
        <v>2050</v>
      </c>
      <c r="AJ730" s="70" t="str">
        <f t="shared" si="137"/>
        <v>*0.93</v>
      </c>
      <c r="AK730" s="70" t="str">
        <f t="shared" si="138"/>
        <v>REZoning_Sol-Win</v>
      </c>
      <c r="AO730" s="50" t="s">
        <v>4068</v>
      </c>
      <c r="AP730" s="72" t="s">
        <v>874</v>
      </c>
      <c r="AQ730" s="58">
        <v>2035</v>
      </c>
      <c r="AR730" s="73" t="str">
        <f t="shared" si="139"/>
        <v>*0.93</v>
      </c>
      <c r="AS730" s="70" t="str">
        <f t="shared" si="140"/>
        <v>REZoning_Sol-Win</v>
      </c>
      <c r="AT730" s="58"/>
      <c r="AU730" s="50" t="s">
        <v>4068</v>
      </c>
      <c r="AV730" s="72" t="s">
        <v>874</v>
      </c>
      <c r="AW730" s="58">
        <v>2050</v>
      </c>
      <c r="AX730" s="73" t="str">
        <f t="shared" si="141"/>
        <v>*0.9</v>
      </c>
      <c r="AY730" s="70" t="str">
        <f t="shared" si="142"/>
        <v>REZoning_Sol-Win</v>
      </c>
    </row>
    <row r="731" ht="29" spans="1:51">
      <c r="A731" s="67" t="s">
        <v>78</v>
      </c>
      <c r="C731" t="s">
        <v>4069</v>
      </c>
      <c r="D731" s="68" t="s">
        <v>874</v>
      </c>
      <c r="E731" s="52">
        <v>2035</v>
      </c>
      <c r="F731" s="69" t="str">
        <f t="shared" si="132"/>
        <v>*0.95</v>
      </c>
      <c r="G731" s="70" t="str">
        <f t="shared" si="143"/>
        <v>REZoning_Sol-Win</v>
      </c>
      <c r="H731" s="52"/>
      <c r="I731" t="s">
        <v>4069</v>
      </c>
      <c r="J731" s="68" t="s">
        <v>874</v>
      </c>
      <c r="K731" s="52">
        <v>2050</v>
      </c>
      <c r="L731" s="62" t="str">
        <f t="shared" si="133"/>
        <v>*0.93</v>
      </c>
      <c r="M731" s="70" t="str">
        <f t="shared" si="134"/>
        <v>REZoning_Sol-Win</v>
      </c>
      <c r="O731" t="s">
        <v>4069</v>
      </c>
      <c r="P731" t="s">
        <v>874</v>
      </c>
      <c r="Q731">
        <v>2100</v>
      </c>
      <c r="R731" t="s">
        <v>904</v>
      </c>
      <c r="S731" t="s">
        <v>875</v>
      </c>
      <c r="AA731" s="49" t="s">
        <v>4069</v>
      </c>
      <c r="AB731" s="71" t="s">
        <v>874</v>
      </c>
      <c r="AC731" s="55">
        <v>2035</v>
      </c>
      <c r="AD731" s="70" t="str">
        <f t="shared" si="135"/>
        <v>*0.95</v>
      </c>
      <c r="AE731" s="70" t="str">
        <f t="shared" si="136"/>
        <v>REZoning_Sol-Win</v>
      </c>
      <c r="AF731" s="55"/>
      <c r="AG731" s="49" t="s">
        <v>4069</v>
      </c>
      <c r="AH731" s="71" t="s">
        <v>874</v>
      </c>
      <c r="AI731" s="55">
        <v>2050</v>
      </c>
      <c r="AJ731" s="70" t="str">
        <f t="shared" si="137"/>
        <v>*0.93</v>
      </c>
      <c r="AK731" s="70" t="str">
        <f t="shared" si="138"/>
        <v>REZoning_Sol-Win</v>
      </c>
      <c r="AO731" s="50" t="s">
        <v>4069</v>
      </c>
      <c r="AP731" s="72" t="s">
        <v>874</v>
      </c>
      <c r="AQ731" s="58">
        <v>2035</v>
      </c>
      <c r="AR731" s="73" t="str">
        <f t="shared" si="139"/>
        <v>*0.93</v>
      </c>
      <c r="AS731" s="70" t="str">
        <f t="shared" si="140"/>
        <v>REZoning_Sol-Win</v>
      </c>
      <c r="AT731" s="58"/>
      <c r="AU731" s="50" t="s">
        <v>4069</v>
      </c>
      <c r="AV731" s="72" t="s">
        <v>874</v>
      </c>
      <c r="AW731" s="58">
        <v>2050</v>
      </c>
      <c r="AX731" s="73" t="str">
        <f t="shared" si="141"/>
        <v>*0.9</v>
      </c>
      <c r="AY731" s="70" t="str">
        <f t="shared" si="142"/>
        <v>REZoning_Sol-Win</v>
      </c>
    </row>
    <row r="732" ht="29" spans="1:51">
      <c r="A732" s="67" t="s">
        <v>78</v>
      </c>
      <c r="C732" t="s">
        <v>4070</v>
      </c>
      <c r="D732" s="68" t="s">
        <v>874</v>
      </c>
      <c r="E732" s="52">
        <v>2035</v>
      </c>
      <c r="F732" s="69" t="str">
        <f t="shared" si="132"/>
        <v>*0.95</v>
      </c>
      <c r="G732" s="70" t="str">
        <f t="shared" si="143"/>
        <v>REZoning_Sol-Win</v>
      </c>
      <c r="H732" s="52"/>
      <c r="I732" t="s">
        <v>4070</v>
      </c>
      <c r="J732" s="68" t="s">
        <v>874</v>
      </c>
      <c r="K732" s="52">
        <v>2050</v>
      </c>
      <c r="L732" s="62" t="str">
        <f t="shared" si="133"/>
        <v>*0.93</v>
      </c>
      <c r="M732" s="70" t="str">
        <f t="shared" si="134"/>
        <v>REZoning_Sol-Win</v>
      </c>
      <c r="O732" t="s">
        <v>4070</v>
      </c>
      <c r="P732" t="s">
        <v>874</v>
      </c>
      <c r="Q732">
        <v>2100</v>
      </c>
      <c r="R732" t="s">
        <v>904</v>
      </c>
      <c r="S732" t="s">
        <v>875</v>
      </c>
      <c r="AA732" s="49" t="s">
        <v>4070</v>
      </c>
      <c r="AB732" s="71" t="s">
        <v>874</v>
      </c>
      <c r="AC732" s="55">
        <v>2035</v>
      </c>
      <c r="AD732" s="70" t="str">
        <f t="shared" si="135"/>
        <v>*0.95</v>
      </c>
      <c r="AE732" s="70" t="str">
        <f t="shared" si="136"/>
        <v>REZoning_Sol-Win</v>
      </c>
      <c r="AF732" s="55"/>
      <c r="AG732" s="49" t="s">
        <v>4070</v>
      </c>
      <c r="AH732" s="71" t="s">
        <v>874</v>
      </c>
      <c r="AI732" s="55">
        <v>2050</v>
      </c>
      <c r="AJ732" s="70" t="str">
        <f t="shared" si="137"/>
        <v>*0.93</v>
      </c>
      <c r="AK732" s="70" t="str">
        <f t="shared" si="138"/>
        <v>REZoning_Sol-Win</v>
      </c>
      <c r="AO732" s="50" t="s">
        <v>4070</v>
      </c>
      <c r="AP732" s="72" t="s">
        <v>874</v>
      </c>
      <c r="AQ732" s="58">
        <v>2035</v>
      </c>
      <c r="AR732" s="73" t="str">
        <f t="shared" si="139"/>
        <v>*0.93</v>
      </c>
      <c r="AS732" s="70" t="str">
        <f t="shared" si="140"/>
        <v>REZoning_Sol-Win</v>
      </c>
      <c r="AT732" s="58"/>
      <c r="AU732" s="50" t="s">
        <v>4070</v>
      </c>
      <c r="AV732" s="72" t="s">
        <v>874</v>
      </c>
      <c r="AW732" s="58">
        <v>2050</v>
      </c>
      <c r="AX732" s="73" t="str">
        <f t="shared" si="141"/>
        <v>*0.9</v>
      </c>
      <c r="AY732" s="70" t="str">
        <f t="shared" si="142"/>
        <v>REZoning_Sol-Win</v>
      </c>
    </row>
    <row r="733" ht="29" spans="1:51">
      <c r="A733" s="67" t="s">
        <v>78</v>
      </c>
      <c r="C733" t="s">
        <v>4071</v>
      </c>
      <c r="D733" s="68" t="s">
        <v>874</v>
      </c>
      <c r="E733" s="52">
        <v>2035</v>
      </c>
      <c r="F733" s="69" t="str">
        <f t="shared" si="132"/>
        <v>*0.95</v>
      </c>
      <c r="G733" s="70" t="str">
        <f t="shared" si="143"/>
        <v>REZoning_Sol-Win</v>
      </c>
      <c r="H733" s="52"/>
      <c r="I733" t="s">
        <v>4071</v>
      </c>
      <c r="J733" s="68" t="s">
        <v>874</v>
      </c>
      <c r="K733" s="52">
        <v>2050</v>
      </c>
      <c r="L733" s="62" t="str">
        <f t="shared" si="133"/>
        <v>*0.93</v>
      </c>
      <c r="M733" s="70" t="str">
        <f t="shared" si="134"/>
        <v>REZoning_Sol-Win</v>
      </c>
      <c r="O733" t="s">
        <v>4071</v>
      </c>
      <c r="P733" t="s">
        <v>874</v>
      </c>
      <c r="Q733">
        <v>2100</v>
      </c>
      <c r="R733" t="s">
        <v>904</v>
      </c>
      <c r="S733" t="s">
        <v>875</v>
      </c>
      <c r="AA733" s="49" t="s">
        <v>4071</v>
      </c>
      <c r="AB733" s="71" t="s">
        <v>874</v>
      </c>
      <c r="AC733" s="55">
        <v>2035</v>
      </c>
      <c r="AD733" s="70" t="str">
        <f t="shared" si="135"/>
        <v>*0.95</v>
      </c>
      <c r="AE733" s="70" t="str">
        <f t="shared" si="136"/>
        <v>REZoning_Sol-Win</v>
      </c>
      <c r="AF733" s="55"/>
      <c r="AG733" s="49" t="s">
        <v>4071</v>
      </c>
      <c r="AH733" s="71" t="s">
        <v>874</v>
      </c>
      <c r="AI733" s="55">
        <v>2050</v>
      </c>
      <c r="AJ733" s="70" t="str">
        <f t="shared" si="137"/>
        <v>*0.93</v>
      </c>
      <c r="AK733" s="70" t="str">
        <f t="shared" si="138"/>
        <v>REZoning_Sol-Win</v>
      </c>
      <c r="AO733" s="50" t="s">
        <v>4071</v>
      </c>
      <c r="AP733" s="72" t="s">
        <v>874</v>
      </c>
      <c r="AQ733" s="58">
        <v>2035</v>
      </c>
      <c r="AR733" s="73" t="str">
        <f t="shared" si="139"/>
        <v>*0.93</v>
      </c>
      <c r="AS733" s="70" t="str">
        <f t="shared" si="140"/>
        <v>REZoning_Sol-Win</v>
      </c>
      <c r="AT733" s="58"/>
      <c r="AU733" s="50" t="s">
        <v>4071</v>
      </c>
      <c r="AV733" s="72" t="s">
        <v>874</v>
      </c>
      <c r="AW733" s="58">
        <v>2050</v>
      </c>
      <c r="AX733" s="73" t="str">
        <f t="shared" si="141"/>
        <v>*0.9</v>
      </c>
      <c r="AY733" s="70" t="str">
        <f t="shared" si="142"/>
        <v>REZoning_Sol-Win</v>
      </c>
    </row>
    <row r="734" ht="29" spans="1:51">
      <c r="A734" s="67" t="s">
        <v>78</v>
      </c>
      <c r="C734" t="s">
        <v>4072</v>
      </c>
      <c r="D734" s="68" t="s">
        <v>874</v>
      </c>
      <c r="E734" s="52">
        <v>2035</v>
      </c>
      <c r="F734" s="69" t="str">
        <f t="shared" si="132"/>
        <v>*0.95</v>
      </c>
      <c r="G734" s="70" t="str">
        <f t="shared" si="143"/>
        <v>REZoning_Sol-Win</v>
      </c>
      <c r="H734" s="52"/>
      <c r="I734" t="s">
        <v>4072</v>
      </c>
      <c r="J734" s="68" t="s">
        <v>874</v>
      </c>
      <c r="K734" s="52">
        <v>2050</v>
      </c>
      <c r="L734" s="62" t="str">
        <f t="shared" si="133"/>
        <v>*0.93</v>
      </c>
      <c r="M734" s="70" t="str">
        <f t="shared" si="134"/>
        <v>REZoning_Sol-Win</v>
      </c>
      <c r="O734" t="s">
        <v>4072</v>
      </c>
      <c r="P734" t="s">
        <v>874</v>
      </c>
      <c r="Q734">
        <v>2100</v>
      </c>
      <c r="R734" t="s">
        <v>904</v>
      </c>
      <c r="S734" t="s">
        <v>875</v>
      </c>
      <c r="AA734" s="49" t="s">
        <v>4072</v>
      </c>
      <c r="AB734" s="71" t="s">
        <v>874</v>
      </c>
      <c r="AC734" s="55">
        <v>2035</v>
      </c>
      <c r="AD734" s="70" t="str">
        <f t="shared" si="135"/>
        <v>*0.95</v>
      </c>
      <c r="AE734" s="70" t="str">
        <f t="shared" si="136"/>
        <v>REZoning_Sol-Win</v>
      </c>
      <c r="AF734" s="55"/>
      <c r="AG734" s="49" t="s">
        <v>4072</v>
      </c>
      <c r="AH734" s="71" t="s">
        <v>874</v>
      </c>
      <c r="AI734" s="55">
        <v>2050</v>
      </c>
      <c r="AJ734" s="70" t="str">
        <f t="shared" si="137"/>
        <v>*0.93</v>
      </c>
      <c r="AK734" s="70" t="str">
        <f t="shared" si="138"/>
        <v>REZoning_Sol-Win</v>
      </c>
      <c r="AO734" s="50" t="s">
        <v>4072</v>
      </c>
      <c r="AP734" s="72" t="s">
        <v>874</v>
      </c>
      <c r="AQ734" s="58">
        <v>2035</v>
      </c>
      <c r="AR734" s="73" t="str">
        <f t="shared" si="139"/>
        <v>*0.93</v>
      </c>
      <c r="AS734" s="70" t="str">
        <f t="shared" si="140"/>
        <v>REZoning_Sol-Win</v>
      </c>
      <c r="AT734" s="58"/>
      <c r="AU734" s="50" t="s">
        <v>4072</v>
      </c>
      <c r="AV734" s="72" t="s">
        <v>874</v>
      </c>
      <c r="AW734" s="58">
        <v>2050</v>
      </c>
      <c r="AX734" s="73" t="str">
        <f t="shared" si="141"/>
        <v>*0.9</v>
      </c>
      <c r="AY734" s="70" t="str">
        <f t="shared" si="142"/>
        <v>REZoning_Sol-Win</v>
      </c>
    </row>
    <row r="735" ht="29" spans="1:51">
      <c r="A735" s="67" t="s">
        <v>78</v>
      </c>
      <c r="C735" t="s">
        <v>4073</v>
      </c>
      <c r="D735" s="68" t="s">
        <v>874</v>
      </c>
      <c r="E735" s="52">
        <v>2035</v>
      </c>
      <c r="F735" s="69" t="str">
        <f t="shared" si="132"/>
        <v>*0.95</v>
      </c>
      <c r="G735" s="70" t="str">
        <f t="shared" si="143"/>
        <v>REZoning_Sol-Win</v>
      </c>
      <c r="H735" s="52"/>
      <c r="I735" t="s">
        <v>4073</v>
      </c>
      <c r="J735" s="68" t="s">
        <v>874</v>
      </c>
      <c r="K735" s="52">
        <v>2050</v>
      </c>
      <c r="L735" s="62" t="str">
        <f t="shared" si="133"/>
        <v>*0.93</v>
      </c>
      <c r="M735" s="70" t="str">
        <f t="shared" si="134"/>
        <v>REZoning_Sol-Win</v>
      </c>
      <c r="O735" t="s">
        <v>4073</v>
      </c>
      <c r="P735" t="s">
        <v>874</v>
      </c>
      <c r="Q735">
        <v>2100</v>
      </c>
      <c r="R735" t="s">
        <v>904</v>
      </c>
      <c r="S735" t="s">
        <v>875</v>
      </c>
      <c r="AA735" s="49" t="s">
        <v>4073</v>
      </c>
      <c r="AB735" s="71" t="s">
        <v>874</v>
      </c>
      <c r="AC735" s="55">
        <v>2035</v>
      </c>
      <c r="AD735" s="70" t="str">
        <f t="shared" si="135"/>
        <v>*0.95</v>
      </c>
      <c r="AE735" s="70" t="str">
        <f t="shared" si="136"/>
        <v>REZoning_Sol-Win</v>
      </c>
      <c r="AF735" s="55"/>
      <c r="AG735" s="49" t="s">
        <v>4073</v>
      </c>
      <c r="AH735" s="71" t="s">
        <v>874</v>
      </c>
      <c r="AI735" s="55">
        <v>2050</v>
      </c>
      <c r="AJ735" s="70" t="str">
        <f t="shared" si="137"/>
        <v>*0.93</v>
      </c>
      <c r="AK735" s="70" t="str">
        <f t="shared" si="138"/>
        <v>REZoning_Sol-Win</v>
      </c>
      <c r="AO735" s="50" t="s">
        <v>4073</v>
      </c>
      <c r="AP735" s="72" t="s">
        <v>874</v>
      </c>
      <c r="AQ735" s="58">
        <v>2035</v>
      </c>
      <c r="AR735" s="73" t="str">
        <f t="shared" si="139"/>
        <v>*0.93</v>
      </c>
      <c r="AS735" s="70" t="str">
        <f t="shared" si="140"/>
        <v>REZoning_Sol-Win</v>
      </c>
      <c r="AT735" s="58"/>
      <c r="AU735" s="50" t="s">
        <v>4073</v>
      </c>
      <c r="AV735" s="72" t="s">
        <v>874</v>
      </c>
      <c r="AW735" s="58">
        <v>2050</v>
      </c>
      <c r="AX735" s="73" t="str">
        <f t="shared" si="141"/>
        <v>*0.9</v>
      </c>
      <c r="AY735" s="70" t="str">
        <f t="shared" si="142"/>
        <v>REZoning_Sol-Win</v>
      </c>
    </row>
    <row r="736" ht="29" spans="1:51">
      <c r="A736" s="67" t="s">
        <v>78</v>
      </c>
      <c r="C736" t="s">
        <v>4074</v>
      </c>
      <c r="D736" s="68" t="s">
        <v>874</v>
      </c>
      <c r="E736" s="52">
        <v>2035</v>
      </c>
      <c r="F736" s="69" t="str">
        <f t="shared" si="132"/>
        <v>*0.95</v>
      </c>
      <c r="G736" s="70" t="str">
        <f t="shared" si="143"/>
        <v>REZoning_Sol-Win</v>
      </c>
      <c r="H736" s="52"/>
      <c r="I736" t="s">
        <v>4074</v>
      </c>
      <c r="J736" s="68" t="s">
        <v>874</v>
      </c>
      <c r="K736" s="52">
        <v>2050</v>
      </c>
      <c r="L736" s="62" t="str">
        <f t="shared" si="133"/>
        <v>*0.93</v>
      </c>
      <c r="M736" s="70" t="str">
        <f t="shared" si="134"/>
        <v>REZoning_Sol-Win</v>
      </c>
      <c r="O736" t="s">
        <v>4074</v>
      </c>
      <c r="P736" t="s">
        <v>874</v>
      </c>
      <c r="Q736">
        <v>2100</v>
      </c>
      <c r="R736" t="s">
        <v>904</v>
      </c>
      <c r="S736" t="s">
        <v>875</v>
      </c>
      <c r="AA736" s="49" t="s">
        <v>4074</v>
      </c>
      <c r="AB736" s="71" t="s">
        <v>874</v>
      </c>
      <c r="AC736" s="55">
        <v>2035</v>
      </c>
      <c r="AD736" s="70" t="str">
        <f t="shared" si="135"/>
        <v>*0.95</v>
      </c>
      <c r="AE736" s="70" t="str">
        <f t="shared" si="136"/>
        <v>REZoning_Sol-Win</v>
      </c>
      <c r="AF736" s="55"/>
      <c r="AG736" s="49" t="s">
        <v>4074</v>
      </c>
      <c r="AH736" s="71" t="s">
        <v>874</v>
      </c>
      <c r="AI736" s="55">
        <v>2050</v>
      </c>
      <c r="AJ736" s="70" t="str">
        <f t="shared" si="137"/>
        <v>*0.93</v>
      </c>
      <c r="AK736" s="70" t="str">
        <f t="shared" si="138"/>
        <v>REZoning_Sol-Win</v>
      </c>
      <c r="AO736" s="50" t="s">
        <v>4074</v>
      </c>
      <c r="AP736" s="72" t="s">
        <v>874</v>
      </c>
      <c r="AQ736" s="58">
        <v>2035</v>
      </c>
      <c r="AR736" s="73" t="str">
        <f t="shared" si="139"/>
        <v>*0.93</v>
      </c>
      <c r="AS736" s="70" t="str">
        <f t="shared" si="140"/>
        <v>REZoning_Sol-Win</v>
      </c>
      <c r="AT736" s="58"/>
      <c r="AU736" s="50" t="s">
        <v>4074</v>
      </c>
      <c r="AV736" s="72" t="s">
        <v>874</v>
      </c>
      <c r="AW736" s="58">
        <v>2050</v>
      </c>
      <c r="AX736" s="73" t="str">
        <f t="shared" si="141"/>
        <v>*0.9</v>
      </c>
      <c r="AY736" s="70" t="str">
        <f t="shared" si="142"/>
        <v>REZoning_Sol-Win</v>
      </c>
    </row>
    <row r="737" ht="29" spans="1:51">
      <c r="A737" s="67" t="s">
        <v>78</v>
      </c>
      <c r="C737" t="s">
        <v>4075</v>
      </c>
      <c r="D737" s="68" t="s">
        <v>874</v>
      </c>
      <c r="E737" s="52">
        <v>2035</v>
      </c>
      <c r="F737" s="69" t="str">
        <f t="shared" si="132"/>
        <v>*0.95</v>
      </c>
      <c r="G737" s="70" t="str">
        <f t="shared" si="143"/>
        <v>REZoning_Sol-Win</v>
      </c>
      <c r="H737" s="52"/>
      <c r="I737" t="s">
        <v>4075</v>
      </c>
      <c r="J737" s="68" t="s">
        <v>874</v>
      </c>
      <c r="K737" s="52">
        <v>2050</v>
      </c>
      <c r="L737" s="62" t="str">
        <f t="shared" si="133"/>
        <v>*0.93</v>
      </c>
      <c r="M737" s="70" t="str">
        <f t="shared" si="134"/>
        <v>REZoning_Sol-Win</v>
      </c>
      <c r="O737" t="s">
        <v>4075</v>
      </c>
      <c r="P737" t="s">
        <v>874</v>
      </c>
      <c r="Q737">
        <v>2100</v>
      </c>
      <c r="R737" t="s">
        <v>904</v>
      </c>
      <c r="S737" t="s">
        <v>875</v>
      </c>
      <c r="AA737" s="49" t="s">
        <v>4075</v>
      </c>
      <c r="AB737" s="71" t="s">
        <v>874</v>
      </c>
      <c r="AC737" s="55">
        <v>2035</v>
      </c>
      <c r="AD737" s="70" t="str">
        <f t="shared" si="135"/>
        <v>*0.95</v>
      </c>
      <c r="AE737" s="70" t="str">
        <f t="shared" si="136"/>
        <v>REZoning_Sol-Win</v>
      </c>
      <c r="AF737" s="55"/>
      <c r="AG737" s="49" t="s">
        <v>4075</v>
      </c>
      <c r="AH737" s="71" t="s">
        <v>874</v>
      </c>
      <c r="AI737" s="55">
        <v>2050</v>
      </c>
      <c r="AJ737" s="70" t="str">
        <f t="shared" si="137"/>
        <v>*0.93</v>
      </c>
      <c r="AK737" s="70" t="str">
        <f t="shared" si="138"/>
        <v>REZoning_Sol-Win</v>
      </c>
      <c r="AO737" s="50" t="s">
        <v>4075</v>
      </c>
      <c r="AP737" s="72" t="s">
        <v>874</v>
      </c>
      <c r="AQ737" s="58">
        <v>2035</v>
      </c>
      <c r="AR737" s="73" t="str">
        <f t="shared" si="139"/>
        <v>*0.93</v>
      </c>
      <c r="AS737" s="70" t="str">
        <f t="shared" si="140"/>
        <v>REZoning_Sol-Win</v>
      </c>
      <c r="AT737" s="58"/>
      <c r="AU737" s="50" t="s">
        <v>4075</v>
      </c>
      <c r="AV737" s="72" t="s">
        <v>874</v>
      </c>
      <c r="AW737" s="58">
        <v>2050</v>
      </c>
      <c r="AX737" s="73" t="str">
        <f t="shared" si="141"/>
        <v>*0.9</v>
      </c>
      <c r="AY737" s="70" t="str">
        <f t="shared" si="142"/>
        <v>REZoning_Sol-Win</v>
      </c>
    </row>
    <row r="738" ht="29" spans="1:51">
      <c r="A738" s="67" t="s">
        <v>78</v>
      </c>
      <c r="C738" t="s">
        <v>4076</v>
      </c>
      <c r="D738" s="68" t="s">
        <v>874</v>
      </c>
      <c r="E738" s="52">
        <v>2035</v>
      </c>
      <c r="F738" s="69" t="str">
        <f t="shared" si="132"/>
        <v>*0.95</v>
      </c>
      <c r="G738" s="70" t="str">
        <f t="shared" si="143"/>
        <v>REZoning_Sol-Win</v>
      </c>
      <c r="H738" s="52"/>
      <c r="I738" t="s">
        <v>4076</v>
      </c>
      <c r="J738" s="68" t="s">
        <v>874</v>
      </c>
      <c r="K738" s="52">
        <v>2050</v>
      </c>
      <c r="L738" s="62" t="str">
        <f t="shared" si="133"/>
        <v>*0.93</v>
      </c>
      <c r="M738" s="70" t="str">
        <f t="shared" si="134"/>
        <v>REZoning_Sol-Win</v>
      </c>
      <c r="O738" t="s">
        <v>4076</v>
      </c>
      <c r="P738" t="s">
        <v>874</v>
      </c>
      <c r="Q738">
        <v>2100</v>
      </c>
      <c r="R738" t="s">
        <v>904</v>
      </c>
      <c r="S738" t="s">
        <v>875</v>
      </c>
      <c r="AA738" s="49" t="s">
        <v>4076</v>
      </c>
      <c r="AB738" s="71" t="s">
        <v>874</v>
      </c>
      <c r="AC738" s="55">
        <v>2035</v>
      </c>
      <c r="AD738" s="70" t="str">
        <f t="shared" si="135"/>
        <v>*0.95</v>
      </c>
      <c r="AE738" s="70" t="str">
        <f t="shared" si="136"/>
        <v>REZoning_Sol-Win</v>
      </c>
      <c r="AF738" s="55"/>
      <c r="AG738" s="49" t="s">
        <v>4076</v>
      </c>
      <c r="AH738" s="71" t="s">
        <v>874</v>
      </c>
      <c r="AI738" s="55">
        <v>2050</v>
      </c>
      <c r="AJ738" s="70" t="str">
        <f t="shared" si="137"/>
        <v>*0.93</v>
      </c>
      <c r="AK738" s="70" t="str">
        <f t="shared" si="138"/>
        <v>REZoning_Sol-Win</v>
      </c>
      <c r="AO738" s="50" t="s">
        <v>4076</v>
      </c>
      <c r="AP738" s="72" t="s">
        <v>874</v>
      </c>
      <c r="AQ738" s="58">
        <v>2035</v>
      </c>
      <c r="AR738" s="73" t="str">
        <f t="shared" si="139"/>
        <v>*0.93</v>
      </c>
      <c r="AS738" s="70" t="str">
        <f t="shared" si="140"/>
        <v>REZoning_Sol-Win</v>
      </c>
      <c r="AT738" s="58"/>
      <c r="AU738" s="50" t="s">
        <v>4076</v>
      </c>
      <c r="AV738" s="72" t="s">
        <v>874</v>
      </c>
      <c r="AW738" s="58">
        <v>2050</v>
      </c>
      <c r="AX738" s="73" t="str">
        <f t="shared" si="141"/>
        <v>*0.9</v>
      </c>
      <c r="AY738" s="70" t="str">
        <f t="shared" si="142"/>
        <v>REZoning_Sol-Win</v>
      </c>
    </row>
    <row r="739" ht="29" spans="1:51">
      <c r="A739" s="67" t="s">
        <v>78</v>
      </c>
      <c r="C739" t="s">
        <v>4077</v>
      </c>
      <c r="D739" s="68" t="s">
        <v>874</v>
      </c>
      <c r="E739" s="52">
        <v>2035</v>
      </c>
      <c r="F739" s="69" t="str">
        <f t="shared" si="132"/>
        <v>*0.95</v>
      </c>
      <c r="G739" s="70" t="str">
        <f t="shared" si="143"/>
        <v>REZoning_Sol-Win</v>
      </c>
      <c r="H739" s="52"/>
      <c r="I739" t="s">
        <v>4077</v>
      </c>
      <c r="J739" s="68" t="s">
        <v>874</v>
      </c>
      <c r="K739" s="52">
        <v>2050</v>
      </c>
      <c r="L739" s="62" t="str">
        <f t="shared" si="133"/>
        <v>*0.93</v>
      </c>
      <c r="M739" s="70" t="str">
        <f t="shared" si="134"/>
        <v>REZoning_Sol-Win</v>
      </c>
      <c r="O739" t="s">
        <v>4077</v>
      </c>
      <c r="P739" t="s">
        <v>874</v>
      </c>
      <c r="Q739">
        <v>2100</v>
      </c>
      <c r="R739" t="s">
        <v>904</v>
      </c>
      <c r="S739" t="s">
        <v>875</v>
      </c>
      <c r="AA739" s="49" t="s">
        <v>4077</v>
      </c>
      <c r="AB739" s="71" t="s">
        <v>874</v>
      </c>
      <c r="AC739" s="55">
        <v>2035</v>
      </c>
      <c r="AD739" s="70" t="str">
        <f t="shared" si="135"/>
        <v>*0.95</v>
      </c>
      <c r="AE739" s="70" t="str">
        <f t="shared" si="136"/>
        <v>REZoning_Sol-Win</v>
      </c>
      <c r="AF739" s="55"/>
      <c r="AG739" s="49" t="s">
        <v>4077</v>
      </c>
      <c r="AH739" s="71" t="s">
        <v>874</v>
      </c>
      <c r="AI739" s="55">
        <v>2050</v>
      </c>
      <c r="AJ739" s="70" t="str">
        <f t="shared" si="137"/>
        <v>*0.93</v>
      </c>
      <c r="AK739" s="70" t="str">
        <f t="shared" si="138"/>
        <v>REZoning_Sol-Win</v>
      </c>
      <c r="AO739" s="50" t="s">
        <v>4077</v>
      </c>
      <c r="AP739" s="72" t="s">
        <v>874</v>
      </c>
      <c r="AQ739" s="58">
        <v>2035</v>
      </c>
      <c r="AR739" s="73" t="str">
        <f t="shared" si="139"/>
        <v>*0.93</v>
      </c>
      <c r="AS739" s="70" t="str">
        <f t="shared" si="140"/>
        <v>REZoning_Sol-Win</v>
      </c>
      <c r="AT739" s="58"/>
      <c r="AU739" s="50" t="s">
        <v>4077</v>
      </c>
      <c r="AV739" s="72" t="s">
        <v>874</v>
      </c>
      <c r="AW739" s="58">
        <v>2050</v>
      </c>
      <c r="AX739" s="73" t="str">
        <f t="shared" si="141"/>
        <v>*0.9</v>
      </c>
      <c r="AY739" s="70" t="str">
        <f t="shared" si="142"/>
        <v>REZoning_Sol-Win</v>
      </c>
    </row>
    <row r="740" ht="29" spans="1:51">
      <c r="A740" s="67" t="s">
        <v>78</v>
      </c>
      <c r="C740" t="s">
        <v>4078</v>
      </c>
      <c r="D740" s="68" t="s">
        <v>874</v>
      </c>
      <c r="E740" s="52">
        <v>2035</v>
      </c>
      <c r="F740" s="69" t="str">
        <f t="shared" si="132"/>
        <v>*0.95</v>
      </c>
      <c r="G740" s="70" t="str">
        <f t="shared" si="143"/>
        <v>REZoning_Sol-Win</v>
      </c>
      <c r="H740" s="52"/>
      <c r="I740" t="s">
        <v>4078</v>
      </c>
      <c r="J740" s="68" t="s">
        <v>874</v>
      </c>
      <c r="K740" s="52">
        <v>2050</v>
      </c>
      <c r="L740" s="62" t="str">
        <f t="shared" si="133"/>
        <v>*0.93</v>
      </c>
      <c r="M740" s="70" t="str">
        <f t="shared" si="134"/>
        <v>REZoning_Sol-Win</v>
      </c>
      <c r="O740" t="s">
        <v>4078</v>
      </c>
      <c r="P740" t="s">
        <v>874</v>
      </c>
      <c r="Q740">
        <v>2100</v>
      </c>
      <c r="R740" t="s">
        <v>904</v>
      </c>
      <c r="S740" t="s">
        <v>875</v>
      </c>
      <c r="AA740" s="49" t="s">
        <v>4078</v>
      </c>
      <c r="AB740" s="71" t="s">
        <v>874</v>
      </c>
      <c r="AC740" s="55">
        <v>2035</v>
      </c>
      <c r="AD740" s="70" t="str">
        <f t="shared" si="135"/>
        <v>*0.95</v>
      </c>
      <c r="AE740" s="70" t="str">
        <f t="shared" si="136"/>
        <v>REZoning_Sol-Win</v>
      </c>
      <c r="AF740" s="55"/>
      <c r="AG740" s="49" t="s">
        <v>4078</v>
      </c>
      <c r="AH740" s="71" t="s">
        <v>874</v>
      </c>
      <c r="AI740" s="55">
        <v>2050</v>
      </c>
      <c r="AJ740" s="70" t="str">
        <f t="shared" si="137"/>
        <v>*0.93</v>
      </c>
      <c r="AK740" s="70" t="str">
        <f t="shared" si="138"/>
        <v>REZoning_Sol-Win</v>
      </c>
      <c r="AO740" s="50" t="s">
        <v>4078</v>
      </c>
      <c r="AP740" s="72" t="s">
        <v>874</v>
      </c>
      <c r="AQ740" s="58">
        <v>2035</v>
      </c>
      <c r="AR740" s="73" t="str">
        <f t="shared" si="139"/>
        <v>*0.93</v>
      </c>
      <c r="AS740" s="70" t="str">
        <f t="shared" si="140"/>
        <v>REZoning_Sol-Win</v>
      </c>
      <c r="AT740" s="58"/>
      <c r="AU740" s="50" t="s">
        <v>4078</v>
      </c>
      <c r="AV740" s="72" t="s">
        <v>874</v>
      </c>
      <c r="AW740" s="58">
        <v>2050</v>
      </c>
      <c r="AX740" s="73" t="str">
        <f t="shared" si="141"/>
        <v>*0.9</v>
      </c>
      <c r="AY740" s="70" t="str">
        <f t="shared" si="142"/>
        <v>REZoning_Sol-Win</v>
      </c>
    </row>
    <row r="741" ht="29" spans="1:51">
      <c r="A741" s="67" t="s">
        <v>78</v>
      </c>
      <c r="C741" t="s">
        <v>4079</v>
      </c>
      <c r="D741" s="68" t="s">
        <v>874</v>
      </c>
      <c r="E741" s="52">
        <v>2035</v>
      </c>
      <c r="F741" s="69" t="str">
        <f t="shared" si="132"/>
        <v>*0.95</v>
      </c>
      <c r="G741" s="70" t="str">
        <f t="shared" si="143"/>
        <v>REZoning_Sol-Win</v>
      </c>
      <c r="H741" s="52"/>
      <c r="I741" t="s">
        <v>4079</v>
      </c>
      <c r="J741" s="68" t="s">
        <v>874</v>
      </c>
      <c r="K741" s="52">
        <v>2050</v>
      </c>
      <c r="L741" s="62" t="str">
        <f t="shared" si="133"/>
        <v>*0.93</v>
      </c>
      <c r="M741" s="70" t="str">
        <f t="shared" si="134"/>
        <v>REZoning_Sol-Win</v>
      </c>
      <c r="O741" t="s">
        <v>4079</v>
      </c>
      <c r="P741" t="s">
        <v>874</v>
      </c>
      <c r="Q741">
        <v>2100</v>
      </c>
      <c r="R741" t="s">
        <v>904</v>
      </c>
      <c r="S741" t="s">
        <v>875</v>
      </c>
      <c r="AA741" s="49" t="s">
        <v>4079</v>
      </c>
      <c r="AB741" s="71" t="s">
        <v>874</v>
      </c>
      <c r="AC741" s="55">
        <v>2035</v>
      </c>
      <c r="AD741" s="70" t="str">
        <f t="shared" si="135"/>
        <v>*0.95</v>
      </c>
      <c r="AE741" s="70" t="str">
        <f t="shared" si="136"/>
        <v>REZoning_Sol-Win</v>
      </c>
      <c r="AF741" s="55"/>
      <c r="AG741" s="49" t="s">
        <v>4079</v>
      </c>
      <c r="AH741" s="71" t="s">
        <v>874</v>
      </c>
      <c r="AI741" s="55">
        <v>2050</v>
      </c>
      <c r="AJ741" s="70" t="str">
        <f t="shared" si="137"/>
        <v>*0.93</v>
      </c>
      <c r="AK741" s="70" t="str">
        <f t="shared" si="138"/>
        <v>REZoning_Sol-Win</v>
      </c>
      <c r="AO741" s="50" t="s">
        <v>4079</v>
      </c>
      <c r="AP741" s="72" t="s">
        <v>874</v>
      </c>
      <c r="AQ741" s="58">
        <v>2035</v>
      </c>
      <c r="AR741" s="73" t="str">
        <f t="shared" si="139"/>
        <v>*0.93</v>
      </c>
      <c r="AS741" s="70" t="str">
        <f t="shared" si="140"/>
        <v>REZoning_Sol-Win</v>
      </c>
      <c r="AT741" s="58"/>
      <c r="AU741" s="50" t="s">
        <v>4079</v>
      </c>
      <c r="AV741" s="72" t="s">
        <v>874</v>
      </c>
      <c r="AW741" s="58">
        <v>2050</v>
      </c>
      <c r="AX741" s="73" t="str">
        <f t="shared" si="141"/>
        <v>*0.9</v>
      </c>
      <c r="AY741" s="70" t="str">
        <f t="shared" si="142"/>
        <v>REZoning_Sol-Win</v>
      </c>
    </row>
    <row r="742" ht="29" spans="1:51">
      <c r="A742" s="67" t="s">
        <v>78</v>
      </c>
      <c r="C742" t="s">
        <v>4080</v>
      </c>
      <c r="D742" s="68" t="s">
        <v>874</v>
      </c>
      <c r="E742" s="52">
        <v>2035</v>
      </c>
      <c r="F742" s="69" t="str">
        <f t="shared" si="132"/>
        <v>*0.95</v>
      </c>
      <c r="G742" s="70" t="str">
        <f t="shared" si="143"/>
        <v>REZoning_Sol-Win</v>
      </c>
      <c r="H742" s="52"/>
      <c r="I742" t="s">
        <v>4080</v>
      </c>
      <c r="J742" s="68" t="s">
        <v>874</v>
      </c>
      <c r="K742" s="52">
        <v>2050</v>
      </c>
      <c r="L742" s="62" t="str">
        <f t="shared" si="133"/>
        <v>*0.93</v>
      </c>
      <c r="M742" s="70" t="str">
        <f t="shared" si="134"/>
        <v>REZoning_Sol-Win</v>
      </c>
      <c r="O742" t="s">
        <v>4080</v>
      </c>
      <c r="P742" t="s">
        <v>874</v>
      </c>
      <c r="Q742">
        <v>2100</v>
      </c>
      <c r="R742" t="s">
        <v>904</v>
      </c>
      <c r="S742" t="s">
        <v>875</v>
      </c>
      <c r="AA742" s="49" t="s">
        <v>4080</v>
      </c>
      <c r="AB742" s="71" t="s">
        <v>874</v>
      </c>
      <c r="AC742" s="55">
        <v>2035</v>
      </c>
      <c r="AD742" s="70" t="str">
        <f t="shared" si="135"/>
        <v>*0.95</v>
      </c>
      <c r="AE742" s="70" t="str">
        <f t="shared" si="136"/>
        <v>REZoning_Sol-Win</v>
      </c>
      <c r="AF742" s="55"/>
      <c r="AG742" s="49" t="s">
        <v>4080</v>
      </c>
      <c r="AH742" s="71" t="s">
        <v>874</v>
      </c>
      <c r="AI742" s="55">
        <v>2050</v>
      </c>
      <c r="AJ742" s="70" t="str">
        <f t="shared" si="137"/>
        <v>*0.93</v>
      </c>
      <c r="AK742" s="70" t="str">
        <f t="shared" si="138"/>
        <v>REZoning_Sol-Win</v>
      </c>
      <c r="AO742" s="50" t="s">
        <v>4080</v>
      </c>
      <c r="AP742" s="72" t="s">
        <v>874</v>
      </c>
      <c r="AQ742" s="58">
        <v>2035</v>
      </c>
      <c r="AR742" s="73" t="str">
        <f t="shared" si="139"/>
        <v>*0.93</v>
      </c>
      <c r="AS742" s="70" t="str">
        <f t="shared" si="140"/>
        <v>REZoning_Sol-Win</v>
      </c>
      <c r="AT742" s="58"/>
      <c r="AU742" s="50" t="s">
        <v>4080</v>
      </c>
      <c r="AV742" s="72" t="s">
        <v>874</v>
      </c>
      <c r="AW742" s="58">
        <v>2050</v>
      </c>
      <c r="AX742" s="73" t="str">
        <f t="shared" si="141"/>
        <v>*0.9</v>
      </c>
      <c r="AY742" s="70" t="str">
        <f t="shared" si="142"/>
        <v>REZoning_Sol-Win</v>
      </c>
    </row>
    <row r="743" ht="29" spans="1:51">
      <c r="A743" s="67" t="s">
        <v>78</v>
      </c>
      <c r="C743" t="s">
        <v>4081</v>
      </c>
      <c r="D743" s="68" t="s">
        <v>874</v>
      </c>
      <c r="E743" s="52">
        <v>2035</v>
      </c>
      <c r="F743" s="69" t="str">
        <f t="shared" si="132"/>
        <v>*0.95</v>
      </c>
      <c r="G743" s="70" t="str">
        <f t="shared" si="143"/>
        <v>REZoning_Sol-Win</v>
      </c>
      <c r="H743" s="52"/>
      <c r="I743" t="s">
        <v>4081</v>
      </c>
      <c r="J743" s="68" t="s">
        <v>874</v>
      </c>
      <c r="K743" s="52">
        <v>2050</v>
      </c>
      <c r="L743" s="62" t="str">
        <f t="shared" si="133"/>
        <v>*0.93</v>
      </c>
      <c r="M743" s="70" t="str">
        <f t="shared" si="134"/>
        <v>REZoning_Sol-Win</v>
      </c>
      <c r="O743" t="s">
        <v>4081</v>
      </c>
      <c r="P743" t="s">
        <v>874</v>
      </c>
      <c r="Q743">
        <v>2100</v>
      </c>
      <c r="R743" t="s">
        <v>904</v>
      </c>
      <c r="S743" t="s">
        <v>875</v>
      </c>
      <c r="AA743" s="49" t="s">
        <v>4081</v>
      </c>
      <c r="AB743" s="71" t="s">
        <v>874</v>
      </c>
      <c r="AC743" s="55">
        <v>2035</v>
      </c>
      <c r="AD743" s="70" t="str">
        <f t="shared" si="135"/>
        <v>*0.95</v>
      </c>
      <c r="AE743" s="70" t="str">
        <f t="shared" si="136"/>
        <v>REZoning_Sol-Win</v>
      </c>
      <c r="AF743" s="55"/>
      <c r="AG743" s="49" t="s">
        <v>4081</v>
      </c>
      <c r="AH743" s="71" t="s">
        <v>874</v>
      </c>
      <c r="AI743" s="55">
        <v>2050</v>
      </c>
      <c r="AJ743" s="70" t="str">
        <f t="shared" si="137"/>
        <v>*0.93</v>
      </c>
      <c r="AK743" s="70" t="str">
        <f t="shared" si="138"/>
        <v>REZoning_Sol-Win</v>
      </c>
      <c r="AO743" s="50" t="s">
        <v>4081</v>
      </c>
      <c r="AP743" s="72" t="s">
        <v>874</v>
      </c>
      <c r="AQ743" s="58">
        <v>2035</v>
      </c>
      <c r="AR743" s="73" t="str">
        <f t="shared" si="139"/>
        <v>*0.93</v>
      </c>
      <c r="AS743" s="70" t="str">
        <f t="shared" si="140"/>
        <v>REZoning_Sol-Win</v>
      </c>
      <c r="AT743" s="58"/>
      <c r="AU743" s="50" t="s">
        <v>4081</v>
      </c>
      <c r="AV743" s="72" t="s">
        <v>874</v>
      </c>
      <c r="AW743" s="58">
        <v>2050</v>
      </c>
      <c r="AX743" s="73" t="str">
        <f t="shared" si="141"/>
        <v>*0.9</v>
      </c>
      <c r="AY743" s="70" t="str">
        <f t="shared" si="142"/>
        <v>REZoning_Sol-Win</v>
      </c>
    </row>
    <row r="744" ht="29" spans="1:51">
      <c r="A744" s="67" t="s">
        <v>78</v>
      </c>
      <c r="C744" t="s">
        <v>4082</v>
      </c>
      <c r="D744" s="68" t="s">
        <v>874</v>
      </c>
      <c r="E744" s="52">
        <v>2035</v>
      </c>
      <c r="F744" s="69" t="str">
        <f t="shared" si="132"/>
        <v>*0.95</v>
      </c>
      <c r="G744" s="70" t="str">
        <f t="shared" si="143"/>
        <v>REZoning_Sol-Win</v>
      </c>
      <c r="H744" s="52"/>
      <c r="I744" t="s">
        <v>4082</v>
      </c>
      <c r="J744" s="68" t="s">
        <v>874</v>
      </c>
      <c r="K744" s="52">
        <v>2050</v>
      </c>
      <c r="L744" s="62" t="str">
        <f t="shared" si="133"/>
        <v>*0.93</v>
      </c>
      <c r="M744" s="70" t="str">
        <f t="shared" si="134"/>
        <v>REZoning_Sol-Win</v>
      </c>
      <c r="O744" t="s">
        <v>4082</v>
      </c>
      <c r="P744" t="s">
        <v>874</v>
      </c>
      <c r="Q744">
        <v>2100</v>
      </c>
      <c r="R744" t="s">
        <v>904</v>
      </c>
      <c r="S744" t="s">
        <v>875</v>
      </c>
      <c r="AA744" s="49" t="s">
        <v>4082</v>
      </c>
      <c r="AB744" s="71" t="s">
        <v>874</v>
      </c>
      <c r="AC744" s="55">
        <v>2035</v>
      </c>
      <c r="AD744" s="70" t="str">
        <f t="shared" si="135"/>
        <v>*0.95</v>
      </c>
      <c r="AE744" s="70" t="str">
        <f t="shared" si="136"/>
        <v>REZoning_Sol-Win</v>
      </c>
      <c r="AF744" s="55"/>
      <c r="AG744" s="49" t="s">
        <v>4082</v>
      </c>
      <c r="AH744" s="71" t="s">
        <v>874</v>
      </c>
      <c r="AI744" s="55">
        <v>2050</v>
      </c>
      <c r="AJ744" s="70" t="str">
        <f t="shared" si="137"/>
        <v>*0.93</v>
      </c>
      <c r="AK744" s="70" t="str">
        <f t="shared" si="138"/>
        <v>REZoning_Sol-Win</v>
      </c>
      <c r="AO744" s="50" t="s">
        <v>4082</v>
      </c>
      <c r="AP744" s="72" t="s">
        <v>874</v>
      </c>
      <c r="AQ744" s="58">
        <v>2035</v>
      </c>
      <c r="AR744" s="73" t="str">
        <f t="shared" si="139"/>
        <v>*0.93</v>
      </c>
      <c r="AS744" s="70" t="str">
        <f t="shared" si="140"/>
        <v>REZoning_Sol-Win</v>
      </c>
      <c r="AT744" s="58"/>
      <c r="AU744" s="50" t="s">
        <v>4082</v>
      </c>
      <c r="AV744" s="72" t="s">
        <v>874</v>
      </c>
      <c r="AW744" s="58">
        <v>2050</v>
      </c>
      <c r="AX744" s="73" t="str">
        <f t="shared" si="141"/>
        <v>*0.9</v>
      </c>
      <c r="AY744" s="70" t="str">
        <f t="shared" si="142"/>
        <v>REZoning_Sol-Win</v>
      </c>
    </row>
    <row r="745" ht="29" spans="1:51">
      <c r="A745" s="67" t="s">
        <v>78</v>
      </c>
      <c r="C745" t="s">
        <v>4083</v>
      </c>
      <c r="D745" s="68" t="s">
        <v>874</v>
      </c>
      <c r="E745" s="52">
        <v>2035</v>
      </c>
      <c r="F745" s="69" t="str">
        <f t="shared" si="132"/>
        <v>*0.95</v>
      </c>
      <c r="G745" s="70" t="str">
        <f t="shared" si="143"/>
        <v>REZoning_Sol-Win</v>
      </c>
      <c r="H745" s="52"/>
      <c r="I745" t="s">
        <v>4083</v>
      </c>
      <c r="J745" s="68" t="s">
        <v>874</v>
      </c>
      <c r="K745" s="52">
        <v>2050</v>
      </c>
      <c r="L745" s="62" t="str">
        <f t="shared" si="133"/>
        <v>*0.93</v>
      </c>
      <c r="M745" s="70" t="str">
        <f t="shared" si="134"/>
        <v>REZoning_Sol-Win</v>
      </c>
      <c r="O745" t="s">
        <v>4083</v>
      </c>
      <c r="P745" t="s">
        <v>874</v>
      </c>
      <c r="Q745">
        <v>2100</v>
      </c>
      <c r="R745" t="s">
        <v>904</v>
      </c>
      <c r="S745" t="s">
        <v>875</v>
      </c>
      <c r="AA745" s="49" t="s">
        <v>4083</v>
      </c>
      <c r="AB745" s="71" t="s">
        <v>874</v>
      </c>
      <c r="AC745" s="55">
        <v>2035</v>
      </c>
      <c r="AD745" s="70" t="str">
        <f t="shared" si="135"/>
        <v>*0.95</v>
      </c>
      <c r="AE745" s="70" t="str">
        <f t="shared" si="136"/>
        <v>REZoning_Sol-Win</v>
      </c>
      <c r="AF745" s="55"/>
      <c r="AG745" s="49" t="s">
        <v>4083</v>
      </c>
      <c r="AH745" s="71" t="s">
        <v>874</v>
      </c>
      <c r="AI745" s="55">
        <v>2050</v>
      </c>
      <c r="AJ745" s="70" t="str">
        <f t="shared" si="137"/>
        <v>*0.93</v>
      </c>
      <c r="AK745" s="70" t="str">
        <f t="shared" si="138"/>
        <v>REZoning_Sol-Win</v>
      </c>
      <c r="AO745" s="50" t="s">
        <v>4083</v>
      </c>
      <c r="AP745" s="72" t="s">
        <v>874</v>
      </c>
      <c r="AQ745" s="58">
        <v>2035</v>
      </c>
      <c r="AR745" s="73" t="str">
        <f t="shared" si="139"/>
        <v>*0.93</v>
      </c>
      <c r="AS745" s="70" t="str">
        <f t="shared" si="140"/>
        <v>REZoning_Sol-Win</v>
      </c>
      <c r="AT745" s="58"/>
      <c r="AU745" s="50" t="s">
        <v>4083</v>
      </c>
      <c r="AV745" s="72" t="s">
        <v>874</v>
      </c>
      <c r="AW745" s="58">
        <v>2050</v>
      </c>
      <c r="AX745" s="73" t="str">
        <f t="shared" si="141"/>
        <v>*0.9</v>
      </c>
      <c r="AY745" s="70" t="str">
        <f t="shared" si="142"/>
        <v>REZoning_Sol-Win</v>
      </c>
    </row>
    <row r="746" ht="29" spans="1:51">
      <c r="A746" s="67" t="s">
        <v>83</v>
      </c>
      <c r="C746" t="s">
        <v>4084</v>
      </c>
      <c r="D746" s="68" t="s">
        <v>874</v>
      </c>
      <c r="E746" s="52">
        <v>2035</v>
      </c>
      <c r="F746" s="69" t="str">
        <f t="shared" si="132"/>
        <v>*0.94</v>
      </c>
      <c r="G746" s="70" t="str">
        <f t="shared" si="143"/>
        <v>REZoning_Sol-Win</v>
      </c>
      <c r="H746" s="52"/>
      <c r="I746" t="s">
        <v>4084</v>
      </c>
      <c r="J746" s="68" t="s">
        <v>874</v>
      </c>
      <c r="K746" s="52">
        <v>2050</v>
      </c>
      <c r="L746" s="62" t="str">
        <f t="shared" si="133"/>
        <v>*0.9</v>
      </c>
      <c r="M746" s="70" t="str">
        <f t="shared" si="134"/>
        <v>REZoning_Sol-Win</v>
      </c>
      <c r="O746" t="s">
        <v>4084</v>
      </c>
      <c r="P746" t="s">
        <v>874</v>
      </c>
      <c r="Q746">
        <v>2100</v>
      </c>
      <c r="R746" t="s">
        <v>926</v>
      </c>
      <c r="S746" t="s">
        <v>875</v>
      </c>
      <c r="AA746" s="49" t="s">
        <v>4084</v>
      </c>
      <c r="AB746" s="71" t="s">
        <v>874</v>
      </c>
      <c r="AC746" s="55">
        <v>2035</v>
      </c>
      <c r="AD746" s="70" t="str">
        <f t="shared" si="135"/>
        <v>*0.92</v>
      </c>
      <c r="AE746" s="70" t="str">
        <f t="shared" si="136"/>
        <v>REZoning_Sol-Win</v>
      </c>
      <c r="AF746" s="55"/>
      <c r="AG746" s="49" t="s">
        <v>4084</v>
      </c>
      <c r="AH746" s="71" t="s">
        <v>874</v>
      </c>
      <c r="AI746" s="55">
        <v>2050</v>
      </c>
      <c r="AJ746" s="70" t="str">
        <f t="shared" si="137"/>
        <v>*0.89</v>
      </c>
      <c r="AK746" s="70" t="str">
        <f t="shared" si="138"/>
        <v>REZoning_Sol-Win</v>
      </c>
      <c r="AO746" s="50" t="s">
        <v>4084</v>
      </c>
      <c r="AP746" s="72" t="s">
        <v>874</v>
      </c>
      <c r="AQ746" s="58">
        <v>2035</v>
      </c>
      <c r="AR746" s="73" t="str">
        <f t="shared" si="139"/>
        <v>*0.89</v>
      </c>
      <c r="AS746" s="70" t="str">
        <f t="shared" si="140"/>
        <v>REZoning_Sol-Win</v>
      </c>
      <c r="AT746" s="58"/>
      <c r="AU746" s="50" t="s">
        <v>4084</v>
      </c>
      <c r="AV746" s="72" t="s">
        <v>874</v>
      </c>
      <c r="AW746" s="58">
        <v>2050</v>
      </c>
      <c r="AX746" s="73" t="str">
        <f t="shared" si="141"/>
        <v>*0.84</v>
      </c>
      <c r="AY746" s="70" t="str">
        <f t="shared" si="142"/>
        <v>REZoning_Sol-Win</v>
      </c>
    </row>
    <row r="747" ht="29" spans="1:51">
      <c r="A747" s="67" t="s">
        <v>83</v>
      </c>
      <c r="C747" t="s">
        <v>4085</v>
      </c>
      <c r="D747" s="68" t="s">
        <v>874</v>
      </c>
      <c r="E747" s="52">
        <v>2035</v>
      </c>
      <c r="F747" s="69" t="str">
        <f t="shared" si="132"/>
        <v>*0.94</v>
      </c>
      <c r="G747" s="70" t="str">
        <f t="shared" si="143"/>
        <v>REZoning_Sol-Win</v>
      </c>
      <c r="H747" s="52"/>
      <c r="I747" t="s">
        <v>4085</v>
      </c>
      <c r="J747" s="68" t="s">
        <v>874</v>
      </c>
      <c r="K747" s="52">
        <v>2050</v>
      </c>
      <c r="L747" s="62" t="str">
        <f t="shared" si="133"/>
        <v>*0.9</v>
      </c>
      <c r="M747" s="70" t="str">
        <f t="shared" si="134"/>
        <v>REZoning_Sol-Win</v>
      </c>
      <c r="O747" t="s">
        <v>4085</v>
      </c>
      <c r="P747" t="s">
        <v>874</v>
      </c>
      <c r="Q747">
        <v>2100</v>
      </c>
      <c r="R747" t="s">
        <v>926</v>
      </c>
      <c r="S747" t="s">
        <v>875</v>
      </c>
      <c r="AA747" s="49" t="s">
        <v>4085</v>
      </c>
      <c r="AB747" s="71" t="s">
        <v>874</v>
      </c>
      <c r="AC747" s="55">
        <v>2035</v>
      </c>
      <c r="AD747" s="70" t="str">
        <f t="shared" si="135"/>
        <v>*0.92</v>
      </c>
      <c r="AE747" s="70" t="str">
        <f t="shared" si="136"/>
        <v>REZoning_Sol-Win</v>
      </c>
      <c r="AF747" s="55"/>
      <c r="AG747" s="49" t="s">
        <v>4085</v>
      </c>
      <c r="AH747" s="71" t="s">
        <v>874</v>
      </c>
      <c r="AI747" s="55">
        <v>2050</v>
      </c>
      <c r="AJ747" s="70" t="str">
        <f t="shared" si="137"/>
        <v>*0.89</v>
      </c>
      <c r="AK747" s="70" t="str">
        <f t="shared" si="138"/>
        <v>REZoning_Sol-Win</v>
      </c>
      <c r="AO747" s="50" t="s">
        <v>4085</v>
      </c>
      <c r="AP747" s="72" t="s">
        <v>874</v>
      </c>
      <c r="AQ747" s="58">
        <v>2035</v>
      </c>
      <c r="AR747" s="73" t="str">
        <f t="shared" si="139"/>
        <v>*0.89</v>
      </c>
      <c r="AS747" s="70" t="str">
        <f t="shared" si="140"/>
        <v>REZoning_Sol-Win</v>
      </c>
      <c r="AT747" s="58"/>
      <c r="AU747" s="50" t="s">
        <v>4085</v>
      </c>
      <c r="AV747" s="72" t="s">
        <v>874</v>
      </c>
      <c r="AW747" s="58">
        <v>2050</v>
      </c>
      <c r="AX747" s="73" t="str">
        <f t="shared" si="141"/>
        <v>*0.84</v>
      </c>
      <c r="AY747" s="70" t="str">
        <f t="shared" si="142"/>
        <v>REZoning_Sol-Win</v>
      </c>
    </row>
    <row r="748" ht="29" spans="1:51">
      <c r="A748" s="67" t="s">
        <v>83</v>
      </c>
      <c r="C748" t="s">
        <v>4086</v>
      </c>
      <c r="D748" s="68" t="s">
        <v>874</v>
      </c>
      <c r="E748" s="52">
        <v>2035</v>
      </c>
      <c r="F748" s="69" t="str">
        <f t="shared" si="132"/>
        <v>*0.94</v>
      </c>
      <c r="G748" s="70" t="str">
        <f t="shared" si="143"/>
        <v>REZoning_Sol-Win</v>
      </c>
      <c r="H748" s="52"/>
      <c r="I748" t="s">
        <v>4086</v>
      </c>
      <c r="J748" s="68" t="s">
        <v>874</v>
      </c>
      <c r="K748" s="52">
        <v>2050</v>
      </c>
      <c r="L748" s="62" t="str">
        <f t="shared" si="133"/>
        <v>*0.9</v>
      </c>
      <c r="M748" s="70" t="str">
        <f t="shared" si="134"/>
        <v>REZoning_Sol-Win</v>
      </c>
      <c r="O748" t="s">
        <v>4086</v>
      </c>
      <c r="P748" t="s">
        <v>874</v>
      </c>
      <c r="Q748">
        <v>2100</v>
      </c>
      <c r="R748" t="s">
        <v>926</v>
      </c>
      <c r="S748" t="s">
        <v>875</v>
      </c>
      <c r="AA748" s="49" t="s">
        <v>4086</v>
      </c>
      <c r="AB748" s="71" t="s">
        <v>874</v>
      </c>
      <c r="AC748" s="55">
        <v>2035</v>
      </c>
      <c r="AD748" s="70" t="str">
        <f t="shared" si="135"/>
        <v>*0.92</v>
      </c>
      <c r="AE748" s="70" t="str">
        <f t="shared" si="136"/>
        <v>REZoning_Sol-Win</v>
      </c>
      <c r="AF748" s="55"/>
      <c r="AG748" s="49" t="s">
        <v>4086</v>
      </c>
      <c r="AH748" s="71" t="s">
        <v>874</v>
      </c>
      <c r="AI748" s="55">
        <v>2050</v>
      </c>
      <c r="AJ748" s="70" t="str">
        <f t="shared" si="137"/>
        <v>*0.89</v>
      </c>
      <c r="AK748" s="70" t="str">
        <f t="shared" si="138"/>
        <v>REZoning_Sol-Win</v>
      </c>
      <c r="AO748" s="50" t="s">
        <v>4086</v>
      </c>
      <c r="AP748" s="72" t="s">
        <v>874</v>
      </c>
      <c r="AQ748" s="58">
        <v>2035</v>
      </c>
      <c r="AR748" s="73" t="str">
        <f t="shared" si="139"/>
        <v>*0.89</v>
      </c>
      <c r="AS748" s="70" t="str">
        <f t="shared" si="140"/>
        <v>REZoning_Sol-Win</v>
      </c>
      <c r="AT748" s="58"/>
      <c r="AU748" s="50" t="s">
        <v>4086</v>
      </c>
      <c r="AV748" s="72" t="s">
        <v>874</v>
      </c>
      <c r="AW748" s="58">
        <v>2050</v>
      </c>
      <c r="AX748" s="73" t="str">
        <f t="shared" si="141"/>
        <v>*0.84</v>
      </c>
      <c r="AY748" s="70" t="str">
        <f t="shared" si="142"/>
        <v>REZoning_Sol-Win</v>
      </c>
    </row>
    <row r="749" ht="29" spans="1:51">
      <c r="A749" s="67" t="s">
        <v>83</v>
      </c>
      <c r="C749" t="s">
        <v>4087</v>
      </c>
      <c r="D749" s="68" t="s">
        <v>874</v>
      </c>
      <c r="E749" s="52">
        <v>2035</v>
      </c>
      <c r="F749" s="69" t="str">
        <f t="shared" si="132"/>
        <v>*0.94</v>
      </c>
      <c r="G749" s="70" t="str">
        <f t="shared" si="143"/>
        <v>REZoning_Sol-Win</v>
      </c>
      <c r="H749" s="52"/>
      <c r="I749" t="s">
        <v>4087</v>
      </c>
      <c r="J749" s="68" t="s">
        <v>874</v>
      </c>
      <c r="K749" s="52">
        <v>2050</v>
      </c>
      <c r="L749" s="62" t="str">
        <f t="shared" si="133"/>
        <v>*0.9</v>
      </c>
      <c r="M749" s="70" t="str">
        <f t="shared" si="134"/>
        <v>REZoning_Sol-Win</v>
      </c>
      <c r="O749" t="s">
        <v>4087</v>
      </c>
      <c r="P749" t="s">
        <v>874</v>
      </c>
      <c r="Q749">
        <v>2100</v>
      </c>
      <c r="R749" t="s">
        <v>926</v>
      </c>
      <c r="S749" t="s">
        <v>875</v>
      </c>
      <c r="AA749" s="49" t="s">
        <v>4087</v>
      </c>
      <c r="AB749" s="71" t="s">
        <v>874</v>
      </c>
      <c r="AC749" s="55">
        <v>2035</v>
      </c>
      <c r="AD749" s="70" t="str">
        <f t="shared" si="135"/>
        <v>*0.92</v>
      </c>
      <c r="AE749" s="70" t="str">
        <f t="shared" si="136"/>
        <v>REZoning_Sol-Win</v>
      </c>
      <c r="AF749" s="55"/>
      <c r="AG749" s="49" t="s">
        <v>4087</v>
      </c>
      <c r="AH749" s="71" t="s">
        <v>874</v>
      </c>
      <c r="AI749" s="55">
        <v>2050</v>
      </c>
      <c r="AJ749" s="70" t="str">
        <f t="shared" si="137"/>
        <v>*0.89</v>
      </c>
      <c r="AK749" s="70" t="str">
        <f t="shared" si="138"/>
        <v>REZoning_Sol-Win</v>
      </c>
      <c r="AO749" s="50" t="s">
        <v>4087</v>
      </c>
      <c r="AP749" s="72" t="s">
        <v>874</v>
      </c>
      <c r="AQ749" s="58">
        <v>2035</v>
      </c>
      <c r="AR749" s="73" t="str">
        <f t="shared" si="139"/>
        <v>*0.89</v>
      </c>
      <c r="AS749" s="70" t="str">
        <f t="shared" si="140"/>
        <v>REZoning_Sol-Win</v>
      </c>
      <c r="AT749" s="58"/>
      <c r="AU749" s="50" t="s">
        <v>4087</v>
      </c>
      <c r="AV749" s="72" t="s">
        <v>874</v>
      </c>
      <c r="AW749" s="58">
        <v>2050</v>
      </c>
      <c r="AX749" s="73" t="str">
        <f t="shared" si="141"/>
        <v>*0.84</v>
      </c>
      <c r="AY749" s="70" t="str">
        <f t="shared" si="142"/>
        <v>REZoning_Sol-Win</v>
      </c>
    </row>
    <row r="750" ht="29" spans="1:51">
      <c r="A750" s="67" t="s">
        <v>83</v>
      </c>
      <c r="C750" t="s">
        <v>4088</v>
      </c>
      <c r="D750" s="68" t="s">
        <v>874</v>
      </c>
      <c r="E750" s="52">
        <v>2035</v>
      </c>
      <c r="F750" s="69" t="str">
        <f t="shared" si="132"/>
        <v>*0.94</v>
      </c>
      <c r="G750" s="70" t="str">
        <f t="shared" si="143"/>
        <v>REZoning_Sol-Win</v>
      </c>
      <c r="H750" s="52"/>
      <c r="I750" t="s">
        <v>4088</v>
      </c>
      <c r="J750" s="68" t="s">
        <v>874</v>
      </c>
      <c r="K750" s="52">
        <v>2050</v>
      </c>
      <c r="L750" s="62" t="str">
        <f t="shared" si="133"/>
        <v>*0.9</v>
      </c>
      <c r="M750" s="70" t="str">
        <f t="shared" si="134"/>
        <v>REZoning_Sol-Win</v>
      </c>
      <c r="O750" t="s">
        <v>4088</v>
      </c>
      <c r="P750" t="s">
        <v>874</v>
      </c>
      <c r="Q750">
        <v>2100</v>
      </c>
      <c r="R750" t="s">
        <v>926</v>
      </c>
      <c r="S750" t="s">
        <v>875</v>
      </c>
      <c r="AA750" s="49" t="s">
        <v>4088</v>
      </c>
      <c r="AB750" s="71" t="s">
        <v>874</v>
      </c>
      <c r="AC750" s="55">
        <v>2035</v>
      </c>
      <c r="AD750" s="70" t="str">
        <f t="shared" si="135"/>
        <v>*0.92</v>
      </c>
      <c r="AE750" s="70" t="str">
        <f t="shared" si="136"/>
        <v>REZoning_Sol-Win</v>
      </c>
      <c r="AF750" s="55"/>
      <c r="AG750" s="49" t="s">
        <v>4088</v>
      </c>
      <c r="AH750" s="71" t="s">
        <v>874</v>
      </c>
      <c r="AI750" s="55">
        <v>2050</v>
      </c>
      <c r="AJ750" s="70" t="str">
        <f t="shared" si="137"/>
        <v>*0.89</v>
      </c>
      <c r="AK750" s="70" t="str">
        <f t="shared" si="138"/>
        <v>REZoning_Sol-Win</v>
      </c>
      <c r="AO750" s="50" t="s">
        <v>4088</v>
      </c>
      <c r="AP750" s="72" t="s">
        <v>874</v>
      </c>
      <c r="AQ750" s="58">
        <v>2035</v>
      </c>
      <c r="AR750" s="73" t="str">
        <f t="shared" si="139"/>
        <v>*0.89</v>
      </c>
      <c r="AS750" s="70" t="str">
        <f t="shared" si="140"/>
        <v>REZoning_Sol-Win</v>
      </c>
      <c r="AT750" s="58"/>
      <c r="AU750" s="50" t="s">
        <v>4088</v>
      </c>
      <c r="AV750" s="72" t="s">
        <v>874</v>
      </c>
      <c r="AW750" s="58">
        <v>2050</v>
      </c>
      <c r="AX750" s="73" t="str">
        <f t="shared" si="141"/>
        <v>*0.84</v>
      </c>
      <c r="AY750" s="70" t="str">
        <f t="shared" si="142"/>
        <v>REZoning_Sol-Win</v>
      </c>
    </row>
    <row r="751" ht="29" spans="1:51">
      <c r="A751" s="67" t="s">
        <v>83</v>
      </c>
      <c r="C751" t="s">
        <v>4089</v>
      </c>
      <c r="D751" s="68" t="s">
        <v>874</v>
      </c>
      <c r="E751" s="52">
        <v>2035</v>
      </c>
      <c r="F751" s="69" t="str">
        <f t="shared" si="132"/>
        <v>*0.94</v>
      </c>
      <c r="G751" s="70" t="str">
        <f t="shared" si="143"/>
        <v>REZoning_Sol-Win</v>
      </c>
      <c r="H751" s="52"/>
      <c r="I751" t="s">
        <v>4089</v>
      </c>
      <c r="J751" s="68" t="s">
        <v>874</v>
      </c>
      <c r="K751" s="52">
        <v>2050</v>
      </c>
      <c r="L751" s="62" t="str">
        <f t="shared" si="133"/>
        <v>*0.9</v>
      </c>
      <c r="M751" s="70" t="str">
        <f t="shared" si="134"/>
        <v>REZoning_Sol-Win</v>
      </c>
      <c r="O751" t="s">
        <v>4089</v>
      </c>
      <c r="P751" t="s">
        <v>874</v>
      </c>
      <c r="Q751">
        <v>2100</v>
      </c>
      <c r="R751" t="s">
        <v>926</v>
      </c>
      <c r="S751" t="s">
        <v>875</v>
      </c>
      <c r="AA751" s="49" t="s">
        <v>4089</v>
      </c>
      <c r="AB751" s="71" t="s">
        <v>874</v>
      </c>
      <c r="AC751" s="55">
        <v>2035</v>
      </c>
      <c r="AD751" s="70" t="str">
        <f t="shared" si="135"/>
        <v>*0.92</v>
      </c>
      <c r="AE751" s="70" t="str">
        <f t="shared" si="136"/>
        <v>REZoning_Sol-Win</v>
      </c>
      <c r="AF751" s="55"/>
      <c r="AG751" s="49" t="s">
        <v>4089</v>
      </c>
      <c r="AH751" s="71" t="s">
        <v>874</v>
      </c>
      <c r="AI751" s="55">
        <v>2050</v>
      </c>
      <c r="AJ751" s="70" t="str">
        <f t="shared" si="137"/>
        <v>*0.89</v>
      </c>
      <c r="AK751" s="70" t="str">
        <f t="shared" si="138"/>
        <v>REZoning_Sol-Win</v>
      </c>
      <c r="AO751" s="50" t="s">
        <v>4089</v>
      </c>
      <c r="AP751" s="72" t="s">
        <v>874</v>
      </c>
      <c r="AQ751" s="58">
        <v>2035</v>
      </c>
      <c r="AR751" s="73" t="str">
        <f t="shared" si="139"/>
        <v>*0.89</v>
      </c>
      <c r="AS751" s="70" t="str">
        <f t="shared" si="140"/>
        <v>REZoning_Sol-Win</v>
      </c>
      <c r="AT751" s="58"/>
      <c r="AU751" s="50" t="s">
        <v>4089</v>
      </c>
      <c r="AV751" s="72" t="s">
        <v>874</v>
      </c>
      <c r="AW751" s="58">
        <v>2050</v>
      </c>
      <c r="AX751" s="73" t="str">
        <f t="shared" si="141"/>
        <v>*0.84</v>
      </c>
      <c r="AY751" s="70" t="str">
        <f t="shared" si="142"/>
        <v>REZoning_Sol-Win</v>
      </c>
    </row>
    <row r="752" ht="29" spans="1:51">
      <c r="A752" s="67" t="s">
        <v>83</v>
      </c>
      <c r="C752" t="s">
        <v>4090</v>
      </c>
      <c r="D752" s="68" t="s">
        <v>874</v>
      </c>
      <c r="E752" s="52">
        <v>2035</v>
      </c>
      <c r="F752" s="69" t="str">
        <f t="shared" si="132"/>
        <v>*0.94</v>
      </c>
      <c r="G752" s="70" t="str">
        <f t="shared" si="143"/>
        <v>REZoning_Sol-Win</v>
      </c>
      <c r="H752" s="52"/>
      <c r="I752" t="s">
        <v>4090</v>
      </c>
      <c r="J752" s="68" t="s">
        <v>874</v>
      </c>
      <c r="K752" s="52">
        <v>2050</v>
      </c>
      <c r="L752" s="62" t="str">
        <f t="shared" si="133"/>
        <v>*0.9</v>
      </c>
      <c r="M752" s="70" t="str">
        <f t="shared" si="134"/>
        <v>REZoning_Sol-Win</v>
      </c>
      <c r="O752" t="s">
        <v>4090</v>
      </c>
      <c r="P752" t="s">
        <v>874</v>
      </c>
      <c r="Q752">
        <v>2100</v>
      </c>
      <c r="R752" t="s">
        <v>926</v>
      </c>
      <c r="S752" t="s">
        <v>875</v>
      </c>
      <c r="AA752" s="49" t="s">
        <v>4090</v>
      </c>
      <c r="AB752" s="71" t="s">
        <v>874</v>
      </c>
      <c r="AC752" s="55">
        <v>2035</v>
      </c>
      <c r="AD752" s="70" t="str">
        <f t="shared" si="135"/>
        <v>*0.92</v>
      </c>
      <c r="AE752" s="70" t="str">
        <f t="shared" si="136"/>
        <v>REZoning_Sol-Win</v>
      </c>
      <c r="AF752" s="55"/>
      <c r="AG752" s="49" t="s">
        <v>4090</v>
      </c>
      <c r="AH752" s="71" t="s">
        <v>874</v>
      </c>
      <c r="AI752" s="55">
        <v>2050</v>
      </c>
      <c r="AJ752" s="70" t="str">
        <f t="shared" si="137"/>
        <v>*0.89</v>
      </c>
      <c r="AK752" s="70" t="str">
        <f t="shared" si="138"/>
        <v>REZoning_Sol-Win</v>
      </c>
      <c r="AO752" s="50" t="s">
        <v>4090</v>
      </c>
      <c r="AP752" s="72" t="s">
        <v>874</v>
      </c>
      <c r="AQ752" s="58">
        <v>2035</v>
      </c>
      <c r="AR752" s="73" t="str">
        <f t="shared" si="139"/>
        <v>*0.89</v>
      </c>
      <c r="AS752" s="70" t="str">
        <f t="shared" si="140"/>
        <v>REZoning_Sol-Win</v>
      </c>
      <c r="AT752" s="58"/>
      <c r="AU752" s="50" t="s">
        <v>4090</v>
      </c>
      <c r="AV752" s="72" t="s">
        <v>874</v>
      </c>
      <c r="AW752" s="58">
        <v>2050</v>
      </c>
      <c r="AX752" s="73" t="str">
        <f t="shared" si="141"/>
        <v>*0.84</v>
      </c>
      <c r="AY752" s="70" t="str">
        <f t="shared" si="142"/>
        <v>REZoning_Sol-Win</v>
      </c>
    </row>
    <row r="753" ht="29" spans="1:51">
      <c r="A753" s="67" t="s">
        <v>83</v>
      </c>
      <c r="C753" t="s">
        <v>4091</v>
      </c>
      <c r="D753" s="68" t="s">
        <v>874</v>
      </c>
      <c r="E753" s="52">
        <v>2035</v>
      </c>
      <c r="F753" s="69" t="str">
        <f t="shared" si="132"/>
        <v>*0.94</v>
      </c>
      <c r="G753" s="70" t="str">
        <f t="shared" si="143"/>
        <v>REZoning_Sol-Win</v>
      </c>
      <c r="H753" s="52"/>
      <c r="I753" t="s">
        <v>4091</v>
      </c>
      <c r="J753" s="68" t="s">
        <v>874</v>
      </c>
      <c r="K753" s="52">
        <v>2050</v>
      </c>
      <c r="L753" s="62" t="str">
        <f t="shared" si="133"/>
        <v>*0.9</v>
      </c>
      <c r="M753" s="70" t="str">
        <f t="shared" si="134"/>
        <v>REZoning_Sol-Win</v>
      </c>
      <c r="O753" t="s">
        <v>4091</v>
      </c>
      <c r="P753" t="s">
        <v>874</v>
      </c>
      <c r="Q753">
        <v>2100</v>
      </c>
      <c r="R753" t="s">
        <v>926</v>
      </c>
      <c r="S753" t="s">
        <v>875</v>
      </c>
      <c r="AA753" s="49" t="s">
        <v>4091</v>
      </c>
      <c r="AB753" s="71" t="s">
        <v>874</v>
      </c>
      <c r="AC753" s="55">
        <v>2035</v>
      </c>
      <c r="AD753" s="70" t="str">
        <f t="shared" si="135"/>
        <v>*0.92</v>
      </c>
      <c r="AE753" s="70" t="str">
        <f t="shared" si="136"/>
        <v>REZoning_Sol-Win</v>
      </c>
      <c r="AF753" s="55"/>
      <c r="AG753" s="49" t="s">
        <v>4091</v>
      </c>
      <c r="AH753" s="71" t="s">
        <v>874</v>
      </c>
      <c r="AI753" s="55">
        <v>2050</v>
      </c>
      <c r="AJ753" s="70" t="str">
        <f t="shared" si="137"/>
        <v>*0.89</v>
      </c>
      <c r="AK753" s="70" t="str">
        <f t="shared" si="138"/>
        <v>REZoning_Sol-Win</v>
      </c>
      <c r="AO753" s="50" t="s">
        <v>4091</v>
      </c>
      <c r="AP753" s="72" t="s">
        <v>874</v>
      </c>
      <c r="AQ753" s="58">
        <v>2035</v>
      </c>
      <c r="AR753" s="73" t="str">
        <f t="shared" si="139"/>
        <v>*0.89</v>
      </c>
      <c r="AS753" s="70" t="str">
        <f t="shared" si="140"/>
        <v>REZoning_Sol-Win</v>
      </c>
      <c r="AT753" s="58"/>
      <c r="AU753" s="50" t="s">
        <v>4091</v>
      </c>
      <c r="AV753" s="72" t="s">
        <v>874</v>
      </c>
      <c r="AW753" s="58">
        <v>2050</v>
      </c>
      <c r="AX753" s="73" t="str">
        <f t="shared" si="141"/>
        <v>*0.84</v>
      </c>
      <c r="AY753" s="70" t="str">
        <f t="shared" si="142"/>
        <v>REZoning_Sol-Win</v>
      </c>
    </row>
    <row r="754" ht="29" spans="1:51">
      <c r="A754" s="67" t="s">
        <v>83</v>
      </c>
      <c r="C754" t="s">
        <v>4092</v>
      </c>
      <c r="D754" s="68" t="s">
        <v>874</v>
      </c>
      <c r="E754" s="52">
        <v>2035</v>
      </c>
      <c r="F754" s="69" t="str">
        <f t="shared" si="132"/>
        <v>*0.94</v>
      </c>
      <c r="G754" s="70" t="str">
        <f t="shared" si="143"/>
        <v>REZoning_Sol-Win</v>
      </c>
      <c r="H754" s="52"/>
      <c r="I754" t="s">
        <v>4092</v>
      </c>
      <c r="J754" s="68" t="s">
        <v>874</v>
      </c>
      <c r="K754" s="52">
        <v>2050</v>
      </c>
      <c r="L754" s="62" t="str">
        <f t="shared" si="133"/>
        <v>*0.9</v>
      </c>
      <c r="M754" s="70" t="str">
        <f t="shared" si="134"/>
        <v>REZoning_Sol-Win</v>
      </c>
      <c r="O754" t="s">
        <v>4092</v>
      </c>
      <c r="P754" t="s">
        <v>874</v>
      </c>
      <c r="Q754">
        <v>2100</v>
      </c>
      <c r="R754" t="s">
        <v>926</v>
      </c>
      <c r="S754" t="s">
        <v>875</v>
      </c>
      <c r="AA754" s="49" t="s">
        <v>4092</v>
      </c>
      <c r="AB754" s="71" t="s">
        <v>874</v>
      </c>
      <c r="AC754" s="55">
        <v>2035</v>
      </c>
      <c r="AD754" s="70" t="str">
        <f t="shared" si="135"/>
        <v>*0.92</v>
      </c>
      <c r="AE754" s="70" t="str">
        <f t="shared" si="136"/>
        <v>REZoning_Sol-Win</v>
      </c>
      <c r="AF754" s="55"/>
      <c r="AG754" s="49" t="s">
        <v>4092</v>
      </c>
      <c r="AH754" s="71" t="s">
        <v>874</v>
      </c>
      <c r="AI754" s="55">
        <v>2050</v>
      </c>
      <c r="AJ754" s="70" t="str">
        <f t="shared" si="137"/>
        <v>*0.89</v>
      </c>
      <c r="AK754" s="70" t="str">
        <f t="shared" si="138"/>
        <v>REZoning_Sol-Win</v>
      </c>
      <c r="AO754" s="50" t="s">
        <v>4092</v>
      </c>
      <c r="AP754" s="72" t="s">
        <v>874</v>
      </c>
      <c r="AQ754" s="58">
        <v>2035</v>
      </c>
      <c r="AR754" s="73" t="str">
        <f t="shared" si="139"/>
        <v>*0.89</v>
      </c>
      <c r="AS754" s="70" t="str">
        <f t="shared" si="140"/>
        <v>REZoning_Sol-Win</v>
      </c>
      <c r="AT754" s="58"/>
      <c r="AU754" s="50" t="s">
        <v>4092</v>
      </c>
      <c r="AV754" s="72" t="s">
        <v>874</v>
      </c>
      <c r="AW754" s="58">
        <v>2050</v>
      </c>
      <c r="AX754" s="73" t="str">
        <f t="shared" si="141"/>
        <v>*0.84</v>
      </c>
      <c r="AY754" s="70" t="str">
        <f t="shared" si="142"/>
        <v>REZoning_Sol-Win</v>
      </c>
    </row>
    <row r="755" ht="29" spans="1:51">
      <c r="A755" s="67" t="s">
        <v>83</v>
      </c>
      <c r="C755" t="s">
        <v>4093</v>
      </c>
      <c r="D755" s="68" t="s">
        <v>874</v>
      </c>
      <c r="E755" s="52">
        <v>2035</v>
      </c>
      <c r="F755" s="69" t="str">
        <f t="shared" si="132"/>
        <v>*0.94</v>
      </c>
      <c r="G755" s="70" t="str">
        <f t="shared" si="143"/>
        <v>REZoning_Sol-Win</v>
      </c>
      <c r="H755" s="52"/>
      <c r="I755" t="s">
        <v>4093</v>
      </c>
      <c r="J755" s="68" t="s">
        <v>874</v>
      </c>
      <c r="K755" s="52">
        <v>2050</v>
      </c>
      <c r="L755" s="62" t="str">
        <f t="shared" si="133"/>
        <v>*0.9</v>
      </c>
      <c r="M755" s="70" t="str">
        <f t="shared" si="134"/>
        <v>REZoning_Sol-Win</v>
      </c>
      <c r="O755" t="s">
        <v>4093</v>
      </c>
      <c r="P755" t="s">
        <v>874</v>
      </c>
      <c r="Q755">
        <v>2100</v>
      </c>
      <c r="R755" t="s">
        <v>926</v>
      </c>
      <c r="S755" t="s">
        <v>875</v>
      </c>
      <c r="AA755" s="49" t="s">
        <v>4093</v>
      </c>
      <c r="AB755" s="71" t="s">
        <v>874</v>
      </c>
      <c r="AC755" s="55">
        <v>2035</v>
      </c>
      <c r="AD755" s="70" t="str">
        <f t="shared" si="135"/>
        <v>*0.92</v>
      </c>
      <c r="AE755" s="70" t="str">
        <f t="shared" si="136"/>
        <v>REZoning_Sol-Win</v>
      </c>
      <c r="AF755" s="55"/>
      <c r="AG755" s="49" t="s">
        <v>4093</v>
      </c>
      <c r="AH755" s="71" t="s">
        <v>874</v>
      </c>
      <c r="AI755" s="55">
        <v>2050</v>
      </c>
      <c r="AJ755" s="70" t="str">
        <f t="shared" si="137"/>
        <v>*0.89</v>
      </c>
      <c r="AK755" s="70" t="str">
        <f t="shared" si="138"/>
        <v>REZoning_Sol-Win</v>
      </c>
      <c r="AO755" s="50" t="s">
        <v>4093</v>
      </c>
      <c r="AP755" s="72" t="s">
        <v>874</v>
      </c>
      <c r="AQ755" s="58">
        <v>2035</v>
      </c>
      <c r="AR755" s="73" t="str">
        <f t="shared" si="139"/>
        <v>*0.89</v>
      </c>
      <c r="AS755" s="70" t="str">
        <f t="shared" si="140"/>
        <v>REZoning_Sol-Win</v>
      </c>
      <c r="AT755" s="58"/>
      <c r="AU755" s="50" t="s">
        <v>4093</v>
      </c>
      <c r="AV755" s="72" t="s">
        <v>874</v>
      </c>
      <c r="AW755" s="58">
        <v>2050</v>
      </c>
      <c r="AX755" s="73" t="str">
        <f t="shared" si="141"/>
        <v>*0.84</v>
      </c>
      <c r="AY755" s="70" t="str">
        <f t="shared" si="142"/>
        <v>REZoning_Sol-Win</v>
      </c>
    </row>
    <row r="756" ht="29" spans="1:51">
      <c r="A756" s="67" t="s">
        <v>83</v>
      </c>
      <c r="C756" t="s">
        <v>4094</v>
      </c>
      <c r="D756" s="68" t="s">
        <v>874</v>
      </c>
      <c r="E756" s="52">
        <v>2035</v>
      </c>
      <c r="F756" s="69" t="str">
        <f t="shared" si="132"/>
        <v>*0.94</v>
      </c>
      <c r="G756" s="70" t="str">
        <f t="shared" si="143"/>
        <v>REZoning_Sol-Win</v>
      </c>
      <c r="H756" s="52"/>
      <c r="I756" t="s">
        <v>4094</v>
      </c>
      <c r="J756" s="68" t="s">
        <v>874</v>
      </c>
      <c r="K756" s="52">
        <v>2050</v>
      </c>
      <c r="L756" s="62" t="str">
        <f t="shared" si="133"/>
        <v>*0.9</v>
      </c>
      <c r="M756" s="70" t="str">
        <f t="shared" si="134"/>
        <v>REZoning_Sol-Win</v>
      </c>
      <c r="O756" t="s">
        <v>4094</v>
      </c>
      <c r="P756" t="s">
        <v>874</v>
      </c>
      <c r="Q756">
        <v>2100</v>
      </c>
      <c r="R756" t="s">
        <v>926</v>
      </c>
      <c r="S756" t="s">
        <v>875</v>
      </c>
      <c r="AA756" s="49" t="s">
        <v>4094</v>
      </c>
      <c r="AB756" s="71" t="s">
        <v>874</v>
      </c>
      <c r="AC756" s="55">
        <v>2035</v>
      </c>
      <c r="AD756" s="70" t="str">
        <f t="shared" si="135"/>
        <v>*0.92</v>
      </c>
      <c r="AE756" s="70" t="str">
        <f t="shared" si="136"/>
        <v>REZoning_Sol-Win</v>
      </c>
      <c r="AF756" s="55"/>
      <c r="AG756" s="49" t="s">
        <v>4094</v>
      </c>
      <c r="AH756" s="71" t="s">
        <v>874</v>
      </c>
      <c r="AI756" s="55">
        <v>2050</v>
      </c>
      <c r="AJ756" s="70" t="str">
        <f t="shared" si="137"/>
        <v>*0.89</v>
      </c>
      <c r="AK756" s="70" t="str">
        <f t="shared" si="138"/>
        <v>REZoning_Sol-Win</v>
      </c>
      <c r="AO756" s="50" t="s">
        <v>4094</v>
      </c>
      <c r="AP756" s="72" t="s">
        <v>874</v>
      </c>
      <c r="AQ756" s="58">
        <v>2035</v>
      </c>
      <c r="AR756" s="73" t="str">
        <f t="shared" si="139"/>
        <v>*0.89</v>
      </c>
      <c r="AS756" s="70" t="str">
        <f t="shared" si="140"/>
        <v>REZoning_Sol-Win</v>
      </c>
      <c r="AT756" s="58"/>
      <c r="AU756" s="50" t="s">
        <v>4094</v>
      </c>
      <c r="AV756" s="72" t="s">
        <v>874</v>
      </c>
      <c r="AW756" s="58">
        <v>2050</v>
      </c>
      <c r="AX756" s="73" t="str">
        <f t="shared" si="141"/>
        <v>*0.84</v>
      </c>
      <c r="AY756" s="70" t="str">
        <f t="shared" si="142"/>
        <v>REZoning_Sol-Win</v>
      </c>
    </row>
    <row r="757" ht="29" spans="1:51">
      <c r="A757" s="67" t="s">
        <v>83</v>
      </c>
      <c r="C757" t="s">
        <v>4095</v>
      </c>
      <c r="D757" s="68" t="s">
        <v>874</v>
      </c>
      <c r="E757" s="52">
        <v>2035</v>
      </c>
      <c r="F757" s="69" t="str">
        <f t="shared" si="132"/>
        <v>*0.94</v>
      </c>
      <c r="G757" s="70" t="str">
        <f t="shared" si="143"/>
        <v>REZoning_Sol-Win</v>
      </c>
      <c r="H757" s="52"/>
      <c r="I757" t="s">
        <v>4095</v>
      </c>
      <c r="J757" s="68" t="s">
        <v>874</v>
      </c>
      <c r="K757" s="52">
        <v>2050</v>
      </c>
      <c r="L757" s="62" t="str">
        <f t="shared" si="133"/>
        <v>*0.9</v>
      </c>
      <c r="M757" s="70" t="str">
        <f t="shared" si="134"/>
        <v>REZoning_Sol-Win</v>
      </c>
      <c r="O757" t="s">
        <v>4095</v>
      </c>
      <c r="P757" t="s">
        <v>874</v>
      </c>
      <c r="Q757">
        <v>2100</v>
      </c>
      <c r="R757" t="s">
        <v>926</v>
      </c>
      <c r="S757" t="s">
        <v>875</v>
      </c>
      <c r="AA757" s="49" t="s">
        <v>4095</v>
      </c>
      <c r="AB757" s="71" t="s">
        <v>874</v>
      </c>
      <c r="AC757" s="55">
        <v>2035</v>
      </c>
      <c r="AD757" s="70" t="str">
        <f t="shared" si="135"/>
        <v>*0.92</v>
      </c>
      <c r="AE757" s="70" t="str">
        <f t="shared" si="136"/>
        <v>REZoning_Sol-Win</v>
      </c>
      <c r="AF757" s="55"/>
      <c r="AG757" s="49" t="s">
        <v>4095</v>
      </c>
      <c r="AH757" s="71" t="s">
        <v>874</v>
      </c>
      <c r="AI757" s="55">
        <v>2050</v>
      </c>
      <c r="AJ757" s="70" t="str">
        <f t="shared" si="137"/>
        <v>*0.89</v>
      </c>
      <c r="AK757" s="70" t="str">
        <f t="shared" si="138"/>
        <v>REZoning_Sol-Win</v>
      </c>
      <c r="AO757" s="50" t="s">
        <v>4095</v>
      </c>
      <c r="AP757" s="72" t="s">
        <v>874</v>
      </c>
      <c r="AQ757" s="58">
        <v>2035</v>
      </c>
      <c r="AR757" s="73" t="str">
        <f t="shared" si="139"/>
        <v>*0.89</v>
      </c>
      <c r="AS757" s="70" t="str">
        <f t="shared" si="140"/>
        <v>REZoning_Sol-Win</v>
      </c>
      <c r="AT757" s="58"/>
      <c r="AU757" s="50" t="s">
        <v>4095</v>
      </c>
      <c r="AV757" s="72" t="s">
        <v>874</v>
      </c>
      <c r="AW757" s="58">
        <v>2050</v>
      </c>
      <c r="AX757" s="73" t="str">
        <f t="shared" si="141"/>
        <v>*0.84</v>
      </c>
      <c r="AY757" s="70" t="str">
        <f t="shared" si="142"/>
        <v>REZoning_Sol-Win</v>
      </c>
    </row>
    <row r="758" ht="29" spans="1:51">
      <c r="A758" s="67" t="s">
        <v>83</v>
      </c>
      <c r="C758" t="s">
        <v>4096</v>
      </c>
      <c r="D758" s="68" t="s">
        <v>874</v>
      </c>
      <c r="E758" s="52">
        <v>2035</v>
      </c>
      <c r="F758" s="69" t="str">
        <f t="shared" si="132"/>
        <v>*0.94</v>
      </c>
      <c r="G758" s="70" t="str">
        <f t="shared" si="143"/>
        <v>REZoning_Sol-Win</v>
      </c>
      <c r="H758" s="52"/>
      <c r="I758" t="s">
        <v>4096</v>
      </c>
      <c r="J758" s="68" t="s">
        <v>874</v>
      </c>
      <c r="K758" s="52">
        <v>2050</v>
      </c>
      <c r="L758" s="62" t="str">
        <f t="shared" si="133"/>
        <v>*0.9</v>
      </c>
      <c r="M758" s="70" t="str">
        <f t="shared" si="134"/>
        <v>REZoning_Sol-Win</v>
      </c>
      <c r="O758" t="s">
        <v>4096</v>
      </c>
      <c r="P758" t="s">
        <v>874</v>
      </c>
      <c r="Q758">
        <v>2100</v>
      </c>
      <c r="R758" t="s">
        <v>926</v>
      </c>
      <c r="S758" t="s">
        <v>875</v>
      </c>
      <c r="AA758" s="49" t="s">
        <v>4096</v>
      </c>
      <c r="AB758" s="71" t="s">
        <v>874</v>
      </c>
      <c r="AC758" s="55">
        <v>2035</v>
      </c>
      <c r="AD758" s="70" t="str">
        <f t="shared" si="135"/>
        <v>*0.92</v>
      </c>
      <c r="AE758" s="70" t="str">
        <f t="shared" si="136"/>
        <v>REZoning_Sol-Win</v>
      </c>
      <c r="AF758" s="55"/>
      <c r="AG758" s="49" t="s">
        <v>4096</v>
      </c>
      <c r="AH758" s="71" t="s">
        <v>874</v>
      </c>
      <c r="AI758" s="55">
        <v>2050</v>
      </c>
      <c r="AJ758" s="70" t="str">
        <f t="shared" si="137"/>
        <v>*0.89</v>
      </c>
      <c r="AK758" s="70" t="str">
        <f t="shared" si="138"/>
        <v>REZoning_Sol-Win</v>
      </c>
      <c r="AO758" s="50" t="s">
        <v>4096</v>
      </c>
      <c r="AP758" s="72" t="s">
        <v>874</v>
      </c>
      <c r="AQ758" s="58">
        <v>2035</v>
      </c>
      <c r="AR758" s="73" t="str">
        <f t="shared" si="139"/>
        <v>*0.89</v>
      </c>
      <c r="AS758" s="70" t="str">
        <f t="shared" si="140"/>
        <v>REZoning_Sol-Win</v>
      </c>
      <c r="AT758" s="58"/>
      <c r="AU758" s="50" t="s">
        <v>4096</v>
      </c>
      <c r="AV758" s="72" t="s">
        <v>874</v>
      </c>
      <c r="AW758" s="58">
        <v>2050</v>
      </c>
      <c r="AX758" s="73" t="str">
        <f t="shared" si="141"/>
        <v>*0.84</v>
      </c>
      <c r="AY758" s="70" t="str">
        <f t="shared" si="142"/>
        <v>REZoning_Sol-Win</v>
      </c>
    </row>
    <row r="759" ht="29" spans="1:51">
      <c r="A759" s="67" t="s">
        <v>83</v>
      </c>
      <c r="C759" t="s">
        <v>4097</v>
      </c>
      <c r="D759" s="68" t="s">
        <v>874</v>
      </c>
      <c r="E759" s="52">
        <v>2035</v>
      </c>
      <c r="F759" s="69" t="str">
        <f t="shared" si="132"/>
        <v>*0.94</v>
      </c>
      <c r="G759" s="70" t="str">
        <f t="shared" si="143"/>
        <v>REZoning_Sol-Win</v>
      </c>
      <c r="H759" s="52"/>
      <c r="I759" t="s">
        <v>4097</v>
      </c>
      <c r="J759" s="68" t="s">
        <v>874</v>
      </c>
      <c r="K759" s="52">
        <v>2050</v>
      </c>
      <c r="L759" s="62" t="str">
        <f t="shared" si="133"/>
        <v>*0.9</v>
      </c>
      <c r="M759" s="70" t="str">
        <f t="shared" si="134"/>
        <v>REZoning_Sol-Win</v>
      </c>
      <c r="O759" t="s">
        <v>4097</v>
      </c>
      <c r="P759" t="s">
        <v>874</v>
      </c>
      <c r="Q759">
        <v>2100</v>
      </c>
      <c r="R759" t="s">
        <v>926</v>
      </c>
      <c r="S759" t="s">
        <v>875</v>
      </c>
      <c r="AA759" s="49" t="s">
        <v>4097</v>
      </c>
      <c r="AB759" s="71" t="s">
        <v>874</v>
      </c>
      <c r="AC759" s="55">
        <v>2035</v>
      </c>
      <c r="AD759" s="70" t="str">
        <f t="shared" si="135"/>
        <v>*0.92</v>
      </c>
      <c r="AE759" s="70" t="str">
        <f t="shared" si="136"/>
        <v>REZoning_Sol-Win</v>
      </c>
      <c r="AF759" s="55"/>
      <c r="AG759" s="49" t="s">
        <v>4097</v>
      </c>
      <c r="AH759" s="71" t="s">
        <v>874</v>
      </c>
      <c r="AI759" s="55">
        <v>2050</v>
      </c>
      <c r="AJ759" s="70" t="str">
        <f t="shared" si="137"/>
        <v>*0.89</v>
      </c>
      <c r="AK759" s="70" t="str">
        <f t="shared" si="138"/>
        <v>REZoning_Sol-Win</v>
      </c>
      <c r="AO759" s="50" t="s">
        <v>4097</v>
      </c>
      <c r="AP759" s="72" t="s">
        <v>874</v>
      </c>
      <c r="AQ759" s="58">
        <v>2035</v>
      </c>
      <c r="AR759" s="73" t="str">
        <f t="shared" si="139"/>
        <v>*0.89</v>
      </c>
      <c r="AS759" s="70" t="str">
        <f t="shared" si="140"/>
        <v>REZoning_Sol-Win</v>
      </c>
      <c r="AT759" s="58"/>
      <c r="AU759" s="50" t="s">
        <v>4097</v>
      </c>
      <c r="AV759" s="72" t="s">
        <v>874</v>
      </c>
      <c r="AW759" s="58">
        <v>2050</v>
      </c>
      <c r="AX759" s="73" t="str">
        <f t="shared" si="141"/>
        <v>*0.84</v>
      </c>
      <c r="AY759" s="70" t="str">
        <f t="shared" si="142"/>
        <v>REZoning_Sol-Win</v>
      </c>
    </row>
    <row r="760" ht="29" spans="1:51">
      <c r="A760" s="67" t="s">
        <v>87</v>
      </c>
      <c r="C760" t="s">
        <v>4098</v>
      </c>
      <c r="D760" s="68" t="s">
        <v>874</v>
      </c>
      <c r="E760" s="52">
        <v>2035</v>
      </c>
      <c r="F760" s="69" t="str">
        <f t="shared" si="132"/>
        <v>*0.95</v>
      </c>
      <c r="G760" s="70" t="str">
        <f t="shared" si="143"/>
        <v>REZoning_Sol-Win</v>
      </c>
      <c r="H760" s="52"/>
      <c r="I760" t="s">
        <v>4098</v>
      </c>
      <c r="J760" s="68" t="s">
        <v>874</v>
      </c>
      <c r="K760" s="52">
        <v>2050</v>
      </c>
      <c r="L760" s="62" t="str">
        <f t="shared" si="133"/>
        <v>*0.92</v>
      </c>
      <c r="M760" s="70" t="str">
        <f t="shared" si="134"/>
        <v>REZoning_Sol-Win</v>
      </c>
      <c r="O760" t="s">
        <v>4098</v>
      </c>
      <c r="P760" t="s">
        <v>874</v>
      </c>
      <c r="Q760">
        <v>2100</v>
      </c>
      <c r="R760" t="s">
        <v>881</v>
      </c>
      <c r="S760" t="s">
        <v>875</v>
      </c>
      <c r="AA760" s="49" t="s">
        <v>4098</v>
      </c>
      <c r="AB760" s="71" t="s">
        <v>874</v>
      </c>
      <c r="AC760" s="55">
        <v>2035</v>
      </c>
      <c r="AD760" s="70" t="str">
        <f t="shared" si="135"/>
        <v>*0.95</v>
      </c>
      <c r="AE760" s="70" t="str">
        <f t="shared" si="136"/>
        <v>REZoning_Sol-Win</v>
      </c>
      <c r="AF760" s="55"/>
      <c r="AG760" s="49" t="s">
        <v>4098</v>
      </c>
      <c r="AH760" s="71" t="s">
        <v>874</v>
      </c>
      <c r="AI760" s="55">
        <v>2050</v>
      </c>
      <c r="AJ760" s="70" t="str">
        <f t="shared" si="137"/>
        <v>*0.92</v>
      </c>
      <c r="AK760" s="70" t="str">
        <f t="shared" si="138"/>
        <v>REZoning_Sol-Win</v>
      </c>
      <c r="AO760" s="50" t="s">
        <v>4098</v>
      </c>
      <c r="AP760" s="72" t="s">
        <v>874</v>
      </c>
      <c r="AQ760" s="58">
        <v>2035</v>
      </c>
      <c r="AR760" s="73" t="str">
        <f t="shared" si="139"/>
        <v>*0.93</v>
      </c>
      <c r="AS760" s="70" t="str">
        <f t="shared" si="140"/>
        <v>REZoning_Sol-Win</v>
      </c>
      <c r="AT760" s="58"/>
      <c r="AU760" s="50" t="s">
        <v>4098</v>
      </c>
      <c r="AV760" s="72" t="s">
        <v>874</v>
      </c>
      <c r="AW760" s="58">
        <v>2050</v>
      </c>
      <c r="AX760" s="73" t="str">
        <f t="shared" si="141"/>
        <v>*0.89</v>
      </c>
      <c r="AY760" s="70" t="str">
        <f t="shared" si="142"/>
        <v>REZoning_Sol-Win</v>
      </c>
    </row>
    <row r="761" ht="29" spans="1:51">
      <c r="A761" s="67" t="s">
        <v>87</v>
      </c>
      <c r="C761" t="s">
        <v>4099</v>
      </c>
      <c r="D761" s="68" t="s">
        <v>874</v>
      </c>
      <c r="E761" s="52">
        <v>2035</v>
      </c>
      <c r="F761" s="69" t="str">
        <f t="shared" si="132"/>
        <v>*0.95</v>
      </c>
      <c r="G761" s="70" t="str">
        <f t="shared" si="143"/>
        <v>REZoning_Sol-Win</v>
      </c>
      <c r="H761" s="52"/>
      <c r="I761" t="s">
        <v>4099</v>
      </c>
      <c r="J761" s="68" t="s">
        <v>874</v>
      </c>
      <c r="K761" s="52">
        <v>2050</v>
      </c>
      <c r="L761" s="62" t="str">
        <f t="shared" si="133"/>
        <v>*0.92</v>
      </c>
      <c r="M761" s="70" t="str">
        <f t="shared" si="134"/>
        <v>REZoning_Sol-Win</v>
      </c>
      <c r="O761" t="s">
        <v>4099</v>
      </c>
      <c r="P761" t="s">
        <v>874</v>
      </c>
      <c r="Q761">
        <v>2100</v>
      </c>
      <c r="R761" t="s">
        <v>881</v>
      </c>
      <c r="S761" t="s">
        <v>875</v>
      </c>
      <c r="AA761" s="49" t="s">
        <v>4099</v>
      </c>
      <c r="AB761" s="71" t="s">
        <v>874</v>
      </c>
      <c r="AC761" s="55">
        <v>2035</v>
      </c>
      <c r="AD761" s="70" t="str">
        <f t="shared" si="135"/>
        <v>*0.95</v>
      </c>
      <c r="AE761" s="70" t="str">
        <f t="shared" si="136"/>
        <v>REZoning_Sol-Win</v>
      </c>
      <c r="AF761" s="55"/>
      <c r="AG761" s="49" t="s">
        <v>4099</v>
      </c>
      <c r="AH761" s="71" t="s">
        <v>874</v>
      </c>
      <c r="AI761" s="55">
        <v>2050</v>
      </c>
      <c r="AJ761" s="70" t="str">
        <f t="shared" si="137"/>
        <v>*0.92</v>
      </c>
      <c r="AK761" s="70" t="str">
        <f t="shared" si="138"/>
        <v>REZoning_Sol-Win</v>
      </c>
      <c r="AO761" s="50" t="s">
        <v>4099</v>
      </c>
      <c r="AP761" s="72" t="s">
        <v>874</v>
      </c>
      <c r="AQ761" s="58">
        <v>2035</v>
      </c>
      <c r="AR761" s="73" t="str">
        <f t="shared" si="139"/>
        <v>*0.93</v>
      </c>
      <c r="AS761" s="70" t="str">
        <f t="shared" si="140"/>
        <v>REZoning_Sol-Win</v>
      </c>
      <c r="AT761" s="58"/>
      <c r="AU761" s="50" t="s">
        <v>4099</v>
      </c>
      <c r="AV761" s="72" t="s">
        <v>874</v>
      </c>
      <c r="AW761" s="58">
        <v>2050</v>
      </c>
      <c r="AX761" s="73" t="str">
        <f t="shared" si="141"/>
        <v>*0.89</v>
      </c>
      <c r="AY761" s="70" t="str">
        <f t="shared" si="142"/>
        <v>REZoning_Sol-Win</v>
      </c>
    </row>
    <row r="762" ht="29" spans="1:51">
      <c r="A762" s="67" t="s">
        <v>87</v>
      </c>
      <c r="C762" t="s">
        <v>4100</v>
      </c>
      <c r="D762" s="68" t="s">
        <v>874</v>
      </c>
      <c r="E762" s="52">
        <v>2035</v>
      </c>
      <c r="F762" s="69" t="str">
        <f t="shared" si="132"/>
        <v>*0.95</v>
      </c>
      <c r="G762" s="70" t="str">
        <f t="shared" si="143"/>
        <v>REZoning_Sol-Win</v>
      </c>
      <c r="H762" s="52"/>
      <c r="I762" t="s">
        <v>4100</v>
      </c>
      <c r="J762" s="68" t="s">
        <v>874</v>
      </c>
      <c r="K762" s="52">
        <v>2050</v>
      </c>
      <c r="L762" s="62" t="str">
        <f t="shared" si="133"/>
        <v>*0.92</v>
      </c>
      <c r="M762" s="70" t="str">
        <f t="shared" si="134"/>
        <v>REZoning_Sol-Win</v>
      </c>
      <c r="O762" t="s">
        <v>4100</v>
      </c>
      <c r="P762" t="s">
        <v>874</v>
      </c>
      <c r="Q762">
        <v>2100</v>
      </c>
      <c r="R762" t="s">
        <v>881</v>
      </c>
      <c r="S762" t="s">
        <v>875</v>
      </c>
      <c r="AA762" s="49" t="s">
        <v>4100</v>
      </c>
      <c r="AB762" s="71" t="s">
        <v>874</v>
      </c>
      <c r="AC762" s="55">
        <v>2035</v>
      </c>
      <c r="AD762" s="70" t="str">
        <f t="shared" si="135"/>
        <v>*0.95</v>
      </c>
      <c r="AE762" s="70" t="str">
        <f t="shared" si="136"/>
        <v>REZoning_Sol-Win</v>
      </c>
      <c r="AF762" s="55"/>
      <c r="AG762" s="49" t="s">
        <v>4100</v>
      </c>
      <c r="AH762" s="71" t="s">
        <v>874</v>
      </c>
      <c r="AI762" s="55">
        <v>2050</v>
      </c>
      <c r="AJ762" s="70" t="str">
        <f t="shared" si="137"/>
        <v>*0.92</v>
      </c>
      <c r="AK762" s="70" t="str">
        <f t="shared" si="138"/>
        <v>REZoning_Sol-Win</v>
      </c>
      <c r="AO762" s="50" t="s">
        <v>4100</v>
      </c>
      <c r="AP762" s="72" t="s">
        <v>874</v>
      </c>
      <c r="AQ762" s="58">
        <v>2035</v>
      </c>
      <c r="AR762" s="73" t="str">
        <f t="shared" si="139"/>
        <v>*0.93</v>
      </c>
      <c r="AS762" s="70" t="str">
        <f t="shared" si="140"/>
        <v>REZoning_Sol-Win</v>
      </c>
      <c r="AT762" s="58"/>
      <c r="AU762" s="50" t="s">
        <v>4100</v>
      </c>
      <c r="AV762" s="72" t="s">
        <v>874</v>
      </c>
      <c r="AW762" s="58">
        <v>2050</v>
      </c>
      <c r="AX762" s="73" t="str">
        <f t="shared" si="141"/>
        <v>*0.89</v>
      </c>
      <c r="AY762" s="70" t="str">
        <f t="shared" si="142"/>
        <v>REZoning_Sol-Win</v>
      </c>
    </row>
    <row r="763" ht="29" spans="1:51">
      <c r="A763" s="67" t="s">
        <v>87</v>
      </c>
      <c r="C763" t="s">
        <v>4101</v>
      </c>
      <c r="D763" s="68" t="s">
        <v>874</v>
      </c>
      <c r="E763" s="52">
        <v>2035</v>
      </c>
      <c r="F763" s="69" t="str">
        <f t="shared" si="132"/>
        <v>*0.95</v>
      </c>
      <c r="G763" s="70" t="str">
        <f t="shared" si="143"/>
        <v>REZoning_Sol-Win</v>
      </c>
      <c r="H763" s="52"/>
      <c r="I763" t="s">
        <v>4101</v>
      </c>
      <c r="J763" s="68" t="s">
        <v>874</v>
      </c>
      <c r="K763" s="52">
        <v>2050</v>
      </c>
      <c r="L763" s="62" t="str">
        <f t="shared" si="133"/>
        <v>*0.92</v>
      </c>
      <c r="M763" s="70" t="str">
        <f t="shared" si="134"/>
        <v>REZoning_Sol-Win</v>
      </c>
      <c r="O763" t="s">
        <v>4101</v>
      </c>
      <c r="P763" t="s">
        <v>874</v>
      </c>
      <c r="Q763">
        <v>2100</v>
      </c>
      <c r="R763" t="s">
        <v>881</v>
      </c>
      <c r="S763" t="s">
        <v>875</v>
      </c>
      <c r="AA763" s="49" t="s">
        <v>4101</v>
      </c>
      <c r="AB763" s="71" t="s">
        <v>874</v>
      </c>
      <c r="AC763" s="55">
        <v>2035</v>
      </c>
      <c r="AD763" s="70" t="str">
        <f t="shared" si="135"/>
        <v>*0.95</v>
      </c>
      <c r="AE763" s="70" t="str">
        <f t="shared" si="136"/>
        <v>REZoning_Sol-Win</v>
      </c>
      <c r="AF763" s="55"/>
      <c r="AG763" s="49" t="s">
        <v>4101</v>
      </c>
      <c r="AH763" s="71" t="s">
        <v>874</v>
      </c>
      <c r="AI763" s="55">
        <v>2050</v>
      </c>
      <c r="AJ763" s="70" t="str">
        <f t="shared" si="137"/>
        <v>*0.92</v>
      </c>
      <c r="AK763" s="70" t="str">
        <f t="shared" si="138"/>
        <v>REZoning_Sol-Win</v>
      </c>
      <c r="AO763" s="50" t="s">
        <v>4101</v>
      </c>
      <c r="AP763" s="72" t="s">
        <v>874</v>
      </c>
      <c r="AQ763" s="58">
        <v>2035</v>
      </c>
      <c r="AR763" s="73" t="str">
        <f t="shared" si="139"/>
        <v>*0.93</v>
      </c>
      <c r="AS763" s="70" t="str">
        <f t="shared" si="140"/>
        <v>REZoning_Sol-Win</v>
      </c>
      <c r="AT763" s="58"/>
      <c r="AU763" s="50" t="s">
        <v>4101</v>
      </c>
      <c r="AV763" s="72" t="s">
        <v>874</v>
      </c>
      <c r="AW763" s="58">
        <v>2050</v>
      </c>
      <c r="AX763" s="73" t="str">
        <f t="shared" si="141"/>
        <v>*0.89</v>
      </c>
      <c r="AY763" s="70" t="str">
        <f t="shared" si="142"/>
        <v>REZoning_Sol-Win</v>
      </c>
    </row>
    <row r="764" ht="29" spans="1:51">
      <c r="A764" s="67" t="s">
        <v>87</v>
      </c>
      <c r="C764" t="s">
        <v>4102</v>
      </c>
      <c r="D764" s="68" t="s">
        <v>874</v>
      </c>
      <c r="E764" s="52">
        <v>2035</v>
      </c>
      <c r="F764" s="69" t="str">
        <f t="shared" si="132"/>
        <v>*0.95</v>
      </c>
      <c r="G764" s="70" t="str">
        <f t="shared" si="143"/>
        <v>REZoning_Sol-Win</v>
      </c>
      <c r="H764" s="52"/>
      <c r="I764" t="s">
        <v>4102</v>
      </c>
      <c r="J764" s="68" t="s">
        <v>874</v>
      </c>
      <c r="K764" s="52">
        <v>2050</v>
      </c>
      <c r="L764" s="62" t="str">
        <f t="shared" si="133"/>
        <v>*0.92</v>
      </c>
      <c r="M764" s="70" t="str">
        <f t="shared" si="134"/>
        <v>REZoning_Sol-Win</v>
      </c>
      <c r="O764" t="s">
        <v>4102</v>
      </c>
      <c r="P764" t="s">
        <v>874</v>
      </c>
      <c r="Q764">
        <v>2100</v>
      </c>
      <c r="R764" t="s">
        <v>881</v>
      </c>
      <c r="S764" t="s">
        <v>875</v>
      </c>
      <c r="AA764" s="49" t="s">
        <v>4102</v>
      </c>
      <c r="AB764" s="71" t="s">
        <v>874</v>
      </c>
      <c r="AC764" s="55">
        <v>2035</v>
      </c>
      <c r="AD764" s="70" t="str">
        <f t="shared" si="135"/>
        <v>*0.95</v>
      </c>
      <c r="AE764" s="70" t="str">
        <f t="shared" si="136"/>
        <v>REZoning_Sol-Win</v>
      </c>
      <c r="AF764" s="55"/>
      <c r="AG764" s="49" t="s">
        <v>4102</v>
      </c>
      <c r="AH764" s="71" t="s">
        <v>874</v>
      </c>
      <c r="AI764" s="55">
        <v>2050</v>
      </c>
      <c r="AJ764" s="70" t="str">
        <f t="shared" si="137"/>
        <v>*0.92</v>
      </c>
      <c r="AK764" s="70" t="str">
        <f t="shared" si="138"/>
        <v>REZoning_Sol-Win</v>
      </c>
      <c r="AO764" s="50" t="s">
        <v>4102</v>
      </c>
      <c r="AP764" s="72" t="s">
        <v>874</v>
      </c>
      <c r="AQ764" s="58">
        <v>2035</v>
      </c>
      <c r="AR764" s="73" t="str">
        <f t="shared" si="139"/>
        <v>*0.93</v>
      </c>
      <c r="AS764" s="70" t="str">
        <f t="shared" si="140"/>
        <v>REZoning_Sol-Win</v>
      </c>
      <c r="AT764" s="58"/>
      <c r="AU764" s="50" t="s">
        <v>4102</v>
      </c>
      <c r="AV764" s="72" t="s">
        <v>874</v>
      </c>
      <c r="AW764" s="58">
        <v>2050</v>
      </c>
      <c r="AX764" s="73" t="str">
        <f t="shared" si="141"/>
        <v>*0.89</v>
      </c>
      <c r="AY764" s="70" t="str">
        <f t="shared" si="142"/>
        <v>REZoning_Sol-Win</v>
      </c>
    </row>
    <row r="765" ht="29" spans="1:51">
      <c r="A765" s="67" t="s">
        <v>87</v>
      </c>
      <c r="C765" t="s">
        <v>4103</v>
      </c>
      <c r="D765" s="68" t="s">
        <v>874</v>
      </c>
      <c r="E765" s="52">
        <v>2035</v>
      </c>
      <c r="F765" s="69" t="str">
        <f t="shared" si="132"/>
        <v>*0.95</v>
      </c>
      <c r="G765" s="70" t="str">
        <f t="shared" si="143"/>
        <v>REZoning_Sol-Win</v>
      </c>
      <c r="H765" s="52"/>
      <c r="I765" t="s">
        <v>4103</v>
      </c>
      <c r="J765" s="68" t="s">
        <v>874</v>
      </c>
      <c r="K765" s="52">
        <v>2050</v>
      </c>
      <c r="L765" s="62" t="str">
        <f t="shared" si="133"/>
        <v>*0.92</v>
      </c>
      <c r="M765" s="70" t="str">
        <f t="shared" si="134"/>
        <v>REZoning_Sol-Win</v>
      </c>
      <c r="O765" t="s">
        <v>4103</v>
      </c>
      <c r="P765" t="s">
        <v>874</v>
      </c>
      <c r="Q765">
        <v>2100</v>
      </c>
      <c r="R765" t="s">
        <v>881</v>
      </c>
      <c r="S765" t="s">
        <v>875</v>
      </c>
      <c r="AA765" s="49" t="s">
        <v>4103</v>
      </c>
      <c r="AB765" s="71" t="s">
        <v>874</v>
      </c>
      <c r="AC765" s="55">
        <v>2035</v>
      </c>
      <c r="AD765" s="70" t="str">
        <f t="shared" si="135"/>
        <v>*0.95</v>
      </c>
      <c r="AE765" s="70" t="str">
        <f t="shared" si="136"/>
        <v>REZoning_Sol-Win</v>
      </c>
      <c r="AF765" s="55"/>
      <c r="AG765" s="49" t="s">
        <v>4103</v>
      </c>
      <c r="AH765" s="71" t="s">
        <v>874</v>
      </c>
      <c r="AI765" s="55">
        <v>2050</v>
      </c>
      <c r="AJ765" s="70" t="str">
        <f t="shared" si="137"/>
        <v>*0.92</v>
      </c>
      <c r="AK765" s="70" t="str">
        <f t="shared" si="138"/>
        <v>REZoning_Sol-Win</v>
      </c>
      <c r="AO765" s="50" t="s">
        <v>4103</v>
      </c>
      <c r="AP765" s="72" t="s">
        <v>874</v>
      </c>
      <c r="AQ765" s="58">
        <v>2035</v>
      </c>
      <c r="AR765" s="73" t="str">
        <f t="shared" si="139"/>
        <v>*0.93</v>
      </c>
      <c r="AS765" s="70" t="str">
        <f t="shared" si="140"/>
        <v>REZoning_Sol-Win</v>
      </c>
      <c r="AT765" s="58"/>
      <c r="AU765" s="50" t="s">
        <v>4103</v>
      </c>
      <c r="AV765" s="72" t="s">
        <v>874</v>
      </c>
      <c r="AW765" s="58">
        <v>2050</v>
      </c>
      <c r="AX765" s="73" t="str">
        <f t="shared" si="141"/>
        <v>*0.89</v>
      </c>
      <c r="AY765" s="70" t="str">
        <f t="shared" si="142"/>
        <v>REZoning_Sol-Win</v>
      </c>
    </row>
    <row r="766" ht="29" spans="1:51">
      <c r="A766" s="67" t="s">
        <v>87</v>
      </c>
      <c r="C766" t="s">
        <v>4104</v>
      </c>
      <c r="D766" s="68" t="s">
        <v>874</v>
      </c>
      <c r="E766" s="52">
        <v>2035</v>
      </c>
      <c r="F766" s="69" t="str">
        <f t="shared" si="132"/>
        <v>*0.95</v>
      </c>
      <c r="G766" s="70" t="str">
        <f t="shared" si="143"/>
        <v>REZoning_Sol-Win</v>
      </c>
      <c r="H766" s="52"/>
      <c r="I766" t="s">
        <v>4104</v>
      </c>
      <c r="J766" s="68" t="s">
        <v>874</v>
      </c>
      <c r="K766" s="52">
        <v>2050</v>
      </c>
      <c r="L766" s="62" t="str">
        <f t="shared" si="133"/>
        <v>*0.92</v>
      </c>
      <c r="M766" s="70" t="str">
        <f t="shared" si="134"/>
        <v>REZoning_Sol-Win</v>
      </c>
      <c r="O766" t="s">
        <v>4104</v>
      </c>
      <c r="P766" t="s">
        <v>874</v>
      </c>
      <c r="Q766">
        <v>2100</v>
      </c>
      <c r="R766" t="s">
        <v>881</v>
      </c>
      <c r="S766" t="s">
        <v>875</v>
      </c>
      <c r="AA766" s="49" t="s">
        <v>4104</v>
      </c>
      <c r="AB766" s="71" t="s">
        <v>874</v>
      </c>
      <c r="AC766" s="55">
        <v>2035</v>
      </c>
      <c r="AD766" s="70" t="str">
        <f t="shared" si="135"/>
        <v>*0.95</v>
      </c>
      <c r="AE766" s="70" t="str">
        <f t="shared" si="136"/>
        <v>REZoning_Sol-Win</v>
      </c>
      <c r="AF766" s="55"/>
      <c r="AG766" s="49" t="s">
        <v>4104</v>
      </c>
      <c r="AH766" s="71" t="s">
        <v>874</v>
      </c>
      <c r="AI766" s="55">
        <v>2050</v>
      </c>
      <c r="AJ766" s="70" t="str">
        <f t="shared" si="137"/>
        <v>*0.92</v>
      </c>
      <c r="AK766" s="70" t="str">
        <f t="shared" si="138"/>
        <v>REZoning_Sol-Win</v>
      </c>
      <c r="AO766" s="50" t="s">
        <v>4104</v>
      </c>
      <c r="AP766" s="72" t="s">
        <v>874</v>
      </c>
      <c r="AQ766" s="58">
        <v>2035</v>
      </c>
      <c r="AR766" s="73" t="str">
        <f t="shared" si="139"/>
        <v>*0.93</v>
      </c>
      <c r="AS766" s="70" t="str">
        <f t="shared" si="140"/>
        <v>REZoning_Sol-Win</v>
      </c>
      <c r="AT766" s="58"/>
      <c r="AU766" s="50" t="s">
        <v>4104</v>
      </c>
      <c r="AV766" s="72" t="s">
        <v>874</v>
      </c>
      <c r="AW766" s="58">
        <v>2050</v>
      </c>
      <c r="AX766" s="73" t="str">
        <f t="shared" si="141"/>
        <v>*0.89</v>
      </c>
      <c r="AY766" s="70" t="str">
        <f t="shared" si="142"/>
        <v>REZoning_Sol-Win</v>
      </c>
    </row>
    <row r="767" ht="29" spans="1:51">
      <c r="A767" s="67" t="s">
        <v>87</v>
      </c>
      <c r="C767" t="s">
        <v>4105</v>
      </c>
      <c r="D767" s="68" t="s">
        <v>874</v>
      </c>
      <c r="E767" s="52">
        <v>2035</v>
      </c>
      <c r="F767" s="69" t="str">
        <f t="shared" si="132"/>
        <v>*0.95</v>
      </c>
      <c r="G767" s="70" t="str">
        <f t="shared" si="143"/>
        <v>REZoning_Sol-Win</v>
      </c>
      <c r="H767" s="52"/>
      <c r="I767" t="s">
        <v>4105</v>
      </c>
      <c r="J767" s="68" t="s">
        <v>874</v>
      </c>
      <c r="K767" s="52">
        <v>2050</v>
      </c>
      <c r="L767" s="62" t="str">
        <f t="shared" si="133"/>
        <v>*0.92</v>
      </c>
      <c r="M767" s="70" t="str">
        <f t="shared" si="134"/>
        <v>REZoning_Sol-Win</v>
      </c>
      <c r="O767" t="s">
        <v>4105</v>
      </c>
      <c r="P767" t="s">
        <v>874</v>
      </c>
      <c r="Q767">
        <v>2100</v>
      </c>
      <c r="R767" t="s">
        <v>881</v>
      </c>
      <c r="S767" t="s">
        <v>875</v>
      </c>
      <c r="AA767" s="49" t="s">
        <v>4105</v>
      </c>
      <c r="AB767" s="71" t="s">
        <v>874</v>
      </c>
      <c r="AC767" s="55">
        <v>2035</v>
      </c>
      <c r="AD767" s="70" t="str">
        <f t="shared" si="135"/>
        <v>*0.95</v>
      </c>
      <c r="AE767" s="70" t="str">
        <f t="shared" si="136"/>
        <v>REZoning_Sol-Win</v>
      </c>
      <c r="AF767" s="55"/>
      <c r="AG767" s="49" t="s">
        <v>4105</v>
      </c>
      <c r="AH767" s="71" t="s">
        <v>874</v>
      </c>
      <c r="AI767" s="55">
        <v>2050</v>
      </c>
      <c r="AJ767" s="70" t="str">
        <f t="shared" si="137"/>
        <v>*0.92</v>
      </c>
      <c r="AK767" s="70" t="str">
        <f t="shared" si="138"/>
        <v>REZoning_Sol-Win</v>
      </c>
      <c r="AO767" s="50" t="s">
        <v>4105</v>
      </c>
      <c r="AP767" s="72" t="s">
        <v>874</v>
      </c>
      <c r="AQ767" s="58">
        <v>2035</v>
      </c>
      <c r="AR767" s="73" t="str">
        <f t="shared" si="139"/>
        <v>*0.93</v>
      </c>
      <c r="AS767" s="70" t="str">
        <f t="shared" si="140"/>
        <v>REZoning_Sol-Win</v>
      </c>
      <c r="AT767" s="58"/>
      <c r="AU767" s="50" t="s">
        <v>4105</v>
      </c>
      <c r="AV767" s="72" t="s">
        <v>874</v>
      </c>
      <c r="AW767" s="58">
        <v>2050</v>
      </c>
      <c r="AX767" s="73" t="str">
        <f t="shared" si="141"/>
        <v>*0.89</v>
      </c>
      <c r="AY767" s="70" t="str">
        <f t="shared" si="142"/>
        <v>REZoning_Sol-Win</v>
      </c>
    </row>
    <row r="768" ht="29" spans="1:51">
      <c r="A768" s="67" t="s">
        <v>87</v>
      </c>
      <c r="C768" t="s">
        <v>4106</v>
      </c>
      <c r="D768" s="68" t="s">
        <v>874</v>
      </c>
      <c r="E768" s="52">
        <v>2035</v>
      </c>
      <c r="F768" s="69" t="str">
        <f t="shared" si="132"/>
        <v>*0.95</v>
      </c>
      <c r="G768" s="70" t="str">
        <f t="shared" si="143"/>
        <v>REZoning_Sol-Win</v>
      </c>
      <c r="H768" s="52"/>
      <c r="I768" t="s">
        <v>4106</v>
      </c>
      <c r="J768" s="68" t="s">
        <v>874</v>
      </c>
      <c r="K768" s="52">
        <v>2050</v>
      </c>
      <c r="L768" s="62" t="str">
        <f t="shared" si="133"/>
        <v>*0.92</v>
      </c>
      <c r="M768" s="70" t="str">
        <f t="shared" si="134"/>
        <v>REZoning_Sol-Win</v>
      </c>
      <c r="O768" t="s">
        <v>4106</v>
      </c>
      <c r="P768" t="s">
        <v>874</v>
      </c>
      <c r="Q768">
        <v>2100</v>
      </c>
      <c r="R768" t="s">
        <v>881</v>
      </c>
      <c r="S768" t="s">
        <v>875</v>
      </c>
      <c r="AA768" s="49" t="s">
        <v>4106</v>
      </c>
      <c r="AB768" s="71" t="s">
        <v>874</v>
      </c>
      <c r="AC768" s="55">
        <v>2035</v>
      </c>
      <c r="AD768" s="70" t="str">
        <f t="shared" si="135"/>
        <v>*0.95</v>
      </c>
      <c r="AE768" s="70" t="str">
        <f t="shared" si="136"/>
        <v>REZoning_Sol-Win</v>
      </c>
      <c r="AF768" s="55"/>
      <c r="AG768" s="49" t="s">
        <v>4106</v>
      </c>
      <c r="AH768" s="71" t="s">
        <v>874</v>
      </c>
      <c r="AI768" s="55">
        <v>2050</v>
      </c>
      <c r="AJ768" s="70" t="str">
        <f t="shared" si="137"/>
        <v>*0.92</v>
      </c>
      <c r="AK768" s="70" t="str">
        <f t="shared" si="138"/>
        <v>REZoning_Sol-Win</v>
      </c>
      <c r="AO768" s="50" t="s">
        <v>4106</v>
      </c>
      <c r="AP768" s="72" t="s">
        <v>874</v>
      </c>
      <c r="AQ768" s="58">
        <v>2035</v>
      </c>
      <c r="AR768" s="73" t="str">
        <f t="shared" si="139"/>
        <v>*0.93</v>
      </c>
      <c r="AS768" s="70" t="str">
        <f t="shared" si="140"/>
        <v>REZoning_Sol-Win</v>
      </c>
      <c r="AT768" s="58"/>
      <c r="AU768" s="50" t="s">
        <v>4106</v>
      </c>
      <c r="AV768" s="72" t="s">
        <v>874</v>
      </c>
      <c r="AW768" s="58">
        <v>2050</v>
      </c>
      <c r="AX768" s="73" t="str">
        <f t="shared" si="141"/>
        <v>*0.89</v>
      </c>
      <c r="AY768" s="70" t="str">
        <f t="shared" si="142"/>
        <v>REZoning_Sol-Win</v>
      </c>
    </row>
    <row r="769" ht="29" spans="1:51">
      <c r="A769" s="67" t="s">
        <v>87</v>
      </c>
      <c r="C769" t="s">
        <v>4107</v>
      </c>
      <c r="D769" s="68" t="s">
        <v>874</v>
      </c>
      <c r="E769" s="52">
        <v>2035</v>
      </c>
      <c r="F769" s="69" t="str">
        <f t="shared" si="132"/>
        <v>*0.95</v>
      </c>
      <c r="G769" s="70" t="str">
        <f t="shared" si="143"/>
        <v>REZoning_Sol-Win</v>
      </c>
      <c r="H769" s="52"/>
      <c r="I769" t="s">
        <v>4107</v>
      </c>
      <c r="J769" s="68" t="s">
        <v>874</v>
      </c>
      <c r="K769" s="52">
        <v>2050</v>
      </c>
      <c r="L769" s="62" t="str">
        <f t="shared" si="133"/>
        <v>*0.92</v>
      </c>
      <c r="M769" s="70" t="str">
        <f t="shared" si="134"/>
        <v>REZoning_Sol-Win</v>
      </c>
      <c r="O769" t="s">
        <v>4107</v>
      </c>
      <c r="P769" t="s">
        <v>874</v>
      </c>
      <c r="Q769">
        <v>2100</v>
      </c>
      <c r="R769" t="s">
        <v>881</v>
      </c>
      <c r="S769" t="s">
        <v>875</v>
      </c>
      <c r="AA769" s="49" t="s">
        <v>4107</v>
      </c>
      <c r="AB769" s="71" t="s">
        <v>874</v>
      </c>
      <c r="AC769" s="55">
        <v>2035</v>
      </c>
      <c r="AD769" s="70" t="str">
        <f t="shared" si="135"/>
        <v>*0.95</v>
      </c>
      <c r="AE769" s="70" t="str">
        <f t="shared" si="136"/>
        <v>REZoning_Sol-Win</v>
      </c>
      <c r="AF769" s="55"/>
      <c r="AG769" s="49" t="s">
        <v>4107</v>
      </c>
      <c r="AH769" s="71" t="s">
        <v>874</v>
      </c>
      <c r="AI769" s="55">
        <v>2050</v>
      </c>
      <c r="AJ769" s="70" t="str">
        <f t="shared" si="137"/>
        <v>*0.92</v>
      </c>
      <c r="AK769" s="70" t="str">
        <f t="shared" si="138"/>
        <v>REZoning_Sol-Win</v>
      </c>
      <c r="AO769" s="50" t="s">
        <v>4107</v>
      </c>
      <c r="AP769" s="72" t="s">
        <v>874</v>
      </c>
      <c r="AQ769" s="58">
        <v>2035</v>
      </c>
      <c r="AR769" s="73" t="str">
        <f t="shared" si="139"/>
        <v>*0.93</v>
      </c>
      <c r="AS769" s="70" t="str">
        <f t="shared" si="140"/>
        <v>REZoning_Sol-Win</v>
      </c>
      <c r="AT769" s="58"/>
      <c r="AU769" s="50" t="s">
        <v>4107</v>
      </c>
      <c r="AV769" s="72" t="s">
        <v>874</v>
      </c>
      <c r="AW769" s="58">
        <v>2050</v>
      </c>
      <c r="AX769" s="73" t="str">
        <f t="shared" si="141"/>
        <v>*0.89</v>
      </c>
      <c r="AY769" s="70" t="str">
        <f t="shared" si="142"/>
        <v>REZoning_Sol-Win</v>
      </c>
    </row>
    <row r="770" ht="29" spans="1:51">
      <c r="A770" s="67" t="s">
        <v>87</v>
      </c>
      <c r="C770" t="s">
        <v>4108</v>
      </c>
      <c r="D770" s="68" t="s">
        <v>874</v>
      </c>
      <c r="E770" s="52">
        <v>2035</v>
      </c>
      <c r="F770" s="69" t="str">
        <f t="shared" si="132"/>
        <v>*0.95</v>
      </c>
      <c r="G770" s="70" t="str">
        <f t="shared" si="143"/>
        <v>REZoning_Sol-Win</v>
      </c>
      <c r="H770" s="52"/>
      <c r="I770" t="s">
        <v>4108</v>
      </c>
      <c r="J770" s="68" t="s">
        <v>874</v>
      </c>
      <c r="K770" s="52">
        <v>2050</v>
      </c>
      <c r="L770" s="62" t="str">
        <f t="shared" si="133"/>
        <v>*0.92</v>
      </c>
      <c r="M770" s="70" t="str">
        <f t="shared" si="134"/>
        <v>REZoning_Sol-Win</v>
      </c>
      <c r="O770" t="s">
        <v>4108</v>
      </c>
      <c r="P770" t="s">
        <v>874</v>
      </c>
      <c r="Q770">
        <v>2100</v>
      </c>
      <c r="R770" t="s">
        <v>881</v>
      </c>
      <c r="S770" t="s">
        <v>875</v>
      </c>
      <c r="AA770" s="49" t="s">
        <v>4108</v>
      </c>
      <c r="AB770" s="71" t="s">
        <v>874</v>
      </c>
      <c r="AC770" s="55">
        <v>2035</v>
      </c>
      <c r="AD770" s="70" t="str">
        <f t="shared" si="135"/>
        <v>*0.95</v>
      </c>
      <c r="AE770" s="70" t="str">
        <f t="shared" si="136"/>
        <v>REZoning_Sol-Win</v>
      </c>
      <c r="AF770" s="55"/>
      <c r="AG770" s="49" t="s">
        <v>4108</v>
      </c>
      <c r="AH770" s="71" t="s">
        <v>874</v>
      </c>
      <c r="AI770" s="55">
        <v>2050</v>
      </c>
      <c r="AJ770" s="70" t="str">
        <f t="shared" si="137"/>
        <v>*0.92</v>
      </c>
      <c r="AK770" s="70" t="str">
        <f t="shared" si="138"/>
        <v>REZoning_Sol-Win</v>
      </c>
      <c r="AO770" s="50" t="s">
        <v>4108</v>
      </c>
      <c r="AP770" s="72" t="s">
        <v>874</v>
      </c>
      <c r="AQ770" s="58">
        <v>2035</v>
      </c>
      <c r="AR770" s="73" t="str">
        <f t="shared" si="139"/>
        <v>*0.93</v>
      </c>
      <c r="AS770" s="70" t="str">
        <f t="shared" si="140"/>
        <v>REZoning_Sol-Win</v>
      </c>
      <c r="AT770" s="58"/>
      <c r="AU770" s="50" t="s">
        <v>4108</v>
      </c>
      <c r="AV770" s="72" t="s">
        <v>874</v>
      </c>
      <c r="AW770" s="58">
        <v>2050</v>
      </c>
      <c r="AX770" s="73" t="str">
        <f t="shared" si="141"/>
        <v>*0.89</v>
      </c>
      <c r="AY770" s="70" t="str">
        <f t="shared" si="142"/>
        <v>REZoning_Sol-Win</v>
      </c>
    </row>
    <row r="771" ht="29" spans="1:51">
      <c r="A771" s="67" t="s">
        <v>87</v>
      </c>
      <c r="C771" t="s">
        <v>4109</v>
      </c>
      <c r="D771" s="68" t="s">
        <v>874</v>
      </c>
      <c r="E771" s="52">
        <v>2035</v>
      </c>
      <c r="F771" s="69" t="str">
        <f t="shared" si="132"/>
        <v>*0.95</v>
      </c>
      <c r="G771" s="70" t="str">
        <f t="shared" si="143"/>
        <v>REZoning_Sol-Win</v>
      </c>
      <c r="H771" s="52"/>
      <c r="I771" t="s">
        <v>4109</v>
      </c>
      <c r="J771" s="68" t="s">
        <v>874</v>
      </c>
      <c r="K771" s="52">
        <v>2050</v>
      </c>
      <c r="L771" s="62" t="str">
        <f t="shared" si="133"/>
        <v>*0.92</v>
      </c>
      <c r="M771" s="70" t="str">
        <f t="shared" si="134"/>
        <v>REZoning_Sol-Win</v>
      </c>
      <c r="O771" t="s">
        <v>4109</v>
      </c>
      <c r="P771" t="s">
        <v>874</v>
      </c>
      <c r="Q771">
        <v>2100</v>
      </c>
      <c r="R771" t="s">
        <v>881</v>
      </c>
      <c r="S771" t="s">
        <v>875</v>
      </c>
      <c r="AA771" s="49" t="s">
        <v>4109</v>
      </c>
      <c r="AB771" s="71" t="s">
        <v>874</v>
      </c>
      <c r="AC771" s="55">
        <v>2035</v>
      </c>
      <c r="AD771" s="70" t="str">
        <f t="shared" si="135"/>
        <v>*0.95</v>
      </c>
      <c r="AE771" s="70" t="str">
        <f t="shared" si="136"/>
        <v>REZoning_Sol-Win</v>
      </c>
      <c r="AF771" s="55"/>
      <c r="AG771" s="49" t="s">
        <v>4109</v>
      </c>
      <c r="AH771" s="71" t="s">
        <v>874</v>
      </c>
      <c r="AI771" s="55">
        <v>2050</v>
      </c>
      <c r="AJ771" s="70" t="str">
        <f t="shared" si="137"/>
        <v>*0.92</v>
      </c>
      <c r="AK771" s="70" t="str">
        <f t="shared" si="138"/>
        <v>REZoning_Sol-Win</v>
      </c>
      <c r="AO771" s="50" t="s">
        <v>4109</v>
      </c>
      <c r="AP771" s="72" t="s">
        <v>874</v>
      </c>
      <c r="AQ771" s="58">
        <v>2035</v>
      </c>
      <c r="AR771" s="73" t="str">
        <f t="shared" si="139"/>
        <v>*0.93</v>
      </c>
      <c r="AS771" s="70" t="str">
        <f t="shared" si="140"/>
        <v>REZoning_Sol-Win</v>
      </c>
      <c r="AT771" s="58"/>
      <c r="AU771" s="50" t="s">
        <v>4109</v>
      </c>
      <c r="AV771" s="72" t="s">
        <v>874</v>
      </c>
      <c r="AW771" s="58">
        <v>2050</v>
      </c>
      <c r="AX771" s="73" t="str">
        <f t="shared" si="141"/>
        <v>*0.89</v>
      </c>
      <c r="AY771" s="70" t="str">
        <f t="shared" si="142"/>
        <v>REZoning_Sol-Win</v>
      </c>
    </row>
    <row r="772" ht="29" spans="1:51">
      <c r="A772" s="67" t="s">
        <v>87</v>
      </c>
      <c r="C772" t="s">
        <v>4110</v>
      </c>
      <c r="D772" s="68" t="s">
        <v>874</v>
      </c>
      <c r="E772" s="52">
        <v>2035</v>
      </c>
      <c r="F772" s="69" t="str">
        <f t="shared" si="132"/>
        <v>*0.95</v>
      </c>
      <c r="G772" s="70" t="str">
        <f t="shared" si="143"/>
        <v>REZoning_Sol-Win</v>
      </c>
      <c r="H772" s="52"/>
      <c r="I772" t="s">
        <v>4110</v>
      </c>
      <c r="J772" s="68" t="s">
        <v>874</v>
      </c>
      <c r="K772" s="52">
        <v>2050</v>
      </c>
      <c r="L772" s="62" t="str">
        <f t="shared" si="133"/>
        <v>*0.92</v>
      </c>
      <c r="M772" s="70" t="str">
        <f t="shared" si="134"/>
        <v>REZoning_Sol-Win</v>
      </c>
      <c r="O772" t="s">
        <v>4110</v>
      </c>
      <c r="P772" t="s">
        <v>874</v>
      </c>
      <c r="Q772">
        <v>2100</v>
      </c>
      <c r="R772" t="s">
        <v>881</v>
      </c>
      <c r="S772" t="s">
        <v>875</v>
      </c>
      <c r="AA772" s="49" t="s">
        <v>4110</v>
      </c>
      <c r="AB772" s="71" t="s">
        <v>874</v>
      </c>
      <c r="AC772" s="55">
        <v>2035</v>
      </c>
      <c r="AD772" s="70" t="str">
        <f t="shared" si="135"/>
        <v>*0.95</v>
      </c>
      <c r="AE772" s="70" t="str">
        <f t="shared" si="136"/>
        <v>REZoning_Sol-Win</v>
      </c>
      <c r="AF772" s="55"/>
      <c r="AG772" s="49" t="s">
        <v>4110</v>
      </c>
      <c r="AH772" s="71" t="s">
        <v>874</v>
      </c>
      <c r="AI772" s="55">
        <v>2050</v>
      </c>
      <c r="AJ772" s="70" t="str">
        <f t="shared" si="137"/>
        <v>*0.92</v>
      </c>
      <c r="AK772" s="70" t="str">
        <f t="shared" si="138"/>
        <v>REZoning_Sol-Win</v>
      </c>
      <c r="AO772" s="50" t="s">
        <v>4110</v>
      </c>
      <c r="AP772" s="72" t="s">
        <v>874</v>
      </c>
      <c r="AQ772" s="58">
        <v>2035</v>
      </c>
      <c r="AR772" s="73" t="str">
        <f t="shared" si="139"/>
        <v>*0.93</v>
      </c>
      <c r="AS772" s="70" t="str">
        <f t="shared" si="140"/>
        <v>REZoning_Sol-Win</v>
      </c>
      <c r="AT772" s="58"/>
      <c r="AU772" s="50" t="s">
        <v>4110</v>
      </c>
      <c r="AV772" s="72" t="s">
        <v>874</v>
      </c>
      <c r="AW772" s="58">
        <v>2050</v>
      </c>
      <c r="AX772" s="73" t="str">
        <f t="shared" si="141"/>
        <v>*0.89</v>
      </c>
      <c r="AY772" s="70" t="str">
        <f t="shared" si="142"/>
        <v>REZoning_Sol-Win</v>
      </c>
    </row>
    <row r="773" ht="29" spans="1:51">
      <c r="A773" s="67" t="s">
        <v>87</v>
      </c>
      <c r="C773" t="s">
        <v>4111</v>
      </c>
      <c r="D773" s="68" t="s">
        <v>874</v>
      </c>
      <c r="E773" s="52">
        <v>2035</v>
      </c>
      <c r="F773" s="69" t="str">
        <f t="shared" ref="F773:F836" si="144">"*"&amp;IF(AND(A773="EU",E773=2035),0.95,IF(AND(A773="EU",E773=2050),0.93,IF(AND(A773="USA",E773=2035),0.96,IF(AND(A773="USA",E773=2050),0.94,IF(AND(A773="Japan",E773=2035),0.94,IF(AND(A773="Japan",E773=2050),0.92,IF(AND(A773="Russia",E773=2035),0.95,IF(AND(A773="Russia",E773=2050),0.93,IF(AND(A773="China",E773=2035),0.94,IF(AND(A773="China",E773=2050),0.92,IF(AND(A773="India",E773=2035),0.95,IF(AND(A773="India",E773=2050),0.92,IF(AND(A773="Middle East",E773=2035),0.94,IF(AND(A773="Middle East",E773=2050),0.9,IF(AND(A773="Africa",E773=2035),0.94,IF(AND(A773="Africa",E773=2050),0.91,IF(AND(A773="Brazil",E773=2035),0.95,IF(AND(A773="Brazil",E773=2050),0.92,""))))))))))))))))))</f>
        <v>*0.95</v>
      </c>
      <c r="G773" s="70" t="str">
        <f t="shared" si="143"/>
        <v>REZoning_Sol-Win</v>
      </c>
      <c r="H773" s="52"/>
      <c r="I773" t="s">
        <v>4111</v>
      </c>
      <c r="J773" s="68" t="s">
        <v>874</v>
      </c>
      <c r="K773" s="52">
        <v>2050</v>
      </c>
      <c r="L773" s="62" t="str">
        <f t="shared" ref="L773:L836" si="145">"*"&amp;IF(AND(A773="EU",K773=2035),0.95,IF(AND(A773="EU",K773=2050),0.93,IF(AND(A773="USA",K773=2035),0.96,IF(AND(A773="USA",K773=2050),0.94,IF(AND(A773="Japan",K773=2035),0.94,IF(AND(A773="Japan",K773=2050),0.92,IF(AND(A773="Russia",K773=2035),0.95,IF(AND(A773="Russia",K773=2050),0.93,IF(AND(A773="China",K773=2035),0.94,IF(AND(A773="China",K773=2050),0.92,IF(AND(A773="India",K773=2035),0.95,IF(AND(A773="India",K773=2050),0.92,IF(AND(A773="Middle East",K773=2035),0.94,IF(AND(A773="Middle East",K773=2050),0.9,IF(AND(A773="Africa",K773=2035),0.94,IF(AND(A773="Africa",K773=2050),0.91,IF(AND(A773="Brazil",K773=2035),0.95,IF(AND(A773="Brazil",K773=2050),0.92,""))))))))))))))))))</f>
        <v>*0.92</v>
      </c>
      <c r="M773" s="70" t="str">
        <f t="shared" ref="M773:M836" si="146">M772</f>
        <v>REZoning_Sol-Win</v>
      </c>
      <c r="O773" t="s">
        <v>4111</v>
      </c>
      <c r="P773" t="s">
        <v>874</v>
      </c>
      <c r="Q773">
        <v>2100</v>
      </c>
      <c r="R773" t="s">
        <v>881</v>
      </c>
      <c r="S773" t="s">
        <v>875</v>
      </c>
      <c r="AA773" s="49" t="s">
        <v>4111</v>
      </c>
      <c r="AB773" s="71" t="s">
        <v>874</v>
      </c>
      <c r="AC773" s="55">
        <v>2035</v>
      </c>
      <c r="AD773" s="70" t="str">
        <f t="shared" ref="AD773:AD836" si="147">"*"&amp;IF(AND(A773="EU",AC773=2035),0.95,IF(AND(A773="EU",AC773=2050),0.93,IF(AND(A773="USA",AC773=2035),0.96,IF(AND(A773="USA",AC773=2050),0.93,IF(AND(A773="Japan",AC773=2035),0.94,IF(AND(A773="Japan",AC773=2050),0.92,IF(AND(A773="Russia",AC773=2035),0.95,IF(AND(A773="Russia",AC773=2050),0.91,IF(AND(A773="China",AC773=2035),0.93,IF(AND(A773="China",AC773=2050),0.92,IF(AND(A773="India",AC773=2035),0.94,IF(AND(A773="India",AC773=2050),0.91,IF(AND(A773="Middle East",AC773=2035),0.92,IF(AND(A773="Middle East",AC773=2050),0.89,IF(AND(A773="Africa",AC773=2035),0.93,IF(AND(A773="Africa",AC773=2050),0.9,IF(AND(A773="Brazil",AC773=2035),0.95,IF(AND(A773="Brazil",AC773=2050),0.92,""))))))))))))))))))</f>
        <v>*0.95</v>
      </c>
      <c r="AE773" s="70" t="str">
        <f t="shared" ref="AE773:AE836" si="148">AE772</f>
        <v>REZoning_Sol-Win</v>
      </c>
      <c r="AF773" s="55"/>
      <c r="AG773" s="49" t="s">
        <v>4111</v>
      </c>
      <c r="AH773" s="71" t="s">
        <v>874</v>
      </c>
      <c r="AI773" s="55">
        <v>2050</v>
      </c>
      <c r="AJ773" s="70" t="str">
        <f t="shared" ref="AJ773:AJ836" si="149">"*"&amp;IF(AND(A773="EU",AI773=2035),0.95,IF(AND(A773="EU",AI773=2050),0.93,IF(AND(A773="USA",AI773=2035),0.96,IF(AND(A773="USA",AI773=2050),0.93,IF(AND(A773="Japan",AI773=2035),0.94,IF(AND(A773="Japan",AI773=2050),0.92,IF(AND(A773="Russia",AI773=2035),0.95,IF(AND(A773="Russia",AI773=2050),0.91,IF(AND(A773="China",AI773=2035),0.93,IF(AND(A773="China",AI773=2050),0.92,IF(AND(A773="India",AI773=2035),0.94,IF(AND(A773="India",AI773=2050),0.91,IF(AND(A773="Middle East",AI773=2035),0.92,IF(AND(A773="Middle East",AI773=2050),0.89,IF(AND(A773="Africa",AI773=2035),0.93,IF(AND(A773="Africa",AI773=2050),0.9,IF(AND(A773="Brazil",AI773=2035),0.95,IF(AND(A773="Brazil",AI773=2050),0.92,""))))))))))))))))))</f>
        <v>*0.92</v>
      </c>
      <c r="AK773" s="70" t="str">
        <f t="shared" ref="AK773:AK836" si="150">AK772</f>
        <v>REZoning_Sol-Win</v>
      </c>
      <c r="AO773" s="50" t="s">
        <v>4111</v>
      </c>
      <c r="AP773" s="72" t="s">
        <v>874</v>
      </c>
      <c r="AQ773" s="58">
        <v>2035</v>
      </c>
      <c r="AR773" s="73" t="str">
        <f t="shared" ref="AR773:AR836" si="151">"*"&amp;IF(AND(A773="EU",AQ773=2035),0.93,IF(AND(A773="EU",AQ773=2050),0.9,IF(AND(A773="USA",AQ773=2035),0.92,IF(AND(A773="USA",AQ773=2050),0.89,IF(AND(A773="Japan",AQ773=2035),0.92,IF(AND(A773="Japan",AQ773=2050),0.89,IF(AND(A773="Russia",AQ773=2035),0.91,IF(AND(A773="Russia",AQ773=2050),0.86,IF(AND(A773="China",AQ773=2035),0.91,IF(AND(A773="China",AQ773=2050),0.87,IF(AND(A773="India",AQ773=2035),0.92,IF(AND(A773="India",AQ773=2050),0.87,IF(AND(A773="Middle East",AQ773=2035),0.89,IF(AND(A773="Middle East",AQ773=2050),0.84,IF(AND(A773="Africa",AQ773=2035),0.9,IF(AND(A773="Africa",AQ773=2050),0.86,IF(AND(A773="Brazil",AQ773=2035),0.93,IF(AND(A773="Brazil",AQ773=2050),0.89,""))))))))))))))))))</f>
        <v>*0.93</v>
      </c>
      <c r="AS773" s="70" t="str">
        <f t="shared" ref="AS773:AS836" si="152">AS772</f>
        <v>REZoning_Sol-Win</v>
      </c>
      <c r="AT773" s="58"/>
      <c r="AU773" s="50" t="s">
        <v>4111</v>
      </c>
      <c r="AV773" s="72" t="s">
        <v>874</v>
      </c>
      <c r="AW773" s="58">
        <v>2050</v>
      </c>
      <c r="AX773" s="73" t="str">
        <f t="shared" ref="AX773:AX836" si="153">"*"&amp;IF(AND(A773="EU",AW773=2035),0.93,IF(AND(A773="EU",AW773=2050),0.9,IF(AND(A773="USA",AW773=2035),0.92,IF(AND(A773="USA",AW773=2050),0.89,IF(AND(A773="Japan",AW773=2035),0.92,IF(AND(A773="Japan",AW773=2050),0.89,IF(AND(A773="Russia",AW773=2035),0.91,IF(AND(A773="Russia",AW773=2050),0.86,IF(AND(A773="China",AW773=2035),0.91,IF(AND(A773="China",AW773=2050),0.87,IF(AND(A773="India",AW773=2035),0.92,IF(AND(A773="India",AW773=2050),0.87,IF(AND(A773="Middle East",AW773=2035),0.89,IF(AND(A773="Middle East",AW773=2050),0.84,IF(AND(A773="Africa",AW773=2035),0.9,IF(AND(A773="Africa",AW773=2050),0.86,IF(AND(A773="Brazil",AW773=2035),0.93,IF(AND(A773="Brazil",AW773=2050),0.89,""))))))))))))))))))</f>
        <v>*0.89</v>
      </c>
      <c r="AY773" s="70" t="str">
        <f t="shared" ref="AY773:AY836" si="154">AY772</f>
        <v>REZoning_Sol-Win</v>
      </c>
    </row>
    <row r="774" ht="29" spans="1:51">
      <c r="A774" s="67" t="s">
        <v>87</v>
      </c>
      <c r="C774" t="s">
        <v>4112</v>
      </c>
      <c r="D774" s="68" t="s">
        <v>874</v>
      </c>
      <c r="E774" s="52">
        <v>2035</v>
      </c>
      <c r="F774" s="69" t="str">
        <f t="shared" si="144"/>
        <v>*0.95</v>
      </c>
      <c r="G774" s="70" t="str">
        <f t="shared" si="143"/>
        <v>REZoning_Sol-Win</v>
      </c>
      <c r="H774" s="52"/>
      <c r="I774" t="s">
        <v>4112</v>
      </c>
      <c r="J774" s="68" t="s">
        <v>874</v>
      </c>
      <c r="K774" s="52">
        <v>2050</v>
      </c>
      <c r="L774" s="62" t="str">
        <f t="shared" si="145"/>
        <v>*0.92</v>
      </c>
      <c r="M774" s="70" t="str">
        <f t="shared" si="146"/>
        <v>REZoning_Sol-Win</v>
      </c>
      <c r="O774" t="s">
        <v>4112</v>
      </c>
      <c r="P774" t="s">
        <v>874</v>
      </c>
      <c r="Q774">
        <v>2100</v>
      </c>
      <c r="R774" t="s">
        <v>881</v>
      </c>
      <c r="S774" t="s">
        <v>875</v>
      </c>
      <c r="AA774" s="49" t="s">
        <v>4112</v>
      </c>
      <c r="AB774" s="71" t="s">
        <v>874</v>
      </c>
      <c r="AC774" s="55">
        <v>2035</v>
      </c>
      <c r="AD774" s="70" t="str">
        <f t="shared" si="147"/>
        <v>*0.95</v>
      </c>
      <c r="AE774" s="70" t="str">
        <f t="shared" si="148"/>
        <v>REZoning_Sol-Win</v>
      </c>
      <c r="AF774" s="55"/>
      <c r="AG774" s="49" t="s">
        <v>4112</v>
      </c>
      <c r="AH774" s="71" t="s">
        <v>874</v>
      </c>
      <c r="AI774" s="55">
        <v>2050</v>
      </c>
      <c r="AJ774" s="70" t="str">
        <f t="shared" si="149"/>
        <v>*0.92</v>
      </c>
      <c r="AK774" s="70" t="str">
        <f t="shared" si="150"/>
        <v>REZoning_Sol-Win</v>
      </c>
      <c r="AO774" s="50" t="s">
        <v>4112</v>
      </c>
      <c r="AP774" s="72" t="s">
        <v>874</v>
      </c>
      <c r="AQ774" s="58">
        <v>2035</v>
      </c>
      <c r="AR774" s="73" t="str">
        <f t="shared" si="151"/>
        <v>*0.93</v>
      </c>
      <c r="AS774" s="70" t="str">
        <f t="shared" si="152"/>
        <v>REZoning_Sol-Win</v>
      </c>
      <c r="AT774" s="58"/>
      <c r="AU774" s="50" t="s">
        <v>4112</v>
      </c>
      <c r="AV774" s="72" t="s">
        <v>874</v>
      </c>
      <c r="AW774" s="58">
        <v>2050</v>
      </c>
      <c r="AX774" s="73" t="str">
        <f t="shared" si="153"/>
        <v>*0.89</v>
      </c>
      <c r="AY774" s="70" t="str">
        <f t="shared" si="154"/>
        <v>REZoning_Sol-Win</v>
      </c>
    </row>
    <row r="775" ht="29" spans="1:51">
      <c r="A775" s="67" t="s">
        <v>87</v>
      </c>
      <c r="C775" t="s">
        <v>4113</v>
      </c>
      <c r="D775" s="68" t="s">
        <v>874</v>
      </c>
      <c r="E775" s="52">
        <v>2035</v>
      </c>
      <c r="F775" s="69" t="str">
        <f t="shared" si="144"/>
        <v>*0.95</v>
      </c>
      <c r="G775" s="70" t="str">
        <f t="shared" ref="G775:G838" si="155">G774</f>
        <v>REZoning_Sol-Win</v>
      </c>
      <c r="H775" s="52"/>
      <c r="I775" t="s">
        <v>4113</v>
      </c>
      <c r="J775" s="68" t="s">
        <v>874</v>
      </c>
      <c r="K775" s="52">
        <v>2050</v>
      </c>
      <c r="L775" s="62" t="str">
        <f t="shared" si="145"/>
        <v>*0.92</v>
      </c>
      <c r="M775" s="70" t="str">
        <f t="shared" si="146"/>
        <v>REZoning_Sol-Win</v>
      </c>
      <c r="O775" t="s">
        <v>4113</v>
      </c>
      <c r="P775" t="s">
        <v>874</v>
      </c>
      <c r="Q775">
        <v>2100</v>
      </c>
      <c r="R775" t="s">
        <v>881</v>
      </c>
      <c r="S775" t="s">
        <v>875</v>
      </c>
      <c r="AA775" s="49" t="s">
        <v>4113</v>
      </c>
      <c r="AB775" s="71" t="s">
        <v>874</v>
      </c>
      <c r="AC775" s="55">
        <v>2035</v>
      </c>
      <c r="AD775" s="70" t="str">
        <f t="shared" si="147"/>
        <v>*0.95</v>
      </c>
      <c r="AE775" s="70" t="str">
        <f t="shared" si="148"/>
        <v>REZoning_Sol-Win</v>
      </c>
      <c r="AF775" s="55"/>
      <c r="AG775" s="49" t="s">
        <v>4113</v>
      </c>
      <c r="AH775" s="71" t="s">
        <v>874</v>
      </c>
      <c r="AI775" s="55">
        <v>2050</v>
      </c>
      <c r="AJ775" s="70" t="str">
        <f t="shared" si="149"/>
        <v>*0.92</v>
      </c>
      <c r="AK775" s="70" t="str">
        <f t="shared" si="150"/>
        <v>REZoning_Sol-Win</v>
      </c>
      <c r="AO775" s="50" t="s">
        <v>4113</v>
      </c>
      <c r="AP775" s="72" t="s">
        <v>874</v>
      </c>
      <c r="AQ775" s="58">
        <v>2035</v>
      </c>
      <c r="AR775" s="73" t="str">
        <f t="shared" si="151"/>
        <v>*0.93</v>
      </c>
      <c r="AS775" s="70" t="str">
        <f t="shared" si="152"/>
        <v>REZoning_Sol-Win</v>
      </c>
      <c r="AT775" s="58"/>
      <c r="AU775" s="50" t="s">
        <v>4113</v>
      </c>
      <c r="AV775" s="72" t="s">
        <v>874</v>
      </c>
      <c r="AW775" s="58">
        <v>2050</v>
      </c>
      <c r="AX775" s="73" t="str">
        <f t="shared" si="153"/>
        <v>*0.89</v>
      </c>
      <c r="AY775" s="70" t="str">
        <f t="shared" si="154"/>
        <v>REZoning_Sol-Win</v>
      </c>
    </row>
    <row r="776" ht="29" spans="1:51">
      <c r="A776" s="67" t="s">
        <v>87</v>
      </c>
      <c r="C776" t="s">
        <v>4114</v>
      </c>
      <c r="D776" s="68" t="s">
        <v>874</v>
      </c>
      <c r="E776" s="52">
        <v>2035</v>
      </c>
      <c r="F776" s="69" t="str">
        <f t="shared" si="144"/>
        <v>*0.95</v>
      </c>
      <c r="G776" s="70" t="str">
        <f t="shared" si="155"/>
        <v>REZoning_Sol-Win</v>
      </c>
      <c r="H776" s="52"/>
      <c r="I776" t="s">
        <v>4114</v>
      </c>
      <c r="J776" s="68" t="s">
        <v>874</v>
      </c>
      <c r="K776" s="52">
        <v>2050</v>
      </c>
      <c r="L776" s="62" t="str">
        <f t="shared" si="145"/>
        <v>*0.92</v>
      </c>
      <c r="M776" s="70" t="str">
        <f t="shared" si="146"/>
        <v>REZoning_Sol-Win</v>
      </c>
      <c r="O776" t="s">
        <v>4114</v>
      </c>
      <c r="P776" t="s">
        <v>874</v>
      </c>
      <c r="Q776">
        <v>2100</v>
      </c>
      <c r="R776" t="s">
        <v>881</v>
      </c>
      <c r="S776" t="s">
        <v>875</v>
      </c>
      <c r="AA776" s="49" t="s">
        <v>4114</v>
      </c>
      <c r="AB776" s="71" t="s">
        <v>874</v>
      </c>
      <c r="AC776" s="55">
        <v>2035</v>
      </c>
      <c r="AD776" s="70" t="str">
        <f t="shared" si="147"/>
        <v>*0.95</v>
      </c>
      <c r="AE776" s="70" t="str">
        <f t="shared" si="148"/>
        <v>REZoning_Sol-Win</v>
      </c>
      <c r="AF776" s="55"/>
      <c r="AG776" s="49" t="s">
        <v>4114</v>
      </c>
      <c r="AH776" s="71" t="s">
        <v>874</v>
      </c>
      <c r="AI776" s="55">
        <v>2050</v>
      </c>
      <c r="AJ776" s="70" t="str">
        <f t="shared" si="149"/>
        <v>*0.92</v>
      </c>
      <c r="AK776" s="70" t="str">
        <f t="shared" si="150"/>
        <v>REZoning_Sol-Win</v>
      </c>
      <c r="AO776" s="50" t="s">
        <v>4114</v>
      </c>
      <c r="AP776" s="72" t="s">
        <v>874</v>
      </c>
      <c r="AQ776" s="58">
        <v>2035</v>
      </c>
      <c r="AR776" s="73" t="str">
        <f t="shared" si="151"/>
        <v>*0.93</v>
      </c>
      <c r="AS776" s="70" t="str">
        <f t="shared" si="152"/>
        <v>REZoning_Sol-Win</v>
      </c>
      <c r="AT776" s="58"/>
      <c r="AU776" s="50" t="s">
        <v>4114</v>
      </c>
      <c r="AV776" s="72" t="s">
        <v>874</v>
      </c>
      <c r="AW776" s="58">
        <v>2050</v>
      </c>
      <c r="AX776" s="73" t="str">
        <f t="shared" si="153"/>
        <v>*0.89</v>
      </c>
      <c r="AY776" s="70" t="str">
        <f t="shared" si="154"/>
        <v>REZoning_Sol-Win</v>
      </c>
    </row>
    <row r="777" ht="29" spans="1:51">
      <c r="A777" s="67" t="s">
        <v>87</v>
      </c>
      <c r="C777" t="s">
        <v>4115</v>
      </c>
      <c r="D777" s="68" t="s">
        <v>874</v>
      </c>
      <c r="E777" s="52">
        <v>2035</v>
      </c>
      <c r="F777" s="69" t="str">
        <f t="shared" si="144"/>
        <v>*0.95</v>
      </c>
      <c r="G777" s="70" t="str">
        <f t="shared" si="155"/>
        <v>REZoning_Sol-Win</v>
      </c>
      <c r="H777" s="52"/>
      <c r="I777" t="s">
        <v>4115</v>
      </c>
      <c r="J777" s="68" t="s">
        <v>874</v>
      </c>
      <c r="K777" s="52">
        <v>2050</v>
      </c>
      <c r="L777" s="62" t="str">
        <f t="shared" si="145"/>
        <v>*0.92</v>
      </c>
      <c r="M777" s="70" t="str">
        <f t="shared" si="146"/>
        <v>REZoning_Sol-Win</v>
      </c>
      <c r="O777" t="s">
        <v>4115</v>
      </c>
      <c r="P777" t="s">
        <v>874</v>
      </c>
      <c r="Q777">
        <v>2100</v>
      </c>
      <c r="R777" t="s">
        <v>881</v>
      </c>
      <c r="S777" t="s">
        <v>875</v>
      </c>
      <c r="AA777" s="49" t="s">
        <v>4115</v>
      </c>
      <c r="AB777" s="71" t="s">
        <v>874</v>
      </c>
      <c r="AC777" s="55">
        <v>2035</v>
      </c>
      <c r="AD777" s="70" t="str">
        <f t="shared" si="147"/>
        <v>*0.95</v>
      </c>
      <c r="AE777" s="70" t="str">
        <f t="shared" si="148"/>
        <v>REZoning_Sol-Win</v>
      </c>
      <c r="AF777" s="55"/>
      <c r="AG777" s="49" t="s">
        <v>4115</v>
      </c>
      <c r="AH777" s="71" t="s">
        <v>874</v>
      </c>
      <c r="AI777" s="55">
        <v>2050</v>
      </c>
      <c r="AJ777" s="70" t="str">
        <f t="shared" si="149"/>
        <v>*0.92</v>
      </c>
      <c r="AK777" s="70" t="str">
        <f t="shared" si="150"/>
        <v>REZoning_Sol-Win</v>
      </c>
      <c r="AO777" s="50" t="s">
        <v>4115</v>
      </c>
      <c r="AP777" s="72" t="s">
        <v>874</v>
      </c>
      <c r="AQ777" s="58">
        <v>2035</v>
      </c>
      <c r="AR777" s="73" t="str">
        <f t="shared" si="151"/>
        <v>*0.93</v>
      </c>
      <c r="AS777" s="70" t="str">
        <f t="shared" si="152"/>
        <v>REZoning_Sol-Win</v>
      </c>
      <c r="AT777" s="58"/>
      <c r="AU777" s="50" t="s">
        <v>4115</v>
      </c>
      <c r="AV777" s="72" t="s">
        <v>874</v>
      </c>
      <c r="AW777" s="58">
        <v>2050</v>
      </c>
      <c r="AX777" s="73" t="str">
        <f t="shared" si="153"/>
        <v>*0.89</v>
      </c>
      <c r="AY777" s="70" t="str">
        <f t="shared" si="154"/>
        <v>REZoning_Sol-Win</v>
      </c>
    </row>
    <row r="778" ht="29" spans="1:51">
      <c r="A778" s="67" t="s">
        <v>87</v>
      </c>
      <c r="C778" t="s">
        <v>4116</v>
      </c>
      <c r="D778" s="68" t="s">
        <v>874</v>
      </c>
      <c r="E778" s="52">
        <v>2035</v>
      </c>
      <c r="F778" s="69" t="str">
        <f t="shared" si="144"/>
        <v>*0.95</v>
      </c>
      <c r="G778" s="70" t="str">
        <f t="shared" si="155"/>
        <v>REZoning_Sol-Win</v>
      </c>
      <c r="H778" s="52"/>
      <c r="I778" t="s">
        <v>4116</v>
      </c>
      <c r="J778" s="68" t="s">
        <v>874</v>
      </c>
      <c r="K778" s="52">
        <v>2050</v>
      </c>
      <c r="L778" s="62" t="str">
        <f t="shared" si="145"/>
        <v>*0.92</v>
      </c>
      <c r="M778" s="70" t="str">
        <f t="shared" si="146"/>
        <v>REZoning_Sol-Win</v>
      </c>
      <c r="O778" t="s">
        <v>4116</v>
      </c>
      <c r="P778" t="s">
        <v>874</v>
      </c>
      <c r="Q778">
        <v>2100</v>
      </c>
      <c r="R778" t="s">
        <v>881</v>
      </c>
      <c r="S778" t="s">
        <v>875</v>
      </c>
      <c r="AA778" s="49" t="s">
        <v>4116</v>
      </c>
      <c r="AB778" s="71" t="s">
        <v>874</v>
      </c>
      <c r="AC778" s="55">
        <v>2035</v>
      </c>
      <c r="AD778" s="70" t="str">
        <f t="shared" si="147"/>
        <v>*0.95</v>
      </c>
      <c r="AE778" s="70" t="str">
        <f t="shared" si="148"/>
        <v>REZoning_Sol-Win</v>
      </c>
      <c r="AF778" s="55"/>
      <c r="AG778" s="49" t="s">
        <v>4116</v>
      </c>
      <c r="AH778" s="71" t="s">
        <v>874</v>
      </c>
      <c r="AI778" s="55">
        <v>2050</v>
      </c>
      <c r="AJ778" s="70" t="str">
        <f t="shared" si="149"/>
        <v>*0.92</v>
      </c>
      <c r="AK778" s="70" t="str">
        <f t="shared" si="150"/>
        <v>REZoning_Sol-Win</v>
      </c>
      <c r="AO778" s="50" t="s">
        <v>4116</v>
      </c>
      <c r="AP778" s="72" t="s">
        <v>874</v>
      </c>
      <c r="AQ778" s="58">
        <v>2035</v>
      </c>
      <c r="AR778" s="73" t="str">
        <f t="shared" si="151"/>
        <v>*0.93</v>
      </c>
      <c r="AS778" s="70" t="str">
        <f t="shared" si="152"/>
        <v>REZoning_Sol-Win</v>
      </c>
      <c r="AT778" s="58"/>
      <c r="AU778" s="50" t="s">
        <v>4116</v>
      </c>
      <c r="AV778" s="72" t="s">
        <v>874</v>
      </c>
      <c r="AW778" s="58">
        <v>2050</v>
      </c>
      <c r="AX778" s="73" t="str">
        <f t="shared" si="153"/>
        <v>*0.89</v>
      </c>
      <c r="AY778" s="70" t="str">
        <f t="shared" si="154"/>
        <v>REZoning_Sol-Win</v>
      </c>
    </row>
    <row r="779" ht="29" spans="1:51">
      <c r="A779" s="67" t="s">
        <v>87</v>
      </c>
      <c r="C779" t="s">
        <v>4117</v>
      </c>
      <c r="D779" s="68" t="s">
        <v>874</v>
      </c>
      <c r="E779" s="52">
        <v>2035</v>
      </c>
      <c r="F779" s="69" t="str">
        <f t="shared" si="144"/>
        <v>*0.95</v>
      </c>
      <c r="G779" s="70" t="str">
        <f t="shared" si="155"/>
        <v>REZoning_Sol-Win</v>
      </c>
      <c r="H779" s="52"/>
      <c r="I779" t="s">
        <v>4117</v>
      </c>
      <c r="J779" s="68" t="s">
        <v>874</v>
      </c>
      <c r="K779" s="52">
        <v>2050</v>
      </c>
      <c r="L779" s="62" t="str">
        <f t="shared" si="145"/>
        <v>*0.92</v>
      </c>
      <c r="M779" s="70" t="str">
        <f t="shared" si="146"/>
        <v>REZoning_Sol-Win</v>
      </c>
      <c r="O779" t="s">
        <v>4117</v>
      </c>
      <c r="P779" t="s">
        <v>874</v>
      </c>
      <c r="Q779">
        <v>2100</v>
      </c>
      <c r="R779" t="s">
        <v>881</v>
      </c>
      <c r="S779" t="s">
        <v>875</v>
      </c>
      <c r="AA779" s="49" t="s">
        <v>4117</v>
      </c>
      <c r="AB779" s="71" t="s">
        <v>874</v>
      </c>
      <c r="AC779" s="55">
        <v>2035</v>
      </c>
      <c r="AD779" s="70" t="str">
        <f t="shared" si="147"/>
        <v>*0.95</v>
      </c>
      <c r="AE779" s="70" t="str">
        <f t="shared" si="148"/>
        <v>REZoning_Sol-Win</v>
      </c>
      <c r="AF779" s="55"/>
      <c r="AG779" s="49" t="s">
        <v>4117</v>
      </c>
      <c r="AH779" s="71" t="s">
        <v>874</v>
      </c>
      <c r="AI779" s="55">
        <v>2050</v>
      </c>
      <c r="AJ779" s="70" t="str">
        <f t="shared" si="149"/>
        <v>*0.92</v>
      </c>
      <c r="AK779" s="70" t="str">
        <f t="shared" si="150"/>
        <v>REZoning_Sol-Win</v>
      </c>
      <c r="AO779" s="50" t="s">
        <v>4117</v>
      </c>
      <c r="AP779" s="72" t="s">
        <v>874</v>
      </c>
      <c r="AQ779" s="58">
        <v>2035</v>
      </c>
      <c r="AR779" s="73" t="str">
        <f t="shared" si="151"/>
        <v>*0.93</v>
      </c>
      <c r="AS779" s="70" t="str">
        <f t="shared" si="152"/>
        <v>REZoning_Sol-Win</v>
      </c>
      <c r="AT779" s="58"/>
      <c r="AU779" s="50" t="s">
        <v>4117</v>
      </c>
      <c r="AV779" s="72" t="s">
        <v>874</v>
      </c>
      <c r="AW779" s="58">
        <v>2050</v>
      </c>
      <c r="AX779" s="73" t="str">
        <f t="shared" si="153"/>
        <v>*0.89</v>
      </c>
      <c r="AY779" s="70" t="str">
        <f t="shared" si="154"/>
        <v>REZoning_Sol-Win</v>
      </c>
    </row>
    <row r="780" ht="29" spans="1:51">
      <c r="A780" s="67" t="s">
        <v>87</v>
      </c>
      <c r="C780" t="s">
        <v>4118</v>
      </c>
      <c r="D780" s="68" t="s">
        <v>874</v>
      </c>
      <c r="E780" s="52">
        <v>2035</v>
      </c>
      <c r="F780" s="69" t="str">
        <f t="shared" si="144"/>
        <v>*0.95</v>
      </c>
      <c r="G780" s="70" t="str">
        <f t="shared" si="155"/>
        <v>REZoning_Sol-Win</v>
      </c>
      <c r="H780" s="52"/>
      <c r="I780" t="s">
        <v>4118</v>
      </c>
      <c r="J780" s="68" t="s">
        <v>874</v>
      </c>
      <c r="K780" s="52">
        <v>2050</v>
      </c>
      <c r="L780" s="62" t="str">
        <f t="shared" si="145"/>
        <v>*0.92</v>
      </c>
      <c r="M780" s="70" t="str">
        <f t="shared" si="146"/>
        <v>REZoning_Sol-Win</v>
      </c>
      <c r="O780" t="s">
        <v>4118</v>
      </c>
      <c r="P780" t="s">
        <v>874</v>
      </c>
      <c r="Q780">
        <v>2100</v>
      </c>
      <c r="R780" t="s">
        <v>881</v>
      </c>
      <c r="S780" t="s">
        <v>875</v>
      </c>
      <c r="AA780" s="49" t="s">
        <v>4118</v>
      </c>
      <c r="AB780" s="71" t="s">
        <v>874</v>
      </c>
      <c r="AC780" s="55">
        <v>2035</v>
      </c>
      <c r="AD780" s="70" t="str">
        <f t="shared" si="147"/>
        <v>*0.95</v>
      </c>
      <c r="AE780" s="70" t="str">
        <f t="shared" si="148"/>
        <v>REZoning_Sol-Win</v>
      </c>
      <c r="AF780" s="55"/>
      <c r="AG780" s="49" t="s">
        <v>4118</v>
      </c>
      <c r="AH780" s="71" t="s">
        <v>874</v>
      </c>
      <c r="AI780" s="55">
        <v>2050</v>
      </c>
      <c r="AJ780" s="70" t="str">
        <f t="shared" si="149"/>
        <v>*0.92</v>
      </c>
      <c r="AK780" s="70" t="str">
        <f t="shared" si="150"/>
        <v>REZoning_Sol-Win</v>
      </c>
      <c r="AO780" s="50" t="s">
        <v>4118</v>
      </c>
      <c r="AP780" s="72" t="s">
        <v>874</v>
      </c>
      <c r="AQ780" s="58">
        <v>2035</v>
      </c>
      <c r="AR780" s="73" t="str">
        <f t="shared" si="151"/>
        <v>*0.93</v>
      </c>
      <c r="AS780" s="70" t="str">
        <f t="shared" si="152"/>
        <v>REZoning_Sol-Win</v>
      </c>
      <c r="AT780" s="58"/>
      <c r="AU780" s="50" t="s">
        <v>4118</v>
      </c>
      <c r="AV780" s="72" t="s">
        <v>874</v>
      </c>
      <c r="AW780" s="58">
        <v>2050</v>
      </c>
      <c r="AX780" s="73" t="str">
        <f t="shared" si="153"/>
        <v>*0.89</v>
      </c>
      <c r="AY780" s="70" t="str">
        <f t="shared" si="154"/>
        <v>REZoning_Sol-Win</v>
      </c>
    </row>
    <row r="781" ht="29" spans="1:51">
      <c r="A781" s="67" t="s">
        <v>87</v>
      </c>
      <c r="C781" t="s">
        <v>4119</v>
      </c>
      <c r="D781" s="68" t="s">
        <v>874</v>
      </c>
      <c r="E781" s="52">
        <v>2035</v>
      </c>
      <c r="F781" s="69" t="str">
        <f t="shared" si="144"/>
        <v>*0.95</v>
      </c>
      <c r="G781" s="70" t="str">
        <f t="shared" si="155"/>
        <v>REZoning_Sol-Win</v>
      </c>
      <c r="H781" s="52"/>
      <c r="I781" t="s">
        <v>4119</v>
      </c>
      <c r="J781" s="68" t="s">
        <v>874</v>
      </c>
      <c r="K781" s="52">
        <v>2050</v>
      </c>
      <c r="L781" s="62" t="str">
        <f t="shared" si="145"/>
        <v>*0.92</v>
      </c>
      <c r="M781" s="70" t="str">
        <f t="shared" si="146"/>
        <v>REZoning_Sol-Win</v>
      </c>
      <c r="O781" t="s">
        <v>4119</v>
      </c>
      <c r="P781" t="s">
        <v>874</v>
      </c>
      <c r="Q781">
        <v>2100</v>
      </c>
      <c r="R781" t="s">
        <v>881</v>
      </c>
      <c r="S781" t="s">
        <v>875</v>
      </c>
      <c r="AA781" s="49" t="s">
        <v>4119</v>
      </c>
      <c r="AB781" s="71" t="s">
        <v>874</v>
      </c>
      <c r="AC781" s="55">
        <v>2035</v>
      </c>
      <c r="AD781" s="70" t="str">
        <f t="shared" si="147"/>
        <v>*0.95</v>
      </c>
      <c r="AE781" s="70" t="str">
        <f t="shared" si="148"/>
        <v>REZoning_Sol-Win</v>
      </c>
      <c r="AF781" s="55"/>
      <c r="AG781" s="49" t="s">
        <v>4119</v>
      </c>
      <c r="AH781" s="71" t="s">
        <v>874</v>
      </c>
      <c r="AI781" s="55">
        <v>2050</v>
      </c>
      <c r="AJ781" s="70" t="str">
        <f t="shared" si="149"/>
        <v>*0.92</v>
      </c>
      <c r="AK781" s="70" t="str">
        <f t="shared" si="150"/>
        <v>REZoning_Sol-Win</v>
      </c>
      <c r="AO781" s="50" t="s">
        <v>4119</v>
      </c>
      <c r="AP781" s="72" t="s">
        <v>874</v>
      </c>
      <c r="AQ781" s="58">
        <v>2035</v>
      </c>
      <c r="AR781" s="73" t="str">
        <f t="shared" si="151"/>
        <v>*0.93</v>
      </c>
      <c r="AS781" s="70" t="str">
        <f t="shared" si="152"/>
        <v>REZoning_Sol-Win</v>
      </c>
      <c r="AT781" s="58"/>
      <c r="AU781" s="50" t="s">
        <v>4119</v>
      </c>
      <c r="AV781" s="72" t="s">
        <v>874</v>
      </c>
      <c r="AW781" s="58">
        <v>2050</v>
      </c>
      <c r="AX781" s="73" t="str">
        <f t="shared" si="153"/>
        <v>*0.89</v>
      </c>
      <c r="AY781" s="70" t="str">
        <f t="shared" si="154"/>
        <v>REZoning_Sol-Win</v>
      </c>
    </row>
    <row r="782" ht="29" spans="1:51">
      <c r="A782" s="67" t="s">
        <v>87</v>
      </c>
      <c r="C782" t="s">
        <v>4120</v>
      </c>
      <c r="D782" s="68" t="s">
        <v>874</v>
      </c>
      <c r="E782" s="52">
        <v>2035</v>
      </c>
      <c r="F782" s="69" t="str">
        <f t="shared" si="144"/>
        <v>*0.95</v>
      </c>
      <c r="G782" s="70" t="str">
        <f t="shared" si="155"/>
        <v>REZoning_Sol-Win</v>
      </c>
      <c r="H782" s="52"/>
      <c r="I782" t="s">
        <v>4120</v>
      </c>
      <c r="J782" s="68" t="s">
        <v>874</v>
      </c>
      <c r="K782" s="52">
        <v>2050</v>
      </c>
      <c r="L782" s="62" t="str">
        <f t="shared" si="145"/>
        <v>*0.92</v>
      </c>
      <c r="M782" s="70" t="str">
        <f t="shared" si="146"/>
        <v>REZoning_Sol-Win</v>
      </c>
      <c r="O782" t="s">
        <v>4120</v>
      </c>
      <c r="P782" t="s">
        <v>874</v>
      </c>
      <c r="Q782">
        <v>2100</v>
      </c>
      <c r="R782" t="s">
        <v>881</v>
      </c>
      <c r="S782" t="s">
        <v>875</v>
      </c>
      <c r="AA782" s="49" t="s">
        <v>4120</v>
      </c>
      <c r="AB782" s="71" t="s">
        <v>874</v>
      </c>
      <c r="AC782" s="55">
        <v>2035</v>
      </c>
      <c r="AD782" s="70" t="str">
        <f t="shared" si="147"/>
        <v>*0.95</v>
      </c>
      <c r="AE782" s="70" t="str">
        <f t="shared" si="148"/>
        <v>REZoning_Sol-Win</v>
      </c>
      <c r="AF782" s="55"/>
      <c r="AG782" s="49" t="s">
        <v>4120</v>
      </c>
      <c r="AH782" s="71" t="s">
        <v>874</v>
      </c>
      <c r="AI782" s="55">
        <v>2050</v>
      </c>
      <c r="AJ782" s="70" t="str">
        <f t="shared" si="149"/>
        <v>*0.92</v>
      </c>
      <c r="AK782" s="70" t="str">
        <f t="shared" si="150"/>
        <v>REZoning_Sol-Win</v>
      </c>
      <c r="AO782" s="50" t="s">
        <v>4120</v>
      </c>
      <c r="AP782" s="72" t="s">
        <v>874</v>
      </c>
      <c r="AQ782" s="58">
        <v>2035</v>
      </c>
      <c r="AR782" s="73" t="str">
        <f t="shared" si="151"/>
        <v>*0.93</v>
      </c>
      <c r="AS782" s="70" t="str">
        <f t="shared" si="152"/>
        <v>REZoning_Sol-Win</v>
      </c>
      <c r="AT782" s="58"/>
      <c r="AU782" s="50" t="s">
        <v>4120</v>
      </c>
      <c r="AV782" s="72" t="s">
        <v>874</v>
      </c>
      <c r="AW782" s="58">
        <v>2050</v>
      </c>
      <c r="AX782" s="73" t="str">
        <f t="shared" si="153"/>
        <v>*0.89</v>
      </c>
      <c r="AY782" s="70" t="str">
        <f t="shared" si="154"/>
        <v>REZoning_Sol-Win</v>
      </c>
    </row>
    <row r="783" ht="29" spans="1:51">
      <c r="A783" s="67" t="s">
        <v>87</v>
      </c>
      <c r="C783" t="s">
        <v>4121</v>
      </c>
      <c r="D783" s="68" t="s">
        <v>874</v>
      </c>
      <c r="E783" s="52">
        <v>2035</v>
      </c>
      <c r="F783" s="69" t="str">
        <f t="shared" si="144"/>
        <v>*0.95</v>
      </c>
      <c r="G783" s="70" t="str">
        <f t="shared" si="155"/>
        <v>REZoning_Sol-Win</v>
      </c>
      <c r="H783" s="52"/>
      <c r="I783" t="s">
        <v>4121</v>
      </c>
      <c r="J783" s="68" t="s">
        <v>874</v>
      </c>
      <c r="K783" s="52">
        <v>2050</v>
      </c>
      <c r="L783" s="62" t="str">
        <f t="shared" si="145"/>
        <v>*0.92</v>
      </c>
      <c r="M783" s="70" t="str">
        <f t="shared" si="146"/>
        <v>REZoning_Sol-Win</v>
      </c>
      <c r="O783" t="s">
        <v>4121</v>
      </c>
      <c r="P783" t="s">
        <v>874</v>
      </c>
      <c r="Q783">
        <v>2100</v>
      </c>
      <c r="R783" t="s">
        <v>881</v>
      </c>
      <c r="S783" t="s">
        <v>875</v>
      </c>
      <c r="AA783" s="49" t="s">
        <v>4121</v>
      </c>
      <c r="AB783" s="71" t="s">
        <v>874</v>
      </c>
      <c r="AC783" s="55">
        <v>2035</v>
      </c>
      <c r="AD783" s="70" t="str">
        <f t="shared" si="147"/>
        <v>*0.95</v>
      </c>
      <c r="AE783" s="70" t="str">
        <f t="shared" si="148"/>
        <v>REZoning_Sol-Win</v>
      </c>
      <c r="AF783" s="55"/>
      <c r="AG783" s="49" t="s">
        <v>4121</v>
      </c>
      <c r="AH783" s="71" t="s">
        <v>874</v>
      </c>
      <c r="AI783" s="55">
        <v>2050</v>
      </c>
      <c r="AJ783" s="70" t="str">
        <f t="shared" si="149"/>
        <v>*0.92</v>
      </c>
      <c r="AK783" s="70" t="str">
        <f t="shared" si="150"/>
        <v>REZoning_Sol-Win</v>
      </c>
      <c r="AO783" s="50" t="s">
        <v>4121</v>
      </c>
      <c r="AP783" s="72" t="s">
        <v>874</v>
      </c>
      <c r="AQ783" s="58">
        <v>2035</v>
      </c>
      <c r="AR783" s="73" t="str">
        <f t="shared" si="151"/>
        <v>*0.93</v>
      </c>
      <c r="AS783" s="70" t="str">
        <f t="shared" si="152"/>
        <v>REZoning_Sol-Win</v>
      </c>
      <c r="AT783" s="58"/>
      <c r="AU783" s="50" t="s">
        <v>4121</v>
      </c>
      <c r="AV783" s="72" t="s">
        <v>874</v>
      </c>
      <c r="AW783" s="58">
        <v>2050</v>
      </c>
      <c r="AX783" s="73" t="str">
        <f t="shared" si="153"/>
        <v>*0.89</v>
      </c>
      <c r="AY783" s="70" t="str">
        <f t="shared" si="154"/>
        <v>REZoning_Sol-Win</v>
      </c>
    </row>
    <row r="784" ht="29" spans="1:51">
      <c r="A784" s="67" t="s">
        <v>87</v>
      </c>
      <c r="C784" t="s">
        <v>4122</v>
      </c>
      <c r="D784" s="68" t="s">
        <v>874</v>
      </c>
      <c r="E784" s="52">
        <v>2035</v>
      </c>
      <c r="F784" s="69" t="str">
        <f t="shared" si="144"/>
        <v>*0.95</v>
      </c>
      <c r="G784" s="70" t="str">
        <f t="shared" si="155"/>
        <v>REZoning_Sol-Win</v>
      </c>
      <c r="H784" s="52"/>
      <c r="I784" t="s">
        <v>4122</v>
      </c>
      <c r="J784" s="68" t="s">
        <v>874</v>
      </c>
      <c r="K784" s="52">
        <v>2050</v>
      </c>
      <c r="L784" s="62" t="str">
        <f t="shared" si="145"/>
        <v>*0.92</v>
      </c>
      <c r="M784" s="70" t="str">
        <f t="shared" si="146"/>
        <v>REZoning_Sol-Win</v>
      </c>
      <c r="O784" t="s">
        <v>4122</v>
      </c>
      <c r="P784" t="s">
        <v>874</v>
      </c>
      <c r="Q784">
        <v>2100</v>
      </c>
      <c r="R784" t="s">
        <v>881</v>
      </c>
      <c r="S784" t="s">
        <v>875</v>
      </c>
      <c r="AA784" s="49" t="s">
        <v>4122</v>
      </c>
      <c r="AB784" s="71" t="s">
        <v>874</v>
      </c>
      <c r="AC784" s="55">
        <v>2035</v>
      </c>
      <c r="AD784" s="70" t="str">
        <f t="shared" si="147"/>
        <v>*0.95</v>
      </c>
      <c r="AE784" s="70" t="str">
        <f t="shared" si="148"/>
        <v>REZoning_Sol-Win</v>
      </c>
      <c r="AF784" s="55"/>
      <c r="AG784" s="49" t="s">
        <v>4122</v>
      </c>
      <c r="AH784" s="71" t="s">
        <v>874</v>
      </c>
      <c r="AI784" s="55">
        <v>2050</v>
      </c>
      <c r="AJ784" s="70" t="str">
        <f t="shared" si="149"/>
        <v>*0.92</v>
      </c>
      <c r="AK784" s="70" t="str">
        <f t="shared" si="150"/>
        <v>REZoning_Sol-Win</v>
      </c>
      <c r="AO784" s="50" t="s">
        <v>4122</v>
      </c>
      <c r="AP784" s="72" t="s">
        <v>874</v>
      </c>
      <c r="AQ784" s="58">
        <v>2035</v>
      </c>
      <c r="AR784" s="73" t="str">
        <f t="shared" si="151"/>
        <v>*0.93</v>
      </c>
      <c r="AS784" s="70" t="str">
        <f t="shared" si="152"/>
        <v>REZoning_Sol-Win</v>
      </c>
      <c r="AT784" s="58"/>
      <c r="AU784" s="50" t="s">
        <v>4122</v>
      </c>
      <c r="AV784" s="72" t="s">
        <v>874</v>
      </c>
      <c r="AW784" s="58">
        <v>2050</v>
      </c>
      <c r="AX784" s="73" t="str">
        <f t="shared" si="153"/>
        <v>*0.89</v>
      </c>
      <c r="AY784" s="70" t="str">
        <f t="shared" si="154"/>
        <v>REZoning_Sol-Win</v>
      </c>
    </row>
    <row r="785" ht="29" spans="1:51">
      <c r="A785" s="67" t="s">
        <v>87</v>
      </c>
      <c r="C785" t="s">
        <v>4123</v>
      </c>
      <c r="D785" s="68" t="s">
        <v>874</v>
      </c>
      <c r="E785" s="52">
        <v>2035</v>
      </c>
      <c r="F785" s="69" t="str">
        <f t="shared" si="144"/>
        <v>*0.95</v>
      </c>
      <c r="G785" s="70" t="str">
        <f t="shared" si="155"/>
        <v>REZoning_Sol-Win</v>
      </c>
      <c r="H785" s="52"/>
      <c r="I785" t="s">
        <v>4123</v>
      </c>
      <c r="J785" s="68" t="s">
        <v>874</v>
      </c>
      <c r="K785" s="52">
        <v>2050</v>
      </c>
      <c r="L785" s="62" t="str">
        <f t="shared" si="145"/>
        <v>*0.92</v>
      </c>
      <c r="M785" s="70" t="str">
        <f t="shared" si="146"/>
        <v>REZoning_Sol-Win</v>
      </c>
      <c r="O785" t="s">
        <v>4123</v>
      </c>
      <c r="P785" t="s">
        <v>874</v>
      </c>
      <c r="Q785">
        <v>2100</v>
      </c>
      <c r="R785" t="s">
        <v>881</v>
      </c>
      <c r="S785" t="s">
        <v>875</v>
      </c>
      <c r="AA785" s="49" t="s">
        <v>4123</v>
      </c>
      <c r="AB785" s="71" t="s">
        <v>874</v>
      </c>
      <c r="AC785" s="55">
        <v>2035</v>
      </c>
      <c r="AD785" s="70" t="str">
        <f t="shared" si="147"/>
        <v>*0.95</v>
      </c>
      <c r="AE785" s="70" t="str">
        <f t="shared" si="148"/>
        <v>REZoning_Sol-Win</v>
      </c>
      <c r="AF785" s="55"/>
      <c r="AG785" s="49" t="s">
        <v>4123</v>
      </c>
      <c r="AH785" s="71" t="s">
        <v>874</v>
      </c>
      <c r="AI785" s="55">
        <v>2050</v>
      </c>
      <c r="AJ785" s="70" t="str">
        <f t="shared" si="149"/>
        <v>*0.92</v>
      </c>
      <c r="AK785" s="70" t="str">
        <f t="shared" si="150"/>
        <v>REZoning_Sol-Win</v>
      </c>
      <c r="AO785" s="50" t="s">
        <v>4123</v>
      </c>
      <c r="AP785" s="72" t="s">
        <v>874</v>
      </c>
      <c r="AQ785" s="58">
        <v>2035</v>
      </c>
      <c r="AR785" s="73" t="str">
        <f t="shared" si="151"/>
        <v>*0.93</v>
      </c>
      <c r="AS785" s="70" t="str">
        <f t="shared" si="152"/>
        <v>REZoning_Sol-Win</v>
      </c>
      <c r="AT785" s="58"/>
      <c r="AU785" s="50" t="s">
        <v>4123</v>
      </c>
      <c r="AV785" s="72" t="s">
        <v>874</v>
      </c>
      <c r="AW785" s="58">
        <v>2050</v>
      </c>
      <c r="AX785" s="73" t="str">
        <f t="shared" si="153"/>
        <v>*0.89</v>
      </c>
      <c r="AY785" s="70" t="str">
        <f t="shared" si="154"/>
        <v>REZoning_Sol-Win</v>
      </c>
    </row>
    <row r="786" ht="29" spans="1:51">
      <c r="A786" s="67" t="s">
        <v>87</v>
      </c>
      <c r="C786" t="s">
        <v>4124</v>
      </c>
      <c r="D786" s="68" t="s">
        <v>874</v>
      </c>
      <c r="E786" s="52">
        <v>2035</v>
      </c>
      <c r="F786" s="69" t="str">
        <f t="shared" si="144"/>
        <v>*0.95</v>
      </c>
      <c r="G786" s="70" t="str">
        <f t="shared" si="155"/>
        <v>REZoning_Sol-Win</v>
      </c>
      <c r="H786" s="52"/>
      <c r="I786" t="s">
        <v>4124</v>
      </c>
      <c r="J786" s="68" t="s">
        <v>874</v>
      </c>
      <c r="K786" s="52">
        <v>2050</v>
      </c>
      <c r="L786" s="62" t="str">
        <f t="shared" si="145"/>
        <v>*0.92</v>
      </c>
      <c r="M786" s="70" t="str">
        <f t="shared" si="146"/>
        <v>REZoning_Sol-Win</v>
      </c>
      <c r="O786" t="s">
        <v>4124</v>
      </c>
      <c r="P786" t="s">
        <v>874</v>
      </c>
      <c r="Q786">
        <v>2100</v>
      </c>
      <c r="R786" t="s">
        <v>881</v>
      </c>
      <c r="S786" t="s">
        <v>875</v>
      </c>
      <c r="AA786" s="49" t="s">
        <v>4124</v>
      </c>
      <c r="AB786" s="71" t="s">
        <v>874</v>
      </c>
      <c r="AC786" s="55">
        <v>2035</v>
      </c>
      <c r="AD786" s="70" t="str">
        <f t="shared" si="147"/>
        <v>*0.95</v>
      </c>
      <c r="AE786" s="70" t="str">
        <f t="shared" si="148"/>
        <v>REZoning_Sol-Win</v>
      </c>
      <c r="AF786" s="55"/>
      <c r="AG786" s="49" t="s">
        <v>4124</v>
      </c>
      <c r="AH786" s="71" t="s">
        <v>874</v>
      </c>
      <c r="AI786" s="55">
        <v>2050</v>
      </c>
      <c r="AJ786" s="70" t="str">
        <f t="shared" si="149"/>
        <v>*0.92</v>
      </c>
      <c r="AK786" s="70" t="str">
        <f t="shared" si="150"/>
        <v>REZoning_Sol-Win</v>
      </c>
      <c r="AO786" s="50" t="s">
        <v>4124</v>
      </c>
      <c r="AP786" s="72" t="s">
        <v>874</v>
      </c>
      <c r="AQ786" s="58">
        <v>2035</v>
      </c>
      <c r="AR786" s="73" t="str">
        <f t="shared" si="151"/>
        <v>*0.93</v>
      </c>
      <c r="AS786" s="70" t="str">
        <f t="shared" si="152"/>
        <v>REZoning_Sol-Win</v>
      </c>
      <c r="AT786" s="58"/>
      <c r="AU786" s="50" t="s">
        <v>4124</v>
      </c>
      <c r="AV786" s="72" t="s">
        <v>874</v>
      </c>
      <c r="AW786" s="58">
        <v>2050</v>
      </c>
      <c r="AX786" s="73" t="str">
        <f t="shared" si="153"/>
        <v>*0.89</v>
      </c>
      <c r="AY786" s="70" t="str">
        <f t="shared" si="154"/>
        <v>REZoning_Sol-Win</v>
      </c>
    </row>
    <row r="787" ht="29" spans="1:51">
      <c r="A787" s="67" t="s">
        <v>171</v>
      </c>
      <c r="C787" t="s">
        <v>4125</v>
      </c>
      <c r="D787" s="68" t="s">
        <v>874</v>
      </c>
      <c r="E787" s="52">
        <v>2035</v>
      </c>
      <c r="F787" s="69" t="str">
        <f t="shared" si="144"/>
        <v>*0.94</v>
      </c>
      <c r="G787" s="70" t="str">
        <f t="shared" si="155"/>
        <v>REZoning_Sol-Win</v>
      </c>
      <c r="H787" s="52"/>
      <c r="I787" t="s">
        <v>4125</v>
      </c>
      <c r="J787" s="68" t="s">
        <v>874</v>
      </c>
      <c r="K787" s="52">
        <v>2050</v>
      </c>
      <c r="L787" s="62" t="str">
        <f t="shared" si="145"/>
        <v>*0.92</v>
      </c>
      <c r="M787" s="70" t="str">
        <f t="shared" si="146"/>
        <v>REZoning_Sol-Win</v>
      </c>
      <c r="O787" t="s">
        <v>4125</v>
      </c>
      <c r="P787" t="s">
        <v>874</v>
      </c>
      <c r="Q787">
        <v>2100</v>
      </c>
      <c r="R787" t="s">
        <v>881</v>
      </c>
      <c r="S787" t="s">
        <v>875</v>
      </c>
      <c r="AA787" s="49" t="s">
        <v>4125</v>
      </c>
      <c r="AB787" s="71" t="s">
        <v>874</v>
      </c>
      <c r="AC787" s="55">
        <v>2035</v>
      </c>
      <c r="AD787" s="70" t="str">
        <f t="shared" si="147"/>
        <v>*0.93</v>
      </c>
      <c r="AE787" s="70" t="str">
        <f t="shared" si="148"/>
        <v>REZoning_Sol-Win</v>
      </c>
      <c r="AF787" s="55"/>
      <c r="AG787" s="49" t="s">
        <v>4125</v>
      </c>
      <c r="AH787" s="71" t="s">
        <v>874</v>
      </c>
      <c r="AI787" s="55">
        <v>2050</v>
      </c>
      <c r="AJ787" s="70" t="str">
        <f t="shared" si="149"/>
        <v>*0.92</v>
      </c>
      <c r="AK787" s="70" t="str">
        <f t="shared" si="150"/>
        <v>REZoning_Sol-Win</v>
      </c>
      <c r="AO787" s="50" t="s">
        <v>4125</v>
      </c>
      <c r="AP787" s="72" t="s">
        <v>874</v>
      </c>
      <c r="AQ787" s="58">
        <v>2035</v>
      </c>
      <c r="AR787" s="73" t="str">
        <f t="shared" si="151"/>
        <v>*0.91</v>
      </c>
      <c r="AS787" s="70" t="str">
        <f t="shared" si="152"/>
        <v>REZoning_Sol-Win</v>
      </c>
      <c r="AT787" s="58"/>
      <c r="AU787" s="50" t="s">
        <v>4125</v>
      </c>
      <c r="AV787" s="72" t="s">
        <v>874</v>
      </c>
      <c r="AW787" s="58">
        <v>2050</v>
      </c>
      <c r="AX787" s="73" t="str">
        <f t="shared" si="153"/>
        <v>*0.87</v>
      </c>
      <c r="AY787" s="70" t="str">
        <f t="shared" si="154"/>
        <v>REZoning_Sol-Win</v>
      </c>
    </row>
    <row r="788" ht="29" spans="1:51">
      <c r="A788" s="67" t="s">
        <v>171</v>
      </c>
      <c r="C788" t="s">
        <v>4126</v>
      </c>
      <c r="D788" s="68" t="s">
        <v>874</v>
      </c>
      <c r="E788" s="52">
        <v>2035</v>
      </c>
      <c r="F788" s="69" t="str">
        <f t="shared" si="144"/>
        <v>*0.94</v>
      </c>
      <c r="G788" s="70" t="str">
        <f t="shared" si="155"/>
        <v>REZoning_Sol-Win</v>
      </c>
      <c r="H788" s="52"/>
      <c r="I788" t="s">
        <v>4126</v>
      </c>
      <c r="J788" s="68" t="s">
        <v>874</v>
      </c>
      <c r="K788" s="52">
        <v>2050</v>
      </c>
      <c r="L788" s="62" t="str">
        <f t="shared" si="145"/>
        <v>*0.92</v>
      </c>
      <c r="M788" s="70" t="str">
        <f t="shared" si="146"/>
        <v>REZoning_Sol-Win</v>
      </c>
      <c r="O788" t="s">
        <v>4126</v>
      </c>
      <c r="P788" t="s">
        <v>874</v>
      </c>
      <c r="Q788">
        <v>2100</v>
      </c>
      <c r="R788" t="s">
        <v>881</v>
      </c>
      <c r="S788" t="s">
        <v>875</v>
      </c>
      <c r="AA788" s="49" t="s">
        <v>4126</v>
      </c>
      <c r="AB788" s="71" t="s">
        <v>874</v>
      </c>
      <c r="AC788" s="55">
        <v>2035</v>
      </c>
      <c r="AD788" s="70" t="str">
        <f t="shared" si="147"/>
        <v>*0.93</v>
      </c>
      <c r="AE788" s="70" t="str">
        <f t="shared" si="148"/>
        <v>REZoning_Sol-Win</v>
      </c>
      <c r="AF788" s="55"/>
      <c r="AG788" s="49" t="s">
        <v>4126</v>
      </c>
      <c r="AH788" s="71" t="s">
        <v>874</v>
      </c>
      <c r="AI788" s="55">
        <v>2050</v>
      </c>
      <c r="AJ788" s="70" t="str">
        <f t="shared" si="149"/>
        <v>*0.92</v>
      </c>
      <c r="AK788" s="70" t="str">
        <f t="shared" si="150"/>
        <v>REZoning_Sol-Win</v>
      </c>
      <c r="AO788" s="50" t="s">
        <v>4126</v>
      </c>
      <c r="AP788" s="72" t="s">
        <v>874</v>
      </c>
      <c r="AQ788" s="58">
        <v>2035</v>
      </c>
      <c r="AR788" s="73" t="str">
        <f t="shared" si="151"/>
        <v>*0.91</v>
      </c>
      <c r="AS788" s="70" t="str">
        <f t="shared" si="152"/>
        <v>REZoning_Sol-Win</v>
      </c>
      <c r="AT788" s="58"/>
      <c r="AU788" s="50" t="s">
        <v>4126</v>
      </c>
      <c r="AV788" s="72" t="s">
        <v>874</v>
      </c>
      <c r="AW788" s="58">
        <v>2050</v>
      </c>
      <c r="AX788" s="73" t="str">
        <f t="shared" si="153"/>
        <v>*0.87</v>
      </c>
      <c r="AY788" s="70" t="str">
        <f t="shared" si="154"/>
        <v>REZoning_Sol-Win</v>
      </c>
    </row>
    <row r="789" ht="29" spans="1:51">
      <c r="A789" s="67" t="s">
        <v>171</v>
      </c>
      <c r="C789" t="s">
        <v>4127</v>
      </c>
      <c r="D789" s="68" t="s">
        <v>874</v>
      </c>
      <c r="E789" s="52">
        <v>2035</v>
      </c>
      <c r="F789" s="69" t="str">
        <f t="shared" si="144"/>
        <v>*0.94</v>
      </c>
      <c r="G789" s="70" t="str">
        <f t="shared" si="155"/>
        <v>REZoning_Sol-Win</v>
      </c>
      <c r="H789" s="52"/>
      <c r="I789" t="s">
        <v>4127</v>
      </c>
      <c r="J789" s="68" t="s">
        <v>874</v>
      </c>
      <c r="K789" s="52">
        <v>2050</v>
      </c>
      <c r="L789" s="62" t="str">
        <f t="shared" si="145"/>
        <v>*0.92</v>
      </c>
      <c r="M789" s="70" t="str">
        <f t="shared" si="146"/>
        <v>REZoning_Sol-Win</v>
      </c>
      <c r="O789" t="s">
        <v>4127</v>
      </c>
      <c r="P789" t="s">
        <v>874</v>
      </c>
      <c r="Q789">
        <v>2100</v>
      </c>
      <c r="R789" t="s">
        <v>881</v>
      </c>
      <c r="S789" t="s">
        <v>875</v>
      </c>
      <c r="AA789" s="49" t="s">
        <v>4127</v>
      </c>
      <c r="AB789" s="71" t="s">
        <v>874</v>
      </c>
      <c r="AC789" s="55">
        <v>2035</v>
      </c>
      <c r="AD789" s="70" t="str">
        <f t="shared" si="147"/>
        <v>*0.93</v>
      </c>
      <c r="AE789" s="70" t="str">
        <f t="shared" si="148"/>
        <v>REZoning_Sol-Win</v>
      </c>
      <c r="AF789" s="55"/>
      <c r="AG789" s="49" t="s">
        <v>4127</v>
      </c>
      <c r="AH789" s="71" t="s">
        <v>874</v>
      </c>
      <c r="AI789" s="55">
        <v>2050</v>
      </c>
      <c r="AJ789" s="70" t="str">
        <f t="shared" si="149"/>
        <v>*0.92</v>
      </c>
      <c r="AK789" s="70" t="str">
        <f t="shared" si="150"/>
        <v>REZoning_Sol-Win</v>
      </c>
      <c r="AO789" s="50" t="s">
        <v>4127</v>
      </c>
      <c r="AP789" s="72" t="s">
        <v>874</v>
      </c>
      <c r="AQ789" s="58">
        <v>2035</v>
      </c>
      <c r="AR789" s="73" t="str">
        <f t="shared" si="151"/>
        <v>*0.91</v>
      </c>
      <c r="AS789" s="70" t="str">
        <f t="shared" si="152"/>
        <v>REZoning_Sol-Win</v>
      </c>
      <c r="AT789" s="58"/>
      <c r="AU789" s="50" t="s">
        <v>4127</v>
      </c>
      <c r="AV789" s="72" t="s">
        <v>874</v>
      </c>
      <c r="AW789" s="58">
        <v>2050</v>
      </c>
      <c r="AX789" s="73" t="str">
        <f t="shared" si="153"/>
        <v>*0.87</v>
      </c>
      <c r="AY789" s="70" t="str">
        <f t="shared" si="154"/>
        <v>REZoning_Sol-Win</v>
      </c>
    </row>
    <row r="790" ht="29" spans="1:51">
      <c r="A790" s="67" t="s">
        <v>171</v>
      </c>
      <c r="C790" t="s">
        <v>4128</v>
      </c>
      <c r="D790" s="68" t="s">
        <v>874</v>
      </c>
      <c r="E790" s="52">
        <v>2035</v>
      </c>
      <c r="F790" s="69" t="str">
        <f t="shared" si="144"/>
        <v>*0.94</v>
      </c>
      <c r="G790" s="70" t="str">
        <f t="shared" si="155"/>
        <v>REZoning_Sol-Win</v>
      </c>
      <c r="H790" s="52"/>
      <c r="I790" t="s">
        <v>4128</v>
      </c>
      <c r="J790" s="68" t="s">
        <v>874</v>
      </c>
      <c r="K790" s="52">
        <v>2050</v>
      </c>
      <c r="L790" s="62" t="str">
        <f t="shared" si="145"/>
        <v>*0.92</v>
      </c>
      <c r="M790" s="70" t="str">
        <f t="shared" si="146"/>
        <v>REZoning_Sol-Win</v>
      </c>
      <c r="O790" t="s">
        <v>4128</v>
      </c>
      <c r="P790" t="s">
        <v>874</v>
      </c>
      <c r="Q790">
        <v>2100</v>
      </c>
      <c r="R790" t="s">
        <v>881</v>
      </c>
      <c r="S790" t="s">
        <v>875</v>
      </c>
      <c r="AA790" s="49" t="s">
        <v>4128</v>
      </c>
      <c r="AB790" s="71" t="s">
        <v>874</v>
      </c>
      <c r="AC790" s="55">
        <v>2035</v>
      </c>
      <c r="AD790" s="70" t="str">
        <f t="shared" si="147"/>
        <v>*0.93</v>
      </c>
      <c r="AE790" s="70" t="str">
        <f t="shared" si="148"/>
        <v>REZoning_Sol-Win</v>
      </c>
      <c r="AF790" s="55"/>
      <c r="AG790" s="49" t="s">
        <v>4128</v>
      </c>
      <c r="AH790" s="71" t="s">
        <v>874</v>
      </c>
      <c r="AI790" s="55">
        <v>2050</v>
      </c>
      <c r="AJ790" s="70" t="str">
        <f t="shared" si="149"/>
        <v>*0.92</v>
      </c>
      <c r="AK790" s="70" t="str">
        <f t="shared" si="150"/>
        <v>REZoning_Sol-Win</v>
      </c>
      <c r="AO790" s="50" t="s">
        <v>4128</v>
      </c>
      <c r="AP790" s="72" t="s">
        <v>874</v>
      </c>
      <c r="AQ790" s="58">
        <v>2035</v>
      </c>
      <c r="AR790" s="73" t="str">
        <f t="shared" si="151"/>
        <v>*0.91</v>
      </c>
      <c r="AS790" s="70" t="str">
        <f t="shared" si="152"/>
        <v>REZoning_Sol-Win</v>
      </c>
      <c r="AT790" s="58"/>
      <c r="AU790" s="50" t="s">
        <v>4128</v>
      </c>
      <c r="AV790" s="72" t="s">
        <v>874</v>
      </c>
      <c r="AW790" s="58">
        <v>2050</v>
      </c>
      <c r="AX790" s="73" t="str">
        <f t="shared" si="153"/>
        <v>*0.87</v>
      </c>
      <c r="AY790" s="70" t="str">
        <f t="shared" si="154"/>
        <v>REZoning_Sol-Win</v>
      </c>
    </row>
    <row r="791" ht="29" spans="1:51">
      <c r="A791" s="67" t="s">
        <v>171</v>
      </c>
      <c r="C791" t="s">
        <v>4129</v>
      </c>
      <c r="D791" s="68" t="s">
        <v>874</v>
      </c>
      <c r="E791" s="52">
        <v>2035</v>
      </c>
      <c r="F791" s="69" t="str">
        <f t="shared" si="144"/>
        <v>*0.94</v>
      </c>
      <c r="G791" s="70" t="str">
        <f t="shared" si="155"/>
        <v>REZoning_Sol-Win</v>
      </c>
      <c r="H791" s="52"/>
      <c r="I791" t="s">
        <v>4129</v>
      </c>
      <c r="J791" s="68" t="s">
        <v>874</v>
      </c>
      <c r="K791" s="52">
        <v>2050</v>
      </c>
      <c r="L791" s="62" t="str">
        <f t="shared" si="145"/>
        <v>*0.92</v>
      </c>
      <c r="M791" s="70" t="str">
        <f t="shared" si="146"/>
        <v>REZoning_Sol-Win</v>
      </c>
      <c r="O791" t="s">
        <v>4129</v>
      </c>
      <c r="P791" t="s">
        <v>874</v>
      </c>
      <c r="Q791">
        <v>2100</v>
      </c>
      <c r="R791" t="s">
        <v>881</v>
      </c>
      <c r="S791" t="s">
        <v>875</v>
      </c>
      <c r="AA791" s="49" t="s">
        <v>4129</v>
      </c>
      <c r="AB791" s="71" t="s">
        <v>874</v>
      </c>
      <c r="AC791" s="55">
        <v>2035</v>
      </c>
      <c r="AD791" s="70" t="str">
        <f t="shared" si="147"/>
        <v>*0.93</v>
      </c>
      <c r="AE791" s="70" t="str">
        <f t="shared" si="148"/>
        <v>REZoning_Sol-Win</v>
      </c>
      <c r="AF791" s="55"/>
      <c r="AG791" s="49" t="s">
        <v>4129</v>
      </c>
      <c r="AH791" s="71" t="s">
        <v>874</v>
      </c>
      <c r="AI791" s="55">
        <v>2050</v>
      </c>
      <c r="AJ791" s="70" t="str">
        <f t="shared" si="149"/>
        <v>*0.92</v>
      </c>
      <c r="AK791" s="70" t="str">
        <f t="shared" si="150"/>
        <v>REZoning_Sol-Win</v>
      </c>
      <c r="AO791" s="50" t="s">
        <v>4129</v>
      </c>
      <c r="AP791" s="72" t="s">
        <v>874</v>
      </c>
      <c r="AQ791" s="58">
        <v>2035</v>
      </c>
      <c r="AR791" s="73" t="str">
        <f t="shared" si="151"/>
        <v>*0.91</v>
      </c>
      <c r="AS791" s="70" t="str">
        <f t="shared" si="152"/>
        <v>REZoning_Sol-Win</v>
      </c>
      <c r="AT791" s="58"/>
      <c r="AU791" s="50" t="s">
        <v>4129</v>
      </c>
      <c r="AV791" s="72" t="s">
        <v>874</v>
      </c>
      <c r="AW791" s="58">
        <v>2050</v>
      </c>
      <c r="AX791" s="73" t="str">
        <f t="shared" si="153"/>
        <v>*0.87</v>
      </c>
      <c r="AY791" s="70" t="str">
        <f t="shared" si="154"/>
        <v>REZoning_Sol-Win</v>
      </c>
    </row>
    <row r="792" ht="29" spans="1:51">
      <c r="A792" s="67" t="s">
        <v>171</v>
      </c>
      <c r="C792" t="s">
        <v>4130</v>
      </c>
      <c r="D792" s="68" t="s">
        <v>874</v>
      </c>
      <c r="E792" s="52">
        <v>2035</v>
      </c>
      <c r="F792" s="69" t="str">
        <f t="shared" si="144"/>
        <v>*0.94</v>
      </c>
      <c r="G792" s="70" t="str">
        <f t="shared" si="155"/>
        <v>REZoning_Sol-Win</v>
      </c>
      <c r="H792" s="52"/>
      <c r="I792" t="s">
        <v>4130</v>
      </c>
      <c r="J792" s="68" t="s">
        <v>874</v>
      </c>
      <c r="K792" s="52">
        <v>2050</v>
      </c>
      <c r="L792" s="62" t="str">
        <f t="shared" si="145"/>
        <v>*0.92</v>
      </c>
      <c r="M792" s="70" t="str">
        <f t="shared" si="146"/>
        <v>REZoning_Sol-Win</v>
      </c>
      <c r="O792" t="s">
        <v>4130</v>
      </c>
      <c r="P792" t="s">
        <v>874</v>
      </c>
      <c r="Q792">
        <v>2100</v>
      </c>
      <c r="R792" t="s">
        <v>881</v>
      </c>
      <c r="S792" t="s">
        <v>875</v>
      </c>
      <c r="AA792" s="49" t="s">
        <v>4130</v>
      </c>
      <c r="AB792" s="71" t="s">
        <v>874</v>
      </c>
      <c r="AC792" s="55">
        <v>2035</v>
      </c>
      <c r="AD792" s="70" t="str">
        <f t="shared" si="147"/>
        <v>*0.93</v>
      </c>
      <c r="AE792" s="70" t="str">
        <f t="shared" si="148"/>
        <v>REZoning_Sol-Win</v>
      </c>
      <c r="AF792" s="55"/>
      <c r="AG792" s="49" t="s">
        <v>4130</v>
      </c>
      <c r="AH792" s="71" t="s">
        <v>874</v>
      </c>
      <c r="AI792" s="55">
        <v>2050</v>
      </c>
      <c r="AJ792" s="70" t="str">
        <f t="shared" si="149"/>
        <v>*0.92</v>
      </c>
      <c r="AK792" s="70" t="str">
        <f t="shared" si="150"/>
        <v>REZoning_Sol-Win</v>
      </c>
      <c r="AO792" s="50" t="s">
        <v>4130</v>
      </c>
      <c r="AP792" s="72" t="s">
        <v>874</v>
      </c>
      <c r="AQ792" s="58">
        <v>2035</v>
      </c>
      <c r="AR792" s="73" t="str">
        <f t="shared" si="151"/>
        <v>*0.91</v>
      </c>
      <c r="AS792" s="70" t="str">
        <f t="shared" si="152"/>
        <v>REZoning_Sol-Win</v>
      </c>
      <c r="AT792" s="58"/>
      <c r="AU792" s="50" t="s">
        <v>4130</v>
      </c>
      <c r="AV792" s="72" t="s">
        <v>874</v>
      </c>
      <c r="AW792" s="58">
        <v>2050</v>
      </c>
      <c r="AX792" s="73" t="str">
        <f t="shared" si="153"/>
        <v>*0.87</v>
      </c>
      <c r="AY792" s="70" t="str">
        <f t="shared" si="154"/>
        <v>REZoning_Sol-Win</v>
      </c>
    </row>
    <row r="793" ht="29" spans="1:51">
      <c r="A793" s="67" t="s">
        <v>171</v>
      </c>
      <c r="C793" t="s">
        <v>4131</v>
      </c>
      <c r="D793" s="68" t="s">
        <v>874</v>
      </c>
      <c r="E793" s="52">
        <v>2035</v>
      </c>
      <c r="F793" s="69" t="str">
        <f t="shared" si="144"/>
        <v>*0.94</v>
      </c>
      <c r="G793" s="70" t="str">
        <f t="shared" si="155"/>
        <v>REZoning_Sol-Win</v>
      </c>
      <c r="H793" s="52"/>
      <c r="I793" t="s">
        <v>4131</v>
      </c>
      <c r="J793" s="68" t="s">
        <v>874</v>
      </c>
      <c r="K793" s="52">
        <v>2050</v>
      </c>
      <c r="L793" s="62" t="str">
        <f t="shared" si="145"/>
        <v>*0.92</v>
      </c>
      <c r="M793" s="70" t="str">
        <f t="shared" si="146"/>
        <v>REZoning_Sol-Win</v>
      </c>
      <c r="O793" t="s">
        <v>4131</v>
      </c>
      <c r="P793" t="s">
        <v>874</v>
      </c>
      <c r="Q793">
        <v>2100</v>
      </c>
      <c r="R793" t="s">
        <v>881</v>
      </c>
      <c r="S793" t="s">
        <v>875</v>
      </c>
      <c r="AA793" s="49" t="s">
        <v>4131</v>
      </c>
      <c r="AB793" s="71" t="s">
        <v>874</v>
      </c>
      <c r="AC793" s="55">
        <v>2035</v>
      </c>
      <c r="AD793" s="70" t="str">
        <f t="shared" si="147"/>
        <v>*0.93</v>
      </c>
      <c r="AE793" s="70" t="str">
        <f t="shared" si="148"/>
        <v>REZoning_Sol-Win</v>
      </c>
      <c r="AF793" s="55"/>
      <c r="AG793" s="49" t="s">
        <v>4131</v>
      </c>
      <c r="AH793" s="71" t="s">
        <v>874</v>
      </c>
      <c r="AI793" s="55">
        <v>2050</v>
      </c>
      <c r="AJ793" s="70" t="str">
        <f t="shared" si="149"/>
        <v>*0.92</v>
      </c>
      <c r="AK793" s="70" t="str">
        <f t="shared" si="150"/>
        <v>REZoning_Sol-Win</v>
      </c>
      <c r="AO793" s="50" t="s">
        <v>4131</v>
      </c>
      <c r="AP793" s="72" t="s">
        <v>874</v>
      </c>
      <c r="AQ793" s="58">
        <v>2035</v>
      </c>
      <c r="AR793" s="73" t="str">
        <f t="shared" si="151"/>
        <v>*0.91</v>
      </c>
      <c r="AS793" s="70" t="str">
        <f t="shared" si="152"/>
        <v>REZoning_Sol-Win</v>
      </c>
      <c r="AT793" s="58"/>
      <c r="AU793" s="50" t="s">
        <v>4131</v>
      </c>
      <c r="AV793" s="72" t="s">
        <v>874</v>
      </c>
      <c r="AW793" s="58">
        <v>2050</v>
      </c>
      <c r="AX793" s="73" t="str">
        <f t="shared" si="153"/>
        <v>*0.87</v>
      </c>
      <c r="AY793" s="70" t="str">
        <f t="shared" si="154"/>
        <v>REZoning_Sol-Win</v>
      </c>
    </row>
    <row r="794" ht="29" spans="1:51">
      <c r="A794" s="67" t="s">
        <v>171</v>
      </c>
      <c r="C794" t="s">
        <v>4132</v>
      </c>
      <c r="D794" s="68" t="s">
        <v>874</v>
      </c>
      <c r="E794" s="52">
        <v>2035</v>
      </c>
      <c r="F794" s="69" t="str">
        <f t="shared" si="144"/>
        <v>*0.94</v>
      </c>
      <c r="G794" s="70" t="str">
        <f t="shared" si="155"/>
        <v>REZoning_Sol-Win</v>
      </c>
      <c r="H794" s="52"/>
      <c r="I794" t="s">
        <v>4132</v>
      </c>
      <c r="J794" s="68" t="s">
        <v>874</v>
      </c>
      <c r="K794" s="52">
        <v>2050</v>
      </c>
      <c r="L794" s="62" t="str">
        <f t="shared" si="145"/>
        <v>*0.92</v>
      </c>
      <c r="M794" s="70" t="str">
        <f t="shared" si="146"/>
        <v>REZoning_Sol-Win</v>
      </c>
      <c r="O794" t="s">
        <v>4132</v>
      </c>
      <c r="P794" t="s">
        <v>874</v>
      </c>
      <c r="Q794">
        <v>2100</v>
      </c>
      <c r="R794" t="s">
        <v>881</v>
      </c>
      <c r="S794" t="s">
        <v>875</v>
      </c>
      <c r="AA794" s="49" t="s">
        <v>4132</v>
      </c>
      <c r="AB794" s="71" t="s">
        <v>874</v>
      </c>
      <c r="AC794" s="55">
        <v>2035</v>
      </c>
      <c r="AD794" s="70" t="str">
        <f t="shared" si="147"/>
        <v>*0.93</v>
      </c>
      <c r="AE794" s="70" t="str">
        <f t="shared" si="148"/>
        <v>REZoning_Sol-Win</v>
      </c>
      <c r="AF794" s="55"/>
      <c r="AG794" s="49" t="s">
        <v>4132</v>
      </c>
      <c r="AH794" s="71" t="s">
        <v>874</v>
      </c>
      <c r="AI794" s="55">
        <v>2050</v>
      </c>
      <c r="AJ794" s="70" t="str">
        <f t="shared" si="149"/>
        <v>*0.92</v>
      </c>
      <c r="AK794" s="70" t="str">
        <f t="shared" si="150"/>
        <v>REZoning_Sol-Win</v>
      </c>
      <c r="AO794" s="50" t="s">
        <v>4132</v>
      </c>
      <c r="AP794" s="72" t="s">
        <v>874</v>
      </c>
      <c r="AQ794" s="58">
        <v>2035</v>
      </c>
      <c r="AR794" s="73" t="str">
        <f t="shared" si="151"/>
        <v>*0.91</v>
      </c>
      <c r="AS794" s="70" t="str">
        <f t="shared" si="152"/>
        <v>REZoning_Sol-Win</v>
      </c>
      <c r="AT794" s="58"/>
      <c r="AU794" s="50" t="s">
        <v>4132</v>
      </c>
      <c r="AV794" s="72" t="s">
        <v>874</v>
      </c>
      <c r="AW794" s="58">
        <v>2050</v>
      </c>
      <c r="AX794" s="73" t="str">
        <f t="shared" si="153"/>
        <v>*0.87</v>
      </c>
      <c r="AY794" s="70" t="str">
        <f t="shared" si="154"/>
        <v>REZoning_Sol-Win</v>
      </c>
    </row>
    <row r="795" ht="29" spans="1:51">
      <c r="A795" s="67" t="s">
        <v>171</v>
      </c>
      <c r="C795" t="s">
        <v>4133</v>
      </c>
      <c r="D795" s="68" t="s">
        <v>874</v>
      </c>
      <c r="E795" s="52">
        <v>2035</v>
      </c>
      <c r="F795" s="69" t="str">
        <f t="shared" si="144"/>
        <v>*0.94</v>
      </c>
      <c r="G795" s="70" t="str">
        <f t="shared" si="155"/>
        <v>REZoning_Sol-Win</v>
      </c>
      <c r="H795" s="52"/>
      <c r="I795" t="s">
        <v>4133</v>
      </c>
      <c r="J795" s="68" t="s">
        <v>874</v>
      </c>
      <c r="K795" s="52">
        <v>2050</v>
      </c>
      <c r="L795" s="62" t="str">
        <f t="shared" si="145"/>
        <v>*0.92</v>
      </c>
      <c r="M795" s="70" t="str">
        <f t="shared" si="146"/>
        <v>REZoning_Sol-Win</v>
      </c>
      <c r="O795" t="s">
        <v>4133</v>
      </c>
      <c r="P795" t="s">
        <v>874</v>
      </c>
      <c r="Q795">
        <v>2100</v>
      </c>
      <c r="R795" t="s">
        <v>881</v>
      </c>
      <c r="S795" t="s">
        <v>875</v>
      </c>
      <c r="AA795" s="49" t="s">
        <v>4133</v>
      </c>
      <c r="AB795" s="71" t="s">
        <v>874</v>
      </c>
      <c r="AC795" s="55">
        <v>2035</v>
      </c>
      <c r="AD795" s="70" t="str">
        <f t="shared" si="147"/>
        <v>*0.93</v>
      </c>
      <c r="AE795" s="70" t="str">
        <f t="shared" si="148"/>
        <v>REZoning_Sol-Win</v>
      </c>
      <c r="AF795" s="55"/>
      <c r="AG795" s="49" t="s">
        <v>4133</v>
      </c>
      <c r="AH795" s="71" t="s">
        <v>874</v>
      </c>
      <c r="AI795" s="55">
        <v>2050</v>
      </c>
      <c r="AJ795" s="70" t="str">
        <f t="shared" si="149"/>
        <v>*0.92</v>
      </c>
      <c r="AK795" s="70" t="str">
        <f t="shared" si="150"/>
        <v>REZoning_Sol-Win</v>
      </c>
      <c r="AO795" s="50" t="s">
        <v>4133</v>
      </c>
      <c r="AP795" s="72" t="s">
        <v>874</v>
      </c>
      <c r="AQ795" s="58">
        <v>2035</v>
      </c>
      <c r="AR795" s="73" t="str">
        <f t="shared" si="151"/>
        <v>*0.91</v>
      </c>
      <c r="AS795" s="70" t="str">
        <f t="shared" si="152"/>
        <v>REZoning_Sol-Win</v>
      </c>
      <c r="AT795" s="58"/>
      <c r="AU795" s="50" t="s">
        <v>4133</v>
      </c>
      <c r="AV795" s="72" t="s">
        <v>874</v>
      </c>
      <c r="AW795" s="58">
        <v>2050</v>
      </c>
      <c r="AX795" s="73" t="str">
        <f t="shared" si="153"/>
        <v>*0.87</v>
      </c>
      <c r="AY795" s="70" t="str">
        <f t="shared" si="154"/>
        <v>REZoning_Sol-Win</v>
      </c>
    </row>
    <row r="796" ht="29" spans="1:51">
      <c r="A796" s="67" t="s">
        <v>171</v>
      </c>
      <c r="C796" t="s">
        <v>4134</v>
      </c>
      <c r="D796" s="68" t="s">
        <v>874</v>
      </c>
      <c r="E796" s="52">
        <v>2035</v>
      </c>
      <c r="F796" s="69" t="str">
        <f t="shared" si="144"/>
        <v>*0.94</v>
      </c>
      <c r="G796" s="70" t="str">
        <f t="shared" si="155"/>
        <v>REZoning_Sol-Win</v>
      </c>
      <c r="H796" s="52"/>
      <c r="I796" t="s">
        <v>4134</v>
      </c>
      <c r="J796" s="68" t="s">
        <v>874</v>
      </c>
      <c r="K796" s="52">
        <v>2050</v>
      </c>
      <c r="L796" s="62" t="str">
        <f t="shared" si="145"/>
        <v>*0.92</v>
      </c>
      <c r="M796" s="70" t="str">
        <f t="shared" si="146"/>
        <v>REZoning_Sol-Win</v>
      </c>
      <c r="O796" t="s">
        <v>4134</v>
      </c>
      <c r="P796" t="s">
        <v>874</v>
      </c>
      <c r="Q796">
        <v>2100</v>
      </c>
      <c r="R796" t="s">
        <v>881</v>
      </c>
      <c r="S796" t="s">
        <v>875</v>
      </c>
      <c r="AA796" s="49" t="s">
        <v>4134</v>
      </c>
      <c r="AB796" s="71" t="s">
        <v>874</v>
      </c>
      <c r="AC796" s="55">
        <v>2035</v>
      </c>
      <c r="AD796" s="70" t="str">
        <f t="shared" si="147"/>
        <v>*0.93</v>
      </c>
      <c r="AE796" s="70" t="str">
        <f t="shared" si="148"/>
        <v>REZoning_Sol-Win</v>
      </c>
      <c r="AF796" s="55"/>
      <c r="AG796" s="49" t="s">
        <v>4134</v>
      </c>
      <c r="AH796" s="71" t="s">
        <v>874</v>
      </c>
      <c r="AI796" s="55">
        <v>2050</v>
      </c>
      <c r="AJ796" s="70" t="str">
        <f t="shared" si="149"/>
        <v>*0.92</v>
      </c>
      <c r="AK796" s="70" t="str">
        <f t="shared" si="150"/>
        <v>REZoning_Sol-Win</v>
      </c>
      <c r="AO796" s="50" t="s">
        <v>4134</v>
      </c>
      <c r="AP796" s="72" t="s">
        <v>874</v>
      </c>
      <c r="AQ796" s="58">
        <v>2035</v>
      </c>
      <c r="AR796" s="73" t="str">
        <f t="shared" si="151"/>
        <v>*0.91</v>
      </c>
      <c r="AS796" s="70" t="str">
        <f t="shared" si="152"/>
        <v>REZoning_Sol-Win</v>
      </c>
      <c r="AT796" s="58"/>
      <c r="AU796" s="50" t="s">
        <v>4134</v>
      </c>
      <c r="AV796" s="72" t="s">
        <v>874</v>
      </c>
      <c r="AW796" s="58">
        <v>2050</v>
      </c>
      <c r="AX796" s="73" t="str">
        <f t="shared" si="153"/>
        <v>*0.87</v>
      </c>
      <c r="AY796" s="70" t="str">
        <f t="shared" si="154"/>
        <v>REZoning_Sol-Win</v>
      </c>
    </row>
    <row r="797" ht="29" spans="1:51">
      <c r="A797" s="67" t="s">
        <v>171</v>
      </c>
      <c r="C797" t="s">
        <v>4135</v>
      </c>
      <c r="D797" s="68" t="s">
        <v>874</v>
      </c>
      <c r="E797" s="52">
        <v>2035</v>
      </c>
      <c r="F797" s="69" t="str">
        <f t="shared" si="144"/>
        <v>*0.94</v>
      </c>
      <c r="G797" s="70" t="str">
        <f t="shared" si="155"/>
        <v>REZoning_Sol-Win</v>
      </c>
      <c r="H797" s="52"/>
      <c r="I797" t="s">
        <v>4135</v>
      </c>
      <c r="J797" s="68" t="s">
        <v>874</v>
      </c>
      <c r="K797" s="52">
        <v>2050</v>
      </c>
      <c r="L797" s="62" t="str">
        <f t="shared" si="145"/>
        <v>*0.92</v>
      </c>
      <c r="M797" s="70" t="str">
        <f t="shared" si="146"/>
        <v>REZoning_Sol-Win</v>
      </c>
      <c r="O797" t="s">
        <v>4135</v>
      </c>
      <c r="P797" t="s">
        <v>874</v>
      </c>
      <c r="Q797">
        <v>2100</v>
      </c>
      <c r="R797" t="s">
        <v>881</v>
      </c>
      <c r="S797" t="s">
        <v>875</v>
      </c>
      <c r="AA797" s="49" t="s">
        <v>4135</v>
      </c>
      <c r="AB797" s="71" t="s">
        <v>874</v>
      </c>
      <c r="AC797" s="55">
        <v>2035</v>
      </c>
      <c r="AD797" s="70" t="str">
        <f t="shared" si="147"/>
        <v>*0.93</v>
      </c>
      <c r="AE797" s="70" t="str">
        <f t="shared" si="148"/>
        <v>REZoning_Sol-Win</v>
      </c>
      <c r="AF797" s="55"/>
      <c r="AG797" s="49" t="s">
        <v>4135</v>
      </c>
      <c r="AH797" s="71" t="s">
        <v>874</v>
      </c>
      <c r="AI797" s="55">
        <v>2050</v>
      </c>
      <c r="AJ797" s="70" t="str">
        <f t="shared" si="149"/>
        <v>*0.92</v>
      </c>
      <c r="AK797" s="70" t="str">
        <f t="shared" si="150"/>
        <v>REZoning_Sol-Win</v>
      </c>
      <c r="AO797" s="50" t="s">
        <v>4135</v>
      </c>
      <c r="AP797" s="72" t="s">
        <v>874</v>
      </c>
      <c r="AQ797" s="58">
        <v>2035</v>
      </c>
      <c r="AR797" s="73" t="str">
        <f t="shared" si="151"/>
        <v>*0.91</v>
      </c>
      <c r="AS797" s="70" t="str">
        <f t="shared" si="152"/>
        <v>REZoning_Sol-Win</v>
      </c>
      <c r="AT797" s="58"/>
      <c r="AU797" s="50" t="s">
        <v>4135</v>
      </c>
      <c r="AV797" s="72" t="s">
        <v>874</v>
      </c>
      <c r="AW797" s="58">
        <v>2050</v>
      </c>
      <c r="AX797" s="73" t="str">
        <f t="shared" si="153"/>
        <v>*0.87</v>
      </c>
      <c r="AY797" s="70" t="str">
        <f t="shared" si="154"/>
        <v>REZoning_Sol-Win</v>
      </c>
    </row>
    <row r="798" ht="29" spans="1:51">
      <c r="A798" s="67" t="s">
        <v>171</v>
      </c>
      <c r="C798" t="s">
        <v>4136</v>
      </c>
      <c r="D798" s="68" t="s">
        <v>874</v>
      </c>
      <c r="E798" s="52">
        <v>2035</v>
      </c>
      <c r="F798" s="69" t="str">
        <f t="shared" si="144"/>
        <v>*0.94</v>
      </c>
      <c r="G798" s="70" t="str">
        <f t="shared" si="155"/>
        <v>REZoning_Sol-Win</v>
      </c>
      <c r="H798" s="52"/>
      <c r="I798" t="s">
        <v>4136</v>
      </c>
      <c r="J798" s="68" t="s">
        <v>874</v>
      </c>
      <c r="K798" s="52">
        <v>2050</v>
      </c>
      <c r="L798" s="62" t="str">
        <f t="shared" si="145"/>
        <v>*0.92</v>
      </c>
      <c r="M798" s="70" t="str">
        <f t="shared" si="146"/>
        <v>REZoning_Sol-Win</v>
      </c>
      <c r="O798" t="s">
        <v>4136</v>
      </c>
      <c r="P798" t="s">
        <v>874</v>
      </c>
      <c r="Q798">
        <v>2100</v>
      </c>
      <c r="R798" t="s">
        <v>881</v>
      </c>
      <c r="S798" t="s">
        <v>875</v>
      </c>
      <c r="AA798" s="49" t="s">
        <v>4136</v>
      </c>
      <c r="AB798" s="71" t="s">
        <v>874</v>
      </c>
      <c r="AC798" s="55">
        <v>2035</v>
      </c>
      <c r="AD798" s="70" t="str">
        <f t="shared" si="147"/>
        <v>*0.93</v>
      </c>
      <c r="AE798" s="70" t="str">
        <f t="shared" si="148"/>
        <v>REZoning_Sol-Win</v>
      </c>
      <c r="AF798" s="55"/>
      <c r="AG798" s="49" t="s">
        <v>4136</v>
      </c>
      <c r="AH798" s="71" t="s">
        <v>874</v>
      </c>
      <c r="AI798" s="55">
        <v>2050</v>
      </c>
      <c r="AJ798" s="70" t="str">
        <f t="shared" si="149"/>
        <v>*0.92</v>
      </c>
      <c r="AK798" s="70" t="str">
        <f t="shared" si="150"/>
        <v>REZoning_Sol-Win</v>
      </c>
      <c r="AO798" s="50" t="s">
        <v>4136</v>
      </c>
      <c r="AP798" s="72" t="s">
        <v>874</v>
      </c>
      <c r="AQ798" s="58">
        <v>2035</v>
      </c>
      <c r="AR798" s="73" t="str">
        <f t="shared" si="151"/>
        <v>*0.91</v>
      </c>
      <c r="AS798" s="70" t="str">
        <f t="shared" si="152"/>
        <v>REZoning_Sol-Win</v>
      </c>
      <c r="AT798" s="58"/>
      <c r="AU798" s="50" t="s">
        <v>4136</v>
      </c>
      <c r="AV798" s="72" t="s">
        <v>874</v>
      </c>
      <c r="AW798" s="58">
        <v>2050</v>
      </c>
      <c r="AX798" s="73" t="str">
        <f t="shared" si="153"/>
        <v>*0.87</v>
      </c>
      <c r="AY798" s="70" t="str">
        <f t="shared" si="154"/>
        <v>REZoning_Sol-Win</v>
      </c>
    </row>
    <row r="799" ht="29" spans="1:51">
      <c r="A799" s="67" t="s">
        <v>171</v>
      </c>
      <c r="C799" t="s">
        <v>4137</v>
      </c>
      <c r="D799" s="68" t="s">
        <v>874</v>
      </c>
      <c r="E799" s="52">
        <v>2035</v>
      </c>
      <c r="F799" s="69" t="str">
        <f t="shared" si="144"/>
        <v>*0.94</v>
      </c>
      <c r="G799" s="70" t="str">
        <f t="shared" si="155"/>
        <v>REZoning_Sol-Win</v>
      </c>
      <c r="H799" s="52"/>
      <c r="I799" t="s">
        <v>4137</v>
      </c>
      <c r="J799" s="68" t="s">
        <v>874</v>
      </c>
      <c r="K799" s="52">
        <v>2050</v>
      </c>
      <c r="L799" s="62" t="str">
        <f t="shared" si="145"/>
        <v>*0.92</v>
      </c>
      <c r="M799" s="70" t="str">
        <f t="shared" si="146"/>
        <v>REZoning_Sol-Win</v>
      </c>
      <c r="O799" t="s">
        <v>4137</v>
      </c>
      <c r="P799" t="s">
        <v>874</v>
      </c>
      <c r="Q799">
        <v>2100</v>
      </c>
      <c r="R799" t="s">
        <v>881</v>
      </c>
      <c r="S799" t="s">
        <v>875</v>
      </c>
      <c r="AA799" s="49" t="s">
        <v>4137</v>
      </c>
      <c r="AB799" s="71" t="s">
        <v>874</v>
      </c>
      <c r="AC799" s="55">
        <v>2035</v>
      </c>
      <c r="AD799" s="70" t="str">
        <f t="shared" si="147"/>
        <v>*0.93</v>
      </c>
      <c r="AE799" s="70" t="str">
        <f t="shared" si="148"/>
        <v>REZoning_Sol-Win</v>
      </c>
      <c r="AF799" s="55"/>
      <c r="AG799" s="49" t="s">
        <v>4137</v>
      </c>
      <c r="AH799" s="71" t="s">
        <v>874</v>
      </c>
      <c r="AI799" s="55">
        <v>2050</v>
      </c>
      <c r="AJ799" s="70" t="str">
        <f t="shared" si="149"/>
        <v>*0.92</v>
      </c>
      <c r="AK799" s="70" t="str">
        <f t="shared" si="150"/>
        <v>REZoning_Sol-Win</v>
      </c>
      <c r="AO799" s="50" t="s">
        <v>4137</v>
      </c>
      <c r="AP799" s="72" t="s">
        <v>874</v>
      </c>
      <c r="AQ799" s="58">
        <v>2035</v>
      </c>
      <c r="AR799" s="73" t="str">
        <f t="shared" si="151"/>
        <v>*0.91</v>
      </c>
      <c r="AS799" s="70" t="str">
        <f t="shared" si="152"/>
        <v>REZoning_Sol-Win</v>
      </c>
      <c r="AT799" s="58"/>
      <c r="AU799" s="50" t="s">
        <v>4137</v>
      </c>
      <c r="AV799" s="72" t="s">
        <v>874</v>
      </c>
      <c r="AW799" s="58">
        <v>2050</v>
      </c>
      <c r="AX799" s="73" t="str">
        <f t="shared" si="153"/>
        <v>*0.87</v>
      </c>
      <c r="AY799" s="70" t="str">
        <f t="shared" si="154"/>
        <v>REZoning_Sol-Win</v>
      </c>
    </row>
    <row r="800" ht="29" spans="1:51">
      <c r="A800" s="67" t="s">
        <v>171</v>
      </c>
      <c r="C800" t="s">
        <v>4138</v>
      </c>
      <c r="D800" s="68" t="s">
        <v>874</v>
      </c>
      <c r="E800" s="52">
        <v>2035</v>
      </c>
      <c r="F800" s="69" t="str">
        <f t="shared" si="144"/>
        <v>*0.94</v>
      </c>
      <c r="G800" s="70" t="str">
        <f t="shared" si="155"/>
        <v>REZoning_Sol-Win</v>
      </c>
      <c r="H800" s="52"/>
      <c r="I800" t="s">
        <v>4138</v>
      </c>
      <c r="J800" s="68" t="s">
        <v>874</v>
      </c>
      <c r="K800" s="52">
        <v>2050</v>
      </c>
      <c r="L800" s="62" t="str">
        <f t="shared" si="145"/>
        <v>*0.92</v>
      </c>
      <c r="M800" s="70" t="str">
        <f t="shared" si="146"/>
        <v>REZoning_Sol-Win</v>
      </c>
      <c r="O800" t="s">
        <v>4138</v>
      </c>
      <c r="P800" t="s">
        <v>874</v>
      </c>
      <c r="Q800">
        <v>2100</v>
      </c>
      <c r="R800" t="s">
        <v>881</v>
      </c>
      <c r="S800" t="s">
        <v>875</v>
      </c>
      <c r="AA800" s="49" t="s">
        <v>4138</v>
      </c>
      <c r="AB800" s="71" t="s">
        <v>874</v>
      </c>
      <c r="AC800" s="55">
        <v>2035</v>
      </c>
      <c r="AD800" s="70" t="str">
        <f t="shared" si="147"/>
        <v>*0.93</v>
      </c>
      <c r="AE800" s="70" t="str">
        <f t="shared" si="148"/>
        <v>REZoning_Sol-Win</v>
      </c>
      <c r="AF800" s="55"/>
      <c r="AG800" s="49" t="s">
        <v>4138</v>
      </c>
      <c r="AH800" s="71" t="s">
        <v>874</v>
      </c>
      <c r="AI800" s="55">
        <v>2050</v>
      </c>
      <c r="AJ800" s="70" t="str">
        <f t="shared" si="149"/>
        <v>*0.92</v>
      </c>
      <c r="AK800" s="70" t="str">
        <f t="shared" si="150"/>
        <v>REZoning_Sol-Win</v>
      </c>
      <c r="AO800" s="50" t="s">
        <v>4138</v>
      </c>
      <c r="AP800" s="72" t="s">
        <v>874</v>
      </c>
      <c r="AQ800" s="58">
        <v>2035</v>
      </c>
      <c r="AR800" s="73" t="str">
        <f t="shared" si="151"/>
        <v>*0.91</v>
      </c>
      <c r="AS800" s="70" t="str">
        <f t="shared" si="152"/>
        <v>REZoning_Sol-Win</v>
      </c>
      <c r="AT800" s="58"/>
      <c r="AU800" s="50" t="s">
        <v>4138</v>
      </c>
      <c r="AV800" s="72" t="s">
        <v>874</v>
      </c>
      <c r="AW800" s="58">
        <v>2050</v>
      </c>
      <c r="AX800" s="73" t="str">
        <f t="shared" si="153"/>
        <v>*0.87</v>
      </c>
      <c r="AY800" s="70" t="str">
        <f t="shared" si="154"/>
        <v>REZoning_Sol-Win</v>
      </c>
    </row>
    <row r="801" ht="29" spans="1:51">
      <c r="A801" s="67" t="s">
        <v>171</v>
      </c>
      <c r="C801" t="s">
        <v>4139</v>
      </c>
      <c r="D801" s="68" t="s">
        <v>874</v>
      </c>
      <c r="E801" s="52">
        <v>2035</v>
      </c>
      <c r="F801" s="69" t="str">
        <f t="shared" si="144"/>
        <v>*0.94</v>
      </c>
      <c r="G801" s="70" t="str">
        <f t="shared" si="155"/>
        <v>REZoning_Sol-Win</v>
      </c>
      <c r="H801" s="52"/>
      <c r="I801" t="s">
        <v>4139</v>
      </c>
      <c r="J801" s="68" t="s">
        <v>874</v>
      </c>
      <c r="K801" s="52">
        <v>2050</v>
      </c>
      <c r="L801" s="62" t="str">
        <f t="shared" si="145"/>
        <v>*0.92</v>
      </c>
      <c r="M801" s="70" t="str">
        <f t="shared" si="146"/>
        <v>REZoning_Sol-Win</v>
      </c>
      <c r="O801" t="s">
        <v>4139</v>
      </c>
      <c r="P801" t="s">
        <v>874</v>
      </c>
      <c r="Q801">
        <v>2100</v>
      </c>
      <c r="R801" t="s">
        <v>881</v>
      </c>
      <c r="S801" t="s">
        <v>875</v>
      </c>
      <c r="AA801" s="49" t="s">
        <v>4139</v>
      </c>
      <c r="AB801" s="71" t="s">
        <v>874</v>
      </c>
      <c r="AC801" s="55">
        <v>2035</v>
      </c>
      <c r="AD801" s="70" t="str">
        <f t="shared" si="147"/>
        <v>*0.93</v>
      </c>
      <c r="AE801" s="70" t="str">
        <f t="shared" si="148"/>
        <v>REZoning_Sol-Win</v>
      </c>
      <c r="AF801" s="55"/>
      <c r="AG801" s="49" t="s">
        <v>4139</v>
      </c>
      <c r="AH801" s="71" t="s">
        <v>874</v>
      </c>
      <c r="AI801" s="55">
        <v>2050</v>
      </c>
      <c r="AJ801" s="70" t="str">
        <f t="shared" si="149"/>
        <v>*0.92</v>
      </c>
      <c r="AK801" s="70" t="str">
        <f t="shared" si="150"/>
        <v>REZoning_Sol-Win</v>
      </c>
      <c r="AO801" s="50" t="s">
        <v>4139</v>
      </c>
      <c r="AP801" s="72" t="s">
        <v>874</v>
      </c>
      <c r="AQ801" s="58">
        <v>2035</v>
      </c>
      <c r="AR801" s="73" t="str">
        <f t="shared" si="151"/>
        <v>*0.91</v>
      </c>
      <c r="AS801" s="70" t="str">
        <f t="shared" si="152"/>
        <v>REZoning_Sol-Win</v>
      </c>
      <c r="AT801" s="58"/>
      <c r="AU801" s="50" t="s">
        <v>4139</v>
      </c>
      <c r="AV801" s="72" t="s">
        <v>874</v>
      </c>
      <c r="AW801" s="58">
        <v>2050</v>
      </c>
      <c r="AX801" s="73" t="str">
        <f t="shared" si="153"/>
        <v>*0.87</v>
      </c>
      <c r="AY801" s="70" t="str">
        <f t="shared" si="154"/>
        <v>REZoning_Sol-Win</v>
      </c>
    </row>
    <row r="802" ht="29" spans="1:51">
      <c r="A802" s="67" t="s">
        <v>171</v>
      </c>
      <c r="C802" t="s">
        <v>4140</v>
      </c>
      <c r="D802" s="68" t="s">
        <v>874</v>
      </c>
      <c r="E802" s="52">
        <v>2035</v>
      </c>
      <c r="F802" s="69" t="str">
        <f t="shared" si="144"/>
        <v>*0.94</v>
      </c>
      <c r="G802" s="70" t="str">
        <f t="shared" si="155"/>
        <v>REZoning_Sol-Win</v>
      </c>
      <c r="H802" s="52"/>
      <c r="I802" t="s">
        <v>4140</v>
      </c>
      <c r="J802" s="68" t="s">
        <v>874</v>
      </c>
      <c r="K802" s="52">
        <v>2050</v>
      </c>
      <c r="L802" s="62" t="str">
        <f t="shared" si="145"/>
        <v>*0.92</v>
      </c>
      <c r="M802" s="70" t="str">
        <f t="shared" si="146"/>
        <v>REZoning_Sol-Win</v>
      </c>
      <c r="O802" t="s">
        <v>4140</v>
      </c>
      <c r="P802" t="s">
        <v>874</v>
      </c>
      <c r="Q802">
        <v>2100</v>
      </c>
      <c r="R802" t="s">
        <v>881</v>
      </c>
      <c r="S802" t="s">
        <v>875</v>
      </c>
      <c r="AA802" s="49" t="s">
        <v>4140</v>
      </c>
      <c r="AB802" s="71" t="s">
        <v>874</v>
      </c>
      <c r="AC802" s="55">
        <v>2035</v>
      </c>
      <c r="AD802" s="70" t="str">
        <f t="shared" si="147"/>
        <v>*0.93</v>
      </c>
      <c r="AE802" s="70" t="str">
        <f t="shared" si="148"/>
        <v>REZoning_Sol-Win</v>
      </c>
      <c r="AF802" s="55"/>
      <c r="AG802" s="49" t="s">
        <v>4140</v>
      </c>
      <c r="AH802" s="71" t="s">
        <v>874</v>
      </c>
      <c r="AI802" s="55">
        <v>2050</v>
      </c>
      <c r="AJ802" s="70" t="str">
        <f t="shared" si="149"/>
        <v>*0.92</v>
      </c>
      <c r="AK802" s="70" t="str">
        <f t="shared" si="150"/>
        <v>REZoning_Sol-Win</v>
      </c>
      <c r="AO802" s="50" t="s">
        <v>4140</v>
      </c>
      <c r="AP802" s="72" t="s">
        <v>874</v>
      </c>
      <c r="AQ802" s="58">
        <v>2035</v>
      </c>
      <c r="AR802" s="73" t="str">
        <f t="shared" si="151"/>
        <v>*0.91</v>
      </c>
      <c r="AS802" s="70" t="str">
        <f t="shared" si="152"/>
        <v>REZoning_Sol-Win</v>
      </c>
      <c r="AT802" s="58"/>
      <c r="AU802" s="50" t="s">
        <v>4140</v>
      </c>
      <c r="AV802" s="72" t="s">
        <v>874</v>
      </c>
      <c r="AW802" s="58">
        <v>2050</v>
      </c>
      <c r="AX802" s="73" t="str">
        <f t="shared" si="153"/>
        <v>*0.87</v>
      </c>
      <c r="AY802" s="70" t="str">
        <f t="shared" si="154"/>
        <v>REZoning_Sol-Win</v>
      </c>
    </row>
    <row r="803" ht="29" spans="1:51">
      <c r="A803" s="67" t="s">
        <v>171</v>
      </c>
      <c r="C803" t="s">
        <v>4141</v>
      </c>
      <c r="D803" s="68" t="s">
        <v>874</v>
      </c>
      <c r="E803" s="52">
        <v>2035</v>
      </c>
      <c r="F803" s="69" t="str">
        <f t="shared" si="144"/>
        <v>*0.94</v>
      </c>
      <c r="G803" s="70" t="str">
        <f t="shared" si="155"/>
        <v>REZoning_Sol-Win</v>
      </c>
      <c r="H803" s="52"/>
      <c r="I803" t="s">
        <v>4141</v>
      </c>
      <c r="J803" s="68" t="s">
        <v>874</v>
      </c>
      <c r="K803" s="52">
        <v>2050</v>
      </c>
      <c r="L803" s="62" t="str">
        <f t="shared" si="145"/>
        <v>*0.92</v>
      </c>
      <c r="M803" s="70" t="str">
        <f t="shared" si="146"/>
        <v>REZoning_Sol-Win</v>
      </c>
      <c r="O803" t="s">
        <v>4141</v>
      </c>
      <c r="P803" t="s">
        <v>874</v>
      </c>
      <c r="Q803">
        <v>2100</v>
      </c>
      <c r="R803" t="s">
        <v>881</v>
      </c>
      <c r="S803" t="s">
        <v>875</v>
      </c>
      <c r="AA803" s="49" t="s">
        <v>4141</v>
      </c>
      <c r="AB803" s="71" t="s">
        <v>874</v>
      </c>
      <c r="AC803" s="55">
        <v>2035</v>
      </c>
      <c r="AD803" s="70" t="str">
        <f t="shared" si="147"/>
        <v>*0.93</v>
      </c>
      <c r="AE803" s="70" t="str">
        <f t="shared" si="148"/>
        <v>REZoning_Sol-Win</v>
      </c>
      <c r="AF803" s="55"/>
      <c r="AG803" s="49" t="s">
        <v>4141</v>
      </c>
      <c r="AH803" s="71" t="s">
        <v>874</v>
      </c>
      <c r="AI803" s="55">
        <v>2050</v>
      </c>
      <c r="AJ803" s="70" t="str">
        <f t="shared" si="149"/>
        <v>*0.92</v>
      </c>
      <c r="AK803" s="70" t="str">
        <f t="shared" si="150"/>
        <v>REZoning_Sol-Win</v>
      </c>
      <c r="AO803" s="50" t="s">
        <v>4141</v>
      </c>
      <c r="AP803" s="72" t="s">
        <v>874</v>
      </c>
      <c r="AQ803" s="58">
        <v>2035</v>
      </c>
      <c r="AR803" s="73" t="str">
        <f t="shared" si="151"/>
        <v>*0.91</v>
      </c>
      <c r="AS803" s="70" t="str">
        <f t="shared" si="152"/>
        <v>REZoning_Sol-Win</v>
      </c>
      <c r="AT803" s="58"/>
      <c r="AU803" s="50" t="s">
        <v>4141</v>
      </c>
      <c r="AV803" s="72" t="s">
        <v>874</v>
      </c>
      <c r="AW803" s="58">
        <v>2050</v>
      </c>
      <c r="AX803" s="73" t="str">
        <f t="shared" si="153"/>
        <v>*0.87</v>
      </c>
      <c r="AY803" s="70" t="str">
        <f t="shared" si="154"/>
        <v>REZoning_Sol-Win</v>
      </c>
    </row>
    <row r="804" ht="29" spans="1:51">
      <c r="A804" s="67" t="s">
        <v>171</v>
      </c>
      <c r="C804" t="s">
        <v>4142</v>
      </c>
      <c r="D804" s="68" t="s">
        <v>874</v>
      </c>
      <c r="E804" s="52">
        <v>2035</v>
      </c>
      <c r="F804" s="69" t="str">
        <f t="shared" si="144"/>
        <v>*0.94</v>
      </c>
      <c r="G804" s="70" t="str">
        <f t="shared" si="155"/>
        <v>REZoning_Sol-Win</v>
      </c>
      <c r="H804" s="52"/>
      <c r="I804" t="s">
        <v>4142</v>
      </c>
      <c r="J804" s="68" t="s">
        <v>874</v>
      </c>
      <c r="K804" s="52">
        <v>2050</v>
      </c>
      <c r="L804" s="62" t="str">
        <f t="shared" si="145"/>
        <v>*0.92</v>
      </c>
      <c r="M804" s="70" t="str">
        <f t="shared" si="146"/>
        <v>REZoning_Sol-Win</v>
      </c>
      <c r="O804" t="s">
        <v>4142</v>
      </c>
      <c r="P804" t="s">
        <v>874</v>
      </c>
      <c r="Q804">
        <v>2100</v>
      </c>
      <c r="R804" t="s">
        <v>881</v>
      </c>
      <c r="S804" t="s">
        <v>875</v>
      </c>
      <c r="AA804" s="49" t="s">
        <v>4142</v>
      </c>
      <c r="AB804" s="71" t="s">
        <v>874</v>
      </c>
      <c r="AC804" s="55">
        <v>2035</v>
      </c>
      <c r="AD804" s="70" t="str">
        <f t="shared" si="147"/>
        <v>*0.93</v>
      </c>
      <c r="AE804" s="70" t="str">
        <f t="shared" si="148"/>
        <v>REZoning_Sol-Win</v>
      </c>
      <c r="AF804" s="55"/>
      <c r="AG804" s="49" t="s">
        <v>4142</v>
      </c>
      <c r="AH804" s="71" t="s">
        <v>874</v>
      </c>
      <c r="AI804" s="55">
        <v>2050</v>
      </c>
      <c r="AJ804" s="70" t="str">
        <f t="shared" si="149"/>
        <v>*0.92</v>
      </c>
      <c r="AK804" s="70" t="str">
        <f t="shared" si="150"/>
        <v>REZoning_Sol-Win</v>
      </c>
      <c r="AO804" s="50" t="s">
        <v>4142</v>
      </c>
      <c r="AP804" s="72" t="s">
        <v>874</v>
      </c>
      <c r="AQ804" s="58">
        <v>2035</v>
      </c>
      <c r="AR804" s="73" t="str">
        <f t="shared" si="151"/>
        <v>*0.91</v>
      </c>
      <c r="AS804" s="70" t="str">
        <f t="shared" si="152"/>
        <v>REZoning_Sol-Win</v>
      </c>
      <c r="AT804" s="58"/>
      <c r="AU804" s="50" t="s">
        <v>4142</v>
      </c>
      <c r="AV804" s="72" t="s">
        <v>874</v>
      </c>
      <c r="AW804" s="58">
        <v>2050</v>
      </c>
      <c r="AX804" s="73" t="str">
        <f t="shared" si="153"/>
        <v>*0.87</v>
      </c>
      <c r="AY804" s="70" t="str">
        <f t="shared" si="154"/>
        <v>REZoning_Sol-Win</v>
      </c>
    </row>
    <row r="805" ht="29" spans="1:51">
      <c r="A805" s="67" t="s">
        <v>171</v>
      </c>
      <c r="C805" t="s">
        <v>4143</v>
      </c>
      <c r="D805" s="68" t="s">
        <v>874</v>
      </c>
      <c r="E805" s="52">
        <v>2035</v>
      </c>
      <c r="F805" s="69" t="str">
        <f t="shared" si="144"/>
        <v>*0.94</v>
      </c>
      <c r="G805" s="70" t="str">
        <f t="shared" si="155"/>
        <v>REZoning_Sol-Win</v>
      </c>
      <c r="H805" s="52"/>
      <c r="I805" t="s">
        <v>4143</v>
      </c>
      <c r="J805" s="68" t="s">
        <v>874</v>
      </c>
      <c r="K805" s="52">
        <v>2050</v>
      </c>
      <c r="L805" s="62" t="str">
        <f t="shared" si="145"/>
        <v>*0.92</v>
      </c>
      <c r="M805" s="70" t="str">
        <f t="shared" si="146"/>
        <v>REZoning_Sol-Win</v>
      </c>
      <c r="O805" t="s">
        <v>4143</v>
      </c>
      <c r="P805" t="s">
        <v>874</v>
      </c>
      <c r="Q805">
        <v>2100</v>
      </c>
      <c r="R805" t="s">
        <v>881</v>
      </c>
      <c r="S805" t="s">
        <v>875</v>
      </c>
      <c r="AA805" s="49" t="s">
        <v>4143</v>
      </c>
      <c r="AB805" s="71" t="s">
        <v>874</v>
      </c>
      <c r="AC805" s="55">
        <v>2035</v>
      </c>
      <c r="AD805" s="70" t="str">
        <f t="shared" si="147"/>
        <v>*0.93</v>
      </c>
      <c r="AE805" s="70" t="str">
        <f t="shared" si="148"/>
        <v>REZoning_Sol-Win</v>
      </c>
      <c r="AF805" s="55"/>
      <c r="AG805" s="49" t="s">
        <v>4143</v>
      </c>
      <c r="AH805" s="71" t="s">
        <v>874</v>
      </c>
      <c r="AI805" s="55">
        <v>2050</v>
      </c>
      <c r="AJ805" s="70" t="str">
        <f t="shared" si="149"/>
        <v>*0.92</v>
      </c>
      <c r="AK805" s="70" t="str">
        <f t="shared" si="150"/>
        <v>REZoning_Sol-Win</v>
      </c>
      <c r="AO805" s="50" t="s">
        <v>4143</v>
      </c>
      <c r="AP805" s="72" t="s">
        <v>874</v>
      </c>
      <c r="AQ805" s="58">
        <v>2035</v>
      </c>
      <c r="AR805" s="73" t="str">
        <f t="shared" si="151"/>
        <v>*0.91</v>
      </c>
      <c r="AS805" s="70" t="str">
        <f t="shared" si="152"/>
        <v>REZoning_Sol-Win</v>
      </c>
      <c r="AT805" s="58"/>
      <c r="AU805" s="50" t="s">
        <v>4143</v>
      </c>
      <c r="AV805" s="72" t="s">
        <v>874</v>
      </c>
      <c r="AW805" s="58">
        <v>2050</v>
      </c>
      <c r="AX805" s="73" t="str">
        <f t="shared" si="153"/>
        <v>*0.87</v>
      </c>
      <c r="AY805" s="70" t="str">
        <f t="shared" si="154"/>
        <v>REZoning_Sol-Win</v>
      </c>
    </row>
    <row r="806" ht="29" spans="1:51">
      <c r="A806" s="67" t="s">
        <v>171</v>
      </c>
      <c r="C806" t="s">
        <v>4144</v>
      </c>
      <c r="D806" s="68" t="s">
        <v>874</v>
      </c>
      <c r="E806" s="52">
        <v>2035</v>
      </c>
      <c r="F806" s="69" t="str">
        <f t="shared" si="144"/>
        <v>*0.94</v>
      </c>
      <c r="G806" s="70" t="str">
        <f t="shared" si="155"/>
        <v>REZoning_Sol-Win</v>
      </c>
      <c r="H806" s="52"/>
      <c r="I806" t="s">
        <v>4144</v>
      </c>
      <c r="J806" s="68" t="s">
        <v>874</v>
      </c>
      <c r="K806" s="52">
        <v>2050</v>
      </c>
      <c r="L806" s="62" t="str">
        <f t="shared" si="145"/>
        <v>*0.92</v>
      </c>
      <c r="M806" s="70" t="str">
        <f t="shared" si="146"/>
        <v>REZoning_Sol-Win</v>
      </c>
      <c r="O806" t="s">
        <v>4144</v>
      </c>
      <c r="P806" t="s">
        <v>874</v>
      </c>
      <c r="Q806">
        <v>2100</v>
      </c>
      <c r="R806" t="s">
        <v>881</v>
      </c>
      <c r="S806" t="s">
        <v>875</v>
      </c>
      <c r="AA806" s="49" t="s">
        <v>4144</v>
      </c>
      <c r="AB806" s="71" t="s">
        <v>874</v>
      </c>
      <c r="AC806" s="55">
        <v>2035</v>
      </c>
      <c r="AD806" s="70" t="str">
        <f t="shared" si="147"/>
        <v>*0.93</v>
      </c>
      <c r="AE806" s="70" t="str">
        <f t="shared" si="148"/>
        <v>REZoning_Sol-Win</v>
      </c>
      <c r="AF806" s="55"/>
      <c r="AG806" s="49" t="s">
        <v>4144</v>
      </c>
      <c r="AH806" s="71" t="s">
        <v>874</v>
      </c>
      <c r="AI806" s="55">
        <v>2050</v>
      </c>
      <c r="AJ806" s="70" t="str">
        <f t="shared" si="149"/>
        <v>*0.92</v>
      </c>
      <c r="AK806" s="70" t="str">
        <f t="shared" si="150"/>
        <v>REZoning_Sol-Win</v>
      </c>
      <c r="AO806" s="50" t="s">
        <v>4144</v>
      </c>
      <c r="AP806" s="72" t="s">
        <v>874</v>
      </c>
      <c r="AQ806" s="58">
        <v>2035</v>
      </c>
      <c r="AR806" s="73" t="str">
        <f t="shared" si="151"/>
        <v>*0.91</v>
      </c>
      <c r="AS806" s="70" t="str">
        <f t="shared" si="152"/>
        <v>REZoning_Sol-Win</v>
      </c>
      <c r="AT806" s="58"/>
      <c r="AU806" s="50" t="s">
        <v>4144</v>
      </c>
      <c r="AV806" s="72" t="s">
        <v>874</v>
      </c>
      <c r="AW806" s="58">
        <v>2050</v>
      </c>
      <c r="AX806" s="73" t="str">
        <f t="shared" si="153"/>
        <v>*0.87</v>
      </c>
      <c r="AY806" s="70" t="str">
        <f t="shared" si="154"/>
        <v>REZoning_Sol-Win</v>
      </c>
    </row>
    <row r="807" ht="29" spans="1:51">
      <c r="A807" s="67" t="s">
        <v>171</v>
      </c>
      <c r="C807" t="s">
        <v>4145</v>
      </c>
      <c r="D807" s="68" t="s">
        <v>874</v>
      </c>
      <c r="E807" s="52">
        <v>2035</v>
      </c>
      <c r="F807" s="69" t="str">
        <f t="shared" si="144"/>
        <v>*0.94</v>
      </c>
      <c r="G807" s="70" t="str">
        <f t="shared" si="155"/>
        <v>REZoning_Sol-Win</v>
      </c>
      <c r="H807" s="52"/>
      <c r="I807" t="s">
        <v>4145</v>
      </c>
      <c r="J807" s="68" t="s">
        <v>874</v>
      </c>
      <c r="K807" s="52">
        <v>2050</v>
      </c>
      <c r="L807" s="62" t="str">
        <f t="shared" si="145"/>
        <v>*0.92</v>
      </c>
      <c r="M807" s="70" t="str">
        <f t="shared" si="146"/>
        <v>REZoning_Sol-Win</v>
      </c>
      <c r="O807" t="s">
        <v>4145</v>
      </c>
      <c r="P807" t="s">
        <v>874</v>
      </c>
      <c r="Q807">
        <v>2100</v>
      </c>
      <c r="R807" t="s">
        <v>881</v>
      </c>
      <c r="S807" t="s">
        <v>875</v>
      </c>
      <c r="AA807" s="49" t="s">
        <v>4145</v>
      </c>
      <c r="AB807" s="71" t="s">
        <v>874</v>
      </c>
      <c r="AC807" s="55">
        <v>2035</v>
      </c>
      <c r="AD807" s="70" t="str">
        <f t="shared" si="147"/>
        <v>*0.93</v>
      </c>
      <c r="AE807" s="70" t="str">
        <f t="shared" si="148"/>
        <v>REZoning_Sol-Win</v>
      </c>
      <c r="AF807" s="55"/>
      <c r="AG807" s="49" t="s">
        <v>4145</v>
      </c>
      <c r="AH807" s="71" t="s">
        <v>874</v>
      </c>
      <c r="AI807" s="55">
        <v>2050</v>
      </c>
      <c r="AJ807" s="70" t="str">
        <f t="shared" si="149"/>
        <v>*0.92</v>
      </c>
      <c r="AK807" s="70" t="str">
        <f t="shared" si="150"/>
        <v>REZoning_Sol-Win</v>
      </c>
      <c r="AO807" s="50" t="s">
        <v>4145</v>
      </c>
      <c r="AP807" s="72" t="s">
        <v>874</v>
      </c>
      <c r="AQ807" s="58">
        <v>2035</v>
      </c>
      <c r="AR807" s="73" t="str">
        <f t="shared" si="151"/>
        <v>*0.91</v>
      </c>
      <c r="AS807" s="70" t="str">
        <f t="shared" si="152"/>
        <v>REZoning_Sol-Win</v>
      </c>
      <c r="AT807" s="58"/>
      <c r="AU807" s="50" t="s">
        <v>4145</v>
      </c>
      <c r="AV807" s="72" t="s">
        <v>874</v>
      </c>
      <c r="AW807" s="58">
        <v>2050</v>
      </c>
      <c r="AX807" s="73" t="str">
        <f t="shared" si="153"/>
        <v>*0.87</v>
      </c>
      <c r="AY807" s="70" t="str">
        <f t="shared" si="154"/>
        <v>REZoning_Sol-Win</v>
      </c>
    </row>
    <row r="808" ht="29" spans="1:51">
      <c r="A808" s="67" t="s">
        <v>171</v>
      </c>
      <c r="C808" t="s">
        <v>4146</v>
      </c>
      <c r="D808" s="68" t="s">
        <v>874</v>
      </c>
      <c r="E808" s="52">
        <v>2035</v>
      </c>
      <c r="F808" s="69" t="str">
        <f t="shared" si="144"/>
        <v>*0.94</v>
      </c>
      <c r="G808" s="70" t="str">
        <f t="shared" si="155"/>
        <v>REZoning_Sol-Win</v>
      </c>
      <c r="H808" s="52"/>
      <c r="I808" t="s">
        <v>4146</v>
      </c>
      <c r="J808" s="68" t="s">
        <v>874</v>
      </c>
      <c r="K808" s="52">
        <v>2050</v>
      </c>
      <c r="L808" s="62" t="str">
        <f t="shared" si="145"/>
        <v>*0.92</v>
      </c>
      <c r="M808" s="70" t="str">
        <f t="shared" si="146"/>
        <v>REZoning_Sol-Win</v>
      </c>
      <c r="O808" t="s">
        <v>4146</v>
      </c>
      <c r="P808" t="s">
        <v>874</v>
      </c>
      <c r="Q808">
        <v>2100</v>
      </c>
      <c r="R808" t="s">
        <v>881</v>
      </c>
      <c r="S808" t="s">
        <v>875</v>
      </c>
      <c r="AA808" s="49" t="s">
        <v>4146</v>
      </c>
      <c r="AB808" s="71" t="s">
        <v>874</v>
      </c>
      <c r="AC808" s="55">
        <v>2035</v>
      </c>
      <c r="AD808" s="70" t="str">
        <f t="shared" si="147"/>
        <v>*0.93</v>
      </c>
      <c r="AE808" s="70" t="str">
        <f t="shared" si="148"/>
        <v>REZoning_Sol-Win</v>
      </c>
      <c r="AF808" s="55"/>
      <c r="AG808" s="49" t="s">
        <v>4146</v>
      </c>
      <c r="AH808" s="71" t="s">
        <v>874</v>
      </c>
      <c r="AI808" s="55">
        <v>2050</v>
      </c>
      <c r="AJ808" s="70" t="str">
        <f t="shared" si="149"/>
        <v>*0.92</v>
      </c>
      <c r="AK808" s="70" t="str">
        <f t="shared" si="150"/>
        <v>REZoning_Sol-Win</v>
      </c>
      <c r="AO808" s="50" t="s">
        <v>4146</v>
      </c>
      <c r="AP808" s="72" t="s">
        <v>874</v>
      </c>
      <c r="AQ808" s="58">
        <v>2035</v>
      </c>
      <c r="AR808" s="73" t="str">
        <f t="shared" si="151"/>
        <v>*0.91</v>
      </c>
      <c r="AS808" s="70" t="str">
        <f t="shared" si="152"/>
        <v>REZoning_Sol-Win</v>
      </c>
      <c r="AT808" s="58"/>
      <c r="AU808" s="50" t="s">
        <v>4146</v>
      </c>
      <c r="AV808" s="72" t="s">
        <v>874</v>
      </c>
      <c r="AW808" s="58">
        <v>2050</v>
      </c>
      <c r="AX808" s="73" t="str">
        <f t="shared" si="153"/>
        <v>*0.87</v>
      </c>
      <c r="AY808" s="70" t="str">
        <f t="shared" si="154"/>
        <v>REZoning_Sol-Win</v>
      </c>
    </row>
    <row r="809" ht="29" spans="1:51">
      <c r="A809" s="67" t="s">
        <v>171</v>
      </c>
      <c r="C809" t="s">
        <v>4147</v>
      </c>
      <c r="D809" s="68" t="s">
        <v>874</v>
      </c>
      <c r="E809" s="52">
        <v>2035</v>
      </c>
      <c r="F809" s="69" t="str">
        <f t="shared" si="144"/>
        <v>*0.94</v>
      </c>
      <c r="G809" s="70" t="str">
        <f t="shared" si="155"/>
        <v>REZoning_Sol-Win</v>
      </c>
      <c r="H809" s="52"/>
      <c r="I809" t="s">
        <v>4147</v>
      </c>
      <c r="J809" s="68" t="s">
        <v>874</v>
      </c>
      <c r="K809" s="52">
        <v>2050</v>
      </c>
      <c r="L809" s="62" t="str">
        <f t="shared" si="145"/>
        <v>*0.92</v>
      </c>
      <c r="M809" s="70" t="str">
        <f t="shared" si="146"/>
        <v>REZoning_Sol-Win</v>
      </c>
      <c r="O809" t="s">
        <v>4147</v>
      </c>
      <c r="P809" t="s">
        <v>874</v>
      </c>
      <c r="Q809">
        <v>2100</v>
      </c>
      <c r="R809" t="s">
        <v>881</v>
      </c>
      <c r="S809" t="s">
        <v>875</v>
      </c>
      <c r="AA809" s="49" t="s">
        <v>4147</v>
      </c>
      <c r="AB809" s="71" t="s">
        <v>874</v>
      </c>
      <c r="AC809" s="55">
        <v>2035</v>
      </c>
      <c r="AD809" s="70" t="str">
        <f t="shared" si="147"/>
        <v>*0.93</v>
      </c>
      <c r="AE809" s="70" t="str">
        <f t="shared" si="148"/>
        <v>REZoning_Sol-Win</v>
      </c>
      <c r="AF809" s="55"/>
      <c r="AG809" s="49" t="s">
        <v>4147</v>
      </c>
      <c r="AH809" s="71" t="s">
        <v>874</v>
      </c>
      <c r="AI809" s="55">
        <v>2050</v>
      </c>
      <c r="AJ809" s="70" t="str">
        <f t="shared" si="149"/>
        <v>*0.92</v>
      </c>
      <c r="AK809" s="70" t="str">
        <f t="shared" si="150"/>
        <v>REZoning_Sol-Win</v>
      </c>
      <c r="AO809" s="50" t="s">
        <v>4147</v>
      </c>
      <c r="AP809" s="72" t="s">
        <v>874</v>
      </c>
      <c r="AQ809" s="58">
        <v>2035</v>
      </c>
      <c r="AR809" s="73" t="str">
        <f t="shared" si="151"/>
        <v>*0.91</v>
      </c>
      <c r="AS809" s="70" t="str">
        <f t="shared" si="152"/>
        <v>REZoning_Sol-Win</v>
      </c>
      <c r="AT809" s="58"/>
      <c r="AU809" s="50" t="s">
        <v>4147</v>
      </c>
      <c r="AV809" s="72" t="s">
        <v>874</v>
      </c>
      <c r="AW809" s="58">
        <v>2050</v>
      </c>
      <c r="AX809" s="73" t="str">
        <f t="shared" si="153"/>
        <v>*0.87</v>
      </c>
      <c r="AY809" s="70" t="str">
        <f t="shared" si="154"/>
        <v>REZoning_Sol-Win</v>
      </c>
    </row>
    <row r="810" ht="29" spans="1:51">
      <c r="A810" s="67" t="s">
        <v>171</v>
      </c>
      <c r="C810" t="s">
        <v>4148</v>
      </c>
      <c r="D810" s="68" t="s">
        <v>874</v>
      </c>
      <c r="E810" s="52">
        <v>2035</v>
      </c>
      <c r="F810" s="69" t="str">
        <f t="shared" si="144"/>
        <v>*0.94</v>
      </c>
      <c r="G810" s="70" t="str">
        <f t="shared" si="155"/>
        <v>REZoning_Sol-Win</v>
      </c>
      <c r="H810" s="52"/>
      <c r="I810" t="s">
        <v>4148</v>
      </c>
      <c r="J810" s="68" t="s">
        <v>874</v>
      </c>
      <c r="K810" s="52">
        <v>2050</v>
      </c>
      <c r="L810" s="62" t="str">
        <f t="shared" si="145"/>
        <v>*0.92</v>
      </c>
      <c r="M810" s="70" t="str">
        <f t="shared" si="146"/>
        <v>REZoning_Sol-Win</v>
      </c>
      <c r="O810" t="s">
        <v>4148</v>
      </c>
      <c r="P810" t="s">
        <v>874</v>
      </c>
      <c r="Q810">
        <v>2100</v>
      </c>
      <c r="R810" t="s">
        <v>881</v>
      </c>
      <c r="S810" t="s">
        <v>875</v>
      </c>
      <c r="AA810" s="49" t="s">
        <v>4148</v>
      </c>
      <c r="AB810" s="71" t="s">
        <v>874</v>
      </c>
      <c r="AC810" s="55">
        <v>2035</v>
      </c>
      <c r="AD810" s="70" t="str">
        <f t="shared" si="147"/>
        <v>*0.93</v>
      </c>
      <c r="AE810" s="70" t="str">
        <f t="shared" si="148"/>
        <v>REZoning_Sol-Win</v>
      </c>
      <c r="AF810" s="55"/>
      <c r="AG810" s="49" t="s">
        <v>4148</v>
      </c>
      <c r="AH810" s="71" t="s">
        <v>874</v>
      </c>
      <c r="AI810" s="55">
        <v>2050</v>
      </c>
      <c r="AJ810" s="70" t="str">
        <f t="shared" si="149"/>
        <v>*0.92</v>
      </c>
      <c r="AK810" s="70" t="str">
        <f t="shared" si="150"/>
        <v>REZoning_Sol-Win</v>
      </c>
      <c r="AO810" s="50" t="s">
        <v>4148</v>
      </c>
      <c r="AP810" s="72" t="s">
        <v>874</v>
      </c>
      <c r="AQ810" s="58">
        <v>2035</v>
      </c>
      <c r="AR810" s="73" t="str">
        <f t="shared" si="151"/>
        <v>*0.91</v>
      </c>
      <c r="AS810" s="70" t="str">
        <f t="shared" si="152"/>
        <v>REZoning_Sol-Win</v>
      </c>
      <c r="AT810" s="58"/>
      <c r="AU810" s="50" t="s">
        <v>4148</v>
      </c>
      <c r="AV810" s="72" t="s">
        <v>874</v>
      </c>
      <c r="AW810" s="58">
        <v>2050</v>
      </c>
      <c r="AX810" s="73" t="str">
        <f t="shared" si="153"/>
        <v>*0.87</v>
      </c>
      <c r="AY810" s="70" t="str">
        <f t="shared" si="154"/>
        <v>REZoning_Sol-Win</v>
      </c>
    </row>
    <row r="811" ht="29" spans="1:51">
      <c r="A811" s="67" t="s">
        <v>171</v>
      </c>
      <c r="C811" t="s">
        <v>4149</v>
      </c>
      <c r="D811" s="68" t="s">
        <v>874</v>
      </c>
      <c r="E811" s="52">
        <v>2035</v>
      </c>
      <c r="F811" s="69" t="str">
        <f t="shared" si="144"/>
        <v>*0.94</v>
      </c>
      <c r="G811" s="70" t="str">
        <f t="shared" si="155"/>
        <v>REZoning_Sol-Win</v>
      </c>
      <c r="H811" s="52"/>
      <c r="I811" t="s">
        <v>4149</v>
      </c>
      <c r="J811" s="68" t="s">
        <v>874</v>
      </c>
      <c r="K811" s="52">
        <v>2050</v>
      </c>
      <c r="L811" s="62" t="str">
        <f t="shared" si="145"/>
        <v>*0.92</v>
      </c>
      <c r="M811" s="70" t="str">
        <f t="shared" si="146"/>
        <v>REZoning_Sol-Win</v>
      </c>
      <c r="O811" t="s">
        <v>4149</v>
      </c>
      <c r="P811" t="s">
        <v>874</v>
      </c>
      <c r="Q811">
        <v>2100</v>
      </c>
      <c r="R811" t="s">
        <v>881</v>
      </c>
      <c r="S811" t="s">
        <v>875</v>
      </c>
      <c r="AA811" s="49" t="s">
        <v>4149</v>
      </c>
      <c r="AB811" s="71" t="s">
        <v>874</v>
      </c>
      <c r="AC811" s="55">
        <v>2035</v>
      </c>
      <c r="AD811" s="70" t="str">
        <f t="shared" si="147"/>
        <v>*0.93</v>
      </c>
      <c r="AE811" s="70" t="str">
        <f t="shared" si="148"/>
        <v>REZoning_Sol-Win</v>
      </c>
      <c r="AF811" s="55"/>
      <c r="AG811" s="49" t="s">
        <v>4149</v>
      </c>
      <c r="AH811" s="71" t="s">
        <v>874</v>
      </c>
      <c r="AI811" s="55">
        <v>2050</v>
      </c>
      <c r="AJ811" s="70" t="str">
        <f t="shared" si="149"/>
        <v>*0.92</v>
      </c>
      <c r="AK811" s="70" t="str">
        <f t="shared" si="150"/>
        <v>REZoning_Sol-Win</v>
      </c>
      <c r="AO811" s="50" t="s">
        <v>4149</v>
      </c>
      <c r="AP811" s="72" t="s">
        <v>874</v>
      </c>
      <c r="AQ811" s="58">
        <v>2035</v>
      </c>
      <c r="AR811" s="73" t="str">
        <f t="shared" si="151"/>
        <v>*0.91</v>
      </c>
      <c r="AS811" s="70" t="str">
        <f t="shared" si="152"/>
        <v>REZoning_Sol-Win</v>
      </c>
      <c r="AT811" s="58"/>
      <c r="AU811" s="50" t="s">
        <v>4149</v>
      </c>
      <c r="AV811" s="72" t="s">
        <v>874</v>
      </c>
      <c r="AW811" s="58">
        <v>2050</v>
      </c>
      <c r="AX811" s="73" t="str">
        <f t="shared" si="153"/>
        <v>*0.87</v>
      </c>
      <c r="AY811" s="70" t="str">
        <f t="shared" si="154"/>
        <v>REZoning_Sol-Win</v>
      </c>
    </row>
    <row r="812" ht="29" spans="1:51">
      <c r="A812" s="67" t="s">
        <v>171</v>
      </c>
      <c r="C812" t="s">
        <v>4150</v>
      </c>
      <c r="D812" s="68" t="s">
        <v>874</v>
      </c>
      <c r="E812" s="52">
        <v>2035</v>
      </c>
      <c r="F812" s="69" t="str">
        <f t="shared" si="144"/>
        <v>*0.94</v>
      </c>
      <c r="G812" s="70" t="str">
        <f t="shared" si="155"/>
        <v>REZoning_Sol-Win</v>
      </c>
      <c r="H812" s="52"/>
      <c r="I812" t="s">
        <v>4150</v>
      </c>
      <c r="J812" s="68" t="s">
        <v>874</v>
      </c>
      <c r="K812" s="52">
        <v>2050</v>
      </c>
      <c r="L812" s="62" t="str">
        <f t="shared" si="145"/>
        <v>*0.92</v>
      </c>
      <c r="M812" s="70" t="str">
        <f t="shared" si="146"/>
        <v>REZoning_Sol-Win</v>
      </c>
      <c r="O812" t="s">
        <v>4150</v>
      </c>
      <c r="P812" t="s">
        <v>874</v>
      </c>
      <c r="Q812">
        <v>2100</v>
      </c>
      <c r="R812" t="s">
        <v>881</v>
      </c>
      <c r="S812" t="s">
        <v>875</v>
      </c>
      <c r="AA812" s="49" t="s">
        <v>4150</v>
      </c>
      <c r="AB812" s="71" t="s">
        <v>874</v>
      </c>
      <c r="AC812" s="55">
        <v>2035</v>
      </c>
      <c r="AD812" s="70" t="str">
        <f t="shared" si="147"/>
        <v>*0.93</v>
      </c>
      <c r="AE812" s="70" t="str">
        <f t="shared" si="148"/>
        <v>REZoning_Sol-Win</v>
      </c>
      <c r="AF812" s="55"/>
      <c r="AG812" s="49" t="s">
        <v>4150</v>
      </c>
      <c r="AH812" s="71" t="s">
        <v>874</v>
      </c>
      <c r="AI812" s="55">
        <v>2050</v>
      </c>
      <c r="AJ812" s="70" t="str">
        <f t="shared" si="149"/>
        <v>*0.92</v>
      </c>
      <c r="AK812" s="70" t="str">
        <f t="shared" si="150"/>
        <v>REZoning_Sol-Win</v>
      </c>
      <c r="AO812" s="50" t="s">
        <v>4150</v>
      </c>
      <c r="AP812" s="72" t="s">
        <v>874</v>
      </c>
      <c r="AQ812" s="58">
        <v>2035</v>
      </c>
      <c r="AR812" s="73" t="str">
        <f t="shared" si="151"/>
        <v>*0.91</v>
      </c>
      <c r="AS812" s="70" t="str">
        <f t="shared" si="152"/>
        <v>REZoning_Sol-Win</v>
      </c>
      <c r="AT812" s="58"/>
      <c r="AU812" s="50" t="s">
        <v>4150</v>
      </c>
      <c r="AV812" s="72" t="s">
        <v>874</v>
      </c>
      <c r="AW812" s="58">
        <v>2050</v>
      </c>
      <c r="AX812" s="73" t="str">
        <f t="shared" si="153"/>
        <v>*0.87</v>
      </c>
      <c r="AY812" s="70" t="str">
        <f t="shared" si="154"/>
        <v>REZoning_Sol-Win</v>
      </c>
    </row>
    <row r="813" ht="29" spans="1:51">
      <c r="A813" s="67" t="s">
        <v>171</v>
      </c>
      <c r="C813" t="s">
        <v>4151</v>
      </c>
      <c r="D813" s="68" t="s">
        <v>874</v>
      </c>
      <c r="E813" s="52">
        <v>2035</v>
      </c>
      <c r="F813" s="69" t="str">
        <f t="shared" si="144"/>
        <v>*0.94</v>
      </c>
      <c r="G813" s="70" t="str">
        <f t="shared" si="155"/>
        <v>REZoning_Sol-Win</v>
      </c>
      <c r="H813" s="52"/>
      <c r="I813" t="s">
        <v>4151</v>
      </c>
      <c r="J813" s="68" t="s">
        <v>874</v>
      </c>
      <c r="K813" s="52">
        <v>2050</v>
      </c>
      <c r="L813" s="62" t="str">
        <f t="shared" si="145"/>
        <v>*0.92</v>
      </c>
      <c r="M813" s="70" t="str">
        <f t="shared" si="146"/>
        <v>REZoning_Sol-Win</v>
      </c>
      <c r="O813" t="s">
        <v>4151</v>
      </c>
      <c r="P813" t="s">
        <v>874</v>
      </c>
      <c r="Q813">
        <v>2100</v>
      </c>
      <c r="R813" t="s">
        <v>881</v>
      </c>
      <c r="S813" t="s">
        <v>875</v>
      </c>
      <c r="AA813" s="49" t="s">
        <v>4151</v>
      </c>
      <c r="AB813" s="71" t="s">
        <v>874</v>
      </c>
      <c r="AC813" s="55">
        <v>2035</v>
      </c>
      <c r="AD813" s="70" t="str">
        <f t="shared" si="147"/>
        <v>*0.93</v>
      </c>
      <c r="AE813" s="70" t="str">
        <f t="shared" si="148"/>
        <v>REZoning_Sol-Win</v>
      </c>
      <c r="AF813" s="55"/>
      <c r="AG813" s="49" t="s">
        <v>4151</v>
      </c>
      <c r="AH813" s="71" t="s">
        <v>874</v>
      </c>
      <c r="AI813" s="55">
        <v>2050</v>
      </c>
      <c r="AJ813" s="70" t="str">
        <f t="shared" si="149"/>
        <v>*0.92</v>
      </c>
      <c r="AK813" s="70" t="str">
        <f t="shared" si="150"/>
        <v>REZoning_Sol-Win</v>
      </c>
      <c r="AO813" s="50" t="s">
        <v>4151</v>
      </c>
      <c r="AP813" s="72" t="s">
        <v>874</v>
      </c>
      <c r="AQ813" s="58">
        <v>2035</v>
      </c>
      <c r="AR813" s="73" t="str">
        <f t="shared" si="151"/>
        <v>*0.91</v>
      </c>
      <c r="AS813" s="70" t="str">
        <f t="shared" si="152"/>
        <v>REZoning_Sol-Win</v>
      </c>
      <c r="AT813" s="58"/>
      <c r="AU813" s="50" t="s">
        <v>4151</v>
      </c>
      <c r="AV813" s="72" t="s">
        <v>874</v>
      </c>
      <c r="AW813" s="58">
        <v>2050</v>
      </c>
      <c r="AX813" s="73" t="str">
        <f t="shared" si="153"/>
        <v>*0.87</v>
      </c>
      <c r="AY813" s="70" t="str">
        <f t="shared" si="154"/>
        <v>REZoning_Sol-Win</v>
      </c>
    </row>
    <row r="814" ht="29" spans="1:51">
      <c r="A814" s="67" t="s">
        <v>171</v>
      </c>
      <c r="C814" t="s">
        <v>4152</v>
      </c>
      <c r="D814" s="68" t="s">
        <v>874</v>
      </c>
      <c r="E814" s="52">
        <v>2035</v>
      </c>
      <c r="F814" s="69" t="str">
        <f t="shared" si="144"/>
        <v>*0.94</v>
      </c>
      <c r="G814" s="70" t="str">
        <f t="shared" si="155"/>
        <v>REZoning_Sol-Win</v>
      </c>
      <c r="H814" s="52"/>
      <c r="I814" t="s">
        <v>4152</v>
      </c>
      <c r="J814" s="68" t="s">
        <v>874</v>
      </c>
      <c r="K814" s="52">
        <v>2050</v>
      </c>
      <c r="L814" s="62" t="str">
        <f t="shared" si="145"/>
        <v>*0.92</v>
      </c>
      <c r="M814" s="70" t="str">
        <f t="shared" si="146"/>
        <v>REZoning_Sol-Win</v>
      </c>
      <c r="O814" t="s">
        <v>4152</v>
      </c>
      <c r="P814" t="s">
        <v>874</v>
      </c>
      <c r="Q814">
        <v>2100</v>
      </c>
      <c r="R814" t="s">
        <v>881</v>
      </c>
      <c r="S814" t="s">
        <v>875</v>
      </c>
      <c r="AA814" s="49" t="s">
        <v>4152</v>
      </c>
      <c r="AB814" s="71" t="s">
        <v>874</v>
      </c>
      <c r="AC814" s="55">
        <v>2035</v>
      </c>
      <c r="AD814" s="70" t="str">
        <f t="shared" si="147"/>
        <v>*0.93</v>
      </c>
      <c r="AE814" s="70" t="str">
        <f t="shared" si="148"/>
        <v>REZoning_Sol-Win</v>
      </c>
      <c r="AF814" s="55"/>
      <c r="AG814" s="49" t="s">
        <v>4152</v>
      </c>
      <c r="AH814" s="71" t="s">
        <v>874</v>
      </c>
      <c r="AI814" s="55">
        <v>2050</v>
      </c>
      <c r="AJ814" s="70" t="str">
        <f t="shared" si="149"/>
        <v>*0.92</v>
      </c>
      <c r="AK814" s="70" t="str">
        <f t="shared" si="150"/>
        <v>REZoning_Sol-Win</v>
      </c>
      <c r="AO814" s="50" t="s">
        <v>4152</v>
      </c>
      <c r="AP814" s="72" t="s">
        <v>874</v>
      </c>
      <c r="AQ814" s="58">
        <v>2035</v>
      </c>
      <c r="AR814" s="73" t="str">
        <f t="shared" si="151"/>
        <v>*0.91</v>
      </c>
      <c r="AS814" s="70" t="str">
        <f t="shared" si="152"/>
        <v>REZoning_Sol-Win</v>
      </c>
      <c r="AT814" s="58"/>
      <c r="AU814" s="50" t="s">
        <v>4152</v>
      </c>
      <c r="AV814" s="72" t="s">
        <v>874</v>
      </c>
      <c r="AW814" s="58">
        <v>2050</v>
      </c>
      <c r="AX814" s="73" t="str">
        <f t="shared" si="153"/>
        <v>*0.87</v>
      </c>
      <c r="AY814" s="70" t="str">
        <f t="shared" si="154"/>
        <v>REZoning_Sol-Win</v>
      </c>
    </row>
    <row r="815" ht="29" spans="1:51">
      <c r="A815" s="67" t="s">
        <v>171</v>
      </c>
      <c r="C815" t="s">
        <v>4153</v>
      </c>
      <c r="D815" s="68" t="s">
        <v>874</v>
      </c>
      <c r="E815" s="52">
        <v>2035</v>
      </c>
      <c r="F815" s="69" t="str">
        <f t="shared" si="144"/>
        <v>*0.94</v>
      </c>
      <c r="G815" s="70" t="str">
        <f t="shared" si="155"/>
        <v>REZoning_Sol-Win</v>
      </c>
      <c r="H815" s="52"/>
      <c r="I815" t="s">
        <v>4153</v>
      </c>
      <c r="J815" s="68" t="s">
        <v>874</v>
      </c>
      <c r="K815" s="52">
        <v>2050</v>
      </c>
      <c r="L815" s="62" t="str">
        <f t="shared" si="145"/>
        <v>*0.92</v>
      </c>
      <c r="M815" s="70" t="str">
        <f t="shared" si="146"/>
        <v>REZoning_Sol-Win</v>
      </c>
      <c r="O815" t="s">
        <v>4153</v>
      </c>
      <c r="P815" t="s">
        <v>874</v>
      </c>
      <c r="Q815">
        <v>2100</v>
      </c>
      <c r="R815" t="s">
        <v>881</v>
      </c>
      <c r="S815" t="s">
        <v>875</v>
      </c>
      <c r="AA815" s="49" t="s">
        <v>4153</v>
      </c>
      <c r="AB815" s="71" t="s">
        <v>874</v>
      </c>
      <c r="AC815" s="55">
        <v>2035</v>
      </c>
      <c r="AD815" s="70" t="str">
        <f t="shared" si="147"/>
        <v>*0.93</v>
      </c>
      <c r="AE815" s="70" t="str">
        <f t="shared" si="148"/>
        <v>REZoning_Sol-Win</v>
      </c>
      <c r="AF815" s="55"/>
      <c r="AG815" s="49" t="s">
        <v>4153</v>
      </c>
      <c r="AH815" s="71" t="s">
        <v>874</v>
      </c>
      <c r="AI815" s="55">
        <v>2050</v>
      </c>
      <c r="AJ815" s="70" t="str">
        <f t="shared" si="149"/>
        <v>*0.92</v>
      </c>
      <c r="AK815" s="70" t="str">
        <f t="shared" si="150"/>
        <v>REZoning_Sol-Win</v>
      </c>
      <c r="AO815" s="50" t="s">
        <v>4153</v>
      </c>
      <c r="AP815" s="72" t="s">
        <v>874</v>
      </c>
      <c r="AQ815" s="58">
        <v>2035</v>
      </c>
      <c r="AR815" s="73" t="str">
        <f t="shared" si="151"/>
        <v>*0.91</v>
      </c>
      <c r="AS815" s="70" t="str">
        <f t="shared" si="152"/>
        <v>REZoning_Sol-Win</v>
      </c>
      <c r="AT815" s="58"/>
      <c r="AU815" s="50" t="s">
        <v>4153</v>
      </c>
      <c r="AV815" s="72" t="s">
        <v>874</v>
      </c>
      <c r="AW815" s="58">
        <v>2050</v>
      </c>
      <c r="AX815" s="73" t="str">
        <f t="shared" si="153"/>
        <v>*0.87</v>
      </c>
      <c r="AY815" s="70" t="str">
        <f t="shared" si="154"/>
        <v>REZoning_Sol-Win</v>
      </c>
    </row>
    <row r="816" ht="29" spans="1:51">
      <c r="A816" s="67" t="s">
        <v>171</v>
      </c>
      <c r="C816" t="s">
        <v>4154</v>
      </c>
      <c r="D816" s="68" t="s">
        <v>874</v>
      </c>
      <c r="E816" s="52">
        <v>2035</v>
      </c>
      <c r="F816" s="69" t="str">
        <f t="shared" si="144"/>
        <v>*0.94</v>
      </c>
      <c r="G816" s="70" t="str">
        <f t="shared" si="155"/>
        <v>REZoning_Sol-Win</v>
      </c>
      <c r="H816" s="52"/>
      <c r="I816" t="s">
        <v>4154</v>
      </c>
      <c r="J816" s="68" t="s">
        <v>874</v>
      </c>
      <c r="K816" s="52">
        <v>2050</v>
      </c>
      <c r="L816" s="62" t="str">
        <f t="shared" si="145"/>
        <v>*0.92</v>
      </c>
      <c r="M816" s="70" t="str">
        <f t="shared" si="146"/>
        <v>REZoning_Sol-Win</v>
      </c>
      <c r="O816" t="s">
        <v>4154</v>
      </c>
      <c r="P816" t="s">
        <v>874</v>
      </c>
      <c r="Q816">
        <v>2100</v>
      </c>
      <c r="R816" t="s">
        <v>881</v>
      </c>
      <c r="S816" t="s">
        <v>875</v>
      </c>
      <c r="AA816" s="49" t="s">
        <v>4154</v>
      </c>
      <c r="AB816" s="71" t="s">
        <v>874</v>
      </c>
      <c r="AC816" s="55">
        <v>2035</v>
      </c>
      <c r="AD816" s="70" t="str">
        <f t="shared" si="147"/>
        <v>*0.93</v>
      </c>
      <c r="AE816" s="70" t="str">
        <f t="shared" si="148"/>
        <v>REZoning_Sol-Win</v>
      </c>
      <c r="AF816" s="55"/>
      <c r="AG816" s="49" t="s">
        <v>4154</v>
      </c>
      <c r="AH816" s="71" t="s">
        <v>874</v>
      </c>
      <c r="AI816" s="55">
        <v>2050</v>
      </c>
      <c r="AJ816" s="70" t="str">
        <f t="shared" si="149"/>
        <v>*0.92</v>
      </c>
      <c r="AK816" s="70" t="str">
        <f t="shared" si="150"/>
        <v>REZoning_Sol-Win</v>
      </c>
      <c r="AO816" s="50" t="s">
        <v>4154</v>
      </c>
      <c r="AP816" s="72" t="s">
        <v>874</v>
      </c>
      <c r="AQ816" s="58">
        <v>2035</v>
      </c>
      <c r="AR816" s="73" t="str">
        <f t="shared" si="151"/>
        <v>*0.91</v>
      </c>
      <c r="AS816" s="70" t="str">
        <f t="shared" si="152"/>
        <v>REZoning_Sol-Win</v>
      </c>
      <c r="AT816" s="58"/>
      <c r="AU816" s="50" t="s">
        <v>4154</v>
      </c>
      <c r="AV816" s="72" t="s">
        <v>874</v>
      </c>
      <c r="AW816" s="58">
        <v>2050</v>
      </c>
      <c r="AX816" s="73" t="str">
        <f t="shared" si="153"/>
        <v>*0.87</v>
      </c>
      <c r="AY816" s="70" t="str">
        <f t="shared" si="154"/>
        <v>REZoning_Sol-Win</v>
      </c>
    </row>
    <row r="817" ht="29" spans="1:51">
      <c r="A817" s="67" t="s">
        <v>171</v>
      </c>
      <c r="C817" t="s">
        <v>4155</v>
      </c>
      <c r="D817" s="68" t="s">
        <v>874</v>
      </c>
      <c r="E817" s="52">
        <v>2035</v>
      </c>
      <c r="F817" s="69" t="str">
        <f t="shared" si="144"/>
        <v>*0.94</v>
      </c>
      <c r="G817" s="70" t="str">
        <f t="shared" si="155"/>
        <v>REZoning_Sol-Win</v>
      </c>
      <c r="H817" s="52"/>
      <c r="I817" t="s">
        <v>4155</v>
      </c>
      <c r="J817" s="68" t="s">
        <v>874</v>
      </c>
      <c r="K817" s="52">
        <v>2050</v>
      </c>
      <c r="L817" s="62" t="str">
        <f t="shared" si="145"/>
        <v>*0.92</v>
      </c>
      <c r="M817" s="70" t="str">
        <f t="shared" si="146"/>
        <v>REZoning_Sol-Win</v>
      </c>
      <c r="O817" t="s">
        <v>4155</v>
      </c>
      <c r="P817" t="s">
        <v>874</v>
      </c>
      <c r="Q817">
        <v>2100</v>
      </c>
      <c r="R817" t="s">
        <v>881</v>
      </c>
      <c r="S817" t="s">
        <v>875</v>
      </c>
      <c r="AA817" s="49" t="s">
        <v>4155</v>
      </c>
      <c r="AB817" s="71" t="s">
        <v>874</v>
      </c>
      <c r="AC817" s="55">
        <v>2035</v>
      </c>
      <c r="AD817" s="70" t="str">
        <f t="shared" si="147"/>
        <v>*0.93</v>
      </c>
      <c r="AE817" s="70" t="str">
        <f t="shared" si="148"/>
        <v>REZoning_Sol-Win</v>
      </c>
      <c r="AF817" s="55"/>
      <c r="AG817" s="49" t="s">
        <v>4155</v>
      </c>
      <c r="AH817" s="71" t="s">
        <v>874</v>
      </c>
      <c r="AI817" s="55">
        <v>2050</v>
      </c>
      <c r="AJ817" s="70" t="str">
        <f t="shared" si="149"/>
        <v>*0.92</v>
      </c>
      <c r="AK817" s="70" t="str">
        <f t="shared" si="150"/>
        <v>REZoning_Sol-Win</v>
      </c>
      <c r="AO817" s="50" t="s">
        <v>4155</v>
      </c>
      <c r="AP817" s="72" t="s">
        <v>874</v>
      </c>
      <c r="AQ817" s="58">
        <v>2035</v>
      </c>
      <c r="AR817" s="73" t="str">
        <f t="shared" si="151"/>
        <v>*0.91</v>
      </c>
      <c r="AS817" s="70" t="str">
        <f t="shared" si="152"/>
        <v>REZoning_Sol-Win</v>
      </c>
      <c r="AT817" s="58"/>
      <c r="AU817" s="50" t="s">
        <v>4155</v>
      </c>
      <c r="AV817" s="72" t="s">
        <v>874</v>
      </c>
      <c r="AW817" s="58">
        <v>2050</v>
      </c>
      <c r="AX817" s="73" t="str">
        <f t="shared" si="153"/>
        <v>*0.87</v>
      </c>
      <c r="AY817" s="70" t="str">
        <f t="shared" si="154"/>
        <v>REZoning_Sol-Win</v>
      </c>
    </row>
    <row r="818" ht="29" spans="1:51">
      <c r="A818" s="67" t="s">
        <v>171</v>
      </c>
      <c r="C818" t="s">
        <v>4156</v>
      </c>
      <c r="D818" s="68" t="s">
        <v>874</v>
      </c>
      <c r="E818" s="52">
        <v>2035</v>
      </c>
      <c r="F818" s="69" t="str">
        <f t="shared" si="144"/>
        <v>*0.94</v>
      </c>
      <c r="G818" s="70" t="str">
        <f t="shared" si="155"/>
        <v>REZoning_Sol-Win</v>
      </c>
      <c r="H818" s="52"/>
      <c r="I818" t="s">
        <v>4156</v>
      </c>
      <c r="J818" s="68" t="s">
        <v>874</v>
      </c>
      <c r="K818" s="52">
        <v>2050</v>
      </c>
      <c r="L818" s="62" t="str">
        <f t="shared" si="145"/>
        <v>*0.92</v>
      </c>
      <c r="M818" s="70" t="str">
        <f t="shared" si="146"/>
        <v>REZoning_Sol-Win</v>
      </c>
      <c r="O818" t="s">
        <v>4156</v>
      </c>
      <c r="P818" t="s">
        <v>874</v>
      </c>
      <c r="Q818">
        <v>2100</v>
      </c>
      <c r="R818" t="s">
        <v>881</v>
      </c>
      <c r="S818" t="s">
        <v>875</v>
      </c>
      <c r="AA818" s="49" t="s">
        <v>4156</v>
      </c>
      <c r="AB818" s="71" t="s">
        <v>874</v>
      </c>
      <c r="AC818" s="55">
        <v>2035</v>
      </c>
      <c r="AD818" s="70" t="str">
        <f t="shared" si="147"/>
        <v>*0.93</v>
      </c>
      <c r="AE818" s="70" t="str">
        <f t="shared" si="148"/>
        <v>REZoning_Sol-Win</v>
      </c>
      <c r="AF818" s="55"/>
      <c r="AG818" s="49" t="s">
        <v>4156</v>
      </c>
      <c r="AH818" s="71" t="s">
        <v>874</v>
      </c>
      <c r="AI818" s="55">
        <v>2050</v>
      </c>
      <c r="AJ818" s="70" t="str">
        <f t="shared" si="149"/>
        <v>*0.92</v>
      </c>
      <c r="AK818" s="70" t="str">
        <f t="shared" si="150"/>
        <v>REZoning_Sol-Win</v>
      </c>
      <c r="AO818" s="50" t="s">
        <v>4156</v>
      </c>
      <c r="AP818" s="72" t="s">
        <v>874</v>
      </c>
      <c r="AQ818" s="58">
        <v>2035</v>
      </c>
      <c r="AR818" s="73" t="str">
        <f t="shared" si="151"/>
        <v>*0.91</v>
      </c>
      <c r="AS818" s="70" t="str">
        <f t="shared" si="152"/>
        <v>REZoning_Sol-Win</v>
      </c>
      <c r="AT818" s="58"/>
      <c r="AU818" s="50" t="s">
        <v>4156</v>
      </c>
      <c r="AV818" s="72" t="s">
        <v>874</v>
      </c>
      <c r="AW818" s="58">
        <v>2050</v>
      </c>
      <c r="AX818" s="73" t="str">
        <f t="shared" si="153"/>
        <v>*0.87</v>
      </c>
      <c r="AY818" s="70" t="str">
        <f t="shared" si="154"/>
        <v>REZoning_Sol-Win</v>
      </c>
    </row>
    <row r="819" ht="29" spans="1:51">
      <c r="A819" s="67" t="s">
        <v>171</v>
      </c>
      <c r="C819" t="s">
        <v>4157</v>
      </c>
      <c r="D819" s="68" t="s">
        <v>874</v>
      </c>
      <c r="E819" s="52">
        <v>2035</v>
      </c>
      <c r="F819" s="69" t="str">
        <f t="shared" si="144"/>
        <v>*0.94</v>
      </c>
      <c r="G819" s="70" t="str">
        <f t="shared" si="155"/>
        <v>REZoning_Sol-Win</v>
      </c>
      <c r="H819" s="52"/>
      <c r="I819" t="s">
        <v>4157</v>
      </c>
      <c r="J819" s="68" t="s">
        <v>874</v>
      </c>
      <c r="K819" s="52">
        <v>2050</v>
      </c>
      <c r="L819" s="62" t="str">
        <f t="shared" si="145"/>
        <v>*0.92</v>
      </c>
      <c r="M819" s="70" t="str">
        <f t="shared" si="146"/>
        <v>REZoning_Sol-Win</v>
      </c>
      <c r="O819" t="s">
        <v>4157</v>
      </c>
      <c r="P819" t="s">
        <v>874</v>
      </c>
      <c r="Q819">
        <v>2100</v>
      </c>
      <c r="R819" t="s">
        <v>881</v>
      </c>
      <c r="S819" t="s">
        <v>875</v>
      </c>
      <c r="AA819" s="49" t="s">
        <v>4157</v>
      </c>
      <c r="AB819" s="71" t="s">
        <v>874</v>
      </c>
      <c r="AC819" s="55">
        <v>2035</v>
      </c>
      <c r="AD819" s="70" t="str">
        <f t="shared" si="147"/>
        <v>*0.93</v>
      </c>
      <c r="AE819" s="70" t="str">
        <f t="shared" si="148"/>
        <v>REZoning_Sol-Win</v>
      </c>
      <c r="AF819" s="55"/>
      <c r="AG819" s="49" t="s">
        <v>4157</v>
      </c>
      <c r="AH819" s="71" t="s">
        <v>874</v>
      </c>
      <c r="AI819" s="55">
        <v>2050</v>
      </c>
      <c r="AJ819" s="70" t="str">
        <f t="shared" si="149"/>
        <v>*0.92</v>
      </c>
      <c r="AK819" s="70" t="str">
        <f t="shared" si="150"/>
        <v>REZoning_Sol-Win</v>
      </c>
      <c r="AO819" s="50" t="s">
        <v>4157</v>
      </c>
      <c r="AP819" s="72" t="s">
        <v>874</v>
      </c>
      <c r="AQ819" s="58">
        <v>2035</v>
      </c>
      <c r="AR819" s="73" t="str">
        <f t="shared" si="151"/>
        <v>*0.91</v>
      </c>
      <c r="AS819" s="70" t="str">
        <f t="shared" si="152"/>
        <v>REZoning_Sol-Win</v>
      </c>
      <c r="AT819" s="58"/>
      <c r="AU819" s="50" t="s">
        <v>4157</v>
      </c>
      <c r="AV819" s="72" t="s">
        <v>874</v>
      </c>
      <c r="AW819" s="58">
        <v>2050</v>
      </c>
      <c r="AX819" s="73" t="str">
        <f t="shared" si="153"/>
        <v>*0.87</v>
      </c>
      <c r="AY819" s="70" t="str">
        <f t="shared" si="154"/>
        <v>REZoning_Sol-Win</v>
      </c>
    </row>
    <row r="820" ht="29" spans="1:51">
      <c r="A820" s="67" t="s">
        <v>171</v>
      </c>
      <c r="C820" t="s">
        <v>4158</v>
      </c>
      <c r="D820" s="68" t="s">
        <v>874</v>
      </c>
      <c r="E820" s="52">
        <v>2035</v>
      </c>
      <c r="F820" s="69" t="str">
        <f t="shared" si="144"/>
        <v>*0.94</v>
      </c>
      <c r="G820" s="70" t="str">
        <f t="shared" si="155"/>
        <v>REZoning_Sol-Win</v>
      </c>
      <c r="H820" s="52"/>
      <c r="I820" t="s">
        <v>4158</v>
      </c>
      <c r="J820" s="68" t="s">
        <v>874</v>
      </c>
      <c r="K820" s="52">
        <v>2050</v>
      </c>
      <c r="L820" s="62" t="str">
        <f t="shared" si="145"/>
        <v>*0.92</v>
      </c>
      <c r="M820" s="70" t="str">
        <f t="shared" si="146"/>
        <v>REZoning_Sol-Win</v>
      </c>
      <c r="O820" t="s">
        <v>4158</v>
      </c>
      <c r="P820" t="s">
        <v>874</v>
      </c>
      <c r="Q820">
        <v>2100</v>
      </c>
      <c r="R820" t="s">
        <v>881</v>
      </c>
      <c r="S820" t="s">
        <v>875</v>
      </c>
      <c r="AA820" s="49" t="s">
        <v>4158</v>
      </c>
      <c r="AB820" s="71" t="s">
        <v>874</v>
      </c>
      <c r="AC820" s="55">
        <v>2035</v>
      </c>
      <c r="AD820" s="70" t="str">
        <f t="shared" si="147"/>
        <v>*0.93</v>
      </c>
      <c r="AE820" s="70" t="str">
        <f t="shared" si="148"/>
        <v>REZoning_Sol-Win</v>
      </c>
      <c r="AF820" s="55"/>
      <c r="AG820" s="49" t="s">
        <v>4158</v>
      </c>
      <c r="AH820" s="71" t="s">
        <v>874</v>
      </c>
      <c r="AI820" s="55">
        <v>2050</v>
      </c>
      <c r="AJ820" s="70" t="str">
        <f t="shared" si="149"/>
        <v>*0.92</v>
      </c>
      <c r="AK820" s="70" t="str">
        <f t="shared" si="150"/>
        <v>REZoning_Sol-Win</v>
      </c>
      <c r="AO820" s="50" t="s">
        <v>4158</v>
      </c>
      <c r="AP820" s="72" t="s">
        <v>874</v>
      </c>
      <c r="AQ820" s="58">
        <v>2035</v>
      </c>
      <c r="AR820" s="73" t="str">
        <f t="shared" si="151"/>
        <v>*0.91</v>
      </c>
      <c r="AS820" s="70" t="str">
        <f t="shared" si="152"/>
        <v>REZoning_Sol-Win</v>
      </c>
      <c r="AT820" s="58"/>
      <c r="AU820" s="50" t="s">
        <v>4158</v>
      </c>
      <c r="AV820" s="72" t="s">
        <v>874</v>
      </c>
      <c r="AW820" s="58">
        <v>2050</v>
      </c>
      <c r="AX820" s="73" t="str">
        <f t="shared" si="153"/>
        <v>*0.87</v>
      </c>
      <c r="AY820" s="70" t="str">
        <f t="shared" si="154"/>
        <v>REZoning_Sol-Win</v>
      </c>
    </row>
    <row r="821" ht="29" spans="1:51">
      <c r="A821" s="67" t="s">
        <v>171</v>
      </c>
      <c r="C821" t="s">
        <v>4159</v>
      </c>
      <c r="D821" s="68" t="s">
        <v>874</v>
      </c>
      <c r="E821" s="52">
        <v>2035</v>
      </c>
      <c r="F821" s="69" t="str">
        <f t="shared" si="144"/>
        <v>*0.94</v>
      </c>
      <c r="G821" s="70" t="str">
        <f t="shared" si="155"/>
        <v>REZoning_Sol-Win</v>
      </c>
      <c r="H821" s="52"/>
      <c r="I821" t="s">
        <v>4159</v>
      </c>
      <c r="J821" s="68" t="s">
        <v>874</v>
      </c>
      <c r="K821" s="52">
        <v>2050</v>
      </c>
      <c r="L821" s="62" t="str">
        <f t="shared" si="145"/>
        <v>*0.92</v>
      </c>
      <c r="M821" s="70" t="str">
        <f t="shared" si="146"/>
        <v>REZoning_Sol-Win</v>
      </c>
      <c r="O821" t="s">
        <v>4159</v>
      </c>
      <c r="P821" t="s">
        <v>874</v>
      </c>
      <c r="Q821">
        <v>2100</v>
      </c>
      <c r="R821" t="s">
        <v>881</v>
      </c>
      <c r="S821" t="s">
        <v>875</v>
      </c>
      <c r="AA821" s="49" t="s">
        <v>4159</v>
      </c>
      <c r="AB821" s="71" t="s">
        <v>874</v>
      </c>
      <c r="AC821" s="55">
        <v>2035</v>
      </c>
      <c r="AD821" s="70" t="str">
        <f t="shared" si="147"/>
        <v>*0.93</v>
      </c>
      <c r="AE821" s="70" t="str">
        <f t="shared" si="148"/>
        <v>REZoning_Sol-Win</v>
      </c>
      <c r="AF821" s="55"/>
      <c r="AG821" s="49" t="s">
        <v>4159</v>
      </c>
      <c r="AH821" s="71" t="s">
        <v>874</v>
      </c>
      <c r="AI821" s="55">
        <v>2050</v>
      </c>
      <c r="AJ821" s="70" t="str">
        <f t="shared" si="149"/>
        <v>*0.92</v>
      </c>
      <c r="AK821" s="70" t="str">
        <f t="shared" si="150"/>
        <v>REZoning_Sol-Win</v>
      </c>
      <c r="AO821" s="50" t="s">
        <v>4159</v>
      </c>
      <c r="AP821" s="72" t="s">
        <v>874</v>
      </c>
      <c r="AQ821" s="58">
        <v>2035</v>
      </c>
      <c r="AR821" s="73" t="str">
        <f t="shared" si="151"/>
        <v>*0.91</v>
      </c>
      <c r="AS821" s="70" t="str">
        <f t="shared" si="152"/>
        <v>REZoning_Sol-Win</v>
      </c>
      <c r="AT821" s="58"/>
      <c r="AU821" s="50" t="s">
        <v>4159</v>
      </c>
      <c r="AV821" s="72" t="s">
        <v>874</v>
      </c>
      <c r="AW821" s="58">
        <v>2050</v>
      </c>
      <c r="AX821" s="73" t="str">
        <f t="shared" si="153"/>
        <v>*0.87</v>
      </c>
      <c r="AY821" s="70" t="str">
        <f t="shared" si="154"/>
        <v>REZoning_Sol-Win</v>
      </c>
    </row>
    <row r="822" ht="29" spans="1:51">
      <c r="A822" s="67" t="s">
        <v>78</v>
      </c>
      <c r="C822" t="s">
        <v>4160</v>
      </c>
      <c r="D822" s="68" t="s">
        <v>874</v>
      </c>
      <c r="E822" s="52">
        <v>2035</v>
      </c>
      <c r="F822" s="69" t="str">
        <f t="shared" si="144"/>
        <v>*0.95</v>
      </c>
      <c r="G822" s="70" t="str">
        <f t="shared" si="155"/>
        <v>REZoning_Sol-Win</v>
      </c>
      <c r="H822" s="52"/>
      <c r="I822" t="s">
        <v>4160</v>
      </c>
      <c r="J822" s="68" t="s">
        <v>874</v>
      </c>
      <c r="K822" s="52">
        <v>2050</v>
      </c>
      <c r="L822" s="62" t="str">
        <f t="shared" si="145"/>
        <v>*0.93</v>
      </c>
      <c r="M822" s="70" t="str">
        <f t="shared" si="146"/>
        <v>REZoning_Sol-Win</v>
      </c>
      <c r="O822" t="s">
        <v>4160</v>
      </c>
      <c r="P822" t="s">
        <v>874</v>
      </c>
      <c r="Q822">
        <v>2100</v>
      </c>
      <c r="R822" t="s">
        <v>904</v>
      </c>
      <c r="S822" t="s">
        <v>875</v>
      </c>
      <c r="AA822" s="49" t="s">
        <v>4160</v>
      </c>
      <c r="AB822" s="71" t="s">
        <v>874</v>
      </c>
      <c r="AC822" s="55">
        <v>2035</v>
      </c>
      <c r="AD822" s="70" t="str">
        <f t="shared" si="147"/>
        <v>*0.95</v>
      </c>
      <c r="AE822" s="70" t="str">
        <f t="shared" si="148"/>
        <v>REZoning_Sol-Win</v>
      </c>
      <c r="AF822" s="55"/>
      <c r="AG822" s="49" t="s">
        <v>4160</v>
      </c>
      <c r="AH822" s="71" t="s">
        <v>874</v>
      </c>
      <c r="AI822" s="55">
        <v>2050</v>
      </c>
      <c r="AJ822" s="70" t="str">
        <f t="shared" si="149"/>
        <v>*0.93</v>
      </c>
      <c r="AK822" s="70" t="str">
        <f t="shared" si="150"/>
        <v>REZoning_Sol-Win</v>
      </c>
      <c r="AO822" s="50" t="s">
        <v>4160</v>
      </c>
      <c r="AP822" s="72" t="s">
        <v>874</v>
      </c>
      <c r="AQ822" s="58">
        <v>2035</v>
      </c>
      <c r="AR822" s="73" t="str">
        <f t="shared" si="151"/>
        <v>*0.93</v>
      </c>
      <c r="AS822" s="70" t="str">
        <f t="shared" si="152"/>
        <v>REZoning_Sol-Win</v>
      </c>
      <c r="AT822" s="58"/>
      <c r="AU822" s="50" t="s">
        <v>4160</v>
      </c>
      <c r="AV822" s="72" t="s">
        <v>874</v>
      </c>
      <c r="AW822" s="58">
        <v>2050</v>
      </c>
      <c r="AX822" s="73" t="str">
        <f t="shared" si="153"/>
        <v>*0.9</v>
      </c>
      <c r="AY822" s="70" t="str">
        <f t="shared" si="154"/>
        <v>REZoning_Sol-Win</v>
      </c>
    </row>
    <row r="823" ht="29" spans="1:51">
      <c r="A823" s="67" t="s">
        <v>78</v>
      </c>
      <c r="C823" t="s">
        <v>4161</v>
      </c>
      <c r="D823" s="68" t="s">
        <v>874</v>
      </c>
      <c r="E823" s="52">
        <v>2035</v>
      </c>
      <c r="F823" s="69" t="str">
        <f t="shared" si="144"/>
        <v>*0.95</v>
      </c>
      <c r="G823" s="70" t="str">
        <f t="shared" si="155"/>
        <v>REZoning_Sol-Win</v>
      </c>
      <c r="H823" s="52"/>
      <c r="I823" t="s">
        <v>4161</v>
      </c>
      <c r="J823" s="68" t="s">
        <v>874</v>
      </c>
      <c r="K823" s="52">
        <v>2050</v>
      </c>
      <c r="L823" s="62" t="str">
        <f t="shared" si="145"/>
        <v>*0.93</v>
      </c>
      <c r="M823" s="70" t="str">
        <f t="shared" si="146"/>
        <v>REZoning_Sol-Win</v>
      </c>
      <c r="O823" t="s">
        <v>4161</v>
      </c>
      <c r="P823" t="s">
        <v>874</v>
      </c>
      <c r="Q823">
        <v>2100</v>
      </c>
      <c r="R823" t="s">
        <v>904</v>
      </c>
      <c r="S823" t="s">
        <v>875</v>
      </c>
      <c r="AA823" s="49" t="s">
        <v>4161</v>
      </c>
      <c r="AB823" s="71" t="s">
        <v>874</v>
      </c>
      <c r="AC823" s="55">
        <v>2035</v>
      </c>
      <c r="AD823" s="70" t="str">
        <f t="shared" si="147"/>
        <v>*0.95</v>
      </c>
      <c r="AE823" s="70" t="str">
        <f t="shared" si="148"/>
        <v>REZoning_Sol-Win</v>
      </c>
      <c r="AF823" s="55"/>
      <c r="AG823" s="49" t="s">
        <v>4161</v>
      </c>
      <c r="AH823" s="71" t="s">
        <v>874</v>
      </c>
      <c r="AI823" s="55">
        <v>2050</v>
      </c>
      <c r="AJ823" s="70" t="str">
        <f t="shared" si="149"/>
        <v>*0.93</v>
      </c>
      <c r="AK823" s="70" t="str">
        <f t="shared" si="150"/>
        <v>REZoning_Sol-Win</v>
      </c>
      <c r="AO823" s="50" t="s">
        <v>4161</v>
      </c>
      <c r="AP823" s="72" t="s">
        <v>874</v>
      </c>
      <c r="AQ823" s="58">
        <v>2035</v>
      </c>
      <c r="AR823" s="73" t="str">
        <f t="shared" si="151"/>
        <v>*0.93</v>
      </c>
      <c r="AS823" s="70" t="str">
        <f t="shared" si="152"/>
        <v>REZoning_Sol-Win</v>
      </c>
      <c r="AT823" s="58"/>
      <c r="AU823" s="50" t="s">
        <v>4161</v>
      </c>
      <c r="AV823" s="72" t="s">
        <v>874</v>
      </c>
      <c r="AW823" s="58">
        <v>2050</v>
      </c>
      <c r="AX823" s="73" t="str">
        <f t="shared" si="153"/>
        <v>*0.9</v>
      </c>
      <c r="AY823" s="70" t="str">
        <f t="shared" si="154"/>
        <v>REZoning_Sol-Win</v>
      </c>
    </row>
    <row r="824" ht="29" spans="1:51">
      <c r="A824" s="67" t="s">
        <v>78</v>
      </c>
      <c r="C824" t="s">
        <v>4162</v>
      </c>
      <c r="D824" s="68" t="s">
        <v>874</v>
      </c>
      <c r="E824" s="52">
        <v>2035</v>
      </c>
      <c r="F824" s="69" t="str">
        <f t="shared" si="144"/>
        <v>*0.95</v>
      </c>
      <c r="G824" s="70" t="str">
        <f t="shared" si="155"/>
        <v>REZoning_Sol-Win</v>
      </c>
      <c r="H824" s="52"/>
      <c r="I824" t="s">
        <v>4162</v>
      </c>
      <c r="J824" s="68" t="s">
        <v>874</v>
      </c>
      <c r="K824" s="52">
        <v>2050</v>
      </c>
      <c r="L824" s="62" t="str">
        <f t="shared" si="145"/>
        <v>*0.93</v>
      </c>
      <c r="M824" s="70" t="str">
        <f t="shared" si="146"/>
        <v>REZoning_Sol-Win</v>
      </c>
      <c r="O824" t="s">
        <v>4162</v>
      </c>
      <c r="P824" t="s">
        <v>874</v>
      </c>
      <c r="Q824">
        <v>2100</v>
      </c>
      <c r="R824" t="s">
        <v>904</v>
      </c>
      <c r="S824" t="s">
        <v>875</v>
      </c>
      <c r="AA824" s="49" t="s">
        <v>4162</v>
      </c>
      <c r="AB824" s="71" t="s">
        <v>874</v>
      </c>
      <c r="AC824" s="55">
        <v>2035</v>
      </c>
      <c r="AD824" s="70" t="str">
        <f t="shared" si="147"/>
        <v>*0.95</v>
      </c>
      <c r="AE824" s="70" t="str">
        <f t="shared" si="148"/>
        <v>REZoning_Sol-Win</v>
      </c>
      <c r="AF824" s="55"/>
      <c r="AG824" s="49" t="s">
        <v>4162</v>
      </c>
      <c r="AH824" s="71" t="s">
        <v>874</v>
      </c>
      <c r="AI824" s="55">
        <v>2050</v>
      </c>
      <c r="AJ824" s="70" t="str">
        <f t="shared" si="149"/>
        <v>*0.93</v>
      </c>
      <c r="AK824" s="70" t="str">
        <f t="shared" si="150"/>
        <v>REZoning_Sol-Win</v>
      </c>
      <c r="AO824" s="50" t="s">
        <v>4162</v>
      </c>
      <c r="AP824" s="72" t="s">
        <v>874</v>
      </c>
      <c r="AQ824" s="58">
        <v>2035</v>
      </c>
      <c r="AR824" s="73" t="str">
        <f t="shared" si="151"/>
        <v>*0.93</v>
      </c>
      <c r="AS824" s="70" t="str">
        <f t="shared" si="152"/>
        <v>REZoning_Sol-Win</v>
      </c>
      <c r="AT824" s="58"/>
      <c r="AU824" s="50" t="s">
        <v>4162</v>
      </c>
      <c r="AV824" s="72" t="s">
        <v>874</v>
      </c>
      <c r="AW824" s="58">
        <v>2050</v>
      </c>
      <c r="AX824" s="73" t="str">
        <f t="shared" si="153"/>
        <v>*0.9</v>
      </c>
      <c r="AY824" s="70" t="str">
        <f t="shared" si="154"/>
        <v>REZoning_Sol-Win</v>
      </c>
    </row>
    <row r="825" ht="29" spans="1:51">
      <c r="A825" s="67" t="s">
        <v>78</v>
      </c>
      <c r="C825" t="s">
        <v>4163</v>
      </c>
      <c r="D825" s="68" t="s">
        <v>874</v>
      </c>
      <c r="E825" s="52">
        <v>2035</v>
      </c>
      <c r="F825" s="69" t="str">
        <f t="shared" si="144"/>
        <v>*0.95</v>
      </c>
      <c r="G825" s="70" t="str">
        <f t="shared" si="155"/>
        <v>REZoning_Sol-Win</v>
      </c>
      <c r="H825" s="52"/>
      <c r="I825" t="s">
        <v>4163</v>
      </c>
      <c r="J825" s="68" t="s">
        <v>874</v>
      </c>
      <c r="K825" s="52">
        <v>2050</v>
      </c>
      <c r="L825" s="62" t="str">
        <f t="shared" si="145"/>
        <v>*0.93</v>
      </c>
      <c r="M825" s="70" t="str">
        <f t="shared" si="146"/>
        <v>REZoning_Sol-Win</v>
      </c>
      <c r="O825" t="s">
        <v>4163</v>
      </c>
      <c r="P825" t="s">
        <v>874</v>
      </c>
      <c r="Q825">
        <v>2100</v>
      </c>
      <c r="R825" t="s">
        <v>904</v>
      </c>
      <c r="S825" t="s">
        <v>875</v>
      </c>
      <c r="AA825" s="49" t="s">
        <v>4163</v>
      </c>
      <c r="AB825" s="71" t="s">
        <v>874</v>
      </c>
      <c r="AC825" s="55">
        <v>2035</v>
      </c>
      <c r="AD825" s="70" t="str">
        <f t="shared" si="147"/>
        <v>*0.95</v>
      </c>
      <c r="AE825" s="70" t="str">
        <f t="shared" si="148"/>
        <v>REZoning_Sol-Win</v>
      </c>
      <c r="AF825" s="55"/>
      <c r="AG825" s="49" t="s">
        <v>4163</v>
      </c>
      <c r="AH825" s="71" t="s">
        <v>874</v>
      </c>
      <c r="AI825" s="55">
        <v>2050</v>
      </c>
      <c r="AJ825" s="70" t="str">
        <f t="shared" si="149"/>
        <v>*0.93</v>
      </c>
      <c r="AK825" s="70" t="str">
        <f t="shared" si="150"/>
        <v>REZoning_Sol-Win</v>
      </c>
      <c r="AO825" s="50" t="s">
        <v>4163</v>
      </c>
      <c r="AP825" s="72" t="s">
        <v>874</v>
      </c>
      <c r="AQ825" s="58">
        <v>2035</v>
      </c>
      <c r="AR825" s="73" t="str">
        <f t="shared" si="151"/>
        <v>*0.93</v>
      </c>
      <c r="AS825" s="70" t="str">
        <f t="shared" si="152"/>
        <v>REZoning_Sol-Win</v>
      </c>
      <c r="AT825" s="58"/>
      <c r="AU825" s="50" t="s">
        <v>4163</v>
      </c>
      <c r="AV825" s="72" t="s">
        <v>874</v>
      </c>
      <c r="AW825" s="58">
        <v>2050</v>
      </c>
      <c r="AX825" s="73" t="str">
        <f t="shared" si="153"/>
        <v>*0.9</v>
      </c>
      <c r="AY825" s="70" t="str">
        <f t="shared" si="154"/>
        <v>REZoning_Sol-Win</v>
      </c>
    </row>
    <row r="826" ht="29" spans="1:51">
      <c r="A826" s="67" t="s">
        <v>78</v>
      </c>
      <c r="C826" t="s">
        <v>4164</v>
      </c>
      <c r="D826" s="68" t="s">
        <v>874</v>
      </c>
      <c r="E826" s="52">
        <v>2035</v>
      </c>
      <c r="F826" s="69" t="str">
        <f t="shared" si="144"/>
        <v>*0.95</v>
      </c>
      <c r="G826" s="70" t="str">
        <f t="shared" si="155"/>
        <v>REZoning_Sol-Win</v>
      </c>
      <c r="H826" s="52"/>
      <c r="I826" t="s">
        <v>4164</v>
      </c>
      <c r="J826" s="68" t="s">
        <v>874</v>
      </c>
      <c r="K826" s="52">
        <v>2050</v>
      </c>
      <c r="L826" s="62" t="str">
        <f t="shared" si="145"/>
        <v>*0.93</v>
      </c>
      <c r="M826" s="70" t="str">
        <f t="shared" si="146"/>
        <v>REZoning_Sol-Win</v>
      </c>
      <c r="O826" t="s">
        <v>4164</v>
      </c>
      <c r="P826" t="s">
        <v>874</v>
      </c>
      <c r="Q826">
        <v>2100</v>
      </c>
      <c r="R826" t="s">
        <v>904</v>
      </c>
      <c r="S826" t="s">
        <v>875</v>
      </c>
      <c r="AA826" s="49" t="s">
        <v>4164</v>
      </c>
      <c r="AB826" s="71" t="s">
        <v>874</v>
      </c>
      <c r="AC826" s="55">
        <v>2035</v>
      </c>
      <c r="AD826" s="70" t="str">
        <f t="shared" si="147"/>
        <v>*0.95</v>
      </c>
      <c r="AE826" s="70" t="str">
        <f t="shared" si="148"/>
        <v>REZoning_Sol-Win</v>
      </c>
      <c r="AF826" s="55"/>
      <c r="AG826" s="49" t="s">
        <v>4164</v>
      </c>
      <c r="AH826" s="71" t="s">
        <v>874</v>
      </c>
      <c r="AI826" s="55">
        <v>2050</v>
      </c>
      <c r="AJ826" s="70" t="str">
        <f t="shared" si="149"/>
        <v>*0.93</v>
      </c>
      <c r="AK826" s="70" t="str">
        <f t="shared" si="150"/>
        <v>REZoning_Sol-Win</v>
      </c>
      <c r="AO826" s="50" t="s">
        <v>4164</v>
      </c>
      <c r="AP826" s="72" t="s">
        <v>874</v>
      </c>
      <c r="AQ826" s="58">
        <v>2035</v>
      </c>
      <c r="AR826" s="73" t="str">
        <f t="shared" si="151"/>
        <v>*0.93</v>
      </c>
      <c r="AS826" s="70" t="str">
        <f t="shared" si="152"/>
        <v>REZoning_Sol-Win</v>
      </c>
      <c r="AT826" s="58"/>
      <c r="AU826" s="50" t="s">
        <v>4164</v>
      </c>
      <c r="AV826" s="72" t="s">
        <v>874</v>
      </c>
      <c r="AW826" s="58">
        <v>2050</v>
      </c>
      <c r="AX826" s="73" t="str">
        <f t="shared" si="153"/>
        <v>*0.9</v>
      </c>
      <c r="AY826" s="70" t="str">
        <f t="shared" si="154"/>
        <v>REZoning_Sol-Win</v>
      </c>
    </row>
    <row r="827" ht="29" spans="1:51">
      <c r="A827" s="67" t="s">
        <v>171</v>
      </c>
      <c r="C827" t="s">
        <v>4165</v>
      </c>
      <c r="D827" s="68" t="s">
        <v>874</v>
      </c>
      <c r="E827" s="52">
        <v>2035</v>
      </c>
      <c r="F827" s="69" t="str">
        <f t="shared" si="144"/>
        <v>*0.94</v>
      </c>
      <c r="G827" s="70" t="str">
        <f t="shared" si="155"/>
        <v>REZoning_Sol-Win</v>
      </c>
      <c r="H827" s="52"/>
      <c r="I827" t="s">
        <v>4165</v>
      </c>
      <c r="J827" s="68" t="s">
        <v>874</v>
      </c>
      <c r="K827" s="52">
        <v>2050</v>
      </c>
      <c r="L827" s="62" t="str">
        <f t="shared" si="145"/>
        <v>*0.92</v>
      </c>
      <c r="M827" s="70" t="str">
        <f t="shared" si="146"/>
        <v>REZoning_Sol-Win</v>
      </c>
      <c r="O827" t="s">
        <v>4165</v>
      </c>
      <c r="P827" t="s">
        <v>874</v>
      </c>
      <c r="Q827">
        <v>2100</v>
      </c>
      <c r="R827" t="s">
        <v>881</v>
      </c>
      <c r="S827" t="s">
        <v>875</v>
      </c>
      <c r="AA827" s="49" t="s">
        <v>4165</v>
      </c>
      <c r="AB827" s="71" t="s">
        <v>874</v>
      </c>
      <c r="AC827" s="55">
        <v>2035</v>
      </c>
      <c r="AD827" s="70" t="str">
        <f t="shared" si="147"/>
        <v>*0.93</v>
      </c>
      <c r="AE827" s="70" t="str">
        <f t="shared" si="148"/>
        <v>REZoning_Sol-Win</v>
      </c>
      <c r="AF827" s="55"/>
      <c r="AG827" s="49" t="s">
        <v>4165</v>
      </c>
      <c r="AH827" s="71" t="s">
        <v>874</v>
      </c>
      <c r="AI827" s="55">
        <v>2050</v>
      </c>
      <c r="AJ827" s="70" t="str">
        <f t="shared" si="149"/>
        <v>*0.92</v>
      </c>
      <c r="AK827" s="70" t="str">
        <f t="shared" si="150"/>
        <v>REZoning_Sol-Win</v>
      </c>
      <c r="AO827" s="50" t="s">
        <v>4165</v>
      </c>
      <c r="AP827" s="72" t="s">
        <v>874</v>
      </c>
      <c r="AQ827" s="58">
        <v>2035</v>
      </c>
      <c r="AR827" s="73" t="str">
        <f t="shared" si="151"/>
        <v>*0.91</v>
      </c>
      <c r="AS827" s="70" t="str">
        <f t="shared" si="152"/>
        <v>REZoning_Sol-Win</v>
      </c>
      <c r="AT827" s="58"/>
      <c r="AU827" s="50" t="s">
        <v>4165</v>
      </c>
      <c r="AV827" s="72" t="s">
        <v>874</v>
      </c>
      <c r="AW827" s="58">
        <v>2050</v>
      </c>
      <c r="AX827" s="73" t="str">
        <f t="shared" si="153"/>
        <v>*0.87</v>
      </c>
      <c r="AY827" s="70" t="str">
        <f t="shared" si="154"/>
        <v>REZoning_Sol-Win</v>
      </c>
    </row>
    <row r="828" ht="29" spans="1:51">
      <c r="A828" s="67" t="s">
        <v>171</v>
      </c>
      <c r="C828" t="s">
        <v>4166</v>
      </c>
      <c r="D828" s="68" t="s">
        <v>874</v>
      </c>
      <c r="E828" s="52">
        <v>2035</v>
      </c>
      <c r="F828" s="69" t="str">
        <f t="shared" si="144"/>
        <v>*0.94</v>
      </c>
      <c r="G828" s="70" t="str">
        <f t="shared" si="155"/>
        <v>REZoning_Sol-Win</v>
      </c>
      <c r="H828" s="52"/>
      <c r="I828" t="s">
        <v>4166</v>
      </c>
      <c r="J828" s="68" t="s">
        <v>874</v>
      </c>
      <c r="K828" s="52">
        <v>2050</v>
      </c>
      <c r="L828" s="62" t="str">
        <f t="shared" si="145"/>
        <v>*0.92</v>
      </c>
      <c r="M828" s="70" t="str">
        <f t="shared" si="146"/>
        <v>REZoning_Sol-Win</v>
      </c>
      <c r="O828" t="s">
        <v>4166</v>
      </c>
      <c r="P828" t="s">
        <v>874</v>
      </c>
      <c r="Q828">
        <v>2100</v>
      </c>
      <c r="R828" t="s">
        <v>881</v>
      </c>
      <c r="S828" t="s">
        <v>875</v>
      </c>
      <c r="AA828" s="49" t="s">
        <v>4166</v>
      </c>
      <c r="AB828" s="71" t="s">
        <v>874</v>
      </c>
      <c r="AC828" s="55">
        <v>2035</v>
      </c>
      <c r="AD828" s="70" t="str">
        <f t="shared" si="147"/>
        <v>*0.93</v>
      </c>
      <c r="AE828" s="70" t="str">
        <f t="shared" si="148"/>
        <v>REZoning_Sol-Win</v>
      </c>
      <c r="AF828" s="55"/>
      <c r="AG828" s="49" t="s">
        <v>4166</v>
      </c>
      <c r="AH828" s="71" t="s">
        <v>874</v>
      </c>
      <c r="AI828" s="55">
        <v>2050</v>
      </c>
      <c r="AJ828" s="70" t="str">
        <f t="shared" si="149"/>
        <v>*0.92</v>
      </c>
      <c r="AK828" s="70" t="str">
        <f t="shared" si="150"/>
        <v>REZoning_Sol-Win</v>
      </c>
      <c r="AO828" s="50" t="s">
        <v>4166</v>
      </c>
      <c r="AP828" s="72" t="s">
        <v>874</v>
      </c>
      <c r="AQ828" s="58">
        <v>2035</v>
      </c>
      <c r="AR828" s="73" t="str">
        <f t="shared" si="151"/>
        <v>*0.91</v>
      </c>
      <c r="AS828" s="70" t="str">
        <f t="shared" si="152"/>
        <v>REZoning_Sol-Win</v>
      </c>
      <c r="AT828" s="58"/>
      <c r="AU828" s="50" t="s">
        <v>4166</v>
      </c>
      <c r="AV828" s="72" t="s">
        <v>874</v>
      </c>
      <c r="AW828" s="58">
        <v>2050</v>
      </c>
      <c r="AX828" s="73" t="str">
        <f t="shared" si="153"/>
        <v>*0.87</v>
      </c>
      <c r="AY828" s="70" t="str">
        <f t="shared" si="154"/>
        <v>REZoning_Sol-Win</v>
      </c>
    </row>
    <row r="829" ht="29" spans="1:51">
      <c r="A829" s="67" t="s">
        <v>171</v>
      </c>
      <c r="C829" t="s">
        <v>4167</v>
      </c>
      <c r="D829" s="68" t="s">
        <v>874</v>
      </c>
      <c r="E829" s="52">
        <v>2035</v>
      </c>
      <c r="F829" s="69" t="str">
        <f t="shared" si="144"/>
        <v>*0.94</v>
      </c>
      <c r="G829" s="70" t="str">
        <f t="shared" si="155"/>
        <v>REZoning_Sol-Win</v>
      </c>
      <c r="H829" s="52"/>
      <c r="I829" t="s">
        <v>4167</v>
      </c>
      <c r="J829" s="68" t="s">
        <v>874</v>
      </c>
      <c r="K829" s="52">
        <v>2050</v>
      </c>
      <c r="L829" s="62" t="str">
        <f t="shared" si="145"/>
        <v>*0.92</v>
      </c>
      <c r="M829" s="70" t="str">
        <f t="shared" si="146"/>
        <v>REZoning_Sol-Win</v>
      </c>
      <c r="O829" t="s">
        <v>4167</v>
      </c>
      <c r="P829" t="s">
        <v>874</v>
      </c>
      <c r="Q829">
        <v>2100</v>
      </c>
      <c r="R829" t="s">
        <v>881</v>
      </c>
      <c r="S829" t="s">
        <v>875</v>
      </c>
      <c r="AA829" s="49" t="s">
        <v>4167</v>
      </c>
      <c r="AB829" s="71" t="s">
        <v>874</v>
      </c>
      <c r="AC829" s="55">
        <v>2035</v>
      </c>
      <c r="AD829" s="70" t="str">
        <f t="shared" si="147"/>
        <v>*0.93</v>
      </c>
      <c r="AE829" s="70" t="str">
        <f t="shared" si="148"/>
        <v>REZoning_Sol-Win</v>
      </c>
      <c r="AF829" s="55"/>
      <c r="AG829" s="49" t="s">
        <v>4167</v>
      </c>
      <c r="AH829" s="71" t="s">
        <v>874</v>
      </c>
      <c r="AI829" s="55">
        <v>2050</v>
      </c>
      <c r="AJ829" s="70" t="str">
        <f t="shared" si="149"/>
        <v>*0.92</v>
      </c>
      <c r="AK829" s="70" t="str">
        <f t="shared" si="150"/>
        <v>REZoning_Sol-Win</v>
      </c>
      <c r="AO829" s="50" t="s">
        <v>4167</v>
      </c>
      <c r="AP829" s="72" t="s">
        <v>874</v>
      </c>
      <c r="AQ829" s="58">
        <v>2035</v>
      </c>
      <c r="AR829" s="73" t="str">
        <f t="shared" si="151"/>
        <v>*0.91</v>
      </c>
      <c r="AS829" s="70" t="str">
        <f t="shared" si="152"/>
        <v>REZoning_Sol-Win</v>
      </c>
      <c r="AT829" s="58"/>
      <c r="AU829" s="50" t="s">
        <v>4167</v>
      </c>
      <c r="AV829" s="72" t="s">
        <v>874</v>
      </c>
      <c r="AW829" s="58">
        <v>2050</v>
      </c>
      <c r="AX829" s="73" t="str">
        <f t="shared" si="153"/>
        <v>*0.87</v>
      </c>
      <c r="AY829" s="70" t="str">
        <f t="shared" si="154"/>
        <v>REZoning_Sol-Win</v>
      </c>
    </row>
    <row r="830" ht="29" spans="1:51">
      <c r="A830" s="67" t="s">
        <v>171</v>
      </c>
      <c r="C830" t="s">
        <v>4168</v>
      </c>
      <c r="D830" s="68" t="s">
        <v>874</v>
      </c>
      <c r="E830" s="52">
        <v>2035</v>
      </c>
      <c r="F830" s="69" t="str">
        <f t="shared" si="144"/>
        <v>*0.94</v>
      </c>
      <c r="G830" s="70" t="str">
        <f t="shared" si="155"/>
        <v>REZoning_Sol-Win</v>
      </c>
      <c r="H830" s="52"/>
      <c r="I830" t="s">
        <v>4168</v>
      </c>
      <c r="J830" s="68" t="s">
        <v>874</v>
      </c>
      <c r="K830" s="52">
        <v>2050</v>
      </c>
      <c r="L830" s="62" t="str">
        <f t="shared" si="145"/>
        <v>*0.92</v>
      </c>
      <c r="M830" s="70" t="str">
        <f t="shared" si="146"/>
        <v>REZoning_Sol-Win</v>
      </c>
      <c r="O830" t="s">
        <v>4168</v>
      </c>
      <c r="P830" t="s">
        <v>874</v>
      </c>
      <c r="Q830">
        <v>2100</v>
      </c>
      <c r="R830" t="s">
        <v>881</v>
      </c>
      <c r="S830" t="s">
        <v>875</v>
      </c>
      <c r="AA830" s="49" t="s">
        <v>4168</v>
      </c>
      <c r="AB830" s="71" t="s">
        <v>874</v>
      </c>
      <c r="AC830" s="55">
        <v>2035</v>
      </c>
      <c r="AD830" s="70" t="str">
        <f t="shared" si="147"/>
        <v>*0.93</v>
      </c>
      <c r="AE830" s="70" t="str">
        <f t="shared" si="148"/>
        <v>REZoning_Sol-Win</v>
      </c>
      <c r="AF830" s="55"/>
      <c r="AG830" s="49" t="s">
        <v>4168</v>
      </c>
      <c r="AH830" s="71" t="s">
        <v>874</v>
      </c>
      <c r="AI830" s="55">
        <v>2050</v>
      </c>
      <c r="AJ830" s="70" t="str">
        <f t="shared" si="149"/>
        <v>*0.92</v>
      </c>
      <c r="AK830" s="70" t="str">
        <f t="shared" si="150"/>
        <v>REZoning_Sol-Win</v>
      </c>
      <c r="AO830" s="50" t="s">
        <v>4168</v>
      </c>
      <c r="AP830" s="72" t="s">
        <v>874</v>
      </c>
      <c r="AQ830" s="58">
        <v>2035</v>
      </c>
      <c r="AR830" s="73" t="str">
        <f t="shared" si="151"/>
        <v>*0.91</v>
      </c>
      <c r="AS830" s="70" t="str">
        <f t="shared" si="152"/>
        <v>REZoning_Sol-Win</v>
      </c>
      <c r="AT830" s="58"/>
      <c r="AU830" s="50" t="s">
        <v>4168</v>
      </c>
      <c r="AV830" s="72" t="s">
        <v>874</v>
      </c>
      <c r="AW830" s="58">
        <v>2050</v>
      </c>
      <c r="AX830" s="73" t="str">
        <f t="shared" si="153"/>
        <v>*0.87</v>
      </c>
      <c r="AY830" s="70" t="str">
        <f t="shared" si="154"/>
        <v>REZoning_Sol-Win</v>
      </c>
    </row>
    <row r="831" ht="29" spans="1:51">
      <c r="A831" s="67" t="s">
        <v>171</v>
      </c>
      <c r="C831" t="s">
        <v>4169</v>
      </c>
      <c r="D831" s="68" t="s">
        <v>874</v>
      </c>
      <c r="E831" s="52">
        <v>2035</v>
      </c>
      <c r="F831" s="69" t="str">
        <f t="shared" si="144"/>
        <v>*0.94</v>
      </c>
      <c r="G831" s="70" t="str">
        <f t="shared" si="155"/>
        <v>REZoning_Sol-Win</v>
      </c>
      <c r="H831" s="52"/>
      <c r="I831" t="s">
        <v>4169</v>
      </c>
      <c r="J831" s="68" t="s">
        <v>874</v>
      </c>
      <c r="K831" s="52">
        <v>2050</v>
      </c>
      <c r="L831" s="62" t="str">
        <f t="shared" si="145"/>
        <v>*0.92</v>
      </c>
      <c r="M831" s="70" t="str">
        <f t="shared" si="146"/>
        <v>REZoning_Sol-Win</v>
      </c>
      <c r="O831" t="s">
        <v>4169</v>
      </c>
      <c r="P831" t="s">
        <v>874</v>
      </c>
      <c r="Q831">
        <v>2100</v>
      </c>
      <c r="R831" t="s">
        <v>881</v>
      </c>
      <c r="S831" t="s">
        <v>875</v>
      </c>
      <c r="AA831" s="49" t="s">
        <v>4169</v>
      </c>
      <c r="AB831" s="71" t="s">
        <v>874</v>
      </c>
      <c r="AC831" s="55">
        <v>2035</v>
      </c>
      <c r="AD831" s="70" t="str">
        <f t="shared" si="147"/>
        <v>*0.93</v>
      </c>
      <c r="AE831" s="70" t="str">
        <f t="shared" si="148"/>
        <v>REZoning_Sol-Win</v>
      </c>
      <c r="AF831" s="55"/>
      <c r="AG831" s="49" t="s">
        <v>4169</v>
      </c>
      <c r="AH831" s="71" t="s">
        <v>874</v>
      </c>
      <c r="AI831" s="55">
        <v>2050</v>
      </c>
      <c r="AJ831" s="70" t="str">
        <f t="shared" si="149"/>
        <v>*0.92</v>
      </c>
      <c r="AK831" s="70" t="str">
        <f t="shared" si="150"/>
        <v>REZoning_Sol-Win</v>
      </c>
      <c r="AO831" s="50" t="s">
        <v>4169</v>
      </c>
      <c r="AP831" s="72" t="s">
        <v>874</v>
      </c>
      <c r="AQ831" s="58">
        <v>2035</v>
      </c>
      <c r="AR831" s="73" t="str">
        <f t="shared" si="151"/>
        <v>*0.91</v>
      </c>
      <c r="AS831" s="70" t="str">
        <f t="shared" si="152"/>
        <v>REZoning_Sol-Win</v>
      </c>
      <c r="AT831" s="58"/>
      <c r="AU831" s="50" t="s">
        <v>4169</v>
      </c>
      <c r="AV831" s="72" t="s">
        <v>874</v>
      </c>
      <c r="AW831" s="58">
        <v>2050</v>
      </c>
      <c r="AX831" s="73" t="str">
        <f t="shared" si="153"/>
        <v>*0.87</v>
      </c>
      <c r="AY831" s="70" t="str">
        <f t="shared" si="154"/>
        <v>REZoning_Sol-Win</v>
      </c>
    </row>
    <row r="832" ht="29" spans="1:51">
      <c r="A832" s="67" t="s">
        <v>171</v>
      </c>
      <c r="C832" t="s">
        <v>4170</v>
      </c>
      <c r="D832" s="68" t="s">
        <v>874</v>
      </c>
      <c r="E832" s="52">
        <v>2035</v>
      </c>
      <c r="F832" s="69" t="str">
        <f t="shared" si="144"/>
        <v>*0.94</v>
      </c>
      <c r="G832" s="70" t="str">
        <f t="shared" si="155"/>
        <v>REZoning_Sol-Win</v>
      </c>
      <c r="H832" s="52"/>
      <c r="I832" t="s">
        <v>4170</v>
      </c>
      <c r="J832" s="68" t="s">
        <v>874</v>
      </c>
      <c r="K832" s="52">
        <v>2050</v>
      </c>
      <c r="L832" s="62" t="str">
        <f t="shared" si="145"/>
        <v>*0.92</v>
      </c>
      <c r="M832" s="70" t="str">
        <f t="shared" si="146"/>
        <v>REZoning_Sol-Win</v>
      </c>
      <c r="O832" t="s">
        <v>4170</v>
      </c>
      <c r="P832" t="s">
        <v>874</v>
      </c>
      <c r="Q832">
        <v>2100</v>
      </c>
      <c r="R832" t="s">
        <v>881</v>
      </c>
      <c r="S832" t="s">
        <v>875</v>
      </c>
      <c r="AA832" s="49" t="s">
        <v>4170</v>
      </c>
      <c r="AB832" s="71" t="s">
        <v>874</v>
      </c>
      <c r="AC832" s="55">
        <v>2035</v>
      </c>
      <c r="AD832" s="70" t="str">
        <f t="shared" si="147"/>
        <v>*0.93</v>
      </c>
      <c r="AE832" s="70" t="str">
        <f t="shared" si="148"/>
        <v>REZoning_Sol-Win</v>
      </c>
      <c r="AF832" s="55"/>
      <c r="AG832" s="49" t="s">
        <v>4170</v>
      </c>
      <c r="AH832" s="71" t="s">
        <v>874</v>
      </c>
      <c r="AI832" s="55">
        <v>2050</v>
      </c>
      <c r="AJ832" s="70" t="str">
        <f t="shared" si="149"/>
        <v>*0.92</v>
      </c>
      <c r="AK832" s="70" t="str">
        <f t="shared" si="150"/>
        <v>REZoning_Sol-Win</v>
      </c>
      <c r="AO832" s="50" t="s">
        <v>4170</v>
      </c>
      <c r="AP832" s="72" t="s">
        <v>874</v>
      </c>
      <c r="AQ832" s="58">
        <v>2035</v>
      </c>
      <c r="AR832" s="73" t="str">
        <f t="shared" si="151"/>
        <v>*0.91</v>
      </c>
      <c r="AS832" s="70" t="str">
        <f t="shared" si="152"/>
        <v>REZoning_Sol-Win</v>
      </c>
      <c r="AT832" s="58"/>
      <c r="AU832" s="50" t="s">
        <v>4170</v>
      </c>
      <c r="AV832" s="72" t="s">
        <v>874</v>
      </c>
      <c r="AW832" s="58">
        <v>2050</v>
      </c>
      <c r="AX832" s="73" t="str">
        <f t="shared" si="153"/>
        <v>*0.87</v>
      </c>
      <c r="AY832" s="70" t="str">
        <f t="shared" si="154"/>
        <v>REZoning_Sol-Win</v>
      </c>
    </row>
    <row r="833" ht="29" spans="1:51">
      <c r="A833" s="67" t="s">
        <v>171</v>
      </c>
      <c r="C833" t="s">
        <v>4171</v>
      </c>
      <c r="D833" s="68" t="s">
        <v>874</v>
      </c>
      <c r="E833" s="52">
        <v>2035</v>
      </c>
      <c r="F833" s="69" t="str">
        <f t="shared" si="144"/>
        <v>*0.94</v>
      </c>
      <c r="G833" s="70" t="str">
        <f t="shared" si="155"/>
        <v>REZoning_Sol-Win</v>
      </c>
      <c r="H833" s="52"/>
      <c r="I833" t="s">
        <v>4171</v>
      </c>
      <c r="J833" s="68" t="s">
        <v>874</v>
      </c>
      <c r="K833" s="52">
        <v>2050</v>
      </c>
      <c r="L833" s="62" t="str">
        <f t="shared" si="145"/>
        <v>*0.92</v>
      </c>
      <c r="M833" s="70" t="str">
        <f t="shared" si="146"/>
        <v>REZoning_Sol-Win</v>
      </c>
      <c r="O833" t="s">
        <v>4171</v>
      </c>
      <c r="P833" t="s">
        <v>874</v>
      </c>
      <c r="Q833">
        <v>2100</v>
      </c>
      <c r="R833" t="s">
        <v>881</v>
      </c>
      <c r="S833" t="s">
        <v>875</v>
      </c>
      <c r="AA833" s="49" t="s">
        <v>4171</v>
      </c>
      <c r="AB833" s="71" t="s">
        <v>874</v>
      </c>
      <c r="AC833" s="55">
        <v>2035</v>
      </c>
      <c r="AD833" s="70" t="str">
        <f t="shared" si="147"/>
        <v>*0.93</v>
      </c>
      <c r="AE833" s="70" t="str">
        <f t="shared" si="148"/>
        <v>REZoning_Sol-Win</v>
      </c>
      <c r="AF833" s="55"/>
      <c r="AG833" s="49" t="s">
        <v>4171</v>
      </c>
      <c r="AH833" s="71" t="s">
        <v>874</v>
      </c>
      <c r="AI833" s="55">
        <v>2050</v>
      </c>
      <c r="AJ833" s="70" t="str">
        <f t="shared" si="149"/>
        <v>*0.92</v>
      </c>
      <c r="AK833" s="70" t="str">
        <f t="shared" si="150"/>
        <v>REZoning_Sol-Win</v>
      </c>
      <c r="AO833" s="50" t="s">
        <v>4171</v>
      </c>
      <c r="AP833" s="72" t="s">
        <v>874</v>
      </c>
      <c r="AQ833" s="58">
        <v>2035</v>
      </c>
      <c r="AR833" s="73" t="str">
        <f t="shared" si="151"/>
        <v>*0.91</v>
      </c>
      <c r="AS833" s="70" t="str">
        <f t="shared" si="152"/>
        <v>REZoning_Sol-Win</v>
      </c>
      <c r="AT833" s="58"/>
      <c r="AU833" s="50" t="s">
        <v>4171</v>
      </c>
      <c r="AV833" s="72" t="s">
        <v>874</v>
      </c>
      <c r="AW833" s="58">
        <v>2050</v>
      </c>
      <c r="AX833" s="73" t="str">
        <f t="shared" si="153"/>
        <v>*0.87</v>
      </c>
      <c r="AY833" s="70" t="str">
        <f t="shared" si="154"/>
        <v>REZoning_Sol-Win</v>
      </c>
    </row>
    <row r="834" ht="29" spans="1:51">
      <c r="A834" s="67" t="s">
        <v>171</v>
      </c>
      <c r="C834" t="s">
        <v>4172</v>
      </c>
      <c r="D834" s="68" t="s">
        <v>874</v>
      </c>
      <c r="E834" s="52">
        <v>2035</v>
      </c>
      <c r="F834" s="69" t="str">
        <f t="shared" si="144"/>
        <v>*0.94</v>
      </c>
      <c r="G834" s="70" t="str">
        <f t="shared" si="155"/>
        <v>REZoning_Sol-Win</v>
      </c>
      <c r="H834" s="52"/>
      <c r="I834" t="s">
        <v>4172</v>
      </c>
      <c r="J834" s="68" t="s">
        <v>874</v>
      </c>
      <c r="K834" s="52">
        <v>2050</v>
      </c>
      <c r="L834" s="62" t="str">
        <f t="shared" si="145"/>
        <v>*0.92</v>
      </c>
      <c r="M834" s="70" t="str">
        <f t="shared" si="146"/>
        <v>REZoning_Sol-Win</v>
      </c>
      <c r="O834" t="s">
        <v>4172</v>
      </c>
      <c r="P834" t="s">
        <v>874</v>
      </c>
      <c r="Q834">
        <v>2100</v>
      </c>
      <c r="R834" t="s">
        <v>881</v>
      </c>
      <c r="S834" t="s">
        <v>875</v>
      </c>
      <c r="AA834" s="49" t="s">
        <v>4172</v>
      </c>
      <c r="AB834" s="71" t="s">
        <v>874</v>
      </c>
      <c r="AC834" s="55">
        <v>2035</v>
      </c>
      <c r="AD834" s="70" t="str">
        <f t="shared" si="147"/>
        <v>*0.93</v>
      </c>
      <c r="AE834" s="70" t="str">
        <f t="shared" si="148"/>
        <v>REZoning_Sol-Win</v>
      </c>
      <c r="AF834" s="55"/>
      <c r="AG834" s="49" t="s">
        <v>4172</v>
      </c>
      <c r="AH834" s="71" t="s">
        <v>874</v>
      </c>
      <c r="AI834" s="55">
        <v>2050</v>
      </c>
      <c r="AJ834" s="70" t="str">
        <f t="shared" si="149"/>
        <v>*0.92</v>
      </c>
      <c r="AK834" s="70" t="str">
        <f t="shared" si="150"/>
        <v>REZoning_Sol-Win</v>
      </c>
      <c r="AO834" s="50" t="s">
        <v>4172</v>
      </c>
      <c r="AP834" s="72" t="s">
        <v>874</v>
      </c>
      <c r="AQ834" s="58">
        <v>2035</v>
      </c>
      <c r="AR834" s="73" t="str">
        <f t="shared" si="151"/>
        <v>*0.91</v>
      </c>
      <c r="AS834" s="70" t="str">
        <f t="shared" si="152"/>
        <v>REZoning_Sol-Win</v>
      </c>
      <c r="AT834" s="58"/>
      <c r="AU834" s="50" t="s">
        <v>4172</v>
      </c>
      <c r="AV834" s="72" t="s">
        <v>874</v>
      </c>
      <c r="AW834" s="58">
        <v>2050</v>
      </c>
      <c r="AX834" s="73" t="str">
        <f t="shared" si="153"/>
        <v>*0.87</v>
      </c>
      <c r="AY834" s="70" t="str">
        <f t="shared" si="154"/>
        <v>REZoning_Sol-Win</v>
      </c>
    </row>
    <row r="835" ht="29" spans="1:51">
      <c r="A835" s="67" t="s">
        <v>171</v>
      </c>
      <c r="C835" t="s">
        <v>4173</v>
      </c>
      <c r="D835" s="68" t="s">
        <v>874</v>
      </c>
      <c r="E835" s="52">
        <v>2035</v>
      </c>
      <c r="F835" s="69" t="str">
        <f t="shared" si="144"/>
        <v>*0.94</v>
      </c>
      <c r="G835" s="70" t="str">
        <f t="shared" si="155"/>
        <v>REZoning_Sol-Win</v>
      </c>
      <c r="H835" s="52"/>
      <c r="I835" t="s">
        <v>4173</v>
      </c>
      <c r="J835" s="68" t="s">
        <v>874</v>
      </c>
      <c r="K835" s="52">
        <v>2050</v>
      </c>
      <c r="L835" s="62" t="str">
        <f t="shared" si="145"/>
        <v>*0.92</v>
      </c>
      <c r="M835" s="70" t="str">
        <f t="shared" si="146"/>
        <v>REZoning_Sol-Win</v>
      </c>
      <c r="O835" t="s">
        <v>4173</v>
      </c>
      <c r="P835" t="s">
        <v>874</v>
      </c>
      <c r="Q835">
        <v>2100</v>
      </c>
      <c r="R835" t="s">
        <v>881</v>
      </c>
      <c r="S835" t="s">
        <v>875</v>
      </c>
      <c r="AA835" s="49" t="s">
        <v>4173</v>
      </c>
      <c r="AB835" s="71" t="s">
        <v>874</v>
      </c>
      <c r="AC835" s="55">
        <v>2035</v>
      </c>
      <c r="AD835" s="70" t="str">
        <f t="shared" si="147"/>
        <v>*0.93</v>
      </c>
      <c r="AE835" s="70" t="str">
        <f t="shared" si="148"/>
        <v>REZoning_Sol-Win</v>
      </c>
      <c r="AF835" s="55"/>
      <c r="AG835" s="49" t="s">
        <v>4173</v>
      </c>
      <c r="AH835" s="71" t="s">
        <v>874</v>
      </c>
      <c r="AI835" s="55">
        <v>2050</v>
      </c>
      <c r="AJ835" s="70" t="str">
        <f t="shared" si="149"/>
        <v>*0.92</v>
      </c>
      <c r="AK835" s="70" t="str">
        <f t="shared" si="150"/>
        <v>REZoning_Sol-Win</v>
      </c>
      <c r="AO835" s="50" t="s">
        <v>4173</v>
      </c>
      <c r="AP835" s="72" t="s">
        <v>874</v>
      </c>
      <c r="AQ835" s="58">
        <v>2035</v>
      </c>
      <c r="AR835" s="73" t="str">
        <f t="shared" si="151"/>
        <v>*0.91</v>
      </c>
      <c r="AS835" s="70" t="str">
        <f t="shared" si="152"/>
        <v>REZoning_Sol-Win</v>
      </c>
      <c r="AT835" s="58"/>
      <c r="AU835" s="50" t="s">
        <v>4173</v>
      </c>
      <c r="AV835" s="72" t="s">
        <v>874</v>
      </c>
      <c r="AW835" s="58">
        <v>2050</v>
      </c>
      <c r="AX835" s="73" t="str">
        <f t="shared" si="153"/>
        <v>*0.87</v>
      </c>
      <c r="AY835" s="70" t="str">
        <f t="shared" si="154"/>
        <v>REZoning_Sol-Win</v>
      </c>
    </row>
    <row r="836" ht="29" spans="1:51">
      <c r="A836" s="67" t="s">
        <v>171</v>
      </c>
      <c r="C836" t="s">
        <v>4174</v>
      </c>
      <c r="D836" s="68" t="s">
        <v>874</v>
      </c>
      <c r="E836" s="52">
        <v>2035</v>
      </c>
      <c r="F836" s="69" t="str">
        <f t="shared" si="144"/>
        <v>*0.94</v>
      </c>
      <c r="G836" s="70" t="str">
        <f t="shared" si="155"/>
        <v>REZoning_Sol-Win</v>
      </c>
      <c r="H836" s="52"/>
      <c r="I836" t="s">
        <v>4174</v>
      </c>
      <c r="J836" s="68" t="s">
        <v>874</v>
      </c>
      <c r="K836" s="52">
        <v>2050</v>
      </c>
      <c r="L836" s="62" t="str">
        <f t="shared" si="145"/>
        <v>*0.92</v>
      </c>
      <c r="M836" s="70" t="str">
        <f t="shared" si="146"/>
        <v>REZoning_Sol-Win</v>
      </c>
      <c r="O836" t="s">
        <v>4174</v>
      </c>
      <c r="P836" t="s">
        <v>874</v>
      </c>
      <c r="Q836">
        <v>2100</v>
      </c>
      <c r="R836" t="s">
        <v>881</v>
      </c>
      <c r="S836" t="s">
        <v>875</v>
      </c>
      <c r="AA836" s="49" t="s">
        <v>4174</v>
      </c>
      <c r="AB836" s="71" t="s">
        <v>874</v>
      </c>
      <c r="AC836" s="55">
        <v>2035</v>
      </c>
      <c r="AD836" s="70" t="str">
        <f t="shared" si="147"/>
        <v>*0.93</v>
      </c>
      <c r="AE836" s="70" t="str">
        <f t="shared" si="148"/>
        <v>REZoning_Sol-Win</v>
      </c>
      <c r="AF836" s="55"/>
      <c r="AG836" s="49" t="s">
        <v>4174</v>
      </c>
      <c r="AH836" s="71" t="s">
        <v>874</v>
      </c>
      <c r="AI836" s="55">
        <v>2050</v>
      </c>
      <c r="AJ836" s="70" t="str">
        <f t="shared" si="149"/>
        <v>*0.92</v>
      </c>
      <c r="AK836" s="70" t="str">
        <f t="shared" si="150"/>
        <v>REZoning_Sol-Win</v>
      </c>
      <c r="AO836" s="50" t="s">
        <v>4174</v>
      </c>
      <c r="AP836" s="72" t="s">
        <v>874</v>
      </c>
      <c r="AQ836" s="58">
        <v>2035</v>
      </c>
      <c r="AR836" s="73" t="str">
        <f t="shared" si="151"/>
        <v>*0.91</v>
      </c>
      <c r="AS836" s="70" t="str">
        <f t="shared" si="152"/>
        <v>REZoning_Sol-Win</v>
      </c>
      <c r="AT836" s="58"/>
      <c r="AU836" s="50" t="s">
        <v>4174</v>
      </c>
      <c r="AV836" s="72" t="s">
        <v>874</v>
      </c>
      <c r="AW836" s="58">
        <v>2050</v>
      </c>
      <c r="AX836" s="73" t="str">
        <f t="shared" si="153"/>
        <v>*0.87</v>
      </c>
      <c r="AY836" s="70" t="str">
        <f t="shared" si="154"/>
        <v>REZoning_Sol-Win</v>
      </c>
    </row>
    <row r="837" ht="29" spans="1:51">
      <c r="A837" s="67" t="s">
        <v>78</v>
      </c>
      <c r="C837" t="s">
        <v>4175</v>
      </c>
      <c r="D837" s="68" t="s">
        <v>874</v>
      </c>
      <c r="E837" s="52">
        <v>2035</v>
      </c>
      <c r="F837" s="69" t="str">
        <f t="shared" ref="F837:F900" si="156">"*"&amp;IF(AND(A837="EU",E837=2035),0.95,IF(AND(A837="EU",E837=2050),0.93,IF(AND(A837="USA",E837=2035),0.96,IF(AND(A837="USA",E837=2050),0.94,IF(AND(A837="Japan",E837=2035),0.94,IF(AND(A837="Japan",E837=2050),0.92,IF(AND(A837="Russia",E837=2035),0.95,IF(AND(A837="Russia",E837=2050),0.93,IF(AND(A837="China",E837=2035),0.94,IF(AND(A837="China",E837=2050),0.92,IF(AND(A837="India",E837=2035),0.95,IF(AND(A837="India",E837=2050),0.92,IF(AND(A837="Middle East",E837=2035),0.94,IF(AND(A837="Middle East",E837=2050),0.9,IF(AND(A837="Africa",E837=2035),0.94,IF(AND(A837="Africa",E837=2050),0.91,IF(AND(A837="Brazil",E837=2035),0.95,IF(AND(A837="Brazil",E837=2050),0.92,""))))))))))))))))))</f>
        <v>*0.95</v>
      </c>
      <c r="G837" s="70" t="str">
        <f t="shared" si="155"/>
        <v>REZoning_Sol-Win</v>
      </c>
      <c r="H837" s="52"/>
      <c r="I837" t="s">
        <v>4175</v>
      </c>
      <c r="J837" s="68" t="s">
        <v>874</v>
      </c>
      <c r="K837" s="52">
        <v>2050</v>
      </c>
      <c r="L837" s="62" t="str">
        <f t="shared" ref="L837:L900" si="157">"*"&amp;IF(AND(A837="EU",K837=2035),0.95,IF(AND(A837="EU",K837=2050),0.93,IF(AND(A837="USA",K837=2035),0.96,IF(AND(A837="USA",K837=2050),0.94,IF(AND(A837="Japan",K837=2035),0.94,IF(AND(A837="Japan",K837=2050),0.92,IF(AND(A837="Russia",K837=2035),0.95,IF(AND(A837="Russia",K837=2050),0.93,IF(AND(A837="China",K837=2035),0.94,IF(AND(A837="China",K837=2050),0.92,IF(AND(A837="India",K837=2035),0.95,IF(AND(A837="India",K837=2050),0.92,IF(AND(A837="Middle East",K837=2035),0.94,IF(AND(A837="Middle East",K837=2050),0.9,IF(AND(A837="Africa",K837=2035),0.94,IF(AND(A837="Africa",K837=2050),0.91,IF(AND(A837="Brazil",K837=2035),0.95,IF(AND(A837="Brazil",K837=2050),0.92,""))))))))))))))))))</f>
        <v>*0.93</v>
      </c>
      <c r="M837" s="70" t="str">
        <f t="shared" ref="M837:M900" si="158">M836</f>
        <v>REZoning_Sol-Win</v>
      </c>
      <c r="O837" t="s">
        <v>4175</v>
      </c>
      <c r="P837" t="s">
        <v>874</v>
      </c>
      <c r="Q837">
        <v>2100</v>
      </c>
      <c r="R837" t="s">
        <v>904</v>
      </c>
      <c r="S837" t="s">
        <v>875</v>
      </c>
      <c r="AA837" s="49" t="s">
        <v>4175</v>
      </c>
      <c r="AB837" s="71" t="s">
        <v>874</v>
      </c>
      <c r="AC837" s="55">
        <v>2035</v>
      </c>
      <c r="AD837" s="70" t="str">
        <f t="shared" ref="AD837:AD900" si="159">"*"&amp;IF(AND(A837="EU",AC837=2035),0.95,IF(AND(A837="EU",AC837=2050),0.93,IF(AND(A837="USA",AC837=2035),0.96,IF(AND(A837="USA",AC837=2050),0.93,IF(AND(A837="Japan",AC837=2035),0.94,IF(AND(A837="Japan",AC837=2050),0.92,IF(AND(A837="Russia",AC837=2035),0.95,IF(AND(A837="Russia",AC837=2050),0.91,IF(AND(A837="China",AC837=2035),0.93,IF(AND(A837="China",AC837=2050),0.92,IF(AND(A837="India",AC837=2035),0.94,IF(AND(A837="India",AC837=2050),0.91,IF(AND(A837="Middle East",AC837=2035),0.92,IF(AND(A837="Middle East",AC837=2050),0.89,IF(AND(A837="Africa",AC837=2035),0.93,IF(AND(A837="Africa",AC837=2050),0.9,IF(AND(A837="Brazil",AC837=2035),0.95,IF(AND(A837="Brazil",AC837=2050),0.92,""))))))))))))))))))</f>
        <v>*0.95</v>
      </c>
      <c r="AE837" s="70" t="str">
        <f t="shared" ref="AE837:AE900" si="160">AE836</f>
        <v>REZoning_Sol-Win</v>
      </c>
      <c r="AF837" s="55"/>
      <c r="AG837" s="49" t="s">
        <v>4175</v>
      </c>
      <c r="AH837" s="71" t="s">
        <v>874</v>
      </c>
      <c r="AI837" s="55">
        <v>2050</v>
      </c>
      <c r="AJ837" s="70" t="str">
        <f t="shared" ref="AJ837:AJ900" si="161">"*"&amp;IF(AND(A837="EU",AI837=2035),0.95,IF(AND(A837="EU",AI837=2050),0.93,IF(AND(A837="USA",AI837=2035),0.96,IF(AND(A837="USA",AI837=2050),0.93,IF(AND(A837="Japan",AI837=2035),0.94,IF(AND(A837="Japan",AI837=2050),0.92,IF(AND(A837="Russia",AI837=2035),0.95,IF(AND(A837="Russia",AI837=2050),0.91,IF(AND(A837="China",AI837=2035),0.93,IF(AND(A837="China",AI837=2050),0.92,IF(AND(A837="India",AI837=2035),0.94,IF(AND(A837="India",AI837=2050),0.91,IF(AND(A837="Middle East",AI837=2035),0.92,IF(AND(A837="Middle East",AI837=2050),0.89,IF(AND(A837="Africa",AI837=2035),0.93,IF(AND(A837="Africa",AI837=2050),0.9,IF(AND(A837="Brazil",AI837=2035),0.95,IF(AND(A837="Brazil",AI837=2050),0.92,""))))))))))))))))))</f>
        <v>*0.93</v>
      </c>
      <c r="AK837" s="70" t="str">
        <f t="shared" ref="AK837:AK900" si="162">AK836</f>
        <v>REZoning_Sol-Win</v>
      </c>
      <c r="AO837" s="50" t="s">
        <v>4175</v>
      </c>
      <c r="AP837" s="72" t="s">
        <v>874</v>
      </c>
      <c r="AQ837" s="58">
        <v>2035</v>
      </c>
      <c r="AR837" s="73" t="str">
        <f t="shared" ref="AR837:AR900" si="163">"*"&amp;IF(AND(A837="EU",AQ837=2035),0.93,IF(AND(A837="EU",AQ837=2050),0.9,IF(AND(A837="USA",AQ837=2035),0.92,IF(AND(A837="USA",AQ837=2050),0.89,IF(AND(A837="Japan",AQ837=2035),0.92,IF(AND(A837="Japan",AQ837=2050),0.89,IF(AND(A837="Russia",AQ837=2035),0.91,IF(AND(A837="Russia",AQ837=2050),0.86,IF(AND(A837="China",AQ837=2035),0.91,IF(AND(A837="China",AQ837=2050),0.87,IF(AND(A837="India",AQ837=2035),0.92,IF(AND(A837="India",AQ837=2050),0.87,IF(AND(A837="Middle East",AQ837=2035),0.89,IF(AND(A837="Middle East",AQ837=2050),0.84,IF(AND(A837="Africa",AQ837=2035),0.9,IF(AND(A837="Africa",AQ837=2050),0.86,IF(AND(A837="Brazil",AQ837=2035),0.93,IF(AND(A837="Brazil",AQ837=2050),0.89,""))))))))))))))))))</f>
        <v>*0.93</v>
      </c>
      <c r="AS837" s="70" t="str">
        <f t="shared" ref="AS837:AS900" si="164">AS836</f>
        <v>REZoning_Sol-Win</v>
      </c>
      <c r="AT837" s="58"/>
      <c r="AU837" s="50" t="s">
        <v>4175</v>
      </c>
      <c r="AV837" s="72" t="s">
        <v>874</v>
      </c>
      <c r="AW837" s="58">
        <v>2050</v>
      </c>
      <c r="AX837" s="73" t="str">
        <f t="shared" ref="AX837:AX900" si="165">"*"&amp;IF(AND(A837="EU",AW837=2035),0.93,IF(AND(A837="EU",AW837=2050),0.9,IF(AND(A837="USA",AW837=2035),0.92,IF(AND(A837="USA",AW837=2050),0.89,IF(AND(A837="Japan",AW837=2035),0.92,IF(AND(A837="Japan",AW837=2050),0.89,IF(AND(A837="Russia",AW837=2035),0.91,IF(AND(A837="Russia",AW837=2050),0.86,IF(AND(A837="China",AW837=2035),0.91,IF(AND(A837="China",AW837=2050),0.87,IF(AND(A837="India",AW837=2035),0.92,IF(AND(A837="India",AW837=2050),0.87,IF(AND(A837="Middle East",AW837=2035),0.89,IF(AND(A837="Middle East",AW837=2050),0.84,IF(AND(A837="Africa",AW837=2035),0.9,IF(AND(A837="Africa",AW837=2050),0.86,IF(AND(A837="Brazil",AW837=2035),0.93,IF(AND(A837="Brazil",AW837=2050),0.89,""))))))))))))))))))</f>
        <v>*0.9</v>
      </c>
      <c r="AY837" s="70" t="str">
        <f t="shared" ref="AY837:AY900" si="166">AY836</f>
        <v>REZoning_Sol-Win</v>
      </c>
    </row>
    <row r="838" ht="29" spans="1:51">
      <c r="A838" s="67" t="s">
        <v>78</v>
      </c>
      <c r="C838" t="s">
        <v>4176</v>
      </c>
      <c r="D838" s="68" t="s">
        <v>874</v>
      </c>
      <c r="E838" s="52">
        <v>2035</v>
      </c>
      <c r="F838" s="69" t="str">
        <f t="shared" si="156"/>
        <v>*0.95</v>
      </c>
      <c r="G838" s="70" t="str">
        <f t="shared" si="155"/>
        <v>REZoning_Sol-Win</v>
      </c>
      <c r="H838" s="52"/>
      <c r="I838" t="s">
        <v>4176</v>
      </c>
      <c r="J838" s="68" t="s">
        <v>874</v>
      </c>
      <c r="K838" s="52">
        <v>2050</v>
      </c>
      <c r="L838" s="62" t="str">
        <f t="shared" si="157"/>
        <v>*0.93</v>
      </c>
      <c r="M838" s="70" t="str">
        <f t="shared" si="158"/>
        <v>REZoning_Sol-Win</v>
      </c>
      <c r="O838" t="s">
        <v>4176</v>
      </c>
      <c r="P838" t="s">
        <v>874</v>
      </c>
      <c r="Q838">
        <v>2100</v>
      </c>
      <c r="R838" t="s">
        <v>904</v>
      </c>
      <c r="S838" t="s">
        <v>875</v>
      </c>
      <c r="AA838" s="49" t="s">
        <v>4176</v>
      </c>
      <c r="AB838" s="71" t="s">
        <v>874</v>
      </c>
      <c r="AC838" s="55">
        <v>2035</v>
      </c>
      <c r="AD838" s="70" t="str">
        <f t="shared" si="159"/>
        <v>*0.95</v>
      </c>
      <c r="AE838" s="70" t="str">
        <f t="shared" si="160"/>
        <v>REZoning_Sol-Win</v>
      </c>
      <c r="AF838" s="55"/>
      <c r="AG838" s="49" t="s">
        <v>4176</v>
      </c>
      <c r="AH838" s="71" t="s">
        <v>874</v>
      </c>
      <c r="AI838" s="55">
        <v>2050</v>
      </c>
      <c r="AJ838" s="70" t="str">
        <f t="shared" si="161"/>
        <v>*0.93</v>
      </c>
      <c r="AK838" s="70" t="str">
        <f t="shared" si="162"/>
        <v>REZoning_Sol-Win</v>
      </c>
      <c r="AO838" s="50" t="s">
        <v>4176</v>
      </c>
      <c r="AP838" s="72" t="s">
        <v>874</v>
      </c>
      <c r="AQ838" s="58">
        <v>2035</v>
      </c>
      <c r="AR838" s="73" t="str">
        <f t="shared" si="163"/>
        <v>*0.93</v>
      </c>
      <c r="AS838" s="70" t="str">
        <f t="shared" si="164"/>
        <v>REZoning_Sol-Win</v>
      </c>
      <c r="AT838" s="58"/>
      <c r="AU838" s="50" t="s">
        <v>4176</v>
      </c>
      <c r="AV838" s="72" t="s">
        <v>874</v>
      </c>
      <c r="AW838" s="58">
        <v>2050</v>
      </c>
      <c r="AX838" s="73" t="str">
        <f t="shared" si="165"/>
        <v>*0.9</v>
      </c>
      <c r="AY838" s="70" t="str">
        <f t="shared" si="166"/>
        <v>REZoning_Sol-Win</v>
      </c>
    </row>
    <row r="839" ht="29" spans="1:51">
      <c r="A839" s="67" t="s">
        <v>78</v>
      </c>
      <c r="C839" t="s">
        <v>4177</v>
      </c>
      <c r="D839" s="68" t="s">
        <v>874</v>
      </c>
      <c r="E839" s="52">
        <v>2035</v>
      </c>
      <c r="F839" s="69" t="str">
        <f t="shared" si="156"/>
        <v>*0.95</v>
      </c>
      <c r="G839" s="70" t="str">
        <f t="shared" ref="G839:G902" si="167">G838</f>
        <v>REZoning_Sol-Win</v>
      </c>
      <c r="H839" s="52"/>
      <c r="I839" t="s">
        <v>4177</v>
      </c>
      <c r="J839" s="68" t="s">
        <v>874</v>
      </c>
      <c r="K839" s="52">
        <v>2050</v>
      </c>
      <c r="L839" s="62" t="str">
        <f t="shared" si="157"/>
        <v>*0.93</v>
      </c>
      <c r="M839" s="70" t="str">
        <f t="shared" si="158"/>
        <v>REZoning_Sol-Win</v>
      </c>
      <c r="O839" t="s">
        <v>4177</v>
      </c>
      <c r="P839" t="s">
        <v>874</v>
      </c>
      <c r="Q839">
        <v>2100</v>
      </c>
      <c r="R839" t="s">
        <v>904</v>
      </c>
      <c r="S839" t="s">
        <v>875</v>
      </c>
      <c r="AA839" s="49" t="s">
        <v>4177</v>
      </c>
      <c r="AB839" s="71" t="s">
        <v>874</v>
      </c>
      <c r="AC839" s="55">
        <v>2035</v>
      </c>
      <c r="AD839" s="70" t="str">
        <f t="shared" si="159"/>
        <v>*0.95</v>
      </c>
      <c r="AE839" s="70" t="str">
        <f t="shared" si="160"/>
        <v>REZoning_Sol-Win</v>
      </c>
      <c r="AF839" s="55"/>
      <c r="AG839" s="49" t="s">
        <v>4177</v>
      </c>
      <c r="AH839" s="71" t="s">
        <v>874</v>
      </c>
      <c r="AI839" s="55">
        <v>2050</v>
      </c>
      <c r="AJ839" s="70" t="str">
        <f t="shared" si="161"/>
        <v>*0.93</v>
      </c>
      <c r="AK839" s="70" t="str">
        <f t="shared" si="162"/>
        <v>REZoning_Sol-Win</v>
      </c>
      <c r="AO839" s="50" t="s">
        <v>4177</v>
      </c>
      <c r="AP839" s="72" t="s">
        <v>874</v>
      </c>
      <c r="AQ839" s="58">
        <v>2035</v>
      </c>
      <c r="AR839" s="73" t="str">
        <f t="shared" si="163"/>
        <v>*0.93</v>
      </c>
      <c r="AS839" s="70" t="str">
        <f t="shared" si="164"/>
        <v>REZoning_Sol-Win</v>
      </c>
      <c r="AT839" s="58"/>
      <c r="AU839" s="50" t="s">
        <v>4177</v>
      </c>
      <c r="AV839" s="72" t="s">
        <v>874</v>
      </c>
      <c r="AW839" s="58">
        <v>2050</v>
      </c>
      <c r="AX839" s="73" t="str">
        <f t="shared" si="165"/>
        <v>*0.9</v>
      </c>
      <c r="AY839" s="70" t="str">
        <f t="shared" si="166"/>
        <v>REZoning_Sol-Win</v>
      </c>
    </row>
    <row r="840" ht="29" spans="1:51">
      <c r="A840" s="67" t="s">
        <v>78</v>
      </c>
      <c r="C840" t="s">
        <v>4178</v>
      </c>
      <c r="D840" s="68" t="s">
        <v>874</v>
      </c>
      <c r="E840" s="52">
        <v>2035</v>
      </c>
      <c r="F840" s="69" t="str">
        <f t="shared" si="156"/>
        <v>*0.95</v>
      </c>
      <c r="G840" s="70" t="str">
        <f t="shared" si="167"/>
        <v>REZoning_Sol-Win</v>
      </c>
      <c r="H840" s="52"/>
      <c r="I840" t="s">
        <v>4178</v>
      </c>
      <c r="J840" s="68" t="s">
        <v>874</v>
      </c>
      <c r="K840" s="52">
        <v>2050</v>
      </c>
      <c r="L840" s="62" t="str">
        <f t="shared" si="157"/>
        <v>*0.93</v>
      </c>
      <c r="M840" s="70" t="str">
        <f t="shared" si="158"/>
        <v>REZoning_Sol-Win</v>
      </c>
      <c r="O840" t="s">
        <v>4178</v>
      </c>
      <c r="P840" t="s">
        <v>874</v>
      </c>
      <c r="Q840">
        <v>2100</v>
      </c>
      <c r="R840" t="s">
        <v>904</v>
      </c>
      <c r="S840" t="s">
        <v>875</v>
      </c>
      <c r="AA840" s="49" t="s">
        <v>4178</v>
      </c>
      <c r="AB840" s="71" t="s">
        <v>874</v>
      </c>
      <c r="AC840" s="55">
        <v>2035</v>
      </c>
      <c r="AD840" s="70" t="str">
        <f t="shared" si="159"/>
        <v>*0.95</v>
      </c>
      <c r="AE840" s="70" t="str">
        <f t="shared" si="160"/>
        <v>REZoning_Sol-Win</v>
      </c>
      <c r="AF840" s="55"/>
      <c r="AG840" s="49" t="s">
        <v>4178</v>
      </c>
      <c r="AH840" s="71" t="s">
        <v>874</v>
      </c>
      <c r="AI840" s="55">
        <v>2050</v>
      </c>
      <c r="AJ840" s="70" t="str">
        <f t="shared" si="161"/>
        <v>*0.93</v>
      </c>
      <c r="AK840" s="70" t="str">
        <f t="shared" si="162"/>
        <v>REZoning_Sol-Win</v>
      </c>
      <c r="AO840" s="50" t="s">
        <v>4178</v>
      </c>
      <c r="AP840" s="72" t="s">
        <v>874</v>
      </c>
      <c r="AQ840" s="58">
        <v>2035</v>
      </c>
      <c r="AR840" s="73" t="str">
        <f t="shared" si="163"/>
        <v>*0.93</v>
      </c>
      <c r="AS840" s="70" t="str">
        <f t="shared" si="164"/>
        <v>REZoning_Sol-Win</v>
      </c>
      <c r="AT840" s="58"/>
      <c r="AU840" s="50" t="s">
        <v>4178</v>
      </c>
      <c r="AV840" s="72" t="s">
        <v>874</v>
      </c>
      <c r="AW840" s="58">
        <v>2050</v>
      </c>
      <c r="AX840" s="73" t="str">
        <f t="shared" si="165"/>
        <v>*0.9</v>
      </c>
      <c r="AY840" s="70" t="str">
        <f t="shared" si="166"/>
        <v>REZoning_Sol-Win</v>
      </c>
    </row>
    <row r="841" ht="29" spans="1:51">
      <c r="A841" s="67" t="s">
        <v>78</v>
      </c>
      <c r="C841" t="s">
        <v>4179</v>
      </c>
      <c r="D841" s="68" t="s">
        <v>874</v>
      </c>
      <c r="E841" s="52">
        <v>2035</v>
      </c>
      <c r="F841" s="69" t="str">
        <f t="shared" si="156"/>
        <v>*0.95</v>
      </c>
      <c r="G841" s="70" t="str">
        <f t="shared" si="167"/>
        <v>REZoning_Sol-Win</v>
      </c>
      <c r="H841" s="52"/>
      <c r="I841" t="s">
        <v>4179</v>
      </c>
      <c r="J841" s="68" t="s">
        <v>874</v>
      </c>
      <c r="K841" s="52">
        <v>2050</v>
      </c>
      <c r="L841" s="62" t="str">
        <f t="shared" si="157"/>
        <v>*0.93</v>
      </c>
      <c r="M841" s="70" t="str">
        <f t="shared" si="158"/>
        <v>REZoning_Sol-Win</v>
      </c>
      <c r="O841" t="s">
        <v>4179</v>
      </c>
      <c r="P841" t="s">
        <v>874</v>
      </c>
      <c r="Q841">
        <v>2100</v>
      </c>
      <c r="R841" t="s">
        <v>904</v>
      </c>
      <c r="S841" t="s">
        <v>875</v>
      </c>
      <c r="AA841" s="49" t="s">
        <v>4179</v>
      </c>
      <c r="AB841" s="71" t="s">
        <v>874</v>
      </c>
      <c r="AC841" s="55">
        <v>2035</v>
      </c>
      <c r="AD841" s="70" t="str">
        <f t="shared" si="159"/>
        <v>*0.95</v>
      </c>
      <c r="AE841" s="70" t="str">
        <f t="shared" si="160"/>
        <v>REZoning_Sol-Win</v>
      </c>
      <c r="AF841" s="55"/>
      <c r="AG841" s="49" t="s">
        <v>4179</v>
      </c>
      <c r="AH841" s="71" t="s">
        <v>874</v>
      </c>
      <c r="AI841" s="55">
        <v>2050</v>
      </c>
      <c r="AJ841" s="70" t="str">
        <f t="shared" si="161"/>
        <v>*0.93</v>
      </c>
      <c r="AK841" s="70" t="str">
        <f t="shared" si="162"/>
        <v>REZoning_Sol-Win</v>
      </c>
      <c r="AO841" s="50" t="s">
        <v>4179</v>
      </c>
      <c r="AP841" s="72" t="s">
        <v>874</v>
      </c>
      <c r="AQ841" s="58">
        <v>2035</v>
      </c>
      <c r="AR841" s="73" t="str">
        <f t="shared" si="163"/>
        <v>*0.93</v>
      </c>
      <c r="AS841" s="70" t="str">
        <f t="shared" si="164"/>
        <v>REZoning_Sol-Win</v>
      </c>
      <c r="AT841" s="58"/>
      <c r="AU841" s="50" t="s">
        <v>4179</v>
      </c>
      <c r="AV841" s="72" t="s">
        <v>874</v>
      </c>
      <c r="AW841" s="58">
        <v>2050</v>
      </c>
      <c r="AX841" s="73" t="str">
        <f t="shared" si="165"/>
        <v>*0.9</v>
      </c>
      <c r="AY841" s="70" t="str">
        <f t="shared" si="166"/>
        <v>REZoning_Sol-Win</v>
      </c>
    </row>
    <row r="842" ht="29" spans="1:51">
      <c r="A842" s="67" t="s">
        <v>78</v>
      </c>
      <c r="C842" t="s">
        <v>4180</v>
      </c>
      <c r="D842" s="68" t="s">
        <v>874</v>
      </c>
      <c r="E842" s="52">
        <v>2035</v>
      </c>
      <c r="F842" s="69" t="str">
        <f t="shared" si="156"/>
        <v>*0.95</v>
      </c>
      <c r="G842" s="70" t="str">
        <f t="shared" si="167"/>
        <v>REZoning_Sol-Win</v>
      </c>
      <c r="H842" s="52"/>
      <c r="I842" t="s">
        <v>4180</v>
      </c>
      <c r="J842" s="68" t="s">
        <v>874</v>
      </c>
      <c r="K842" s="52">
        <v>2050</v>
      </c>
      <c r="L842" s="62" t="str">
        <f t="shared" si="157"/>
        <v>*0.93</v>
      </c>
      <c r="M842" s="70" t="str">
        <f t="shared" si="158"/>
        <v>REZoning_Sol-Win</v>
      </c>
      <c r="O842" t="s">
        <v>4180</v>
      </c>
      <c r="P842" t="s">
        <v>874</v>
      </c>
      <c r="Q842">
        <v>2100</v>
      </c>
      <c r="R842" t="s">
        <v>904</v>
      </c>
      <c r="S842" t="s">
        <v>875</v>
      </c>
      <c r="AA842" s="49" t="s">
        <v>4180</v>
      </c>
      <c r="AB842" s="71" t="s">
        <v>874</v>
      </c>
      <c r="AC842" s="55">
        <v>2035</v>
      </c>
      <c r="AD842" s="70" t="str">
        <f t="shared" si="159"/>
        <v>*0.95</v>
      </c>
      <c r="AE842" s="70" t="str">
        <f t="shared" si="160"/>
        <v>REZoning_Sol-Win</v>
      </c>
      <c r="AF842" s="55"/>
      <c r="AG842" s="49" t="s">
        <v>4180</v>
      </c>
      <c r="AH842" s="71" t="s">
        <v>874</v>
      </c>
      <c r="AI842" s="55">
        <v>2050</v>
      </c>
      <c r="AJ842" s="70" t="str">
        <f t="shared" si="161"/>
        <v>*0.93</v>
      </c>
      <c r="AK842" s="70" t="str">
        <f t="shared" si="162"/>
        <v>REZoning_Sol-Win</v>
      </c>
      <c r="AO842" s="50" t="s">
        <v>4180</v>
      </c>
      <c r="AP842" s="72" t="s">
        <v>874</v>
      </c>
      <c r="AQ842" s="58">
        <v>2035</v>
      </c>
      <c r="AR842" s="73" t="str">
        <f t="shared" si="163"/>
        <v>*0.93</v>
      </c>
      <c r="AS842" s="70" t="str">
        <f t="shared" si="164"/>
        <v>REZoning_Sol-Win</v>
      </c>
      <c r="AT842" s="58"/>
      <c r="AU842" s="50" t="s">
        <v>4180</v>
      </c>
      <c r="AV842" s="72" t="s">
        <v>874</v>
      </c>
      <c r="AW842" s="58">
        <v>2050</v>
      </c>
      <c r="AX842" s="73" t="str">
        <f t="shared" si="165"/>
        <v>*0.9</v>
      </c>
      <c r="AY842" s="70" t="str">
        <f t="shared" si="166"/>
        <v>REZoning_Sol-Win</v>
      </c>
    </row>
    <row r="843" ht="29" spans="1:51">
      <c r="A843" s="67" t="s">
        <v>78</v>
      </c>
      <c r="C843" t="s">
        <v>4181</v>
      </c>
      <c r="D843" s="68" t="s">
        <v>874</v>
      </c>
      <c r="E843" s="52">
        <v>2035</v>
      </c>
      <c r="F843" s="69" t="str">
        <f t="shared" si="156"/>
        <v>*0.95</v>
      </c>
      <c r="G843" s="70" t="str">
        <f t="shared" si="167"/>
        <v>REZoning_Sol-Win</v>
      </c>
      <c r="H843" s="52"/>
      <c r="I843" t="s">
        <v>4181</v>
      </c>
      <c r="J843" s="68" t="s">
        <v>874</v>
      </c>
      <c r="K843" s="52">
        <v>2050</v>
      </c>
      <c r="L843" s="62" t="str">
        <f t="shared" si="157"/>
        <v>*0.93</v>
      </c>
      <c r="M843" s="70" t="str">
        <f t="shared" si="158"/>
        <v>REZoning_Sol-Win</v>
      </c>
      <c r="O843" t="s">
        <v>4181</v>
      </c>
      <c r="P843" t="s">
        <v>874</v>
      </c>
      <c r="Q843">
        <v>2100</v>
      </c>
      <c r="R843" t="s">
        <v>904</v>
      </c>
      <c r="S843" t="s">
        <v>875</v>
      </c>
      <c r="AA843" s="49" t="s">
        <v>4181</v>
      </c>
      <c r="AB843" s="71" t="s">
        <v>874</v>
      </c>
      <c r="AC843" s="55">
        <v>2035</v>
      </c>
      <c r="AD843" s="70" t="str">
        <f t="shared" si="159"/>
        <v>*0.95</v>
      </c>
      <c r="AE843" s="70" t="str">
        <f t="shared" si="160"/>
        <v>REZoning_Sol-Win</v>
      </c>
      <c r="AF843" s="55"/>
      <c r="AG843" s="49" t="s">
        <v>4181</v>
      </c>
      <c r="AH843" s="71" t="s">
        <v>874</v>
      </c>
      <c r="AI843" s="55">
        <v>2050</v>
      </c>
      <c r="AJ843" s="70" t="str">
        <f t="shared" si="161"/>
        <v>*0.93</v>
      </c>
      <c r="AK843" s="70" t="str">
        <f t="shared" si="162"/>
        <v>REZoning_Sol-Win</v>
      </c>
      <c r="AO843" s="50" t="s">
        <v>4181</v>
      </c>
      <c r="AP843" s="72" t="s">
        <v>874</v>
      </c>
      <c r="AQ843" s="58">
        <v>2035</v>
      </c>
      <c r="AR843" s="73" t="str">
        <f t="shared" si="163"/>
        <v>*0.93</v>
      </c>
      <c r="AS843" s="70" t="str">
        <f t="shared" si="164"/>
        <v>REZoning_Sol-Win</v>
      </c>
      <c r="AT843" s="58"/>
      <c r="AU843" s="50" t="s">
        <v>4181</v>
      </c>
      <c r="AV843" s="72" t="s">
        <v>874</v>
      </c>
      <c r="AW843" s="58">
        <v>2050</v>
      </c>
      <c r="AX843" s="73" t="str">
        <f t="shared" si="165"/>
        <v>*0.9</v>
      </c>
      <c r="AY843" s="70" t="str">
        <f t="shared" si="166"/>
        <v>REZoning_Sol-Win</v>
      </c>
    </row>
    <row r="844" ht="29" spans="1:51">
      <c r="A844" s="67" t="s">
        <v>78</v>
      </c>
      <c r="C844" t="s">
        <v>4182</v>
      </c>
      <c r="D844" s="68" t="s">
        <v>874</v>
      </c>
      <c r="E844" s="52">
        <v>2035</v>
      </c>
      <c r="F844" s="69" t="str">
        <f t="shared" si="156"/>
        <v>*0.95</v>
      </c>
      <c r="G844" s="70" t="str">
        <f t="shared" si="167"/>
        <v>REZoning_Sol-Win</v>
      </c>
      <c r="H844" s="52"/>
      <c r="I844" t="s">
        <v>4182</v>
      </c>
      <c r="J844" s="68" t="s">
        <v>874</v>
      </c>
      <c r="K844" s="52">
        <v>2050</v>
      </c>
      <c r="L844" s="62" t="str">
        <f t="shared" si="157"/>
        <v>*0.93</v>
      </c>
      <c r="M844" s="70" t="str">
        <f t="shared" si="158"/>
        <v>REZoning_Sol-Win</v>
      </c>
      <c r="O844" t="s">
        <v>4182</v>
      </c>
      <c r="P844" t="s">
        <v>874</v>
      </c>
      <c r="Q844">
        <v>2100</v>
      </c>
      <c r="R844" t="s">
        <v>904</v>
      </c>
      <c r="S844" t="s">
        <v>875</v>
      </c>
      <c r="AA844" s="49" t="s">
        <v>4182</v>
      </c>
      <c r="AB844" s="71" t="s">
        <v>874</v>
      </c>
      <c r="AC844" s="55">
        <v>2035</v>
      </c>
      <c r="AD844" s="70" t="str">
        <f t="shared" si="159"/>
        <v>*0.95</v>
      </c>
      <c r="AE844" s="70" t="str">
        <f t="shared" si="160"/>
        <v>REZoning_Sol-Win</v>
      </c>
      <c r="AF844" s="55"/>
      <c r="AG844" s="49" t="s">
        <v>4182</v>
      </c>
      <c r="AH844" s="71" t="s">
        <v>874</v>
      </c>
      <c r="AI844" s="55">
        <v>2050</v>
      </c>
      <c r="AJ844" s="70" t="str">
        <f t="shared" si="161"/>
        <v>*0.93</v>
      </c>
      <c r="AK844" s="70" t="str">
        <f t="shared" si="162"/>
        <v>REZoning_Sol-Win</v>
      </c>
      <c r="AO844" s="50" t="s">
        <v>4182</v>
      </c>
      <c r="AP844" s="72" t="s">
        <v>874</v>
      </c>
      <c r="AQ844" s="58">
        <v>2035</v>
      </c>
      <c r="AR844" s="73" t="str">
        <f t="shared" si="163"/>
        <v>*0.93</v>
      </c>
      <c r="AS844" s="70" t="str">
        <f t="shared" si="164"/>
        <v>REZoning_Sol-Win</v>
      </c>
      <c r="AT844" s="58"/>
      <c r="AU844" s="50" t="s">
        <v>4182</v>
      </c>
      <c r="AV844" s="72" t="s">
        <v>874</v>
      </c>
      <c r="AW844" s="58">
        <v>2050</v>
      </c>
      <c r="AX844" s="73" t="str">
        <f t="shared" si="165"/>
        <v>*0.9</v>
      </c>
      <c r="AY844" s="70" t="str">
        <f t="shared" si="166"/>
        <v>REZoning_Sol-Win</v>
      </c>
    </row>
    <row r="845" ht="29" spans="1:51">
      <c r="A845" s="67" t="s">
        <v>78</v>
      </c>
      <c r="C845" t="s">
        <v>4183</v>
      </c>
      <c r="D845" s="68" t="s">
        <v>874</v>
      </c>
      <c r="E845" s="52">
        <v>2035</v>
      </c>
      <c r="F845" s="69" t="str">
        <f t="shared" si="156"/>
        <v>*0.95</v>
      </c>
      <c r="G845" s="70" t="str">
        <f t="shared" si="167"/>
        <v>REZoning_Sol-Win</v>
      </c>
      <c r="H845" s="52"/>
      <c r="I845" t="s">
        <v>4183</v>
      </c>
      <c r="J845" s="68" t="s">
        <v>874</v>
      </c>
      <c r="K845" s="52">
        <v>2050</v>
      </c>
      <c r="L845" s="62" t="str">
        <f t="shared" si="157"/>
        <v>*0.93</v>
      </c>
      <c r="M845" s="70" t="str">
        <f t="shared" si="158"/>
        <v>REZoning_Sol-Win</v>
      </c>
      <c r="O845" t="s">
        <v>4183</v>
      </c>
      <c r="P845" t="s">
        <v>874</v>
      </c>
      <c r="Q845">
        <v>2100</v>
      </c>
      <c r="R845" t="s">
        <v>904</v>
      </c>
      <c r="S845" t="s">
        <v>875</v>
      </c>
      <c r="AA845" s="49" t="s">
        <v>4183</v>
      </c>
      <c r="AB845" s="71" t="s">
        <v>874</v>
      </c>
      <c r="AC845" s="55">
        <v>2035</v>
      </c>
      <c r="AD845" s="70" t="str">
        <f t="shared" si="159"/>
        <v>*0.95</v>
      </c>
      <c r="AE845" s="70" t="str">
        <f t="shared" si="160"/>
        <v>REZoning_Sol-Win</v>
      </c>
      <c r="AF845" s="55"/>
      <c r="AG845" s="49" t="s">
        <v>4183</v>
      </c>
      <c r="AH845" s="71" t="s">
        <v>874</v>
      </c>
      <c r="AI845" s="55">
        <v>2050</v>
      </c>
      <c r="AJ845" s="70" t="str">
        <f t="shared" si="161"/>
        <v>*0.93</v>
      </c>
      <c r="AK845" s="70" t="str">
        <f t="shared" si="162"/>
        <v>REZoning_Sol-Win</v>
      </c>
      <c r="AO845" s="50" t="s">
        <v>4183</v>
      </c>
      <c r="AP845" s="72" t="s">
        <v>874</v>
      </c>
      <c r="AQ845" s="58">
        <v>2035</v>
      </c>
      <c r="AR845" s="73" t="str">
        <f t="shared" si="163"/>
        <v>*0.93</v>
      </c>
      <c r="AS845" s="70" t="str">
        <f t="shared" si="164"/>
        <v>REZoning_Sol-Win</v>
      </c>
      <c r="AT845" s="58"/>
      <c r="AU845" s="50" t="s">
        <v>4183</v>
      </c>
      <c r="AV845" s="72" t="s">
        <v>874</v>
      </c>
      <c r="AW845" s="58">
        <v>2050</v>
      </c>
      <c r="AX845" s="73" t="str">
        <f t="shared" si="165"/>
        <v>*0.9</v>
      </c>
      <c r="AY845" s="70" t="str">
        <f t="shared" si="166"/>
        <v>REZoning_Sol-Win</v>
      </c>
    </row>
    <row r="846" ht="29" spans="1:51">
      <c r="A846" s="67" t="s">
        <v>78</v>
      </c>
      <c r="C846" t="s">
        <v>4184</v>
      </c>
      <c r="D846" s="68" t="s">
        <v>874</v>
      </c>
      <c r="E846" s="52">
        <v>2035</v>
      </c>
      <c r="F846" s="69" t="str">
        <f t="shared" si="156"/>
        <v>*0.95</v>
      </c>
      <c r="G846" s="70" t="str">
        <f t="shared" si="167"/>
        <v>REZoning_Sol-Win</v>
      </c>
      <c r="H846" s="52"/>
      <c r="I846" t="s">
        <v>4184</v>
      </c>
      <c r="J846" s="68" t="s">
        <v>874</v>
      </c>
      <c r="K846" s="52">
        <v>2050</v>
      </c>
      <c r="L846" s="62" t="str">
        <f t="shared" si="157"/>
        <v>*0.93</v>
      </c>
      <c r="M846" s="70" t="str">
        <f t="shared" si="158"/>
        <v>REZoning_Sol-Win</v>
      </c>
      <c r="O846" t="s">
        <v>4184</v>
      </c>
      <c r="P846" t="s">
        <v>874</v>
      </c>
      <c r="Q846">
        <v>2100</v>
      </c>
      <c r="R846" t="s">
        <v>904</v>
      </c>
      <c r="S846" t="s">
        <v>875</v>
      </c>
      <c r="AA846" s="49" t="s">
        <v>4184</v>
      </c>
      <c r="AB846" s="71" t="s">
        <v>874</v>
      </c>
      <c r="AC846" s="55">
        <v>2035</v>
      </c>
      <c r="AD846" s="70" t="str">
        <f t="shared" si="159"/>
        <v>*0.95</v>
      </c>
      <c r="AE846" s="70" t="str">
        <f t="shared" si="160"/>
        <v>REZoning_Sol-Win</v>
      </c>
      <c r="AF846" s="55"/>
      <c r="AG846" s="49" t="s">
        <v>4184</v>
      </c>
      <c r="AH846" s="71" t="s">
        <v>874</v>
      </c>
      <c r="AI846" s="55">
        <v>2050</v>
      </c>
      <c r="AJ846" s="70" t="str">
        <f t="shared" si="161"/>
        <v>*0.93</v>
      </c>
      <c r="AK846" s="70" t="str">
        <f t="shared" si="162"/>
        <v>REZoning_Sol-Win</v>
      </c>
      <c r="AO846" s="50" t="s">
        <v>4184</v>
      </c>
      <c r="AP846" s="72" t="s">
        <v>874</v>
      </c>
      <c r="AQ846" s="58">
        <v>2035</v>
      </c>
      <c r="AR846" s="73" t="str">
        <f t="shared" si="163"/>
        <v>*0.93</v>
      </c>
      <c r="AS846" s="70" t="str">
        <f t="shared" si="164"/>
        <v>REZoning_Sol-Win</v>
      </c>
      <c r="AT846" s="58"/>
      <c r="AU846" s="50" t="s">
        <v>4184</v>
      </c>
      <c r="AV846" s="72" t="s">
        <v>874</v>
      </c>
      <c r="AW846" s="58">
        <v>2050</v>
      </c>
      <c r="AX846" s="73" t="str">
        <f t="shared" si="165"/>
        <v>*0.9</v>
      </c>
      <c r="AY846" s="70" t="str">
        <f t="shared" si="166"/>
        <v>REZoning_Sol-Win</v>
      </c>
    </row>
    <row r="847" ht="29" spans="1:51">
      <c r="A847" s="67" t="s">
        <v>78</v>
      </c>
      <c r="C847" t="s">
        <v>4185</v>
      </c>
      <c r="D847" s="68" t="s">
        <v>874</v>
      </c>
      <c r="E847" s="52">
        <v>2035</v>
      </c>
      <c r="F847" s="69" t="str">
        <f t="shared" si="156"/>
        <v>*0.95</v>
      </c>
      <c r="G847" s="70" t="str">
        <f t="shared" si="167"/>
        <v>REZoning_Sol-Win</v>
      </c>
      <c r="H847" s="52"/>
      <c r="I847" t="s">
        <v>4185</v>
      </c>
      <c r="J847" s="68" t="s">
        <v>874</v>
      </c>
      <c r="K847" s="52">
        <v>2050</v>
      </c>
      <c r="L847" s="62" t="str">
        <f t="shared" si="157"/>
        <v>*0.93</v>
      </c>
      <c r="M847" s="70" t="str">
        <f t="shared" si="158"/>
        <v>REZoning_Sol-Win</v>
      </c>
      <c r="O847" t="s">
        <v>4185</v>
      </c>
      <c r="P847" t="s">
        <v>874</v>
      </c>
      <c r="Q847">
        <v>2100</v>
      </c>
      <c r="R847" t="s">
        <v>904</v>
      </c>
      <c r="S847" t="s">
        <v>875</v>
      </c>
      <c r="AA847" s="49" t="s">
        <v>4185</v>
      </c>
      <c r="AB847" s="71" t="s">
        <v>874</v>
      </c>
      <c r="AC847" s="55">
        <v>2035</v>
      </c>
      <c r="AD847" s="70" t="str">
        <f t="shared" si="159"/>
        <v>*0.95</v>
      </c>
      <c r="AE847" s="70" t="str">
        <f t="shared" si="160"/>
        <v>REZoning_Sol-Win</v>
      </c>
      <c r="AF847" s="55"/>
      <c r="AG847" s="49" t="s">
        <v>4185</v>
      </c>
      <c r="AH847" s="71" t="s">
        <v>874</v>
      </c>
      <c r="AI847" s="55">
        <v>2050</v>
      </c>
      <c r="AJ847" s="70" t="str">
        <f t="shared" si="161"/>
        <v>*0.93</v>
      </c>
      <c r="AK847" s="70" t="str">
        <f t="shared" si="162"/>
        <v>REZoning_Sol-Win</v>
      </c>
      <c r="AO847" s="50" t="s">
        <v>4185</v>
      </c>
      <c r="AP847" s="72" t="s">
        <v>874</v>
      </c>
      <c r="AQ847" s="58">
        <v>2035</v>
      </c>
      <c r="AR847" s="73" t="str">
        <f t="shared" si="163"/>
        <v>*0.93</v>
      </c>
      <c r="AS847" s="70" t="str">
        <f t="shared" si="164"/>
        <v>REZoning_Sol-Win</v>
      </c>
      <c r="AT847" s="58"/>
      <c r="AU847" s="50" t="s">
        <v>4185</v>
      </c>
      <c r="AV847" s="72" t="s">
        <v>874</v>
      </c>
      <c r="AW847" s="58">
        <v>2050</v>
      </c>
      <c r="AX847" s="73" t="str">
        <f t="shared" si="165"/>
        <v>*0.9</v>
      </c>
      <c r="AY847" s="70" t="str">
        <f t="shared" si="166"/>
        <v>REZoning_Sol-Win</v>
      </c>
    </row>
    <row r="848" ht="29" spans="1:51">
      <c r="A848" s="67" t="s">
        <v>98</v>
      </c>
      <c r="C848" t="s">
        <v>4186</v>
      </c>
      <c r="D848" s="68" t="s">
        <v>874</v>
      </c>
      <c r="E848" s="52">
        <v>2035</v>
      </c>
      <c r="F848" s="69" t="str">
        <f t="shared" si="156"/>
        <v>*0.95</v>
      </c>
      <c r="G848" s="70" t="str">
        <f t="shared" si="167"/>
        <v>REZoning_Sol-Win</v>
      </c>
      <c r="H848" s="52"/>
      <c r="I848" t="s">
        <v>4186</v>
      </c>
      <c r="J848" s="68" t="s">
        <v>874</v>
      </c>
      <c r="K848" s="52">
        <v>2050</v>
      </c>
      <c r="L848" s="62" t="str">
        <f t="shared" si="157"/>
        <v>*0.93</v>
      </c>
      <c r="M848" s="70" t="str">
        <f t="shared" si="158"/>
        <v>REZoning_Sol-Win</v>
      </c>
      <c r="O848" t="s">
        <v>4186</v>
      </c>
      <c r="P848" t="s">
        <v>874</v>
      </c>
      <c r="Q848">
        <v>2100</v>
      </c>
      <c r="R848" t="s">
        <v>904</v>
      </c>
      <c r="S848" t="s">
        <v>875</v>
      </c>
      <c r="AA848" s="49" t="s">
        <v>4186</v>
      </c>
      <c r="AB848" s="71" t="s">
        <v>874</v>
      </c>
      <c r="AC848" s="55">
        <v>2035</v>
      </c>
      <c r="AD848" s="70" t="str">
        <f t="shared" si="159"/>
        <v>*0.95</v>
      </c>
      <c r="AE848" s="70" t="str">
        <f t="shared" si="160"/>
        <v>REZoning_Sol-Win</v>
      </c>
      <c r="AF848" s="55"/>
      <c r="AG848" s="49" t="s">
        <v>4186</v>
      </c>
      <c r="AH848" s="71" t="s">
        <v>874</v>
      </c>
      <c r="AI848" s="55">
        <v>2050</v>
      </c>
      <c r="AJ848" s="70" t="str">
        <f t="shared" si="161"/>
        <v>*0.91</v>
      </c>
      <c r="AK848" s="70" t="str">
        <f t="shared" si="162"/>
        <v>REZoning_Sol-Win</v>
      </c>
      <c r="AO848" s="50" t="s">
        <v>4186</v>
      </c>
      <c r="AP848" s="72" t="s">
        <v>874</v>
      </c>
      <c r="AQ848" s="58">
        <v>2035</v>
      </c>
      <c r="AR848" s="73" t="str">
        <f t="shared" si="163"/>
        <v>*0.91</v>
      </c>
      <c r="AS848" s="70" t="str">
        <f t="shared" si="164"/>
        <v>REZoning_Sol-Win</v>
      </c>
      <c r="AT848" s="58"/>
      <c r="AU848" s="50" t="s">
        <v>4186</v>
      </c>
      <c r="AV848" s="72" t="s">
        <v>874</v>
      </c>
      <c r="AW848" s="58">
        <v>2050</v>
      </c>
      <c r="AX848" s="73" t="str">
        <f t="shared" si="165"/>
        <v>*0.86</v>
      </c>
      <c r="AY848" s="70" t="str">
        <f t="shared" si="166"/>
        <v>REZoning_Sol-Win</v>
      </c>
    </row>
    <row r="849" ht="29" spans="1:51">
      <c r="A849" s="67" t="s">
        <v>98</v>
      </c>
      <c r="C849" t="s">
        <v>4187</v>
      </c>
      <c r="D849" s="68" t="s">
        <v>874</v>
      </c>
      <c r="E849" s="52">
        <v>2035</v>
      </c>
      <c r="F849" s="69" t="str">
        <f t="shared" si="156"/>
        <v>*0.95</v>
      </c>
      <c r="G849" s="70" t="str">
        <f t="shared" si="167"/>
        <v>REZoning_Sol-Win</v>
      </c>
      <c r="H849" s="52"/>
      <c r="I849" t="s">
        <v>4187</v>
      </c>
      <c r="J849" s="68" t="s">
        <v>874</v>
      </c>
      <c r="K849" s="52">
        <v>2050</v>
      </c>
      <c r="L849" s="62" t="str">
        <f t="shared" si="157"/>
        <v>*0.93</v>
      </c>
      <c r="M849" s="70" t="str">
        <f t="shared" si="158"/>
        <v>REZoning_Sol-Win</v>
      </c>
      <c r="O849" t="s">
        <v>4187</v>
      </c>
      <c r="P849" t="s">
        <v>874</v>
      </c>
      <c r="Q849">
        <v>2100</v>
      </c>
      <c r="R849" t="s">
        <v>904</v>
      </c>
      <c r="S849" t="s">
        <v>875</v>
      </c>
      <c r="AA849" s="49" t="s">
        <v>4187</v>
      </c>
      <c r="AB849" s="71" t="s">
        <v>874</v>
      </c>
      <c r="AC849" s="55">
        <v>2035</v>
      </c>
      <c r="AD849" s="70" t="str">
        <f t="shared" si="159"/>
        <v>*0.95</v>
      </c>
      <c r="AE849" s="70" t="str">
        <f t="shared" si="160"/>
        <v>REZoning_Sol-Win</v>
      </c>
      <c r="AF849" s="55"/>
      <c r="AG849" s="49" t="s">
        <v>4187</v>
      </c>
      <c r="AH849" s="71" t="s">
        <v>874</v>
      </c>
      <c r="AI849" s="55">
        <v>2050</v>
      </c>
      <c r="AJ849" s="70" t="str">
        <f t="shared" si="161"/>
        <v>*0.91</v>
      </c>
      <c r="AK849" s="70" t="str">
        <f t="shared" si="162"/>
        <v>REZoning_Sol-Win</v>
      </c>
      <c r="AO849" s="50" t="s">
        <v>4187</v>
      </c>
      <c r="AP849" s="72" t="s">
        <v>874</v>
      </c>
      <c r="AQ849" s="58">
        <v>2035</v>
      </c>
      <c r="AR849" s="73" t="str">
        <f t="shared" si="163"/>
        <v>*0.91</v>
      </c>
      <c r="AS849" s="70" t="str">
        <f t="shared" si="164"/>
        <v>REZoning_Sol-Win</v>
      </c>
      <c r="AT849" s="58"/>
      <c r="AU849" s="50" t="s">
        <v>4187</v>
      </c>
      <c r="AV849" s="72" t="s">
        <v>874</v>
      </c>
      <c r="AW849" s="58">
        <v>2050</v>
      </c>
      <c r="AX849" s="73" t="str">
        <f t="shared" si="165"/>
        <v>*0.86</v>
      </c>
      <c r="AY849" s="70" t="str">
        <f t="shared" si="166"/>
        <v>REZoning_Sol-Win</v>
      </c>
    </row>
    <row r="850" ht="29" spans="1:51">
      <c r="A850" s="67" t="s">
        <v>98</v>
      </c>
      <c r="C850" t="s">
        <v>4188</v>
      </c>
      <c r="D850" s="68" t="s">
        <v>874</v>
      </c>
      <c r="E850" s="52">
        <v>2035</v>
      </c>
      <c r="F850" s="69" t="str">
        <f t="shared" si="156"/>
        <v>*0.95</v>
      </c>
      <c r="G850" s="70" t="str">
        <f t="shared" si="167"/>
        <v>REZoning_Sol-Win</v>
      </c>
      <c r="H850" s="52"/>
      <c r="I850" t="s">
        <v>4188</v>
      </c>
      <c r="J850" s="68" t="s">
        <v>874</v>
      </c>
      <c r="K850" s="52">
        <v>2050</v>
      </c>
      <c r="L850" s="62" t="str">
        <f t="shared" si="157"/>
        <v>*0.93</v>
      </c>
      <c r="M850" s="70" t="str">
        <f t="shared" si="158"/>
        <v>REZoning_Sol-Win</v>
      </c>
      <c r="O850" t="s">
        <v>4188</v>
      </c>
      <c r="P850" t="s">
        <v>874</v>
      </c>
      <c r="Q850">
        <v>2100</v>
      </c>
      <c r="R850" t="s">
        <v>904</v>
      </c>
      <c r="S850" t="s">
        <v>875</v>
      </c>
      <c r="AA850" s="49" t="s">
        <v>4188</v>
      </c>
      <c r="AB850" s="71" t="s">
        <v>874</v>
      </c>
      <c r="AC850" s="55">
        <v>2035</v>
      </c>
      <c r="AD850" s="70" t="str">
        <f t="shared" si="159"/>
        <v>*0.95</v>
      </c>
      <c r="AE850" s="70" t="str">
        <f t="shared" si="160"/>
        <v>REZoning_Sol-Win</v>
      </c>
      <c r="AF850" s="55"/>
      <c r="AG850" s="49" t="s">
        <v>4188</v>
      </c>
      <c r="AH850" s="71" t="s">
        <v>874</v>
      </c>
      <c r="AI850" s="55">
        <v>2050</v>
      </c>
      <c r="AJ850" s="70" t="str">
        <f t="shared" si="161"/>
        <v>*0.91</v>
      </c>
      <c r="AK850" s="70" t="str">
        <f t="shared" si="162"/>
        <v>REZoning_Sol-Win</v>
      </c>
      <c r="AO850" s="50" t="s">
        <v>4188</v>
      </c>
      <c r="AP850" s="72" t="s">
        <v>874</v>
      </c>
      <c r="AQ850" s="58">
        <v>2035</v>
      </c>
      <c r="AR850" s="73" t="str">
        <f t="shared" si="163"/>
        <v>*0.91</v>
      </c>
      <c r="AS850" s="70" t="str">
        <f t="shared" si="164"/>
        <v>REZoning_Sol-Win</v>
      </c>
      <c r="AT850" s="58"/>
      <c r="AU850" s="50" t="s">
        <v>4188</v>
      </c>
      <c r="AV850" s="72" t="s">
        <v>874</v>
      </c>
      <c r="AW850" s="58">
        <v>2050</v>
      </c>
      <c r="AX850" s="73" t="str">
        <f t="shared" si="165"/>
        <v>*0.86</v>
      </c>
      <c r="AY850" s="70" t="str">
        <f t="shared" si="166"/>
        <v>REZoning_Sol-Win</v>
      </c>
    </row>
    <row r="851" ht="29" spans="1:51">
      <c r="A851" s="67" t="s">
        <v>98</v>
      </c>
      <c r="C851" t="s">
        <v>4189</v>
      </c>
      <c r="D851" s="68" t="s">
        <v>874</v>
      </c>
      <c r="E851" s="52">
        <v>2035</v>
      </c>
      <c r="F851" s="69" t="str">
        <f t="shared" si="156"/>
        <v>*0.95</v>
      </c>
      <c r="G851" s="70" t="str">
        <f t="shared" si="167"/>
        <v>REZoning_Sol-Win</v>
      </c>
      <c r="H851" s="52"/>
      <c r="I851" t="s">
        <v>4189</v>
      </c>
      <c r="J851" s="68" t="s">
        <v>874</v>
      </c>
      <c r="K851" s="52">
        <v>2050</v>
      </c>
      <c r="L851" s="62" t="str">
        <f t="shared" si="157"/>
        <v>*0.93</v>
      </c>
      <c r="M851" s="70" t="str">
        <f t="shared" si="158"/>
        <v>REZoning_Sol-Win</v>
      </c>
      <c r="O851" t="s">
        <v>4189</v>
      </c>
      <c r="P851" t="s">
        <v>874</v>
      </c>
      <c r="Q851">
        <v>2100</v>
      </c>
      <c r="R851" t="s">
        <v>904</v>
      </c>
      <c r="S851" t="s">
        <v>875</v>
      </c>
      <c r="AA851" s="49" t="s">
        <v>4189</v>
      </c>
      <c r="AB851" s="71" t="s">
        <v>874</v>
      </c>
      <c r="AC851" s="55">
        <v>2035</v>
      </c>
      <c r="AD851" s="70" t="str">
        <f t="shared" si="159"/>
        <v>*0.95</v>
      </c>
      <c r="AE851" s="70" t="str">
        <f t="shared" si="160"/>
        <v>REZoning_Sol-Win</v>
      </c>
      <c r="AF851" s="55"/>
      <c r="AG851" s="49" t="s">
        <v>4189</v>
      </c>
      <c r="AH851" s="71" t="s">
        <v>874</v>
      </c>
      <c r="AI851" s="55">
        <v>2050</v>
      </c>
      <c r="AJ851" s="70" t="str">
        <f t="shared" si="161"/>
        <v>*0.91</v>
      </c>
      <c r="AK851" s="70" t="str">
        <f t="shared" si="162"/>
        <v>REZoning_Sol-Win</v>
      </c>
      <c r="AO851" s="50" t="s">
        <v>4189</v>
      </c>
      <c r="AP851" s="72" t="s">
        <v>874</v>
      </c>
      <c r="AQ851" s="58">
        <v>2035</v>
      </c>
      <c r="AR851" s="73" t="str">
        <f t="shared" si="163"/>
        <v>*0.91</v>
      </c>
      <c r="AS851" s="70" t="str">
        <f t="shared" si="164"/>
        <v>REZoning_Sol-Win</v>
      </c>
      <c r="AT851" s="58"/>
      <c r="AU851" s="50" t="s">
        <v>4189</v>
      </c>
      <c r="AV851" s="72" t="s">
        <v>874</v>
      </c>
      <c r="AW851" s="58">
        <v>2050</v>
      </c>
      <c r="AX851" s="73" t="str">
        <f t="shared" si="165"/>
        <v>*0.86</v>
      </c>
      <c r="AY851" s="70" t="str">
        <f t="shared" si="166"/>
        <v>REZoning_Sol-Win</v>
      </c>
    </row>
    <row r="852" ht="29" spans="1:51">
      <c r="A852" s="67" t="s">
        <v>98</v>
      </c>
      <c r="C852" t="s">
        <v>4190</v>
      </c>
      <c r="D852" s="68" t="s">
        <v>874</v>
      </c>
      <c r="E852" s="52">
        <v>2035</v>
      </c>
      <c r="F852" s="69" t="str">
        <f t="shared" si="156"/>
        <v>*0.95</v>
      </c>
      <c r="G852" s="70" t="str">
        <f t="shared" si="167"/>
        <v>REZoning_Sol-Win</v>
      </c>
      <c r="H852" s="52"/>
      <c r="I852" t="s">
        <v>4190</v>
      </c>
      <c r="J852" s="68" t="s">
        <v>874</v>
      </c>
      <c r="K852" s="52">
        <v>2050</v>
      </c>
      <c r="L852" s="62" t="str">
        <f t="shared" si="157"/>
        <v>*0.93</v>
      </c>
      <c r="M852" s="70" t="str">
        <f t="shared" si="158"/>
        <v>REZoning_Sol-Win</v>
      </c>
      <c r="O852" t="s">
        <v>4190</v>
      </c>
      <c r="P852" t="s">
        <v>874</v>
      </c>
      <c r="Q852">
        <v>2100</v>
      </c>
      <c r="R852" t="s">
        <v>904</v>
      </c>
      <c r="S852" t="s">
        <v>875</v>
      </c>
      <c r="AA852" s="49" t="s">
        <v>4190</v>
      </c>
      <c r="AB852" s="71" t="s">
        <v>874</v>
      </c>
      <c r="AC852" s="55">
        <v>2035</v>
      </c>
      <c r="AD852" s="70" t="str">
        <f t="shared" si="159"/>
        <v>*0.95</v>
      </c>
      <c r="AE852" s="70" t="str">
        <f t="shared" si="160"/>
        <v>REZoning_Sol-Win</v>
      </c>
      <c r="AF852" s="55"/>
      <c r="AG852" s="49" t="s">
        <v>4190</v>
      </c>
      <c r="AH852" s="71" t="s">
        <v>874</v>
      </c>
      <c r="AI852" s="55">
        <v>2050</v>
      </c>
      <c r="AJ852" s="70" t="str">
        <f t="shared" si="161"/>
        <v>*0.91</v>
      </c>
      <c r="AK852" s="70" t="str">
        <f t="shared" si="162"/>
        <v>REZoning_Sol-Win</v>
      </c>
      <c r="AO852" s="50" t="s">
        <v>4190</v>
      </c>
      <c r="AP852" s="72" t="s">
        <v>874</v>
      </c>
      <c r="AQ852" s="58">
        <v>2035</v>
      </c>
      <c r="AR852" s="73" t="str">
        <f t="shared" si="163"/>
        <v>*0.91</v>
      </c>
      <c r="AS852" s="70" t="str">
        <f t="shared" si="164"/>
        <v>REZoning_Sol-Win</v>
      </c>
      <c r="AT852" s="58"/>
      <c r="AU852" s="50" t="s">
        <v>4190</v>
      </c>
      <c r="AV852" s="72" t="s">
        <v>874</v>
      </c>
      <c r="AW852" s="58">
        <v>2050</v>
      </c>
      <c r="AX852" s="73" t="str">
        <f t="shared" si="165"/>
        <v>*0.86</v>
      </c>
      <c r="AY852" s="70" t="str">
        <f t="shared" si="166"/>
        <v>REZoning_Sol-Win</v>
      </c>
    </row>
    <row r="853" ht="29" spans="1:51">
      <c r="A853" s="67" t="s">
        <v>98</v>
      </c>
      <c r="C853" t="s">
        <v>4191</v>
      </c>
      <c r="D853" s="68" t="s">
        <v>874</v>
      </c>
      <c r="E853" s="52">
        <v>2035</v>
      </c>
      <c r="F853" s="69" t="str">
        <f t="shared" si="156"/>
        <v>*0.95</v>
      </c>
      <c r="G853" s="70" t="str">
        <f t="shared" si="167"/>
        <v>REZoning_Sol-Win</v>
      </c>
      <c r="H853" s="52"/>
      <c r="I853" t="s">
        <v>4191</v>
      </c>
      <c r="J853" s="68" t="s">
        <v>874</v>
      </c>
      <c r="K853" s="52">
        <v>2050</v>
      </c>
      <c r="L853" s="62" t="str">
        <f t="shared" si="157"/>
        <v>*0.93</v>
      </c>
      <c r="M853" s="70" t="str">
        <f t="shared" si="158"/>
        <v>REZoning_Sol-Win</v>
      </c>
      <c r="O853" t="s">
        <v>4191</v>
      </c>
      <c r="P853" t="s">
        <v>874</v>
      </c>
      <c r="Q853">
        <v>2100</v>
      </c>
      <c r="R853" t="s">
        <v>904</v>
      </c>
      <c r="S853" t="s">
        <v>875</v>
      </c>
      <c r="AA853" s="49" t="s">
        <v>4191</v>
      </c>
      <c r="AB853" s="71" t="s">
        <v>874</v>
      </c>
      <c r="AC853" s="55">
        <v>2035</v>
      </c>
      <c r="AD853" s="70" t="str">
        <f t="shared" si="159"/>
        <v>*0.95</v>
      </c>
      <c r="AE853" s="70" t="str">
        <f t="shared" si="160"/>
        <v>REZoning_Sol-Win</v>
      </c>
      <c r="AF853" s="55"/>
      <c r="AG853" s="49" t="s">
        <v>4191</v>
      </c>
      <c r="AH853" s="71" t="s">
        <v>874</v>
      </c>
      <c r="AI853" s="55">
        <v>2050</v>
      </c>
      <c r="AJ853" s="70" t="str">
        <f t="shared" si="161"/>
        <v>*0.91</v>
      </c>
      <c r="AK853" s="70" t="str">
        <f t="shared" si="162"/>
        <v>REZoning_Sol-Win</v>
      </c>
      <c r="AO853" s="50" t="s">
        <v>4191</v>
      </c>
      <c r="AP853" s="72" t="s">
        <v>874</v>
      </c>
      <c r="AQ853" s="58">
        <v>2035</v>
      </c>
      <c r="AR853" s="73" t="str">
        <f t="shared" si="163"/>
        <v>*0.91</v>
      </c>
      <c r="AS853" s="70" t="str">
        <f t="shared" si="164"/>
        <v>REZoning_Sol-Win</v>
      </c>
      <c r="AT853" s="58"/>
      <c r="AU853" s="50" t="s">
        <v>4191</v>
      </c>
      <c r="AV853" s="72" t="s">
        <v>874</v>
      </c>
      <c r="AW853" s="58">
        <v>2050</v>
      </c>
      <c r="AX853" s="73" t="str">
        <f t="shared" si="165"/>
        <v>*0.86</v>
      </c>
      <c r="AY853" s="70" t="str">
        <f t="shared" si="166"/>
        <v>REZoning_Sol-Win</v>
      </c>
    </row>
    <row r="854" ht="29" spans="1:51">
      <c r="A854" s="67" t="s">
        <v>98</v>
      </c>
      <c r="C854" t="s">
        <v>4192</v>
      </c>
      <c r="D854" s="68" t="s">
        <v>874</v>
      </c>
      <c r="E854" s="52">
        <v>2035</v>
      </c>
      <c r="F854" s="69" t="str">
        <f t="shared" si="156"/>
        <v>*0.95</v>
      </c>
      <c r="G854" s="70" t="str">
        <f t="shared" si="167"/>
        <v>REZoning_Sol-Win</v>
      </c>
      <c r="H854" s="52"/>
      <c r="I854" t="s">
        <v>4192</v>
      </c>
      <c r="J854" s="68" t="s">
        <v>874</v>
      </c>
      <c r="K854" s="52">
        <v>2050</v>
      </c>
      <c r="L854" s="62" t="str">
        <f t="shared" si="157"/>
        <v>*0.93</v>
      </c>
      <c r="M854" s="70" t="str">
        <f t="shared" si="158"/>
        <v>REZoning_Sol-Win</v>
      </c>
      <c r="O854" t="s">
        <v>4192</v>
      </c>
      <c r="P854" t="s">
        <v>874</v>
      </c>
      <c r="Q854">
        <v>2100</v>
      </c>
      <c r="R854" t="s">
        <v>904</v>
      </c>
      <c r="S854" t="s">
        <v>875</v>
      </c>
      <c r="AA854" s="49" t="s">
        <v>4192</v>
      </c>
      <c r="AB854" s="71" t="s">
        <v>874</v>
      </c>
      <c r="AC854" s="55">
        <v>2035</v>
      </c>
      <c r="AD854" s="70" t="str">
        <f t="shared" si="159"/>
        <v>*0.95</v>
      </c>
      <c r="AE854" s="70" t="str">
        <f t="shared" si="160"/>
        <v>REZoning_Sol-Win</v>
      </c>
      <c r="AF854" s="55"/>
      <c r="AG854" s="49" t="s">
        <v>4192</v>
      </c>
      <c r="AH854" s="71" t="s">
        <v>874</v>
      </c>
      <c r="AI854" s="55">
        <v>2050</v>
      </c>
      <c r="AJ854" s="70" t="str">
        <f t="shared" si="161"/>
        <v>*0.91</v>
      </c>
      <c r="AK854" s="70" t="str">
        <f t="shared" si="162"/>
        <v>REZoning_Sol-Win</v>
      </c>
      <c r="AO854" s="50" t="s">
        <v>4192</v>
      </c>
      <c r="AP854" s="72" t="s">
        <v>874</v>
      </c>
      <c r="AQ854" s="58">
        <v>2035</v>
      </c>
      <c r="AR854" s="73" t="str">
        <f t="shared" si="163"/>
        <v>*0.91</v>
      </c>
      <c r="AS854" s="70" t="str">
        <f t="shared" si="164"/>
        <v>REZoning_Sol-Win</v>
      </c>
      <c r="AT854" s="58"/>
      <c r="AU854" s="50" t="s">
        <v>4192</v>
      </c>
      <c r="AV854" s="72" t="s">
        <v>874</v>
      </c>
      <c r="AW854" s="58">
        <v>2050</v>
      </c>
      <c r="AX854" s="73" t="str">
        <f t="shared" si="165"/>
        <v>*0.86</v>
      </c>
      <c r="AY854" s="70" t="str">
        <f t="shared" si="166"/>
        <v>REZoning_Sol-Win</v>
      </c>
    </row>
    <row r="855" ht="29" spans="1:51">
      <c r="A855" s="67" t="s">
        <v>98</v>
      </c>
      <c r="C855" t="s">
        <v>4193</v>
      </c>
      <c r="D855" s="68" t="s">
        <v>874</v>
      </c>
      <c r="E855" s="52">
        <v>2035</v>
      </c>
      <c r="F855" s="69" t="str">
        <f t="shared" si="156"/>
        <v>*0.95</v>
      </c>
      <c r="G855" s="70" t="str">
        <f t="shared" si="167"/>
        <v>REZoning_Sol-Win</v>
      </c>
      <c r="H855" s="52"/>
      <c r="I855" t="s">
        <v>4193</v>
      </c>
      <c r="J855" s="68" t="s">
        <v>874</v>
      </c>
      <c r="K855" s="52">
        <v>2050</v>
      </c>
      <c r="L855" s="62" t="str">
        <f t="shared" si="157"/>
        <v>*0.93</v>
      </c>
      <c r="M855" s="70" t="str">
        <f t="shared" si="158"/>
        <v>REZoning_Sol-Win</v>
      </c>
      <c r="O855" t="s">
        <v>4193</v>
      </c>
      <c r="P855" t="s">
        <v>874</v>
      </c>
      <c r="Q855">
        <v>2100</v>
      </c>
      <c r="R855" t="s">
        <v>904</v>
      </c>
      <c r="S855" t="s">
        <v>875</v>
      </c>
      <c r="AA855" s="49" t="s">
        <v>4193</v>
      </c>
      <c r="AB855" s="71" t="s">
        <v>874</v>
      </c>
      <c r="AC855" s="55">
        <v>2035</v>
      </c>
      <c r="AD855" s="70" t="str">
        <f t="shared" si="159"/>
        <v>*0.95</v>
      </c>
      <c r="AE855" s="70" t="str">
        <f t="shared" si="160"/>
        <v>REZoning_Sol-Win</v>
      </c>
      <c r="AF855" s="55"/>
      <c r="AG855" s="49" t="s">
        <v>4193</v>
      </c>
      <c r="AH855" s="71" t="s">
        <v>874</v>
      </c>
      <c r="AI855" s="55">
        <v>2050</v>
      </c>
      <c r="AJ855" s="70" t="str">
        <f t="shared" si="161"/>
        <v>*0.91</v>
      </c>
      <c r="AK855" s="70" t="str">
        <f t="shared" si="162"/>
        <v>REZoning_Sol-Win</v>
      </c>
      <c r="AO855" s="50" t="s">
        <v>4193</v>
      </c>
      <c r="AP855" s="72" t="s">
        <v>874</v>
      </c>
      <c r="AQ855" s="58">
        <v>2035</v>
      </c>
      <c r="AR855" s="73" t="str">
        <f t="shared" si="163"/>
        <v>*0.91</v>
      </c>
      <c r="AS855" s="70" t="str">
        <f t="shared" si="164"/>
        <v>REZoning_Sol-Win</v>
      </c>
      <c r="AT855" s="58"/>
      <c r="AU855" s="50" t="s">
        <v>4193</v>
      </c>
      <c r="AV855" s="72" t="s">
        <v>874</v>
      </c>
      <c r="AW855" s="58">
        <v>2050</v>
      </c>
      <c r="AX855" s="73" t="str">
        <f t="shared" si="165"/>
        <v>*0.86</v>
      </c>
      <c r="AY855" s="70" t="str">
        <f t="shared" si="166"/>
        <v>REZoning_Sol-Win</v>
      </c>
    </row>
    <row r="856" ht="29" spans="1:51">
      <c r="A856" s="67" t="s">
        <v>98</v>
      </c>
      <c r="C856" t="s">
        <v>4194</v>
      </c>
      <c r="D856" s="68" t="s">
        <v>874</v>
      </c>
      <c r="E856" s="52">
        <v>2035</v>
      </c>
      <c r="F856" s="69" t="str">
        <f t="shared" si="156"/>
        <v>*0.95</v>
      </c>
      <c r="G856" s="70" t="str">
        <f t="shared" si="167"/>
        <v>REZoning_Sol-Win</v>
      </c>
      <c r="H856" s="52"/>
      <c r="I856" t="s">
        <v>4194</v>
      </c>
      <c r="J856" s="68" t="s">
        <v>874</v>
      </c>
      <c r="K856" s="52">
        <v>2050</v>
      </c>
      <c r="L856" s="62" t="str">
        <f t="shared" si="157"/>
        <v>*0.93</v>
      </c>
      <c r="M856" s="70" t="str">
        <f t="shared" si="158"/>
        <v>REZoning_Sol-Win</v>
      </c>
      <c r="O856" t="s">
        <v>4194</v>
      </c>
      <c r="P856" t="s">
        <v>874</v>
      </c>
      <c r="Q856">
        <v>2100</v>
      </c>
      <c r="R856" t="s">
        <v>904</v>
      </c>
      <c r="S856" t="s">
        <v>875</v>
      </c>
      <c r="AA856" s="49" t="s">
        <v>4194</v>
      </c>
      <c r="AB856" s="71" t="s">
        <v>874</v>
      </c>
      <c r="AC856" s="55">
        <v>2035</v>
      </c>
      <c r="AD856" s="70" t="str">
        <f t="shared" si="159"/>
        <v>*0.95</v>
      </c>
      <c r="AE856" s="70" t="str">
        <f t="shared" si="160"/>
        <v>REZoning_Sol-Win</v>
      </c>
      <c r="AF856" s="55"/>
      <c r="AG856" s="49" t="s">
        <v>4194</v>
      </c>
      <c r="AH856" s="71" t="s">
        <v>874</v>
      </c>
      <c r="AI856" s="55">
        <v>2050</v>
      </c>
      <c r="AJ856" s="70" t="str">
        <f t="shared" si="161"/>
        <v>*0.91</v>
      </c>
      <c r="AK856" s="70" t="str">
        <f t="shared" si="162"/>
        <v>REZoning_Sol-Win</v>
      </c>
      <c r="AO856" s="50" t="s">
        <v>4194</v>
      </c>
      <c r="AP856" s="72" t="s">
        <v>874</v>
      </c>
      <c r="AQ856" s="58">
        <v>2035</v>
      </c>
      <c r="AR856" s="73" t="str">
        <f t="shared" si="163"/>
        <v>*0.91</v>
      </c>
      <c r="AS856" s="70" t="str">
        <f t="shared" si="164"/>
        <v>REZoning_Sol-Win</v>
      </c>
      <c r="AT856" s="58"/>
      <c r="AU856" s="50" t="s">
        <v>4194</v>
      </c>
      <c r="AV856" s="72" t="s">
        <v>874</v>
      </c>
      <c r="AW856" s="58">
        <v>2050</v>
      </c>
      <c r="AX856" s="73" t="str">
        <f t="shared" si="165"/>
        <v>*0.86</v>
      </c>
      <c r="AY856" s="70" t="str">
        <f t="shared" si="166"/>
        <v>REZoning_Sol-Win</v>
      </c>
    </row>
    <row r="857" ht="29" spans="1:51">
      <c r="A857" s="67" t="s">
        <v>98</v>
      </c>
      <c r="C857" t="s">
        <v>4195</v>
      </c>
      <c r="D857" s="68" t="s">
        <v>874</v>
      </c>
      <c r="E857" s="52">
        <v>2035</v>
      </c>
      <c r="F857" s="69" t="str">
        <f t="shared" si="156"/>
        <v>*0.95</v>
      </c>
      <c r="G857" s="70" t="str">
        <f t="shared" si="167"/>
        <v>REZoning_Sol-Win</v>
      </c>
      <c r="H857" s="52"/>
      <c r="I857" t="s">
        <v>4195</v>
      </c>
      <c r="J857" s="68" t="s">
        <v>874</v>
      </c>
      <c r="K857" s="52">
        <v>2050</v>
      </c>
      <c r="L857" s="62" t="str">
        <f t="shared" si="157"/>
        <v>*0.93</v>
      </c>
      <c r="M857" s="70" t="str">
        <f t="shared" si="158"/>
        <v>REZoning_Sol-Win</v>
      </c>
      <c r="O857" t="s">
        <v>4195</v>
      </c>
      <c r="P857" t="s">
        <v>874</v>
      </c>
      <c r="Q857">
        <v>2100</v>
      </c>
      <c r="R857" t="s">
        <v>904</v>
      </c>
      <c r="S857" t="s">
        <v>875</v>
      </c>
      <c r="AA857" s="49" t="s">
        <v>4195</v>
      </c>
      <c r="AB857" s="71" t="s">
        <v>874</v>
      </c>
      <c r="AC857" s="55">
        <v>2035</v>
      </c>
      <c r="AD857" s="70" t="str">
        <f t="shared" si="159"/>
        <v>*0.95</v>
      </c>
      <c r="AE857" s="70" t="str">
        <f t="shared" si="160"/>
        <v>REZoning_Sol-Win</v>
      </c>
      <c r="AF857" s="55"/>
      <c r="AG857" s="49" t="s">
        <v>4195</v>
      </c>
      <c r="AH857" s="71" t="s">
        <v>874</v>
      </c>
      <c r="AI857" s="55">
        <v>2050</v>
      </c>
      <c r="AJ857" s="70" t="str">
        <f t="shared" si="161"/>
        <v>*0.91</v>
      </c>
      <c r="AK857" s="70" t="str">
        <f t="shared" si="162"/>
        <v>REZoning_Sol-Win</v>
      </c>
      <c r="AO857" s="50" t="s">
        <v>4195</v>
      </c>
      <c r="AP857" s="72" t="s">
        <v>874</v>
      </c>
      <c r="AQ857" s="58">
        <v>2035</v>
      </c>
      <c r="AR857" s="73" t="str">
        <f t="shared" si="163"/>
        <v>*0.91</v>
      </c>
      <c r="AS857" s="70" t="str">
        <f t="shared" si="164"/>
        <v>REZoning_Sol-Win</v>
      </c>
      <c r="AT857" s="58"/>
      <c r="AU857" s="50" t="s">
        <v>4195</v>
      </c>
      <c r="AV857" s="72" t="s">
        <v>874</v>
      </c>
      <c r="AW857" s="58">
        <v>2050</v>
      </c>
      <c r="AX857" s="73" t="str">
        <f t="shared" si="165"/>
        <v>*0.86</v>
      </c>
      <c r="AY857" s="70" t="str">
        <f t="shared" si="166"/>
        <v>REZoning_Sol-Win</v>
      </c>
    </row>
    <row r="858" ht="29" spans="1:51">
      <c r="A858" s="67" t="s">
        <v>98</v>
      </c>
      <c r="C858" t="s">
        <v>4196</v>
      </c>
      <c r="D858" s="68" t="s">
        <v>874</v>
      </c>
      <c r="E858" s="52">
        <v>2035</v>
      </c>
      <c r="F858" s="69" t="str">
        <f t="shared" si="156"/>
        <v>*0.95</v>
      </c>
      <c r="G858" s="70" t="str">
        <f t="shared" si="167"/>
        <v>REZoning_Sol-Win</v>
      </c>
      <c r="H858" s="52"/>
      <c r="I858" t="s">
        <v>4196</v>
      </c>
      <c r="J858" s="68" t="s">
        <v>874</v>
      </c>
      <c r="K858" s="52">
        <v>2050</v>
      </c>
      <c r="L858" s="62" t="str">
        <f t="shared" si="157"/>
        <v>*0.93</v>
      </c>
      <c r="M858" s="70" t="str">
        <f t="shared" si="158"/>
        <v>REZoning_Sol-Win</v>
      </c>
      <c r="O858" t="s">
        <v>4196</v>
      </c>
      <c r="P858" t="s">
        <v>874</v>
      </c>
      <c r="Q858">
        <v>2100</v>
      </c>
      <c r="R858" t="s">
        <v>904</v>
      </c>
      <c r="S858" t="s">
        <v>875</v>
      </c>
      <c r="AA858" s="49" t="s">
        <v>4196</v>
      </c>
      <c r="AB858" s="71" t="s">
        <v>874</v>
      </c>
      <c r="AC858" s="55">
        <v>2035</v>
      </c>
      <c r="AD858" s="70" t="str">
        <f t="shared" si="159"/>
        <v>*0.95</v>
      </c>
      <c r="AE858" s="70" t="str">
        <f t="shared" si="160"/>
        <v>REZoning_Sol-Win</v>
      </c>
      <c r="AF858" s="55"/>
      <c r="AG858" s="49" t="s">
        <v>4196</v>
      </c>
      <c r="AH858" s="71" t="s">
        <v>874</v>
      </c>
      <c r="AI858" s="55">
        <v>2050</v>
      </c>
      <c r="AJ858" s="70" t="str">
        <f t="shared" si="161"/>
        <v>*0.91</v>
      </c>
      <c r="AK858" s="70" t="str">
        <f t="shared" si="162"/>
        <v>REZoning_Sol-Win</v>
      </c>
      <c r="AO858" s="50" t="s">
        <v>4196</v>
      </c>
      <c r="AP858" s="72" t="s">
        <v>874</v>
      </c>
      <c r="AQ858" s="58">
        <v>2035</v>
      </c>
      <c r="AR858" s="73" t="str">
        <f t="shared" si="163"/>
        <v>*0.91</v>
      </c>
      <c r="AS858" s="70" t="str">
        <f t="shared" si="164"/>
        <v>REZoning_Sol-Win</v>
      </c>
      <c r="AT858" s="58"/>
      <c r="AU858" s="50" t="s">
        <v>4196</v>
      </c>
      <c r="AV858" s="72" t="s">
        <v>874</v>
      </c>
      <c r="AW858" s="58">
        <v>2050</v>
      </c>
      <c r="AX858" s="73" t="str">
        <f t="shared" si="165"/>
        <v>*0.86</v>
      </c>
      <c r="AY858" s="70" t="str">
        <f t="shared" si="166"/>
        <v>REZoning_Sol-Win</v>
      </c>
    </row>
    <row r="859" ht="29" spans="1:51">
      <c r="A859" s="67" t="s">
        <v>98</v>
      </c>
      <c r="C859" t="s">
        <v>4197</v>
      </c>
      <c r="D859" s="68" t="s">
        <v>874</v>
      </c>
      <c r="E859" s="52">
        <v>2035</v>
      </c>
      <c r="F859" s="69" t="str">
        <f t="shared" si="156"/>
        <v>*0.95</v>
      </c>
      <c r="G859" s="70" t="str">
        <f t="shared" si="167"/>
        <v>REZoning_Sol-Win</v>
      </c>
      <c r="H859" s="52"/>
      <c r="I859" t="s">
        <v>4197</v>
      </c>
      <c r="J859" s="68" t="s">
        <v>874</v>
      </c>
      <c r="K859" s="52">
        <v>2050</v>
      </c>
      <c r="L859" s="62" t="str">
        <f t="shared" si="157"/>
        <v>*0.93</v>
      </c>
      <c r="M859" s="70" t="str">
        <f t="shared" si="158"/>
        <v>REZoning_Sol-Win</v>
      </c>
      <c r="O859" t="s">
        <v>4197</v>
      </c>
      <c r="P859" t="s">
        <v>874</v>
      </c>
      <c r="Q859">
        <v>2100</v>
      </c>
      <c r="R859" t="s">
        <v>904</v>
      </c>
      <c r="S859" t="s">
        <v>875</v>
      </c>
      <c r="AA859" s="49" t="s">
        <v>4197</v>
      </c>
      <c r="AB859" s="71" t="s">
        <v>874</v>
      </c>
      <c r="AC859" s="55">
        <v>2035</v>
      </c>
      <c r="AD859" s="70" t="str">
        <f t="shared" si="159"/>
        <v>*0.95</v>
      </c>
      <c r="AE859" s="70" t="str">
        <f t="shared" si="160"/>
        <v>REZoning_Sol-Win</v>
      </c>
      <c r="AF859" s="55"/>
      <c r="AG859" s="49" t="s">
        <v>4197</v>
      </c>
      <c r="AH859" s="71" t="s">
        <v>874</v>
      </c>
      <c r="AI859" s="55">
        <v>2050</v>
      </c>
      <c r="AJ859" s="70" t="str">
        <f t="shared" si="161"/>
        <v>*0.91</v>
      </c>
      <c r="AK859" s="70" t="str">
        <f t="shared" si="162"/>
        <v>REZoning_Sol-Win</v>
      </c>
      <c r="AO859" s="50" t="s">
        <v>4197</v>
      </c>
      <c r="AP859" s="72" t="s">
        <v>874</v>
      </c>
      <c r="AQ859" s="58">
        <v>2035</v>
      </c>
      <c r="AR859" s="73" t="str">
        <f t="shared" si="163"/>
        <v>*0.91</v>
      </c>
      <c r="AS859" s="70" t="str">
        <f t="shared" si="164"/>
        <v>REZoning_Sol-Win</v>
      </c>
      <c r="AT859" s="58"/>
      <c r="AU859" s="50" t="s">
        <v>4197</v>
      </c>
      <c r="AV859" s="72" t="s">
        <v>874</v>
      </c>
      <c r="AW859" s="58">
        <v>2050</v>
      </c>
      <c r="AX859" s="73" t="str">
        <f t="shared" si="165"/>
        <v>*0.86</v>
      </c>
      <c r="AY859" s="70" t="str">
        <f t="shared" si="166"/>
        <v>REZoning_Sol-Win</v>
      </c>
    </row>
    <row r="860" ht="29" spans="1:51">
      <c r="A860" s="67" t="s">
        <v>98</v>
      </c>
      <c r="C860" t="s">
        <v>4198</v>
      </c>
      <c r="D860" s="68" t="s">
        <v>874</v>
      </c>
      <c r="E860" s="52">
        <v>2035</v>
      </c>
      <c r="F860" s="69" t="str">
        <f t="shared" si="156"/>
        <v>*0.95</v>
      </c>
      <c r="G860" s="70" t="str">
        <f t="shared" si="167"/>
        <v>REZoning_Sol-Win</v>
      </c>
      <c r="H860" s="52"/>
      <c r="I860" t="s">
        <v>4198</v>
      </c>
      <c r="J860" s="68" t="s">
        <v>874</v>
      </c>
      <c r="K860" s="52">
        <v>2050</v>
      </c>
      <c r="L860" s="62" t="str">
        <f t="shared" si="157"/>
        <v>*0.93</v>
      </c>
      <c r="M860" s="70" t="str">
        <f t="shared" si="158"/>
        <v>REZoning_Sol-Win</v>
      </c>
      <c r="O860" t="s">
        <v>4198</v>
      </c>
      <c r="P860" t="s">
        <v>874</v>
      </c>
      <c r="Q860">
        <v>2100</v>
      </c>
      <c r="R860" t="s">
        <v>904</v>
      </c>
      <c r="S860" t="s">
        <v>875</v>
      </c>
      <c r="AA860" s="49" t="s">
        <v>4198</v>
      </c>
      <c r="AB860" s="71" t="s">
        <v>874</v>
      </c>
      <c r="AC860" s="55">
        <v>2035</v>
      </c>
      <c r="AD860" s="70" t="str">
        <f t="shared" si="159"/>
        <v>*0.95</v>
      </c>
      <c r="AE860" s="70" t="str">
        <f t="shared" si="160"/>
        <v>REZoning_Sol-Win</v>
      </c>
      <c r="AF860" s="55"/>
      <c r="AG860" s="49" t="s">
        <v>4198</v>
      </c>
      <c r="AH860" s="71" t="s">
        <v>874</v>
      </c>
      <c r="AI860" s="55">
        <v>2050</v>
      </c>
      <c r="AJ860" s="70" t="str">
        <f t="shared" si="161"/>
        <v>*0.91</v>
      </c>
      <c r="AK860" s="70" t="str">
        <f t="shared" si="162"/>
        <v>REZoning_Sol-Win</v>
      </c>
      <c r="AO860" s="50" t="s">
        <v>4198</v>
      </c>
      <c r="AP860" s="72" t="s">
        <v>874</v>
      </c>
      <c r="AQ860" s="58">
        <v>2035</v>
      </c>
      <c r="AR860" s="73" t="str">
        <f t="shared" si="163"/>
        <v>*0.91</v>
      </c>
      <c r="AS860" s="70" t="str">
        <f t="shared" si="164"/>
        <v>REZoning_Sol-Win</v>
      </c>
      <c r="AT860" s="58"/>
      <c r="AU860" s="50" t="s">
        <v>4198</v>
      </c>
      <c r="AV860" s="72" t="s">
        <v>874</v>
      </c>
      <c r="AW860" s="58">
        <v>2050</v>
      </c>
      <c r="AX860" s="73" t="str">
        <f t="shared" si="165"/>
        <v>*0.86</v>
      </c>
      <c r="AY860" s="70" t="str">
        <f t="shared" si="166"/>
        <v>REZoning_Sol-Win</v>
      </c>
    </row>
    <row r="861" ht="29" spans="1:51">
      <c r="A861" s="67" t="s">
        <v>98</v>
      </c>
      <c r="C861" t="s">
        <v>4199</v>
      </c>
      <c r="D861" s="68" t="s">
        <v>874</v>
      </c>
      <c r="E861" s="52">
        <v>2035</v>
      </c>
      <c r="F861" s="69" t="str">
        <f t="shared" si="156"/>
        <v>*0.95</v>
      </c>
      <c r="G861" s="70" t="str">
        <f t="shared" si="167"/>
        <v>REZoning_Sol-Win</v>
      </c>
      <c r="H861" s="52"/>
      <c r="I861" t="s">
        <v>4199</v>
      </c>
      <c r="J861" s="68" t="s">
        <v>874</v>
      </c>
      <c r="K861" s="52">
        <v>2050</v>
      </c>
      <c r="L861" s="62" t="str">
        <f t="shared" si="157"/>
        <v>*0.93</v>
      </c>
      <c r="M861" s="70" t="str">
        <f t="shared" si="158"/>
        <v>REZoning_Sol-Win</v>
      </c>
      <c r="O861" t="s">
        <v>4199</v>
      </c>
      <c r="P861" t="s">
        <v>874</v>
      </c>
      <c r="Q861">
        <v>2100</v>
      </c>
      <c r="R861" t="s">
        <v>904</v>
      </c>
      <c r="S861" t="s">
        <v>875</v>
      </c>
      <c r="AA861" s="49" t="s">
        <v>4199</v>
      </c>
      <c r="AB861" s="71" t="s">
        <v>874</v>
      </c>
      <c r="AC861" s="55">
        <v>2035</v>
      </c>
      <c r="AD861" s="70" t="str">
        <f t="shared" si="159"/>
        <v>*0.95</v>
      </c>
      <c r="AE861" s="70" t="str">
        <f t="shared" si="160"/>
        <v>REZoning_Sol-Win</v>
      </c>
      <c r="AF861" s="55"/>
      <c r="AG861" s="49" t="s">
        <v>4199</v>
      </c>
      <c r="AH861" s="71" t="s">
        <v>874</v>
      </c>
      <c r="AI861" s="55">
        <v>2050</v>
      </c>
      <c r="AJ861" s="70" t="str">
        <f t="shared" si="161"/>
        <v>*0.91</v>
      </c>
      <c r="AK861" s="70" t="str">
        <f t="shared" si="162"/>
        <v>REZoning_Sol-Win</v>
      </c>
      <c r="AO861" s="50" t="s">
        <v>4199</v>
      </c>
      <c r="AP861" s="72" t="s">
        <v>874</v>
      </c>
      <c r="AQ861" s="58">
        <v>2035</v>
      </c>
      <c r="AR861" s="73" t="str">
        <f t="shared" si="163"/>
        <v>*0.91</v>
      </c>
      <c r="AS861" s="70" t="str">
        <f t="shared" si="164"/>
        <v>REZoning_Sol-Win</v>
      </c>
      <c r="AT861" s="58"/>
      <c r="AU861" s="50" t="s">
        <v>4199</v>
      </c>
      <c r="AV861" s="72" t="s">
        <v>874</v>
      </c>
      <c r="AW861" s="58">
        <v>2050</v>
      </c>
      <c r="AX861" s="73" t="str">
        <f t="shared" si="165"/>
        <v>*0.86</v>
      </c>
      <c r="AY861" s="70" t="str">
        <f t="shared" si="166"/>
        <v>REZoning_Sol-Win</v>
      </c>
    </row>
    <row r="862" ht="29" spans="1:51">
      <c r="A862" s="67" t="s">
        <v>98</v>
      </c>
      <c r="C862" t="s">
        <v>4200</v>
      </c>
      <c r="D862" s="68" t="s">
        <v>874</v>
      </c>
      <c r="E862" s="52">
        <v>2035</v>
      </c>
      <c r="F862" s="69" t="str">
        <f t="shared" si="156"/>
        <v>*0.95</v>
      </c>
      <c r="G862" s="70" t="str">
        <f t="shared" si="167"/>
        <v>REZoning_Sol-Win</v>
      </c>
      <c r="H862" s="52"/>
      <c r="I862" t="s">
        <v>4200</v>
      </c>
      <c r="J862" s="68" t="s">
        <v>874</v>
      </c>
      <c r="K862" s="52">
        <v>2050</v>
      </c>
      <c r="L862" s="62" t="str">
        <f t="shared" si="157"/>
        <v>*0.93</v>
      </c>
      <c r="M862" s="70" t="str">
        <f t="shared" si="158"/>
        <v>REZoning_Sol-Win</v>
      </c>
      <c r="O862" t="s">
        <v>4200</v>
      </c>
      <c r="P862" t="s">
        <v>874</v>
      </c>
      <c r="Q862">
        <v>2100</v>
      </c>
      <c r="R862" t="s">
        <v>904</v>
      </c>
      <c r="S862" t="s">
        <v>875</v>
      </c>
      <c r="AA862" s="49" t="s">
        <v>4200</v>
      </c>
      <c r="AB862" s="71" t="s">
        <v>874</v>
      </c>
      <c r="AC862" s="55">
        <v>2035</v>
      </c>
      <c r="AD862" s="70" t="str">
        <f t="shared" si="159"/>
        <v>*0.95</v>
      </c>
      <c r="AE862" s="70" t="str">
        <f t="shared" si="160"/>
        <v>REZoning_Sol-Win</v>
      </c>
      <c r="AF862" s="55"/>
      <c r="AG862" s="49" t="s">
        <v>4200</v>
      </c>
      <c r="AH862" s="71" t="s">
        <v>874</v>
      </c>
      <c r="AI862" s="55">
        <v>2050</v>
      </c>
      <c r="AJ862" s="70" t="str">
        <f t="shared" si="161"/>
        <v>*0.91</v>
      </c>
      <c r="AK862" s="70" t="str">
        <f t="shared" si="162"/>
        <v>REZoning_Sol-Win</v>
      </c>
      <c r="AO862" s="50" t="s">
        <v>4200</v>
      </c>
      <c r="AP862" s="72" t="s">
        <v>874</v>
      </c>
      <c r="AQ862" s="58">
        <v>2035</v>
      </c>
      <c r="AR862" s="73" t="str">
        <f t="shared" si="163"/>
        <v>*0.91</v>
      </c>
      <c r="AS862" s="70" t="str">
        <f t="shared" si="164"/>
        <v>REZoning_Sol-Win</v>
      </c>
      <c r="AT862" s="58"/>
      <c r="AU862" s="50" t="s">
        <v>4200</v>
      </c>
      <c r="AV862" s="72" t="s">
        <v>874</v>
      </c>
      <c r="AW862" s="58">
        <v>2050</v>
      </c>
      <c r="AX862" s="73" t="str">
        <f t="shared" si="165"/>
        <v>*0.86</v>
      </c>
      <c r="AY862" s="70" t="str">
        <f t="shared" si="166"/>
        <v>REZoning_Sol-Win</v>
      </c>
    </row>
    <row r="863" ht="29" spans="1:51">
      <c r="A863" s="67" t="s">
        <v>98</v>
      </c>
      <c r="C863" t="s">
        <v>4201</v>
      </c>
      <c r="D863" s="68" t="s">
        <v>874</v>
      </c>
      <c r="E863" s="52">
        <v>2035</v>
      </c>
      <c r="F863" s="69" t="str">
        <f t="shared" si="156"/>
        <v>*0.95</v>
      </c>
      <c r="G863" s="70" t="str">
        <f t="shared" si="167"/>
        <v>REZoning_Sol-Win</v>
      </c>
      <c r="H863" s="52"/>
      <c r="I863" t="s">
        <v>4201</v>
      </c>
      <c r="J863" s="68" t="s">
        <v>874</v>
      </c>
      <c r="K863" s="52">
        <v>2050</v>
      </c>
      <c r="L863" s="62" t="str">
        <f t="shared" si="157"/>
        <v>*0.93</v>
      </c>
      <c r="M863" s="70" t="str">
        <f t="shared" si="158"/>
        <v>REZoning_Sol-Win</v>
      </c>
      <c r="O863" t="s">
        <v>4201</v>
      </c>
      <c r="P863" t="s">
        <v>874</v>
      </c>
      <c r="Q863">
        <v>2100</v>
      </c>
      <c r="R863" t="s">
        <v>904</v>
      </c>
      <c r="S863" t="s">
        <v>875</v>
      </c>
      <c r="AA863" s="49" t="s">
        <v>4201</v>
      </c>
      <c r="AB863" s="71" t="s">
        <v>874</v>
      </c>
      <c r="AC863" s="55">
        <v>2035</v>
      </c>
      <c r="AD863" s="70" t="str">
        <f t="shared" si="159"/>
        <v>*0.95</v>
      </c>
      <c r="AE863" s="70" t="str">
        <f t="shared" si="160"/>
        <v>REZoning_Sol-Win</v>
      </c>
      <c r="AF863" s="55"/>
      <c r="AG863" s="49" t="s">
        <v>4201</v>
      </c>
      <c r="AH863" s="71" t="s">
        <v>874</v>
      </c>
      <c r="AI863" s="55">
        <v>2050</v>
      </c>
      <c r="AJ863" s="70" t="str">
        <f t="shared" si="161"/>
        <v>*0.91</v>
      </c>
      <c r="AK863" s="70" t="str">
        <f t="shared" si="162"/>
        <v>REZoning_Sol-Win</v>
      </c>
      <c r="AO863" s="50" t="s">
        <v>4201</v>
      </c>
      <c r="AP863" s="72" t="s">
        <v>874</v>
      </c>
      <c r="AQ863" s="58">
        <v>2035</v>
      </c>
      <c r="AR863" s="73" t="str">
        <f t="shared" si="163"/>
        <v>*0.91</v>
      </c>
      <c r="AS863" s="70" t="str">
        <f t="shared" si="164"/>
        <v>REZoning_Sol-Win</v>
      </c>
      <c r="AT863" s="58"/>
      <c r="AU863" s="50" t="s">
        <v>4201</v>
      </c>
      <c r="AV863" s="72" t="s">
        <v>874</v>
      </c>
      <c r="AW863" s="58">
        <v>2050</v>
      </c>
      <c r="AX863" s="73" t="str">
        <f t="shared" si="165"/>
        <v>*0.86</v>
      </c>
      <c r="AY863" s="70" t="str">
        <f t="shared" si="166"/>
        <v>REZoning_Sol-Win</v>
      </c>
    </row>
    <row r="864" ht="29" spans="1:51">
      <c r="A864" s="67" t="s">
        <v>98</v>
      </c>
      <c r="C864" t="s">
        <v>4202</v>
      </c>
      <c r="D864" s="68" t="s">
        <v>874</v>
      </c>
      <c r="E864" s="52">
        <v>2035</v>
      </c>
      <c r="F864" s="69" t="str">
        <f t="shared" si="156"/>
        <v>*0.95</v>
      </c>
      <c r="G864" s="70" t="str">
        <f t="shared" si="167"/>
        <v>REZoning_Sol-Win</v>
      </c>
      <c r="H864" s="52"/>
      <c r="I864" t="s">
        <v>4202</v>
      </c>
      <c r="J864" s="68" t="s">
        <v>874</v>
      </c>
      <c r="K864" s="52">
        <v>2050</v>
      </c>
      <c r="L864" s="62" t="str">
        <f t="shared" si="157"/>
        <v>*0.93</v>
      </c>
      <c r="M864" s="70" t="str">
        <f t="shared" si="158"/>
        <v>REZoning_Sol-Win</v>
      </c>
      <c r="O864" t="s">
        <v>4202</v>
      </c>
      <c r="P864" t="s">
        <v>874</v>
      </c>
      <c r="Q864">
        <v>2100</v>
      </c>
      <c r="R864" t="s">
        <v>904</v>
      </c>
      <c r="S864" t="s">
        <v>875</v>
      </c>
      <c r="AA864" s="49" t="s">
        <v>4202</v>
      </c>
      <c r="AB864" s="71" t="s">
        <v>874</v>
      </c>
      <c r="AC864" s="55">
        <v>2035</v>
      </c>
      <c r="AD864" s="70" t="str">
        <f t="shared" si="159"/>
        <v>*0.95</v>
      </c>
      <c r="AE864" s="70" t="str">
        <f t="shared" si="160"/>
        <v>REZoning_Sol-Win</v>
      </c>
      <c r="AF864" s="55"/>
      <c r="AG864" s="49" t="s">
        <v>4202</v>
      </c>
      <c r="AH864" s="71" t="s">
        <v>874</v>
      </c>
      <c r="AI864" s="55">
        <v>2050</v>
      </c>
      <c r="AJ864" s="70" t="str">
        <f t="shared" si="161"/>
        <v>*0.91</v>
      </c>
      <c r="AK864" s="70" t="str">
        <f t="shared" si="162"/>
        <v>REZoning_Sol-Win</v>
      </c>
      <c r="AO864" s="50" t="s">
        <v>4202</v>
      </c>
      <c r="AP864" s="72" t="s">
        <v>874</v>
      </c>
      <c r="AQ864" s="58">
        <v>2035</v>
      </c>
      <c r="AR864" s="73" t="str">
        <f t="shared" si="163"/>
        <v>*0.91</v>
      </c>
      <c r="AS864" s="70" t="str">
        <f t="shared" si="164"/>
        <v>REZoning_Sol-Win</v>
      </c>
      <c r="AT864" s="58"/>
      <c r="AU864" s="50" t="s">
        <v>4202</v>
      </c>
      <c r="AV864" s="72" t="s">
        <v>874</v>
      </c>
      <c r="AW864" s="58">
        <v>2050</v>
      </c>
      <c r="AX864" s="73" t="str">
        <f t="shared" si="165"/>
        <v>*0.86</v>
      </c>
      <c r="AY864" s="70" t="str">
        <f t="shared" si="166"/>
        <v>REZoning_Sol-Win</v>
      </c>
    </row>
    <row r="865" ht="29" spans="1:51">
      <c r="A865" s="67" t="s">
        <v>98</v>
      </c>
      <c r="C865" t="s">
        <v>4203</v>
      </c>
      <c r="D865" s="68" t="s">
        <v>874</v>
      </c>
      <c r="E865" s="52">
        <v>2035</v>
      </c>
      <c r="F865" s="69" t="str">
        <f t="shared" si="156"/>
        <v>*0.95</v>
      </c>
      <c r="G865" s="70" t="str">
        <f t="shared" si="167"/>
        <v>REZoning_Sol-Win</v>
      </c>
      <c r="H865" s="52"/>
      <c r="I865" t="s">
        <v>4203</v>
      </c>
      <c r="J865" s="68" t="s">
        <v>874</v>
      </c>
      <c r="K865" s="52">
        <v>2050</v>
      </c>
      <c r="L865" s="62" t="str">
        <f t="shared" si="157"/>
        <v>*0.93</v>
      </c>
      <c r="M865" s="70" t="str">
        <f t="shared" si="158"/>
        <v>REZoning_Sol-Win</v>
      </c>
      <c r="O865" t="s">
        <v>4203</v>
      </c>
      <c r="P865" t="s">
        <v>874</v>
      </c>
      <c r="Q865">
        <v>2100</v>
      </c>
      <c r="R865" t="s">
        <v>904</v>
      </c>
      <c r="S865" t="s">
        <v>875</v>
      </c>
      <c r="AA865" s="49" t="s">
        <v>4203</v>
      </c>
      <c r="AB865" s="71" t="s">
        <v>874</v>
      </c>
      <c r="AC865" s="55">
        <v>2035</v>
      </c>
      <c r="AD865" s="70" t="str">
        <f t="shared" si="159"/>
        <v>*0.95</v>
      </c>
      <c r="AE865" s="70" t="str">
        <f t="shared" si="160"/>
        <v>REZoning_Sol-Win</v>
      </c>
      <c r="AF865" s="55"/>
      <c r="AG865" s="49" t="s">
        <v>4203</v>
      </c>
      <c r="AH865" s="71" t="s">
        <v>874</v>
      </c>
      <c r="AI865" s="55">
        <v>2050</v>
      </c>
      <c r="AJ865" s="70" t="str">
        <f t="shared" si="161"/>
        <v>*0.91</v>
      </c>
      <c r="AK865" s="70" t="str">
        <f t="shared" si="162"/>
        <v>REZoning_Sol-Win</v>
      </c>
      <c r="AO865" s="50" t="s">
        <v>4203</v>
      </c>
      <c r="AP865" s="72" t="s">
        <v>874</v>
      </c>
      <c r="AQ865" s="58">
        <v>2035</v>
      </c>
      <c r="AR865" s="73" t="str">
        <f t="shared" si="163"/>
        <v>*0.91</v>
      </c>
      <c r="AS865" s="70" t="str">
        <f t="shared" si="164"/>
        <v>REZoning_Sol-Win</v>
      </c>
      <c r="AT865" s="58"/>
      <c r="AU865" s="50" t="s">
        <v>4203</v>
      </c>
      <c r="AV865" s="72" t="s">
        <v>874</v>
      </c>
      <c r="AW865" s="58">
        <v>2050</v>
      </c>
      <c r="AX865" s="73" t="str">
        <f t="shared" si="165"/>
        <v>*0.86</v>
      </c>
      <c r="AY865" s="70" t="str">
        <f t="shared" si="166"/>
        <v>REZoning_Sol-Win</v>
      </c>
    </row>
    <row r="866" ht="29" spans="1:51">
      <c r="A866" s="67" t="s">
        <v>98</v>
      </c>
      <c r="C866" t="s">
        <v>4204</v>
      </c>
      <c r="D866" s="68" t="s">
        <v>874</v>
      </c>
      <c r="E866" s="52">
        <v>2035</v>
      </c>
      <c r="F866" s="69" t="str">
        <f t="shared" si="156"/>
        <v>*0.95</v>
      </c>
      <c r="G866" s="70" t="str">
        <f t="shared" si="167"/>
        <v>REZoning_Sol-Win</v>
      </c>
      <c r="H866" s="52"/>
      <c r="I866" t="s">
        <v>4204</v>
      </c>
      <c r="J866" s="68" t="s">
        <v>874</v>
      </c>
      <c r="K866" s="52">
        <v>2050</v>
      </c>
      <c r="L866" s="62" t="str">
        <f t="shared" si="157"/>
        <v>*0.93</v>
      </c>
      <c r="M866" s="70" t="str">
        <f t="shared" si="158"/>
        <v>REZoning_Sol-Win</v>
      </c>
      <c r="O866" t="s">
        <v>4204</v>
      </c>
      <c r="P866" t="s">
        <v>874</v>
      </c>
      <c r="Q866">
        <v>2100</v>
      </c>
      <c r="R866" t="s">
        <v>904</v>
      </c>
      <c r="S866" t="s">
        <v>875</v>
      </c>
      <c r="AA866" s="49" t="s">
        <v>4204</v>
      </c>
      <c r="AB866" s="71" t="s">
        <v>874</v>
      </c>
      <c r="AC866" s="55">
        <v>2035</v>
      </c>
      <c r="AD866" s="70" t="str">
        <f t="shared" si="159"/>
        <v>*0.95</v>
      </c>
      <c r="AE866" s="70" t="str">
        <f t="shared" si="160"/>
        <v>REZoning_Sol-Win</v>
      </c>
      <c r="AF866" s="55"/>
      <c r="AG866" s="49" t="s">
        <v>4204</v>
      </c>
      <c r="AH866" s="71" t="s">
        <v>874</v>
      </c>
      <c r="AI866" s="55">
        <v>2050</v>
      </c>
      <c r="AJ866" s="70" t="str">
        <f t="shared" si="161"/>
        <v>*0.91</v>
      </c>
      <c r="AK866" s="70" t="str">
        <f t="shared" si="162"/>
        <v>REZoning_Sol-Win</v>
      </c>
      <c r="AO866" s="50" t="s">
        <v>4204</v>
      </c>
      <c r="AP866" s="72" t="s">
        <v>874</v>
      </c>
      <c r="AQ866" s="58">
        <v>2035</v>
      </c>
      <c r="AR866" s="73" t="str">
        <f t="shared" si="163"/>
        <v>*0.91</v>
      </c>
      <c r="AS866" s="70" t="str">
        <f t="shared" si="164"/>
        <v>REZoning_Sol-Win</v>
      </c>
      <c r="AT866" s="58"/>
      <c r="AU866" s="50" t="s">
        <v>4204</v>
      </c>
      <c r="AV866" s="72" t="s">
        <v>874</v>
      </c>
      <c r="AW866" s="58">
        <v>2050</v>
      </c>
      <c r="AX866" s="73" t="str">
        <f t="shared" si="165"/>
        <v>*0.86</v>
      </c>
      <c r="AY866" s="70" t="str">
        <f t="shared" si="166"/>
        <v>REZoning_Sol-Win</v>
      </c>
    </row>
    <row r="867" ht="29" spans="1:51">
      <c r="A867" s="67" t="s">
        <v>98</v>
      </c>
      <c r="C867" t="s">
        <v>4205</v>
      </c>
      <c r="D867" s="68" t="s">
        <v>874</v>
      </c>
      <c r="E867" s="52">
        <v>2035</v>
      </c>
      <c r="F867" s="69" t="str">
        <f t="shared" si="156"/>
        <v>*0.95</v>
      </c>
      <c r="G867" s="70" t="str">
        <f t="shared" si="167"/>
        <v>REZoning_Sol-Win</v>
      </c>
      <c r="H867" s="52"/>
      <c r="I867" t="s">
        <v>4205</v>
      </c>
      <c r="J867" s="68" t="s">
        <v>874</v>
      </c>
      <c r="K867" s="52">
        <v>2050</v>
      </c>
      <c r="L867" s="62" t="str">
        <f t="shared" si="157"/>
        <v>*0.93</v>
      </c>
      <c r="M867" s="70" t="str">
        <f t="shared" si="158"/>
        <v>REZoning_Sol-Win</v>
      </c>
      <c r="O867" t="s">
        <v>4205</v>
      </c>
      <c r="P867" t="s">
        <v>874</v>
      </c>
      <c r="Q867">
        <v>2100</v>
      </c>
      <c r="R867" t="s">
        <v>904</v>
      </c>
      <c r="S867" t="s">
        <v>875</v>
      </c>
      <c r="AA867" s="49" t="s">
        <v>4205</v>
      </c>
      <c r="AB867" s="71" t="s">
        <v>874</v>
      </c>
      <c r="AC867" s="55">
        <v>2035</v>
      </c>
      <c r="AD867" s="70" t="str">
        <f t="shared" si="159"/>
        <v>*0.95</v>
      </c>
      <c r="AE867" s="70" t="str">
        <f t="shared" si="160"/>
        <v>REZoning_Sol-Win</v>
      </c>
      <c r="AF867" s="55"/>
      <c r="AG867" s="49" t="s">
        <v>4205</v>
      </c>
      <c r="AH867" s="71" t="s">
        <v>874</v>
      </c>
      <c r="AI867" s="55">
        <v>2050</v>
      </c>
      <c r="AJ867" s="70" t="str">
        <f t="shared" si="161"/>
        <v>*0.91</v>
      </c>
      <c r="AK867" s="70" t="str">
        <f t="shared" si="162"/>
        <v>REZoning_Sol-Win</v>
      </c>
      <c r="AO867" s="50" t="s">
        <v>4205</v>
      </c>
      <c r="AP867" s="72" t="s">
        <v>874</v>
      </c>
      <c r="AQ867" s="58">
        <v>2035</v>
      </c>
      <c r="AR867" s="73" t="str">
        <f t="shared" si="163"/>
        <v>*0.91</v>
      </c>
      <c r="AS867" s="70" t="str">
        <f t="shared" si="164"/>
        <v>REZoning_Sol-Win</v>
      </c>
      <c r="AT867" s="58"/>
      <c r="AU867" s="50" t="s">
        <v>4205</v>
      </c>
      <c r="AV867" s="72" t="s">
        <v>874</v>
      </c>
      <c r="AW867" s="58">
        <v>2050</v>
      </c>
      <c r="AX867" s="73" t="str">
        <f t="shared" si="165"/>
        <v>*0.86</v>
      </c>
      <c r="AY867" s="70" t="str">
        <f t="shared" si="166"/>
        <v>REZoning_Sol-Win</v>
      </c>
    </row>
    <row r="868" ht="29" spans="1:51">
      <c r="A868" s="67" t="s">
        <v>98</v>
      </c>
      <c r="C868" t="s">
        <v>4206</v>
      </c>
      <c r="D868" s="68" t="s">
        <v>874</v>
      </c>
      <c r="E868" s="52">
        <v>2035</v>
      </c>
      <c r="F868" s="69" t="str">
        <f t="shared" si="156"/>
        <v>*0.95</v>
      </c>
      <c r="G868" s="70" t="str">
        <f t="shared" si="167"/>
        <v>REZoning_Sol-Win</v>
      </c>
      <c r="H868" s="52"/>
      <c r="I868" t="s">
        <v>4206</v>
      </c>
      <c r="J868" s="68" t="s">
        <v>874</v>
      </c>
      <c r="K868" s="52">
        <v>2050</v>
      </c>
      <c r="L868" s="62" t="str">
        <f t="shared" si="157"/>
        <v>*0.93</v>
      </c>
      <c r="M868" s="70" t="str">
        <f t="shared" si="158"/>
        <v>REZoning_Sol-Win</v>
      </c>
      <c r="O868" t="s">
        <v>4206</v>
      </c>
      <c r="P868" t="s">
        <v>874</v>
      </c>
      <c r="Q868">
        <v>2100</v>
      </c>
      <c r="R868" t="s">
        <v>904</v>
      </c>
      <c r="S868" t="s">
        <v>875</v>
      </c>
      <c r="AA868" s="49" t="s">
        <v>4206</v>
      </c>
      <c r="AB868" s="71" t="s">
        <v>874</v>
      </c>
      <c r="AC868" s="55">
        <v>2035</v>
      </c>
      <c r="AD868" s="70" t="str">
        <f t="shared" si="159"/>
        <v>*0.95</v>
      </c>
      <c r="AE868" s="70" t="str">
        <f t="shared" si="160"/>
        <v>REZoning_Sol-Win</v>
      </c>
      <c r="AF868" s="55"/>
      <c r="AG868" s="49" t="s">
        <v>4206</v>
      </c>
      <c r="AH868" s="71" t="s">
        <v>874</v>
      </c>
      <c r="AI868" s="55">
        <v>2050</v>
      </c>
      <c r="AJ868" s="70" t="str">
        <f t="shared" si="161"/>
        <v>*0.91</v>
      </c>
      <c r="AK868" s="70" t="str">
        <f t="shared" si="162"/>
        <v>REZoning_Sol-Win</v>
      </c>
      <c r="AO868" s="50" t="s">
        <v>4206</v>
      </c>
      <c r="AP868" s="72" t="s">
        <v>874</v>
      </c>
      <c r="AQ868" s="58">
        <v>2035</v>
      </c>
      <c r="AR868" s="73" t="str">
        <f t="shared" si="163"/>
        <v>*0.91</v>
      </c>
      <c r="AS868" s="70" t="str">
        <f t="shared" si="164"/>
        <v>REZoning_Sol-Win</v>
      </c>
      <c r="AT868" s="58"/>
      <c r="AU868" s="50" t="s">
        <v>4206</v>
      </c>
      <c r="AV868" s="72" t="s">
        <v>874</v>
      </c>
      <c r="AW868" s="58">
        <v>2050</v>
      </c>
      <c r="AX868" s="73" t="str">
        <f t="shared" si="165"/>
        <v>*0.86</v>
      </c>
      <c r="AY868" s="70" t="str">
        <f t="shared" si="166"/>
        <v>REZoning_Sol-Win</v>
      </c>
    </row>
    <row r="869" ht="29" spans="1:51">
      <c r="A869" s="67" t="s">
        <v>98</v>
      </c>
      <c r="C869" t="s">
        <v>4207</v>
      </c>
      <c r="D869" s="68" t="s">
        <v>874</v>
      </c>
      <c r="E869" s="52">
        <v>2035</v>
      </c>
      <c r="F869" s="69" t="str">
        <f t="shared" si="156"/>
        <v>*0.95</v>
      </c>
      <c r="G869" s="70" t="str">
        <f t="shared" si="167"/>
        <v>REZoning_Sol-Win</v>
      </c>
      <c r="H869" s="52"/>
      <c r="I869" t="s">
        <v>4207</v>
      </c>
      <c r="J869" s="68" t="s">
        <v>874</v>
      </c>
      <c r="K869" s="52">
        <v>2050</v>
      </c>
      <c r="L869" s="62" t="str">
        <f t="shared" si="157"/>
        <v>*0.93</v>
      </c>
      <c r="M869" s="70" t="str">
        <f t="shared" si="158"/>
        <v>REZoning_Sol-Win</v>
      </c>
      <c r="O869" t="s">
        <v>4207</v>
      </c>
      <c r="P869" t="s">
        <v>874</v>
      </c>
      <c r="Q869">
        <v>2100</v>
      </c>
      <c r="R869" t="s">
        <v>904</v>
      </c>
      <c r="S869" t="s">
        <v>875</v>
      </c>
      <c r="AA869" s="49" t="s">
        <v>4207</v>
      </c>
      <c r="AB869" s="71" t="s">
        <v>874</v>
      </c>
      <c r="AC869" s="55">
        <v>2035</v>
      </c>
      <c r="AD869" s="70" t="str">
        <f t="shared" si="159"/>
        <v>*0.95</v>
      </c>
      <c r="AE869" s="70" t="str">
        <f t="shared" si="160"/>
        <v>REZoning_Sol-Win</v>
      </c>
      <c r="AF869" s="55"/>
      <c r="AG869" s="49" t="s">
        <v>4207</v>
      </c>
      <c r="AH869" s="71" t="s">
        <v>874</v>
      </c>
      <c r="AI869" s="55">
        <v>2050</v>
      </c>
      <c r="AJ869" s="70" t="str">
        <f t="shared" si="161"/>
        <v>*0.91</v>
      </c>
      <c r="AK869" s="70" t="str">
        <f t="shared" si="162"/>
        <v>REZoning_Sol-Win</v>
      </c>
      <c r="AO869" s="50" t="s">
        <v>4207</v>
      </c>
      <c r="AP869" s="72" t="s">
        <v>874</v>
      </c>
      <c r="AQ869" s="58">
        <v>2035</v>
      </c>
      <c r="AR869" s="73" t="str">
        <f t="shared" si="163"/>
        <v>*0.91</v>
      </c>
      <c r="AS869" s="70" t="str">
        <f t="shared" si="164"/>
        <v>REZoning_Sol-Win</v>
      </c>
      <c r="AT869" s="58"/>
      <c r="AU869" s="50" t="s">
        <v>4207</v>
      </c>
      <c r="AV869" s="72" t="s">
        <v>874</v>
      </c>
      <c r="AW869" s="58">
        <v>2050</v>
      </c>
      <c r="AX869" s="73" t="str">
        <f t="shared" si="165"/>
        <v>*0.86</v>
      </c>
      <c r="AY869" s="70" t="str">
        <f t="shared" si="166"/>
        <v>REZoning_Sol-Win</v>
      </c>
    </row>
    <row r="870" ht="29" spans="1:51">
      <c r="A870" s="67" t="s">
        <v>98</v>
      </c>
      <c r="C870" t="s">
        <v>4208</v>
      </c>
      <c r="D870" s="68" t="s">
        <v>874</v>
      </c>
      <c r="E870" s="52">
        <v>2035</v>
      </c>
      <c r="F870" s="69" t="str">
        <f t="shared" si="156"/>
        <v>*0.95</v>
      </c>
      <c r="G870" s="70" t="str">
        <f t="shared" si="167"/>
        <v>REZoning_Sol-Win</v>
      </c>
      <c r="H870" s="52"/>
      <c r="I870" t="s">
        <v>4208</v>
      </c>
      <c r="J870" s="68" t="s">
        <v>874</v>
      </c>
      <c r="K870" s="52">
        <v>2050</v>
      </c>
      <c r="L870" s="62" t="str">
        <f t="shared" si="157"/>
        <v>*0.93</v>
      </c>
      <c r="M870" s="70" t="str">
        <f t="shared" si="158"/>
        <v>REZoning_Sol-Win</v>
      </c>
      <c r="O870" t="s">
        <v>4208</v>
      </c>
      <c r="P870" t="s">
        <v>874</v>
      </c>
      <c r="Q870">
        <v>2100</v>
      </c>
      <c r="R870" t="s">
        <v>904</v>
      </c>
      <c r="S870" t="s">
        <v>875</v>
      </c>
      <c r="AA870" s="49" t="s">
        <v>4208</v>
      </c>
      <c r="AB870" s="71" t="s">
        <v>874</v>
      </c>
      <c r="AC870" s="55">
        <v>2035</v>
      </c>
      <c r="AD870" s="70" t="str">
        <f t="shared" si="159"/>
        <v>*0.95</v>
      </c>
      <c r="AE870" s="70" t="str">
        <f t="shared" si="160"/>
        <v>REZoning_Sol-Win</v>
      </c>
      <c r="AF870" s="55"/>
      <c r="AG870" s="49" t="s">
        <v>4208</v>
      </c>
      <c r="AH870" s="71" t="s">
        <v>874</v>
      </c>
      <c r="AI870" s="55">
        <v>2050</v>
      </c>
      <c r="AJ870" s="70" t="str">
        <f t="shared" si="161"/>
        <v>*0.91</v>
      </c>
      <c r="AK870" s="70" t="str">
        <f t="shared" si="162"/>
        <v>REZoning_Sol-Win</v>
      </c>
      <c r="AO870" s="50" t="s">
        <v>4208</v>
      </c>
      <c r="AP870" s="72" t="s">
        <v>874</v>
      </c>
      <c r="AQ870" s="58">
        <v>2035</v>
      </c>
      <c r="AR870" s="73" t="str">
        <f t="shared" si="163"/>
        <v>*0.91</v>
      </c>
      <c r="AS870" s="70" t="str">
        <f t="shared" si="164"/>
        <v>REZoning_Sol-Win</v>
      </c>
      <c r="AT870" s="58"/>
      <c r="AU870" s="50" t="s">
        <v>4208</v>
      </c>
      <c r="AV870" s="72" t="s">
        <v>874</v>
      </c>
      <c r="AW870" s="58">
        <v>2050</v>
      </c>
      <c r="AX870" s="73" t="str">
        <f t="shared" si="165"/>
        <v>*0.86</v>
      </c>
      <c r="AY870" s="70" t="str">
        <f t="shared" si="166"/>
        <v>REZoning_Sol-Win</v>
      </c>
    </row>
    <row r="871" ht="29" spans="1:51">
      <c r="A871" s="67" t="s">
        <v>98</v>
      </c>
      <c r="C871" t="s">
        <v>4209</v>
      </c>
      <c r="D871" s="68" t="s">
        <v>874</v>
      </c>
      <c r="E871" s="52">
        <v>2035</v>
      </c>
      <c r="F871" s="69" t="str">
        <f t="shared" si="156"/>
        <v>*0.95</v>
      </c>
      <c r="G871" s="70" t="str">
        <f t="shared" si="167"/>
        <v>REZoning_Sol-Win</v>
      </c>
      <c r="H871" s="52"/>
      <c r="I871" t="s">
        <v>4209</v>
      </c>
      <c r="J871" s="68" t="s">
        <v>874</v>
      </c>
      <c r="K871" s="52">
        <v>2050</v>
      </c>
      <c r="L871" s="62" t="str">
        <f t="shared" si="157"/>
        <v>*0.93</v>
      </c>
      <c r="M871" s="70" t="str">
        <f t="shared" si="158"/>
        <v>REZoning_Sol-Win</v>
      </c>
      <c r="O871" t="s">
        <v>4209</v>
      </c>
      <c r="P871" t="s">
        <v>874</v>
      </c>
      <c r="Q871">
        <v>2100</v>
      </c>
      <c r="R871" t="s">
        <v>904</v>
      </c>
      <c r="S871" t="s">
        <v>875</v>
      </c>
      <c r="AA871" s="49" t="s">
        <v>4209</v>
      </c>
      <c r="AB871" s="71" t="s">
        <v>874</v>
      </c>
      <c r="AC871" s="55">
        <v>2035</v>
      </c>
      <c r="AD871" s="70" t="str">
        <f t="shared" si="159"/>
        <v>*0.95</v>
      </c>
      <c r="AE871" s="70" t="str">
        <f t="shared" si="160"/>
        <v>REZoning_Sol-Win</v>
      </c>
      <c r="AF871" s="55"/>
      <c r="AG871" s="49" t="s">
        <v>4209</v>
      </c>
      <c r="AH871" s="71" t="s">
        <v>874</v>
      </c>
      <c r="AI871" s="55">
        <v>2050</v>
      </c>
      <c r="AJ871" s="70" t="str">
        <f t="shared" si="161"/>
        <v>*0.91</v>
      </c>
      <c r="AK871" s="70" t="str">
        <f t="shared" si="162"/>
        <v>REZoning_Sol-Win</v>
      </c>
      <c r="AO871" s="50" t="s">
        <v>4209</v>
      </c>
      <c r="AP871" s="72" t="s">
        <v>874</v>
      </c>
      <c r="AQ871" s="58">
        <v>2035</v>
      </c>
      <c r="AR871" s="73" t="str">
        <f t="shared" si="163"/>
        <v>*0.91</v>
      </c>
      <c r="AS871" s="70" t="str">
        <f t="shared" si="164"/>
        <v>REZoning_Sol-Win</v>
      </c>
      <c r="AT871" s="58"/>
      <c r="AU871" s="50" t="s">
        <v>4209</v>
      </c>
      <c r="AV871" s="72" t="s">
        <v>874</v>
      </c>
      <c r="AW871" s="58">
        <v>2050</v>
      </c>
      <c r="AX871" s="73" t="str">
        <f t="shared" si="165"/>
        <v>*0.86</v>
      </c>
      <c r="AY871" s="70" t="str">
        <f t="shared" si="166"/>
        <v>REZoning_Sol-Win</v>
      </c>
    </row>
    <row r="872" ht="29" spans="1:51">
      <c r="A872" s="67" t="s">
        <v>98</v>
      </c>
      <c r="C872" t="s">
        <v>4210</v>
      </c>
      <c r="D872" s="68" t="s">
        <v>874</v>
      </c>
      <c r="E872" s="52">
        <v>2035</v>
      </c>
      <c r="F872" s="69" t="str">
        <f t="shared" si="156"/>
        <v>*0.95</v>
      </c>
      <c r="G872" s="70" t="str">
        <f t="shared" si="167"/>
        <v>REZoning_Sol-Win</v>
      </c>
      <c r="H872" s="52"/>
      <c r="I872" t="s">
        <v>4210</v>
      </c>
      <c r="J872" s="68" t="s">
        <v>874</v>
      </c>
      <c r="K872" s="52">
        <v>2050</v>
      </c>
      <c r="L872" s="62" t="str">
        <f t="shared" si="157"/>
        <v>*0.93</v>
      </c>
      <c r="M872" s="70" t="str">
        <f t="shared" si="158"/>
        <v>REZoning_Sol-Win</v>
      </c>
      <c r="O872" t="s">
        <v>4210</v>
      </c>
      <c r="P872" t="s">
        <v>874</v>
      </c>
      <c r="Q872">
        <v>2100</v>
      </c>
      <c r="R872" t="s">
        <v>904</v>
      </c>
      <c r="S872" t="s">
        <v>875</v>
      </c>
      <c r="AA872" s="49" t="s">
        <v>4210</v>
      </c>
      <c r="AB872" s="71" t="s">
        <v>874</v>
      </c>
      <c r="AC872" s="55">
        <v>2035</v>
      </c>
      <c r="AD872" s="70" t="str">
        <f t="shared" si="159"/>
        <v>*0.95</v>
      </c>
      <c r="AE872" s="70" t="str">
        <f t="shared" si="160"/>
        <v>REZoning_Sol-Win</v>
      </c>
      <c r="AF872" s="55"/>
      <c r="AG872" s="49" t="s">
        <v>4210</v>
      </c>
      <c r="AH872" s="71" t="s">
        <v>874</v>
      </c>
      <c r="AI872" s="55">
        <v>2050</v>
      </c>
      <c r="AJ872" s="70" t="str">
        <f t="shared" si="161"/>
        <v>*0.91</v>
      </c>
      <c r="AK872" s="70" t="str">
        <f t="shared" si="162"/>
        <v>REZoning_Sol-Win</v>
      </c>
      <c r="AO872" s="50" t="s">
        <v>4210</v>
      </c>
      <c r="AP872" s="72" t="s">
        <v>874</v>
      </c>
      <c r="AQ872" s="58">
        <v>2035</v>
      </c>
      <c r="AR872" s="73" t="str">
        <f t="shared" si="163"/>
        <v>*0.91</v>
      </c>
      <c r="AS872" s="70" t="str">
        <f t="shared" si="164"/>
        <v>REZoning_Sol-Win</v>
      </c>
      <c r="AT872" s="58"/>
      <c r="AU872" s="50" t="s">
        <v>4210</v>
      </c>
      <c r="AV872" s="72" t="s">
        <v>874</v>
      </c>
      <c r="AW872" s="58">
        <v>2050</v>
      </c>
      <c r="AX872" s="73" t="str">
        <f t="shared" si="165"/>
        <v>*0.86</v>
      </c>
      <c r="AY872" s="70" t="str">
        <f t="shared" si="166"/>
        <v>REZoning_Sol-Win</v>
      </c>
    </row>
    <row r="873" ht="29" spans="1:51">
      <c r="A873" s="67" t="s">
        <v>98</v>
      </c>
      <c r="C873" t="s">
        <v>4211</v>
      </c>
      <c r="D873" s="68" t="s">
        <v>874</v>
      </c>
      <c r="E873" s="52">
        <v>2035</v>
      </c>
      <c r="F873" s="69" t="str">
        <f t="shared" si="156"/>
        <v>*0.95</v>
      </c>
      <c r="G873" s="70" t="str">
        <f t="shared" si="167"/>
        <v>REZoning_Sol-Win</v>
      </c>
      <c r="H873" s="52"/>
      <c r="I873" t="s">
        <v>4211</v>
      </c>
      <c r="J873" s="68" t="s">
        <v>874</v>
      </c>
      <c r="K873" s="52">
        <v>2050</v>
      </c>
      <c r="L873" s="62" t="str">
        <f t="shared" si="157"/>
        <v>*0.93</v>
      </c>
      <c r="M873" s="70" t="str">
        <f t="shared" si="158"/>
        <v>REZoning_Sol-Win</v>
      </c>
      <c r="O873" t="s">
        <v>4211</v>
      </c>
      <c r="P873" t="s">
        <v>874</v>
      </c>
      <c r="Q873">
        <v>2100</v>
      </c>
      <c r="R873" t="s">
        <v>904</v>
      </c>
      <c r="S873" t="s">
        <v>875</v>
      </c>
      <c r="AA873" s="49" t="s">
        <v>4211</v>
      </c>
      <c r="AB873" s="71" t="s">
        <v>874</v>
      </c>
      <c r="AC873" s="55">
        <v>2035</v>
      </c>
      <c r="AD873" s="70" t="str">
        <f t="shared" si="159"/>
        <v>*0.95</v>
      </c>
      <c r="AE873" s="70" t="str">
        <f t="shared" si="160"/>
        <v>REZoning_Sol-Win</v>
      </c>
      <c r="AF873" s="55"/>
      <c r="AG873" s="49" t="s">
        <v>4211</v>
      </c>
      <c r="AH873" s="71" t="s">
        <v>874</v>
      </c>
      <c r="AI873" s="55">
        <v>2050</v>
      </c>
      <c r="AJ873" s="70" t="str">
        <f t="shared" si="161"/>
        <v>*0.91</v>
      </c>
      <c r="AK873" s="70" t="str">
        <f t="shared" si="162"/>
        <v>REZoning_Sol-Win</v>
      </c>
      <c r="AO873" s="50" t="s">
        <v>4211</v>
      </c>
      <c r="AP873" s="72" t="s">
        <v>874</v>
      </c>
      <c r="AQ873" s="58">
        <v>2035</v>
      </c>
      <c r="AR873" s="73" t="str">
        <f t="shared" si="163"/>
        <v>*0.91</v>
      </c>
      <c r="AS873" s="70" t="str">
        <f t="shared" si="164"/>
        <v>REZoning_Sol-Win</v>
      </c>
      <c r="AT873" s="58"/>
      <c r="AU873" s="50" t="s">
        <v>4211</v>
      </c>
      <c r="AV873" s="72" t="s">
        <v>874</v>
      </c>
      <c r="AW873" s="58">
        <v>2050</v>
      </c>
      <c r="AX873" s="73" t="str">
        <f t="shared" si="165"/>
        <v>*0.86</v>
      </c>
      <c r="AY873" s="70" t="str">
        <f t="shared" si="166"/>
        <v>REZoning_Sol-Win</v>
      </c>
    </row>
    <row r="874" ht="29" spans="1:51">
      <c r="A874" s="67" t="s">
        <v>83</v>
      </c>
      <c r="C874" t="s">
        <v>4212</v>
      </c>
      <c r="D874" s="68" t="s">
        <v>874</v>
      </c>
      <c r="E874" s="52">
        <v>2035</v>
      </c>
      <c r="F874" s="69" t="str">
        <f t="shared" si="156"/>
        <v>*0.94</v>
      </c>
      <c r="G874" s="70" t="str">
        <f t="shared" si="167"/>
        <v>REZoning_Sol-Win</v>
      </c>
      <c r="H874" s="52"/>
      <c r="I874" t="s">
        <v>4212</v>
      </c>
      <c r="J874" s="68" t="s">
        <v>874</v>
      </c>
      <c r="K874" s="52">
        <v>2050</v>
      </c>
      <c r="L874" s="62" t="str">
        <f t="shared" si="157"/>
        <v>*0.9</v>
      </c>
      <c r="M874" s="70" t="str">
        <f t="shared" si="158"/>
        <v>REZoning_Sol-Win</v>
      </c>
      <c r="O874" t="s">
        <v>4212</v>
      </c>
      <c r="P874" t="s">
        <v>874</v>
      </c>
      <c r="Q874">
        <v>2100</v>
      </c>
      <c r="R874" t="s">
        <v>926</v>
      </c>
      <c r="S874" t="s">
        <v>875</v>
      </c>
      <c r="AA874" s="49" t="s">
        <v>4212</v>
      </c>
      <c r="AB874" s="71" t="s">
        <v>874</v>
      </c>
      <c r="AC874" s="55">
        <v>2035</v>
      </c>
      <c r="AD874" s="70" t="str">
        <f t="shared" si="159"/>
        <v>*0.92</v>
      </c>
      <c r="AE874" s="70" t="str">
        <f t="shared" si="160"/>
        <v>REZoning_Sol-Win</v>
      </c>
      <c r="AF874" s="55"/>
      <c r="AG874" s="49" t="s">
        <v>4212</v>
      </c>
      <c r="AH874" s="71" t="s">
        <v>874</v>
      </c>
      <c r="AI874" s="55">
        <v>2050</v>
      </c>
      <c r="AJ874" s="70" t="str">
        <f t="shared" si="161"/>
        <v>*0.89</v>
      </c>
      <c r="AK874" s="70" t="str">
        <f t="shared" si="162"/>
        <v>REZoning_Sol-Win</v>
      </c>
      <c r="AO874" s="50" t="s">
        <v>4212</v>
      </c>
      <c r="AP874" s="72" t="s">
        <v>874</v>
      </c>
      <c r="AQ874" s="58">
        <v>2035</v>
      </c>
      <c r="AR874" s="73" t="str">
        <f t="shared" si="163"/>
        <v>*0.89</v>
      </c>
      <c r="AS874" s="70" t="str">
        <f t="shared" si="164"/>
        <v>REZoning_Sol-Win</v>
      </c>
      <c r="AT874" s="58"/>
      <c r="AU874" s="50" t="s">
        <v>4212</v>
      </c>
      <c r="AV874" s="72" t="s">
        <v>874</v>
      </c>
      <c r="AW874" s="58">
        <v>2050</v>
      </c>
      <c r="AX874" s="73" t="str">
        <f t="shared" si="165"/>
        <v>*0.84</v>
      </c>
      <c r="AY874" s="70" t="str">
        <f t="shared" si="166"/>
        <v>REZoning_Sol-Win</v>
      </c>
    </row>
    <row r="875" ht="29" spans="1:51">
      <c r="A875" s="67" t="s">
        <v>83</v>
      </c>
      <c r="C875" t="s">
        <v>4213</v>
      </c>
      <c r="D875" s="68" t="s">
        <v>874</v>
      </c>
      <c r="E875" s="52">
        <v>2035</v>
      </c>
      <c r="F875" s="69" t="str">
        <f t="shared" si="156"/>
        <v>*0.94</v>
      </c>
      <c r="G875" s="70" t="str">
        <f t="shared" si="167"/>
        <v>REZoning_Sol-Win</v>
      </c>
      <c r="H875" s="52"/>
      <c r="I875" t="s">
        <v>4213</v>
      </c>
      <c r="J875" s="68" t="s">
        <v>874</v>
      </c>
      <c r="K875" s="52">
        <v>2050</v>
      </c>
      <c r="L875" s="62" t="str">
        <f t="shared" si="157"/>
        <v>*0.9</v>
      </c>
      <c r="M875" s="70" t="str">
        <f t="shared" si="158"/>
        <v>REZoning_Sol-Win</v>
      </c>
      <c r="O875" t="s">
        <v>4213</v>
      </c>
      <c r="P875" t="s">
        <v>874</v>
      </c>
      <c r="Q875">
        <v>2100</v>
      </c>
      <c r="R875" t="s">
        <v>926</v>
      </c>
      <c r="S875" t="s">
        <v>875</v>
      </c>
      <c r="AA875" s="49" t="s">
        <v>4213</v>
      </c>
      <c r="AB875" s="71" t="s">
        <v>874</v>
      </c>
      <c r="AC875" s="55">
        <v>2035</v>
      </c>
      <c r="AD875" s="70" t="str">
        <f t="shared" si="159"/>
        <v>*0.92</v>
      </c>
      <c r="AE875" s="70" t="str">
        <f t="shared" si="160"/>
        <v>REZoning_Sol-Win</v>
      </c>
      <c r="AF875" s="55"/>
      <c r="AG875" s="49" t="s">
        <v>4213</v>
      </c>
      <c r="AH875" s="71" t="s">
        <v>874</v>
      </c>
      <c r="AI875" s="55">
        <v>2050</v>
      </c>
      <c r="AJ875" s="70" t="str">
        <f t="shared" si="161"/>
        <v>*0.89</v>
      </c>
      <c r="AK875" s="70" t="str">
        <f t="shared" si="162"/>
        <v>REZoning_Sol-Win</v>
      </c>
      <c r="AO875" s="50" t="s">
        <v>4213</v>
      </c>
      <c r="AP875" s="72" t="s">
        <v>874</v>
      </c>
      <c r="AQ875" s="58">
        <v>2035</v>
      </c>
      <c r="AR875" s="73" t="str">
        <f t="shared" si="163"/>
        <v>*0.89</v>
      </c>
      <c r="AS875" s="70" t="str">
        <f t="shared" si="164"/>
        <v>REZoning_Sol-Win</v>
      </c>
      <c r="AT875" s="58"/>
      <c r="AU875" s="50" t="s">
        <v>4213</v>
      </c>
      <c r="AV875" s="72" t="s">
        <v>874</v>
      </c>
      <c r="AW875" s="58">
        <v>2050</v>
      </c>
      <c r="AX875" s="73" t="str">
        <f t="shared" si="165"/>
        <v>*0.84</v>
      </c>
      <c r="AY875" s="70" t="str">
        <f t="shared" si="166"/>
        <v>REZoning_Sol-Win</v>
      </c>
    </row>
    <row r="876" ht="29" spans="1:51">
      <c r="A876" s="67" t="s">
        <v>83</v>
      </c>
      <c r="C876" t="s">
        <v>4214</v>
      </c>
      <c r="D876" s="68" t="s">
        <v>874</v>
      </c>
      <c r="E876" s="52">
        <v>2035</v>
      </c>
      <c r="F876" s="69" t="str">
        <f t="shared" si="156"/>
        <v>*0.94</v>
      </c>
      <c r="G876" s="70" t="str">
        <f t="shared" si="167"/>
        <v>REZoning_Sol-Win</v>
      </c>
      <c r="H876" s="52"/>
      <c r="I876" t="s">
        <v>4214</v>
      </c>
      <c r="J876" s="68" t="s">
        <v>874</v>
      </c>
      <c r="K876" s="52">
        <v>2050</v>
      </c>
      <c r="L876" s="62" t="str">
        <f t="shared" si="157"/>
        <v>*0.9</v>
      </c>
      <c r="M876" s="70" t="str">
        <f t="shared" si="158"/>
        <v>REZoning_Sol-Win</v>
      </c>
      <c r="O876" t="s">
        <v>4214</v>
      </c>
      <c r="P876" t="s">
        <v>874</v>
      </c>
      <c r="Q876">
        <v>2100</v>
      </c>
      <c r="R876" t="s">
        <v>926</v>
      </c>
      <c r="S876" t="s">
        <v>875</v>
      </c>
      <c r="AA876" s="49" t="s">
        <v>4214</v>
      </c>
      <c r="AB876" s="71" t="s">
        <v>874</v>
      </c>
      <c r="AC876" s="55">
        <v>2035</v>
      </c>
      <c r="AD876" s="70" t="str">
        <f t="shared" si="159"/>
        <v>*0.92</v>
      </c>
      <c r="AE876" s="70" t="str">
        <f t="shared" si="160"/>
        <v>REZoning_Sol-Win</v>
      </c>
      <c r="AF876" s="55"/>
      <c r="AG876" s="49" t="s">
        <v>4214</v>
      </c>
      <c r="AH876" s="71" t="s">
        <v>874</v>
      </c>
      <c r="AI876" s="55">
        <v>2050</v>
      </c>
      <c r="AJ876" s="70" t="str">
        <f t="shared" si="161"/>
        <v>*0.89</v>
      </c>
      <c r="AK876" s="70" t="str">
        <f t="shared" si="162"/>
        <v>REZoning_Sol-Win</v>
      </c>
      <c r="AO876" s="50" t="s">
        <v>4214</v>
      </c>
      <c r="AP876" s="72" t="s">
        <v>874</v>
      </c>
      <c r="AQ876" s="58">
        <v>2035</v>
      </c>
      <c r="AR876" s="73" t="str">
        <f t="shared" si="163"/>
        <v>*0.89</v>
      </c>
      <c r="AS876" s="70" t="str">
        <f t="shared" si="164"/>
        <v>REZoning_Sol-Win</v>
      </c>
      <c r="AT876" s="58"/>
      <c r="AU876" s="50" t="s">
        <v>4214</v>
      </c>
      <c r="AV876" s="72" t="s">
        <v>874</v>
      </c>
      <c r="AW876" s="58">
        <v>2050</v>
      </c>
      <c r="AX876" s="73" t="str">
        <f t="shared" si="165"/>
        <v>*0.84</v>
      </c>
      <c r="AY876" s="70" t="str">
        <f t="shared" si="166"/>
        <v>REZoning_Sol-Win</v>
      </c>
    </row>
    <row r="877" ht="29" spans="1:51">
      <c r="A877" s="67" t="s">
        <v>83</v>
      </c>
      <c r="C877" t="s">
        <v>4215</v>
      </c>
      <c r="D877" s="68" t="s">
        <v>874</v>
      </c>
      <c r="E877" s="52">
        <v>2035</v>
      </c>
      <c r="F877" s="69" t="str">
        <f t="shared" si="156"/>
        <v>*0.94</v>
      </c>
      <c r="G877" s="70" t="str">
        <f t="shared" si="167"/>
        <v>REZoning_Sol-Win</v>
      </c>
      <c r="H877" s="52"/>
      <c r="I877" t="s">
        <v>4215</v>
      </c>
      <c r="J877" s="68" t="s">
        <v>874</v>
      </c>
      <c r="K877" s="52">
        <v>2050</v>
      </c>
      <c r="L877" s="62" t="str">
        <f t="shared" si="157"/>
        <v>*0.9</v>
      </c>
      <c r="M877" s="70" t="str">
        <f t="shared" si="158"/>
        <v>REZoning_Sol-Win</v>
      </c>
      <c r="O877" t="s">
        <v>4215</v>
      </c>
      <c r="P877" t="s">
        <v>874</v>
      </c>
      <c r="Q877">
        <v>2100</v>
      </c>
      <c r="R877" t="s">
        <v>926</v>
      </c>
      <c r="S877" t="s">
        <v>875</v>
      </c>
      <c r="AA877" s="49" t="s">
        <v>4215</v>
      </c>
      <c r="AB877" s="71" t="s">
        <v>874</v>
      </c>
      <c r="AC877" s="55">
        <v>2035</v>
      </c>
      <c r="AD877" s="70" t="str">
        <f t="shared" si="159"/>
        <v>*0.92</v>
      </c>
      <c r="AE877" s="70" t="str">
        <f t="shared" si="160"/>
        <v>REZoning_Sol-Win</v>
      </c>
      <c r="AF877" s="55"/>
      <c r="AG877" s="49" t="s">
        <v>4215</v>
      </c>
      <c r="AH877" s="71" t="s">
        <v>874</v>
      </c>
      <c r="AI877" s="55">
        <v>2050</v>
      </c>
      <c r="AJ877" s="70" t="str">
        <f t="shared" si="161"/>
        <v>*0.89</v>
      </c>
      <c r="AK877" s="70" t="str">
        <f t="shared" si="162"/>
        <v>REZoning_Sol-Win</v>
      </c>
      <c r="AO877" s="50" t="s">
        <v>4215</v>
      </c>
      <c r="AP877" s="72" t="s">
        <v>874</v>
      </c>
      <c r="AQ877" s="58">
        <v>2035</v>
      </c>
      <c r="AR877" s="73" t="str">
        <f t="shared" si="163"/>
        <v>*0.89</v>
      </c>
      <c r="AS877" s="70" t="str">
        <f t="shared" si="164"/>
        <v>REZoning_Sol-Win</v>
      </c>
      <c r="AT877" s="58"/>
      <c r="AU877" s="50" t="s">
        <v>4215</v>
      </c>
      <c r="AV877" s="72" t="s">
        <v>874</v>
      </c>
      <c r="AW877" s="58">
        <v>2050</v>
      </c>
      <c r="AX877" s="73" t="str">
        <f t="shared" si="165"/>
        <v>*0.84</v>
      </c>
      <c r="AY877" s="70" t="str">
        <f t="shared" si="166"/>
        <v>REZoning_Sol-Win</v>
      </c>
    </row>
    <row r="878" ht="29" spans="1:51">
      <c r="A878" s="67" t="s">
        <v>83</v>
      </c>
      <c r="C878" t="s">
        <v>4216</v>
      </c>
      <c r="D878" s="68" t="s">
        <v>874</v>
      </c>
      <c r="E878" s="52">
        <v>2035</v>
      </c>
      <c r="F878" s="69" t="str">
        <f t="shared" si="156"/>
        <v>*0.94</v>
      </c>
      <c r="G878" s="70" t="str">
        <f t="shared" si="167"/>
        <v>REZoning_Sol-Win</v>
      </c>
      <c r="H878" s="52"/>
      <c r="I878" t="s">
        <v>4216</v>
      </c>
      <c r="J878" s="68" t="s">
        <v>874</v>
      </c>
      <c r="K878" s="52">
        <v>2050</v>
      </c>
      <c r="L878" s="62" t="str">
        <f t="shared" si="157"/>
        <v>*0.9</v>
      </c>
      <c r="M878" s="70" t="str">
        <f t="shared" si="158"/>
        <v>REZoning_Sol-Win</v>
      </c>
      <c r="O878" t="s">
        <v>4216</v>
      </c>
      <c r="P878" t="s">
        <v>874</v>
      </c>
      <c r="Q878">
        <v>2100</v>
      </c>
      <c r="R878" t="s">
        <v>926</v>
      </c>
      <c r="S878" t="s">
        <v>875</v>
      </c>
      <c r="AA878" s="49" t="s">
        <v>4216</v>
      </c>
      <c r="AB878" s="71" t="s">
        <v>874</v>
      </c>
      <c r="AC878" s="55">
        <v>2035</v>
      </c>
      <c r="AD878" s="70" t="str">
        <f t="shared" si="159"/>
        <v>*0.92</v>
      </c>
      <c r="AE878" s="70" t="str">
        <f t="shared" si="160"/>
        <v>REZoning_Sol-Win</v>
      </c>
      <c r="AF878" s="55"/>
      <c r="AG878" s="49" t="s">
        <v>4216</v>
      </c>
      <c r="AH878" s="71" t="s">
        <v>874</v>
      </c>
      <c r="AI878" s="55">
        <v>2050</v>
      </c>
      <c r="AJ878" s="70" t="str">
        <f t="shared" si="161"/>
        <v>*0.89</v>
      </c>
      <c r="AK878" s="70" t="str">
        <f t="shared" si="162"/>
        <v>REZoning_Sol-Win</v>
      </c>
      <c r="AO878" s="50" t="s">
        <v>4216</v>
      </c>
      <c r="AP878" s="72" t="s">
        <v>874</v>
      </c>
      <c r="AQ878" s="58">
        <v>2035</v>
      </c>
      <c r="AR878" s="73" t="str">
        <f t="shared" si="163"/>
        <v>*0.89</v>
      </c>
      <c r="AS878" s="70" t="str">
        <f t="shared" si="164"/>
        <v>REZoning_Sol-Win</v>
      </c>
      <c r="AT878" s="58"/>
      <c r="AU878" s="50" t="s">
        <v>4216</v>
      </c>
      <c r="AV878" s="72" t="s">
        <v>874</v>
      </c>
      <c r="AW878" s="58">
        <v>2050</v>
      </c>
      <c r="AX878" s="73" t="str">
        <f t="shared" si="165"/>
        <v>*0.84</v>
      </c>
      <c r="AY878" s="70" t="str">
        <f t="shared" si="166"/>
        <v>REZoning_Sol-Win</v>
      </c>
    </row>
    <row r="879" ht="29" spans="1:51">
      <c r="A879" s="67" t="s">
        <v>83</v>
      </c>
      <c r="C879" t="s">
        <v>4217</v>
      </c>
      <c r="D879" s="68" t="s">
        <v>874</v>
      </c>
      <c r="E879" s="52">
        <v>2035</v>
      </c>
      <c r="F879" s="69" t="str">
        <f t="shared" si="156"/>
        <v>*0.94</v>
      </c>
      <c r="G879" s="70" t="str">
        <f t="shared" si="167"/>
        <v>REZoning_Sol-Win</v>
      </c>
      <c r="H879" s="52"/>
      <c r="I879" t="s">
        <v>4217</v>
      </c>
      <c r="J879" s="68" t="s">
        <v>874</v>
      </c>
      <c r="K879" s="52">
        <v>2050</v>
      </c>
      <c r="L879" s="62" t="str">
        <f t="shared" si="157"/>
        <v>*0.9</v>
      </c>
      <c r="M879" s="70" t="str">
        <f t="shared" si="158"/>
        <v>REZoning_Sol-Win</v>
      </c>
      <c r="O879" t="s">
        <v>4217</v>
      </c>
      <c r="P879" t="s">
        <v>874</v>
      </c>
      <c r="Q879">
        <v>2100</v>
      </c>
      <c r="R879" t="s">
        <v>926</v>
      </c>
      <c r="S879" t="s">
        <v>875</v>
      </c>
      <c r="AA879" s="49" t="s">
        <v>4217</v>
      </c>
      <c r="AB879" s="71" t="s">
        <v>874</v>
      </c>
      <c r="AC879" s="55">
        <v>2035</v>
      </c>
      <c r="AD879" s="70" t="str">
        <f t="shared" si="159"/>
        <v>*0.92</v>
      </c>
      <c r="AE879" s="70" t="str">
        <f t="shared" si="160"/>
        <v>REZoning_Sol-Win</v>
      </c>
      <c r="AF879" s="55"/>
      <c r="AG879" s="49" t="s">
        <v>4217</v>
      </c>
      <c r="AH879" s="71" t="s">
        <v>874</v>
      </c>
      <c r="AI879" s="55">
        <v>2050</v>
      </c>
      <c r="AJ879" s="70" t="str">
        <f t="shared" si="161"/>
        <v>*0.89</v>
      </c>
      <c r="AK879" s="70" t="str">
        <f t="shared" si="162"/>
        <v>REZoning_Sol-Win</v>
      </c>
      <c r="AO879" s="50" t="s">
        <v>4217</v>
      </c>
      <c r="AP879" s="72" t="s">
        <v>874</v>
      </c>
      <c r="AQ879" s="58">
        <v>2035</v>
      </c>
      <c r="AR879" s="73" t="str">
        <f t="shared" si="163"/>
        <v>*0.89</v>
      </c>
      <c r="AS879" s="70" t="str">
        <f t="shared" si="164"/>
        <v>REZoning_Sol-Win</v>
      </c>
      <c r="AT879" s="58"/>
      <c r="AU879" s="50" t="s">
        <v>4217</v>
      </c>
      <c r="AV879" s="72" t="s">
        <v>874</v>
      </c>
      <c r="AW879" s="58">
        <v>2050</v>
      </c>
      <c r="AX879" s="73" t="str">
        <f t="shared" si="165"/>
        <v>*0.84</v>
      </c>
      <c r="AY879" s="70" t="str">
        <f t="shared" si="166"/>
        <v>REZoning_Sol-Win</v>
      </c>
    </row>
    <row r="880" ht="29" spans="1:51">
      <c r="A880" s="67" t="s">
        <v>83</v>
      </c>
      <c r="C880" t="s">
        <v>4218</v>
      </c>
      <c r="D880" s="68" t="s">
        <v>874</v>
      </c>
      <c r="E880" s="52">
        <v>2035</v>
      </c>
      <c r="F880" s="69" t="str">
        <f t="shared" si="156"/>
        <v>*0.94</v>
      </c>
      <c r="G880" s="70" t="str">
        <f t="shared" si="167"/>
        <v>REZoning_Sol-Win</v>
      </c>
      <c r="H880" s="52"/>
      <c r="I880" t="s">
        <v>4218</v>
      </c>
      <c r="J880" s="68" t="s">
        <v>874</v>
      </c>
      <c r="K880" s="52">
        <v>2050</v>
      </c>
      <c r="L880" s="62" t="str">
        <f t="shared" si="157"/>
        <v>*0.9</v>
      </c>
      <c r="M880" s="70" t="str">
        <f t="shared" si="158"/>
        <v>REZoning_Sol-Win</v>
      </c>
      <c r="O880" t="s">
        <v>4218</v>
      </c>
      <c r="P880" t="s">
        <v>874</v>
      </c>
      <c r="Q880">
        <v>2100</v>
      </c>
      <c r="R880" t="s">
        <v>926</v>
      </c>
      <c r="S880" t="s">
        <v>875</v>
      </c>
      <c r="AA880" s="49" t="s">
        <v>4218</v>
      </c>
      <c r="AB880" s="71" t="s">
        <v>874</v>
      </c>
      <c r="AC880" s="55">
        <v>2035</v>
      </c>
      <c r="AD880" s="70" t="str">
        <f t="shared" si="159"/>
        <v>*0.92</v>
      </c>
      <c r="AE880" s="70" t="str">
        <f t="shared" si="160"/>
        <v>REZoning_Sol-Win</v>
      </c>
      <c r="AF880" s="55"/>
      <c r="AG880" s="49" t="s">
        <v>4218</v>
      </c>
      <c r="AH880" s="71" t="s">
        <v>874</v>
      </c>
      <c r="AI880" s="55">
        <v>2050</v>
      </c>
      <c r="AJ880" s="70" t="str">
        <f t="shared" si="161"/>
        <v>*0.89</v>
      </c>
      <c r="AK880" s="70" t="str">
        <f t="shared" si="162"/>
        <v>REZoning_Sol-Win</v>
      </c>
      <c r="AO880" s="50" t="s">
        <v>4218</v>
      </c>
      <c r="AP880" s="72" t="s">
        <v>874</v>
      </c>
      <c r="AQ880" s="58">
        <v>2035</v>
      </c>
      <c r="AR880" s="73" t="str">
        <f t="shared" si="163"/>
        <v>*0.89</v>
      </c>
      <c r="AS880" s="70" t="str">
        <f t="shared" si="164"/>
        <v>REZoning_Sol-Win</v>
      </c>
      <c r="AT880" s="58"/>
      <c r="AU880" s="50" t="s">
        <v>4218</v>
      </c>
      <c r="AV880" s="72" t="s">
        <v>874</v>
      </c>
      <c r="AW880" s="58">
        <v>2050</v>
      </c>
      <c r="AX880" s="73" t="str">
        <f t="shared" si="165"/>
        <v>*0.84</v>
      </c>
      <c r="AY880" s="70" t="str">
        <f t="shared" si="166"/>
        <v>REZoning_Sol-Win</v>
      </c>
    </row>
    <row r="881" ht="29" spans="1:51">
      <c r="A881" s="67" t="s">
        <v>83</v>
      </c>
      <c r="C881" t="s">
        <v>4219</v>
      </c>
      <c r="D881" s="68" t="s">
        <v>874</v>
      </c>
      <c r="E881" s="52">
        <v>2035</v>
      </c>
      <c r="F881" s="69" t="str">
        <f t="shared" si="156"/>
        <v>*0.94</v>
      </c>
      <c r="G881" s="70" t="str">
        <f t="shared" si="167"/>
        <v>REZoning_Sol-Win</v>
      </c>
      <c r="H881" s="52"/>
      <c r="I881" t="s">
        <v>4219</v>
      </c>
      <c r="J881" s="68" t="s">
        <v>874</v>
      </c>
      <c r="K881" s="52">
        <v>2050</v>
      </c>
      <c r="L881" s="62" t="str">
        <f t="shared" si="157"/>
        <v>*0.9</v>
      </c>
      <c r="M881" s="70" t="str">
        <f t="shared" si="158"/>
        <v>REZoning_Sol-Win</v>
      </c>
      <c r="O881" t="s">
        <v>4219</v>
      </c>
      <c r="P881" t="s">
        <v>874</v>
      </c>
      <c r="Q881">
        <v>2100</v>
      </c>
      <c r="R881" t="s">
        <v>926</v>
      </c>
      <c r="S881" t="s">
        <v>875</v>
      </c>
      <c r="AA881" s="49" t="s">
        <v>4219</v>
      </c>
      <c r="AB881" s="71" t="s">
        <v>874</v>
      </c>
      <c r="AC881" s="55">
        <v>2035</v>
      </c>
      <c r="AD881" s="70" t="str">
        <f t="shared" si="159"/>
        <v>*0.92</v>
      </c>
      <c r="AE881" s="70" t="str">
        <f t="shared" si="160"/>
        <v>REZoning_Sol-Win</v>
      </c>
      <c r="AF881" s="55"/>
      <c r="AG881" s="49" t="s">
        <v>4219</v>
      </c>
      <c r="AH881" s="71" t="s">
        <v>874</v>
      </c>
      <c r="AI881" s="55">
        <v>2050</v>
      </c>
      <c r="AJ881" s="70" t="str">
        <f t="shared" si="161"/>
        <v>*0.89</v>
      </c>
      <c r="AK881" s="70" t="str">
        <f t="shared" si="162"/>
        <v>REZoning_Sol-Win</v>
      </c>
      <c r="AO881" s="50" t="s">
        <v>4219</v>
      </c>
      <c r="AP881" s="72" t="s">
        <v>874</v>
      </c>
      <c r="AQ881" s="58">
        <v>2035</v>
      </c>
      <c r="AR881" s="73" t="str">
        <f t="shared" si="163"/>
        <v>*0.89</v>
      </c>
      <c r="AS881" s="70" t="str">
        <f t="shared" si="164"/>
        <v>REZoning_Sol-Win</v>
      </c>
      <c r="AT881" s="58"/>
      <c r="AU881" s="50" t="s">
        <v>4219</v>
      </c>
      <c r="AV881" s="72" t="s">
        <v>874</v>
      </c>
      <c r="AW881" s="58">
        <v>2050</v>
      </c>
      <c r="AX881" s="73" t="str">
        <f t="shared" si="165"/>
        <v>*0.84</v>
      </c>
      <c r="AY881" s="70" t="str">
        <f t="shared" si="166"/>
        <v>REZoning_Sol-Win</v>
      </c>
    </row>
    <row r="882" ht="29" spans="1:51">
      <c r="A882" s="67" t="s">
        <v>83</v>
      </c>
      <c r="C882" t="s">
        <v>4220</v>
      </c>
      <c r="D882" s="68" t="s">
        <v>874</v>
      </c>
      <c r="E882" s="52">
        <v>2035</v>
      </c>
      <c r="F882" s="69" t="str">
        <f t="shared" si="156"/>
        <v>*0.94</v>
      </c>
      <c r="G882" s="70" t="str">
        <f t="shared" si="167"/>
        <v>REZoning_Sol-Win</v>
      </c>
      <c r="H882" s="52"/>
      <c r="I882" t="s">
        <v>4220</v>
      </c>
      <c r="J882" s="68" t="s">
        <v>874</v>
      </c>
      <c r="K882" s="52">
        <v>2050</v>
      </c>
      <c r="L882" s="62" t="str">
        <f t="shared" si="157"/>
        <v>*0.9</v>
      </c>
      <c r="M882" s="70" t="str">
        <f t="shared" si="158"/>
        <v>REZoning_Sol-Win</v>
      </c>
      <c r="O882" t="s">
        <v>4220</v>
      </c>
      <c r="P882" t="s">
        <v>874</v>
      </c>
      <c r="Q882">
        <v>2100</v>
      </c>
      <c r="R882" t="s">
        <v>926</v>
      </c>
      <c r="S882" t="s">
        <v>875</v>
      </c>
      <c r="AA882" s="49" t="s">
        <v>4220</v>
      </c>
      <c r="AB882" s="71" t="s">
        <v>874</v>
      </c>
      <c r="AC882" s="55">
        <v>2035</v>
      </c>
      <c r="AD882" s="70" t="str">
        <f t="shared" si="159"/>
        <v>*0.92</v>
      </c>
      <c r="AE882" s="70" t="str">
        <f t="shared" si="160"/>
        <v>REZoning_Sol-Win</v>
      </c>
      <c r="AF882" s="55"/>
      <c r="AG882" s="49" t="s">
        <v>4220</v>
      </c>
      <c r="AH882" s="71" t="s">
        <v>874</v>
      </c>
      <c r="AI882" s="55">
        <v>2050</v>
      </c>
      <c r="AJ882" s="70" t="str">
        <f t="shared" si="161"/>
        <v>*0.89</v>
      </c>
      <c r="AK882" s="70" t="str">
        <f t="shared" si="162"/>
        <v>REZoning_Sol-Win</v>
      </c>
      <c r="AO882" s="50" t="s">
        <v>4220</v>
      </c>
      <c r="AP882" s="72" t="s">
        <v>874</v>
      </c>
      <c r="AQ882" s="58">
        <v>2035</v>
      </c>
      <c r="AR882" s="73" t="str">
        <f t="shared" si="163"/>
        <v>*0.89</v>
      </c>
      <c r="AS882" s="70" t="str">
        <f t="shared" si="164"/>
        <v>REZoning_Sol-Win</v>
      </c>
      <c r="AT882" s="58"/>
      <c r="AU882" s="50" t="s">
        <v>4220</v>
      </c>
      <c r="AV882" s="72" t="s">
        <v>874</v>
      </c>
      <c r="AW882" s="58">
        <v>2050</v>
      </c>
      <c r="AX882" s="73" t="str">
        <f t="shared" si="165"/>
        <v>*0.84</v>
      </c>
      <c r="AY882" s="70" t="str">
        <f t="shared" si="166"/>
        <v>REZoning_Sol-Win</v>
      </c>
    </row>
    <row r="883" ht="29" spans="1:51">
      <c r="A883" s="67" t="s">
        <v>83</v>
      </c>
      <c r="C883" t="s">
        <v>4221</v>
      </c>
      <c r="D883" s="68" t="s">
        <v>874</v>
      </c>
      <c r="E883" s="52">
        <v>2035</v>
      </c>
      <c r="F883" s="69" t="str">
        <f t="shared" si="156"/>
        <v>*0.94</v>
      </c>
      <c r="G883" s="70" t="str">
        <f t="shared" si="167"/>
        <v>REZoning_Sol-Win</v>
      </c>
      <c r="H883" s="52"/>
      <c r="I883" t="s">
        <v>4221</v>
      </c>
      <c r="J883" s="68" t="s">
        <v>874</v>
      </c>
      <c r="K883" s="52">
        <v>2050</v>
      </c>
      <c r="L883" s="62" t="str">
        <f t="shared" si="157"/>
        <v>*0.9</v>
      </c>
      <c r="M883" s="70" t="str">
        <f t="shared" si="158"/>
        <v>REZoning_Sol-Win</v>
      </c>
      <c r="O883" t="s">
        <v>4221</v>
      </c>
      <c r="P883" t="s">
        <v>874</v>
      </c>
      <c r="Q883">
        <v>2100</v>
      </c>
      <c r="R883" t="s">
        <v>926</v>
      </c>
      <c r="S883" t="s">
        <v>875</v>
      </c>
      <c r="AA883" s="49" t="s">
        <v>4221</v>
      </c>
      <c r="AB883" s="71" t="s">
        <v>874</v>
      </c>
      <c r="AC883" s="55">
        <v>2035</v>
      </c>
      <c r="AD883" s="70" t="str">
        <f t="shared" si="159"/>
        <v>*0.92</v>
      </c>
      <c r="AE883" s="70" t="str">
        <f t="shared" si="160"/>
        <v>REZoning_Sol-Win</v>
      </c>
      <c r="AF883" s="55"/>
      <c r="AG883" s="49" t="s">
        <v>4221</v>
      </c>
      <c r="AH883" s="71" t="s">
        <v>874</v>
      </c>
      <c r="AI883" s="55">
        <v>2050</v>
      </c>
      <c r="AJ883" s="70" t="str">
        <f t="shared" si="161"/>
        <v>*0.89</v>
      </c>
      <c r="AK883" s="70" t="str">
        <f t="shared" si="162"/>
        <v>REZoning_Sol-Win</v>
      </c>
      <c r="AO883" s="50" t="s">
        <v>4221</v>
      </c>
      <c r="AP883" s="72" t="s">
        <v>874</v>
      </c>
      <c r="AQ883" s="58">
        <v>2035</v>
      </c>
      <c r="AR883" s="73" t="str">
        <f t="shared" si="163"/>
        <v>*0.89</v>
      </c>
      <c r="AS883" s="70" t="str">
        <f t="shared" si="164"/>
        <v>REZoning_Sol-Win</v>
      </c>
      <c r="AT883" s="58"/>
      <c r="AU883" s="50" t="s">
        <v>4221</v>
      </c>
      <c r="AV883" s="72" t="s">
        <v>874</v>
      </c>
      <c r="AW883" s="58">
        <v>2050</v>
      </c>
      <c r="AX883" s="73" t="str">
        <f t="shared" si="165"/>
        <v>*0.84</v>
      </c>
      <c r="AY883" s="70" t="str">
        <f t="shared" si="166"/>
        <v>REZoning_Sol-Win</v>
      </c>
    </row>
    <row r="884" ht="29" spans="1:51">
      <c r="A884" s="67" t="s">
        <v>83</v>
      </c>
      <c r="C884" t="s">
        <v>4222</v>
      </c>
      <c r="D884" s="68" t="s">
        <v>874</v>
      </c>
      <c r="E884" s="52">
        <v>2035</v>
      </c>
      <c r="F884" s="69" t="str">
        <f t="shared" si="156"/>
        <v>*0.94</v>
      </c>
      <c r="G884" s="70" t="str">
        <f t="shared" si="167"/>
        <v>REZoning_Sol-Win</v>
      </c>
      <c r="H884" s="52"/>
      <c r="I884" t="s">
        <v>4222</v>
      </c>
      <c r="J884" s="68" t="s">
        <v>874</v>
      </c>
      <c r="K884" s="52">
        <v>2050</v>
      </c>
      <c r="L884" s="62" t="str">
        <f t="shared" si="157"/>
        <v>*0.9</v>
      </c>
      <c r="M884" s="70" t="str">
        <f t="shared" si="158"/>
        <v>REZoning_Sol-Win</v>
      </c>
      <c r="O884" t="s">
        <v>4222</v>
      </c>
      <c r="P884" t="s">
        <v>874</v>
      </c>
      <c r="Q884">
        <v>2100</v>
      </c>
      <c r="R884" t="s">
        <v>926</v>
      </c>
      <c r="S884" t="s">
        <v>875</v>
      </c>
      <c r="AA884" s="49" t="s">
        <v>4222</v>
      </c>
      <c r="AB884" s="71" t="s">
        <v>874</v>
      </c>
      <c r="AC884" s="55">
        <v>2035</v>
      </c>
      <c r="AD884" s="70" t="str">
        <f t="shared" si="159"/>
        <v>*0.92</v>
      </c>
      <c r="AE884" s="70" t="str">
        <f t="shared" si="160"/>
        <v>REZoning_Sol-Win</v>
      </c>
      <c r="AF884" s="55"/>
      <c r="AG884" s="49" t="s">
        <v>4222</v>
      </c>
      <c r="AH884" s="71" t="s">
        <v>874</v>
      </c>
      <c r="AI884" s="55">
        <v>2050</v>
      </c>
      <c r="AJ884" s="70" t="str">
        <f t="shared" si="161"/>
        <v>*0.89</v>
      </c>
      <c r="AK884" s="70" t="str">
        <f t="shared" si="162"/>
        <v>REZoning_Sol-Win</v>
      </c>
      <c r="AO884" s="50" t="s">
        <v>4222</v>
      </c>
      <c r="AP884" s="72" t="s">
        <v>874</v>
      </c>
      <c r="AQ884" s="58">
        <v>2035</v>
      </c>
      <c r="AR884" s="73" t="str">
        <f t="shared" si="163"/>
        <v>*0.89</v>
      </c>
      <c r="AS884" s="70" t="str">
        <f t="shared" si="164"/>
        <v>REZoning_Sol-Win</v>
      </c>
      <c r="AT884" s="58"/>
      <c r="AU884" s="50" t="s">
        <v>4222</v>
      </c>
      <c r="AV884" s="72" t="s">
        <v>874</v>
      </c>
      <c r="AW884" s="58">
        <v>2050</v>
      </c>
      <c r="AX884" s="73" t="str">
        <f t="shared" si="165"/>
        <v>*0.84</v>
      </c>
      <c r="AY884" s="70" t="str">
        <f t="shared" si="166"/>
        <v>REZoning_Sol-Win</v>
      </c>
    </row>
    <row r="885" ht="29" spans="1:51">
      <c r="A885" s="67" t="s">
        <v>70</v>
      </c>
      <c r="C885" t="s">
        <v>4223</v>
      </c>
      <c r="D885" s="68" t="s">
        <v>874</v>
      </c>
      <c r="E885" s="52">
        <v>2035</v>
      </c>
      <c r="F885" s="69" t="str">
        <f t="shared" si="156"/>
        <v>*0.94</v>
      </c>
      <c r="G885" s="70" t="str">
        <f t="shared" si="167"/>
        <v>REZoning_Sol-Win</v>
      </c>
      <c r="H885" s="52"/>
      <c r="I885" t="s">
        <v>4223</v>
      </c>
      <c r="J885" s="68" t="s">
        <v>874</v>
      </c>
      <c r="K885" s="52">
        <v>2050</v>
      </c>
      <c r="L885" s="62" t="str">
        <f t="shared" si="157"/>
        <v>*0.91</v>
      </c>
      <c r="M885" s="70" t="str">
        <f t="shared" si="158"/>
        <v>REZoning_Sol-Win</v>
      </c>
      <c r="O885" t="s">
        <v>4223</v>
      </c>
      <c r="P885" t="s">
        <v>874</v>
      </c>
      <c r="Q885">
        <v>2100</v>
      </c>
      <c r="R885" t="s">
        <v>890</v>
      </c>
      <c r="S885" t="s">
        <v>875</v>
      </c>
      <c r="AA885" s="49" t="s">
        <v>4223</v>
      </c>
      <c r="AB885" s="71" t="s">
        <v>874</v>
      </c>
      <c r="AC885" s="55">
        <v>2035</v>
      </c>
      <c r="AD885" s="70" t="str">
        <f t="shared" si="159"/>
        <v>*0.93</v>
      </c>
      <c r="AE885" s="70" t="str">
        <f t="shared" si="160"/>
        <v>REZoning_Sol-Win</v>
      </c>
      <c r="AF885" s="55"/>
      <c r="AG885" s="49" t="s">
        <v>4223</v>
      </c>
      <c r="AH885" s="71" t="s">
        <v>874</v>
      </c>
      <c r="AI885" s="55">
        <v>2050</v>
      </c>
      <c r="AJ885" s="70" t="str">
        <f t="shared" si="161"/>
        <v>*0.9</v>
      </c>
      <c r="AK885" s="70" t="str">
        <f t="shared" si="162"/>
        <v>REZoning_Sol-Win</v>
      </c>
      <c r="AO885" s="50" t="s">
        <v>4223</v>
      </c>
      <c r="AP885" s="72" t="s">
        <v>874</v>
      </c>
      <c r="AQ885" s="58">
        <v>2035</v>
      </c>
      <c r="AR885" s="73" t="str">
        <f t="shared" si="163"/>
        <v>*0.9</v>
      </c>
      <c r="AS885" s="70" t="str">
        <f t="shared" si="164"/>
        <v>REZoning_Sol-Win</v>
      </c>
      <c r="AT885" s="58"/>
      <c r="AU885" s="50" t="s">
        <v>4223</v>
      </c>
      <c r="AV885" s="72" t="s">
        <v>874</v>
      </c>
      <c r="AW885" s="58">
        <v>2050</v>
      </c>
      <c r="AX885" s="73" t="str">
        <f t="shared" si="165"/>
        <v>*0.86</v>
      </c>
      <c r="AY885" s="70" t="str">
        <f t="shared" si="166"/>
        <v>REZoning_Sol-Win</v>
      </c>
    </row>
    <row r="886" ht="29" spans="1:51">
      <c r="A886" s="67" t="s">
        <v>70</v>
      </c>
      <c r="C886" t="s">
        <v>4224</v>
      </c>
      <c r="D886" s="68" t="s">
        <v>874</v>
      </c>
      <c r="E886" s="52">
        <v>2035</v>
      </c>
      <c r="F886" s="69" t="str">
        <f t="shared" si="156"/>
        <v>*0.94</v>
      </c>
      <c r="G886" s="70" t="str">
        <f t="shared" si="167"/>
        <v>REZoning_Sol-Win</v>
      </c>
      <c r="H886" s="52"/>
      <c r="I886" t="s">
        <v>4224</v>
      </c>
      <c r="J886" s="68" t="s">
        <v>874</v>
      </c>
      <c r="K886" s="52">
        <v>2050</v>
      </c>
      <c r="L886" s="62" t="str">
        <f t="shared" si="157"/>
        <v>*0.91</v>
      </c>
      <c r="M886" s="70" t="str">
        <f t="shared" si="158"/>
        <v>REZoning_Sol-Win</v>
      </c>
      <c r="O886" t="s">
        <v>4224</v>
      </c>
      <c r="P886" t="s">
        <v>874</v>
      </c>
      <c r="Q886">
        <v>2100</v>
      </c>
      <c r="R886" t="s">
        <v>890</v>
      </c>
      <c r="S886" t="s">
        <v>875</v>
      </c>
      <c r="AA886" s="49" t="s">
        <v>4224</v>
      </c>
      <c r="AB886" s="71" t="s">
        <v>874</v>
      </c>
      <c r="AC886" s="55">
        <v>2035</v>
      </c>
      <c r="AD886" s="70" t="str">
        <f t="shared" si="159"/>
        <v>*0.93</v>
      </c>
      <c r="AE886" s="70" t="str">
        <f t="shared" si="160"/>
        <v>REZoning_Sol-Win</v>
      </c>
      <c r="AF886" s="55"/>
      <c r="AG886" s="49" t="s">
        <v>4224</v>
      </c>
      <c r="AH886" s="71" t="s">
        <v>874</v>
      </c>
      <c r="AI886" s="55">
        <v>2050</v>
      </c>
      <c r="AJ886" s="70" t="str">
        <f t="shared" si="161"/>
        <v>*0.9</v>
      </c>
      <c r="AK886" s="70" t="str">
        <f t="shared" si="162"/>
        <v>REZoning_Sol-Win</v>
      </c>
      <c r="AO886" s="50" t="s">
        <v>4224</v>
      </c>
      <c r="AP886" s="72" t="s">
        <v>874</v>
      </c>
      <c r="AQ886" s="58">
        <v>2035</v>
      </c>
      <c r="AR886" s="73" t="str">
        <f t="shared" si="163"/>
        <v>*0.9</v>
      </c>
      <c r="AS886" s="70" t="str">
        <f t="shared" si="164"/>
        <v>REZoning_Sol-Win</v>
      </c>
      <c r="AT886" s="58"/>
      <c r="AU886" s="50" t="s">
        <v>4224</v>
      </c>
      <c r="AV886" s="72" t="s">
        <v>874</v>
      </c>
      <c r="AW886" s="58">
        <v>2050</v>
      </c>
      <c r="AX886" s="73" t="str">
        <f t="shared" si="165"/>
        <v>*0.86</v>
      </c>
      <c r="AY886" s="70" t="str">
        <f t="shared" si="166"/>
        <v>REZoning_Sol-Win</v>
      </c>
    </row>
    <row r="887" ht="29" spans="1:51">
      <c r="A887" s="67" t="s">
        <v>70</v>
      </c>
      <c r="C887" t="s">
        <v>4225</v>
      </c>
      <c r="D887" s="68" t="s">
        <v>874</v>
      </c>
      <c r="E887" s="52">
        <v>2035</v>
      </c>
      <c r="F887" s="69" t="str">
        <f t="shared" si="156"/>
        <v>*0.94</v>
      </c>
      <c r="G887" s="70" t="str">
        <f t="shared" si="167"/>
        <v>REZoning_Sol-Win</v>
      </c>
      <c r="H887" s="52"/>
      <c r="I887" t="s">
        <v>4225</v>
      </c>
      <c r="J887" s="68" t="s">
        <v>874</v>
      </c>
      <c r="K887" s="52">
        <v>2050</v>
      </c>
      <c r="L887" s="62" t="str">
        <f t="shared" si="157"/>
        <v>*0.91</v>
      </c>
      <c r="M887" s="70" t="str">
        <f t="shared" si="158"/>
        <v>REZoning_Sol-Win</v>
      </c>
      <c r="O887" t="s">
        <v>4225</v>
      </c>
      <c r="P887" t="s">
        <v>874</v>
      </c>
      <c r="Q887">
        <v>2100</v>
      </c>
      <c r="R887" t="s">
        <v>890</v>
      </c>
      <c r="S887" t="s">
        <v>875</v>
      </c>
      <c r="AA887" s="49" t="s">
        <v>4225</v>
      </c>
      <c r="AB887" s="71" t="s">
        <v>874</v>
      </c>
      <c r="AC887" s="55">
        <v>2035</v>
      </c>
      <c r="AD887" s="70" t="str">
        <f t="shared" si="159"/>
        <v>*0.93</v>
      </c>
      <c r="AE887" s="70" t="str">
        <f t="shared" si="160"/>
        <v>REZoning_Sol-Win</v>
      </c>
      <c r="AF887" s="55"/>
      <c r="AG887" s="49" t="s">
        <v>4225</v>
      </c>
      <c r="AH887" s="71" t="s">
        <v>874</v>
      </c>
      <c r="AI887" s="55">
        <v>2050</v>
      </c>
      <c r="AJ887" s="70" t="str">
        <f t="shared" si="161"/>
        <v>*0.9</v>
      </c>
      <c r="AK887" s="70" t="str">
        <f t="shared" si="162"/>
        <v>REZoning_Sol-Win</v>
      </c>
      <c r="AO887" s="50" t="s">
        <v>4225</v>
      </c>
      <c r="AP887" s="72" t="s">
        <v>874</v>
      </c>
      <c r="AQ887" s="58">
        <v>2035</v>
      </c>
      <c r="AR887" s="73" t="str">
        <f t="shared" si="163"/>
        <v>*0.9</v>
      </c>
      <c r="AS887" s="70" t="str">
        <f t="shared" si="164"/>
        <v>REZoning_Sol-Win</v>
      </c>
      <c r="AT887" s="58"/>
      <c r="AU887" s="50" t="s">
        <v>4225</v>
      </c>
      <c r="AV887" s="72" t="s">
        <v>874</v>
      </c>
      <c r="AW887" s="58">
        <v>2050</v>
      </c>
      <c r="AX887" s="73" t="str">
        <f t="shared" si="165"/>
        <v>*0.86</v>
      </c>
      <c r="AY887" s="70" t="str">
        <f t="shared" si="166"/>
        <v>REZoning_Sol-Win</v>
      </c>
    </row>
    <row r="888" ht="29" spans="1:51">
      <c r="A888" s="67" t="s">
        <v>70</v>
      </c>
      <c r="C888" t="s">
        <v>4226</v>
      </c>
      <c r="D888" s="68" t="s">
        <v>874</v>
      </c>
      <c r="E888" s="52">
        <v>2035</v>
      </c>
      <c r="F888" s="69" t="str">
        <f t="shared" si="156"/>
        <v>*0.94</v>
      </c>
      <c r="G888" s="70" t="str">
        <f t="shared" si="167"/>
        <v>REZoning_Sol-Win</v>
      </c>
      <c r="H888" s="52"/>
      <c r="I888" t="s">
        <v>4226</v>
      </c>
      <c r="J888" s="68" t="s">
        <v>874</v>
      </c>
      <c r="K888" s="52">
        <v>2050</v>
      </c>
      <c r="L888" s="62" t="str">
        <f t="shared" si="157"/>
        <v>*0.91</v>
      </c>
      <c r="M888" s="70" t="str">
        <f t="shared" si="158"/>
        <v>REZoning_Sol-Win</v>
      </c>
      <c r="O888" t="s">
        <v>4226</v>
      </c>
      <c r="P888" t="s">
        <v>874</v>
      </c>
      <c r="Q888">
        <v>2100</v>
      </c>
      <c r="R888" t="s">
        <v>890</v>
      </c>
      <c r="S888" t="s">
        <v>875</v>
      </c>
      <c r="AA888" s="49" t="s">
        <v>4226</v>
      </c>
      <c r="AB888" s="71" t="s">
        <v>874</v>
      </c>
      <c r="AC888" s="55">
        <v>2035</v>
      </c>
      <c r="AD888" s="70" t="str">
        <f t="shared" si="159"/>
        <v>*0.93</v>
      </c>
      <c r="AE888" s="70" t="str">
        <f t="shared" si="160"/>
        <v>REZoning_Sol-Win</v>
      </c>
      <c r="AF888" s="55"/>
      <c r="AG888" s="49" t="s">
        <v>4226</v>
      </c>
      <c r="AH888" s="71" t="s">
        <v>874</v>
      </c>
      <c r="AI888" s="55">
        <v>2050</v>
      </c>
      <c r="AJ888" s="70" t="str">
        <f t="shared" si="161"/>
        <v>*0.9</v>
      </c>
      <c r="AK888" s="70" t="str">
        <f t="shared" si="162"/>
        <v>REZoning_Sol-Win</v>
      </c>
      <c r="AO888" s="50" t="s">
        <v>4226</v>
      </c>
      <c r="AP888" s="72" t="s">
        <v>874</v>
      </c>
      <c r="AQ888" s="58">
        <v>2035</v>
      </c>
      <c r="AR888" s="73" t="str">
        <f t="shared" si="163"/>
        <v>*0.9</v>
      </c>
      <c r="AS888" s="70" t="str">
        <f t="shared" si="164"/>
        <v>REZoning_Sol-Win</v>
      </c>
      <c r="AT888" s="58"/>
      <c r="AU888" s="50" t="s">
        <v>4226</v>
      </c>
      <c r="AV888" s="72" t="s">
        <v>874</v>
      </c>
      <c r="AW888" s="58">
        <v>2050</v>
      </c>
      <c r="AX888" s="73" t="str">
        <f t="shared" si="165"/>
        <v>*0.86</v>
      </c>
      <c r="AY888" s="70" t="str">
        <f t="shared" si="166"/>
        <v>REZoning_Sol-Win</v>
      </c>
    </row>
    <row r="889" ht="29" spans="1:51">
      <c r="A889" s="67" t="s">
        <v>70</v>
      </c>
      <c r="C889" t="s">
        <v>4227</v>
      </c>
      <c r="D889" s="68" t="s">
        <v>874</v>
      </c>
      <c r="E889" s="52">
        <v>2035</v>
      </c>
      <c r="F889" s="69" t="str">
        <f t="shared" si="156"/>
        <v>*0.94</v>
      </c>
      <c r="G889" s="70" t="str">
        <f t="shared" si="167"/>
        <v>REZoning_Sol-Win</v>
      </c>
      <c r="H889" s="52"/>
      <c r="I889" t="s">
        <v>4227</v>
      </c>
      <c r="J889" s="68" t="s">
        <v>874</v>
      </c>
      <c r="K889" s="52">
        <v>2050</v>
      </c>
      <c r="L889" s="62" t="str">
        <f t="shared" si="157"/>
        <v>*0.91</v>
      </c>
      <c r="M889" s="70" t="str">
        <f t="shared" si="158"/>
        <v>REZoning_Sol-Win</v>
      </c>
      <c r="O889" t="s">
        <v>4227</v>
      </c>
      <c r="P889" t="s">
        <v>874</v>
      </c>
      <c r="Q889">
        <v>2100</v>
      </c>
      <c r="R889" t="s">
        <v>890</v>
      </c>
      <c r="S889" t="s">
        <v>875</v>
      </c>
      <c r="AA889" s="49" t="s">
        <v>4227</v>
      </c>
      <c r="AB889" s="71" t="s">
        <v>874</v>
      </c>
      <c r="AC889" s="55">
        <v>2035</v>
      </c>
      <c r="AD889" s="70" t="str">
        <f t="shared" si="159"/>
        <v>*0.93</v>
      </c>
      <c r="AE889" s="70" t="str">
        <f t="shared" si="160"/>
        <v>REZoning_Sol-Win</v>
      </c>
      <c r="AF889" s="55"/>
      <c r="AG889" s="49" t="s">
        <v>4227</v>
      </c>
      <c r="AH889" s="71" t="s">
        <v>874</v>
      </c>
      <c r="AI889" s="55">
        <v>2050</v>
      </c>
      <c r="AJ889" s="70" t="str">
        <f t="shared" si="161"/>
        <v>*0.9</v>
      </c>
      <c r="AK889" s="70" t="str">
        <f t="shared" si="162"/>
        <v>REZoning_Sol-Win</v>
      </c>
      <c r="AO889" s="50" t="s">
        <v>4227</v>
      </c>
      <c r="AP889" s="72" t="s">
        <v>874</v>
      </c>
      <c r="AQ889" s="58">
        <v>2035</v>
      </c>
      <c r="AR889" s="73" t="str">
        <f t="shared" si="163"/>
        <v>*0.9</v>
      </c>
      <c r="AS889" s="70" t="str">
        <f t="shared" si="164"/>
        <v>REZoning_Sol-Win</v>
      </c>
      <c r="AT889" s="58"/>
      <c r="AU889" s="50" t="s">
        <v>4227</v>
      </c>
      <c r="AV889" s="72" t="s">
        <v>874</v>
      </c>
      <c r="AW889" s="58">
        <v>2050</v>
      </c>
      <c r="AX889" s="73" t="str">
        <f t="shared" si="165"/>
        <v>*0.86</v>
      </c>
      <c r="AY889" s="70" t="str">
        <f t="shared" si="166"/>
        <v>REZoning_Sol-Win</v>
      </c>
    </row>
    <row r="890" ht="29" spans="1:51">
      <c r="A890" s="67" t="s">
        <v>70</v>
      </c>
      <c r="C890" t="s">
        <v>4228</v>
      </c>
      <c r="D890" s="68" t="s">
        <v>874</v>
      </c>
      <c r="E890" s="52">
        <v>2035</v>
      </c>
      <c r="F890" s="69" t="str">
        <f t="shared" si="156"/>
        <v>*0.94</v>
      </c>
      <c r="G890" s="70" t="str">
        <f t="shared" si="167"/>
        <v>REZoning_Sol-Win</v>
      </c>
      <c r="H890" s="52"/>
      <c r="I890" t="s">
        <v>4228</v>
      </c>
      <c r="J890" s="68" t="s">
        <v>874</v>
      </c>
      <c r="K890" s="52">
        <v>2050</v>
      </c>
      <c r="L890" s="62" t="str">
        <f t="shared" si="157"/>
        <v>*0.91</v>
      </c>
      <c r="M890" s="70" t="str">
        <f t="shared" si="158"/>
        <v>REZoning_Sol-Win</v>
      </c>
      <c r="O890" t="s">
        <v>4228</v>
      </c>
      <c r="P890" t="s">
        <v>874</v>
      </c>
      <c r="Q890">
        <v>2100</v>
      </c>
      <c r="R890" t="s">
        <v>890</v>
      </c>
      <c r="S890" t="s">
        <v>875</v>
      </c>
      <c r="AA890" s="49" t="s">
        <v>4228</v>
      </c>
      <c r="AB890" s="71" t="s">
        <v>874</v>
      </c>
      <c r="AC890" s="55">
        <v>2035</v>
      </c>
      <c r="AD890" s="70" t="str">
        <f t="shared" si="159"/>
        <v>*0.93</v>
      </c>
      <c r="AE890" s="70" t="str">
        <f t="shared" si="160"/>
        <v>REZoning_Sol-Win</v>
      </c>
      <c r="AF890" s="55"/>
      <c r="AG890" s="49" t="s">
        <v>4228</v>
      </c>
      <c r="AH890" s="71" t="s">
        <v>874</v>
      </c>
      <c r="AI890" s="55">
        <v>2050</v>
      </c>
      <c r="AJ890" s="70" t="str">
        <f t="shared" si="161"/>
        <v>*0.9</v>
      </c>
      <c r="AK890" s="70" t="str">
        <f t="shared" si="162"/>
        <v>REZoning_Sol-Win</v>
      </c>
      <c r="AO890" s="50" t="s">
        <v>4228</v>
      </c>
      <c r="AP890" s="72" t="s">
        <v>874</v>
      </c>
      <c r="AQ890" s="58">
        <v>2035</v>
      </c>
      <c r="AR890" s="73" t="str">
        <f t="shared" si="163"/>
        <v>*0.9</v>
      </c>
      <c r="AS890" s="70" t="str">
        <f t="shared" si="164"/>
        <v>REZoning_Sol-Win</v>
      </c>
      <c r="AT890" s="58"/>
      <c r="AU890" s="50" t="s">
        <v>4228</v>
      </c>
      <c r="AV890" s="72" t="s">
        <v>874</v>
      </c>
      <c r="AW890" s="58">
        <v>2050</v>
      </c>
      <c r="AX890" s="73" t="str">
        <f t="shared" si="165"/>
        <v>*0.86</v>
      </c>
      <c r="AY890" s="70" t="str">
        <f t="shared" si="166"/>
        <v>REZoning_Sol-Win</v>
      </c>
    </row>
    <row r="891" ht="29" spans="1:51">
      <c r="A891" s="67" t="s">
        <v>70</v>
      </c>
      <c r="C891" t="s">
        <v>4229</v>
      </c>
      <c r="D891" s="68" t="s">
        <v>874</v>
      </c>
      <c r="E891" s="52">
        <v>2035</v>
      </c>
      <c r="F891" s="69" t="str">
        <f t="shared" si="156"/>
        <v>*0.94</v>
      </c>
      <c r="G891" s="70" t="str">
        <f t="shared" si="167"/>
        <v>REZoning_Sol-Win</v>
      </c>
      <c r="H891" s="52"/>
      <c r="I891" t="s">
        <v>4229</v>
      </c>
      <c r="J891" s="68" t="s">
        <v>874</v>
      </c>
      <c r="K891" s="52">
        <v>2050</v>
      </c>
      <c r="L891" s="62" t="str">
        <f t="shared" si="157"/>
        <v>*0.91</v>
      </c>
      <c r="M891" s="70" t="str">
        <f t="shared" si="158"/>
        <v>REZoning_Sol-Win</v>
      </c>
      <c r="O891" t="s">
        <v>4229</v>
      </c>
      <c r="P891" t="s">
        <v>874</v>
      </c>
      <c r="Q891">
        <v>2100</v>
      </c>
      <c r="R891" t="s">
        <v>890</v>
      </c>
      <c r="S891" t="s">
        <v>875</v>
      </c>
      <c r="AA891" s="49" t="s">
        <v>4229</v>
      </c>
      <c r="AB891" s="71" t="s">
        <v>874</v>
      </c>
      <c r="AC891" s="55">
        <v>2035</v>
      </c>
      <c r="AD891" s="70" t="str">
        <f t="shared" si="159"/>
        <v>*0.93</v>
      </c>
      <c r="AE891" s="70" t="str">
        <f t="shared" si="160"/>
        <v>REZoning_Sol-Win</v>
      </c>
      <c r="AF891" s="55"/>
      <c r="AG891" s="49" t="s">
        <v>4229</v>
      </c>
      <c r="AH891" s="71" t="s">
        <v>874</v>
      </c>
      <c r="AI891" s="55">
        <v>2050</v>
      </c>
      <c r="AJ891" s="70" t="str">
        <f t="shared" si="161"/>
        <v>*0.9</v>
      </c>
      <c r="AK891" s="70" t="str">
        <f t="shared" si="162"/>
        <v>REZoning_Sol-Win</v>
      </c>
      <c r="AO891" s="50" t="s">
        <v>4229</v>
      </c>
      <c r="AP891" s="72" t="s">
        <v>874</v>
      </c>
      <c r="AQ891" s="58">
        <v>2035</v>
      </c>
      <c r="AR891" s="73" t="str">
        <f t="shared" si="163"/>
        <v>*0.9</v>
      </c>
      <c r="AS891" s="70" t="str">
        <f t="shared" si="164"/>
        <v>REZoning_Sol-Win</v>
      </c>
      <c r="AT891" s="58"/>
      <c r="AU891" s="50" t="s">
        <v>4229</v>
      </c>
      <c r="AV891" s="72" t="s">
        <v>874</v>
      </c>
      <c r="AW891" s="58">
        <v>2050</v>
      </c>
      <c r="AX891" s="73" t="str">
        <f t="shared" si="165"/>
        <v>*0.86</v>
      </c>
      <c r="AY891" s="70" t="str">
        <f t="shared" si="166"/>
        <v>REZoning_Sol-Win</v>
      </c>
    </row>
    <row r="892" ht="29" spans="1:51">
      <c r="A892" s="67" t="s">
        <v>70</v>
      </c>
      <c r="C892" t="s">
        <v>4230</v>
      </c>
      <c r="D892" s="68" t="s">
        <v>874</v>
      </c>
      <c r="E892" s="52">
        <v>2035</v>
      </c>
      <c r="F892" s="69" t="str">
        <f t="shared" si="156"/>
        <v>*0.94</v>
      </c>
      <c r="G892" s="70" t="str">
        <f t="shared" si="167"/>
        <v>REZoning_Sol-Win</v>
      </c>
      <c r="H892" s="52"/>
      <c r="I892" t="s">
        <v>4230</v>
      </c>
      <c r="J892" s="68" t="s">
        <v>874</v>
      </c>
      <c r="K892" s="52">
        <v>2050</v>
      </c>
      <c r="L892" s="62" t="str">
        <f t="shared" si="157"/>
        <v>*0.91</v>
      </c>
      <c r="M892" s="70" t="str">
        <f t="shared" si="158"/>
        <v>REZoning_Sol-Win</v>
      </c>
      <c r="O892" t="s">
        <v>4230</v>
      </c>
      <c r="P892" t="s">
        <v>874</v>
      </c>
      <c r="Q892">
        <v>2100</v>
      </c>
      <c r="R892" t="s">
        <v>890</v>
      </c>
      <c r="S892" t="s">
        <v>875</v>
      </c>
      <c r="AA892" s="49" t="s">
        <v>4230</v>
      </c>
      <c r="AB892" s="71" t="s">
        <v>874</v>
      </c>
      <c r="AC892" s="55">
        <v>2035</v>
      </c>
      <c r="AD892" s="70" t="str">
        <f t="shared" si="159"/>
        <v>*0.93</v>
      </c>
      <c r="AE892" s="70" t="str">
        <f t="shared" si="160"/>
        <v>REZoning_Sol-Win</v>
      </c>
      <c r="AF892" s="55"/>
      <c r="AG892" s="49" t="s">
        <v>4230</v>
      </c>
      <c r="AH892" s="71" t="s">
        <v>874</v>
      </c>
      <c r="AI892" s="55">
        <v>2050</v>
      </c>
      <c r="AJ892" s="70" t="str">
        <f t="shared" si="161"/>
        <v>*0.9</v>
      </c>
      <c r="AK892" s="70" t="str">
        <f t="shared" si="162"/>
        <v>REZoning_Sol-Win</v>
      </c>
      <c r="AO892" s="50" t="s">
        <v>4230</v>
      </c>
      <c r="AP892" s="72" t="s">
        <v>874</v>
      </c>
      <c r="AQ892" s="58">
        <v>2035</v>
      </c>
      <c r="AR892" s="73" t="str">
        <f t="shared" si="163"/>
        <v>*0.9</v>
      </c>
      <c r="AS892" s="70" t="str">
        <f t="shared" si="164"/>
        <v>REZoning_Sol-Win</v>
      </c>
      <c r="AT892" s="58"/>
      <c r="AU892" s="50" t="s">
        <v>4230</v>
      </c>
      <c r="AV892" s="72" t="s">
        <v>874</v>
      </c>
      <c r="AW892" s="58">
        <v>2050</v>
      </c>
      <c r="AX892" s="73" t="str">
        <f t="shared" si="165"/>
        <v>*0.86</v>
      </c>
      <c r="AY892" s="70" t="str">
        <f t="shared" si="166"/>
        <v>REZoning_Sol-Win</v>
      </c>
    </row>
    <row r="893" ht="29" spans="1:51">
      <c r="A893" s="67" t="s">
        <v>70</v>
      </c>
      <c r="C893" t="s">
        <v>4231</v>
      </c>
      <c r="D893" s="68" t="s">
        <v>874</v>
      </c>
      <c r="E893" s="52">
        <v>2035</v>
      </c>
      <c r="F893" s="69" t="str">
        <f t="shared" si="156"/>
        <v>*0.94</v>
      </c>
      <c r="G893" s="70" t="str">
        <f t="shared" si="167"/>
        <v>REZoning_Sol-Win</v>
      </c>
      <c r="H893" s="52"/>
      <c r="I893" t="s">
        <v>4231</v>
      </c>
      <c r="J893" s="68" t="s">
        <v>874</v>
      </c>
      <c r="K893" s="52">
        <v>2050</v>
      </c>
      <c r="L893" s="62" t="str">
        <f t="shared" si="157"/>
        <v>*0.91</v>
      </c>
      <c r="M893" s="70" t="str">
        <f t="shared" si="158"/>
        <v>REZoning_Sol-Win</v>
      </c>
      <c r="O893" t="s">
        <v>4231</v>
      </c>
      <c r="P893" t="s">
        <v>874</v>
      </c>
      <c r="Q893">
        <v>2100</v>
      </c>
      <c r="R893" t="s">
        <v>890</v>
      </c>
      <c r="S893" t="s">
        <v>875</v>
      </c>
      <c r="AA893" s="49" t="s">
        <v>4231</v>
      </c>
      <c r="AB893" s="71" t="s">
        <v>874</v>
      </c>
      <c r="AC893" s="55">
        <v>2035</v>
      </c>
      <c r="AD893" s="70" t="str">
        <f t="shared" si="159"/>
        <v>*0.93</v>
      </c>
      <c r="AE893" s="70" t="str">
        <f t="shared" si="160"/>
        <v>REZoning_Sol-Win</v>
      </c>
      <c r="AF893" s="55"/>
      <c r="AG893" s="49" t="s">
        <v>4231</v>
      </c>
      <c r="AH893" s="71" t="s">
        <v>874</v>
      </c>
      <c r="AI893" s="55">
        <v>2050</v>
      </c>
      <c r="AJ893" s="70" t="str">
        <f t="shared" si="161"/>
        <v>*0.9</v>
      </c>
      <c r="AK893" s="70" t="str">
        <f t="shared" si="162"/>
        <v>REZoning_Sol-Win</v>
      </c>
      <c r="AO893" s="50" t="s">
        <v>4231</v>
      </c>
      <c r="AP893" s="72" t="s">
        <v>874</v>
      </c>
      <c r="AQ893" s="58">
        <v>2035</v>
      </c>
      <c r="AR893" s="73" t="str">
        <f t="shared" si="163"/>
        <v>*0.9</v>
      </c>
      <c r="AS893" s="70" t="str">
        <f t="shared" si="164"/>
        <v>REZoning_Sol-Win</v>
      </c>
      <c r="AT893" s="58"/>
      <c r="AU893" s="50" t="s">
        <v>4231</v>
      </c>
      <c r="AV893" s="72" t="s">
        <v>874</v>
      </c>
      <c r="AW893" s="58">
        <v>2050</v>
      </c>
      <c r="AX893" s="73" t="str">
        <f t="shared" si="165"/>
        <v>*0.86</v>
      </c>
      <c r="AY893" s="70" t="str">
        <f t="shared" si="166"/>
        <v>REZoning_Sol-Win</v>
      </c>
    </row>
    <row r="894" ht="29" spans="1:51">
      <c r="A894" s="67" t="s">
        <v>70</v>
      </c>
      <c r="C894" t="s">
        <v>4232</v>
      </c>
      <c r="D894" s="68" t="s">
        <v>874</v>
      </c>
      <c r="E894" s="52">
        <v>2035</v>
      </c>
      <c r="F894" s="69" t="str">
        <f t="shared" si="156"/>
        <v>*0.94</v>
      </c>
      <c r="G894" s="70" t="str">
        <f t="shared" si="167"/>
        <v>REZoning_Sol-Win</v>
      </c>
      <c r="H894" s="52"/>
      <c r="I894" t="s">
        <v>4232</v>
      </c>
      <c r="J894" s="68" t="s">
        <v>874</v>
      </c>
      <c r="K894" s="52">
        <v>2050</v>
      </c>
      <c r="L894" s="62" t="str">
        <f t="shared" si="157"/>
        <v>*0.91</v>
      </c>
      <c r="M894" s="70" t="str">
        <f t="shared" si="158"/>
        <v>REZoning_Sol-Win</v>
      </c>
      <c r="O894" t="s">
        <v>4232</v>
      </c>
      <c r="P894" t="s">
        <v>874</v>
      </c>
      <c r="Q894">
        <v>2100</v>
      </c>
      <c r="R894" t="s">
        <v>890</v>
      </c>
      <c r="S894" t="s">
        <v>875</v>
      </c>
      <c r="AA894" s="49" t="s">
        <v>4232</v>
      </c>
      <c r="AB894" s="71" t="s">
        <v>874</v>
      </c>
      <c r="AC894" s="55">
        <v>2035</v>
      </c>
      <c r="AD894" s="70" t="str">
        <f t="shared" si="159"/>
        <v>*0.93</v>
      </c>
      <c r="AE894" s="70" t="str">
        <f t="shared" si="160"/>
        <v>REZoning_Sol-Win</v>
      </c>
      <c r="AF894" s="55"/>
      <c r="AG894" s="49" t="s">
        <v>4232</v>
      </c>
      <c r="AH894" s="71" t="s">
        <v>874</v>
      </c>
      <c r="AI894" s="55">
        <v>2050</v>
      </c>
      <c r="AJ894" s="70" t="str">
        <f t="shared" si="161"/>
        <v>*0.9</v>
      </c>
      <c r="AK894" s="70" t="str">
        <f t="shared" si="162"/>
        <v>REZoning_Sol-Win</v>
      </c>
      <c r="AO894" s="50" t="s">
        <v>4232</v>
      </c>
      <c r="AP894" s="72" t="s">
        <v>874</v>
      </c>
      <c r="AQ894" s="58">
        <v>2035</v>
      </c>
      <c r="AR894" s="73" t="str">
        <f t="shared" si="163"/>
        <v>*0.9</v>
      </c>
      <c r="AS894" s="70" t="str">
        <f t="shared" si="164"/>
        <v>REZoning_Sol-Win</v>
      </c>
      <c r="AT894" s="58"/>
      <c r="AU894" s="50" t="s">
        <v>4232</v>
      </c>
      <c r="AV894" s="72" t="s">
        <v>874</v>
      </c>
      <c r="AW894" s="58">
        <v>2050</v>
      </c>
      <c r="AX894" s="73" t="str">
        <f t="shared" si="165"/>
        <v>*0.86</v>
      </c>
      <c r="AY894" s="70" t="str">
        <f t="shared" si="166"/>
        <v>REZoning_Sol-Win</v>
      </c>
    </row>
    <row r="895" ht="29" spans="1:51">
      <c r="A895" s="67" t="s">
        <v>70</v>
      </c>
      <c r="C895" t="s">
        <v>4233</v>
      </c>
      <c r="D895" s="68" t="s">
        <v>874</v>
      </c>
      <c r="E895" s="52">
        <v>2035</v>
      </c>
      <c r="F895" s="69" t="str">
        <f t="shared" si="156"/>
        <v>*0.94</v>
      </c>
      <c r="G895" s="70" t="str">
        <f t="shared" si="167"/>
        <v>REZoning_Sol-Win</v>
      </c>
      <c r="H895" s="52"/>
      <c r="I895" t="s">
        <v>4233</v>
      </c>
      <c r="J895" s="68" t="s">
        <v>874</v>
      </c>
      <c r="K895" s="52">
        <v>2050</v>
      </c>
      <c r="L895" s="62" t="str">
        <f t="shared" si="157"/>
        <v>*0.91</v>
      </c>
      <c r="M895" s="70" t="str">
        <f t="shared" si="158"/>
        <v>REZoning_Sol-Win</v>
      </c>
      <c r="O895" t="s">
        <v>4233</v>
      </c>
      <c r="P895" t="s">
        <v>874</v>
      </c>
      <c r="Q895">
        <v>2100</v>
      </c>
      <c r="R895" t="s">
        <v>890</v>
      </c>
      <c r="S895" t="s">
        <v>875</v>
      </c>
      <c r="AA895" s="49" t="s">
        <v>4233</v>
      </c>
      <c r="AB895" s="71" t="s">
        <v>874</v>
      </c>
      <c r="AC895" s="55">
        <v>2035</v>
      </c>
      <c r="AD895" s="70" t="str">
        <f t="shared" si="159"/>
        <v>*0.93</v>
      </c>
      <c r="AE895" s="70" t="str">
        <f t="shared" si="160"/>
        <v>REZoning_Sol-Win</v>
      </c>
      <c r="AF895" s="55"/>
      <c r="AG895" s="49" t="s">
        <v>4233</v>
      </c>
      <c r="AH895" s="71" t="s">
        <v>874</v>
      </c>
      <c r="AI895" s="55">
        <v>2050</v>
      </c>
      <c r="AJ895" s="70" t="str">
        <f t="shared" si="161"/>
        <v>*0.9</v>
      </c>
      <c r="AK895" s="70" t="str">
        <f t="shared" si="162"/>
        <v>REZoning_Sol-Win</v>
      </c>
      <c r="AO895" s="50" t="s">
        <v>4233</v>
      </c>
      <c r="AP895" s="72" t="s">
        <v>874</v>
      </c>
      <c r="AQ895" s="58">
        <v>2035</v>
      </c>
      <c r="AR895" s="73" t="str">
        <f t="shared" si="163"/>
        <v>*0.9</v>
      </c>
      <c r="AS895" s="70" t="str">
        <f t="shared" si="164"/>
        <v>REZoning_Sol-Win</v>
      </c>
      <c r="AT895" s="58"/>
      <c r="AU895" s="50" t="s">
        <v>4233</v>
      </c>
      <c r="AV895" s="72" t="s">
        <v>874</v>
      </c>
      <c r="AW895" s="58">
        <v>2050</v>
      </c>
      <c r="AX895" s="73" t="str">
        <f t="shared" si="165"/>
        <v>*0.86</v>
      </c>
      <c r="AY895" s="70" t="str">
        <f t="shared" si="166"/>
        <v>REZoning_Sol-Win</v>
      </c>
    </row>
    <row r="896" ht="29" spans="1:51">
      <c r="A896" s="67" t="s">
        <v>70</v>
      </c>
      <c r="C896" t="s">
        <v>4234</v>
      </c>
      <c r="D896" s="68" t="s">
        <v>874</v>
      </c>
      <c r="E896" s="52">
        <v>2035</v>
      </c>
      <c r="F896" s="69" t="str">
        <f t="shared" si="156"/>
        <v>*0.94</v>
      </c>
      <c r="G896" s="70" t="str">
        <f t="shared" si="167"/>
        <v>REZoning_Sol-Win</v>
      </c>
      <c r="H896" s="52"/>
      <c r="I896" t="s">
        <v>4234</v>
      </c>
      <c r="J896" s="68" t="s">
        <v>874</v>
      </c>
      <c r="K896" s="52">
        <v>2050</v>
      </c>
      <c r="L896" s="62" t="str">
        <f t="shared" si="157"/>
        <v>*0.91</v>
      </c>
      <c r="M896" s="70" t="str">
        <f t="shared" si="158"/>
        <v>REZoning_Sol-Win</v>
      </c>
      <c r="O896" t="s">
        <v>4234</v>
      </c>
      <c r="P896" t="s">
        <v>874</v>
      </c>
      <c r="Q896">
        <v>2100</v>
      </c>
      <c r="R896" t="s">
        <v>890</v>
      </c>
      <c r="S896" t="s">
        <v>875</v>
      </c>
      <c r="AA896" s="49" t="s">
        <v>4234</v>
      </c>
      <c r="AB896" s="71" t="s">
        <v>874</v>
      </c>
      <c r="AC896" s="55">
        <v>2035</v>
      </c>
      <c r="AD896" s="70" t="str">
        <f t="shared" si="159"/>
        <v>*0.93</v>
      </c>
      <c r="AE896" s="70" t="str">
        <f t="shared" si="160"/>
        <v>REZoning_Sol-Win</v>
      </c>
      <c r="AF896" s="55"/>
      <c r="AG896" s="49" t="s">
        <v>4234</v>
      </c>
      <c r="AH896" s="71" t="s">
        <v>874</v>
      </c>
      <c r="AI896" s="55">
        <v>2050</v>
      </c>
      <c r="AJ896" s="70" t="str">
        <f t="shared" si="161"/>
        <v>*0.9</v>
      </c>
      <c r="AK896" s="70" t="str">
        <f t="shared" si="162"/>
        <v>REZoning_Sol-Win</v>
      </c>
      <c r="AO896" s="50" t="s">
        <v>4234</v>
      </c>
      <c r="AP896" s="72" t="s">
        <v>874</v>
      </c>
      <c r="AQ896" s="58">
        <v>2035</v>
      </c>
      <c r="AR896" s="73" t="str">
        <f t="shared" si="163"/>
        <v>*0.9</v>
      </c>
      <c r="AS896" s="70" t="str">
        <f t="shared" si="164"/>
        <v>REZoning_Sol-Win</v>
      </c>
      <c r="AT896" s="58"/>
      <c r="AU896" s="50" t="s">
        <v>4234</v>
      </c>
      <c r="AV896" s="72" t="s">
        <v>874</v>
      </c>
      <c r="AW896" s="58">
        <v>2050</v>
      </c>
      <c r="AX896" s="73" t="str">
        <f t="shared" si="165"/>
        <v>*0.86</v>
      </c>
      <c r="AY896" s="70" t="str">
        <f t="shared" si="166"/>
        <v>REZoning_Sol-Win</v>
      </c>
    </row>
    <row r="897" ht="29" spans="1:51">
      <c r="A897" s="67" t="s">
        <v>70</v>
      </c>
      <c r="C897" t="s">
        <v>4235</v>
      </c>
      <c r="D897" s="68" t="s">
        <v>874</v>
      </c>
      <c r="E897" s="52">
        <v>2035</v>
      </c>
      <c r="F897" s="69" t="str">
        <f t="shared" si="156"/>
        <v>*0.94</v>
      </c>
      <c r="G897" s="70" t="str">
        <f t="shared" si="167"/>
        <v>REZoning_Sol-Win</v>
      </c>
      <c r="H897" s="52"/>
      <c r="I897" t="s">
        <v>4235</v>
      </c>
      <c r="J897" s="68" t="s">
        <v>874</v>
      </c>
      <c r="K897" s="52">
        <v>2050</v>
      </c>
      <c r="L897" s="62" t="str">
        <f t="shared" si="157"/>
        <v>*0.91</v>
      </c>
      <c r="M897" s="70" t="str">
        <f t="shared" si="158"/>
        <v>REZoning_Sol-Win</v>
      </c>
      <c r="O897" t="s">
        <v>4235</v>
      </c>
      <c r="P897" t="s">
        <v>874</v>
      </c>
      <c r="Q897">
        <v>2100</v>
      </c>
      <c r="R897" t="s">
        <v>890</v>
      </c>
      <c r="S897" t="s">
        <v>875</v>
      </c>
      <c r="AA897" s="49" t="s">
        <v>4235</v>
      </c>
      <c r="AB897" s="71" t="s">
        <v>874</v>
      </c>
      <c r="AC897" s="55">
        <v>2035</v>
      </c>
      <c r="AD897" s="70" t="str">
        <f t="shared" si="159"/>
        <v>*0.93</v>
      </c>
      <c r="AE897" s="70" t="str">
        <f t="shared" si="160"/>
        <v>REZoning_Sol-Win</v>
      </c>
      <c r="AF897" s="55"/>
      <c r="AG897" s="49" t="s">
        <v>4235</v>
      </c>
      <c r="AH897" s="71" t="s">
        <v>874</v>
      </c>
      <c r="AI897" s="55">
        <v>2050</v>
      </c>
      <c r="AJ897" s="70" t="str">
        <f t="shared" si="161"/>
        <v>*0.9</v>
      </c>
      <c r="AK897" s="70" t="str">
        <f t="shared" si="162"/>
        <v>REZoning_Sol-Win</v>
      </c>
      <c r="AO897" s="50" t="s">
        <v>4235</v>
      </c>
      <c r="AP897" s="72" t="s">
        <v>874</v>
      </c>
      <c r="AQ897" s="58">
        <v>2035</v>
      </c>
      <c r="AR897" s="73" t="str">
        <f t="shared" si="163"/>
        <v>*0.9</v>
      </c>
      <c r="AS897" s="70" t="str">
        <f t="shared" si="164"/>
        <v>REZoning_Sol-Win</v>
      </c>
      <c r="AT897" s="58"/>
      <c r="AU897" s="50" t="s">
        <v>4235</v>
      </c>
      <c r="AV897" s="72" t="s">
        <v>874</v>
      </c>
      <c r="AW897" s="58">
        <v>2050</v>
      </c>
      <c r="AX897" s="73" t="str">
        <f t="shared" si="165"/>
        <v>*0.86</v>
      </c>
      <c r="AY897" s="70" t="str">
        <f t="shared" si="166"/>
        <v>REZoning_Sol-Win</v>
      </c>
    </row>
    <row r="898" ht="29" spans="1:51">
      <c r="A898" s="67" t="s">
        <v>70</v>
      </c>
      <c r="C898" t="s">
        <v>4236</v>
      </c>
      <c r="D898" s="68" t="s">
        <v>874</v>
      </c>
      <c r="E898" s="52">
        <v>2035</v>
      </c>
      <c r="F898" s="69" t="str">
        <f t="shared" si="156"/>
        <v>*0.94</v>
      </c>
      <c r="G898" s="70" t="str">
        <f t="shared" si="167"/>
        <v>REZoning_Sol-Win</v>
      </c>
      <c r="H898" s="52"/>
      <c r="I898" t="s">
        <v>4236</v>
      </c>
      <c r="J898" s="68" t="s">
        <v>874</v>
      </c>
      <c r="K898" s="52">
        <v>2050</v>
      </c>
      <c r="L898" s="62" t="str">
        <f t="shared" si="157"/>
        <v>*0.91</v>
      </c>
      <c r="M898" s="70" t="str">
        <f t="shared" si="158"/>
        <v>REZoning_Sol-Win</v>
      </c>
      <c r="O898" t="s">
        <v>4236</v>
      </c>
      <c r="P898" t="s">
        <v>874</v>
      </c>
      <c r="Q898">
        <v>2100</v>
      </c>
      <c r="R898" t="s">
        <v>890</v>
      </c>
      <c r="S898" t="s">
        <v>875</v>
      </c>
      <c r="AA898" s="49" t="s">
        <v>4236</v>
      </c>
      <c r="AB898" s="71" t="s">
        <v>874</v>
      </c>
      <c r="AC898" s="55">
        <v>2035</v>
      </c>
      <c r="AD898" s="70" t="str">
        <f t="shared" si="159"/>
        <v>*0.93</v>
      </c>
      <c r="AE898" s="70" t="str">
        <f t="shared" si="160"/>
        <v>REZoning_Sol-Win</v>
      </c>
      <c r="AF898" s="55"/>
      <c r="AG898" s="49" t="s">
        <v>4236</v>
      </c>
      <c r="AH898" s="71" t="s">
        <v>874</v>
      </c>
      <c r="AI898" s="55">
        <v>2050</v>
      </c>
      <c r="AJ898" s="70" t="str">
        <f t="shared" si="161"/>
        <v>*0.9</v>
      </c>
      <c r="AK898" s="70" t="str">
        <f t="shared" si="162"/>
        <v>REZoning_Sol-Win</v>
      </c>
      <c r="AO898" s="50" t="s">
        <v>4236</v>
      </c>
      <c r="AP898" s="72" t="s">
        <v>874</v>
      </c>
      <c r="AQ898" s="58">
        <v>2035</v>
      </c>
      <c r="AR898" s="73" t="str">
        <f t="shared" si="163"/>
        <v>*0.9</v>
      </c>
      <c r="AS898" s="70" t="str">
        <f t="shared" si="164"/>
        <v>REZoning_Sol-Win</v>
      </c>
      <c r="AT898" s="58"/>
      <c r="AU898" s="50" t="s">
        <v>4236</v>
      </c>
      <c r="AV898" s="72" t="s">
        <v>874</v>
      </c>
      <c r="AW898" s="58">
        <v>2050</v>
      </c>
      <c r="AX898" s="73" t="str">
        <f t="shared" si="165"/>
        <v>*0.86</v>
      </c>
      <c r="AY898" s="70" t="str">
        <f t="shared" si="166"/>
        <v>REZoning_Sol-Win</v>
      </c>
    </row>
    <row r="899" ht="29" spans="1:51">
      <c r="A899" s="67" t="s">
        <v>70</v>
      </c>
      <c r="C899" t="s">
        <v>4237</v>
      </c>
      <c r="D899" s="68" t="s">
        <v>874</v>
      </c>
      <c r="E899" s="52">
        <v>2035</v>
      </c>
      <c r="F899" s="69" t="str">
        <f t="shared" si="156"/>
        <v>*0.94</v>
      </c>
      <c r="G899" s="70" t="str">
        <f t="shared" si="167"/>
        <v>REZoning_Sol-Win</v>
      </c>
      <c r="H899" s="52"/>
      <c r="I899" t="s">
        <v>4237</v>
      </c>
      <c r="J899" s="68" t="s">
        <v>874</v>
      </c>
      <c r="K899" s="52">
        <v>2050</v>
      </c>
      <c r="L899" s="62" t="str">
        <f t="shared" si="157"/>
        <v>*0.91</v>
      </c>
      <c r="M899" s="70" t="str">
        <f t="shared" si="158"/>
        <v>REZoning_Sol-Win</v>
      </c>
      <c r="O899" t="s">
        <v>4237</v>
      </c>
      <c r="P899" t="s">
        <v>874</v>
      </c>
      <c r="Q899">
        <v>2100</v>
      </c>
      <c r="R899" t="s">
        <v>890</v>
      </c>
      <c r="S899" t="s">
        <v>875</v>
      </c>
      <c r="AA899" s="49" t="s">
        <v>4237</v>
      </c>
      <c r="AB899" s="71" t="s">
        <v>874</v>
      </c>
      <c r="AC899" s="55">
        <v>2035</v>
      </c>
      <c r="AD899" s="70" t="str">
        <f t="shared" si="159"/>
        <v>*0.93</v>
      </c>
      <c r="AE899" s="70" t="str">
        <f t="shared" si="160"/>
        <v>REZoning_Sol-Win</v>
      </c>
      <c r="AF899" s="55"/>
      <c r="AG899" s="49" t="s">
        <v>4237</v>
      </c>
      <c r="AH899" s="71" t="s">
        <v>874</v>
      </c>
      <c r="AI899" s="55">
        <v>2050</v>
      </c>
      <c r="AJ899" s="70" t="str">
        <f t="shared" si="161"/>
        <v>*0.9</v>
      </c>
      <c r="AK899" s="70" t="str">
        <f t="shared" si="162"/>
        <v>REZoning_Sol-Win</v>
      </c>
      <c r="AO899" s="50" t="s">
        <v>4237</v>
      </c>
      <c r="AP899" s="72" t="s">
        <v>874</v>
      </c>
      <c r="AQ899" s="58">
        <v>2035</v>
      </c>
      <c r="AR899" s="73" t="str">
        <f t="shared" si="163"/>
        <v>*0.9</v>
      </c>
      <c r="AS899" s="70" t="str">
        <f t="shared" si="164"/>
        <v>REZoning_Sol-Win</v>
      </c>
      <c r="AT899" s="58"/>
      <c r="AU899" s="50" t="s">
        <v>4237</v>
      </c>
      <c r="AV899" s="72" t="s">
        <v>874</v>
      </c>
      <c r="AW899" s="58">
        <v>2050</v>
      </c>
      <c r="AX899" s="73" t="str">
        <f t="shared" si="165"/>
        <v>*0.86</v>
      </c>
      <c r="AY899" s="70" t="str">
        <f t="shared" si="166"/>
        <v>REZoning_Sol-Win</v>
      </c>
    </row>
    <row r="900" ht="29" spans="1:51">
      <c r="A900" s="67" t="s">
        <v>70</v>
      </c>
      <c r="C900" t="s">
        <v>4238</v>
      </c>
      <c r="D900" s="68" t="s">
        <v>874</v>
      </c>
      <c r="E900" s="52">
        <v>2035</v>
      </c>
      <c r="F900" s="69" t="str">
        <f t="shared" si="156"/>
        <v>*0.94</v>
      </c>
      <c r="G900" s="70" t="str">
        <f t="shared" si="167"/>
        <v>REZoning_Sol-Win</v>
      </c>
      <c r="H900" s="52"/>
      <c r="I900" t="s">
        <v>4238</v>
      </c>
      <c r="J900" s="68" t="s">
        <v>874</v>
      </c>
      <c r="K900" s="52">
        <v>2050</v>
      </c>
      <c r="L900" s="62" t="str">
        <f t="shared" si="157"/>
        <v>*0.91</v>
      </c>
      <c r="M900" s="70" t="str">
        <f t="shared" si="158"/>
        <v>REZoning_Sol-Win</v>
      </c>
      <c r="O900" t="s">
        <v>4238</v>
      </c>
      <c r="P900" t="s">
        <v>874</v>
      </c>
      <c r="Q900">
        <v>2100</v>
      </c>
      <c r="R900" t="s">
        <v>890</v>
      </c>
      <c r="S900" t="s">
        <v>875</v>
      </c>
      <c r="AA900" s="49" t="s">
        <v>4238</v>
      </c>
      <c r="AB900" s="71" t="s">
        <v>874</v>
      </c>
      <c r="AC900" s="55">
        <v>2035</v>
      </c>
      <c r="AD900" s="70" t="str">
        <f t="shared" si="159"/>
        <v>*0.93</v>
      </c>
      <c r="AE900" s="70" t="str">
        <f t="shared" si="160"/>
        <v>REZoning_Sol-Win</v>
      </c>
      <c r="AF900" s="55"/>
      <c r="AG900" s="49" t="s">
        <v>4238</v>
      </c>
      <c r="AH900" s="71" t="s">
        <v>874</v>
      </c>
      <c r="AI900" s="55">
        <v>2050</v>
      </c>
      <c r="AJ900" s="70" t="str">
        <f t="shared" si="161"/>
        <v>*0.9</v>
      </c>
      <c r="AK900" s="70" t="str">
        <f t="shared" si="162"/>
        <v>REZoning_Sol-Win</v>
      </c>
      <c r="AO900" s="50" t="s">
        <v>4238</v>
      </c>
      <c r="AP900" s="72" t="s">
        <v>874</v>
      </c>
      <c r="AQ900" s="58">
        <v>2035</v>
      </c>
      <c r="AR900" s="73" t="str">
        <f t="shared" si="163"/>
        <v>*0.9</v>
      </c>
      <c r="AS900" s="70" t="str">
        <f t="shared" si="164"/>
        <v>REZoning_Sol-Win</v>
      </c>
      <c r="AT900" s="58"/>
      <c r="AU900" s="50" t="s">
        <v>4238</v>
      </c>
      <c r="AV900" s="72" t="s">
        <v>874</v>
      </c>
      <c r="AW900" s="58">
        <v>2050</v>
      </c>
      <c r="AX900" s="73" t="str">
        <f t="shared" si="165"/>
        <v>*0.86</v>
      </c>
      <c r="AY900" s="70" t="str">
        <f t="shared" si="166"/>
        <v>REZoning_Sol-Win</v>
      </c>
    </row>
    <row r="901" ht="29" spans="1:51">
      <c r="A901" s="67" t="s">
        <v>70</v>
      </c>
      <c r="C901" t="s">
        <v>4239</v>
      </c>
      <c r="D901" s="68" t="s">
        <v>874</v>
      </c>
      <c r="E901" s="52">
        <v>2035</v>
      </c>
      <c r="F901" s="69" t="str">
        <f t="shared" ref="F901:F964" si="168">"*"&amp;IF(AND(A901="EU",E901=2035),0.95,IF(AND(A901="EU",E901=2050),0.93,IF(AND(A901="USA",E901=2035),0.96,IF(AND(A901="USA",E901=2050),0.94,IF(AND(A901="Japan",E901=2035),0.94,IF(AND(A901="Japan",E901=2050),0.92,IF(AND(A901="Russia",E901=2035),0.95,IF(AND(A901="Russia",E901=2050),0.93,IF(AND(A901="China",E901=2035),0.94,IF(AND(A901="China",E901=2050),0.92,IF(AND(A901="India",E901=2035),0.95,IF(AND(A901="India",E901=2050),0.92,IF(AND(A901="Middle East",E901=2035),0.94,IF(AND(A901="Middle East",E901=2050),0.9,IF(AND(A901="Africa",E901=2035),0.94,IF(AND(A901="Africa",E901=2050),0.91,IF(AND(A901="Brazil",E901=2035),0.95,IF(AND(A901="Brazil",E901=2050),0.92,""))))))))))))))))))</f>
        <v>*0.94</v>
      </c>
      <c r="G901" s="70" t="str">
        <f t="shared" si="167"/>
        <v>REZoning_Sol-Win</v>
      </c>
      <c r="H901" s="52"/>
      <c r="I901" t="s">
        <v>4239</v>
      </c>
      <c r="J901" s="68" t="s">
        <v>874</v>
      </c>
      <c r="K901" s="52">
        <v>2050</v>
      </c>
      <c r="L901" s="62" t="str">
        <f t="shared" ref="L901:L964" si="169">"*"&amp;IF(AND(A901="EU",K901=2035),0.95,IF(AND(A901="EU",K901=2050),0.93,IF(AND(A901="USA",K901=2035),0.96,IF(AND(A901="USA",K901=2050),0.94,IF(AND(A901="Japan",K901=2035),0.94,IF(AND(A901="Japan",K901=2050),0.92,IF(AND(A901="Russia",K901=2035),0.95,IF(AND(A901="Russia",K901=2050),0.93,IF(AND(A901="China",K901=2035),0.94,IF(AND(A901="China",K901=2050),0.92,IF(AND(A901="India",K901=2035),0.95,IF(AND(A901="India",K901=2050),0.92,IF(AND(A901="Middle East",K901=2035),0.94,IF(AND(A901="Middle East",K901=2050),0.9,IF(AND(A901="Africa",K901=2035),0.94,IF(AND(A901="Africa",K901=2050),0.91,IF(AND(A901="Brazil",K901=2035),0.95,IF(AND(A901="Brazil",K901=2050),0.92,""))))))))))))))))))</f>
        <v>*0.91</v>
      </c>
      <c r="M901" s="70" t="str">
        <f t="shared" ref="M901:M964" si="170">M900</f>
        <v>REZoning_Sol-Win</v>
      </c>
      <c r="O901" t="s">
        <v>4239</v>
      </c>
      <c r="P901" t="s">
        <v>874</v>
      </c>
      <c r="Q901">
        <v>2100</v>
      </c>
      <c r="R901" t="s">
        <v>890</v>
      </c>
      <c r="S901" t="s">
        <v>875</v>
      </c>
      <c r="AA901" s="49" t="s">
        <v>4239</v>
      </c>
      <c r="AB901" s="71" t="s">
        <v>874</v>
      </c>
      <c r="AC901" s="55">
        <v>2035</v>
      </c>
      <c r="AD901" s="70" t="str">
        <f t="shared" ref="AD901:AD964" si="171">"*"&amp;IF(AND(A901="EU",AC901=2035),0.95,IF(AND(A901="EU",AC901=2050),0.93,IF(AND(A901="USA",AC901=2035),0.96,IF(AND(A901="USA",AC901=2050),0.93,IF(AND(A901="Japan",AC901=2035),0.94,IF(AND(A901="Japan",AC901=2050),0.92,IF(AND(A901="Russia",AC901=2035),0.95,IF(AND(A901="Russia",AC901=2050),0.91,IF(AND(A901="China",AC901=2035),0.93,IF(AND(A901="China",AC901=2050),0.92,IF(AND(A901="India",AC901=2035),0.94,IF(AND(A901="India",AC901=2050),0.91,IF(AND(A901="Middle East",AC901=2035),0.92,IF(AND(A901="Middle East",AC901=2050),0.89,IF(AND(A901="Africa",AC901=2035),0.93,IF(AND(A901="Africa",AC901=2050),0.9,IF(AND(A901="Brazil",AC901=2035),0.95,IF(AND(A901="Brazil",AC901=2050),0.92,""))))))))))))))))))</f>
        <v>*0.93</v>
      </c>
      <c r="AE901" s="70" t="str">
        <f t="shared" ref="AE901:AE964" si="172">AE900</f>
        <v>REZoning_Sol-Win</v>
      </c>
      <c r="AF901" s="55"/>
      <c r="AG901" s="49" t="s">
        <v>4239</v>
      </c>
      <c r="AH901" s="71" t="s">
        <v>874</v>
      </c>
      <c r="AI901" s="55">
        <v>2050</v>
      </c>
      <c r="AJ901" s="70" t="str">
        <f t="shared" ref="AJ901:AJ964" si="173">"*"&amp;IF(AND(A901="EU",AI901=2035),0.95,IF(AND(A901="EU",AI901=2050),0.93,IF(AND(A901="USA",AI901=2035),0.96,IF(AND(A901="USA",AI901=2050),0.93,IF(AND(A901="Japan",AI901=2035),0.94,IF(AND(A901="Japan",AI901=2050),0.92,IF(AND(A901="Russia",AI901=2035),0.95,IF(AND(A901="Russia",AI901=2050),0.91,IF(AND(A901="China",AI901=2035),0.93,IF(AND(A901="China",AI901=2050),0.92,IF(AND(A901="India",AI901=2035),0.94,IF(AND(A901="India",AI901=2050),0.91,IF(AND(A901="Middle East",AI901=2035),0.92,IF(AND(A901="Middle East",AI901=2050),0.89,IF(AND(A901="Africa",AI901=2035),0.93,IF(AND(A901="Africa",AI901=2050),0.9,IF(AND(A901="Brazil",AI901=2035),0.95,IF(AND(A901="Brazil",AI901=2050),0.92,""))))))))))))))))))</f>
        <v>*0.9</v>
      </c>
      <c r="AK901" s="70" t="str">
        <f t="shared" ref="AK901:AK964" si="174">AK900</f>
        <v>REZoning_Sol-Win</v>
      </c>
      <c r="AO901" s="50" t="s">
        <v>4239</v>
      </c>
      <c r="AP901" s="72" t="s">
        <v>874</v>
      </c>
      <c r="AQ901" s="58">
        <v>2035</v>
      </c>
      <c r="AR901" s="73" t="str">
        <f t="shared" ref="AR901:AR964" si="175">"*"&amp;IF(AND(A901="EU",AQ901=2035),0.93,IF(AND(A901="EU",AQ901=2050),0.9,IF(AND(A901="USA",AQ901=2035),0.92,IF(AND(A901="USA",AQ901=2050),0.89,IF(AND(A901="Japan",AQ901=2035),0.92,IF(AND(A901="Japan",AQ901=2050),0.89,IF(AND(A901="Russia",AQ901=2035),0.91,IF(AND(A901="Russia",AQ901=2050),0.86,IF(AND(A901="China",AQ901=2035),0.91,IF(AND(A901="China",AQ901=2050),0.87,IF(AND(A901="India",AQ901=2035),0.92,IF(AND(A901="India",AQ901=2050),0.87,IF(AND(A901="Middle East",AQ901=2035),0.89,IF(AND(A901="Middle East",AQ901=2050),0.84,IF(AND(A901="Africa",AQ901=2035),0.9,IF(AND(A901="Africa",AQ901=2050),0.86,IF(AND(A901="Brazil",AQ901=2035),0.93,IF(AND(A901="Brazil",AQ901=2050),0.89,""))))))))))))))))))</f>
        <v>*0.9</v>
      </c>
      <c r="AS901" s="70" t="str">
        <f t="shared" ref="AS901:AS964" si="176">AS900</f>
        <v>REZoning_Sol-Win</v>
      </c>
      <c r="AT901" s="58"/>
      <c r="AU901" s="50" t="s">
        <v>4239</v>
      </c>
      <c r="AV901" s="72" t="s">
        <v>874</v>
      </c>
      <c r="AW901" s="58">
        <v>2050</v>
      </c>
      <c r="AX901" s="73" t="str">
        <f t="shared" ref="AX901:AX964" si="177">"*"&amp;IF(AND(A901="EU",AW901=2035),0.93,IF(AND(A901="EU",AW901=2050),0.9,IF(AND(A901="USA",AW901=2035),0.92,IF(AND(A901="USA",AW901=2050),0.89,IF(AND(A901="Japan",AW901=2035),0.92,IF(AND(A901="Japan",AW901=2050),0.89,IF(AND(A901="Russia",AW901=2035),0.91,IF(AND(A901="Russia",AW901=2050),0.86,IF(AND(A901="China",AW901=2035),0.91,IF(AND(A901="China",AW901=2050),0.87,IF(AND(A901="India",AW901=2035),0.92,IF(AND(A901="India",AW901=2050),0.87,IF(AND(A901="Middle East",AW901=2035),0.89,IF(AND(A901="Middle East",AW901=2050),0.84,IF(AND(A901="Africa",AW901=2035),0.9,IF(AND(A901="Africa",AW901=2050),0.86,IF(AND(A901="Brazil",AW901=2035),0.93,IF(AND(A901="Brazil",AW901=2050),0.89,""))))))))))))))))))</f>
        <v>*0.86</v>
      </c>
      <c r="AY901" s="70" t="str">
        <f t="shared" ref="AY901:AY964" si="178">AY900</f>
        <v>REZoning_Sol-Win</v>
      </c>
    </row>
    <row r="902" ht="29" spans="1:51">
      <c r="A902" s="67" t="s">
        <v>70</v>
      </c>
      <c r="C902" t="s">
        <v>4240</v>
      </c>
      <c r="D902" s="68" t="s">
        <v>874</v>
      </c>
      <c r="E902" s="52">
        <v>2035</v>
      </c>
      <c r="F902" s="69" t="str">
        <f t="shared" si="168"/>
        <v>*0.94</v>
      </c>
      <c r="G902" s="70" t="str">
        <f t="shared" si="167"/>
        <v>REZoning_Sol-Win</v>
      </c>
      <c r="H902" s="52"/>
      <c r="I902" t="s">
        <v>4240</v>
      </c>
      <c r="J902" s="68" t="s">
        <v>874</v>
      </c>
      <c r="K902" s="52">
        <v>2050</v>
      </c>
      <c r="L902" s="62" t="str">
        <f t="shared" si="169"/>
        <v>*0.91</v>
      </c>
      <c r="M902" s="70" t="str">
        <f t="shared" si="170"/>
        <v>REZoning_Sol-Win</v>
      </c>
      <c r="O902" t="s">
        <v>4240</v>
      </c>
      <c r="P902" t="s">
        <v>874</v>
      </c>
      <c r="Q902">
        <v>2100</v>
      </c>
      <c r="R902" t="s">
        <v>890</v>
      </c>
      <c r="S902" t="s">
        <v>875</v>
      </c>
      <c r="AA902" s="49" t="s">
        <v>4240</v>
      </c>
      <c r="AB902" s="71" t="s">
        <v>874</v>
      </c>
      <c r="AC902" s="55">
        <v>2035</v>
      </c>
      <c r="AD902" s="70" t="str">
        <f t="shared" si="171"/>
        <v>*0.93</v>
      </c>
      <c r="AE902" s="70" t="str">
        <f t="shared" si="172"/>
        <v>REZoning_Sol-Win</v>
      </c>
      <c r="AF902" s="55"/>
      <c r="AG902" s="49" t="s">
        <v>4240</v>
      </c>
      <c r="AH902" s="71" t="s">
        <v>874</v>
      </c>
      <c r="AI902" s="55">
        <v>2050</v>
      </c>
      <c r="AJ902" s="70" t="str">
        <f t="shared" si="173"/>
        <v>*0.9</v>
      </c>
      <c r="AK902" s="70" t="str">
        <f t="shared" si="174"/>
        <v>REZoning_Sol-Win</v>
      </c>
      <c r="AO902" s="50" t="s">
        <v>4240</v>
      </c>
      <c r="AP902" s="72" t="s">
        <v>874</v>
      </c>
      <c r="AQ902" s="58">
        <v>2035</v>
      </c>
      <c r="AR902" s="73" t="str">
        <f t="shared" si="175"/>
        <v>*0.9</v>
      </c>
      <c r="AS902" s="70" t="str">
        <f t="shared" si="176"/>
        <v>REZoning_Sol-Win</v>
      </c>
      <c r="AT902" s="58"/>
      <c r="AU902" s="50" t="s">
        <v>4240</v>
      </c>
      <c r="AV902" s="72" t="s">
        <v>874</v>
      </c>
      <c r="AW902" s="58">
        <v>2050</v>
      </c>
      <c r="AX902" s="73" t="str">
        <f t="shared" si="177"/>
        <v>*0.86</v>
      </c>
      <c r="AY902" s="70" t="str">
        <f t="shared" si="178"/>
        <v>REZoning_Sol-Win</v>
      </c>
    </row>
    <row r="903" ht="29" spans="1:51">
      <c r="A903" s="67" t="s">
        <v>70</v>
      </c>
      <c r="C903" t="s">
        <v>4241</v>
      </c>
      <c r="D903" s="68" t="s">
        <v>874</v>
      </c>
      <c r="E903" s="52">
        <v>2035</v>
      </c>
      <c r="F903" s="69" t="str">
        <f t="shared" si="168"/>
        <v>*0.94</v>
      </c>
      <c r="G903" s="70" t="str">
        <f t="shared" ref="G903:G966" si="179">G902</f>
        <v>REZoning_Sol-Win</v>
      </c>
      <c r="H903" s="52"/>
      <c r="I903" t="s">
        <v>4241</v>
      </c>
      <c r="J903" s="68" t="s">
        <v>874</v>
      </c>
      <c r="K903" s="52">
        <v>2050</v>
      </c>
      <c r="L903" s="62" t="str">
        <f t="shared" si="169"/>
        <v>*0.91</v>
      </c>
      <c r="M903" s="70" t="str">
        <f t="shared" si="170"/>
        <v>REZoning_Sol-Win</v>
      </c>
      <c r="O903" t="s">
        <v>4241</v>
      </c>
      <c r="P903" t="s">
        <v>874</v>
      </c>
      <c r="Q903">
        <v>2100</v>
      </c>
      <c r="R903" t="s">
        <v>890</v>
      </c>
      <c r="S903" t="s">
        <v>875</v>
      </c>
      <c r="AA903" s="49" t="s">
        <v>4241</v>
      </c>
      <c r="AB903" s="71" t="s">
        <v>874</v>
      </c>
      <c r="AC903" s="55">
        <v>2035</v>
      </c>
      <c r="AD903" s="70" t="str">
        <f t="shared" si="171"/>
        <v>*0.93</v>
      </c>
      <c r="AE903" s="70" t="str">
        <f t="shared" si="172"/>
        <v>REZoning_Sol-Win</v>
      </c>
      <c r="AF903" s="55"/>
      <c r="AG903" s="49" t="s">
        <v>4241</v>
      </c>
      <c r="AH903" s="71" t="s">
        <v>874</v>
      </c>
      <c r="AI903" s="55">
        <v>2050</v>
      </c>
      <c r="AJ903" s="70" t="str">
        <f t="shared" si="173"/>
        <v>*0.9</v>
      </c>
      <c r="AK903" s="70" t="str">
        <f t="shared" si="174"/>
        <v>REZoning_Sol-Win</v>
      </c>
      <c r="AO903" s="50" t="s">
        <v>4241</v>
      </c>
      <c r="AP903" s="72" t="s">
        <v>874</v>
      </c>
      <c r="AQ903" s="58">
        <v>2035</v>
      </c>
      <c r="AR903" s="73" t="str">
        <f t="shared" si="175"/>
        <v>*0.9</v>
      </c>
      <c r="AS903" s="70" t="str">
        <f t="shared" si="176"/>
        <v>REZoning_Sol-Win</v>
      </c>
      <c r="AT903" s="58"/>
      <c r="AU903" s="50" t="s">
        <v>4241</v>
      </c>
      <c r="AV903" s="72" t="s">
        <v>874</v>
      </c>
      <c r="AW903" s="58">
        <v>2050</v>
      </c>
      <c r="AX903" s="73" t="str">
        <f t="shared" si="177"/>
        <v>*0.86</v>
      </c>
      <c r="AY903" s="70" t="str">
        <f t="shared" si="178"/>
        <v>REZoning_Sol-Win</v>
      </c>
    </row>
    <row r="904" ht="29" spans="1:51">
      <c r="A904" s="67" t="s">
        <v>70</v>
      </c>
      <c r="C904" t="s">
        <v>4242</v>
      </c>
      <c r="D904" s="68" t="s">
        <v>874</v>
      </c>
      <c r="E904" s="52">
        <v>2035</v>
      </c>
      <c r="F904" s="69" t="str">
        <f t="shared" si="168"/>
        <v>*0.94</v>
      </c>
      <c r="G904" s="70" t="str">
        <f t="shared" si="179"/>
        <v>REZoning_Sol-Win</v>
      </c>
      <c r="H904" s="52"/>
      <c r="I904" t="s">
        <v>4242</v>
      </c>
      <c r="J904" s="68" t="s">
        <v>874</v>
      </c>
      <c r="K904" s="52">
        <v>2050</v>
      </c>
      <c r="L904" s="62" t="str">
        <f t="shared" si="169"/>
        <v>*0.91</v>
      </c>
      <c r="M904" s="70" t="str">
        <f t="shared" si="170"/>
        <v>REZoning_Sol-Win</v>
      </c>
      <c r="O904" t="s">
        <v>4242</v>
      </c>
      <c r="P904" t="s">
        <v>874</v>
      </c>
      <c r="Q904">
        <v>2100</v>
      </c>
      <c r="R904" t="s">
        <v>890</v>
      </c>
      <c r="S904" t="s">
        <v>875</v>
      </c>
      <c r="AA904" s="49" t="s">
        <v>4242</v>
      </c>
      <c r="AB904" s="71" t="s">
        <v>874</v>
      </c>
      <c r="AC904" s="55">
        <v>2035</v>
      </c>
      <c r="AD904" s="70" t="str">
        <f t="shared" si="171"/>
        <v>*0.93</v>
      </c>
      <c r="AE904" s="70" t="str">
        <f t="shared" si="172"/>
        <v>REZoning_Sol-Win</v>
      </c>
      <c r="AF904" s="55"/>
      <c r="AG904" s="49" t="s">
        <v>4242</v>
      </c>
      <c r="AH904" s="71" t="s">
        <v>874</v>
      </c>
      <c r="AI904" s="55">
        <v>2050</v>
      </c>
      <c r="AJ904" s="70" t="str">
        <f t="shared" si="173"/>
        <v>*0.9</v>
      </c>
      <c r="AK904" s="70" t="str">
        <f t="shared" si="174"/>
        <v>REZoning_Sol-Win</v>
      </c>
      <c r="AO904" s="50" t="s">
        <v>4242</v>
      </c>
      <c r="AP904" s="72" t="s">
        <v>874</v>
      </c>
      <c r="AQ904" s="58">
        <v>2035</v>
      </c>
      <c r="AR904" s="73" t="str">
        <f t="shared" si="175"/>
        <v>*0.9</v>
      </c>
      <c r="AS904" s="70" t="str">
        <f t="shared" si="176"/>
        <v>REZoning_Sol-Win</v>
      </c>
      <c r="AT904" s="58"/>
      <c r="AU904" s="50" t="s">
        <v>4242</v>
      </c>
      <c r="AV904" s="72" t="s">
        <v>874</v>
      </c>
      <c r="AW904" s="58">
        <v>2050</v>
      </c>
      <c r="AX904" s="73" t="str">
        <f t="shared" si="177"/>
        <v>*0.86</v>
      </c>
      <c r="AY904" s="70" t="str">
        <f t="shared" si="178"/>
        <v>REZoning_Sol-Win</v>
      </c>
    </row>
    <row r="905" ht="29" spans="1:51">
      <c r="A905" s="67" t="s">
        <v>70</v>
      </c>
      <c r="C905" t="s">
        <v>4243</v>
      </c>
      <c r="D905" s="68" t="s">
        <v>874</v>
      </c>
      <c r="E905" s="52">
        <v>2035</v>
      </c>
      <c r="F905" s="69" t="str">
        <f t="shared" si="168"/>
        <v>*0.94</v>
      </c>
      <c r="G905" s="70" t="str">
        <f t="shared" si="179"/>
        <v>REZoning_Sol-Win</v>
      </c>
      <c r="H905" s="52"/>
      <c r="I905" t="s">
        <v>4243</v>
      </c>
      <c r="J905" s="68" t="s">
        <v>874</v>
      </c>
      <c r="K905" s="52">
        <v>2050</v>
      </c>
      <c r="L905" s="62" t="str">
        <f t="shared" si="169"/>
        <v>*0.91</v>
      </c>
      <c r="M905" s="70" t="str">
        <f t="shared" si="170"/>
        <v>REZoning_Sol-Win</v>
      </c>
      <c r="O905" t="s">
        <v>4243</v>
      </c>
      <c r="P905" t="s">
        <v>874</v>
      </c>
      <c r="Q905">
        <v>2100</v>
      </c>
      <c r="R905" t="s">
        <v>890</v>
      </c>
      <c r="S905" t="s">
        <v>875</v>
      </c>
      <c r="AA905" s="49" t="s">
        <v>4243</v>
      </c>
      <c r="AB905" s="71" t="s">
        <v>874</v>
      </c>
      <c r="AC905" s="55">
        <v>2035</v>
      </c>
      <c r="AD905" s="70" t="str">
        <f t="shared" si="171"/>
        <v>*0.93</v>
      </c>
      <c r="AE905" s="70" t="str">
        <f t="shared" si="172"/>
        <v>REZoning_Sol-Win</v>
      </c>
      <c r="AF905" s="55"/>
      <c r="AG905" s="49" t="s">
        <v>4243</v>
      </c>
      <c r="AH905" s="71" t="s">
        <v>874</v>
      </c>
      <c r="AI905" s="55">
        <v>2050</v>
      </c>
      <c r="AJ905" s="70" t="str">
        <f t="shared" si="173"/>
        <v>*0.9</v>
      </c>
      <c r="AK905" s="70" t="str">
        <f t="shared" si="174"/>
        <v>REZoning_Sol-Win</v>
      </c>
      <c r="AO905" s="50" t="s">
        <v>4243</v>
      </c>
      <c r="AP905" s="72" t="s">
        <v>874</v>
      </c>
      <c r="AQ905" s="58">
        <v>2035</v>
      </c>
      <c r="AR905" s="73" t="str">
        <f t="shared" si="175"/>
        <v>*0.9</v>
      </c>
      <c r="AS905" s="70" t="str">
        <f t="shared" si="176"/>
        <v>REZoning_Sol-Win</v>
      </c>
      <c r="AT905" s="58"/>
      <c r="AU905" s="50" t="s">
        <v>4243</v>
      </c>
      <c r="AV905" s="72" t="s">
        <v>874</v>
      </c>
      <c r="AW905" s="58">
        <v>2050</v>
      </c>
      <c r="AX905" s="73" t="str">
        <f t="shared" si="177"/>
        <v>*0.86</v>
      </c>
      <c r="AY905" s="70" t="str">
        <f t="shared" si="178"/>
        <v>REZoning_Sol-Win</v>
      </c>
    </row>
    <row r="906" ht="29" spans="1:51">
      <c r="A906" s="67" t="s">
        <v>70</v>
      </c>
      <c r="C906" t="s">
        <v>4244</v>
      </c>
      <c r="D906" s="68" t="s">
        <v>874</v>
      </c>
      <c r="E906" s="52">
        <v>2035</v>
      </c>
      <c r="F906" s="69" t="str">
        <f t="shared" si="168"/>
        <v>*0.94</v>
      </c>
      <c r="G906" s="70" t="str">
        <f t="shared" si="179"/>
        <v>REZoning_Sol-Win</v>
      </c>
      <c r="H906" s="52"/>
      <c r="I906" t="s">
        <v>4244</v>
      </c>
      <c r="J906" s="68" t="s">
        <v>874</v>
      </c>
      <c r="K906" s="52">
        <v>2050</v>
      </c>
      <c r="L906" s="62" t="str">
        <f t="shared" si="169"/>
        <v>*0.91</v>
      </c>
      <c r="M906" s="70" t="str">
        <f t="shared" si="170"/>
        <v>REZoning_Sol-Win</v>
      </c>
      <c r="O906" t="s">
        <v>4244</v>
      </c>
      <c r="P906" t="s">
        <v>874</v>
      </c>
      <c r="Q906">
        <v>2100</v>
      </c>
      <c r="R906" t="s">
        <v>890</v>
      </c>
      <c r="S906" t="s">
        <v>875</v>
      </c>
      <c r="AA906" s="49" t="s">
        <v>4244</v>
      </c>
      <c r="AB906" s="71" t="s">
        <v>874</v>
      </c>
      <c r="AC906" s="55">
        <v>2035</v>
      </c>
      <c r="AD906" s="70" t="str">
        <f t="shared" si="171"/>
        <v>*0.93</v>
      </c>
      <c r="AE906" s="70" t="str">
        <f t="shared" si="172"/>
        <v>REZoning_Sol-Win</v>
      </c>
      <c r="AF906" s="55"/>
      <c r="AG906" s="49" t="s">
        <v>4244</v>
      </c>
      <c r="AH906" s="71" t="s">
        <v>874</v>
      </c>
      <c r="AI906" s="55">
        <v>2050</v>
      </c>
      <c r="AJ906" s="70" t="str">
        <f t="shared" si="173"/>
        <v>*0.9</v>
      </c>
      <c r="AK906" s="70" t="str">
        <f t="shared" si="174"/>
        <v>REZoning_Sol-Win</v>
      </c>
      <c r="AO906" s="50" t="s">
        <v>4244</v>
      </c>
      <c r="AP906" s="72" t="s">
        <v>874</v>
      </c>
      <c r="AQ906" s="58">
        <v>2035</v>
      </c>
      <c r="AR906" s="73" t="str">
        <f t="shared" si="175"/>
        <v>*0.9</v>
      </c>
      <c r="AS906" s="70" t="str">
        <f t="shared" si="176"/>
        <v>REZoning_Sol-Win</v>
      </c>
      <c r="AT906" s="58"/>
      <c r="AU906" s="50" t="s">
        <v>4244</v>
      </c>
      <c r="AV906" s="72" t="s">
        <v>874</v>
      </c>
      <c r="AW906" s="58">
        <v>2050</v>
      </c>
      <c r="AX906" s="73" t="str">
        <f t="shared" si="177"/>
        <v>*0.86</v>
      </c>
      <c r="AY906" s="70" t="str">
        <f t="shared" si="178"/>
        <v>REZoning_Sol-Win</v>
      </c>
    </row>
    <row r="907" ht="29" spans="1:51">
      <c r="A907" s="67" t="s">
        <v>70</v>
      </c>
      <c r="C907" t="s">
        <v>4245</v>
      </c>
      <c r="D907" s="68" t="s">
        <v>874</v>
      </c>
      <c r="E907" s="52">
        <v>2035</v>
      </c>
      <c r="F907" s="69" t="str">
        <f t="shared" si="168"/>
        <v>*0.94</v>
      </c>
      <c r="G907" s="70" t="str">
        <f t="shared" si="179"/>
        <v>REZoning_Sol-Win</v>
      </c>
      <c r="H907" s="52"/>
      <c r="I907" t="s">
        <v>4245</v>
      </c>
      <c r="J907" s="68" t="s">
        <v>874</v>
      </c>
      <c r="K907" s="52">
        <v>2050</v>
      </c>
      <c r="L907" s="62" t="str">
        <f t="shared" si="169"/>
        <v>*0.91</v>
      </c>
      <c r="M907" s="70" t="str">
        <f t="shared" si="170"/>
        <v>REZoning_Sol-Win</v>
      </c>
      <c r="O907" t="s">
        <v>4245</v>
      </c>
      <c r="P907" t="s">
        <v>874</v>
      </c>
      <c r="Q907">
        <v>2100</v>
      </c>
      <c r="R907" t="s">
        <v>890</v>
      </c>
      <c r="S907" t="s">
        <v>875</v>
      </c>
      <c r="AA907" s="49" t="s">
        <v>4245</v>
      </c>
      <c r="AB907" s="71" t="s">
        <v>874</v>
      </c>
      <c r="AC907" s="55">
        <v>2035</v>
      </c>
      <c r="AD907" s="70" t="str">
        <f t="shared" si="171"/>
        <v>*0.93</v>
      </c>
      <c r="AE907" s="70" t="str">
        <f t="shared" si="172"/>
        <v>REZoning_Sol-Win</v>
      </c>
      <c r="AF907" s="55"/>
      <c r="AG907" s="49" t="s">
        <v>4245</v>
      </c>
      <c r="AH907" s="71" t="s">
        <v>874</v>
      </c>
      <c r="AI907" s="55">
        <v>2050</v>
      </c>
      <c r="AJ907" s="70" t="str">
        <f t="shared" si="173"/>
        <v>*0.9</v>
      </c>
      <c r="AK907" s="70" t="str">
        <f t="shared" si="174"/>
        <v>REZoning_Sol-Win</v>
      </c>
      <c r="AO907" s="50" t="s">
        <v>4245</v>
      </c>
      <c r="AP907" s="72" t="s">
        <v>874</v>
      </c>
      <c r="AQ907" s="58">
        <v>2035</v>
      </c>
      <c r="AR907" s="73" t="str">
        <f t="shared" si="175"/>
        <v>*0.9</v>
      </c>
      <c r="AS907" s="70" t="str">
        <f t="shared" si="176"/>
        <v>REZoning_Sol-Win</v>
      </c>
      <c r="AT907" s="58"/>
      <c r="AU907" s="50" t="s">
        <v>4245</v>
      </c>
      <c r="AV907" s="72" t="s">
        <v>874</v>
      </c>
      <c r="AW907" s="58">
        <v>2050</v>
      </c>
      <c r="AX907" s="73" t="str">
        <f t="shared" si="177"/>
        <v>*0.86</v>
      </c>
      <c r="AY907" s="70" t="str">
        <f t="shared" si="178"/>
        <v>REZoning_Sol-Win</v>
      </c>
    </row>
    <row r="908" ht="29" spans="1:51">
      <c r="A908" s="67" t="s">
        <v>70</v>
      </c>
      <c r="C908" t="s">
        <v>4246</v>
      </c>
      <c r="D908" s="68" t="s">
        <v>874</v>
      </c>
      <c r="E908" s="52">
        <v>2035</v>
      </c>
      <c r="F908" s="69" t="str">
        <f t="shared" si="168"/>
        <v>*0.94</v>
      </c>
      <c r="G908" s="70" t="str">
        <f t="shared" si="179"/>
        <v>REZoning_Sol-Win</v>
      </c>
      <c r="H908" s="52"/>
      <c r="I908" t="s">
        <v>4246</v>
      </c>
      <c r="J908" s="68" t="s">
        <v>874</v>
      </c>
      <c r="K908" s="52">
        <v>2050</v>
      </c>
      <c r="L908" s="62" t="str">
        <f t="shared" si="169"/>
        <v>*0.91</v>
      </c>
      <c r="M908" s="70" t="str">
        <f t="shared" si="170"/>
        <v>REZoning_Sol-Win</v>
      </c>
      <c r="O908" t="s">
        <v>4246</v>
      </c>
      <c r="P908" t="s">
        <v>874</v>
      </c>
      <c r="Q908">
        <v>2100</v>
      </c>
      <c r="R908" t="s">
        <v>890</v>
      </c>
      <c r="S908" t="s">
        <v>875</v>
      </c>
      <c r="AA908" s="49" t="s">
        <v>4246</v>
      </c>
      <c r="AB908" s="71" t="s">
        <v>874</v>
      </c>
      <c r="AC908" s="55">
        <v>2035</v>
      </c>
      <c r="AD908" s="70" t="str">
        <f t="shared" si="171"/>
        <v>*0.93</v>
      </c>
      <c r="AE908" s="70" t="str">
        <f t="shared" si="172"/>
        <v>REZoning_Sol-Win</v>
      </c>
      <c r="AF908" s="55"/>
      <c r="AG908" s="49" t="s">
        <v>4246</v>
      </c>
      <c r="AH908" s="71" t="s">
        <v>874</v>
      </c>
      <c r="AI908" s="55">
        <v>2050</v>
      </c>
      <c r="AJ908" s="70" t="str">
        <f t="shared" si="173"/>
        <v>*0.9</v>
      </c>
      <c r="AK908" s="70" t="str">
        <f t="shared" si="174"/>
        <v>REZoning_Sol-Win</v>
      </c>
      <c r="AO908" s="50" t="s">
        <v>4246</v>
      </c>
      <c r="AP908" s="72" t="s">
        <v>874</v>
      </c>
      <c r="AQ908" s="58">
        <v>2035</v>
      </c>
      <c r="AR908" s="73" t="str">
        <f t="shared" si="175"/>
        <v>*0.9</v>
      </c>
      <c r="AS908" s="70" t="str">
        <f t="shared" si="176"/>
        <v>REZoning_Sol-Win</v>
      </c>
      <c r="AT908" s="58"/>
      <c r="AU908" s="50" t="s">
        <v>4246</v>
      </c>
      <c r="AV908" s="72" t="s">
        <v>874</v>
      </c>
      <c r="AW908" s="58">
        <v>2050</v>
      </c>
      <c r="AX908" s="73" t="str">
        <f t="shared" si="177"/>
        <v>*0.86</v>
      </c>
      <c r="AY908" s="70" t="str">
        <f t="shared" si="178"/>
        <v>REZoning_Sol-Win</v>
      </c>
    </row>
    <row r="909" ht="29" spans="1:51">
      <c r="A909" s="67" t="s">
        <v>70</v>
      </c>
      <c r="C909" t="s">
        <v>4247</v>
      </c>
      <c r="D909" s="68" t="s">
        <v>874</v>
      </c>
      <c r="E909" s="52">
        <v>2035</v>
      </c>
      <c r="F909" s="69" t="str">
        <f t="shared" si="168"/>
        <v>*0.94</v>
      </c>
      <c r="G909" s="70" t="str">
        <f t="shared" si="179"/>
        <v>REZoning_Sol-Win</v>
      </c>
      <c r="H909" s="52"/>
      <c r="I909" t="s">
        <v>4247</v>
      </c>
      <c r="J909" s="68" t="s">
        <v>874</v>
      </c>
      <c r="K909" s="52">
        <v>2050</v>
      </c>
      <c r="L909" s="62" t="str">
        <f t="shared" si="169"/>
        <v>*0.91</v>
      </c>
      <c r="M909" s="70" t="str">
        <f t="shared" si="170"/>
        <v>REZoning_Sol-Win</v>
      </c>
      <c r="O909" t="s">
        <v>4247</v>
      </c>
      <c r="P909" t="s">
        <v>874</v>
      </c>
      <c r="Q909">
        <v>2100</v>
      </c>
      <c r="R909" t="s">
        <v>890</v>
      </c>
      <c r="S909" t="s">
        <v>875</v>
      </c>
      <c r="AA909" s="49" t="s">
        <v>4247</v>
      </c>
      <c r="AB909" s="71" t="s">
        <v>874</v>
      </c>
      <c r="AC909" s="55">
        <v>2035</v>
      </c>
      <c r="AD909" s="70" t="str">
        <f t="shared" si="171"/>
        <v>*0.93</v>
      </c>
      <c r="AE909" s="70" t="str">
        <f t="shared" si="172"/>
        <v>REZoning_Sol-Win</v>
      </c>
      <c r="AF909" s="55"/>
      <c r="AG909" s="49" t="s">
        <v>4247</v>
      </c>
      <c r="AH909" s="71" t="s">
        <v>874</v>
      </c>
      <c r="AI909" s="55">
        <v>2050</v>
      </c>
      <c r="AJ909" s="70" t="str">
        <f t="shared" si="173"/>
        <v>*0.9</v>
      </c>
      <c r="AK909" s="70" t="str">
        <f t="shared" si="174"/>
        <v>REZoning_Sol-Win</v>
      </c>
      <c r="AO909" s="50" t="s">
        <v>4247</v>
      </c>
      <c r="AP909" s="72" t="s">
        <v>874</v>
      </c>
      <c r="AQ909" s="58">
        <v>2035</v>
      </c>
      <c r="AR909" s="73" t="str">
        <f t="shared" si="175"/>
        <v>*0.9</v>
      </c>
      <c r="AS909" s="70" t="str">
        <f t="shared" si="176"/>
        <v>REZoning_Sol-Win</v>
      </c>
      <c r="AT909" s="58"/>
      <c r="AU909" s="50" t="s">
        <v>4247</v>
      </c>
      <c r="AV909" s="72" t="s">
        <v>874</v>
      </c>
      <c r="AW909" s="58">
        <v>2050</v>
      </c>
      <c r="AX909" s="73" t="str">
        <f t="shared" si="177"/>
        <v>*0.86</v>
      </c>
      <c r="AY909" s="70" t="str">
        <f t="shared" si="178"/>
        <v>REZoning_Sol-Win</v>
      </c>
    </row>
    <row r="910" ht="29" spans="1:51">
      <c r="A910" s="67" t="s">
        <v>70</v>
      </c>
      <c r="C910" t="s">
        <v>4248</v>
      </c>
      <c r="D910" s="68" t="s">
        <v>874</v>
      </c>
      <c r="E910" s="52">
        <v>2035</v>
      </c>
      <c r="F910" s="69" t="str">
        <f t="shared" si="168"/>
        <v>*0.94</v>
      </c>
      <c r="G910" s="70" t="str">
        <f t="shared" si="179"/>
        <v>REZoning_Sol-Win</v>
      </c>
      <c r="H910" s="52"/>
      <c r="I910" t="s">
        <v>4248</v>
      </c>
      <c r="J910" s="68" t="s">
        <v>874</v>
      </c>
      <c r="K910" s="52">
        <v>2050</v>
      </c>
      <c r="L910" s="62" t="str">
        <f t="shared" si="169"/>
        <v>*0.91</v>
      </c>
      <c r="M910" s="70" t="str">
        <f t="shared" si="170"/>
        <v>REZoning_Sol-Win</v>
      </c>
      <c r="O910" t="s">
        <v>4248</v>
      </c>
      <c r="P910" t="s">
        <v>874</v>
      </c>
      <c r="Q910">
        <v>2100</v>
      </c>
      <c r="R910" t="s">
        <v>890</v>
      </c>
      <c r="S910" t="s">
        <v>875</v>
      </c>
      <c r="AA910" s="49" t="s">
        <v>4248</v>
      </c>
      <c r="AB910" s="71" t="s">
        <v>874</v>
      </c>
      <c r="AC910" s="55">
        <v>2035</v>
      </c>
      <c r="AD910" s="70" t="str">
        <f t="shared" si="171"/>
        <v>*0.93</v>
      </c>
      <c r="AE910" s="70" t="str">
        <f t="shared" si="172"/>
        <v>REZoning_Sol-Win</v>
      </c>
      <c r="AF910" s="55"/>
      <c r="AG910" s="49" t="s">
        <v>4248</v>
      </c>
      <c r="AH910" s="71" t="s">
        <v>874</v>
      </c>
      <c r="AI910" s="55">
        <v>2050</v>
      </c>
      <c r="AJ910" s="70" t="str">
        <f t="shared" si="173"/>
        <v>*0.9</v>
      </c>
      <c r="AK910" s="70" t="str">
        <f t="shared" si="174"/>
        <v>REZoning_Sol-Win</v>
      </c>
      <c r="AO910" s="50" t="s">
        <v>4248</v>
      </c>
      <c r="AP910" s="72" t="s">
        <v>874</v>
      </c>
      <c r="AQ910" s="58">
        <v>2035</v>
      </c>
      <c r="AR910" s="73" t="str">
        <f t="shared" si="175"/>
        <v>*0.9</v>
      </c>
      <c r="AS910" s="70" t="str">
        <f t="shared" si="176"/>
        <v>REZoning_Sol-Win</v>
      </c>
      <c r="AT910" s="58"/>
      <c r="AU910" s="50" t="s">
        <v>4248</v>
      </c>
      <c r="AV910" s="72" t="s">
        <v>874</v>
      </c>
      <c r="AW910" s="58">
        <v>2050</v>
      </c>
      <c r="AX910" s="73" t="str">
        <f t="shared" si="177"/>
        <v>*0.86</v>
      </c>
      <c r="AY910" s="70" t="str">
        <f t="shared" si="178"/>
        <v>REZoning_Sol-Win</v>
      </c>
    </row>
    <row r="911" ht="29" spans="1:51">
      <c r="A911" s="67" t="s">
        <v>70</v>
      </c>
      <c r="C911" t="s">
        <v>4249</v>
      </c>
      <c r="D911" s="68" t="s">
        <v>874</v>
      </c>
      <c r="E911" s="52">
        <v>2035</v>
      </c>
      <c r="F911" s="69" t="str">
        <f t="shared" si="168"/>
        <v>*0.94</v>
      </c>
      <c r="G911" s="70" t="str">
        <f t="shared" si="179"/>
        <v>REZoning_Sol-Win</v>
      </c>
      <c r="H911" s="52"/>
      <c r="I911" t="s">
        <v>4249</v>
      </c>
      <c r="J911" s="68" t="s">
        <v>874</v>
      </c>
      <c r="K911" s="52">
        <v>2050</v>
      </c>
      <c r="L911" s="62" t="str">
        <f t="shared" si="169"/>
        <v>*0.91</v>
      </c>
      <c r="M911" s="70" t="str">
        <f t="shared" si="170"/>
        <v>REZoning_Sol-Win</v>
      </c>
      <c r="O911" t="s">
        <v>4249</v>
      </c>
      <c r="P911" t="s">
        <v>874</v>
      </c>
      <c r="Q911">
        <v>2100</v>
      </c>
      <c r="R911" t="s">
        <v>890</v>
      </c>
      <c r="S911" t="s">
        <v>875</v>
      </c>
      <c r="AA911" s="49" t="s">
        <v>4249</v>
      </c>
      <c r="AB911" s="71" t="s">
        <v>874</v>
      </c>
      <c r="AC911" s="55">
        <v>2035</v>
      </c>
      <c r="AD911" s="70" t="str">
        <f t="shared" si="171"/>
        <v>*0.93</v>
      </c>
      <c r="AE911" s="70" t="str">
        <f t="shared" si="172"/>
        <v>REZoning_Sol-Win</v>
      </c>
      <c r="AF911" s="55"/>
      <c r="AG911" s="49" t="s">
        <v>4249</v>
      </c>
      <c r="AH911" s="71" t="s">
        <v>874</v>
      </c>
      <c r="AI911" s="55">
        <v>2050</v>
      </c>
      <c r="AJ911" s="70" t="str">
        <f t="shared" si="173"/>
        <v>*0.9</v>
      </c>
      <c r="AK911" s="70" t="str">
        <f t="shared" si="174"/>
        <v>REZoning_Sol-Win</v>
      </c>
      <c r="AO911" s="50" t="s">
        <v>4249</v>
      </c>
      <c r="AP911" s="72" t="s">
        <v>874</v>
      </c>
      <c r="AQ911" s="58">
        <v>2035</v>
      </c>
      <c r="AR911" s="73" t="str">
        <f t="shared" si="175"/>
        <v>*0.9</v>
      </c>
      <c r="AS911" s="70" t="str">
        <f t="shared" si="176"/>
        <v>REZoning_Sol-Win</v>
      </c>
      <c r="AT911" s="58"/>
      <c r="AU911" s="50" t="s">
        <v>4249</v>
      </c>
      <c r="AV911" s="72" t="s">
        <v>874</v>
      </c>
      <c r="AW911" s="58">
        <v>2050</v>
      </c>
      <c r="AX911" s="73" t="str">
        <f t="shared" si="177"/>
        <v>*0.86</v>
      </c>
      <c r="AY911" s="70" t="str">
        <f t="shared" si="178"/>
        <v>REZoning_Sol-Win</v>
      </c>
    </row>
    <row r="912" ht="29" spans="1:51">
      <c r="A912" s="67" t="s">
        <v>70</v>
      </c>
      <c r="C912" t="s">
        <v>4250</v>
      </c>
      <c r="D912" s="68" t="s">
        <v>874</v>
      </c>
      <c r="E912" s="52">
        <v>2035</v>
      </c>
      <c r="F912" s="69" t="str">
        <f t="shared" si="168"/>
        <v>*0.94</v>
      </c>
      <c r="G912" s="70" t="str">
        <f t="shared" si="179"/>
        <v>REZoning_Sol-Win</v>
      </c>
      <c r="H912" s="52"/>
      <c r="I912" t="s">
        <v>4250</v>
      </c>
      <c r="J912" s="68" t="s">
        <v>874</v>
      </c>
      <c r="K912" s="52">
        <v>2050</v>
      </c>
      <c r="L912" s="62" t="str">
        <f t="shared" si="169"/>
        <v>*0.91</v>
      </c>
      <c r="M912" s="70" t="str">
        <f t="shared" si="170"/>
        <v>REZoning_Sol-Win</v>
      </c>
      <c r="O912" t="s">
        <v>4250</v>
      </c>
      <c r="P912" t="s">
        <v>874</v>
      </c>
      <c r="Q912">
        <v>2100</v>
      </c>
      <c r="R912" t="s">
        <v>890</v>
      </c>
      <c r="S912" t="s">
        <v>875</v>
      </c>
      <c r="AA912" s="49" t="s">
        <v>4250</v>
      </c>
      <c r="AB912" s="71" t="s">
        <v>874</v>
      </c>
      <c r="AC912" s="55">
        <v>2035</v>
      </c>
      <c r="AD912" s="70" t="str">
        <f t="shared" si="171"/>
        <v>*0.93</v>
      </c>
      <c r="AE912" s="70" t="str">
        <f t="shared" si="172"/>
        <v>REZoning_Sol-Win</v>
      </c>
      <c r="AF912" s="55"/>
      <c r="AG912" s="49" t="s">
        <v>4250</v>
      </c>
      <c r="AH912" s="71" t="s">
        <v>874</v>
      </c>
      <c r="AI912" s="55">
        <v>2050</v>
      </c>
      <c r="AJ912" s="70" t="str">
        <f t="shared" si="173"/>
        <v>*0.9</v>
      </c>
      <c r="AK912" s="70" t="str">
        <f t="shared" si="174"/>
        <v>REZoning_Sol-Win</v>
      </c>
      <c r="AO912" s="50" t="s">
        <v>4250</v>
      </c>
      <c r="AP912" s="72" t="s">
        <v>874</v>
      </c>
      <c r="AQ912" s="58">
        <v>2035</v>
      </c>
      <c r="AR912" s="73" t="str">
        <f t="shared" si="175"/>
        <v>*0.9</v>
      </c>
      <c r="AS912" s="70" t="str">
        <f t="shared" si="176"/>
        <v>REZoning_Sol-Win</v>
      </c>
      <c r="AT912" s="58"/>
      <c r="AU912" s="50" t="s">
        <v>4250</v>
      </c>
      <c r="AV912" s="72" t="s">
        <v>874</v>
      </c>
      <c r="AW912" s="58">
        <v>2050</v>
      </c>
      <c r="AX912" s="73" t="str">
        <f t="shared" si="177"/>
        <v>*0.86</v>
      </c>
      <c r="AY912" s="70" t="str">
        <f t="shared" si="178"/>
        <v>REZoning_Sol-Win</v>
      </c>
    </row>
    <row r="913" ht="29" spans="1:51">
      <c r="A913" s="67" t="s">
        <v>70</v>
      </c>
      <c r="C913" t="s">
        <v>4251</v>
      </c>
      <c r="D913" s="68" t="s">
        <v>874</v>
      </c>
      <c r="E913" s="52">
        <v>2035</v>
      </c>
      <c r="F913" s="69" t="str">
        <f t="shared" si="168"/>
        <v>*0.94</v>
      </c>
      <c r="G913" s="70" t="str">
        <f t="shared" si="179"/>
        <v>REZoning_Sol-Win</v>
      </c>
      <c r="H913" s="52"/>
      <c r="I913" t="s">
        <v>4251</v>
      </c>
      <c r="J913" s="68" t="s">
        <v>874</v>
      </c>
      <c r="K913" s="52">
        <v>2050</v>
      </c>
      <c r="L913" s="62" t="str">
        <f t="shared" si="169"/>
        <v>*0.91</v>
      </c>
      <c r="M913" s="70" t="str">
        <f t="shared" si="170"/>
        <v>REZoning_Sol-Win</v>
      </c>
      <c r="O913" t="s">
        <v>4251</v>
      </c>
      <c r="P913" t="s">
        <v>874</v>
      </c>
      <c r="Q913">
        <v>2100</v>
      </c>
      <c r="R913" t="s">
        <v>890</v>
      </c>
      <c r="S913" t="s">
        <v>875</v>
      </c>
      <c r="AA913" s="49" t="s">
        <v>4251</v>
      </c>
      <c r="AB913" s="71" t="s">
        <v>874</v>
      </c>
      <c r="AC913" s="55">
        <v>2035</v>
      </c>
      <c r="AD913" s="70" t="str">
        <f t="shared" si="171"/>
        <v>*0.93</v>
      </c>
      <c r="AE913" s="70" t="str">
        <f t="shared" si="172"/>
        <v>REZoning_Sol-Win</v>
      </c>
      <c r="AF913" s="55"/>
      <c r="AG913" s="49" t="s">
        <v>4251</v>
      </c>
      <c r="AH913" s="71" t="s">
        <v>874</v>
      </c>
      <c r="AI913" s="55">
        <v>2050</v>
      </c>
      <c r="AJ913" s="70" t="str">
        <f t="shared" si="173"/>
        <v>*0.9</v>
      </c>
      <c r="AK913" s="70" t="str">
        <f t="shared" si="174"/>
        <v>REZoning_Sol-Win</v>
      </c>
      <c r="AO913" s="50" t="s">
        <v>4251</v>
      </c>
      <c r="AP913" s="72" t="s">
        <v>874</v>
      </c>
      <c r="AQ913" s="58">
        <v>2035</v>
      </c>
      <c r="AR913" s="73" t="str">
        <f t="shared" si="175"/>
        <v>*0.9</v>
      </c>
      <c r="AS913" s="70" t="str">
        <f t="shared" si="176"/>
        <v>REZoning_Sol-Win</v>
      </c>
      <c r="AT913" s="58"/>
      <c r="AU913" s="50" t="s">
        <v>4251</v>
      </c>
      <c r="AV913" s="72" t="s">
        <v>874</v>
      </c>
      <c r="AW913" s="58">
        <v>2050</v>
      </c>
      <c r="AX913" s="73" t="str">
        <f t="shared" si="177"/>
        <v>*0.86</v>
      </c>
      <c r="AY913" s="70" t="str">
        <f t="shared" si="178"/>
        <v>REZoning_Sol-Win</v>
      </c>
    </row>
    <row r="914" ht="29" spans="1:51">
      <c r="A914" s="67" t="s">
        <v>70</v>
      </c>
      <c r="C914" t="s">
        <v>4252</v>
      </c>
      <c r="D914" s="68" t="s">
        <v>874</v>
      </c>
      <c r="E914" s="52">
        <v>2035</v>
      </c>
      <c r="F914" s="69" t="str">
        <f t="shared" si="168"/>
        <v>*0.94</v>
      </c>
      <c r="G914" s="70" t="str">
        <f t="shared" si="179"/>
        <v>REZoning_Sol-Win</v>
      </c>
      <c r="H914" s="52"/>
      <c r="I914" t="s">
        <v>4252</v>
      </c>
      <c r="J914" s="68" t="s">
        <v>874</v>
      </c>
      <c r="K914" s="52">
        <v>2050</v>
      </c>
      <c r="L914" s="62" t="str">
        <f t="shared" si="169"/>
        <v>*0.91</v>
      </c>
      <c r="M914" s="70" t="str">
        <f t="shared" si="170"/>
        <v>REZoning_Sol-Win</v>
      </c>
      <c r="O914" t="s">
        <v>4252</v>
      </c>
      <c r="P914" t="s">
        <v>874</v>
      </c>
      <c r="Q914">
        <v>2100</v>
      </c>
      <c r="R914" t="s">
        <v>890</v>
      </c>
      <c r="S914" t="s">
        <v>875</v>
      </c>
      <c r="AA914" s="49" t="s">
        <v>4252</v>
      </c>
      <c r="AB914" s="71" t="s">
        <v>874</v>
      </c>
      <c r="AC914" s="55">
        <v>2035</v>
      </c>
      <c r="AD914" s="70" t="str">
        <f t="shared" si="171"/>
        <v>*0.93</v>
      </c>
      <c r="AE914" s="70" t="str">
        <f t="shared" si="172"/>
        <v>REZoning_Sol-Win</v>
      </c>
      <c r="AF914" s="55"/>
      <c r="AG914" s="49" t="s">
        <v>4252</v>
      </c>
      <c r="AH914" s="71" t="s">
        <v>874</v>
      </c>
      <c r="AI914" s="55">
        <v>2050</v>
      </c>
      <c r="AJ914" s="70" t="str">
        <f t="shared" si="173"/>
        <v>*0.9</v>
      </c>
      <c r="AK914" s="70" t="str">
        <f t="shared" si="174"/>
        <v>REZoning_Sol-Win</v>
      </c>
      <c r="AO914" s="50" t="s">
        <v>4252</v>
      </c>
      <c r="AP914" s="72" t="s">
        <v>874</v>
      </c>
      <c r="AQ914" s="58">
        <v>2035</v>
      </c>
      <c r="AR914" s="73" t="str">
        <f t="shared" si="175"/>
        <v>*0.9</v>
      </c>
      <c r="AS914" s="70" t="str">
        <f t="shared" si="176"/>
        <v>REZoning_Sol-Win</v>
      </c>
      <c r="AT914" s="58"/>
      <c r="AU914" s="50" t="s">
        <v>4252</v>
      </c>
      <c r="AV914" s="72" t="s">
        <v>874</v>
      </c>
      <c r="AW914" s="58">
        <v>2050</v>
      </c>
      <c r="AX914" s="73" t="str">
        <f t="shared" si="177"/>
        <v>*0.86</v>
      </c>
      <c r="AY914" s="70" t="str">
        <f t="shared" si="178"/>
        <v>REZoning_Sol-Win</v>
      </c>
    </row>
    <row r="915" ht="29" spans="1:51">
      <c r="A915" s="67" t="s">
        <v>70</v>
      </c>
      <c r="C915" t="s">
        <v>4253</v>
      </c>
      <c r="D915" s="68" t="s">
        <v>874</v>
      </c>
      <c r="E915" s="52">
        <v>2035</v>
      </c>
      <c r="F915" s="69" t="str">
        <f t="shared" si="168"/>
        <v>*0.94</v>
      </c>
      <c r="G915" s="70" t="str">
        <f t="shared" si="179"/>
        <v>REZoning_Sol-Win</v>
      </c>
      <c r="H915" s="52"/>
      <c r="I915" t="s">
        <v>4253</v>
      </c>
      <c r="J915" s="68" t="s">
        <v>874</v>
      </c>
      <c r="K915" s="52">
        <v>2050</v>
      </c>
      <c r="L915" s="62" t="str">
        <f t="shared" si="169"/>
        <v>*0.91</v>
      </c>
      <c r="M915" s="70" t="str">
        <f t="shared" si="170"/>
        <v>REZoning_Sol-Win</v>
      </c>
      <c r="O915" t="s">
        <v>4253</v>
      </c>
      <c r="P915" t="s">
        <v>874</v>
      </c>
      <c r="Q915">
        <v>2100</v>
      </c>
      <c r="R915" t="s">
        <v>890</v>
      </c>
      <c r="S915" t="s">
        <v>875</v>
      </c>
      <c r="AA915" s="49" t="s">
        <v>4253</v>
      </c>
      <c r="AB915" s="71" t="s">
        <v>874</v>
      </c>
      <c r="AC915" s="55">
        <v>2035</v>
      </c>
      <c r="AD915" s="70" t="str">
        <f t="shared" si="171"/>
        <v>*0.93</v>
      </c>
      <c r="AE915" s="70" t="str">
        <f t="shared" si="172"/>
        <v>REZoning_Sol-Win</v>
      </c>
      <c r="AF915" s="55"/>
      <c r="AG915" s="49" t="s">
        <v>4253</v>
      </c>
      <c r="AH915" s="71" t="s">
        <v>874</v>
      </c>
      <c r="AI915" s="55">
        <v>2050</v>
      </c>
      <c r="AJ915" s="70" t="str">
        <f t="shared" si="173"/>
        <v>*0.9</v>
      </c>
      <c r="AK915" s="70" t="str">
        <f t="shared" si="174"/>
        <v>REZoning_Sol-Win</v>
      </c>
      <c r="AO915" s="50" t="s">
        <v>4253</v>
      </c>
      <c r="AP915" s="72" t="s">
        <v>874</v>
      </c>
      <c r="AQ915" s="58">
        <v>2035</v>
      </c>
      <c r="AR915" s="73" t="str">
        <f t="shared" si="175"/>
        <v>*0.9</v>
      </c>
      <c r="AS915" s="70" t="str">
        <f t="shared" si="176"/>
        <v>REZoning_Sol-Win</v>
      </c>
      <c r="AT915" s="58"/>
      <c r="AU915" s="50" t="s">
        <v>4253</v>
      </c>
      <c r="AV915" s="72" t="s">
        <v>874</v>
      </c>
      <c r="AW915" s="58">
        <v>2050</v>
      </c>
      <c r="AX915" s="73" t="str">
        <f t="shared" si="177"/>
        <v>*0.86</v>
      </c>
      <c r="AY915" s="70" t="str">
        <f t="shared" si="178"/>
        <v>REZoning_Sol-Win</v>
      </c>
    </row>
    <row r="916" ht="29" spans="1:51">
      <c r="A916" s="67" t="s">
        <v>70</v>
      </c>
      <c r="C916" t="s">
        <v>4254</v>
      </c>
      <c r="D916" s="68" t="s">
        <v>874</v>
      </c>
      <c r="E916" s="52">
        <v>2035</v>
      </c>
      <c r="F916" s="69" t="str">
        <f t="shared" si="168"/>
        <v>*0.94</v>
      </c>
      <c r="G916" s="70" t="str">
        <f t="shared" si="179"/>
        <v>REZoning_Sol-Win</v>
      </c>
      <c r="H916" s="52"/>
      <c r="I916" t="s">
        <v>4254</v>
      </c>
      <c r="J916" s="68" t="s">
        <v>874</v>
      </c>
      <c r="K916" s="52">
        <v>2050</v>
      </c>
      <c r="L916" s="62" t="str">
        <f t="shared" si="169"/>
        <v>*0.91</v>
      </c>
      <c r="M916" s="70" t="str">
        <f t="shared" si="170"/>
        <v>REZoning_Sol-Win</v>
      </c>
      <c r="O916" t="s">
        <v>4254</v>
      </c>
      <c r="P916" t="s">
        <v>874</v>
      </c>
      <c r="Q916">
        <v>2100</v>
      </c>
      <c r="R916" t="s">
        <v>890</v>
      </c>
      <c r="S916" t="s">
        <v>875</v>
      </c>
      <c r="AA916" s="49" t="s">
        <v>4254</v>
      </c>
      <c r="AB916" s="71" t="s">
        <v>874</v>
      </c>
      <c r="AC916" s="55">
        <v>2035</v>
      </c>
      <c r="AD916" s="70" t="str">
        <f t="shared" si="171"/>
        <v>*0.93</v>
      </c>
      <c r="AE916" s="70" t="str">
        <f t="shared" si="172"/>
        <v>REZoning_Sol-Win</v>
      </c>
      <c r="AF916" s="55"/>
      <c r="AG916" s="49" t="s">
        <v>4254</v>
      </c>
      <c r="AH916" s="71" t="s">
        <v>874</v>
      </c>
      <c r="AI916" s="55">
        <v>2050</v>
      </c>
      <c r="AJ916" s="70" t="str">
        <f t="shared" si="173"/>
        <v>*0.9</v>
      </c>
      <c r="AK916" s="70" t="str">
        <f t="shared" si="174"/>
        <v>REZoning_Sol-Win</v>
      </c>
      <c r="AO916" s="50" t="s">
        <v>4254</v>
      </c>
      <c r="AP916" s="72" t="s">
        <v>874</v>
      </c>
      <c r="AQ916" s="58">
        <v>2035</v>
      </c>
      <c r="AR916" s="73" t="str">
        <f t="shared" si="175"/>
        <v>*0.9</v>
      </c>
      <c r="AS916" s="70" t="str">
        <f t="shared" si="176"/>
        <v>REZoning_Sol-Win</v>
      </c>
      <c r="AT916" s="58"/>
      <c r="AU916" s="50" t="s">
        <v>4254</v>
      </c>
      <c r="AV916" s="72" t="s">
        <v>874</v>
      </c>
      <c r="AW916" s="58">
        <v>2050</v>
      </c>
      <c r="AX916" s="73" t="str">
        <f t="shared" si="177"/>
        <v>*0.86</v>
      </c>
      <c r="AY916" s="70" t="str">
        <f t="shared" si="178"/>
        <v>REZoning_Sol-Win</v>
      </c>
    </row>
    <row r="917" ht="29" spans="1:51">
      <c r="A917" s="67" t="s">
        <v>70</v>
      </c>
      <c r="C917" t="s">
        <v>4255</v>
      </c>
      <c r="D917" s="68" t="s">
        <v>874</v>
      </c>
      <c r="E917" s="52">
        <v>2035</v>
      </c>
      <c r="F917" s="69" t="str">
        <f t="shared" si="168"/>
        <v>*0.94</v>
      </c>
      <c r="G917" s="70" t="str">
        <f t="shared" si="179"/>
        <v>REZoning_Sol-Win</v>
      </c>
      <c r="H917" s="52"/>
      <c r="I917" t="s">
        <v>4255</v>
      </c>
      <c r="J917" s="68" t="s">
        <v>874</v>
      </c>
      <c r="K917" s="52">
        <v>2050</v>
      </c>
      <c r="L917" s="62" t="str">
        <f t="shared" si="169"/>
        <v>*0.91</v>
      </c>
      <c r="M917" s="70" t="str">
        <f t="shared" si="170"/>
        <v>REZoning_Sol-Win</v>
      </c>
      <c r="O917" t="s">
        <v>4255</v>
      </c>
      <c r="P917" t="s">
        <v>874</v>
      </c>
      <c r="Q917">
        <v>2100</v>
      </c>
      <c r="R917" t="s">
        <v>890</v>
      </c>
      <c r="S917" t="s">
        <v>875</v>
      </c>
      <c r="AA917" s="49" t="s">
        <v>4255</v>
      </c>
      <c r="AB917" s="71" t="s">
        <v>874</v>
      </c>
      <c r="AC917" s="55">
        <v>2035</v>
      </c>
      <c r="AD917" s="70" t="str">
        <f t="shared" si="171"/>
        <v>*0.93</v>
      </c>
      <c r="AE917" s="70" t="str">
        <f t="shared" si="172"/>
        <v>REZoning_Sol-Win</v>
      </c>
      <c r="AF917" s="55"/>
      <c r="AG917" s="49" t="s">
        <v>4255</v>
      </c>
      <c r="AH917" s="71" t="s">
        <v>874</v>
      </c>
      <c r="AI917" s="55">
        <v>2050</v>
      </c>
      <c r="AJ917" s="70" t="str">
        <f t="shared" si="173"/>
        <v>*0.9</v>
      </c>
      <c r="AK917" s="70" t="str">
        <f t="shared" si="174"/>
        <v>REZoning_Sol-Win</v>
      </c>
      <c r="AO917" s="50" t="s">
        <v>4255</v>
      </c>
      <c r="AP917" s="72" t="s">
        <v>874</v>
      </c>
      <c r="AQ917" s="58">
        <v>2035</v>
      </c>
      <c r="AR917" s="73" t="str">
        <f t="shared" si="175"/>
        <v>*0.9</v>
      </c>
      <c r="AS917" s="70" t="str">
        <f t="shared" si="176"/>
        <v>REZoning_Sol-Win</v>
      </c>
      <c r="AT917" s="58"/>
      <c r="AU917" s="50" t="s">
        <v>4255</v>
      </c>
      <c r="AV917" s="72" t="s">
        <v>874</v>
      </c>
      <c r="AW917" s="58">
        <v>2050</v>
      </c>
      <c r="AX917" s="73" t="str">
        <f t="shared" si="177"/>
        <v>*0.86</v>
      </c>
      <c r="AY917" s="70" t="str">
        <f t="shared" si="178"/>
        <v>REZoning_Sol-Win</v>
      </c>
    </row>
    <row r="918" ht="29" spans="1:51">
      <c r="A918" s="67" t="s">
        <v>78</v>
      </c>
      <c r="C918" t="s">
        <v>4256</v>
      </c>
      <c r="D918" s="68" t="s">
        <v>874</v>
      </c>
      <c r="E918" s="52">
        <v>2035</v>
      </c>
      <c r="F918" s="69" t="str">
        <f t="shared" si="168"/>
        <v>*0.95</v>
      </c>
      <c r="G918" s="70" t="str">
        <f t="shared" si="179"/>
        <v>REZoning_Sol-Win</v>
      </c>
      <c r="H918" s="52"/>
      <c r="I918" t="s">
        <v>4256</v>
      </c>
      <c r="J918" s="68" t="s">
        <v>874</v>
      </c>
      <c r="K918" s="52">
        <v>2050</v>
      </c>
      <c r="L918" s="62" t="str">
        <f t="shared" si="169"/>
        <v>*0.93</v>
      </c>
      <c r="M918" s="70" t="str">
        <f t="shared" si="170"/>
        <v>REZoning_Sol-Win</v>
      </c>
      <c r="O918" t="s">
        <v>4256</v>
      </c>
      <c r="P918" t="s">
        <v>874</v>
      </c>
      <c r="Q918">
        <v>2100</v>
      </c>
      <c r="R918" t="s">
        <v>904</v>
      </c>
      <c r="S918" t="s">
        <v>875</v>
      </c>
      <c r="AA918" s="49" t="s">
        <v>4256</v>
      </c>
      <c r="AB918" s="71" t="s">
        <v>874</v>
      </c>
      <c r="AC918" s="55">
        <v>2035</v>
      </c>
      <c r="AD918" s="70" t="str">
        <f t="shared" si="171"/>
        <v>*0.95</v>
      </c>
      <c r="AE918" s="70" t="str">
        <f t="shared" si="172"/>
        <v>REZoning_Sol-Win</v>
      </c>
      <c r="AF918" s="55"/>
      <c r="AG918" s="49" t="s">
        <v>4256</v>
      </c>
      <c r="AH918" s="71" t="s">
        <v>874</v>
      </c>
      <c r="AI918" s="55">
        <v>2050</v>
      </c>
      <c r="AJ918" s="70" t="str">
        <f t="shared" si="173"/>
        <v>*0.93</v>
      </c>
      <c r="AK918" s="70" t="str">
        <f t="shared" si="174"/>
        <v>REZoning_Sol-Win</v>
      </c>
      <c r="AO918" s="50" t="s">
        <v>4256</v>
      </c>
      <c r="AP918" s="72" t="s">
        <v>874</v>
      </c>
      <c r="AQ918" s="58">
        <v>2035</v>
      </c>
      <c r="AR918" s="73" t="str">
        <f t="shared" si="175"/>
        <v>*0.93</v>
      </c>
      <c r="AS918" s="70" t="str">
        <f t="shared" si="176"/>
        <v>REZoning_Sol-Win</v>
      </c>
      <c r="AT918" s="58"/>
      <c r="AU918" s="50" t="s">
        <v>4256</v>
      </c>
      <c r="AV918" s="72" t="s">
        <v>874</v>
      </c>
      <c r="AW918" s="58">
        <v>2050</v>
      </c>
      <c r="AX918" s="73" t="str">
        <f t="shared" si="177"/>
        <v>*0.9</v>
      </c>
      <c r="AY918" s="70" t="str">
        <f t="shared" si="178"/>
        <v>REZoning_Sol-Win</v>
      </c>
    </row>
    <row r="919" ht="29" spans="1:51">
      <c r="A919" s="67" t="s">
        <v>78</v>
      </c>
      <c r="C919" t="s">
        <v>4257</v>
      </c>
      <c r="D919" s="68" t="s">
        <v>874</v>
      </c>
      <c r="E919" s="52">
        <v>2035</v>
      </c>
      <c r="F919" s="69" t="str">
        <f t="shared" si="168"/>
        <v>*0.95</v>
      </c>
      <c r="G919" s="70" t="str">
        <f t="shared" si="179"/>
        <v>REZoning_Sol-Win</v>
      </c>
      <c r="H919" s="52"/>
      <c r="I919" t="s">
        <v>4257</v>
      </c>
      <c r="J919" s="68" t="s">
        <v>874</v>
      </c>
      <c r="K919" s="52">
        <v>2050</v>
      </c>
      <c r="L919" s="62" t="str">
        <f t="shared" si="169"/>
        <v>*0.93</v>
      </c>
      <c r="M919" s="70" t="str">
        <f t="shared" si="170"/>
        <v>REZoning_Sol-Win</v>
      </c>
      <c r="O919" t="s">
        <v>4257</v>
      </c>
      <c r="P919" t="s">
        <v>874</v>
      </c>
      <c r="Q919">
        <v>2100</v>
      </c>
      <c r="R919" t="s">
        <v>904</v>
      </c>
      <c r="S919" t="s">
        <v>875</v>
      </c>
      <c r="AA919" s="49" t="s">
        <v>4257</v>
      </c>
      <c r="AB919" s="71" t="s">
        <v>874</v>
      </c>
      <c r="AC919" s="55">
        <v>2035</v>
      </c>
      <c r="AD919" s="70" t="str">
        <f t="shared" si="171"/>
        <v>*0.95</v>
      </c>
      <c r="AE919" s="70" t="str">
        <f t="shared" si="172"/>
        <v>REZoning_Sol-Win</v>
      </c>
      <c r="AF919" s="55"/>
      <c r="AG919" s="49" t="s">
        <v>4257</v>
      </c>
      <c r="AH919" s="71" t="s">
        <v>874</v>
      </c>
      <c r="AI919" s="55">
        <v>2050</v>
      </c>
      <c r="AJ919" s="70" t="str">
        <f t="shared" si="173"/>
        <v>*0.93</v>
      </c>
      <c r="AK919" s="70" t="str">
        <f t="shared" si="174"/>
        <v>REZoning_Sol-Win</v>
      </c>
      <c r="AO919" s="50" t="s">
        <v>4257</v>
      </c>
      <c r="AP919" s="72" t="s">
        <v>874</v>
      </c>
      <c r="AQ919" s="58">
        <v>2035</v>
      </c>
      <c r="AR919" s="73" t="str">
        <f t="shared" si="175"/>
        <v>*0.93</v>
      </c>
      <c r="AS919" s="70" t="str">
        <f t="shared" si="176"/>
        <v>REZoning_Sol-Win</v>
      </c>
      <c r="AT919" s="58"/>
      <c r="AU919" s="50" t="s">
        <v>4257</v>
      </c>
      <c r="AV919" s="72" t="s">
        <v>874</v>
      </c>
      <c r="AW919" s="58">
        <v>2050</v>
      </c>
      <c r="AX919" s="73" t="str">
        <f t="shared" si="177"/>
        <v>*0.9</v>
      </c>
      <c r="AY919" s="70" t="str">
        <f t="shared" si="178"/>
        <v>REZoning_Sol-Win</v>
      </c>
    </row>
    <row r="920" ht="29" spans="1:51">
      <c r="A920" s="67" t="s">
        <v>78</v>
      </c>
      <c r="C920" t="s">
        <v>4258</v>
      </c>
      <c r="D920" s="68" t="s">
        <v>874</v>
      </c>
      <c r="E920" s="52">
        <v>2035</v>
      </c>
      <c r="F920" s="69" t="str">
        <f t="shared" si="168"/>
        <v>*0.95</v>
      </c>
      <c r="G920" s="70" t="str">
        <f t="shared" si="179"/>
        <v>REZoning_Sol-Win</v>
      </c>
      <c r="H920" s="52"/>
      <c r="I920" t="s">
        <v>4258</v>
      </c>
      <c r="J920" s="68" t="s">
        <v>874</v>
      </c>
      <c r="K920" s="52">
        <v>2050</v>
      </c>
      <c r="L920" s="62" t="str">
        <f t="shared" si="169"/>
        <v>*0.93</v>
      </c>
      <c r="M920" s="70" t="str">
        <f t="shared" si="170"/>
        <v>REZoning_Sol-Win</v>
      </c>
      <c r="O920" t="s">
        <v>4258</v>
      </c>
      <c r="P920" t="s">
        <v>874</v>
      </c>
      <c r="Q920">
        <v>2100</v>
      </c>
      <c r="R920" t="s">
        <v>904</v>
      </c>
      <c r="S920" t="s">
        <v>875</v>
      </c>
      <c r="AA920" s="49" t="s">
        <v>4258</v>
      </c>
      <c r="AB920" s="71" t="s">
        <v>874</v>
      </c>
      <c r="AC920" s="55">
        <v>2035</v>
      </c>
      <c r="AD920" s="70" t="str">
        <f t="shared" si="171"/>
        <v>*0.95</v>
      </c>
      <c r="AE920" s="70" t="str">
        <f t="shared" si="172"/>
        <v>REZoning_Sol-Win</v>
      </c>
      <c r="AF920" s="55"/>
      <c r="AG920" s="49" t="s">
        <v>4258</v>
      </c>
      <c r="AH920" s="71" t="s">
        <v>874</v>
      </c>
      <c r="AI920" s="55">
        <v>2050</v>
      </c>
      <c r="AJ920" s="70" t="str">
        <f t="shared" si="173"/>
        <v>*0.93</v>
      </c>
      <c r="AK920" s="70" t="str">
        <f t="shared" si="174"/>
        <v>REZoning_Sol-Win</v>
      </c>
      <c r="AO920" s="50" t="s">
        <v>4258</v>
      </c>
      <c r="AP920" s="72" t="s">
        <v>874</v>
      </c>
      <c r="AQ920" s="58">
        <v>2035</v>
      </c>
      <c r="AR920" s="73" t="str">
        <f t="shared" si="175"/>
        <v>*0.93</v>
      </c>
      <c r="AS920" s="70" t="str">
        <f t="shared" si="176"/>
        <v>REZoning_Sol-Win</v>
      </c>
      <c r="AT920" s="58"/>
      <c r="AU920" s="50" t="s">
        <v>4258</v>
      </c>
      <c r="AV920" s="72" t="s">
        <v>874</v>
      </c>
      <c r="AW920" s="58">
        <v>2050</v>
      </c>
      <c r="AX920" s="73" t="str">
        <f t="shared" si="177"/>
        <v>*0.9</v>
      </c>
      <c r="AY920" s="70" t="str">
        <f t="shared" si="178"/>
        <v>REZoning_Sol-Win</v>
      </c>
    </row>
    <row r="921" ht="29" spans="1:51">
      <c r="A921" s="67" t="s">
        <v>78</v>
      </c>
      <c r="C921" t="s">
        <v>4259</v>
      </c>
      <c r="D921" s="68" t="s">
        <v>874</v>
      </c>
      <c r="E921" s="52">
        <v>2035</v>
      </c>
      <c r="F921" s="69" t="str">
        <f t="shared" si="168"/>
        <v>*0.95</v>
      </c>
      <c r="G921" s="70" t="str">
        <f t="shared" si="179"/>
        <v>REZoning_Sol-Win</v>
      </c>
      <c r="H921" s="52"/>
      <c r="I921" t="s">
        <v>4259</v>
      </c>
      <c r="J921" s="68" t="s">
        <v>874</v>
      </c>
      <c r="K921" s="52">
        <v>2050</v>
      </c>
      <c r="L921" s="62" t="str">
        <f t="shared" si="169"/>
        <v>*0.93</v>
      </c>
      <c r="M921" s="70" t="str">
        <f t="shared" si="170"/>
        <v>REZoning_Sol-Win</v>
      </c>
      <c r="O921" t="s">
        <v>4259</v>
      </c>
      <c r="P921" t="s">
        <v>874</v>
      </c>
      <c r="Q921">
        <v>2100</v>
      </c>
      <c r="R921" t="s">
        <v>904</v>
      </c>
      <c r="S921" t="s">
        <v>875</v>
      </c>
      <c r="AA921" s="49" t="s">
        <v>4259</v>
      </c>
      <c r="AB921" s="71" t="s">
        <v>874</v>
      </c>
      <c r="AC921" s="55">
        <v>2035</v>
      </c>
      <c r="AD921" s="70" t="str">
        <f t="shared" si="171"/>
        <v>*0.95</v>
      </c>
      <c r="AE921" s="70" t="str">
        <f t="shared" si="172"/>
        <v>REZoning_Sol-Win</v>
      </c>
      <c r="AF921" s="55"/>
      <c r="AG921" s="49" t="s">
        <v>4259</v>
      </c>
      <c r="AH921" s="71" t="s">
        <v>874</v>
      </c>
      <c r="AI921" s="55">
        <v>2050</v>
      </c>
      <c r="AJ921" s="70" t="str">
        <f t="shared" si="173"/>
        <v>*0.93</v>
      </c>
      <c r="AK921" s="70" t="str">
        <f t="shared" si="174"/>
        <v>REZoning_Sol-Win</v>
      </c>
      <c r="AO921" s="50" t="s">
        <v>4259</v>
      </c>
      <c r="AP921" s="72" t="s">
        <v>874</v>
      </c>
      <c r="AQ921" s="58">
        <v>2035</v>
      </c>
      <c r="AR921" s="73" t="str">
        <f t="shared" si="175"/>
        <v>*0.93</v>
      </c>
      <c r="AS921" s="70" t="str">
        <f t="shared" si="176"/>
        <v>REZoning_Sol-Win</v>
      </c>
      <c r="AT921" s="58"/>
      <c r="AU921" s="50" t="s">
        <v>4259</v>
      </c>
      <c r="AV921" s="72" t="s">
        <v>874</v>
      </c>
      <c r="AW921" s="58">
        <v>2050</v>
      </c>
      <c r="AX921" s="73" t="str">
        <f t="shared" si="177"/>
        <v>*0.9</v>
      </c>
      <c r="AY921" s="70" t="str">
        <f t="shared" si="178"/>
        <v>REZoning_Sol-Win</v>
      </c>
    </row>
    <row r="922" ht="29" spans="1:51">
      <c r="A922" s="67" t="s">
        <v>78</v>
      </c>
      <c r="C922" t="s">
        <v>4260</v>
      </c>
      <c r="D922" s="68" t="s">
        <v>874</v>
      </c>
      <c r="E922" s="52">
        <v>2035</v>
      </c>
      <c r="F922" s="69" t="str">
        <f t="shared" si="168"/>
        <v>*0.95</v>
      </c>
      <c r="G922" s="70" t="str">
        <f t="shared" si="179"/>
        <v>REZoning_Sol-Win</v>
      </c>
      <c r="H922" s="52"/>
      <c r="I922" t="s">
        <v>4260</v>
      </c>
      <c r="J922" s="68" t="s">
        <v>874</v>
      </c>
      <c r="K922" s="52">
        <v>2050</v>
      </c>
      <c r="L922" s="62" t="str">
        <f t="shared" si="169"/>
        <v>*0.93</v>
      </c>
      <c r="M922" s="70" t="str">
        <f t="shared" si="170"/>
        <v>REZoning_Sol-Win</v>
      </c>
      <c r="O922" t="s">
        <v>4260</v>
      </c>
      <c r="P922" t="s">
        <v>874</v>
      </c>
      <c r="Q922">
        <v>2100</v>
      </c>
      <c r="R922" t="s">
        <v>904</v>
      </c>
      <c r="S922" t="s">
        <v>875</v>
      </c>
      <c r="AA922" s="49" t="s">
        <v>4260</v>
      </c>
      <c r="AB922" s="71" t="s">
        <v>874</v>
      </c>
      <c r="AC922" s="55">
        <v>2035</v>
      </c>
      <c r="AD922" s="70" t="str">
        <f t="shared" si="171"/>
        <v>*0.95</v>
      </c>
      <c r="AE922" s="70" t="str">
        <f t="shared" si="172"/>
        <v>REZoning_Sol-Win</v>
      </c>
      <c r="AF922" s="55"/>
      <c r="AG922" s="49" t="s">
        <v>4260</v>
      </c>
      <c r="AH922" s="71" t="s">
        <v>874</v>
      </c>
      <c r="AI922" s="55">
        <v>2050</v>
      </c>
      <c r="AJ922" s="70" t="str">
        <f t="shared" si="173"/>
        <v>*0.93</v>
      </c>
      <c r="AK922" s="70" t="str">
        <f t="shared" si="174"/>
        <v>REZoning_Sol-Win</v>
      </c>
      <c r="AO922" s="50" t="s">
        <v>4260</v>
      </c>
      <c r="AP922" s="72" t="s">
        <v>874</v>
      </c>
      <c r="AQ922" s="58">
        <v>2035</v>
      </c>
      <c r="AR922" s="73" t="str">
        <f t="shared" si="175"/>
        <v>*0.93</v>
      </c>
      <c r="AS922" s="70" t="str">
        <f t="shared" si="176"/>
        <v>REZoning_Sol-Win</v>
      </c>
      <c r="AT922" s="58"/>
      <c r="AU922" s="50" t="s">
        <v>4260</v>
      </c>
      <c r="AV922" s="72" t="s">
        <v>874</v>
      </c>
      <c r="AW922" s="58">
        <v>2050</v>
      </c>
      <c r="AX922" s="73" t="str">
        <f t="shared" si="177"/>
        <v>*0.9</v>
      </c>
      <c r="AY922" s="70" t="str">
        <f t="shared" si="178"/>
        <v>REZoning_Sol-Win</v>
      </c>
    </row>
    <row r="923" ht="29" spans="1:51">
      <c r="A923" s="67" t="s">
        <v>78</v>
      </c>
      <c r="C923" t="s">
        <v>4261</v>
      </c>
      <c r="D923" s="68" t="s">
        <v>874</v>
      </c>
      <c r="E923" s="52">
        <v>2035</v>
      </c>
      <c r="F923" s="69" t="str">
        <f t="shared" si="168"/>
        <v>*0.95</v>
      </c>
      <c r="G923" s="70" t="str">
        <f t="shared" si="179"/>
        <v>REZoning_Sol-Win</v>
      </c>
      <c r="H923" s="52"/>
      <c r="I923" t="s">
        <v>4261</v>
      </c>
      <c r="J923" s="68" t="s">
        <v>874</v>
      </c>
      <c r="K923" s="52">
        <v>2050</v>
      </c>
      <c r="L923" s="62" t="str">
        <f t="shared" si="169"/>
        <v>*0.93</v>
      </c>
      <c r="M923" s="70" t="str">
        <f t="shared" si="170"/>
        <v>REZoning_Sol-Win</v>
      </c>
      <c r="O923" t="s">
        <v>4261</v>
      </c>
      <c r="P923" t="s">
        <v>874</v>
      </c>
      <c r="Q923">
        <v>2100</v>
      </c>
      <c r="R923" t="s">
        <v>904</v>
      </c>
      <c r="S923" t="s">
        <v>875</v>
      </c>
      <c r="AA923" s="49" t="s">
        <v>4261</v>
      </c>
      <c r="AB923" s="71" t="s">
        <v>874</v>
      </c>
      <c r="AC923" s="55">
        <v>2035</v>
      </c>
      <c r="AD923" s="70" t="str">
        <f t="shared" si="171"/>
        <v>*0.95</v>
      </c>
      <c r="AE923" s="70" t="str">
        <f t="shared" si="172"/>
        <v>REZoning_Sol-Win</v>
      </c>
      <c r="AF923" s="55"/>
      <c r="AG923" s="49" t="s">
        <v>4261</v>
      </c>
      <c r="AH923" s="71" t="s">
        <v>874</v>
      </c>
      <c r="AI923" s="55">
        <v>2050</v>
      </c>
      <c r="AJ923" s="70" t="str">
        <f t="shared" si="173"/>
        <v>*0.93</v>
      </c>
      <c r="AK923" s="70" t="str">
        <f t="shared" si="174"/>
        <v>REZoning_Sol-Win</v>
      </c>
      <c r="AO923" s="50" t="s">
        <v>4261</v>
      </c>
      <c r="AP923" s="72" t="s">
        <v>874</v>
      </c>
      <c r="AQ923" s="58">
        <v>2035</v>
      </c>
      <c r="AR923" s="73" t="str">
        <f t="shared" si="175"/>
        <v>*0.93</v>
      </c>
      <c r="AS923" s="70" t="str">
        <f t="shared" si="176"/>
        <v>REZoning_Sol-Win</v>
      </c>
      <c r="AT923" s="58"/>
      <c r="AU923" s="50" t="s">
        <v>4261</v>
      </c>
      <c r="AV923" s="72" t="s">
        <v>874</v>
      </c>
      <c r="AW923" s="58">
        <v>2050</v>
      </c>
      <c r="AX923" s="73" t="str">
        <f t="shared" si="177"/>
        <v>*0.9</v>
      </c>
      <c r="AY923" s="70" t="str">
        <f t="shared" si="178"/>
        <v>REZoning_Sol-Win</v>
      </c>
    </row>
    <row r="924" ht="29" spans="1:51">
      <c r="A924" s="67" t="s">
        <v>78</v>
      </c>
      <c r="C924" t="s">
        <v>4262</v>
      </c>
      <c r="D924" s="68" t="s">
        <v>874</v>
      </c>
      <c r="E924" s="52">
        <v>2035</v>
      </c>
      <c r="F924" s="69" t="str">
        <f t="shared" si="168"/>
        <v>*0.95</v>
      </c>
      <c r="G924" s="70" t="str">
        <f t="shared" si="179"/>
        <v>REZoning_Sol-Win</v>
      </c>
      <c r="H924" s="52"/>
      <c r="I924" t="s">
        <v>4262</v>
      </c>
      <c r="J924" s="68" t="s">
        <v>874</v>
      </c>
      <c r="K924" s="52">
        <v>2050</v>
      </c>
      <c r="L924" s="62" t="str">
        <f t="shared" si="169"/>
        <v>*0.93</v>
      </c>
      <c r="M924" s="70" t="str">
        <f t="shared" si="170"/>
        <v>REZoning_Sol-Win</v>
      </c>
      <c r="O924" t="s">
        <v>4262</v>
      </c>
      <c r="P924" t="s">
        <v>874</v>
      </c>
      <c r="Q924">
        <v>2100</v>
      </c>
      <c r="R924" t="s">
        <v>904</v>
      </c>
      <c r="S924" t="s">
        <v>875</v>
      </c>
      <c r="AA924" s="49" t="s">
        <v>4262</v>
      </c>
      <c r="AB924" s="71" t="s">
        <v>874</v>
      </c>
      <c r="AC924" s="55">
        <v>2035</v>
      </c>
      <c r="AD924" s="70" t="str">
        <f t="shared" si="171"/>
        <v>*0.95</v>
      </c>
      <c r="AE924" s="70" t="str">
        <f t="shared" si="172"/>
        <v>REZoning_Sol-Win</v>
      </c>
      <c r="AF924" s="55"/>
      <c r="AG924" s="49" t="s">
        <v>4262</v>
      </c>
      <c r="AH924" s="71" t="s">
        <v>874</v>
      </c>
      <c r="AI924" s="55">
        <v>2050</v>
      </c>
      <c r="AJ924" s="70" t="str">
        <f t="shared" si="173"/>
        <v>*0.93</v>
      </c>
      <c r="AK924" s="70" t="str">
        <f t="shared" si="174"/>
        <v>REZoning_Sol-Win</v>
      </c>
      <c r="AO924" s="50" t="s">
        <v>4262</v>
      </c>
      <c r="AP924" s="72" t="s">
        <v>874</v>
      </c>
      <c r="AQ924" s="58">
        <v>2035</v>
      </c>
      <c r="AR924" s="73" t="str">
        <f t="shared" si="175"/>
        <v>*0.93</v>
      </c>
      <c r="AS924" s="70" t="str">
        <f t="shared" si="176"/>
        <v>REZoning_Sol-Win</v>
      </c>
      <c r="AT924" s="58"/>
      <c r="AU924" s="50" t="s">
        <v>4262</v>
      </c>
      <c r="AV924" s="72" t="s">
        <v>874</v>
      </c>
      <c r="AW924" s="58">
        <v>2050</v>
      </c>
      <c r="AX924" s="73" t="str">
        <f t="shared" si="177"/>
        <v>*0.9</v>
      </c>
      <c r="AY924" s="70" t="str">
        <f t="shared" si="178"/>
        <v>REZoning_Sol-Win</v>
      </c>
    </row>
    <row r="925" ht="29" spans="1:51">
      <c r="A925" s="67" t="s">
        <v>78</v>
      </c>
      <c r="C925" t="s">
        <v>4263</v>
      </c>
      <c r="D925" s="68" t="s">
        <v>874</v>
      </c>
      <c r="E925" s="52">
        <v>2035</v>
      </c>
      <c r="F925" s="69" t="str">
        <f t="shared" si="168"/>
        <v>*0.95</v>
      </c>
      <c r="G925" s="70" t="str">
        <f t="shared" si="179"/>
        <v>REZoning_Sol-Win</v>
      </c>
      <c r="H925" s="52"/>
      <c r="I925" t="s">
        <v>4263</v>
      </c>
      <c r="J925" s="68" t="s">
        <v>874</v>
      </c>
      <c r="K925" s="52">
        <v>2050</v>
      </c>
      <c r="L925" s="62" t="str">
        <f t="shared" si="169"/>
        <v>*0.93</v>
      </c>
      <c r="M925" s="70" t="str">
        <f t="shared" si="170"/>
        <v>REZoning_Sol-Win</v>
      </c>
      <c r="O925" t="s">
        <v>4263</v>
      </c>
      <c r="P925" t="s">
        <v>874</v>
      </c>
      <c r="Q925">
        <v>2100</v>
      </c>
      <c r="R925" t="s">
        <v>904</v>
      </c>
      <c r="S925" t="s">
        <v>875</v>
      </c>
      <c r="AA925" s="49" t="s">
        <v>4263</v>
      </c>
      <c r="AB925" s="71" t="s">
        <v>874</v>
      </c>
      <c r="AC925" s="55">
        <v>2035</v>
      </c>
      <c r="AD925" s="70" t="str">
        <f t="shared" si="171"/>
        <v>*0.95</v>
      </c>
      <c r="AE925" s="70" t="str">
        <f t="shared" si="172"/>
        <v>REZoning_Sol-Win</v>
      </c>
      <c r="AF925" s="55"/>
      <c r="AG925" s="49" t="s">
        <v>4263</v>
      </c>
      <c r="AH925" s="71" t="s">
        <v>874</v>
      </c>
      <c r="AI925" s="55">
        <v>2050</v>
      </c>
      <c r="AJ925" s="70" t="str">
        <f t="shared" si="173"/>
        <v>*0.93</v>
      </c>
      <c r="AK925" s="70" t="str">
        <f t="shared" si="174"/>
        <v>REZoning_Sol-Win</v>
      </c>
      <c r="AO925" s="50" t="s">
        <v>4263</v>
      </c>
      <c r="AP925" s="72" t="s">
        <v>874</v>
      </c>
      <c r="AQ925" s="58">
        <v>2035</v>
      </c>
      <c r="AR925" s="73" t="str">
        <f t="shared" si="175"/>
        <v>*0.93</v>
      </c>
      <c r="AS925" s="70" t="str">
        <f t="shared" si="176"/>
        <v>REZoning_Sol-Win</v>
      </c>
      <c r="AT925" s="58"/>
      <c r="AU925" s="50" t="s">
        <v>4263</v>
      </c>
      <c r="AV925" s="72" t="s">
        <v>874</v>
      </c>
      <c r="AW925" s="58">
        <v>2050</v>
      </c>
      <c r="AX925" s="73" t="str">
        <f t="shared" si="177"/>
        <v>*0.9</v>
      </c>
      <c r="AY925" s="70" t="str">
        <f t="shared" si="178"/>
        <v>REZoning_Sol-Win</v>
      </c>
    </row>
    <row r="926" ht="29" spans="1:51">
      <c r="A926" s="67" t="s">
        <v>78</v>
      </c>
      <c r="C926" t="s">
        <v>4264</v>
      </c>
      <c r="D926" s="68" t="s">
        <v>874</v>
      </c>
      <c r="E926" s="52">
        <v>2035</v>
      </c>
      <c r="F926" s="69" t="str">
        <f t="shared" si="168"/>
        <v>*0.95</v>
      </c>
      <c r="G926" s="70" t="str">
        <f t="shared" si="179"/>
        <v>REZoning_Sol-Win</v>
      </c>
      <c r="H926" s="52"/>
      <c r="I926" t="s">
        <v>4264</v>
      </c>
      <c r="J926" s="68" t="s">
        <v>874</v>
      </c>
      <c r="K926" s="52">
        <v>2050</v>
      </c>
      <c r="L926" s="62" t="str">
        <f t="shared" si="169"/>
        <v>*0.93</v>
      </c>
      <c r="M926" s="70" t="str">
        <f t="shared" si="170"/>
        <v>REZoning_Sol-Win</v>
      </c>
      <c r="O926" t="s">
        <v>4264</v>
      </c>
      <c r="P926" t="s">
        <v>874</v>
      </c>
      <c r="Q926">
        <v>2100</v>
      </c>
      <c r="R926" t="s">
        <v>904</v>
      </c>
      <c r="S926" t="s">
        <v>875</v>
      </c>
      <c r="AA926" s="49" t="s">
        <v>4264</v>
      </c>
      <c r="AB926" s="71" t="s">
        <v>874</v>
      </c>
      <c r="AC926" s="55">
        <v>2035</v>
      </c>
      <c r="AD926" s="70" t="str">
        <f t="shared" si="171"/>
        <v>*0.95</v>
      </c>
      <c r="AE926" s="70" t="str">
        <f t="shared" si="172"/>
        <v>REZoning_Sol-Win</v>
      </c>
      <c r="AF926" s="55"/>
      <c r="AG926" s="49" t="s">
        <v>4264</v>
      </c>
      <c r="AH926" s="71" t="s">
        <v>874</v>
      </c>
      <c r="AI926" s="55">
        <v>2050</v>
      </c>
      <c r="AJ926" s="70" t="str">
        <f t="shared" si="173"/>
        <v>*0.93</v>
      </c>
      <c r="AK926" s="70" t="str">
        <f t="shared" si="174"/>
        <v>REZoning_Sol-Win</v>
      </c>
      <c r="AO926" s="50" t="s">
        <v>4264</v>
      </c>
      <c r="AP926" s="72" t="s">
        <v>874</v>
      </c>
      <c r="AQ926" s="58">
        <v>2035</v>
      </c>
      <c r="AR926" s="73" t="str">
        <f t="shared" si="175"/>
        <v>*0.93</v>
      </c>
      <c r="AS926" s="70" t="str">
        <f t="shared" si="176"/>
        <v>REZoning_Sol-Win</v>
      </c>
      <c r="AT926" s="58"/>
      <c r="AU926" s="50" t="s">
        <v>4264</v>
      </c>
      <c r="AV926" s="72" t="s">
        <v>874</v>
      </c>
      <c r="AW926" s="58">
        <v>2050</v>
      </c>
      <c r="AX926" s="73" t="str">
        <f t="shared" si="177"/>
        <v>*0.9</v>
      </c>
      <c r="AY926" s="70" t="str">
        <f t="shared" si="178"/>
        <v>REZoning_Sol-Win</v>
      </c>
    </row>
    <row r="927" ht="29" spans="1:51">
      <c r="A927" s="67" t="s">
        <v>78</v>
      </c>
      <c r="C927" t="s">
        <v>4265</v>
      </c>
      <c r="D927" s="68" t="s">
        <v>874</v>
      </c>
      <c r="E927" s="52">
        <v>2035</v>
      </c>
      <c r="F927" s="69" t="str">
        <f t="shared" si="168"/>
        <v>*0.95</v>
      </c>
      <c r="G927" s="70" t="str">
        <f t="shared" si="179"/>
        <v>REZoning_Sol-Win</v>
      </c>
      <c r="H927" s="52"/>
      <c r="I927" t="s">
        <v>4265</v>
      </c>
      <c r="J927" s="68" t="s">
        <v>874</v>
      </c>
      <c r="K927" s="52">
        <v>2050</v>
      </c>
      <c r="L927" s="62" t="str">
        <f t="shared" si="169"/>
        <v>*0.93</v>
      </c>
      <c r="M927" s="70" t="str">
        <f t="shared" si="170"/>
        <v>REZoning_Sol-Win</v>
      </c>
      <c r="O927" t="s">
        <v>4265</v>
      </c>
      <c r="P927" t="s">
        <v>874</v>
      </c>
      <c r="Q927">
        <v>2100</v>
      </c>
      <c r="R927" t="s">
        <v>904</v>
      </c>
      <c r="S927" t="s">
        <v>875</v>
      </c>
      <c r="AA927" s="49" t="s">
        <v>4265</v>
      </c>
      <c r="AB927" s="71" t="s">
        <v>874</v>
      </c>
      <c r="AC927" s="55">
        <v>2035</v>
      </c>
      <c r="AD927" s="70" t="str">
        <f t="shared" si="171"/>
        <v>*0.95</v>
      </c>
      <c r="AE927" s="70" t="str">
        <f t="shared" si="172"/>
        <v>REZoning_Sol-Win</v>
      </c>
      <c r="AF927" s="55"/>
      <c r="AG927" s="49" t="s">
        <v>4265</v>
      </c>
      <c r="AH927" s="71" t="s">
        <v>874</v>
      </c>
      <c r="AI927" s="55">
        <v>2050</v>
      </c>
      <c r="AJ927" s="70" t="str">
        <f t="shared" si="173"/>
        <v>*0.93</v>
      </c>
      <c r="AK927" s="70" t="str">
        <f t="shared" si="174"/>
        <v>REZoning_Sol-Win</v>
      </c>
      <c r="AO927" s="50" t="s">
        <v>4265</v>
      </c>
      <c r="AP927" s="72" t="s">
        <v>874</v>
      </c>
      <c r="AQ927" s="58">
        <v>2035</v>
      </c>
      <c r="AR927" s="73" t="str">
        <f t="shared" si="175"/>
        <v>*0.93</v>
      </c>
      <c r="AS927" s="70" t="str">
        <f t="shared" si="176"/>
        <v>REZoning_Sol-Win</v>
      </c>
      <c r="AT927" s="58"/>
      <c r="AU927" s="50" t="s">
        <v>4265</v>
      </c>
      <c r="AV927" s="72" t="s">
        <v>874</v>
      </c>
      <c r="AW927" s="58">
        <v>2050</v>
      </c>
      <c r="AX927" s="73" t="str">
        <f t="shared" si="177"/>
        <v>*0.9</v>
      </c>
      <c r="AY927" s="70" t="str">
        <f t="shared" si="178"/>
        <v>REZoning_Sol-Win</v>
      </c>
    </row>
    <row r="928" ht="29" spans="1:51">
      <c r="A928" s="67" t="s">
        <v>78</v>
      </c>
      <c r="C928" t="s">
        <v>4266</v>
      </c>
      <c r="D928" s="68" t="s">
        <v>874</v>
      </c>
      <c r="E928" s="52">
        <v>2035</v>
      </c>
      <c r="F928" s="69" t="str">
        <f t="shared" si="168"/>
        <v>*0.95</v>
      </c>
      <c r="G928" s="70" t="str">
        <f t="shared" si="179"/>
        <v>REZoning_Sol-Win</v>
      </c>
      <c r="H928" s="52"/>
      <c r="I928" t="s">
        <v>4266</v>
      </c>
      <c r="J928" s="68" t="s">
        <v>874</v>
      </c>
      <c r="K928" s="52">
        <v>2050</v>
      </c>
      <c r="L928" s="62" t="str">
        <f t="shared" si="169"/>
        <v>*0.93</v>
      </c>
      <c r="M928" s="70" t="str">
        <f t="shared" si="170"/>
        <v>REZoning_Sol-Win</v>
      </c>
      <c r="O928" t="s">
        <v>4266</v>
      </c>
      <c r="P928" t="s">
        <v>874</v>
      </c>
      <c r="Q928">
        <v>2100</v>
      </c>
      <c r="R928" t="s">
        <v>904</v>
      </c>
      <c r="S928" t="s">
        <v>875</v>
      </c>
      <c r="AA928" s="49" t="s">
        <v>4266</v>
      </c>
      <c r="AB928" s="71" t="s">
        <v>874</v>
      </c>
      <c r="AC928" s="55">
        <v>2035</v>
      </c>
      <c r="AD928" s="70" t="str">
        <f t="shared" si="171"/>
        <v>*0.95</v>
      </c>
      <c r="AE928" s="70" t="str">
        <f t="shared" si="172"/>
        <v>REZoning_Sol-Win</v>
      </c>
      <c r="AF928" s="55"/>
      <c r="AG928" s="49" t="s">
        <v>4266</v>
      </c>
      <c r="AH928" s="71" t="s">
        <v>874</v>
      </c>
      <c r="AI928" s="55">
        <v>2050</v>
      </c>
      <c r="AJ928" s="70" t="str">
        <f t="shared" si="173"/>
        <v>*0.93</v>
      </c>
      <c r="AK928" s="70" t="str">
        <f t="shared" si="174"/>
        <v>REZoning_Sol-Win</v>
      </c>
      <c r="AO928" s="50" t="s">
        <v>4266</v>
      </c>
      <c r="AP928" s="72" t="s">
        <v>874</v>
      </c>
      <c r="AQ928" s="58">
        <v>2035</v>
      </c>
      <c r="AR928" s="73" t="str">
        <f t="shared" si="175"/>
        <v>*0.93</v>
      </c>
      <c r="AS928" s="70" t="str">
        <f t="shared" si="176"/>
        <v>REZoning_Sol-Win</v>
      </c>
      <c r="AT928" s="58"/>
      <c r="AU928" s="50" t="s">
        <v>4266</v>
      </c>
      <c r="AV928" s="72" t="s">
        <v>874</v>
      </c>
      <c r="AW928" s="58">
        <v>2050</v>
      </c>
      <c r="AX928" s="73" t="str">
        <f t="shared" si="177"/>
        <v>*0.9</v>
      </c>
      <c r="AY928" s="70" t="str">
        <f t="shared" si="178"/>
        <v>REZoning_Sol-Win</v>
      </c>
    </row>
    <row r="929" ht="29" spans="1:51">
      <c r="A929" s="67" t="s">
        <v>78</v>
      </c>
      <c r="C929" t="s">
        <v>4267</v>
      </c>
      <c r="D929" s="68" t="s">
        <v>874</v>
      </c>
      <c r="E929" s="52">
        <v>2035</v>
      </c>
      <c r="F929" s="69" t="str">
        <f t="shared" si="168"/>
        <v>*0.95</v>
      </c>
      <c r="G929" s="70" t="str">
        <f t="shared" si="179"/>
        <v>REZoning_Sol-Win</v>
      </c>
      <c r="H929" s="52"/>
      <c r="I929" t="s">
        <v>4267</v>
      </c>
      <c r="J929" s="68" t="s">
        <v>874</v>
      </c>
      <c r="K929" s="52">
        <v>2050</v>
      </c>
      <c r="L929" s="62" t="str">
        <f t="shared" si="169"/>
        <v>*0.93</v>
      </c>
      <c r="M929" s="70" t="str">
        <f t="shared" si="170"/>
        <v>REZoning_Sol-Win</v>
      </c>
      <c r="O929" t="s">
        <v>4267</v>
      </c>
      <c r="P929" t="s">
        <v>874</v>
      </c>
      <c r="Q929">
        <v>2100</v>
      </c>
      <c r="R929" t="s">
        <v>904</v>
      </c>
      <c r="S929" t="s">
        <v>875</v>
      </c>
      <c r="AA929" s="49" t="s">
        <v>4267</v>
      </c>
      <c r="AB929" s="71" t="s">
        <v>874</v>
      </c>
      <c r="AC929" s="55">
        <v>2035</v>
      </c>
      <c r="AD929" s="70" t="str">
        <f t="shared" si="171"/>
        <v>*0.95</v>
      </c>
      <c r="AE929" s="70" t="str">
        <f t="shared" si="172"/>
        <v>REZoning_Sol-Win</v>
      </c>
      <c r="AF929" s="55"/>
      <c r="AG929" s="49" t="s">
        <v>4267</v>
      </c>
      <c r="AH929" s="71" t="s">
        <v>874</v>
      </c>
      <c r="AI929" s="55">
        <v>2050</v>
      </c>
      <c r="AJ929" s="70" t="str">
        <f t="shared" si="173"/>
        <v>*0.93</v>
      </c>
      <c r="AK929" s="70" t="str">
        <f t="shared" si="174"/>
        <v>REZoning_Sol-Win</v>
      </c>
      <c r="AO929" s="50" t="s">
        <v>4267</v>
      </c>
      <c r="AP929" s="72" t="s">
        <v>874</v>
      </c>
      <c r="AQ929" s="58">
        <v>2035</v>
      </c>
      <c r="AR929" s="73" t="str">
        <f t="shared" si="175"/>
        <v>*0.93</v>
      </c>
      <c r="AS929" s="70" t="str">
        <f t="shared" si="176"/>
        <v>REZoning_Sol-Win</v>
      </c>
      <c r="AT929" s="58"/>
      <c r="AU929" s="50" t="s">
        <v>4267</v>
      </c>
      <c r="AV929" s="72" t="s">
        <v>874</v>
      </c>
      <c r="AW929" s="58">
        <v>2050</v>
      </c>
      <c r="AX929" s="73" t="str">
        <f t="shared" si="177"/>
        <v>*0.9</v>
      </c>
      <c r="AY929" s="70" t="str">
        <f t="shared" si="178"/>
        <v>REZoning_Sol-Win</v>
      </c>
    </row>
    <row r="930" ht="29" spans="1:51">
      <c r="A930" s="67" t="s">
        <v>70</v>
      </c>
      <c r="C930" t="s">
        <v>4268</v>
      </c>
      <c r="D930" s="68" t="s">
        <v>874</v>
      </c>
      <c r="E930" s="52">
        <v>2035</v>
      </c>
      <c r="F930" s="69" t="str">
        <f t="shared" si="168"/>
        <v>*0.94</v>
      </c>
      <c r="G930" s="70" t="str">
        <f t="shared" si="179"/>
        <v>REZoning_Sol-Win</v>
      </c>
      <c r="H930" s="52"/>
      <c r="I930" t="s">
        <v>4268</v>
      </c>
      <c r="J930" s="68" t="s">
        <v>874</v>
      </c>
      <c r="K930" s="52">
        <v>2050</v>
      </c>
      <c r="L930" s="62" t="str">
        <f t="shared" si="169"/>
        <v>*0.91</v>
      </c>
      <c r="M930" s="70" t="str">
        <f t="shared" si="170"/>
        <v>REZoning_Sol-Win</v>
      </c>
      <c r="O930" t="s">
        <v>4268</v>
      </c>
      <c r="P930" t="s">
        <v>874</v>
      </c>
      <c r="Q930">
        <v>2100</v>
      </c>
      <c r="R930" t="s">
        <v>890</v>
      </c>
      <c r="S930" t="s">
        <v>875</v>
      </c>
      <c r="AA930" s="49" t="s">
        <v>4268</v>
      </c>
      <c r="AB930" s="71" t="s">
        <v>874</v>
      </c>
      <c r="AC930" s="55">
        <v>2035</v>
      </c>
      <c r="AD930" s="70" t="str">
        <f t="shared" si="171"/>
        <v>*0.93</v>
      </c>
      <c r="AE930" s="70" t="str">
        <f t="shared" si="172"/>
        <v>REZoning_Sol-Win</v>
      </c>
      <c r="AF930" s="55"/>
      <c r="AG930" s="49" t="s">
        <v>4268</v>
      </c>
      <c r="AH930" s="71" t="s">
        <v>874</v>
      </c>
      <c r="AI930" s="55">
        <v>2050</v>
      </c>
      <c r="AJ930" s="70" t="str">
        <f t="shared" si="173"/>
        <v>*0.9</v>
      </c>
      <c r="AK930" s="70" t="str">
        <f t="shared" si="174"/>
        <v>REZoning_Sol-Win</v>
      </c>
      <c r="AO930" s="50" t="s">
        <v>4268</v>
      </c>
      <c r="AP930" s="72" t="s">
        <v>874</v>
      </c>
      <c r="AQ930" s="58">
        <v>2035</v>
      </c>
      <c r="AR930" s="73" t="str">
        <f t="shared" si="175"/>
        <v>*0.9</v>
      </c>
      <c r="AS930" s="70" t="str">
        <f t="shared" si="176"/>
        <v>REZoning_Sol-Win</v>
      </c>
      <c r="AT930" s="58"/>
      <c r="AU930" s="50" t="s">
        <v>4268</v>
      </c>
      <c r="AV930" s="72" t="s">
        <v>874</v>
      </c>
      <c r="AW930" s="58">
        <v>2050</v>
      </c>
      <c r="AX930" s="73" t="str">
        <f t="shared" si="177"/>
        <v>*0.86</v>
      </c>
      <c r="AY930" s="70" t="str">
        <f t="shared" si="178"/>
        <v>REZoning_Sol-Win</v>
      </c>
    </row>
    <row r="931" ht="29" spans="1:51">
      <c r="A931" s="67" t="s">
        <v>70</v>
      </c>
      <c r="C931" t="s">
        <v>4269</v>
      </c>
      <c r="D931" s="68" t="s">
        <v>874</v>
      </c>
      <c r="E931" s="52">
        <v>2035</v>
      </c>
      <c r="F931" s="69" t="str">
        <f t="shared" si="168"/>
        <v>*0.94</v>
      </c>
      <c r="G931" s="70" t="str">
        <f t="shared" si="179"/>
        <v>REZoning_Sol-Win</v>
      </c>
      <c r="H931" s="52"/>
      <c r="I931" t="s">
        <v>4269</v>
      </c>
      <c r="J931" s="68" t="s">
        <v>874</v>
      </c>
      <c r="K931" s="52">
        <v>2050</v>
      </c>
      <c r="L931" s="62" t="str">
        <f t="shared" si="169"/>
        <v>*0.91</v>
      </c>
      <c r="M931" s="70" t="str">
        <f t="shared" si="170"/>
        <v>REZoning_Sol-Win</v>
      </c>
      <c r="O931" t="s">
        <v>4269</v>
      </c>
      <c r="P931" t="s">
        <v>874</v>
      </c>
      <c r="Q931">
        <v>2100</v>
      </c>
      <c r="R931" t="s">
        <v>890</v>
      </c>
      <c r="S931" t="s">
        <v>875</v>
      </c>
      <c r="AA931" s="49" t="s">
        <v>4269</v>
      </c>
      <c r="AB931" s="71" t="s">
        <v>874</v>
      </c>
      <c r="AC931" s="55">
        <v>2035</v>
      </c>
      <c r="AD931" s="70" t="str">
        <f t="shared" si="171"/>
        <v>*0.93</v>
      </c>
      <c r="AE931" s="70" t="str">
        <f t="shared" si="172"/>
        <v>REZoning_Sol-Win</v>
      </c>
      <c r="AF931" s="55"/>
      <c r="AG931" s="49" t="s">
        <v>4269</v>
      </c>
      <c r="AH931" s="71" t="s">
        <v>874</v>
      </c>
      <c r="AI931" s="55">
        <v>2050</v>
      </c>
      <c r="AJ931" s="70" t="str">
        <f t="shared" si="173"/>
        <v>*0.9</v>
      </c>
      <c r="AK931" s="70" t="str">
        <f t="shared" si="174"/>
        <v>REZoning_Sol-Win</v>
      </c>
      <c r="AO931" s="50" t="s">
        <v>4269</v>
      </c>
      <c r="AP931" s="72" t="s">
        <v>874</v>
      </c>
      <c r="AQ931" s="58">
        <v>2035</v>
      </c>
      <c r="AR931" s="73" t="str">
        <f t="shared" si="175"/>
        <v>*0.9</v>
      </c>
      <c r="AS931" s="70" t="str">
        <f t="shared" si="176"/>
        <v>REZoning_Sol-Win</v>
      </c>
      <c r="AT931" s="58"/>
      <c r="AU931" s="50" t="s">
        <v>4269</v>
      </c>
      <c r="AV931" s="72" t="s">
        <v>874</v>
      </c>
      <c r="AW931" s="58">
        <v>2050</v>
      </c>
      <c r="AX931" s="73" t="str">
        <f t="shared" si="177"/>
        <v>*0.86</v>
      </c>
      <c r="AY931" s="70" t="str">
        <f t="shared" si="178"/>
        <v>REZoning_Sol-Win</v>
      </c>
    </row>
    <row r="932" ht="29" spans="1:51">
      <c r="A932" s="67" t="s">
        <v>70</v>
      </c>
      <c r="C932" t="s">
        <v>4270</v>
      </c>
      <c r="D932" s="68" t="s">
        <v>874</v>
      </c>
      <c r="E932" s="52">
        <v>2035</v>
      </c>
      <c r="F932" s="69" t="str">
        <f t="shared" si="168"/>
        <v>*0.94</v>
      </c>
      <c r="G932" s="70" t="str">
        <f t="shared" si="179"/>
        <v>REZoning_Sol-Win</v>
      </c>
      <c r="H932" s="52"/>
      <c r="I932" t="s">
        <v>4270</v>
      </c>
      <c r="J932" s="68" t="s">
        <v>874</v>
      </c>
      <c r="K932" s="52">
        <v>2050</v>
      </c>
      <c r="L932" s="62" t="str">
        <f t="shared" si="169"/>
        <v>*0.91</v>
      </c>
      <c r="M932" s="70" t="str">
        <f t="shared" si="170"/>
        <v>REZoning_Sol-Win</v>
      </c>
      <c r="O932" t="s">
        <v>4270</v>
      </c>
      <c r="P932" t="s">
        <v>874</v>
      </c>
      <c r="Q932">
        <v>2100</v>
      </c>
      <c r="R932" t="s">
        <v>890</v>
      </c>
      <c r="S932" t="s">
        <v>875</v>
      </c>
      <c r="AA932" s="49" t="s">
        <v>4270</v>
      </c>
      <c r="AB932" s="71" t="s">
        <v>874</v>
      </c>
      <c r="AC932" s="55">
        <v>2035</v>
      </c>
      <c r="AD932" s="70" t="str">
        <f t="shared" si="171"/>
        <v>*0.93</v>
      </c>
      <c r="AE932" s="70" t="str">
        <f t="shared" si="172"/>
        <v>REZoning_Sol-Win</v>
      </c>
      <c r="AF932" s="55"/>
      <c r="AG932" s="49" t="s">
        <v>4270</v>
      </c>
      <c r="AH932" s="71" t="s">
        <v>874</v>
      </c>
      <c r="AI932" s="55">
        <v>2050</v>
      </c>
      <c r="AJ932" s="70" t="str">
        <f t="shared" si="173"/>
        <v>*0.9</v>
      </c>
      <c r="AK932" s="70" t="str">
        <f t="shared" si="174"/>
        <v>REZoning_Sol-Win</v>
      </c>
      <c r="AO932" s="50" t="s">
        <v>4270</v>
      </c>
      <c r="AP932" s="72" t="s">
        <v>874</v>
      </c>
      <c r="AQ932" s="58">
        <v>2035</v>
      </c>
      <c r="AR932" s="73" t="str">
        <f t="shared" si="175"/>
        <v>*0.9</v>
      </c>
      <c r="AS932" s="70" t="str">
        <f t="shared" si="176"/>
        <v>REZoning_Sol-Win</v>
      </c>
      <c r="AT932" s="58"/>
      <c r="AU932" s="50" t="s">
        <v>4270</v>
      </c>
      <c r="AV932" s="72" t="s">
        <v>874</v>
      </c>
      <c r="AW932" s="58">
        <v>2050</v>
      </c>
      <c r="AX932" s="73" t="str">
        <f t="shared" si="177"/>
        <v>*0.86</v>
      </c>
      <c r="AY932" s="70" t="str">
        <f t="shared" si="178"/>
        <v>REZoning_Sol-Win</v>
      </c>
    </row>
    <row r="933" ht="29" spans="1:51">
      <c r="A933" s="67" t="s">
        <v>70</v>
      </c>
      <c r="C933" t="s">
        <v>4271</v>
      </c>
      <c r="D933" s="68" t="s">
        <v>874</v>
      </c>
      <c r="E933" s="52">
        <v>2035</v>
      </c>
      <c r="F933" s="69" t="str">
        <f t="shared" si="168"/>
        <v>*0.94</v>
      </c>
      <c r="G933" s="70" t="str">
        <f t="shared" si="179"/>
        <v>REZoning_Sol-Win</v>
      </c>
      <c r="H933" s="52"/>
      <c r="I933" t="s">
        <v>4271</v>
      </c>
      <c r="J933" s="68" t="s">
        <v>874</v>
      </c>
      <c r="K933" s="52">
        <v>2050</v>
      </c>
      <c r="L933" s="62" t="str">
        <f t="shared" si="169"/>
        <v>*0.91</v>
      </c>
      <c r="M933" s="70" t="str">
        <f t="shared" si="170"/>
        <v>REZoning_Sol-Win</v>
      </c>
      <c r="O933" t="s">
        <v>4271</v>
      </c>
      <c r="P933" t="s">
        <v>874</v>
      </c>
      <c r="Q933">
        <v>2100</v>
      </c>
      <c r="R933" t="s">
        <v>890</v>
      </c>
      <c r="S933" t="s">
        <v>875</v>
      </c>
      <c r="AA933" s="49" t="s">
        <v>4271</v>
      </c>
      <c r="AB933" s="71" t="s">
        <v>874</v>
      </c>
      <c r="AC933" s="55">
        <v>2035</v>
      </c>
      <c r="AD933" s="70" t="str">
        <f t="shared" si="171"/>
        <v>*0.93</v>
      </c>
      <c r="AE933" s="70" t="str">
        <f t="shared" si="172"/>
        <v>REZoning_Sol-Win</v>
      </c>
      <c r="AF933" s="55"/>
      <c r="AG933" s="49" t="s">
        <v>4271</v>
      </c>
      <c r="AH933" s="71" t="s">
        <v>874</v>
      </c>
      <c r="AI933" s="55">
        <v>2050</v>
      </c>
      <c r="AJ933" s="70" t="str">
        <f t="shared" si="173"/>
        <v>*0.9</v>
      </c>
      <c r="AK933" s="70" t="str">
        <f t="shared" si="174"/>
        <v>REZoning_Sol-Win</v>
      </c>
      <c r="AO933" s="50" t="s">
        <v>4271</v>
      </c>
      <c r="AP933" s="72" t="s">
        <v>874</v>
      </c>
      <c r="AQ933" s="58">
        <v>2035</v>
      </c>
      <c r="AR933" s="73" t="str">
        <f t="shared" si="175"/>
        <v>*0.9</v>
      </c>
      <c r="AS933" s="70" t="str">
        <f t="shared" si="176"/>
        <v>REZoning_Sol-Win</v>
      </c>
      <c r="AT933" s="58"/>
      <c r="AU933" s="50" t="s">
        <v>4271</v>
      </c>
      <c r="AV933" s="72" t="s">
        <v>874</v>
      </c>
      <c r="AW933" s="58">
        <v>2050</v>
      </c>
      <c r="AX933" s="73" t="str">
        <f t="shared" si="177"/>
        <v>*0.86</v>
      </c>
      <c r="AY933" s="70" t="str">
        <f t="shared" si="178"/>
        <v>REZoning_Sol-Win</v>
      </c>
    </row>
    <row r="934" ht="29" spans="1:51">
      <c r="A934" s="67" t="s">
        <v>70</v>
      </c>
      <c r="C934" t="s">
        <v>4272</v>
      </c>
      <c r="D934" s="68" t="s">
        <v>874</v>
      </c>
      <c r="E934" s="52">
        <v>2035</v>
      </c>
      <c r="F934" s="69" t="str">
        <f t="shared" si="168"/>
        <v>*0.94</v>
      </c>
      <c r="G934" s="70" t="str">
        <f t="shared" si="179"/>
        <v>REZoning_Sol-Win</v>
      </c>
      <c r="H934" s="52"/>
      <c r="I934" t="s">
        <v>4272</v>
      </c>
      <c r="J934" s="68" t="s">
        <v>874</v>
      </c>
      <c r="K934" s="52">
        <v>2050</v>
      </c>
      <c r="L934" s="62" t="str">
        <f t="shared" si="169"/>
        <v>*0.91</v>
      </c>
      <c r="M934" s="70" t="str">
        <f t="shared" si="170"/>
        <v>REZoning_Sol-Win</v>
      </c>
      <c r="O934" t="s">
        <v>4272</v>
      </c>
      <c r="P934" t="s">
        <v>874</v>
      </c>
      <c r="Q934">
        <v>2100</v>
      </c>
      <c r="R934" t="s">
        <v>890</v>
      </c>
      <c r="S934" t="s">
        <v>875</v>
      </c>
      <c r="AA934" s="49" t="s">
        <v>4272</v>
      </c>
      <c r="AB934" s="71" t="s">
        <v>874</v>
      </c>
      <c r="AC934" s="55">
        <v>2035</v>
      </c>
      <c r="AD934" s="70" t="str">
        <f t="shared" si="171"/>
        <v>*0.93</v>
      </c>
      <c r="AE934" s="70" t="str">
        <f t="shared" si="172"/>
        <v>REZoning_Sol-Win</v>
      </c>
      <c r="AF934" s="55"/>
      <c r="AG934" s="49" t="s">
        <v>4272</v>
      </c>
      <c r="AH934" s="71" t="s">
        <v>874</v>
      </c>
      <c r="AI934" s="55">
        <v>2050</v>
      </c>
      <c r="AJ934" s="70" t="str">
        <f t="shared" si="173"/>
        <v>*0.9</v>
      </c>
      <c r="AK934" s="70" t="str">
        <f t="shared" si="174"/>
        <v>REZoning_Sol-Win</v>
      </c>
      <c r="AO934" s="50" t="s">
        <v>4272</v>
      </c>
      <c r="AP934" s="72" t="s">
        <v>874</v>
      </c>
      <c r="AQ934" s="58">
        <v>2035</v>
      </c>
      <c r="AR934" s="73" t="str">
        <f t="shared" si="175"/>
        <v>*0.9</v>
      </c>
      <c r="AS934" s="70" t="str">
        <f t="shared" si="176"/>
        <v>REZoning_Sol-Win</v>
      </c>
      <c r="AT934" s="58"/>
      <c r="AU934" s="50" t="s">
        <v>4272</v>
      </c>
      <c r="AV934" s="72" t="s">
        <v>874</v>
      </c>
      <c r="AW934" s="58">
        <v>2050</v>
      </c>
      <c r="AX934" s="73" t="str">
        <f t="shared" si="177"/>
        <v>*0.86</v>
      </c>
      <c r="AY934" s="70" t="str">
        <f t="shared" si="178"/>
        <v>REZoning_Sol-Win</v>
      </c>
    </row>
    <row r="935" ht="29" spans="1:51">
      <c r="A935" s="67" t="s">
        <v>70</v>
      </c>
      <c r="C935" t="s">
        <v>4273</v>
      </c>
      <c r="D935" s="68" t="s">
        <v>874</v>
      </c>
      <c r="E935" s="52">
        <v>2035</v>
      </c>
      <c r="F935" s="69" t="str">
        <f t="shared" si="168"/>
        <v>*0.94</v>
      </c>
      <c r="G935" s="70" t="str">
        <f t="shared" si="179"/>
        <v>REZoning_Sol-Win</v>
      </c>
      <c r="H935" s="52"/>
      <c r="I935" t="s">
        <v>4273</v>
      </c>
      <c r="J935" s="68" t="s">
        <v>874</v>
      </c>
      <c r="K935" s="52">
        <v>2050</v>
      </c>
      <c r="L935" s="62" t="str">
        <f t="shared" si="169"/>
        <v>*0.91</v>
      </c>
      <c r="M935" s="70" t="str">
        <f t="shared" si="170"/>
        <v>REZoning_Sol-Win</v>
      </c>
      <c r="O935" t="s">
        <v>4273</v>
      </c>
      <c r="P935" t="s">
        <v>874</v>
      </c>
      <c r="Q935">
        <v>2100</v>
      </c>
      <c r="R935" t="s">
        <v>890</v>
      </c>
      <c r="S935" t="s">
        <v>875</v>
      </c>
      <c r="AA935" s="49" t="s">
        <v>4273</v>
      </c>
      <c r="AB935" s="71" t="s">
        <v>874</v>
      </c>
      <c r="AC935" s="55">
        <v>2035</v>
      </c>
      <c r="AD935" s="70" t="str">
        <f t="shared" si="171"/>
        <v>*0.93</v>
      </c>
      <c r="AE935" s="70" t="str">
        <f t="shared" si="172"/>
        <v>REZoning_Sol-Win</v>
      </c>
      <c r="AF935" s="55"/>
      <c r="AG935" s="49" t="s">
        <v>4273</v>
      </c>
      <c r="AH935" s="71" t="s">
        <v>874</v>
      </c>
      <c r="AI935" s="55">
        <v>2050</v>
      </c>
      <c r="AJ935" s="70" t="str">
        <f t="shared" si="173"/>
        <v>*0.9</v>
      </c>
      <c r="AK935" s="70" t="str">
        <f t="shared" si="174"/>
        <v>REZoning_Sol-Win</v>
      </c>
      <c r="AO935" s="50" t="s">
        <v>4273</v>
      </c>
      <c r="AP935" s="72" t="s">
        <v>874</v>
      </c>
      <c r="AQ935" s="58">
        <v>2035</v>
      </c>
      <c r="AR935" s="73" t="str">
        <f t="shared" si="175"/>
        <v>*0.9</v>
      </c>
      <c r="AS935" s="70" t="str">
        <f t="shared" si="176"/>
        <v>REZoning_Sol-Win</v>
      </c>
      <c r="AT935" s="58"/>
      <c r="AU935" s="50" t="s">
        <v>4273</v>
      </c>
      <c r="AV935" s="72" t="s">
        <v>874</v>
      </c>
      <c r="AW935" s="58">
        <v>2050</v>
      </c>
      <c r="AX935" s="73" t="str">
        <f t="shared" si="177"/>
        <v>*0.86</v>
      </c>
      <c r="AY935" s="70" t="str">
        <f t="shared" si="178"/>
        <v>REZoning_Sol-Win</v>
      </c>
    </row>
    <row r="936" ht="29" spans="1:51">
      <c r="A936" s="67" t="s">
        <v>70</v>
      </c>
      <c r="C936" t="s">
        <v>4274</v>
      </c>
      <c r="D936" s="68" t="s">
        <v>874</v>
      </c>
      <c r="E936" s="52">
        <v>2035</v>
      </c>
      <c r="F936" s="69" t="str">
        <f t="shared" si="168"/>
        <v>*0.94</v>
      </c>
      <c r="G936" s="70" t="str">
        <f t="shared" si="179"/>
        <v>REZoning_Sol-Win</v>
      </c>
      <c r="H936" s="52"/>
      <c r="I936" t="s">
        <v>4274</v>
      </c>
      <c r="J936" s="68" t="s">
        <v>874</v>
      </c>
      <c r="K936" s="52">
        <v>2050</v>
      </c>
      <c r="L936" s="62" t="str">
        <f t="shared" si="169"/>
        <v>*0.91</v>
      </c>
      <c r="M936" s="70" t="str">
        <f t="shared" si="170"/>
        <v>REZoning_Sol-Win</v>
      </c>
      <c r="O936" t="s">
        <v>4274</v>
      </c>
      <c r="P936" t="s">
        <v>874</v>
      </c>
      <c r="Q936">
        <v>2100</v>
      </c>
      <c r="R936" t="s">
        <v>890</v>
      </c>
      <c r="S936" t="s">
        <v>875</v>
      </c>
      <c r="AA936" s="49" t="s">
        <v>4274</v>
      </c>
      <c r="AB936" s="71" t="s">
        <v>874</v>
      </c>
      <c r="AC936" s="55">
        <v>2035</v>
      </c>
      <c r="AD936" s="70" t="str">
        <f t="shared" si="171"/>
        <v>*0.93</v>
      </c>
      <c r="AE936" s="70" t="str">
        <f t="shared" si="172"/>
        <v>REZoning_Sol-Win</v>
      </c>
      <c r="AF936" s="55"/>
      <c r="AG936" s="49" t="s">
        <v>4274</v>
      </c>
      <c r="AH936" s="71" t="s">
        <v>874</v>
      </c>
      <c r="AI936" s="55">
        <v>2050</v>
      </c>
      <c r="AJ936" s="70" t="str">
        <f t="shared" si="173"/>
        <v>*0.9</v>
      </c>
      <c r="AK936" s="70" t="str">
        <f t="shared" si="174"/>
        <v>REZoning_Sol-Win</v>
      </c>
      <c r="AO936" s="50" t="s">
        <v>4274</v>
      </c>
      <c r="AP936" s="72" t="s">
        <v>874</v>
      </c>
      <c r="AQ936" s="58">
        <v>2035</v>
      </c>
      <c r="AR936" s="73" t="str">
        <f t="shared" si="175"/>
        <v>*0.9</v>
      </c>
      <c r="AS936" s="70" t="str">
        <f t="shared" si="176"/>
        <v>REZoning_Sol-Win</v>
      </c>
      <c r="AT936" s="58"/>
      <c r="AU936" s="50" t="s">
        <v>4274</v>
      </c>
      <c r="AV936" s="72" t="s">
        <v>874</v>
      </c>
      <c r="AW936" s="58">
        <v>2050</v>
      </c>
      <c r="AX936" s="73" t="str">
        <f t="shared" si="177"/>
        <v>*0.86</v>
      </c>
      <c r="AY936" s="70" t="str">
        <f t="shared" si="178"/>
        <v>REZoning_Sol-Win</v>
      </c>
    </row>
    <row r="937" ht="29" spans="1:51">
      <c r="A937" s="67" t="s">
        <v>70</v>
      </c>
      <c r="C937" t="s">
        <v>4275</v>
      </c>
      <c r="D937" s="68" t="s">
        <v>874</v>
      </c>
      <c r="E937" s="52">
        <v>2035</v>
      </c>
      <c r="F937" s="69" t="str">
        <f t="shared" si="168"/>
        <v>*0.94</v>
      </c>
      <c r="G937" s="70" t="str">
        <f t="shared" si="179"/>
        <v>REZoning_Sol-Win</v>
      </c>
      <c r="H937" s="52"/>
      <c r="I937" t="s">
        <v>4275</v>
      </c>
      <c r="J937" s="68" t="s">
        <v>874</v>
      </c>
      <c r="K937" s="52">
        <v>2050</v>
      </c>
      <c r="L937" s="62" t="str">
        <f t="shared" si="169"/>
        <v>*0.91</v>
      </c>
      <c r="M937" s="70" t="str">
        <f t="shared" si="170"/>
        <v>REZoning_Sol-Win</v>
      </c>
      <c r="O937" t="s">
        <v>4275</v>
      </c>
      <c r="P937" t="s">
        <v>874</v>
      </c>
      <c r="Q937">
        <v>2100</v>
      </c>
      <c r="R937" t="s">
        <v>890</v>
      </c>
      <c r="S937" t="s">
        <v>875</v>
      </c>
      <c r="AA937" s="49" t="s">
        <v>4275</v>
      </c>
      <c r="AB937" s="71" t="s">
        <v>874</v>
      </c>
      <c r="AC937" s="55">
        <v>2035</v>
      </c>
      <c r="AD937" s="70" t="str">
        <f t="shared" si="171"/>
        <v>*0.93</v>
      </c>
      <c r="AE937" s="70" t="str">
        <f t="shared" si="172"/>
        <v>REZoning_Sol-Win</v>
      </c>
      <c r="AF937" s="55"/>
      <c r="AG937" s="49" t="s">
        <v>4275</v>
      </c>
      <c r="AH937" s="71" t="s">
        <v>874</v>
      </c>
      <c r="AI937" s="55">
        <v>2050</v>
      </c>
      <c r="AJ937" s="70" t="str">
        <f t="shared" si="173"/>
        <v>*0.9</v>
      </c>
      <c r="AK937" s="70" t="str">
        <f t="shared" si="174"/>
        <v>REZoning_Sol-Win</v>
      </c>
      <c r="AO937" s="50" t="s">
        <v>4275</v>
      </c>
      <c r="AP937" s="72" t="s">
        <v>874</v>
      </c>
      <c r="AQ937" s="58">
        <v>2035</v>
      </c>
      <c r="AR937" s="73" t="str">
        <f t="shared" si="175"/>
        <v>*0.9</v>
      </c>
      <c r="AS937" s="70" t="str">
        <f t="shared" si="176"/>
        <v>REZoning_Sol-Win</v>
      </c>
      <c r="AT937" s="58"/>
      <c r="AU937" s="50" t="s">
        <v>4275</v>
      </c>
      <c r="AV937" s="72" t="s">
        <v>874</v>
      </c>
      <c r="AW937" s="58">
        <v>2050</v>
      </c>
      <c r="AX937" s="73" t="str">
        <f t="shared" si="177"/>
        <v>*0.86</v>
      </c>
      <c r="AY937" s="70" t="str">
        <f t="shared" si="178"/>
        <v>REZoning_Sol-Win</v>
      </c>
    </row>
    <row r="938" ht="29" spans="1:51">
      <c r="A938" s="67" t="s">
        <v>83</v>
      </c>
      <c r="C938" t="s">
        <v>4276</v>
      </c>
      <c r="D938" s="68" t="s">
        <v>874</v>
      </c>
      <c r="E938" s="52">
        <v>2035</v>
      </c>
      <c r="F938" s="69" t="str">
        <f t="shared" si="168"/>
        <v>*0.94</v>
      </c>
      <c r="G938" s="70" t="str">
        <f t="shared" si="179"/>
        <v>REZoning_Sol-Win</v>
      </c>
      <c r="H938" s="52"/>
      <c r="I938" t="s">
        <v>4276</v>
      </c>
      <c r="J938" s="68" t="s">
        <v>874</v>
      </c>
      <c r="K938" s="52">
        <v>2050</v>
      </c>
      <c r="L938" s="62" t="str">
        <f t="shared" si="169"/>
        <v>*0.9</v>
      </c>
      <c r="M938" s="70" t="str">
        <f t="shared" si="170"/>
        <v>REZoning_Sol-Win</v>
      </c>
      <c r="O938" t="s">
        <v>4276</v>
      </c>
      <c r="P938" t="s">
        <v>874</v>
      </c>
      <c r="Q938">
        <v>2100</v>
      </c>
      <c r="R938" t="s">
        <v>926</v>
      </c>
      <c r="S938" t="s">
        <v>875</v>
      </c>
      <c r="AA938" s="49" t="s">
        <v>4276</v>
      </c>
      <c r="AB938" s="71" t="s">
        <v>874</v>
      </c>
      <c r="AC938" s="55">
        <v>2035</v>
      </c>
      <c r="AD938" s="70" t="str">
        <f t="shared" si="171"/>
        <v>*0.92</v>
      </c>
      <c r="AE938" s="70" t="str">
        <f t="shared" si="172"/>
        <v>REZoning_Sol-Win</v>
      </c>
      <c r="AF938" s="55"/>
      <c r="AG938" s="49" t="s">
        <v>4276</v>
      </c>
      <c r="AH938" s="71" t="s">
        <v>874</v>
      </c>
      <c r="AI938" s="55">
        <v>2050</v>
      </c>
      <c r="AJ938" s="70" t="str">
        <f t="shared" si="173"/>
        <v>*0.89</v>
      </c>
      <c r="AK938" s="70" t="str">
        <f t="shared" si="174"/>
        <v>REZoning_Sol-Win</v>
      </c>
      <c r="AO938" s="50" t="s">
        <v>4276</v>
      </c>
      <c r="AP938" s="72" t="s">
        <v>874</v>
      </c>
      <c r="AQ938" s="58">
        <v>2035</v>
      </c>
      <c r="AR938" s="73" t="str">
        <f t="shared" si="175"/>
        <v>*0.89</v>
      </c>
      <c r="AS938" s="70" t="str">
        <f t="shared" si="176"/>
        <v>REZoning_Sol-Win</v>
      </c>
      <c r="AT938" s="58"/>
      <c r="AU938" s="50" t="s">
        <v>4276</v>
      </c>
      <c r="AV938" s="72" t="s">
        <v>874</v>
      </c>
      <c r="AW938" s="58">
        <v>2050</v>
      </c>
      <c r="AX938" s="73" t="str">
        <f t="shared" si="177"/>
        <v>*0.84</v>
      </c>
      <c r="AY938" s="70" t="str">
        <f t="shared" si="178"/>
        <v>REZoning_Sol-Win</v>
      </c>
    </row>
    <row r="939" ht="29" spans="1:51">
      <c r="A939" s="67" t="s">
        <v>171</v>
      </c>
      <c r="C939" t="s">
        <v>4277</v>
      </c>
      <c r="D939" s="68" t="s">
        <v>874</v>
      </c>
      <c r="E939" s="52">
        <v>2035</v>
      </c>
      <c r="F939" s="69" t="str">
        <f t="shared" si="168"/>
        <v>*0.94</v>
      </c>
      <c r="G939" s="70" t="str">
        <f t="shared" si="179"/>
        <v>REZoning_Sol-Win</v>
      </c>
      <c r="H939" s="52"/>
      <c r="I939" t="s">
        <v>4277</v>
      </c>
      <c r="J939" s="68" t="s">
        <v>874</v>
      </c>
      <c r="K939" s="52">
        <v>2050</v>
      </c>
      <c r="L939" s="62" t="str">
        <f t="shared" si="169"/>
        <v>*0.92</v>
      </c>
      <c r="M939" s="70" t="str">
        <f t="shared" si="170"/>
        <v>REZoning_Sol-Win</v>
      </c>
      <c r="O939" t="s">
        <v>4277</v>
      </c>
      <c r="P939" t="s">
        <v>874</v>
      </c>
      <c r="Q939">
        <v>2100</v>
      </c>
      <c r="R939" t="s">
        <v>881</v>
      </c>
      <c r="S939" t="s">
        <v>875</v>
      </c>
      <c r="AA939" s="49" t="s">
        <v>4277</v>
      </c>
      <c r="AB939" s="71" t="s">
        <v>874</v>
      </c>
      <c r="AC939" s="55">
        <v>2035</v>
      </c>
      <c r="AD939" s="70" t="str">
        <f t="shared" si="171"/>
        <v>*0.93</v>
      </c>
      <c r="AE939" s="70" t="str">
        <f t="shared" si="172"/>
        <v>REZoning_Sol-Win</v>
      </c>
      <c r="AF939" s="55"/>
      <c r="AG939" s="49" t="s">
        <v>4277</v>
      </c>
      <c r="AH939" s="71" t="s">
        <v>874</v>
      </c>
      <c r="AI939" s="55">
        <v>2050</v>
      </c>
      <c r="AJ939" s="70" t="str">
        <f t="shared" si="173"/>
        <v>*0.92</v>
      </c>
      <c r="AK939" s="70" t="str">
        <f t="shared" si="174"/>
        <v>REZoning_Sol-Win</v>
      </c>
      <c r="AO939" s="50" t="s">
        <v>4277</v>
      </c>
      <c r="AP939" s="72" t="s">
        <v>874</v>
      </c>
      <c r="AQ939" s="58">
        <v>2035</v>
      </c>
      <c r="AR939" s="73" t="str">
        <f t="shared" si="175"/>
        <v>*0.91</v>
      </c>
      <c r="AS939" s="70" t="str">
        <f t="shared" si="176"/>
        <v>REZoning_Sol-Win</v>
      </c>
      <c r="AT939" s="58"/>
      <c r="AU939" s="50" t="s">
        <v>4277</v>
      </c>
      <c r="AV939" s="72" t="s">
        <v>874</v>
      </c>
      <c r="AW939" s="58">
        <v>2050</v>
      </c>
      <c r="AX939" s="73" t="str">
        <f t="shared" si="177"/>
        <v>*0.87</v>
      </c>
      <c r="AY939" s="70" t="str">
        <f t="shared" si="178"/>
        <v>REZoning_Sol-Win</v>
      </c>
    </row>
    <row r="940" ht="29" spans="1:51">
      <c r="A940" s="67" t="s">
        <v>171</v>
      </c>
      <c r="C940" t="s">
        <v>4278</v>
      </c>
      <c r="D940" s="68" t="s">
        <v>874</v>
      </c>
      <c r="E940" s="52">
        <v>2035</v>
      </c>
      <c r="F940" s="69" t="str">
        <f t="shared" si="168"/>
        <v>*0.94</v>
      </c>
      <c r="G940" s="70" t="str">
        <f t="shared" si="179"/>
        <v>REZoning_Sol-Win</v>
      </c>
      <c r="H940" s="52"/>
      <c r="I940" t="s">
        <v>4278</v>
      </c>
      <c r="J940" s="68" t="s">
        <v>874</v>
      </c>
      <c r="K940" s="52">
        <v>2050</v>
      </c>
      <c r="L940" s="62" t="str">
        <f t="shared" si="169"/>
        <v>*0.92</v>
      </c>
      <c r="M940" s="70" t="str">
        <f t="shared" si="170"/>
        <v>REZoning_Sol-Win</v>
      </c>
      <c r="O940" t="s">
        <v>4278</v>
      </c>
      <c r="P940" t="s">
        <v>874</v>
      </c>
      <c r="Q940">
        <v>2100</v>
      </c>
      <c r="R940" t="s">
        <v>881</v>
      </c>
      <c r="S940" t="s">
        <v>875</v>
      </c>
      <c r="AA940" s="49" t="s">
        <v>4278</v>
      </c>
      <c r="AB940" s="71" t="s">
        <v>874</v>
      </c>
      <c r="AC940" s="55">
        <v>2035</v>
      </c>
      <c r="AD940" s="70" t="str">
        <f t="shared" si="171"/>
        <v>*0.93</v>
      </c>
      <c r="AE940" s="70" t="str">
        <f t="shared" si="172"/>
        <v>REZoning_Sol-Win</v>
      </c>
      <c r="AF940" s="55"/>
      <c r="AG940" s="49" t="s">
        <v>4278</v>
      </c>
      <c r="AH940" s="71" t="s">
        <v>874</v>
      </c>
      <c r="AI940" s="55">
        <v>2050</v>
      </c>
      <c r="AJ940" s="70" t="str">
        <f t="shared" si="173"/>
        <v>*0.92</v>
      </c>
      <c r="AK940" s="70" t="str">
        <f t="shared" si="174"/>
        <v>REZoning_Sol-Win</v>
      </c>
      <c r="AO940" s="50" t="s">
        <v>4278</v>
      </c>
      <c r="AP940" s="72" t="s">
        <v>874</v>
      </c>
      <c r="AQ940" s="58">
        <v>2035</v>
      </c>
      <c r="AR940" s="73" t="str">
        <f t="shared" si="175"/>
        <v>*0.91</v>
      </c>
      <c r="AS940" s="70" t="str">
        <f t="shared" si="176"/>
        <v>REZoning_Sol-Win</v>
      </c>
      <c r="AT940" s="58"/>
      <c r="AU940" s="50" t="s">
        <v>4278</v>
      </c>
      <c r="AV940" s="72" t="s">
        <v>874</v>
      </c>
      <c r="AW940" s="58">
        <v>2050</v>
      </c>
      <c r="AX940" s="73" t="str">
        <f t="shared" si="177"/>
        <v>*0.87</v>
      </c>
      <c r="AY940" s="70" t="str">
        <f t="shared" si="178"/>
        <v>REZoning_Sol-Win</v>
      </c>
    </row>
    <row r="941" ht="29" spans="1:51">
      <c r="A941" s="67" t="s">
        <v>171</v>
      </c>
      <c r="C941" t="s">
        <v>4279</v>
      </c>
      <c r="D941" s="68" t="s">
        <v>874</v>
      </c>
      <c r="E941" s="52">
        <v>2035</v>
      </c>
      <c r="F941" s="69" t="str">
        <f t="shared" si="168"/>
        <v>*0.94</v>
      </c>
      <c r="G941" s="70" t="str">
        <f t="shared" si="179"/>
        <v>REZoning_Sol-Win</v>
      </c>
      <c r="H941" s="52"/>
      <c r="I941" t="s">
        <v>4279</v>
      </c>
      <c r="J941" s="68" t="s">
        <v>874</v>
      </c>
      <c r="K941" s="52">
        <v>2050</v>
      </c>
      <c r="L941" s="62" t="str">
        <f t="shared" si="169"/>
        <v>*0.92</v>
      </c>
      <c r="M941" s="70" t="str">
        <f t="shared" si="170"/>
        <v>REZoning_Sol-Win</v>
      </c>
      <c r="O941" t="s">
        <v>4279</v>
      </c>
      <c r="P941" t="s">
        <v>874</v>
      </c>
      <c r="Q941">
        <v>2100</v>
      </c>
      <c r="R941" t="s">
        <v>881</v>
      </c>
      <c r="S941" t="s">
        <v>875</v>
      </c>
      <c r="AA941" s="49" t="s">
        <v>4279</v>
      </c>
      <c r="AB941" s="71" t="s">
        <v>874</v>
      </c>
      <c r="AC941" s="55">
        <v>2035</v>
      </c>
      <c r="AD941" s="70" t="str">
        <f t="shared" si="171"/>
        <v>*0.93</v>
      </c>
      <c r="AE941" s="70" t="str">
        <f t="shared" si="172"/>
        <v>REZoning_Sol-Win</v>
      </c>
      <c r="AF941" s="55"/>
      <c r="AG941" s="49" t="s">
        <v>4279</v>
      </c>
      <c r="AH941" s="71" t="s">
        <v>874</v>
      </c>
      <c r="AI941" s="55">
        <v>2050</v>
      </c>
      <c r="AJ941" s="70" t="str">
        <f t="shared" si="173"/>
        <v>*0.92</v>
      </c>
      <c r="AK941" s="70" t="str">
        <f t="shared" si="174"/>
        <v>REZoning_Sol-Win</v>
      </c>
      <c r="AO941" s="50" t="s">
        <v>4279</v>
      </c>
      <c r="AP941" s="72" t="s">
        <v>874</v>
      </c>
      <c r="AQ941" s="58">
        <v>2035</v>
      </c>
      <c r="AR941" s="73" t="str">
        <f t="shared" si="175"/>
        <v>*0.91</v>
      </c>
      <c r="AS941" s="70" t="str">
        <f t="shared" si="176"/>
        <v>REZoning_Sol-Win</v>
      </c>
      <c r="AT941" s="58"/>
      <c r="AU941" s="50" t="s">
        <v>4279</v>
      </c>
      <c r="AV941" s="72" t="s">
        <v>874</v>
      </c>
      <c r="AW941" s="58">
        <v>2050</v>
      </c>
      <c r="AX941" s="73" t="str">
        <f t="shared" si="177"/>
        <v>*0.87</v>
      </c>
      <c r="AY941" s="70" t="str">
        <f t="shared" si="178"/>
        <v>REZoning_Sol-Win</v>
      </c>
    </row>
    <row r="942" ht="29" spans="1:51">
      <c r="A942" s="67" t="s">
        <v>171</v>
      </c>
      <c r="C942" t="s">
        <v>4280</v>
      </c>
      <c r="D942" s="68" t="s">
        <v>874</v>
      </c>
      <c r="E942" s="52">
        <v>2035</v>
      </c>
      <c r="F942" s="69" t="str">
        <f t="shared" si="168"/>
        <v>*0.94</v>
      </c>
      <c r="G942" s="70" t="str">
        <f t="shared" si="179"/>
        <v>REZoning_Sol-Win</v>
      </c>
      <c r="H942" s="52"/>
      <c r="I942" t="s">
        <v>4280</v>
      </c>
      <c r="J942" s="68" t="s">
        <v>874</v>
      </c>
      <c r="K942" s="52">
        <v>2050</v>
      </c>
      <c r="L942" s="62" t="str">
        <f t="shared" si="169"/>
        <v>*0.92</v>
      </c>
      <c r="M942" s="70" t="str">
        <f t="shared" si="170"/>
        <v>REZoning_Sol-Win</v>
      </c>
      <c r="O942" t="s">
        <v>4280</v>
      </c>
      <c r="P942" t="s">
        <v>874</v>
      </c>
      <c r="Q942">
        <v>2100</v>
      </c>
      <c r="R942" t="s">
        <v>881</v>
      </c>
      <c r="S942" t="s">
        <v>875</v>
      </c>
      <c r="AA942" s="49" t="s">
        <v>4280</v>
      </c>
      <c r="AB942" s="71" t="s">
        <v>874</v>
      </c>
      <c r="AC942" s="55">
        <v>2035</v>
      </c>
      <c r="AD942" s="70" t="str">
        <f t="shared" si="171"/>
        <v>*0.93</v>
      </c>
      <c r="AE942" s="70" t="str">
        <f t="shared" si="172"/>
        <v>REZoning_Sol-Win</v>
      </c>
      <c r="AF942" s="55"/>
      <c r="AG942" s="49" t="s">
        <v>4280</v>
      </c>
      <c r="AH942" s="71" t="s">
        <v>874</v>
      </c>
      <c r="AI942" s="55">
        <v>2050</v>
      </c>
      <c r="AJ942" s="70" t="str">
        <f t="shared" si="173"/>
        <v>*0.92</v>
      </c>
      <c r="AK942" s="70" t="str">
        <f t="shared" si="174"/>
        <v>REZoning_Sol-Win</v>
      </c>
      <c r="AO942" s="50" t="s">
        <v>4280</v>
      </c>
      <c r="AP942" s="72" t="s">
        <v>874</v>
      </c>
      <c r="AQ942" s="58">
        <v>2035</v>
      </c>
      <c r="AR942" s="73" t="str">
        <f t="shared" si="175"/>
        <v>*0.91</v>
      </c>
      <c r="AS942" s="70" t="str">
        <f t="shared" si="176"/>
        <v>REZoning_Sol-Win</v>
      </c>
      <c r="AT942" s="58"/>
      <c r="AU942" s="50" t="s">
        <v>4280</v>
      </c>
      <c r="AV942" s="72" t="s">
        <v>874</v>
      </c>
      <c r="AW942" s="58">
        <v>2050</v>
      </c>
      <c r="AX942" s="73" t="str">
        <f t="shared" si="177"/>
        <v>*0.87</v>
      </c>
      <c r="AY942" s="70" t="str">
        <f t="shared" si="178"/>
        <v>REZoning_Sol-Win</v>
      </c>
    </row>
    <row r="943" ht="29" spans="1:51">
      <c r="A943" s="67" t="s">
        <v>171</v>
      </c>
      <c r="C943" t="s">
        <v>4281</v>
      </c>
      <c r="D943" s="68" t="s">
        <v>874</v>
      </c>
      <c r="E943" s="52">
        <v>2035</v>
      </c>
      <c r="F943" s="69" t="str">
        <f t="shared" si="168"/>
        <v>*0.94</v>
      </c>
      <c r="G943" s="70" t="str">
        <f t="shared" si="179"/>
        <v>REZoning_Sol-Win</v>
      </c>
      <c r="H943" s="52"/>
      <c r="I943" t="s">
        <v>4281</v>
      </c>
      <c r="J943" s="68" t="s">
        <v>874</v>
      </c>
      <c r="K943" s="52">
        <v>2050</v>
      </c>
      <c r="L943" s="62" t="str">
        <f t="shared" si="169"/>
        <v>*0.92</v>
      </c>
      <c r="M943" s="70" t="str">
        <f t="shared" si="170"/>
        <v>REZoning_Sol-Win</v>
      </c>
      <c r="O943" t="s">
        <v>4281</v>
      </c>
      <c r="P943" t="s">
        <v>874</v>
      </c>
      <c r="Q943">
        <v>2100</v>
      </c>
      <c r="R943" t="s">
        <v>881</v>
      </c>
      <c r="S943" t="s">
        <v>875</v>
      </c>
      <c r="AA943" s="49" t="s">
        <v>4281</v>
      </c>
      <c r="AB943" s="71" t="s">
        <v>874</v>
      </c>
      <c r="AC943" s="55">
        <v>2035</v>
      </c>
      <c r="AD943" s="70" t="str">
        <f t="shared" si="171"/>
        <v>*0.93</v>
      </c>
      <c r="AE943" s="70" t="str">
        <f t="shared" si="172"/>
        <v>REZoning_Sol-Win</v>
      </c>
      <c r="AF943" s="55"/>
      <c r="AG943" s="49" t="s">
        <v>4281</v>
      </c>
      <c r="AH943" s="71" t="s">
        <v>874</v>
      </c>
      <c r="AI943" s="55">
        <v>2050</v>
      </c>
      <c r="AJ943" s="70" t="str">
        <f t="shared" si="173"/>
        <v>*0.92</v>
      </c>
      <c r="AK943" s="70" t="str">
        <f t="shared" si="174"/>
        <v>REZoning_Sol-Win</v>
      </c>
      <c r="AO943" s="50" t="s">
        <v>4281</v>
      </c>
      <c r="AP943" s="72" t="s">
        <v>874</v>
      </c>
      <c r="AQ943" s="58">
        <v>2035</v>
      </c>
      <c r="AR943" s="73" t="str">
        <f t="shared" si="175"/>
        <v>*0.91</v>
      </c>
      <c r="AS943" s="70" t="str">
        <f t="shared" si="176"/>
        <v>REZoning_Sol-Win</v>
      </c>
      <c r="AT943" s="58"/>
      <c r="AU943" s="50" t="s">
        <v>4281</v>
      </c>
      <c r="AV943" s="72" t="s">
        <v>874</v>
      </c>
      <c r="AW943" s="58">
        <v>2050</v>
      </c>
      <c r="AX943" s="73" t="str">
        <f t="shared" si="177"/>
        <v>*0.87</v>
      </c>
      <c r="AY943" s="70" t="str">
        <f t="shared" si="178"/>
        <v>REZoning_Sol-Win</v>
      </c>
    </row>
    <row r="944" ht="29" spans="1:51">
      <c r="A944" s="67" t="s">
        <v>87</v>
      </c>
      <c r="C944" t="s">
        <v>4282</v>
      </c>
      <c r="D944" s="68" t="s">
        <v>874</v>
      </c>
      <c r="E944" s="52">
        <v>2035</v>
      </c>
      <c r="F944" s="69" t="str">
        <f t="shared" si="168"/>
        <v>*0.95</v>
      </c>
      <c r="G944" s="70" t="str">
        <f t="shared" si="179"/>
        <v>REZoning_Sol-Win</v>
      </c>
      <c r="H944" s="52"/>
      <c r="I944" t="s">
        <v>4282</v>
      </c>
      <c r="J944" s="68" t="s">
        <v>874</v>
      </c>
      <c r="K944" s="52">
        <v>2050</v>
      </c>
      <c r="L944" s="62" t="str">
        <f t="shared" si="169"/>
        <v>*0.92</v>
      </c>
      <c r="M944" s="70" t="str">
        <f t="shared" si="170"/>
        <v>REZoning_Sol-Win</v>
      </c>
      <c r="O944" t="s">
        <v>4282</v>
      </c>
      <c r="P944" t="s">
        <v>874</v>
      </c>
      <c r="Q944">
        <v>2100</v>
      </c>
      <c r="R944" t="s">
        <v>881</v>
      </c>
      <c r="S944" t="s">
        <v>875</v>
      </c>
      <c r="AA944" s="49" t="s">
        <v>4282</v>
      </c>
      <c r="AB944" s="71" t="s">
        <v>874</v>
      </c>
      <c r="AC944" s="55">
        <v>2035</v>
      </c>
      <c r="AD944" s="70" t="str">
        <f t="shared" si="171"/>
        <v>*0.95</v>
      </c>
      <c r="AE944" s="70" t="str">
        <f t="shared" si="172"/>
        <v>REZoning_Sol-Win</v>
      </c>
      <c r="AF944" s="55"/>
      <c r="AG944" s="49" t="s">
        <v>4282</v>
      </c>
      <c r="AH944" s="71" t="s">
        <v>874</v>
      </c>
      <c r="AI944" s="55">
        <v>2050</v>
      </c>
      <c r="AJ944" s="70" t="str">
        <f t="shared" si="173"/>
        <v>*0.92</v>
      </c>
      <c r="AK944" s="70" t="str">
        <f t="shared" si="174"/>
        <v>REZoning_Sol-Win</v>
      </c>
      <c r="AO944" s="50" t="s">
        <v>4282</v>
      </c>
      <c r="AP944" s="72" t="s">
        <v>874</v>
      </c>
      <c r="AQ944" s="58">
        <v>2035</v>
      </c>
      <c r="AR944" s="73" t="str">
        <f t="shared" si="175"/>
        <v>*0.93</v>
      </c>
      <c r="AS944" s="70" t="str">
        <f t="shared" si="176"/>
        <v>REZoning_Sol-Win</v>
      </c>
      <c r="AT944" s="58"/>
      <c r="AU944" s="50" t="s">
        <v>4282</v>
      </c>
      <c r="AV944" s="72" t="s">
        <v>874</v>
      </c>
      <c r="AW944" s="58">
        <v>2050</v>
      </c>
      <c r="AX944" s="73" t="str">
        <f t="shared" si="177"/>
        <v>*0.89</v>
      </c>
      <c r="AY944" s="70" t="str">
        <f t="shared" si="178"/>
        <v>REZoning_Sol-Win</v>
      </c>
    </row>
    <row r="945" ht="29" spans="1:51">
      <c r="A945" s="67" t="s">
        <v>83</v>
      </c>
      <c r="C945" t="s">
        <v>4283</v>
      </c>
      <c r="D945" s="68" t="s">
        <v>874</v>
      </c>
      <c r="E945" s="52">
        <v>2035</v>
      </c>
      <c r="F945" s="69" t="str">
        <f t="shared" si="168"/>
        <v>*0.94</v>
      </c>
      <c r="G945" s="70" t="str">
        <f t="shared" si="179"/>
        <v>REZoning_Sol-Win</v>
      </c>
      <c r="H945" s="52"/>
      <c r="I945" t="s">
        <v>4283</v>
      </c>
      <c r="J945" s="68" t="s">
        <v>874</v>
      </c>
      <c r="K945" s="52">
        <v>2050</v>
      </c>
      <c r="L945" s="62" t="str">
        <f t="shared" si="169"/>
        <v>*0.9</v>
      </c>
      <c r="M945" s="70" t="str">
        <f t="shared" si="170"/>
        <v>REZoning_Sol-Win</v>
      </c>
      <c r="O945" t="s">
        <v>4283</v>
      </c>
      <c r="P945" t="s">
        <v>874</v>
      </c>
      <c r="Q945">
        <v>2100</v>
      </c>
      <c r="R945" t="s">
        <v>926</v>
      </c>
      <c r="S945" t="s">
        <v>875</v>
      </c>
      <c r="AA945" s="49" t="s">
        <v>4283</v>
      </c>
      <c r="AB945" s="71" t="s">
        <v>874</v>
      </c>
      <c r="AC945" s="55">
        <v>2035</v>
      </c>
      <c r="AD945" s="70" t="str">
        <f t="shared" si="171"/>
        <v>*0.92</v>
      </c>
      <c r="AE945" s="70" t="str">
        <f t="shared" si="172"/>
        <v>REZoning_Sol-Win</v>
      </c>
      <c r="AF945" s="55"/>
      <c r="AG945" s="49" t="s">
        <v>4283</v>
      </c>
      <c r="AH945" s="71" t="s">
        <v>874</v>
      </c>
      <c r="AI945" s="55">
        <v>2050</v>
      </c>
      <c r="AJ945" s="70" t="str">
        <f t="shared" si="173"/>
        <v>*0.89</v>
      </c>
      <c r="AK945" s="70" t="str">
        <f t="shared" si="174"/>
        <v>REZoning_Sol-Win</v>
      </c>
      <c r="AO945" s="50" t="s">
        <v>4283</v>
      </c>
      <c r="AP945" s="72" t="s">
        <v>874</v>
      </c>
      <c r="AQ945" s="58">
        <v>2035</v>
      </c>
      <c r="AR945" s="73" t="str">
        <f t="shared" si="175"/>
        <v>*0.89</v>
      </c>
      <c r="AS945" s="70" t="str">
        <f t="shared" si="176"/>
        <v>REZoning_Sol-Win</v>
      </c>
      <c r="AT945" s="58"/>
      <c r="AU945" s="50" t="s">
        <v>4283</v>
      </c>
      <c r="AV945" s="72" t="s">
        <v>874</v>
      </c>
      <c r="AW945" s="58">
        <v>2050</v>
      </c>
      <c r="AX945" s="73" t="str">
        <f t="shared" si="177"/>
        <v>*0.84</v>
      </c>
      <c r="AY945" s="70" t="str">
        <f t="shared" si="178"/>
        <v>REZoning_Sol-Win</v>
      </c>
    </row>
    <row r="946" ht="29" spans="1:51">
      <c r="A946" s="67" t="s">
        <v>83</v>
      </c>
      <c r="C946" t="s">
        <v>4284</v>
      </c>
      <c r="D946" s="68" t="s">
        <v>874</v>
      </c>
      <c r="E946" s="52">
        <v>2035</v>
      </c>
      <c r="F946" s="69" t="str">
        <f t="shared" si="168"/>
        <v>*0.94</v>
      </c>
      <c r="G946" s="70" t="str">
        <f t="shared" si="179"/>
        <v>REZoning_Sol-Win</v>
      </c>
      <c r="H946" s="52"/>
      <c r="I946" t="s">
        <v>4284</v>
      </c>
      <c r="J946" s="68" t="s">
        <v>874</v>
      </c>
      <c r="K946" s="52">
        <v>2050</v>
      </c>
      <c r="L946" s="62" t="str">
        <f t="shared" si="169"/>
        <v>*0.9</v>
      </c>
      <c r="M946" s="70" t="str">
        <f t="shared" si="170"/>
        <v>REZoning_Sol-Win</v>
      </c>
      <c r="O946" t="s">
        <v>4284</v>
      </c>
      <c r="P946" t="s">
        <v>874</v>
      </c>
      <c r="Q946">
        <v>2100</v>
      </c>
      <c r="R946" t="s">
        <v>926</v>
      </c>
      <c r="S946" t="s">
        <v>875</v>
      </c>
      <c r="AA946" s="49" t="s">
        <v>4284</v>
      </c>
      <c r="AB946" s="71" t="s">
        <v>874</v>
      </c>
      <c r="AC946" s="55">
        <v>2035</v>
      </c>
      <c r="AD946" s="70" t="str">
        <f t="shared" si="171"/>
        <v>*0.92</v>
      </c>
      <c r="AE946" s="70" t="str">
        <f t="shared" si="172"/>
        <v>REZoning_Sol-Win</v>
      </c>
      <c r="AF946" s="55"/>
      <c r="AG946" s="49" t="s">
        <v>4284</v>
      </c>
      <c r="AH946" s="71" t="s">
        <v>874</v>
      </c>
      <c r="AI946" s="55">
        <v>2050</v>
      </c>
      <c r="AJ946" s="70" t="str">
        <f t="shared" si="173"/>
        <v>*0.89</v>
      </c>
      <c r="AK946" s="70" t="str">
        <f t="shared" si="174"/>
        <v>REZoning_Sol-Win</v>
      </c>
      <c r="AO946" s="50" t="s">
        <v>4284</v>
      </c>
      <c r="AP946" s="72" t="s">
        <v>874</v>
      </c>
      <c r="AQ946" s="58">
        <v>2035</v>
      </c>
      <c r="AR946" s="73" t="str">
        <f t="shared" si="175"/>
        <v>*0.89</v>
      </c>
      <c r="AS946" s="70" t="str">
        <f t="shared" si="176"/>
        <v>REZoning_Sol-Win</v>
      </c>
      <c r="AT946" s="58"/>
      <c r="AU946" s="50" t="s">
        <v>4284</v>
      </c>
      <c r="AV946" s="72" t="s">
        <v>874</v>
      </c>
      <c r="AW946" s="58">
        <v>2050</v>
      </c>
      <c r="AX946" s="73" t="str">
        <f t="shared" si="177"/>
        <v>*0.84</v>
      </c>
      <c r="AY946" s="70" t="str">
        <f t="shared" si="178"/>
        <v>REZoning_Sol-Win</v>
      </c>
    </row>
    <row r="947" ht="29" spans="1:51">
      <c r="A947" s="67" t="s">
        <v>83</v>
      </c>
      <c r="C947" t="s">
        <v>4285</v>
      </c>
      <c r="D947" s="68" t="s">
        <v>874</v>
      </c>
      <c r="E947" s="52">
        <v>2035</v>
      </c>
      <c r="F947" s="69" t="str">
        <f t="shared" si="168"/>
        <v>*0.94</v>
      </c>
      <c r="G947" s="70" t="str">
        <f t="shared" si="179"/>
        <v>REZoning_Sol-Win</v>
      </c>
      <c r="H947" s="52"/>
      <c r="I947" t="s">
        <v>4285</v>
      </c>
      <c r="J947" s="68" t="s">
        <v>874</v>
      </c>
      <c r="K947" s="52">
        <v>2050</v>
      </c>
      <c r="L947" s="62" t="str">
        <f t="shared" si="169"/>
        <v>*0.9</v>
      </c>
      <c r="M947" s="70" t="str">
        <f t="shared" si="170"/>
        <v>REZoning_Sol-Win</v>
      </c>
      <c r="O947" t="s">
        <v>4285</v>
      </c>
      <c r="P947" t="s">
        <v>874</v>
      </c>
      <c r="Q947">
        <v>2100</v>
      </c>
      <c r="R947" t="s">
        <v>926</v>
      </c>
      <c r="S947" t="s">
        <v>875</v>
      </c>
      <c r="AA947" s="49" t="s">
        <v>4285</v>
      </c>
      <c r="AB947" s="71" t="s">
        <v>874</v>
      </c>
      <c r="AC947" s="55">
        <v>2035</v>
      </c>
      <c r="AD947" s="70" t="str">
        <f t="shared" si="171"/>
        <v>*0.92</v>
      </c>
      <c r="AE947" s="70" t="str">
        <f t="shared" si="172"/>
        <v>REZoning_Sol-Win</v>
      </c>
      <c r="AF947" s="55"/>
      <c r="AG947" s="49" t="s">
        <v>4285</v>
      </c>
      <c r="AH947" s="71" t="s">
        <v>874</v>
      </c>
      <c r="AI947" s="55">
        <v>2050</v>
      </c>
      <c r="AJ947" s="70" t="str">
        <f t="shared" si="173"/>
        <v>*0.89</v>
      </c>
      <c r="AK947" s="70" t="str">
        <f t="shared" si="174"/>
        <v>REZoning_Sol-Win</v>
      </c>
      <c r="AO947" s="50" t="s">
        <v>4285</v>
      </c>
      <c r="AP947" s="72" t="s">
        <v>874</v>
      </c>
      <c r="AQ947" s="58">
        <v>2035</v>
      </c>
      <c r="AR947" s="73" t="str">
        <f t="shared" si="175"/>
        <v>*0.89</v>
      </c>
      <c r="AS947" s="70" t="str">
        <f t="shared" si="176"/>
        <v>REZoning_Sol-Win</v>
      </c>
      <c r="AT947" s="58"/>
      <c r="AU947" s="50" t="s">
        <v>4285</v>
      </c>
      <c r="AV947" s="72" t="s">
        <v>874</v>
      </c>
      <c r="AW947" s="58">
        <v>2050</v>
      </c>
      <c r="AX947" s="73" t="str">
        <f t="shared" si="177"/>
        <v>*0.84</v>
      </c>
      <c r="AY947" s="70" t="str">
        <f t="shared" si="178"/>
        <v>REZoning_Sol-Win</v>
      </c>
    </row>
    <row r="948" ht="29" spans="1:51">
      <c r="A948" s="67" t="s">
        <v>83</v>
      </c>
      <c r="C948" t="s">
        <v>4286</v>
      </c>
      <c r="D948" s="68" t="s">
        <v>874</v>
      </c>
      <c r="E948" s="52">
        <v>2035</v>
      </c>
      <c r="F948" s="69" t="str">
        <f t="shared" si="168"/>
        <v>*0.94</v>
      </c>
      <c r="G948" s="70" t="str">
        <f t="shared" si="179"/>
        <v>REZoning_Sol-Win</v>
      </c>
      <c r="H948" s="52"/>
      <c r="I948" t="s">
        <v>4286</v>
      </c>
      <c r="J948" s="68" t="s">
        <v>874</v>
      </c>
      <c r="K948" s="52">
        <v>2050</v>
      </c>
      <c r="L948" s="62" t="str">
        <f t="shared" si="169"/>
        <v>*0.9</v>
      </c>
      <c r="M948" s="70" t="str">
        <f t="shared" si="170"/>
        <v>REZoning_Sol-Win</v>
      </c>
      <c r="O948" t="s">
        <v>4286</v>
      </c>
      <c r="P948" t="s">
        <v>874</v>
      </c>
      <c r="Q948">
        <v>2100</v>
      </c>
      <c r="R948" t="s">
        <v>926</v>
      </c>
      <c r="S948" t="s">
        <v>875</v>
      </c>
      <c r="AA948" s="49" t="s">
        <v>4286</v>
      </c>
      <c r="AB948" s="71" t="s">
        <v>874</v>
      </c>
      <c r="AC948" s="55">
        <v>2035</v>
      </c>
      <c r="AD948" s="70" t="str">
        <f t="shared" si="171"/>
        <v>*0.92</v>
      </c>
      <c r="AE948" s="70" t="str">
        <f t="shared" si="172"/>
        <v>REZoning_Sol-Win</v>
      </c>
      <c r="AF948" s="55"/>
      <c r="AG948" s="49" t="s">
        <v>4286</v>
      </c>
      <c r="AH948" s="71" t="s">
        <v>874</v>
      </c>
      <c r="AI948" s="55">
        <v>2050</v>
      </c>
      <c r="AJ948" s="70" t="str">
        <f t="shared" si="173"/>
        <v>*0.89</v>
      </c>
      <c r="AK948" s="70" t="str">
        <f t="shared" si="174"/>
        <v>REZoning_Sol-Win</v>
      </c>
      <c r="AO948" s="50" t="s">
        <v>4286</v>
      </c>
      <c r="AP948" s="72" t="s">
        <v>874</v>
      </c>
      <c r="AQ948" s="58">
        <v>2035</v>
      </c>
      <c r="AR948" s="73" t="str">
        <f t="shared" si="175"/>
        <v>*0.89</v>
      </c>
      <c r="AS948" s="70" t="str">
        <f t="shared" si="176"/>
        <v>REZoning_Sol-Win</v>
      </c>
      <c r="AT948" s="58"/>
      <c r="AU948" s="50" t="s">
        <v>4286</v>
      </c>
      <c r="AV948" s="72" t="s">
        <v>874</v>
      </c>
      <c r="AW948" s="58">
        <v>2050</v>
      </c>
      <c r="AX948" s="73" t="str">
        <f t="shared" si="177"/>
        <v>*0.84</v>
      </c>
      <c r="AY948" s="70" t="str">
        <f t="shared" si="178"/>
        <v>REZoning_Sol-Win</v>
      </c>
    </row>
    <row r="949" ht="29" spans="1:51">
      <c r="A949" s="67" t="s">
        <v>83</v>
      </c>
      <c r="C949" t="s">
        <v>4287</v>
      </c>
      <c r="D949" s="68" t="s">
        <v>874</v>
      </c>
      <c r="E949" s="52">
        <v>2035</v>
      </c>
      <c r="F949" s="69" t="str">
        <f t="shared" si="168"/>
        <v>*0.94</v>
      </c>
      <c r="G949" s="70" t="str">
        <f t="shared" si="179"/>
        <v>REZoning_Sol-Win</v>
      </c>
      <c r="H949" s="52"/>
      <c r="I949" t="s">
        <v>4287</v>
      </c>
      <c r="J949" s="68" t="s">
        <v>874</v>
      </c>
      <c r="K949" s="52">
        <v>2050</v>
      </c>
      <c r="L949" s="62" t="str">
        <f t="shared" si="169"/>
        <v>*0.9</v>
      </c>
      <c r="M949" s="70" t="str">
        <f t="shared" si="170"/>
        <v>REZoning_Sol-Win</v>
      </c>
      <c r="O949" t="s">
        <v>4287</v>
      </c>
      <c r="P949" t="s">
        <v>874</v>
      </c>
      <c r="Q949">
        <v>2100</v>
      </c>
      <c r="R949" t="s">
        <v>926</v>
      </c>
      <c r="S949" t="s">
        <v>875</v>
      </c>
      <c r="AA949" s="49" t="s">
        <v>4287</v>
      </c>
      <c r="AB949" s="71" t="s">
        <v>874</v>
      </c>
      <c r="AC949" s="55">
        <v>2035</v>
      </c>
      <c r="AD949" s="70" t="str">
        <f t="shared" si="171"/>
        <v>*0.92</v>
      </c>
      <c r="AE949" s="70" t="str">
        <f t="shared" si="172"/>
        <v>REZoning_Sol-Win</v>
      </c>
      <c r="AF949" s="55"/>
      <c r="AG949" s="49" t="s">
        <v>4287</v>
      </c>
      <c r="AH949" s="71" t="s">
        <v>874</v>
      </c>
      <c r="AI949" s="55">
        <v>2050</v>
      </c>
      <c r="AJ949" s="70" t="str">
        <f t="shared" si="173"/>
        <v>*0.89</v>
      </c>
      <c r="AK949" s="70" t="str">
        <f t="shared" si="174"/>
        <v>REZoning_Sol-Win</v>
      </c>
      <c r="AO949" s="50" t="s">
        <v>4287</v>
      </c>
      <c r="AP949" s="72" t="s">
        <v>874</v>
      </c>
      <c r="AQ949" s="58">
        <v>2035</v>
      </c>
      <c r="AR949" s="73" t="str">
        <f t="shared" si="175"/>
        <v>*0.89</v>
      </c>
      <c r="AS949" s="70" t="str">
        <f t="shared" si="176"/>
        <v>REZoning_Sol-Win</v>
      </c>
      <c r="AT949" s="58"/>
      <c r="AU949" s="50" t="s">
        <v>4287</v>
      </c>
      <c r="AV949" s="72" t="s">
        <v>874</v>
      </c>
      <c r="AW949" s="58">
        <v>2050</v>
      </c>
      <c r="AX949" s="73" t="str">
        <f t="shared" si="177"/>
        <v>*0.84</v>
      </c>
      <c r="AY949" s="70" t="str">
        <f t="shared" si="178"/>
        <v>REZoning_Sol-Win</v>
      </c>
    </row>
    <row r="950" ht="29" spans="1:51">
      <c r="A950" s="67" t="s">
        <v>83</v>
      </c>
      <c r="C950" t="s">
        <v>4288</v>
      </c>
      <c r="D950" s="68" t="s">
        <v>874</v>
      </c>
      <c r="E950" s="52">
        <v>2035</v>
      </c>
      <c r="F950" s="69" t="str">
        <f t="shared" si="168"/>
        <v>*0.94</v>
      </c>
      <c r="G950" s="70" t="str">
        <f t="shared" si="179"/>
        <v>REZoning_Sol-Win</v>
      </c>
      <c r="H950" s="52"/>
      <c r="I950" t="s">
        <v>4288</v>
      </c>
      <c r="J950" s="68" t="s">
        <v>874</v>
      </c>
      <c r="K950" s="52">
        <v>2050</v>
      </c>
      <c r="L950" s="62" t="str">
        <f t="shared" si="169"/>
        <v>*0.9</v>
      </c>
      <c r="M950" s="70" t="str">
        <f t="shared" si="170"/>
        <v>REZoning_Sol-Win</v>
      </c>
      <c r="O950" t="s">
        <v>4288</v>
      </c>
      <c r="P950" t="s">
        <v>874</v>
      </c>
      <c r="Q950">
        <v>2100</v>
      </c>
      <c r="R950" t="s">
        <v>926</v>
      </c>
      <c r="S950" t="s">
        <v>875</v>
      </c>
      <c r="AA950" s="49" t="s">
        <v>4288</v>
      </c>
      <c r="AB950" s="71" t="s">
        <v>874</v>
      </c>
      <c r="AC950" s="55">
        <v>2035</v>
      </c>
      <c r="AD950" s="70" t="str">
        <f t="shared" si="171"/>
        <v>*0.92</v>
      </c>
      <c r="AE950" s="70" t="str">
        <f t="shared" si="172"/>
        <v>REZoning_Sol-Win</v>
      </c>
      <c r="AF950" s="55"/>
      <c r="AG950" s="49" t="s">
        <v>4288</v>
      </c>
      <c r="AH950" s="71" t="s">
        <v>874</v>
      </c>
      <c r="AI950" s="55">
        <v>2050</v>
      </c>
      <c r="AJ950" s="70" t="str">
        <f t="shared" si="173"/>
        <v>*0.89</v>
      </c>
      <c r="AK950" s="70" t="str">
        <f t="shared" si="174"/>
        <v>REZoning_Sol-Win</v>
      </c>
      <c r="AO950" s="50" t="s">
        <v>4288</v>
      </c>
      <c r="AP950" s="72" t="s">
        <v>874</v>
      </c>
      <c r="AQ950" s="58">
        <v>2035</v>
      </c>
      <c r="AR950" s="73" t="str">
        <f t="shared" si="175"/>
        <v>*0.89</v>
      </c>
      <c r="AS950" s="70" t="str">
        <f t="shared" si="176"/>
        <v>REZoning_Sol-Win</v>
      </c>
      <c r="AT950" s="58"/>
      <c r="AU950" s="50" t="s">
        <v>4288</v>
      </c>
      <c r="AV950" s="72" t="s">
        <v>874</v>
      </c>
      <c r="AW950" s="58">
        <v>2050</v>
      </c>
      <c r="AX950" s="73" t="str">
        <f t="shared" si="177"/>
        <v>*0.84</v>
      </c>
      <c r="AY950" s="70" t="str">
        <f t="shared" si="178"/>
        <v>REZoning_Sol-Win</v>
      </c>
    </row>
    <row r="951" ht="29" spans="1:51">
      <c r="A951" s="67" t="s">
        <v>83</v>
      </c>
      <c r="C951" t="s">
        <v>4289</v>
      </c>
      <c r="D951" s="68" t="s">
        <v>874</v>
      </c>
      <c r="E951" s="52">
        <v>2035</v>
      </c>
      <c r="F951" s="69" t="str">
        <f t="shared" si="168"/>
        <v>*0.94</v>
      </c>
      <c r="G951" s="70" t="str">
        <f t="shared" si="179"/>
        <v>REZoning_Sol-Win</v>
      </c>
      <c r="H951" s="52"/>
      <c r="I951" t="s">
        <v>4289</v>
      </c>
      <c r="J951" s="68" t="s">
        <v>874</v>
      </c>
      <c r="K951" s="52">
        <v>2050</v>
      </c>
      <c r="L951" s="62" t="str">
        <f t="shared" si="169"/>
        <v>*0.9</v>
      </c>
      <c r="M951" s="70" t="str">
        <f t="shared" si="170"/>
        <v>REZoning_Sol-Win</v>
      </c>
      <c r="O951" t="s">
        <v>4289</v>
      </c>
      <c r="P951" t="s">
        <v>874</v>
      </c>
      <c r="Q951">
        <v>2100</v>
      </c>
      <c r="R951" t="s">
        <v>926</v>
      </c>
      <c r="S951" t="s">
        <v>875</v>
      </c>
      <c r="AA951" s="49" t="s">
        <v>4289</v>
      </c>
      <c r="AB951" s="71" t="s">
        <v>874</v>
      </c>
      <c r="AC951" s="55">
        <v>2035</v>
      </c>
      <c r="AD951" s="70" t="str">
        <f t="shared" si="171"/>
        <v>*0.92</v>
      </c>
      <c r="AE951" s="70" t="str">
        <f t="shared" si="172"/>
        <v>REZoning_Sol-Win</v>
      </c>
      <c r="AF951" s="55"/>
      <c r="AG951" s="49" t="s">
        <v>4289</v>
      </c>
      <c r="AH951" s="71" t="s">
        <v>874</v>
      </c>
      <c r="AI951" s="55">
        <v>2050</v>
      </c>
      <c r="AJ951" s="70" t="str">
        <f t="shared" si="173"/>
        <v>*0.89</v>
      </c>
      <c r="AK951" s="70" t="str">
        <f t="shared" si="174"/>
        <v>REZoning_Sol-Win</v>
      </c>
      <c r="AO951" s="50" t="s">
        <v>4289</v>
      </c>
      <c r="AP951" s="72" t="s">
        <v>874</v>
      </c>
      <c r="AQ951" s="58">
        <v>2035</v>
      </c>
      <c r="AR951" s="73" t="str">
        <f t="shared" si="175"/>
        <v>*0.89</v>
      </c>
      <c r="AS951" s="70" t="str">
        <f t="shared" si="176"/>
        <v>REZoning_Sol-Win</v>
      </c>
      <c r="AT951" s="58"/>
      <c r="AU951" s="50" t="s">
        <v>4289</v>
      </c>
      <c r="AV951" s="72" t="s">
        <v>874</v>
      </c>
      <c r="AW951" s="58">
        <v>2050</v>
      </c>
      <c r="AX951" s="73" t="str">
        <f t="shared" si="177"/>
        <v>*0.84</v>
      </c>
      <c r="AY951" s="70" t="str">
        <f t="shared" si="178"/>
        <v>REZoning_Sol-Win</v>
      </c>
    </row>
    <row r="952" ht="29" spans="1:51">
      <c r="A952" s="67" t="s">
        <v>83</v>
      </c>
      <c r="C952" t="s">
        <v>4290</v>
      </c>
      <c r="D952" s="68" t="s">
        <v>874</v>
      </c>
      <c r="E952" s="52">
        <v>2035</v>
      </c>
      <c r="F952" s="69" t="str">
        <f t="shared" si="168"/>
        <v>*0.94</v>
      </c>
      <c r="G952" s="70" t="str">
        <f t="shared" si="179"/>
        <v>REZoning_Sol-Win</v>
      </c>
      <c r="H952" s="52"/>
      <c r="I952" t="s">
        <v>4290</v>
      </c>
      <c r="J952" s="68" t="s">
        <v>874</v>
      </c>
      <c r="K952" s="52">
        <v>2050</v>
      </c>
      <c r="L952" s="62" t="str">
        <f t="shared" si="169"/>
        <v>*0.9</v>
      </c>
      <c r="M952" s="70" t="str">
        <f t="shared" si="170"/>
        <v>REZoning_Sol-Win</v>
      </c>
      <c r="O952" t="s">
        <v>4290</v>
      </c>
      <c r="P952" t="s">
        <v>874</v>
      </c>
      <c r="Q952">
        <v>2100</v>
      </c>
      <c r="R952" t="s">
        <v>926</v>
      </c>
      <c r="S952" t="s">
        <v>875</v>
      </c>
      <c r="AA952" s="49" t="s">
        <v>4290</v>
      </c>
      <c r="AB952" s="71" t="s">
        <v>874</v>
      </c>
      <c r="AC952" s="55">
        <v>2035</v>
      </c>
      <c r="AD952" s="70" t="str">
        <f t="shared" si="171"/>
        <v>*0.92</v>
      </c>
      <c r="AE952" s="70" t="str">
        <f t="shared" si="172"/>
        <v>REZoning_Sol-Win</v>
      </c>
      <c r="AF952" s="55"/>
      <c r="AG952" s="49" t="s">
        <v>4290</v>
      </c>
      <c r="AH952" s="71" t="s">
        <v>874</v>
      </c>
      <c r="AI952" s="55">
        <v>2050</v>
      </c>
      <c r="AJ952" s="70" t="str">
        <f t="shared" si="173"/>
        <v>*0.89</v>
      </c>
      <c r="AK952" s="70" t="str">
        <f t="shared" si="174"/>
        <v>REZoning_Sol-Win</v>
      </c>
      <c r="AO952" s="50" t="s">
        <v>4290</v>
      </c>
      <c r="AP952" s="72" t="s">
        <v>874</v>
      </c>
      <c r="AQ952" s="58">
        <v>2035</v>
      </c>
      <c r="AR952" s="73" t="str">
        <f t="shared" si="175"/>
        <v>*0.89</v>
      </c>
      <c r="AS952" s="70" t="str">
        <f t="shared" si="176"/>
        <v>REZoning_Sol-Win</v>
      </c>
      <c r="AT952" s="58"/>
      <c r="AU952" s="50" t="s">
        <v>4290</v>
      </c>
      <c r="AV952" s="72" t="s">
        <v>874</v>
      </c>
      <c r="AW952" s="58">
        <v>2050</v>
      </c>
      <c r="AX952" s="73" t="str">
        <f t="shared" si="177"/>
        <v>*0.84</v>
      </c>
      <c r="AY952" s="70" t="str">
        <f t="shared" si="178"/>
        <v>REZoning_Sol-Win</v>
      </c>
    </row>
    <row r="953" ht="29" spans="1:51">
      <c r="A953" s="67" t="s">
        <v>83</v>
      </c>
      <c r="C953" t="s">
        <v>4291</v>
      </c>
      <c r="D953" s="68" t="s">
        <v>874</v>
      </c>
      <c r="E953" s="52">
        <v>2035</v>
      </c>
      <c r="F953" s="69" t="str">
        <f t="shared" si="168"/>
        <v>*0.94</v>
      </c>
      <c r="G953" s="70" t="str">
        <f t="shared" si="179"/>
        <v>REZoning_Sol-Win</v>
      </c>
      <c r="H953" s="52"/>
      <c r="I953" t="s">
        <v>4291</v>
      </c>
      <c r="J953" s="68" t="s">
        <v>874</v>
      </c>
      <c r="K953" s="52">
        <v>2050</v>
      </c>
      <c r="L953" s="62" t="str">
        <f t="shared" si="169"/>
        <v>*0.9</v>
      </c>
      <c r="M953" s="70" t="str">
        <f t="shared" si="170"/>
        <v>REZoning_Sol-Win</v>
      </c>
      <c r="O953" t="s">
        <v>4291</v>
      </c>
      <c r="P953" t="s">
        <v>874</v>
      </c>
      <c r="Q953">
        <v>2100</v>
      </c>
      <c r="R953" t="s">
        <v>926</v>
      </c>
      <c r="S953" t="s">
        <v>875</v>
      </c>
      <c r="AA953" s="49" t="s">
        <v>4291</v>
      </c>
      <c r="AB953" s="71" t="s">
        <v>874</v>
      </c>
      <c r="AC953" s="55">
        <v>2035</v>
      </c>
      <c r="AD953" s="70" t="str">
        <f t="shared" si="171"/>
        <v>*0.92</v>
      </c>
      <c r="AE953" s="70" t="str">
        <f t="shared" si="172"/>
        <v>REZoning_Sol-Win</v>
      </c>
      <c r="AF953" s="55"/>
      <c r="AG953" s="49" t="s">
        <v>4291</v>
      </c>
      <c r="AH953" s="71" t="s">
        <v>874</v>
      </c>
      <c r="AI953" s="55">
        <v>2050</v>
      </c>
      <c r="AJ953" s="70" t="str">
        <f t="shared" si="173"/>
        <v>*0.89</v>
      </c>
      <c r="AK953" s="70" t="str">
        <f t="shared" si="174"/>
        <v>REZoning_Sol-Win</v>
      </c>
      <c r="AO953" s="50" t="s">
        <v>4291</v>
      </c>
      <c r="AP953" s="72" t="s">
        <v>874</v>
      </c>
      <c r="AQ953" s="58">
        <v>2035</v>
      </c>
      <c r="AR953" s="73" t="str">
        <f t="shared" si="175"/>
        <v>*0.89</v>
      </c>
      <c r="AS953" s="70" t="str">
        <f t="shared" si="176"/>
        <v>REZoning_Sol-Win</v>
      </c>
      <c r="AT953" s="58"/>
      <c r="AU953" s="50" t="s">
        <v>4291</v>
      </c>
      <c r="AV953" s="72" t="s">
        <v>874</v>
      </c>
      <c r="AW953" s="58">
        <v>2050</v>
      </c>
      <c r="AX953" s="73" t="str">
        <f t="shared" si="177"/>
        <v>*0.84</v>
      </c>
      <c r="AY953" s="70" t="str">
        <f t="shared" si="178"/>
        <v>REZoning_Sol-Win</v>
      </c>
    </row>
    <row r="954" ht="29" spans="1:51">
      <c r="A954" s="67" t="s">
        <v>83</v>
      </c>
      <c r="C954" t="s">
        <v>4292</v>
      </c>
      <c r="D954" s="68" t="s">
        <v>874</v>
      </c>
      <c r="E954" s="52">
        <v>2035</v>
      </c>
      <c r="F954" s="69" t="str">
        <f t="shared" si="168"/>
        <v>*0.94</v>
      </c>
      <c r="G954" s="70" t="str">
        <f t="shared" si="179"/>
        <v>REZoning_Sol-Win</v>
      </c>
      <c r="H954" s="52"/>
      <c r="I954" t="s">
        <v>4292</v>
      </c>
      <c r="J954" s="68" t="s">
        <v>874</v>
      </c>
      <c r="K954" s="52">
        <v>2050</v>
      </c>
      <c r="L954" s="62" t="str">
        <f t="shared" si="169"/>
        <v>*0.9</v>
      </c>
      <c r="M954" s="70" t="str">
        <f t="shared" si="170"/>
        <v>REZoning_Sol-Win</v>
      </c>
      <c r="O954" t="s">
        <v>4292</v>
      </c>
      <c r="P954" t="s">
        <v>874</v>
      </c>
      <c r="Q954">
        <v>2100</v>
      </c>
      <c r="R954" t="s">
        <v>926</v>
      </c>
      <c r="S954" t="s">
        <v>875</v>
      </c>
      <c r="AA954" s="49" t="s">
        <v>4292</v>
      </c>
      <c r="AB954" s="71" t="s">
        <v>874</v>
      </c>
      <c r="AC954" s="55">
        <v>2035</v>
      </c>
      <c r="AD954" s="70" t="str">
        <f t="shared" si="171"/>
        <v>*0.92</v>
      </c>
      <c r="AE954" s="70" t="str">
        <f t="shared" si="172"/>
        <v>REZoning_Sol-Win</v>
      </c>
      <c r="AF954" s="55"/>
      <c r="AG954" s="49" t="s">
        <v>4292</v>
      </c>
      <c r="AH954" s="71" t="s">
        <v>874</v>
      </c>
      <c r="AI954" s="55">
        <v>2050</v>
      </c>
      <c r="AJ954" s="70" t="str">
        <f t="shared" si="173"/>
        <v>*0.89</v>
      </c>
      <c r="AK954" s="70" t="str">
        <f t="shared" si="174"/>
        <v>REZoning_Sol-Win</v>
      </c>
      <c r="AO954" s="50" t="s">
        <v>4292</v>
      </c>
      <c r="AP954" s="72" t="s">
        <v>874</v>
      </c>
      <c r="AQ954" s="58">
        <v>2035</v>
      </c>
      <c r="AR954" s="73" t="str">
        <f t="shared" si="175"/>
        <v>*0.89</v>
      </c>
      <c r="AS954" s="70" t="str">
        <f t="shared" si="176"/>
        <v>REZoning_Sol-Win</v>
      </c>
      <c r="AT954" s="58"/>
      <c r="AU954" s="50" t="s">
        <v>4292</v>
      </c>
      <c r="AV954" s="72" t="s">
        <v>874</v>
      </c>
      <c r="AW954" s="58">
        <v>2050</v>
      </c>
      <c r="AX954" s="73" t="str">
        <f t="shared" si="177"/>
        <v>*0.84</v>
      </c>
      <c r="AY954" s="70" t="str">
        <f t="shared" si="178"/>
        <v>REZoning_Sol-Win</v>
      </c>
    </row>
    <row r="955" ht="29" spans="1:51">
      <c r="A955" s="67" t="s">
        <v>83</v>
      </c>
      <c r="C955" t="s">
        <v>4293</v>
      </c>
      <c r="D955" s="68" t="s">
        <v>874</v>
      </c>
      <c r="E955" s="52">
        <v>2035</v>
      </c>
      <c r="F955" s="69" t="str">
        <f t="shared" si="168"/>
        <v>*0.94</v>
      </c>
      <c r="G955" s="70" t="str">
        <f t="shared" si="179"/>
        <v>REZoning_Sol-Win</v>
      </c>
      <c r="H955" s="52"/>
      <c r="I955" t="s">
        <v>4293</v>
      </c>
      <c r="J955" s="68" t="s">
        <v>874</v>
      </c>
      <c r="K955" s="52">
        <v>2050</v>
      </c>
      <c r="L955" s="62" t="str">
        <f t="shared" si="169"/>
        <v>*0.9</v>
      </c>
      <c r="M955" s="70" t="str">
        <f t="shared" si="170"/>
        <v>REZoning_Sol-Win</v>
      </c>
      <c r="O955" t="s">
        <v>4293</v>
      </c>
      <c r="P955" t="s">
        <v>874</v>
      </c>
      <c r="Q955">
        <v>2100</v>
      </c>
      <c r="R955" t="s">
        <v>926</v>
      </c>
      <c r="S955" t="s">
        <v>875</v>
      </c>
      <c r="AA955" s="49" t="s">
        <v>4293</v>
      </c>
      <c r="AB955" s="71" t="s">
        <v>874</v>
      </c>
      <c r="AC955" s="55">
        <v>2035</v>
      </c>
      <c r="AD955" s="70" t="str">
        <f t="shared" si="171"/>
        <v>*0.92</v>
      </c>
      <c r="AE955" s="70" t="str">
        <f t="shared" si="172"/>
        <v>REZoning_Sol-Win</v>
      </c>
      <c r="AF955" s="55"/>
      <c r="AG955" s="49" t="s">
        <v>4293</v>
      </c>
      <c r="AH955" s="71" t="s">
        <v>874</v>
      </c>
      <c r="AI955" s="55">
        <v>2050</v>
      </c>
      <c r="AJ955" s="70" t="str">
        <f t="shared" si="173"/>
        <v>*0.89</v>
      </c>
      <c r="AK955" s="70" t="str">
        <f t="shared" si="174"/>
        <v>REZoning_Sol-Win</v>
      </c>
      <c r="AO955" s="50" t="s">
        <v>4293</v>
      </c>
      <c r="AP955" s="72" t="s">
        <v>874</v>
      </c>
      <c r="AQ955" s="58">
        <v>2035</v>
      </c>
      <c r="AR955" s="73" t="str">
        <f t="shared" si="175"/>
        <v>*0.89</v>
      </c>
      <c r="AS955" s="70" t="str">
        <f t="shared" si="176"/>
        <v>REZoning_Sol-Win</v>
      </c>
      <c r="AT955" s="58"/>
      <c r="AU955" s="50" t="s">
        <v>4293</v>
      </c>
      <c r="AV955" s="72" t="s">
        <v>874</v>
      </c>
      <c r="AW955" s="58">
        <v>2050</v>
      </c>
      <c r="AX955" s="73" t="str">
        <f t="shared" si="177"/>
        <v>*0.84</v>
      </c>
      <c r="AY955" s="70" t="str">
        <f t="shared" si="178"/>
        <v>REZoning_Sol-Win</v>
      </c>
    </row>
    <row r="956" ht="29" spans="1:51">
      <c r="A956" s="67" t="s">
        <v>83</v>
      </c>
      <c r="C956" t="s">
        <v>4294</v>
      </c>
      <c r="D956" s="68" t="s">
        <v>874</v>
      </c>
      <c r="E956" s="52">
        <v>2035</v>
      </c>
      <c r="F956" s="69" t="str">
        <f t="shared" si="168"/>
        <v>*0.94</v>
      </c>
      <c r="G956" s="70" t="str">
        <f t="shared" si="179"/>
        <v>REZoning_Sol-Win</v>
      </c>
      <c r="H956" s="52"/>
      <c r="I956" t="s">
        <v>4294</v>
      </c>
      <c r="J956" s="68" t="s">
        <v>874</v>
      </c>
      <c r="K956" s="52">
        <v>2050</v>
      </c>
      <c r="L956" s="62" t="str">
        <f t="shared" si="169"/>
        <v>*0.9</v>
      </c>
      <c r="M956" s="70" t="str">
        <f t="shared" si="170"/>
        <v>REZoning_Sol-Win</v>
      </c>
      <c r="O956" t="s">
        <v>4294</v>
      </c>
      <c r="P956" t="s">
        <v>874</v>
      </c>
      <c r="Q956">
        <v>2100</v>
      </c>
      <c r="R956" t="s">
        <v>926</v>
      </c>
      <c r="S956" t="s">
        <v>875</v>
      </c>
      <c r="AA956" s="49" t="s">
        <v>4294</v>
      </c>
      <c r="AB956" s="71" t="s">
        <v>874</v>
      </c>
      <c r="AC956" s="55">
        <v>2035</v>
      </c>
      <c r="AD956" s="70" t="str">
        <f t="shared" si="171"/>
        <v>*0.92</v>
      </c>
      <c r="AE956" s="70" t="str">
        <f t="shared" si="172"/>
        <v>REZoning_Sol-Win</v>
      </c>
      <c r="AF956" s="55"/>
      <c r="AG956" s="49" t="s">
        <v>4294</v>
      </c>
      <c r="AH956" s="71" t="s">
        <v>874</v>
      </c>
      <c r="AI956" s="55">
        <v>2050</v>
      </c>
      <c r="AJ956" s="70" t="str">
        <f t="shared" si="173"/>
        <v>*0.89</v>
      </c>
      <c r="AK956" s="70" t="str">
        <f t="shared" si="174"/>
        <v>REZoning_Sol-Win</v>
      </c>
      <c r="AO956" s="50" t="s">
        <v>4294</v>
      </c>
      <c r="AP956" s="72" t="s">
        <v>874</v>
      </c>
      <c r="AQ956" s="58">
        <v>2035</v>
      </c>
      <c r="AR956" s="73" t="str">
        <f t="shared" si="175"/>
        <v>*0.89</v>
      </c>
      <c r="AS956" s="70" t="str">
        <f t="shared" si="176"/>
        <v>REZoning_Sol-Win</v>
      </c>
      <c r="AT956" s="58"/>
      <c r="AU956" s="50" t="s">
        <v>4294</v>
      </c>
      <c r="AV956" s="72" t="s">
        <v>874</v>
      </c>
      <c r="AW956" s="58">
        <v>2050</v>
      </c>
      <c r="AX956" s="73" t="str">
        <f t="shared" si="177"/>
        <v>*0.84</v>
      </c>
      <c r="AY956" s="70" t="str">
        <f t="shared" si="178"/>
        <v>REZoning_Sol-Win</v>
      </c>
    </row>
    <row r="957" ht="29" spans="1:51">
      <c r="A957" s="67" t="s">
        <v>83</v>
      </c>
      <c r="C957" t="s">
        <v>4295</v>
      </c>
      <c r="D957" s="68" t="s">
        <v>874</v>
      </c>
      <c r="E957" s="52">
        <v>2035</v>
      </c>
      <c r="F957" s="69" t="str">
        <f t="shared" si="168"/>
        <v>*0.94</v>
      </c>
      <c r="G957" s="70" t="str">
        <f t="shared" si="179"/>
        <v>REZoning_Sol-Win</v>
      </c>
      <c r="H957" s="52"/>
      <c r="I957" t="s">
        <v>4295</v>
      </c>
      <c r="J957" s="68" t="s">
        <v>874</v>
      </c>
      <c r="K957" s="52">
        <v>2050</v>
      </c>
      <c r="L957" s="62" t="str">
        <f t="shared" si="169"/>
        <v>*0.9</v>
      </c>
      <c r="M957" s="70" t="str">
        <f t="shared" si="170"/>
        <v>REZoning_Sol-Win</v>
      </c>
      <c r="O957" t="s">
        <v>4295</v>
      </c>
      <c r="P957" t="s">
        <v>874</v>
      </c>
      <c r="Q957">
        <v>2100</v>
      </c>
      <c r="R957" t="s">
        <v>926</v>
      </c>
      <c r="S957" t="s">
        <v>875</v>
      </c>
      <c r="AA957" s="49" t="s">
        <v>4295</v>
      </c>
      <c r="AB957" s="71" t="s">
        <v>874</v>
      </c>
      <c r="AC957" s="55">
        <v>2035</v>
      </c>
      <c r="AD957" s="70" t="str">
        <f t="shared" si="171"/>
        <v>*0.92</v>
      </c>
      <c r="AE957" s="70" t="str">
        <f t="shared" si="172"/>
        <v>REZoning_Sol-Win</v>
      </c>
      <c r="AF957" s="55"/>
      <c r="AG957" s="49" t="s">
        <v>4295</v>
      </c>
      <c r="AH957" s="71" t="s">
        <v>874</v>
      </c>
      <c r="AI957" s="55">
        <v>2050</v>
      </c>
      <c r="AJ957" s="70" t="str">
        <f t="shared" si="173"/>
        <v>*0.89</v>
      </c>
      <c r="AK957" s="70" t="str">
        <f t="shared" si="174"/>
        <v>REZoning_Sol-Win</v>
      </c>
      <c r="AO957" s="50" t="s">
        <v>4295</v>
      </c>
      <c r="AP957" s="72" t="s">
        <v>874</v>
      </c>
      <c r="AQ957" s="58">
        <v>2035</v>
      </c>
      <c r="AR957" s="73" t="str">
        <f t="shared" si="175"/>
        <v>*0.89</v>
      </c>
      <c r="AS957" s="70" t="str">
        <f t="shared" si="176"/>
        <v>REZoning_Sol-Win</v>
      </c>
      <c r="AT957" s="58"/>
      <c r="AU957" s="50" t="s">
        <v>4295</v>
      </c>
      <c r="AV957" s="72" t="s">
        <v>874</v>
      </c>
      <c r="AW957" s="58">
        <v>2050</v>
      </c>
      <c r="AX957" s="73" t="str">
        <f t="shared" si="177"/>
        <v>*0.84</v>
      </c>
      <c r="AY957" s="70" t="str">
        <f t="shared" si="178"/>
        <v>REZoning_Sol-Win</v>
      </c>
    </row>
    <row r="958" ht="29" spans="1:51">
      <c r="A958" s="67" t="s">
        <v>83</v>
      </c>
      <c r="C958" t="s">
        <v>4296</v>
      </c>
      <c r="D958" s="68" t="s">
        <v>874</v>
      </c>
      <c r="E958" s="52">
        <v>2035</v>
      </c>
      <c r="F958" s="69" t="str">
        <f t="shared" si="168"/>
        <v>*0.94</v>
      </c>
      <c r="G958" s="70" t="str">
        <f t="shared" si="179"/>
        <v>REZoning_Sol-Win</v>
      </c>
      <c r="H958" s="52"/>
      <c r="I958" t="s">
        <v>4296</v>
      </c>
      <c r="J958" s="68" t="s">
        <v>874</v>
      </c>
      <c r="K958" s="52">
        <v>2050</v>
      </c>
      <c r="L958" s="62" t="str">
        <f t="shared" si="169"/>
        <v>*0.9</v>
      </c>
      <c r="M958" s="70" t="str">
        <f t="shared" si="170"/>
        <v>REZoning_Sol-Win</v>
      </c>
      <c r="O958" t="s">
        <v>4296</v>
      </c>
      <c r="P958" t="s">
        <v>874</v>
      </c>
      <c r="Q958">
        <v>2100</v>
      </c>
      <c r="R958" t="s">
        <v>926</v>
      </c>
      <c r="S958" t="s">
        <v>875</v>
      </c>
      <c r="AA958" s="49" t="s">
        <v>4296</v>
      </c>
      <c r="AB958" s="71" t="s">
        <v>874</v>
      </c>
      <c r="AC958" s="55">
        <v>2035</v>
      </c>
      <c r="AD958" s="70" t="str">
        <f t="shared" si="171"/>
        <v>*0.92</v>
      </c>
      <c r="AE958" s="70" t="str">
        <f t="shared" si="172"/>
        <v>REZoning_Sol-Win</v>
      </c>
      <c r="AF958" s="55"/>
      <c r="AG958" s="49" t="s">
        <v>4296</v>
      </c>
      <c r="AH958" s="71" t="s">
        <v>874</v>
      </c>
      <c r="AI958" s="55">
        <v>2050</v>
      </c>
      <c r="AJ958" s="70" t="str">
        <f t="shared" si="173"/>
        <v>*0.89</v>
      </c>
      <c r="AK958" s="70" t="str">
        <f t="shared" si="174"/>
        <v>REZoning_Sol-Win</v>
      </c>
      <c r="AO958" s="50" t="s">
        <v>4296</v>
      </c>
      <c r="AP958" s="72" t="s">
        <v>874</v>
      </c>
      <c r="AQ958" s="58">
        <v>2035</v>
      </c>
      <c r="AR958" s="73" t="str">
        <f t="shared" si="175"/>
        <v>*0.89</v>
      </c>
      <c r="AS958" s="70" t="str">
        <f t="shared" si="176"/>
        <v>REZoning_Sol-Win</v>
      </c>
      <c r="AT958" s="58"/>
      <c r="AU958" s="50" t="s">
        <v>4296</v>
      </c>
      <c r="AV958" s="72" t="s">
        <v>874</v>
      </c>
      <c r="AW958" s="58">
        <v>2050</v>
      </c>
      <c r="AX958" s="73" t="str">
        <f t="shared" si="177"/>
        <v>*0.84</v>
      </c>
      <c r="AY958" s="70" t="str">
        <f t="shared" si="178"/>
        <v>REZoning_Sol-Win</v>
      </c>
    </row>
    <row r="959" ht="29" spans="1:51">
      <c r="A959" s="67" t="s">
        <v>83</v>
      </c>
      <c r="C959" t="s">
        <v>4297</v>
      </c>
      <c r="D959" s="68" t="s">
        <v>874</v>
      </c>
      <c r="E959" s="52">
        <v>2035</v>
      </c>
      <c r="F959" s="69" t="str">
        <f t="shared" si="168"/>
        <v>*0.94</v>
      </c>
      <c r="G959" s="70" t="str">
        <f t="shared" si="179"/>
        <v>REZoning_Sol-Win</v>
      </c>
      <c r="H959" s="52"/>
      <c r="I959" t="s">
        <v>4297</v>
      </c>
      <c r="J959" s="68" t="s">
        <v>874</v>
      </c>
      <c r="K959" s="52">
        <v>2050</v>
      </c>
      <c r="L959" s="62" t="str">
        <f t="shared" si="169"/>
        <v>*0.9</v>
      </c>
      <c r="M959" s="70" t="str">
        <f t="shared" si="170"/>
        <v>REZoning_Sol-Win</v>
      </c>
      <c r="O959" t="s">
        <v>4297</v>
      </c>
      <c r="P959" t="s">
        <v>874</v>
      </c>
      <c r="Q959">
        <v>2100</v>
      </c>
      <c r="R959" t="s">
        <v>926</v>
      </c>
      <c r="S959" t="s">
        <v>875</v>
      </c>
      <c r="AA959" s="49" t="s">
        <v>4297</v>
      </c>
      <c r="AB959" s="71" t="s">
        <v>874</v>
      </c>
      <c r="AC959" s="55">
        <v>2035</v>
      </c>
      <c r="AD959" s="70" t="str">
        <f t="shared" si="171"/>
        <v>*0.92</v>
      </c>
      <c r="AE959" s="70" t="str">
        <f t="shared" si="172"/>
        <v>REZoning_Sol-Win</v>
      </c>
      <c r="AF959" s="55"/>
      <c r="AG959" s="49" t="s">
        <v>4297</v>
      </c>
      <c r="AH959" s="71" t="s">
        <v>874</v>
      </c>
      <c r="AI959" s="55">
        <v>2050</v>
      </c>
      <c r="AJ959" s="70" t="str">
        <f t="shared" si="173"/>
        <v>*0.89</v>
      </c>
      <c r="AK959" s="70" t="str">
        <f t="shared" si="174"/>
        <v>REZoning_Sol-Win</v>
      </c>
      <c r="AO959" s="50" t="s">
        <v>4297</v>
      </c>
      <c r="AP959" s="72" t="s">
        <v>874</v>
      </c>
      <c r="AQ959" s="58">
        <v>2035</v>
      </c>
      <c r="AR959" s="73" t="str">
        <f t="shared" si="175"/>
        <v>*0.89</v>
      </c>
      <c r="AS959" s="70" t="str">
        <f t="shared" si="176"/>
        <v>REZoning_Sol-Win</v>
      </c>
      <c r="AT959" s="58"/>
      <c r="AU959" s="50" t="s">
        <v>4297</v>
      </c>
      <c r="AV959" s="72" t="s">
        <v>874</v>
      </c>
      <c r="AW959" s="58">
        <v>2050</v>
      </c>
      <c r="AX959" s="73" t="str">
        <f t="shared" si="177"/>
        <v>*0.84</v>
      </c>
      <c r="AY959" s="70" t="str">
        <f t="shared" si="178"/>
        <v>REZoning_Sol-Win</v>
      </c>
    </row>
    <row r="960" ht="29" spans="1:51">
      <c r="A960" s="67" t="s">
        <v>83</v>
      </c>
      <c r="C960" t="s">
        <v>4298</v>
      </c>
      <c r="D960" s="68" t="s">
        <v>874</v>
      </c>
      <c r="E960" s="52">
        <v>2035</v>
      </c>
      <c r="F960" s="69" t="str">
        <f t="shared" si="168"/>
        <v>*0.94</v>
      </c>
      <c r="G960" s="70" t="str">
        <f t="shared" si="179"/>
        <v>REZoning_Sol-Win</v>
      </c>
      <c r="H960" s="52"/>
      <c r="I960" t="s">
        <v>4298</v>
      </c>
      <c r="J960" s="68" t="s">
        <v>874</v>
      </c>
      <c r="K960" s="52">
        <v>2050</v>
      </c>
      <c r="L960" s="62" t="str">
        <f t="shared" si="169"/>
        <v>*0.9</v>
      </c>
      <c r="M960" s="70" t="str">
        <f t="shared" si="170"/>
        <v>REZoning_Sol-Win</v>
      </c>
      <c r="O960" t="s">
        <v>4298</v>
      </c>
      <c r="P960" t="s">
        <v>874</v>
      </c>
      <c r="Q960">
        <v>2100</v>
      </c>
      <c r="R960" t="s">
        <v>926</v>
      </c>
      <c r="S960" t="s">
        <v>875</v>
      </c>
      <c r="AA960" s="49" t="s">
        <v>4298</v>
      </c>
      <c r="AB960" s="71" t="s">
        <v>874</v>
      </c>
      <c r="AC960" s="55">
        <v>2035</v>
      </c>
      <c r="AD960" s="70" t="str">
        <f t="shared" si="171"/>
        <v>*0.92</v>
      </c>
      <c r="AE960" s="70" t="str">
        <f t="shared" si="172"/>
        <v>REZoning_Sol-Win</v>
      </c>
      <c r="AF960" s="55"/>
      <c r="AG960" s="49" t="s">
        <v>4298</v>
      </c>
      <c r="AH960" s="71" t="s">
        <v>874</v>
      </c>
      <c r="AI960" s="55">
        <v>2050</v>
      </c>
      <c r="AJ960" s="70" t="str">
        <f t="shared" si="173"/>
        <v>*0.89</v>
      </c>
      <c r="AK960" s="70" t="str">
        <f t="shared" si="174"/>
        <v>REZoning_Sol-Win</v>
      </c>
      <c r="AO960" s="50" t="s">
        <v>4298</v>
      </c>
      <c r="AP960" s="72" t="s">
        <v>874</v>
      </c>
      <c r="AQ960" s="58">
        <v>2035</v>
      </c>
      <c r="AR960" s="73" t="str">
        <f t="shared" si="175"/>
        <v>*0.89</v>
      </c>
      <c r="AS960" s="70" t="str">
        <f t="shared" si="176"/>
        <v>REZoning_Sol-Win</v>
      </c>
      <c r="AT960" s="58"/>
      <c r="AU960" s="50" t="s">
        <v>4298</v>
      </c>
      <c r="AV960" s="72" t="s">
        <v>874</v>
      </c>
      <c r="AW960" s="58">
        <v>2050</v>
      </c>
      <c r="AX960" s="73" t="str">
        <f t="shared" si="177"/>
        <v>*0.84</v>
      </c>
      <c r="AY960" s="70" t="str">
        <f t="shared" si="178"/>
        <v>REZoning_Sol-Win</v>
      </c>
    </row>
    <row r="961" ht="29" spans="1:51">
      <c r="A961" s="67" t="s">
        <v>83</v>
      </c>
      <c r="C961" t="s">
        <v>4299</v>
      </c>
      <c r="D961" s="68" t="s">
        <v>874</v>
      </c>
      <c r="E961" s="52">
        <v>2035</v>
      </c>
      <c r="F961" s="69" t="str">
        <f t="shared" si="168"/>
        <v>*0.94</v>
      </c>
      <c r="G961" s="70" t="str">
        <f t="shared" si="179"/>
        <v>REZoning_Sol-Win</v>
      </c>
      <c r="H961" s="52"/>
      <c r="I961" t="s">
        <v>4299</v>
      </c>
      <c r="J961" s="68" t="s">
        <v>874</v>
      </c>
      <c r="K961" s="52">
        <v>2050</v>
      </c>
      <c r="L961" s="62" t="str">
        <f t="shared" si="169"/>
        <v>*0.9</v>
      </c>
      <c r="M961" s="70" t="str">
        <f t="shared" si="170"/>
        <v>REZoning_Sol-Win</v>
      </c>
      <c r="O961" t="s">
        <v>4299</v>
      </c>
      <c r="P961" t="s">
        <v>874</v>
      </c>
      <c r="Q961">
        <v>2100</v>
      </c>
      <c r="R961" t="s">
        <v>926</v>
      </c>
      <c r="S961" t="s">
        <v>875</v>
      </c>
      <c r="AA961" s="49" t="s">
        <v>4299</v>
      </c>
      <c r="AB961" s="71" t="s">
        <v>874</v>
      </c>
      <c r="AC961" s="55">
        <v>2035</v>
      </c>
      <c r="AD961" s="70" t="str">
        <f t="shared" si="171"/>
        <v>*0.92</v>
      </c>
      <c r="AE961" s="70" t="str">
        <f t="shared" si="172"/>
        <v>REZoning_Sol-Win</v>
      </c>
      <c r="AF961" s="55"/>
      <c r="AG961" s="49" t="s">
        <v>4299</v>
      </c>
      <c r="AH961" s="71" t="s">
        <v>874</v>
      </c>
      <c r="AI961" s="55">
        <v>2050</v>
      </c>
      <c r="AJ961" s="70" t="str">
        <f t="shared" si="173"/>
        <v>*0.89</v>
      </c>
      <c r="AK961" s="70" t="str">
        <f t="shared" si="174"/>
        <v>REZoning_Sol-Win</v>
      </c>
      <c r="AO961" s="50" t="s">
        <v>4299</v>
      </c>
      <c r="AP961" s="72" t="s">
        <v>874</v>
      </c>
      <c r="AQ961" s="58">
        <v>2035</v>
      </c>
      <c r="AR961" s="73" t="str">
        <f t="shared" si="175"/>
        <v>*0.89</v>
      </c>
      <c r="AS961" s="70" t="str">
        <f t="shared" si="176"/>
        <v>REZoning_Sol-Win</v>
      </c>
      <c r="AT961" s="58"/>
      <c r="AU961" s="50" t="s">
        <v>4299</v>
      </c>
      <c r="AV961" s="72" t="s">
        <v>874</v>
      </c>
      <c r="AW961" s="58">
        <v>2050</v>
      </c>
      <c r="AX961" s="73" t="str">
        <f t="shared" si="177"/>
        <v>*0.84</v>
      </c>
      <c r="AY961" s="70" t="str">
        <f t="shared" si="178"/>
        <v>REZoning_Sol-Win</v>
      </c>
    </row>
    <row r="962" ht="29" spans="1:51">
      <c r="A962" s="67" t="s">
        <v>83</v>
      </c>
      <c r="C962" t="s">
        <v>4300</v>
      </c>
      <c r="D962" s="68" t="s">
        <v>874</v>
      </c>
      <c r="E962" s="52">
        <v>2035</v>
      </c>
      <c r="F962" s="69" t="str">
        <f t="shared" si="168"/>
        <v>*0.94</v>
      </c>
      <c r="G962" s="70" t="str">
        <f t="shared" si="179"/>
        <v>REZoning_Sol-Win</v>
      </c>
      <c r="H962" s="52"/>
      <c r="I962" t="s">
        <v>4300</v>
      </c>
      <c r="J962" s="68" t="s">
        <v>874</v>
      </c>
      <c r="K962" s="52">
        <v>2050</v>
      </c>
      <c r="L962" s="62" t="str">
        <f t="shared" si="169"/>
        <v>*0.9</v>
      </c>
      <c r="M962" s="70" t="str">
        <f t="shared" si="170"/>
        <v>REZoning_Sol-Win</v>
      </c>
      <c r="O962" t="s">
        <v>4300</v>
      </c>
      <c r="P962" t="s">
        <v>874</v>
      </c>
      <c r="Q962">
        <v>2100</v>
      </c>
      <c r="R962" t="s">
        <v>926</v>
      </c>
      <c r="S962" t="s">
        <v>875</v>
      </c>
      <c r="AA962" s="49" t="s">
        <v>4300</v>
      </c>
      <c r="AB962" s="71" t="s">
        <v>874</v>
      </c>
      <c r="AC962" s="55">
        <v>2035</v>
      </c>
      <c r="AD962" s="70" t="str">
        <f t="shared" si="171"/>
        <v>*0.92</v>
      </c>
      <c r="AE962" s="70" t="str">
        <f t="shared" si="172"/>
        <v>REZoning_Sol-Win</v>
      </c>
      <c r="AF962" s="55"/>
      <c r="AG962" s="49" t="s">
        <v>4300</v>
      </c>
      <c r="AH962" s="71" t="s">
        <v>874</v>
      </c>
      <c r="AI962" s="55">
        <v>2050</v>
      </c>
      <c r="AJ962" s="70" t="str">
        <f t="shared" si="173"/>
        <v>*0.89</v>
      </c>
      <c r="AK962" s="70" t="str">
        <f t="shared" si="174"/>
        <v>REZoning_Sol-Win</v>
      </c>
      <c r="AO962" s="50" t="s">
        <v>4300</v>
      </c>
      <c r="AP962" s="72" t="s">
        <v>874</v>
      </c>
      <c r="AQ962" s="58">
        <v>2035</v>
      </c>
      <c r="AR962" s="73" t="str">
        <f t="shared" si="175"/>
        <v>*0.89</v>
      </c>
      <c r="AS962" s="70" t="str">
        <f t="shared" si="176"/>
        <v>REZoning_Sol-Win</v>
      </c>
      <c r="AT962" s="58"/>
      <c r="AU962" s="50" t="s">
        <v>4300</v>
      </c>
      <c r="AV962" s="72" t="s">
        <v>874</v>
      </c>
      <c r="AW962" s="58">
        <v>2050</v>
      </c>
      <c r="AX962" s="73" t="str">
        <f t="shared" si="177"/>
        <v>*0.84</v>
      </c>
      <c r="AY962" s="70" t="str">
        <f t="shared" si="178"/>
        <v>REZoning_Sol-Win</v>
      </c>
    </row>
    <row r="963" ht="29" spans="1:51">
      <c r="A963" s="67" t="s">
        <v>83</v>
      </c>
      <c r="C963" t="s">
        <v>4301</v>
      </c>
      <c r="D963" s="68" t="s">
        <v>874</v>
      </c>
      <c r="E963" s="52">
        <v>2035</v>
      </c>
      <c r="F963" s="69" t="str">
        <f t="shared" si="168"/>
        <v>*0.94</v>
      </c>
      <c r="G963" s="70" t="str">
        <f t="shared" si="179"/>
        <v>REZoning_Sol-Win</v>
      </c>
      <c r="H963" s="52"/>
      <c r="I963" t="s">
        <v>4301</v>
      </c>
      <c r="J963" s="68" t="s">
        <v>874</v>
      </c>
      <c r="K963" s="52">
        <v>2050</v>
      </c>
      <c r="L963" s="62" t="str">
        <f t="shared" si="169"/>
        <v>*0.9</v>
      </c>
      <c r="M963" s="70" t="str">
        <f t="shared" si="170"/>
        <v>REZoning_Sol-Win</v>
      </c>
      <c r="O963" t="s">
        <v>4301</v>
      </c>
      <c r="P963" t="s">
        <v>874</v>
      </c>
      <c r="Q963">
        <v>2100</v>
      </c>
      <c r="R963" t="s">
        <v>926</v>
      </c>
      <c r="S963" t="s">
        <v>875</v>
      </c>
      <c r="AA963" s="49" t="s">
        <v>4301</v>
      </c>
      <c r="AB963" s="71" t="s">
        <v>874</v>
      </c>
      <c r="AC963" s="55">
        <v>2035</v>
      </c>
      <c r="AD963" s="70" t="str">
        <f t="shared" si="171"/>
        <v>*0.92</v>
      </c>
      <c r="AE963" s="70" t="str">
        <f t="shared" si="172"/>
        <v>REZoning_Sol-Win</v>
      </c>
      <c r="AF963" s="55"/>
      <c r="AG963" s="49" t="s">
        <v>4301</v>
      </c>
      <c r="AH963" s="71" t="s">
        <v>874</v>
      </c>
      <c r="AI963" s="55">
        <v>2050</v>
      </c>
      <c r="AJ963" s="70" t="str">
        <f t="shared" si="173"/>
        <v>*0.89</v>
      </c>
      <c r="AK963" s="70" t="str">
        <f t="shared" si="174"/>
        <v>REZoning_Sol-Win</v>
      </c>
      <c r="AO963" s="50" t="s">
        <v>4301</v>
      </c>
      <c r="AP963" s="72" t="s">
        <v>874</v>
      </c>
      <c r="AQ963" s="58">
        <v>2035</v>
      </c>
      <c r="AR963" s="73" t="str">
        <f t="shared" si="175"/>
        <v>*0.89</v>
      </c>
      <c r="AS963" s="70" t="str">
        <f t="shared" si="176"/>
        <v>REZoning_Sol-Win</v>
      </c>
      <c r="AT963" s="58"/>
      <c r="AU963" s="50" t="s">
        <v>4301</v>
      </c>
      <c r="AV963" s="72" t="s">
        <v>874</v>
      </c>
      <c r="AW963" s="58">
        <v>2050</v>
      </c>
      <c r="AX963" s="73" t="str">
        <f t="shared" si="177"/>
        <v>*0.84</v>
      </c>
      <c r="AY963" s="70" t="str">
        <f t="shared" si="178"/>
        <v>REZoning_Sol-Win</v>
      </c>
    </row>
    <row r="964" ht="29" spans="1:51">
      <c r="A964" s="67" t="s">
        <v>83</v>
      </c>
      <c r="C964" t="s">
        <v>4302</v>
      </c>
      <c r="D964" s="68" t="s">
        <v>874</v>
      </c>
      <c r="E964" s="52">
        <v>2035</v>
      </c>
      <c r="F964" s="69" t="str">
        <f t="shared" si="168"/>
        <v>*0.94</v>
      </c>
      <c r="G964" s="70" t="str">
        <f t="shared" si="179"/>
        <v>REZoning_Sol-Win</v>
      </c>
      <c r="H964" s="52"/>
      <c r="I964" t="s">
        <v>4302</v>
      </c>
      <c r="J964" s="68" t="s">
        <v>874</v>
      </c>
      <c r="K964" s="52">
        <v>2050</v>
      </c>
      <c r="L964" s="62" t="str">
        <f t="shared" si="169"/>
        <v>*0.9</v>
      </c>
      <c r="M964" s="70" t="str">
        <f t="shared" si="170"/>
        <v>REZoning_Sol-Win</v>
      </c>
      <c r="O964" t="s">
        <v>4302</v>
      </c>
      <c r="P964" t="s">
        <v>874</v>
      </c>
      <c r="Q964">
        <v>2100</v>
      </c>
      <c r="R964" t="s">
        <v>926</v>
      </c>
      <c r="S964" t="s">
        <v>875</v>
      </c>
      <c r="AA964" s="49" t="s">
        <v>4302</v>
      </c>
      <c r="AB964" s="71" t="s">
        <v>874</v>
      </c>
      <c r="AC964" s="55">
        <v>2035</v>
      </c>
      <c r="AD964" s="70" t="str">
        <f t="shared" si="171"/>
        <v>*0.92</v>
      </c>
      <c r="AE964" s="70" t="str">
        <f t="shared" si="172"/>
        <v>REZoning_Sol-Win</v>
      </c>
      <c r="AF964" s="55"/>
      <c r="AG964" s="49" t="s">
        <v>4302</v>
      </c>
      <c r="AH964" s="71" t="s">
        <v>874</v>
      </c>
      <c r="AI964" s="55">
        <v>2050</v>
      </c>
      <c r="AJ964" s="70" t="str">
        <f t="shared" si="173"/>
        <v>*0.89</v>
      </c>
      <c r="AK964" s="70" t="str">
        <f t="shared" si="174"/>
        <v>REZoning_Sol-Win</v>
      </c>
      <c r="AO964" s="50" t="s">
        <v>4302</v>
      </c>
      <c r="AP964" s="72" t="s">
        <v>874</v>
      </c>
      <c r="AQ964" s="58">
        <v>2035</v>
      </c>
      <c r="AR964" s="73" t="str">
        <f t="shared" si="175"/>
        <v>*0.89</v>
      </c>
      <c r="AS964" s="70" t="str">
        <f t="shared" si="176"/>
        <v>REZoning_Sol-Win</v>
      </c>
      <c r="AT964" s="58"/>
      <c r="AU964" s="50" t="s">
        <v>4302</v>
      </c>
      <c r="AV964" s="72" t="s">
        <v>874</v>
      </c>
      <c r="AW964" s="58">
        <v>2050</v>
      </c>
      <c r="AX964" s="73" t="str">
        <f t="shared" si="177"/>
        <v>*0.84</v>
      </c>
      <c r="AY964" s="70" t="str">
        <f t="shared" si="178"/>
        <v>REZoning_Sol-Win</v>
      </c>
    </row>
    <row r="965" ht="29" spans="1:51">
      <c r="A965" s="67" t="s">
        <v>83</v>
      </c>
      <c r="C965" t="s">
        <v>4303</v>
      </c>
      <c r="D965" s="68" t="s">
        <v>874</v>
      </c>
      <c r="E965" s="52">
        <v>2035</v>
      </c>
      <c r="F965" s="69" t="str">
        <f t="shared" ref="F965:F1028" si="180">"*"&amp;IF(AND(A965="EU",E965=2035),0.95,IF(AND(A965="EU",E965=2050),0.93,IF(AND(A965="USA",E965=2035),0.96,IF(AND(A965="USA",E965=2050),0.94,IF(AND(A965="Japan",E965=2035),0.94,IF(AND(A965="Japan",E965=2050),0.92,IF(AND(A965="Russia",E965=2035),0.95,IF(AND(A965="Russia",E965=2050),0.93,IF(AND(A965="China",E965=2035),0.94,IF(AND(A965="China",E965=2050),0.92,IF(AND(A965="India",E965=2035),0.95,IF(AND(A965="India",E965=2050),0.92,IF(AND(A965="Middle East",E965=2035),0.94,IF(AND(A965="Middle East",E965=2050),0.9,IF(AND(A965="Africa",E965=2035),0.94,IF(AND(A965="Africa",E965=2050),0.91,IF(AND(A965="Brazil",E965=2035),0.95,IF(AND(A965="Brazil",E965=2050),0.92,""))))))))))))))))))</f>
        <v>*0.94</v>
      </c>
      <c r="G965" s="70" t="str">
        <f t="shared" si="179"/>
        <v>REZoning_Sol-Win</v>
      </c>
      <c r="H965" s="52"/>
      <c r="I965" t="s">
        <v>4303</v>
      </c>
      <c r="J965" s="68" t="s">
        <v>874</v>
      </c>
      <c r="K965" s="52">
        <v>2050</v>
      </c>
      <c r="L965" s="62" t="str">
        <f t="shared" ref="L965:L1028" si="181">"*"&amp;IF(AND(A965="EU",K965=2035),0.95,IF(AND(A965="EU",K965=2050),0.93,IF(AND(A965="USA",K965=2035),0.96,IF(AND(A965="USA",K965=2050),0.94,IF(AND(A965="Japan",K965=2035),0.94,IF(AND(A965="Japan",K965=2050),0.92,IF(AND(A965="Russia",K965=2035),0.95,IF(AND(A965="Russia",K965=2050),0.93,IF(AND(A965="China",K965=2035),0.94,IF(AND(A965="China",K965=2050),0.92,IF(AND(A965="India",K965=2035),0.95,IF(AND(A965="India",K965=2050),0.92,IF(AND(A965="Middle East",K965=2035),0.94,IF(AND(A965="Middle East",K965=2050),0.9,IF(AND(A965="Africa",K965=2035),0.94,IF(AND(A965="Africa",K965=2050),0.91,IF(AND(A965="Brazil",K965=2035),0.95,IF(AND(A965="Brazil",K965=2050),0.92,""))))))))))))))))))</f>
        <v>*0.9</v>
      </c>
      <c r="M965" s="70" t="str">
        <f t="shared" ref="M965:M1028" si="182">M964</f>
        <v>REZoning_Sol-Win</v>
      </c>
      <c r="O965" t="s">
        <v>4303</v>
      </c>
      <c r="P965" t="s">
        <v>874</v>
      </c>
      <c r="Q965">
        <v>2100</v>
      </c>
      <c r="R965" t="s">
        <v>926</v>
      </c>
      <c r="S965" t="s">
        <v>875</v>
      </c>
      <c r="AA965" s="49" t="s">
        <v>4303</v>
      </c>
      <c r="AB965" s="71" t="s">
        <v>874</v>
      </c>
      <c r="AC965" s="55">
        <v>2035</v>
      </c>
      <c r="AD965" s="70" t="str">
        <f t="shared" ref="AD965:AD1028" si="183">"*"&amp;IF(AND(A965="EU",AC965=2035),0.95,IF(AND(A965="EU",AC965=2050),0.93,IF(AND(A965="USA",AC965=2035),0.96,IF(AND(A965="USA",AC965=2050),0.93,IF(AND(A965="Japan",AC965=2035),0.94,IF(AND(A965="Japan",AC965=2050),0.92,IF(AND(A965="Russia",AC965=2035),0.95,IF(AND(A965="Russia",AC965=2050),0.91,IF(AND(A965="China",AC965=2035),0.93,IF(AND(A965="China",AC965=2050),0.92,IF(AND(A965="India",AC965=2035),0.94,IF(AND(A965="India",AC965=2050),0.91,IF(AND(A965="Middle East",AC965=2035),0.92,IF(AND(A965="Middle East",AC965=2050),0.89,IF(AND(A965="Africa",AC965=2035),0.93,IF(AND(A965="Africa",AC965=2050),0.9,IF(AND(A965="Brazil",AC965=2035),0.95,IF(AND(A965="Brazil",AC965=2050),0.92,""))))))))))))))))))</f>
        <v>*0.92</v>
      </c>
      <c r="AE965" s="70" t="str">
        <f t="shared" ref="AE965:AE1028" si="184">AE964</f>
        <v>REZoning_Sol-Win</v>
      </c>
      <c r="AF965" s="55"/>
      <c r="AG965" s="49" t="s">
        <v>4303</v>
      </c>
      <c r="AH965" s="71" t="s">
        <v>874</v>
      </c>
      <c r="AI965" s="55">
        <v>2050</v>
      </c>
      <c r="AJ965" s="70" t="str">
        <f t="shared" ref="AJ965:AJ1028" si="185">"*"&amp;IF(AND(A965="EU",AI965=2035),0.95,IF(AND(A965="EU",AI965=2050),0.93,IF(AND(A965="USA",AI965=2035),0.96,IF(AND(A965="USA",AI965=2050),0.93,IF(AND(A965="Japan",AI965=2035),0.94,IF(AND(A965="Japan",AI965=2050),0.92,IF(AND(A965="Russia",AI965=2035),0.95,IF(AND(A965="Russia",AI965=2050),0.91,IF(AND(A965="China",AI965=2035),0.93,IF(AND(A965="China",AI965=2050),0.92,IF(AND(A965="India",AI965=2035),0.94,IF(AND(A965="India",AI965=2050),0.91,IF(AND(A965="Middle East",AI965=2035),0.92,IF(AND(A965="Middle East",AI965=2050),0.89,IF(AND(A965="Africa",AI965=2035),0.93,IF(AND(A965="Africa",AI965=2050),0.9,IF(AND(A965="Brazil",AI965=2035),0.95,IF(AND(A965="Brazil",AI965=2050),0.92,""))))))))))))))))))</f>
        <v>*0.89</v>
      </c>
      <c r="AK965" s="70" t="str">
        <f t="shared" ref="AK965:AK1028" si="186">AK964</f>
        <v>REZoning_Sol-Win</v>
      </c>
      <c r="AO965" s="50" t="s">
        <v>4303</v>
      </c>
      <c r="AP965" s="72" t="s">
        <v>874</v>
      </c>
      <c r="AQ965" s="58">
        <v>2035</v>
      </c>
      <c r="AR965" s="73" t="str">
        <f t="shared" ref="AR965:AR1028" si="187">"*"&amp;IF(AND(A965="EU",AQ965=2035),0.93,IF(AND(A965="EU",AQ965=2050),0.9,IF(AND(A965="USA",AQ965=2035),0.92,IF(AND(A965="USA",AQ965=2050),0.89,IF(AND(A965="Japan",AQ965=2035),0.92,IF(AND(A965="Japan",AQ965=2050),0.89,IF(AND(A965="Russia",AQ965=2035),0.91,IF(AND(A965="Russia",AQ965=2050),0.86,IF(AND(A965="China",AQ965=2035),0.91,IF(AND(A965="China",AQ965=2050),0.87,IF(AND(A965="India",AQ965=2035),0.92,IF(AND(A965="India",AQ965=2050),0.87,IF(AND(A965="Middle East",AQ965=2035),0.89,IF(AND(A965="Middle East",AQ965=2050),0.84,IF(AND(A965="Africa",AQ965=2035),0.9,IF(AND(A965="Africa",AQ965=2050),0.86,IF(AND(A965="Brazil",AQ965=2035),0.93,IF(AND(A965="Brazil",AQ965=2050),0.89,""))))))))))))))))))</f>
        <v>*0.89</v>
      </c>
      <c r="AS965" s="70" t="str">
        <f t="shared" ref="AS965:AS1028" si="188">AS964</f>
        <v>REZoning_Sol-Win</v>
      </c>
      <c r="AT965" s="58"/>
      <c r="AU965" s="50" t="s">
        <v>4303</v>
      </c>
      <c r="AV965" s="72" t="s">
        <v>874</v>
      </c>
      <c r="AW965" s="58">
        <v>2050</v>
      </c>
      <c r="AX965" s="73" t="str">
        <f t="shared" ref="AX965:AX1028" si="189">"*"&amp;IF(AND(A965="EU",AW965=2035),0.93,IF(AND(A965="EU",AW965=2050),0.9,IF(AND(A965="USA",AW965=2035),0.92,IF(AND(A965="USA",AW965=2050),0.89,IF(AND(A965="Japan",AW965=2035),0.92,IF(AND(A965="Japan",AW965=2050),0.89,IF(AND(A965="Russia",AW965=2035),0.91,IF(AND(A965="Russia",AW965=2050),0.86,IF(AND(A965="China",AW965=2035),0.91,IF(AND(A965="China",AW965=2050),0.87,IF(AND(A965="India",AW965=2035),0.92,IF(AND(A965="India",AW965=2050),0.87,IF(AND(A965="Middle East",AW965=2035),0.89,IF(AND(A965="Middle East",AW965=2050),0.84,IF(AND(A965="Africa",AW965=2035),0.9,IF(AND(A965="Africa",AW965=2050),0.86,IF(AND(A965="Brazil",AW965=2035),0.93,IF(AND(A965="Brazil",AW965=2050),0.89,""))))))))))))))))))</f>
        <v>*0.84</v>
      </c>
      <c r="AY965" s="70" t="str">
        <f t="shared" ref="AY965:AY1028" si="190">AY964</f>
        <v>REZoning_Sol-Win</v>
      </c>
    </row>
    <row r="966" ht="29" spans="1:51">
      <c r="A966" s="67" t="s">
        <v>83</v>
      </c>
      <c r="C966" t="s">
        <v>4304</v>
      </c>
      <c r="D966" s="68" t="s">
        <v>874</v>
      </c>
      <c r="E966" s="52">
        <v>2035</v>
      </c>
      <c r="F966" s="69" t="str">
        <f t="shared" si="180"/>
        <v>*0.94</v>
      </c>
      <c r="G966" s="70" t="str">
        <f t="shared" si="179"/>
        <v>REZoning_Sol-Win</v>
      </c>
      <c r="H966" s="52"/>
      <c r="I966" t="s">
        <v>4304</v>
      </c>
      <c r="J966" s="68" t="s">
        <v>874</v>
      </c>
      <c r="K966" s="52">
        <v>2050</v>
      </c>
      <c r="L966" s="62" t="str">
        <f t="shared" si="181"/>
        <v>*0.9</v>
      </c>
      <c r="M966" s="70" t="str">
        <f t="shared" si="182"/>
        <v>REZoning_Sol-Win</v>
      </c>
      <c r="O966" t="s">
        <v>4304</v>
      </c>
      <c r="P966" t="s">
        <v>874</v>
      </c>
      <c r="Q966">
        <v>2100</v>
      </c>
      <c r="R966" t="s">
        <v>926</v>
      </c>
      <c r="S966" t="s">
        <v>875</v>
      </c>
      <c r="AA966" s="49" t="s">
        <v>4304</v>
      </c>
      <c r="AB966" s="71" t="s">
        <v>874</v>
      </c>
      <c r="AC966" s="55">
        <v>2035</v>
      </c>
      <c r="AD966" s="70" t="str">
        <f t="shared" si="183"/>
        <v>*0.92</v>
      </c>
      <c r="AE966" s="70" t="str">
        <f t="shared" si="184"/>
        <v>REZoning_Sol-Win</v>
      </c>
      <c r="AF966" s="55"/>
      <c r="AG966" s="49" t="s">
        <v>4304</v>
      </c>
      <c r="AH966" s="71" t="s">
        <v>874</v>
      </c>
      <c r="AI966" s="55">
        <v>2050</v>
      </c>
      <c r="AJ966" s="70" t="str">
        <f t="shared" si="185"/>
        <v>*0.89</v>
      </c>
      <c r="AK966" s="70" t="str">
        <f t="shared" si="186"/>
        <v>REZoning_Sol-Win</v>
      </c>
      <c r="AO966" s="50" t="s">
        <v>4304</v>
      </c>
      <c r="AP966" s="72" t="s">
        <v>874</v>
      </c>
      <c r="AQ966" s="58">
        <v>2035</v>
      </c>
      <c r="AR966" s="73" t="str">
        <f t="shared" si="187"/>
        <v>*0.89</v>
      </c>
      <c r="AS966" s="70" t="str">
        <f t="shared" si="188"/>
        <v>REZoning_Sol-Win</v>
      </c>
      <c r="AT966" s="58"/>
      <c r="AU966" s="50" t="s">
        <v>4304</v>
      </c>
      <c r="AV966" s="72" t="s">
        <v>874</v>
      </c>
      <c r="AW966" s="58">
        <v>2050</v>
      </c>
      <c r="AX966" s="73" t="str">
        <f t="shared" si="189"/>
        <v>*0.84</v>
      </c>
      <c r="AY966" s="70" t="str">
        <f t="shared" si="190"/>
        <v>REZoning_Sol-Win</v>
      </c>
    </row>
    <row r="967" ht="29" spans="1:51">
      <c r="A967" s="67" t="s">
        <v>83</v>
      </c>
      <c r="C967" t="s">
        <v>4305</v>
      </c>
      <c r="D967" s="68" t="s">
        <v>874</v>
      </c>
      <c r="E967" s="52">
        <v>2035</v>
      </c>
      <c r="F967" s="69" t="str">
        <f t="shared" si="180"/>
        <v>*0.94</v>
      </c>
      <c r="G967" s="70" t="str">
        <f t="shared" ref="G967:G1030" si="191">G966</f>
        <v>REZoning_Sol-Win</v>
      </c>
      <c r="H967" s="52"/>
      <c r="I967" t="s">
        <v>4305</v>
      </c>
      <c r="J967" s="68" t="s">
        <v>874</v>
      </c>
      <c r="K967" s="52">
        <v>2050</v>
      </c>
      <c r="L967" s="62" t="str">
        <f t="shared" si="181"/>
        <v>*0.9</v>
      </c>
      <c r="M967" s="70" t="str">
        <f t="shared" si="182"/>
        <v>REZoning_Sol-Win</v>
      </c>
      <c r="O967" t="s">
        <v>4305</v>
      </c>
      <c r="P967" t="s">
        <v>874</v>
      </c>
      <c r="Q967">
        <v>2100</v>
      </c>
      <c r="R967" t="s">
        <v>926</v>
      </c>
      <c r="S967" t="s">
        <v>875</v>
      </c>
      <c r="AA967" s="49" t="s">
        <v>4305</v>
      </c>
      <c r="AB967" s="71" t="s">
        <v>874</v>
      </c>
      <c r="AC967" s="55">
        <v>2035</v>
      </c>
      <c r="AD967" s="70" t="str">
        <f t="shared" si="183"/>
        <v>*0.92</v>
      </c>
      <c r="AE967" s="70" t="str">
        <f t="shared" si="184"/>
        <v>REZoning_Sol-Win</v>
      </c>
      <c r="AF967" s="55"/>
      <c r="AG967" s="49" t="s">
        <v>4305</v>
      </c>
      <c r="AH967" s="71" t="s">
        <v>874</v>
      </c>
      <c r="AI967" s="55">
        <v>2050</v>
      </c>
      <c r="AJ967" s="70" t="str">
        <f t="shared" si="185"/>
        <v>*0.89</v>
      </c>
      <c r="AK967" s="70" t="str">
        <f t="shared" si="186"/>
        <v>REZoning_Sol-Win</v>
      </c>
      <c r="AO967" s="50" t="s">
        <v>4305</v>
      </c>
      <c r="AP967" s="72" t="s">
        <v>874</v>
      </c>
      <c r="AQ967" s="58">
        <v>2035</v>
      </c>
      <c r="AR967" s="73" t="str">
        <f t="shared" si="187"/>
        <v>*0.89</v>
      </c>
      <c r="AS967" s="70" t="str">
        <f t="shared" si="188"/>
        <v>REZoning_Sol-Win</v>
      </c>
      <c r="AT967" s="58"/>
      <c r="AU967" s="50" t="s">
        <v>4305</v>
      </c>
      <c r="AV967" s="72" t="s">
        <v>874</v>
      </c>
      <c r="AW967" s="58">
        <v>2050</v>
      </c>
      <c r="AX967" s="73" t="str">
        <f t="shared" si="189"/>
        <v>*0.84</v>
      </c>
      <c r="AY967" s="70" t="str">
        <f t="shared" si="190"/>
        <v>REZoning_Sol-Win</v>
      </c>
    </row>
    <row r="968" ht="29" spans="1:51">
      <c r="A968" s="67" t="s">
        <v>83</v>
      </c>
      <c r="C968" t="s">
        <v>4306</v>
      </c>
      <c r="D968" s="68" t="s">
        <v>874</v>
      </c>
      <c r="E968" s="52">
        <v>2035</v>
      </c>
      <c r="F968" s="69" t="str">
        <f t="shared" si="180"/>
        <v>*0.94</v>
      </c>
      <c r="G968" s="70" t="str">
        <f t="shared" si="191"/>
        <v>REZoning_Sol-Win</v>
      </c>
      <c r="H968" s="52"/>
      <c r="I968" t="s">
        <v>4306</v>
      </c>
      <c r="J968" s="68" t="s">
        <v>874</v>
      </c>
      <c r="K968" s="52">
        <v>2050</v>
      </c>
      <c r="L968" s="62" t="str">
        <f t="shared" si="181"/>
        <v>*0.9</v>
      </c>
      <c r="M968" s="70" t="str">
        <f t="shared" si="182"/>
        <v>REZoning_Sol-Win</v>
      </c>
      <c r="O968" t="s">
        <v>4306</v>
      </c>
      <c r="P968" t="s">
        <v>874</v>
      </c>
      <c r="Q968">
        <v>2100</v>
      </c>
      <c r="R968" t="s">
        <v>926</v>
      </c>
      <c r="S968" t="s">
        <v>875</v>
      </c>
      <c r="AA968" s="49" t="s">
        <v>4306</v>
      </c>
      <c r="AB968" s="71" t="s">
        <v>874</v>
      </c>
      <c r="AC968" s="55">
        <v>2035</v>
      </c>
      <c r="AD968" s="70" t="str">
        <f t="shared" si="183"/>
        <v>*0.92</v>
      </c>
      <c r="AE968" s="70" t="str">
        <f t="shared" si="184"/>
        <v>REZoning_Sol-Win</v>
      </c>
      <c r="AF968" s="55"/>
      <c r="AG968" s="49" t="s">
        <v>4306</v>
      </c>
      <c r="AH968" s="71" t="s">
        <v>874</v>
      </c>
      <c r="AI968" s="55">
        <v>2050</v>
      </c>
      <c r="AJ968" s="70" t="str">
        <f t="shared" si="185"/>
        <v>*0.89</v>
      </c>
      <c r="AK968" s="70" t="str">
        <f t="shared" si="186"/>
        <v>REZoning_Sol-Win</v>
      </c>
      <c r="AO968" s="50" t="s">
        <v>4306</v>
      </c>
      <c r="AP968" s="72" t="s">
        <v>874</v>
      </c>
      <c r="AQ968" s="58">
        <v>2035</v>
      </c>
      <c r="AR968" s="73" t="str">
        <f t="shared" si="187"/>
        <v>*0.89</v>
      </c>
      <c r="AS968" s="70" t="str">
        <f t="shared" si="188"/>
        <v>REZoning_Sol-Win</v>
      </c>
      <c r="AT968" s="58"/>
      <c r="AU968" s="50" t="s">
        <v>4306</v>
      </c>
      <c r="AV968" s="72" t="s">
        <v>874</v>
      </c>
      <c r="AW968" s="58">
        <v>2050</v>
      </c>
      <c r="AX968" s="73" t="str">
        <f t="shared" si="189"/>
        <v>*0.84</v>
      </c>
      <c r="AY968" s="70" t="str">
        <f t="shared" si="190"/>
        <v>REZoning_Sol-Win</v>
      </c>
    </row>
    <row r="969" ht="29" spans="1:51">
      <c r="A969" s="67" t="s">
        <v>98</v>
      </c>
      <c r="C969" t="s">
        <v>4307</v>
      </c>
      <c r="D969" s="68" t="s">
        <v>874</v>
      </c>
      <c r="E969" s="52">
        <v>2035</v>
      </c>
      <c r="F969" s="69" t="str">
        <f t="shared" si="180"/>
        <v>*0.95</v>
      </c>
      <c r="G969" s="70" t="str">
        <f t="shared" si="191"/>
        <v>REZoning_Sol-Win</v>
      </c>
      <c r="H969" s="52"/>
      <c r="I969" t="s">
        <v>4307</v>
      </c>
      <c r="J969" s="68" t="s">
        <v>874</v>
      </c>
      <c r="K969" s="52">
        <v>2050</v>
      </c>
      <c r="L969" s="62" t="str">
        <f t="shared" si="181"/>
        <v>*0.93</v>
      </c>
      <c r="M969" s="70" t="str">
        <f t="shared" si="182"/>
        <v>REZoning_Sol-Win</v>
      </c>
      <c r="O969" t="s">
        <v>4307</v>
      </c>
      <c r="P969" t="s">
        <v>874</v>
      </c>
      <c r="Q969">
        <v>2100</v>
      </c>
      <c r="R969" t="s">
        <v>904</v>
      </c>
      <c r="S969" t="s">
        <v>875</v>
      </c>
      <c r="AA969" s="49" t="s">
        <v>4307</v>
      </c>
      <c r="AB969" s="71" t="s">
        <v>874</v>
      </c>
      <c r="AC969" s="55">
        <v>2035</v>
      </c>
      <c r="AD969" s="70" t="str">
        <f t="shared" si="183"/>
        <v>*0.95</v>
      </c>
      <c r="AE969" s="70" t="str">
        <f t="shared" si="184"/>
        <v>REZoning_Sol-Win</v>
      </c>
      <c r="AF969" s="55"/>
      <c r="AG969" s="49" t="s">
        <v>4307</v>
      </c>
      <c r="AH969" s="71" t="s">
        <v>874</v>
      </c>
      <c r="AI969" s="55">
        <v>2050</v>
      </c>
      <c r="AJ969" s="70" t="str">
        <f t="shared" si="185"/>
        <v>*0.91</v>
      </c>
      <c r="AK969" s="70" t="str">
        <f t="shared" si="186"/>
        <v>REZoning_Sol-Win</v>
      </c>
      <c r="AO969" s="50" t="s">
        <v>4307</v>
      </c>
      <c r="AP969" s="72" t="s">
        <v>874</v>
      </c>
      <c r="AQ969" s="58">
        <v>2035</v>
      </c>
      <c r="AR969" s="73" t="str">
        <f t="shared" si="187"/>
        <v>*0.91</v>
      </c>
      <c r="AS969" s="70" t="str">
        <f t="shared" si="188"/>
        <v>REZoning_Sol-Win</v>
      </c>
      <c r="AT969" s="58"/>
      <c r="AU969" s="50" t="s">
        <v>4307</v>
      </c>
      <c r="AV969" s="72" t="s">
        <v>874</v>
      </c>
      <c r="AW969" s="58">
        <v>2050</v>
      </c>
      <c r="AX969" s="73" t="str">
        <f t="shared" si="189"/>
        <v>*0.86</v>
      </c>
      <c r="AY969" s="70" t="str">
        <f t="shared" si="190"/>
        <v>REZoning_Sol-Win</v>
      </c>
    </row>
    <row r="970" ht="29" spans="1:51">
      <c r="A970" s="67" t="s">
        <v>98</v>
      </c>
      <c r="C970" t="s">
        <v>4308</v>
      </c>
      <c r="D970" s="68" t="s">
        <v>874</v>
      </c>
      <c r="E970" s="52">
        <v>2035</v>
      </c>
      <c r="F970" s="69" t="str">
        <f t="shared" si="180"/>
        <v>*0.95</v>
      </c>
      <c r="G970" s="70" t="str">
        <f t="shared" si="191"/>
        <v>REZoning_Sol-Win</v>
      </c>
      <c r="H970" s="52"/>
      <c r="I970" t="s">
        <v>4308</v>
      </c>
      <c r="J970" s="68" t="s">
        <v>874</v>
      </c>
      <c r="K970" s="52">
        <v>2050</v>
      </c>
      <c r="L970" s="62" t="str">
        <f t="shared" si="181"/>
        <v>*0.93</v>
      </c>
      <c r="M970" s="70" t="str">
        <f t="shared" si="182"/>
        <v>REZoning_Sol-Win</v>
      </c>
      <c r="O970" t="s">
        <v>4308</v>
      </c>
      <c r="P970" t="s">
        <v>874</v>
      </c>
      <c r="Q970">
        <v>2100</v>
      </c>
      <c r="R970" t="s">
        <v>904</v>
      </c>
      <c r="S970" t="s">
        <v>875</v>
      </c>
      <c r="AA970" s="49" t="s">
        <v>4308</v>
      </c>
      <c r="AB970" s="71" t="s">
        <v>874</v>
      </c>
      <c r="AC970" s="55">
        <v>2035</v>
      </c>
      <c r="AD970" s="70" t="str">
        <f t="shared" si="183"/>
        <v>*0.95</v>
      </c>
      <c r="AE970" s="70" t="str">
        <f t="shared" si="184"/>
        <v>REZoning_Sol-Win</v>
      </c>
      <c r="AF970" s="55"/>
      <c r="AG970" s="49" t="s">
        <v>4308</v>
      </c>
      <c r="AH970" s="71" t="s">
        <v>874</v>
      </c>
      <c r="AI970" s="55">
        <v>2050</v>
      </c>
      <c r="AJ970" s="70" t="str">
        <f t="shared" si="185"/>
        <v>*0.91</v>
      </c>
      <c r="AK970" s="70" t="str">
        <f t="shared" si="186"/>
        <v>REZoning_Sol-Win</v>
      </c>
      <c r="AO970" s="50" t="s">
        <v>4308</v>
      </c>
      <c r="AP970" s="72" t="s">
        <v>874</v>
      </c>
      <c r="AQ970" s="58">
        <v>2035</v>
      </c>
      <c r="AR970" s="73" t="str">
        <f t="shared" si="187"/>
        <v>*0.91</v>
      </c>
      <c r="AS970" s="70" t="str">
        <f t="shared" si="188"/>
        <v>REZoning_Sol-Win</v>
      </c>
      <c r="AT970" s="58"/>
      <c r="AU970" s="50" t="s">
        <v>4308</v>
      </c>
      <c r="AV970" s="72" t="s">
        <v>874</v>
      </c>
      <c r="AW970" s="58">
        <v>2050</v>
      </c>
      <c r="AX970" s="73" t="str">
        <f t="shared" si="189"/>
        <v>*0.86</v>
      </c>
      <c r="AY970" s="70" t="str">
        <f t="shared" si="190"/>
        <v>REZoning_Sol-Win</v>
      </c>
    </row>
    <row r="971" ht="29" spans="1:51">
      <c r="A971" s="67" t="s">
        <v>98</v>
      </c>
      <c r="C971" t="s">
        <v>4309</v>
      </c>
      <c r="D971" s="68" t="s">
        <v>874</v>
      </c>
      <c r="E971" s="52">
        <v>2035</v>
      </c>
      <c r="F971" s="69" t="str">
        <f t="shared" si="180"/>
        <v>*0.95</v>
      </c>
      <c r="G971" s="70" t="str">
        <f t="shared" si="191"/>
        <v>REZoning_Sol-Win</v>
      </c>
      <c r="H971" s="52"/>
      <c r="I971" t="s">
        <v>4309</v>
      </c>
      <c r="J971" s="68" t="s">
        <v>874</v>
      </c>
      <c r="K971" s="52">
        <v>2050</v>
      </c>
      <c r="L971" s="62" t="str">
        <f t="shared" si="181"/>
        <v>*0.93</v>
      </c>
      <c r="M971" s="70" t="str">
        <f t="shared" si="182"/>
        <v>REZoning_Sol-Win</v>
      </c>
      <c r="O971" t="s">
        <v>4309</v>
      </c>
      <c r="P971" t="s">
        <v>874</v>
      </c>
      <c r="Q971">
        <v>2100</v>
      </c>
      <c r="R971" t="s">
        <v>904</v>
      </c>
      <c r="S971" t="s">
        <v>875</v>
      </c>
      <c r="AA971" s="49" t="s">
        <v>4309</v>
      </c>
      <c r="AB971" s="71" t="s">
        <v>874</v>
      </c>
      <c r="AC971" s="55">
        <v>2035</v>
      </c>
      <c r="AD971" s="70" t="str">
        <f t="shared" si="183"/>
        <v>*0.95</v>
      </c>
      <c r="AE971" s="70" t="str">
        <f t="shared" si="184"/>
        <v>REZoning_Sol-Win</v>
      </c>
      <c r="AF971" s="55"/>
      <c r="AG971" s="49" t="s">
        <v>4309</v>
      </c>
      <c r="AH971" s="71" t="s">
        <v>874</v>
      </c>
      <c r="AI971" s="55">
        <v>2050</v>
      </c>
      <c r="AJ971" s="70" t="str">
        <f t="shared" si="185"/>
        <v>*0.91</v>
      </c>
      <c r="AK971" s="70" t="str">
        <f t="shared" si="186"/>
        <v>REZoning_Sol-Win</v>
      </c>
      <c r="AO971" s="50" t="s">
        <v>4309</v>
      </c>
      <c r="AP971" s="72" t="s">
        <v>874</v>
      </c>
      <c r="AQ971" s="58">
        <v>2035</v>
      </c>
      <c r="AR971" s="73" t="str">
        <f t="shared" si="187"/>
        <v>*0.91</v>
      </c>
      <c r="AS971" s="70" t="str">
        <f t="shared" si="188"/>
        <v>REZoning_Sol-Win</v>
      </c>
      <c r="AT971" s="58"/>
      <c r="AU971" s="50" t="s">
        <v>4309</v>
      </c>
      <c r="AV971" s="72" t="s">
        <v>874</v>
      </c>
      <c r="AW971" s="58">
        <v>2050</v>
      </c>
      <c r="AX971" s="73" t="str">
        <f t="shared" si="189"/>
        <v>*0.86</v>
      </c>
      <c r="AY971" s="70" t="str">
        <f t="shared" si="190"/>
        <v>REZoning_Sol-Win</v>
      </c>
    </row>
    <row r="972" ht="29" spans="1:51">
      <c r="A972" s="67" t="s">
        <v>98</v>
      </c>
      <c r="C972" t="s">
        <v>4310</v>
      </c>
      <c r="D972" s="68" t="s">
        <v>874</v>
      </c>
      <c r="E972" s="52">
        <v>2035</v>
      </c>
      <c r="F972" s="69" t="str">
        <f t="shared" si="180"/>
        <v>*0.95</v>
      </c>
      <c r="G972" s="70" t="str">
        <f t="shared" si="191"/>
        <v>REZoning_Sol-Win</v>
      </c>
      <c r="H972" s="52"/>
      <c r="I972" t="s">
        <v>4310</v>
      </c>
      <c r="J972" s="68" t="s">
        <v>874</v>
      </c>
      <c r="K972" s="52">
        <v>2050</v>
      </c>
      <c r="L972" s="62" t="str">
        <f t="shared" si="181"/>
        <v>*0.93</v>
      </c>
      <c r="M972" s="70" t="str">
        <f t="shared" si="182"/>
        <v>REZoning_Sol-Win</v>
      </c>
      <c r="O972" t="s">
        <v>4310</v>
      </c>
      <c r="P972" t="s">
        <v>874</v>
      </c>
      <c r="Q972">
        <v>2100</v>
      </c>
      <c r="R972" t="s">
        <v>904</v>
      </c>
      <c r="S972" t="s">
        <v>875</v>
      </c>
      <c r="AA972" s="49" t="s">
        <v>4310</v>
      </c>
      <c r="AB972" s="71" t="s">
        <v>874</v>
      </c>
      <c r="AC972" s="55">
        <v>2035</v>
      </c>
      <c r="AD972" s="70" t="str">
        <f t="shared" si="183"/>
        <v>*0.95</v>
      </c>
      <c r="AE972" s="70" t="str">
        <f t="shared" si="184"/>
        <v>REZoning_Sol-Win</v>
      </c>
      <c r="AF972" s="55"/>
      <c r="AG972" s="49" t="s">
        <v>4310</v>
      </c>
      <c r="AH972" s="71" t="s">
        <v>874</v>
      </c>
      <c r="AI972" s="55">
        <v>2050</v>
      </c>
      <c r="AJ972" s="70" t="str">
        <f t="shared" si="185"/>
        <v>*0.91</v>
      </c>
      <c r="AK972" s="70" t="str">
        <f t="shared" si="186"/>
        <v>REZoning_Sol-Win</v>
      </c>
      <c r="AO972" s="50" t="s">
        <v>4310</v>
      </c>
      <c r="AP972" s="72" t="s">
        <v>874</v>
      </c>
      <c r="AQ972" s="58">
        <v>2035</v>
      </c>
      <c r="AR972" s="73" t="str">
        <f t="shared" si="187"/>
        <v>*0.91</v>
      </c>
      <c r="AS972" s="70" t="str">
        <f t="shared" si="188"/>
        <v>REZoning_Sol-Win</v>
      </c>
      <c r="AT972" s="58"/>
      <c r="AU972" s="50" t="s">
        <v>4310</v>
      </c>
      <c r="AV972" s="72" t="s">
        <v>874</v>
      </c>
      <c r="AW972" s="58">
        <v>2050</v>
      </c>
      <c r="AX972" s="73" t="str">
        <f t="shared" si="189"/>
        <v>*0.86</v>
      </c>
      <c r="AY972" s="70" t="str">
        <f t="shared" si="190"/>
        <v>REZoning_Sol-Win</v>
      </c>
    </row>
    <row r="973" ht="29" spans="1:51">
      <c r="A973" s="67" t="s">
        <v>98</v>
      </c>
      <c r="C973" t="s">
        <v>4311</v>
      </c>
      <c r="D973" s="68" t="s">
        <v>874</v>
      </c>
      <c r="E973" s="52">
        <v>2035</v>
      </c>
      <c r="F973" s="69" t="str">
        <f t="shared" si="180"/>
        <v>*0.95</v>
      </c>
      <c r="G973" s="70" t="str">
        <f t="shared" si="191"/>
        <v>REZoning_Sol-Win</v>
      </c>
      <c r="H973" s="52"/>
      <c r="I973" t="s">
        <v>4311</v>
      </c>
      <c r="J973" s="68" t="s">
        <v>874</v>
      </c>
      <c r="K973" s="52">
        <v>2050</v>
      </c>
      <c r="L973" s="62" t="str">
        <f t="shared" si="181"/>
        <v>*0.93</v>
      </c>
      <c r="M973" s="70" t="str">
        <f t="shared" si="182"/>
        <v>REZoning_Sol-Win</v>
      </c>
      <c r="O973" t="s">
        <v>4311</v>
      </c>
      <c r="P973" t="s">
        <v>874</v>
      </c>
      <c r="Q973">
        <v>2100</v>
      </c>
      <c r="R973" t="s">
        <v>904</v>
      </c>
      <c r="S973" t="s">
        <v>875</v>
      </c>
      <c r="AA973" s="49" t="s">
        <v>4311</v>
      </c>
      <c r="AB973" s="71" t="s">
        <v>874</v>
      </c>
      <c r="AC973" s="55">
        <v>2035</v>
      </c>
      <c r="AD973" s="70" t="str">
        <f t="shared" si="183"/>
        <v>*0.95</v>
      </c>
      <c r="AE973" s="70" t="str">
        <f t="shared" si="184"/>
        <v>REZoning_Sol-Win</v>
      </c>
      <c r="AF973" s="55"/>
      <c r="AG973" s="49" t="s">
        <v>4311</v>
      </c>
      <c r="AH973" s="71" t="s">
        <v>874</v>
      </c>
      <c r="AI973" s="55">
        <v>2050</v>
      </c>
      <c r="AJ973" s="70" t="str">
        <f t="shared" si="185"/>
        <v>*0.91</v>
      </c>
      <c r="AK973" s="70" t="str">
        <f t="shared" si="186"/>
        <v>REZoning_Sol-Win</v>
      </c>
      <c r="AO973" s="50" t="s">
        <v>4311</v>
      </c>
      <c r="AP973" s="72" t="s">
        <v>874</v>
      </c>
      <c r="AQ973" s="58">
        <v>2035</v>
      </c>
      <c r="AR973" s="73" t="str">
        <f t="shared" si="187"/>
        <v>*0.91</v>
      </c>
      <c r="AS973" s="70" t="str">
        <f t="shared" si="188"/>
        <v>REZoning_Sol-Win</v>
      </c>
      <c r="AT973" s="58"/>
      <c r="AU973" s="50" t="s">
        <v>4311</v>
      </c>
      <c r="AV973" s="72" t="s">
        <v>874</v>
      </c>
      <c r="AW973" s="58">
        <v>2050</v>
      </c>
      <c r="AX973" s="73" t="str">
        <f t="shared" si="189"/>
        <v>*0.86</v>
      </c>
      <c r="AY973" s="70" t="str">
        <f t="shared" si="190"/>
        <v>REZoning_Sol-Win</v>
      </c>
    </row>
    <row r="974" ht="29" spans="1:51">
      <c r="A974" s="67" t="s">
        <v>87</v>
      </c>
      <c r="C974" t="s">
        <v>4312</v>
      </c>
      <c r="D974" s="68" t="s">
        <v>874</v>
      </c>
      <c r="E974" s="52">
        <v>2035</v>
      </c>
      <c r="F974" s="69" t="str">
        <f t="shared" si="180"/>
        <v>*0.95</v>
      </c>
      <c r="G974" s="70" t="str">
        <f t="shared" si="191"/>
        <v>REZoning_Sol-Win</v>
      </c>
      <c r="H974" s="52"/>
      <c r="I974" t="s">
        <v>4312</v>
      </c>
      <c r="J974" s="68" t="s">
        <v>874</v>
      </c>
      <c r="K974" s="52">
        <v>2050</v>
      </c>
      <c r="L974" s="62" t="str">
        <f t="shared" si="181"/>
        <v>*0.92</v>
      </c>
      <c r="M974" s="70" t="str">
        <f t="shared" si="182"/>
        <v>REZoning_Sol-Win</v>
      </c>
      <c r="O974" t="s">
        <v>4312</v>
      </c>
      <c r="P974" t="s">
        <v>874</v>
      </c>
      <c r="Q974">
        <v>2100</v>
      </c>
      <c r="R974" t="s">
        <v>881</v>
      </c>
      <c r="S974" t="s">
        <v>875</v>
      </c>
      <c r="AA974" s="49" t="s">
        <v>4312</v>
      </c>
      <c r="AB974" s="71" t="s">
        <v>874</v>
      </c>
      <c r="AC974" s="55">
        <v>2035</v>
      </c>
      <c r="AD974" s="70" t="str">
        <f t="shared" si="183"/>
        <v>*0.95</v>
      </c>
      <c r="AE974" s="70" t="str">
        <f t="shared" si="184"/>
        <v>REZoning_Sol-Win</v>
      </c>
      <c r="AF974" s="55"/>
      <c r="AG974" s="49" t="s">
        <v>4312</v>
      </c>
      <c r="AH974" s="71" t="s">
        <v>874</v>
      </c>
      <c r="AI974" s="55">
        <v>2050</v>
      </c>
      <c r="AJ974" s="70" t="str">
        <f t="shared" si="185"/>
        <v>*0.92</v>
      </c>
      <c r="AK974" s="70" t="str">
        <f t="shared" si="186"/>
        <v>REZoning_Sol-Win</v>
      </c>
      <c r="AO974" s="50" t="s">
        <v>4312</v>
      </c>
      <c r="AP974" s="72" t="s">
        <v>874</v>
      </c>
      <c r="AQ974" s="58">
        <v>2035</v>
      </c>
      <c r="AR974" s="73" t="str">
        <f t="shared" si="187"/>
        <v>*0.93</v>
      </c>
      <c r="AS974" s="70" t="str">
        <f t="shared" si="188"/>
        <v>REZoning_Sol-Win</v>
      </c>
      <c r="AT974" s="58"/>
      <c r="AU974" s="50" t="s">
        <v>4312</v>
      </c>
      <c r="AV974" s="72" t="s">
        <v>874</v>
      </c>
      <c r="AW974" s="58">
        <v>2050</v>
      </c>
      <c r="AX974" s="73" t="str">
        <f t="shared" si="189"/>
        <v>*0.89</v>
      </c>
      <c r="AY974" s="70" t="str">
        <f t="shared" si="190"/>
        <v>REZoning_Sol-Win</v>
      </c>
    </row>
    <row r="975" ht="29" spans="1:51">
      <c r="A975" s="67" t="s">
        <v>87</v>
      </c>
      <c r="C975" t="s">
        <v>4313</v>
      </c>
      <c r="D975" s="68" t="s">
        <v>874</v>
      </c>
      <c r="E975" s="52">
        <v>2035</v>
      </c>
      <c r="F975" s="69" t="str">
        <f t="shared" si="180"/>
        <v>*0.95</v>
      </c>
      <c r="G975" s="70" t="str">
        <f t="shared" si="191"/>
        <v>REZoning_Sol-Win</v>
      </c>
      <c r="H975" s="52"/>
      <c r="I975" t="s">
        <v>4313</v>
      </c>
      <c r="J975" s="68" t="s">
        <v>874</v>
      </c>
      <c r="K975" s="52">
        <v>2050</v>
      </c>
      <c r="L975" s="62" t="str">
        <f t="shared" si="181"/>
        <v>*0.92</v>
      </c>
      <c r="M975" s="70" t="str">
        <f t="shared" si="182"/>
        <v>REZoning_Sol-Win</v>
      </c>
      <c r="O975" t="s">
        <v>4313</v>
      </c>
      <c r="P975" t="s">
        <v>874</v>
      </c>
      <c r="Q975">
        <v>2100</v>
      </c>
      <c r="R975" t="s">
        <v>881</v>
      </c>
      <c r="S975" t="s">
        <v>875</v>
      </c>
      <c r="AA975" s="49" t="s">
        <v>4313</v>
      </c>
      <c r="AB975" s="71" t="s">
        <v>874</v>
      </c>
      <c r="AC975" s="55">
        <v>2035</v>
      </c>
      <c r="AD975" s="70" t="str">
        <f t="shared" si="183"/>
        <v>*0.95</v>
      </c>
      <c r="AE975" s="70" t="str">
        <f t="shared" si="184"/>
        <v>REZoning_Sol-Win</v>
      </c>
      <c r="AF975" s="55"/>
      <c r="AG975" s="49" t="s">
        <v>4313</v>
      </c>
      <c r="AH975" s="71" t="s">
        <v>874</v>
      </c>
      <c r="AI975" s="55">
        <v>2050</v>
      </c>
      <c r="AJ975" s="70" t="str">
        <f t="shared" si="185"/>
        <v>*0.92</v>
      </c>
      <c r="AK975" s="70" t="str">
        <f t="shared" si="186"/>
        <v>REZoning_Sol-Win</v>
      </c>
      <c r="AO975" s="50" t="s">
        <v>4313</v>
      </c>
      <c r="AP975" s="72" t="s">
        <v>874</v>
      </c>
      <c r="AQ975" s="58">
        <v>2035</v>
      </c>
      <c r="AR975" s="73" t="str">
        <f t="shared" si="187"/>
        <v>*0.93</v>
      </c>
      <c r="AS975" s="70" t="str">
        <f t="shared" si="188"/>
        <v>REZoning_Sol-Win</v>
      </c>
      <c r="AT975" s="58"/>
      <c r="AU975" s="50" t="s">
        <v>4313</v>
      </c>
      <c r="AV975" s="72" t="s">
        <v>874</v>
      </c>
      <c r="AW975" s="58">
        <v>2050</v>
      </c>
      <c r="AX975" s="73" t="str">
        <f t="shared" si="189"/>
        <v>*0.89</v>
      </c>
      <c r="AY975" s="70" t="str">
        <f t="shared" si="190"/>
        <v>REZoning_Sol-Win</v>
      </c>
    </row>
    <row r="976" ht="29" spans="1:51">
      <c r="A976" s="67" t="s">
        <v>87</v>
      </c>
      <c r="C976" t="s">
        <v>4314</v>
      </c>
      <c r="D976" s="68" t="s">
        <v>874</v>
      </c>
      <c r="E976" s="52">
        <v>2035</v>
      </c>
      <c r="F976" s="69" t="str">
        <f t="shared" si="180"/>
        <v>*0.95</v>
      </c>
      <c r="G976" s="70" t="str">
        <f t="shared" si="191"/>
        <v>REZoning_Sol-Win</v>
      </c>
      <c r="H976" s="52"/>
      <c r="I976" t="s">
        <v>4314</v>
      </c>
      <c r="J976" s="68" t="s">
        <v>874</v>
      </c>
      <c r="K976" s="52">
        <v>2050</v>
      </c>
      <c r="L976" s="62" t="str">
        <f t="shared" si="181"/>
        <v>*0.92</v>
      </c>
      <c r="M976" s="70" t="str">
        <f t="shared" si="182"/>
        <v>REZoning_Sol-Win</v>
      </c>
      <c r="O976" t="s">
        <v>4314</v>
      </c>
      <c r="P976" t="s">
        <v>874</v>
      </c>
      <c r="Q976">
        <v>2100</v>
      </c>
      <c r="R976" t="s">
        <v>881</v>
      </c>
      <c r="S976" t="s">
        <v>875</v>
      </c>
      <c r="AA976" s="49" t="s">
        <v>4314</v>
      </c>
      <c r="AB976" s="71" t="s">
        <v>874</v>
      </c>
      <c r="AC976" s="55">
        <v>2035</v>
      </c>
      <c r="AD976" s="70" t="str">
        <f t="shared" si="183"/>
        <v>*0.95</v>
      </c>
      <c r="AE976" s="70" t="str">
        <f t="shared" si="184"/>
        <v>REZoning_Sol-Win</v>
      </c>
      <c r="AF976" s="55"/>
      <c r="AG976" s="49" t="s">
        <v>4314</v>
      </c>
      <c r="AH976" s="71" t="s">
        <v>874</v>
      </c>
      <c r="AI976" s="55">
        <v>2050</v>
      </c>
      <c r="AJ976" s="70" t="str">
        <f t="shared" si="185"/>
        <v>*0.92</v>
      </c>
      <c r="AK976" s="70" t="str">
        <f t="shared" si="186"/>
        <v>REZoning_Sol-Win</v>
      </c>
      <c r="AO976" s="50" t="s">
        <v>4314</v>
      </c>
      <c r="AP976" s="72" t="s">
        <v>874</v>
      </c>
      <c r="AQ976" s="58">
        <v>2035</v>
      </c>
      <c r="AR976" s="73" t="str">
        <f t="shared" si="187"/>
        <v>*0.93</v>
      </c>
      <c r="AS976" s="70" t="str">
        <f t="shared" si="188"/>
        <v>REZoning_Sol-Win</v>
      </c>
      <c r="AT976" s="58"/>
      <c r="AU976" s="50" t="s">
        <v>4314</v>
      </c>
      <c r="AV976" s="72" t="s">
        <v>874</v>
      </c>
      <c r="AW976" s="58">
        <v>2050</v>
      </c>
      <c r="AX976" s="73" t="str">
        <f t="shared" si="189"/>
        <v>*0.89</v>
      </c>
      <c r="AY976" s="70" t="str">
        <f t="shared" si="190"/>
        <v>REZoning_Sol-Win</v>
      </c>
    </row>
    <row r="977" ht="29" spans="1:51">
      <c r="A977" s="67" t="s">
        <v>87</v>
      </c>
      <c r="C977" t="s">
        <v>4315</v>
      </c>
      <c r="D977" s="68" t="s">
        <v>874</v>
      </c>
      <c r="E977" s="52">
        <v>2035</v>
      </c>
      <c r="F977" s="69" t="str">
        <f t="shared" si="180"/>
        <v>*0.95</v>
      </c>
      <c r="G977" s="70" t="str">
        <f t="shared" si="191"/>
        <v>REZoning_Sol-Win</v>
      </c>
      <c r="H977" s="52"/>
      <c r="I977" t="s">
        <v>4315</v>
      </c>
      <c r="J977" s="68" t="s">
        <v>874</v>
      </c>
      <c r="K977" s="52">
        <v>2050</v>
      </c>
      <c r="L977" s="62" t="str">
        <f t="shared" si="181"/>
        <v>*0.92</v>
      </c>
      <c r="M977" s="70" t="str">
        <f t="shared" si="182"/>
        <v>REZoning_Sol-Win</v>
      </c>
      <c r="O977" t="s">
        <v>4315</v>
      </c>
      <c r="P977" t="s">
        <v>874</v>
      </c>
      <c r="Q977">
        <v>2100</v>
      </c>
      <c r="R977" t="s">
        <v>881</v>
      </c>
      <c r="S977" t="s">
        <v>875</v>
      </c>
      <c r="AA977" s="49" t="s">
        <v>4315</v>
      </c>
      <c r="AB977" s="71" t="s">
        <v>874</v>
      </c>
      <c r="AC977" s="55">
        <v>2035</v>
      </c>
      <c r="AD977" s="70" t="str">
        <f t="shared" si="183"/>
        <v>*0.95</v>
      </c>
      <c r="AE977" s="70" t="str">
        <f t="shared" si="184"/>
        <v>REZoning_Sol-Win</v>
      </c>
      <c r="AF977" s="55"/>
      <c r="AG977" s="49" t="s">
        <v>4315</v>
      </c>
      <c r="AH977" s="71" t="s">
        <v>874</v>
      </c>
      <c r="AI977" s="55">
        <v>2050</v>
      </c>
      <c r="AJ977" s="70" t="str">
        <f t="shared" si="185"/>
        <v>*0.92</v>
      </c>
      <c r="AK977" s="70" t="str">
        <f t="shared" si="186"/>
        <v>REZoning_Sol-Win</v>
      </c>
      <c r="AO977" s="50" t="s">
        <v>4315</v>
      </c>
      <c r="AP977" s="72" t="s">
        <v>874</v>
      </c>
      <c r="AQ977" s="58">
        <v>2035</v>
      </c>
      <c r="AR977" s="73" t="str">
        <f t="shared" si="187"/>
        <v>*0.93</v>
      </c>
      <c r="AS977" s="70" t="str">
        <f t="shared" si="188"/>
        <v>REZoning_Sol-Win</v>
      </c>
      <c r="AT977" s="58"/>
      <c r="AU977" s="50" t="s">
        <v>4315</v>
      </c>
      <c r="AV977" s="72" t="s">
        <v>874</v>
      </c>
      <c r="AW977" s="58">
        <v>2050</v>
      </c>
      <c r="AX977" s="73" t="str">
        <f t="shared" si="189"/>
        <v>*0.89</v>
      </c>
      <c r="AY977" s="70" t="str">
        <f t="shared" si="190"/>
        <v>REZoning_Sol-Win</v>
      </c>
    </row>
    <row r="978" ht="29" spans="1:51">
      <c r="A978" s="67" t="s">
        <v>87</v>
      </c>
      <c r="C978" t="s">
        <v>4316</v>
      </c>
      <c r="D978" s="68" t="s">
        <v>874</v>
      </c>
      <c r="E978" s="52">
        <v>2035</v>
      </c>
      <c r="F978" s="69" t="str">
        <f t="shared" si="180"/>
        <v>*0.95</v>
      </c>
      <c r="G978" s="70" t="str">
        <f t="shared" si="191"/>
        <v>REZoning_Sol-Win</v>
      </c>
      <c r="H978" s="52"/>
      <c r="I978" t="s">
        <v>4316</v>
      </c>
      <c r="J978" s="68" t="s">
        <v>874</v>
      </c>
      <c r="K978" s="52">
        <v>2050</v>
      </c>
      <c r="L978" s="62" t="str">
        <f t="shared" si="181"/>
        <v>*0.92</v>
      </c>
      <c r="M978" s="70" t="str">
        <f t="shared" si="182"/>
        <v>REZoning_Sol-Win</v>
      </c>
      <c r="O978" t="s">
        <v>4316</v>
      </c>
      <c r="P978" t="s">
        <v>874</v>
      </c>
      <c r="Q978">
        <v>2100</v>
      </c>
      <c r="R978" t="s">
        <v>881</v>
      </c>
      <c r="S978" t="s">
        <v>875</v>
      </c>
      <c r="AA978" s="49" t="s">
        <v>4316</v>
      </c>
      <c r="AB978" s="71" t="s">
        <v>874</v>
      </c>
      <c r="AC978" s="55">
        <v>2035</v>
      </c>
      <c r="AD978" s="70" t="str">
        <f t="shared" si="183"/>
        <v>*0.95</v>
      </c>
      <c r="AE978" s="70" t="str">
        <f t="shared" si="184"/>
        <v>REZoning_Sol-Win</v>
      </c>
      <c r="AF978" s="55"/>
      <c r="AG978" s="49" t="s">
        <v>4316</v>
      </c>
      <c r="AH978" s="71" t="s">
        <v>874</v>
      </c>
      <c r="AI978" s="55">
        <v>2050</v>
      </c>
      <c r="AJ978" s="70" t="str">
        <f t="shared" si="185"/>
        <v>*0.92</v>
      </c>
      <c r="AK978" s="70" t="str">
        <f t="shared" si="186"/>
        <v>REZoning_Sol-Win</v>
      </c>
      <c r="AO978" s="50" t="s">
        <v>4316</v>
      </c>
      <c r="AP978" s="72" t="s">
        <v>874</v>
      </c>
      <c r="AQ978" s="58">
        <v>2035</v>
      </c>
      <c r="AR978" s="73" t="str">
        <f t="shared" si="187"/>
        <v>*0.93</v>
      </c>
      <c r="AS978" s="70" t="str">
        <f t="shared" si="188"/>
        <v>REZoning_Sol-Win</v>
      </c>
      <c r="AT978" s="58"/>
      <c r="AU978" s="50" t="s">
        <v>4316</v>
      </c>
      <c r="AV978" s="72" t="s">
        <v>874</v>
      </c>
      <c r="AW978" s="58">
        <v>2050</v>
      </c>
      <c r="AX978" s="73" t="str">
        <f t="shared" si="189"/>
        <v>*0.89</v>
      </c>
      <c r="AY978" s="70" t="str">
        <f t="shared" si="190"/>
        <v>REZoning_Sol-Win</v>
      </c>
    </row>
    <row r="979" ht="29" spans="1:51">
      <c r="A979" s="67" t="s">
        <v>87</v>
      </c>
      <c r="C979" t="s">
        <v>4317</v>
      </c>
      <c r="D979" s="68" t="s">
        <v>874</v>
      </c>
      <c r="E979" s="52">
        <v>2035</v>
      </c>
      <c r="F979" s="69" t="str">
        <f t="shared" si="180"/>
        <v>*0.95</v>
      </c>
      <c r="G979" s="70" t="str">
        <f t="shared" si="191"/>
        <v>REZoning_Sol-Win</v>
      </c>
      <c r="H979" s="52"/>
      <c r="I979" t="s">
        <v>4317</v>
      </c>
      <c r="J979" s="68" t="s">
        <v>874</v>
      </c>
      <c r="K979" s="52">
        <v>2050</v>
      </c>
      <c r="L979" s="62" t="str">
        <f t="shared" si="181"/>
        <v>*0.92</v>
      </c>
      <c r="M979" s="70" t="str">
        <f t="shared" si="182"/>
        <v>REZoning_Sol-Win</v>
      </c>
      <c r="O979" t="s">
        <v>4317</v>
      </c>
      <c r="P979" t="s">
        <v>874</v>
      </c>
      <c r="Q979">
        <v>2100</v>
      </c>
      <c r="R979" t="s">
        <v>881</v>
      </c>
      <c r="S979" t="s">
        <v>875</v>
      </c>
      <c r="AA979" s="49" t="s">
        <v>4317</v>
      </c>
      <c r="AB979" s="71" t="s">
        <v>874</v>
      </c>
      <c r="AC979" s="55">
        <v>2035</v>
      </c>
      <c r="AD979" s="70" t="str">
        <f t="shared" si="183"/>
        <v>*0.95</v>
      </c>
      <c r="AE979" s="70" t="str">
        <f t="shared" si="184"/>
        <v>REZoning_Sol-Win</v>
      </c>
      <c r="AF979" s="55"/>
      <c r="AG979" s="49" t="s">
        <v>4317</v>
      </c>
      <c r="AH979" s="71" t="s">
        <v>874</v>
      </c>
      <c r="AI979" s="55">
        <v>2050</v>
      </c>
      <c r="AJ979" s="70" t="str">
        <f t="shared" si="185"/>
        <v>*0.92</v>
      </c>
      <c r="AK979" s="70" t="str">
        <f t="shared" si="186"/>
        <v>REZoning_Sol-Win</v>
      </c>
      <c r="AO979" s="50" t="s">
        <v>4317</v>
      </c>
      <c r="AP979" s="72" t="s">
        <v>874</v>
      </c>
      <c r="AQ979" s="58">
        <v>2035</v>
      </c>
      <c r="AR979" s="73" t="str">
        <f t="shared" si="187"/>
        <v>*0.93</v>
      </c>
      <c r="AS979" s="70" t="str">
        <f t="shared" si="188"/>
        <v>REZoning_Sol-Win</v>
      </c>
      <c r="AT979" s="58"/>
      <c r="AU979" s="50" t="s">
        <v>4317</v>
      </c>
      <c r="AV979" s="72" t="s">
        <v>874</v>
      </c>
      <c r="AW979" s="58">
        <v>2050</v>
      </c>
      <c r="AX979" s="73" t="str">
        <f t="shared" si="189"/>
        <v>*0.89</v>
      </c>
      <c r="AY979" s="70" t="str">
        <f t="shared" si="190"/>
        <v>REZoning_Sol-Win</v>
      </c>
    </row>
    <row r="980" ht="29" spans="1:51">
      <c r="A980" s="67" t="s">
        <v>87</v>
      </c>
      <c r="C980" t="s">
        <v>4318</v>
      </c>
      <c r="D980" s="68" t="s">
        <v>874</v>
      </c>
      <c r="E980" s="52">
        <v>2035</v>
      </c>
      <c r="F980" s="69" t="str">
        <f t="shared" si="180"/>
        <v>*0.95</v>
      </c>
      <c r="G980" s="70" t="str">
        <f t="shared" si="191"/>
        <v>REZoning_Sol-Win</v>
      </c>
      <c r="H980" s="52"/>
      <c r="I980" t="s">
        <v>4318</v>
      </c>
      <c r="J980" s="68" t="s">
        <v>874</v>
      </c>
      <c r="K980" s="52">
        <v>2050</v>
      </c>
      <c r="L980" s="62" t="str">
        <f t="shared" si="181"/>
        <v>*0.92</v>
      </c>
      <c r="M980" s="70" t="str">
        <f t="shared" si="182"/>
        <v>REZoning_Sol-Win</v>
      </c>
      <c r="O980" t="s">
        <v>4318</v>
      </c>
      <c r="P980" t="s">
        <v>874</v>
      </c>
      <c r="Q980">
        <v>2100</v>
      </c>
      <c r="R980" t="s">
        <v>881</v>
      </c>
      <c r="S980" t="s">
        <v>875</v>
      </c>
      <c r="AA980" s="49" t="s">
        <v>4318</v>
      </c>
      <c r="AB980" s="71" t="s">
        <v>874</v>
      </c>
      <c r="AC980" s="55">
        <v>2035</v>
      </c>
      <c r="AD980" s="70" t="str">
        <f t="shared" si="183"/>
        <v>*0.95</v>
      </c>
      <c r="AE980" s="70" t="str">
        <f t="shared" si="184"/>
        <v>REZoning_Sol-Win</v>
      </c>
      <c r="AF980" s="55"/>
      <c r="AG980" s="49" t="s">
        <v>4318</v>
      </c>
      <c r="AH980" s="71" t="s">
        <v>874</v>
      </c>
      <c r="AI980" s="55">
        <v>2050</v>
      </c>
      <c r="AJ980" s="70" t="str">
        <f t="shared" si="185"/>
        <v>*0.92</v>
      </c>
      <c r="AK980" s="70" t="str">
        <f t="shared" si="186"/>
        <v>REZoning_Sol-Win</v>
      </c>
      <c r="AO980" s="50" t="s">
        <v>4318</v>
      </c>
      <c r="AP980" s="72" t="s">
        <v>874</v>
      </c>
      <c r="AQ980" s="58">
        <v>2035</v>
      </c>
      <c r="AR980" s="73" t="str">
        <f t="shared" si="187"/>
        <v>*0.93</v>
      </c>
      <c r="AS980" s="70" t="str">
        <f t="shared" si="188"/>
        <v>REZoning_Sol-Win</v>
      </c>
      <c r="AT980" s="58"/>
      <c r="AU980" s="50" t="s">
        <v>4318</v>
      </c>
      <c r="AV980" s="72" t="s">
        <v>874</v>
      </c>
      <c r="AW980" s="58">
        <v>2050</v>
      </c>
      <c r="AX980" s="73" t="str">
        <f t="shared" si="189"/>
        <v>*0.89</v>
      </c>
      <c r="AY980" s="70" t="str">
        <f t="shared" si="190"/>
        <v>REZoning_Sol-Win</v>
      </c>
    </row>
    <row r="981" ht="29" spans="1:51">
      <c r="A981" s="67" t="s">
        <v>87</v>
      </c>
      <c r="C981" t="s">
        <v>4319</v>
      </c>
      <c r="D981" s="68" t="s">
        <v>874</v>
      </c>
      <c r="E981" s="52">
        <v>2035</v>
      </c>
      <c r="F981" s="69" t="str">
        <f t="shared" si="180"/>
        <v>*0.95</v>
      </c>
      <c r="G981" s="70" t="str">
        <f t="shared" si="191"/>
        <v>REZoning_Sol-Win</v>
      </c>
      <c r="H981" s="52"/>
      <c r="I981" t="s">
        <v>4319</v>
      </c>
      <c r="J981" s="68" t="s">
        <v>874</v>
      </c>
      <c r="K981" s="52">
        <v>2050</v>
      </c>
      <c r="L981" s="62" t="str">
        <f t="shared" si="181"/>
        <v>*0.92</v>
      </c>
      <c r="M981" s="70" t="str">
        <f t="shared" si="182"/>
        <v>REZoning_Sol-Win</v>
      </c>
      <c r="O981" t="s">
        <v>4319</v>
      </c>
      <c r="P981" t="s">
        <v>874</v>
      </c>
      <c r="Q981">
        <v>2100</v>
      </c>
      <c r="R981" t="s">
        <v>881</v>
      </c>
      <c r="S981" t="s">
        <v>875</v>
      </c>
      <c r="AA981" s="49" t="s">
        <v>4319</v>
      </c>
      <c r="AB981" s="71" t="s">
        <v>874</v>
      </c>
      <c r="AC981" s="55">
        <v>2035</v>
      </c>
      <c r="AD981" s="70" t="str">
        <f t="shared" si="183"/>
        <v>*0.95</v>
      </c>
      <c r="AE981" s="70" t="str">
        <f t="shared" si="184"/>
        <v>REZoning_Sol-Win</v>
      </c>
      <c r="AF981" s="55"/>
      <c r="AG981" s="49" t="s">
        <v>4319</v>
      </c>
      <c r="AH981" s="71" t="s">
        <v>874</v>
      </c>
      <c r="AI981" s="55">
        <v>2050</v>
      </c>
      <c r="AJ981" s="70" t="str">
        <f t="shared" si="185"/>
        <v>*0.92</v>
      </c>
      <c r="AK981" s="70" t="str">
        <f t="shared" si="186"/>
        <v>REZoning_Sol-Win</v>
      </c>
      <c r="AO981" s="50" t="s">
        <v>4319</v>
      </c>
      <c r="AP981" s="72" t="s">
        <v>874</v>
      </c>
      <c r="AQ981" s="58">
        <v>2035</v>
      </c>
      <c r="AR981" s="73" t="str">
        <f t="shared" si="187"/>
        <v>*0.93</v>
      </c>
      <c r="AS981" s="70" t="str">
        <f t="shared" si="188"/>
        <v>REZoning_Sol-Win</v>
      </c>
      <c r="AT981" s="58"/>
      <c r="AU981" s="50" t="s">
        <v>4319</v>
      </c>
      <c r="AV981" s="72" t="s">
        <v>874</v>
      </c>
      <c r="AW981" s="58">
        <v>2050</v>
      </c>
      <c r="AX981" s="73" t="str">
        <f t="shared" si="189"/>
        <v>*0.89</v>
      </c>
      <c r="AY981" s="70" t="str">
        <f t="shared" si="190"/>
        <v>REZoning_Sol-Win</v>
      </c>
    </row>
    <row r="982" ht="29" spans="1:51">
      <c r="A982" s="67" t="s">
        <v>87</v>
      </c>
      <c r="C982" t="s">
        <v>4320</v>
      </c>
      <c r="D982" s="68" t="s">
        <v>874</v>
      </c>
      <c r="E982" s="52">
        <v>2035</v>
      </c>
      <c r="F982" s="69" t="str">
        <f t="shared" si="180"/>
        <v>*0.95</v>
      </c>
      <c r="G982" s="70" t="str">
        <f t="shared" si="191"/>
        <v>REZoning_Sol-Win</v>
      </c>
      <c r="H982" s="52"/>
      <c r="I982" t="s">
        <v>4320</v>
      </c>
      <c r="J982" s="68" t="s">
        <v>874</v>
      </c>
      <c r="K982" s="52">
        <v>2050</v>
      </c>
      <c r="L982" s="62" t="str">
        <f t="shared" si="181"/>
        <v>*0.92</v>
      </c>
      <c r="M982" s="70" t="str">
        <f t="shared" si="182"/>
        <v>REZoning_Sol-Win</v>
      </c>
      <c r="O982" t="s">
        <v>4320</v>
      </c>
      <c r="P982" t="s">
        <v>874</v>
      </c>
      <c r="Q982">
        <v>2100</v>
      </c>
      <c r="R982" t="s">
        <v>881</v>
      </c>
      <c r="S982" t="s">
        <v>875</v>
      </c>
      <c r="AA982" s="49" t="s">
        <v>4320</v>
      </c>
      <c r="AB982" s="71" t="s">
        <v>874</v>
      </c>
      <c r="AC982" s="55">
        <v>2035</v>
      </c>
      <c r="AD982" s="70" t="str">
        <f t="shared" si="183"/>
        <v>*0.95</v>
      </c>
      <c r="AE982" s="70" t="str">
        <f t="shared" si="184"/>
        <v>REZoning_Sol-Win</v>
      </c>
      <c r="AF982" s="55"/>
      <c r="AG982" s="49" t="s">
        <v>4320</v>
      </c>
      <c r="AH982" s="71" t="s">
        <v>874</v>
      </c>
      <c r="AI982" s="55">
        <v>2050</v>
      </c>
      <c r="AJ982" s="70" t="str">
        <f t="shared" si="185"/>
        <v>*0.92</v>
      </c>
      <c r="AK982" s="70" t="str">
        <f t="shared" si="186"/>
        <v>REZoning_Sol-Win</v>
      </c>
      <c r="AO982" s="50" t="s">
        <v>4320</v>
      </c>
      <c r="AP982" s="72" t="s">
        <v>874</v>
      </c>
      <c r="AQ982" s="58">
        <v>2035</v>
      </c>
      <c r="AR982" s="73" t="str">
        <f t="shared" si="187"/>
        <v>*0.93</v>
      </c>
      <c r="AS982" s="70" t="str">
        <f t="shared" si="188"/>
        <v>REZoning_Sol-Win</v>
      </c>
      <c r="AT982" s="58"/>
      <c r="AU982" s="50" t="s">
        <v>4320</v>
      </c>
      <c r="AV982" s="72" t="s">
        <v>874</v>
      </c>
      <c r="AW982" s="58">
        <v>2050</v>
      </c>
      <c r="AX982" s="73" t="str">
        <f t="shared" si="189"/>
        <v>*0.89</v>
      </c>
      <c r="AY982" s="70" t="str">
        <f t="shared" si="190"/>
        <v>REZoning_Sol-Win</v>
      </c>
    </row>
    <row r="983" ht="29" spans="1:51">
      <c r="A983" s="67" t="s">
        <v>87</v>
      </c>
      <c r="C983" t="s">
        <v>4321</v>
      </c>
      <c r="D983" s="68" t="s">
        <v>874</v>
      </c>
      <c r="E983" s="52">
        <v>2035</v>
      </c>
      <c r="F983" s="69" t="str">
        <f t="shared" si="180"/>
        <v>*0.95</v>
      </c>
      <c r="G983" s="70" t="str">
        <f t="shared" si="191"/>
        <v>REZoning_Sol-Win</v>
      </c>
      <c r="H983" s="52"/>
      <c r="I983" t="s">
        <v>4321</v>
      </c>
      <c r="J983" s="68" t="s">
        <v>874</v>
      </c>
      <c r="K983" s="52">
        <v>2050</v>
      </c>
      <c r="L983" s="62" t="str">
        <f t="shared" si="181"/>
        <v>*0.92</v>
      </c>
      <c r="M983" s="70" t="str">
        <f t="shared" si="182"/>
        <v>REZoning_Sol-Win</v>
      </c>
      <c r="O983" t="s">
        <v>4321</v>
      </c>
      <c r="P983" t="s">
        <v>874</v>
      </c>
      <c r="Q983">
        <v>2100</v>
      </c>
      <c r="R983" t="s">
        <v>881</v>
      </c>
      <c r="S983" t="s">
        <v>875</v>
      </c>
      <c r="AA983" s="49" t="s">
        <v>4321</v>
      </c>
      <c r="AB983" s="71" t="s">
        <v>874</v>
      </c>
      <c r="AC983" s="55">
        <v>2035</v>
      </c>
      <c r="AD983" s="70" t="str">
        <f t="shared" si="183"/>
        <v>*0.95</v>
      </c>
      <c r="AE983" s="70" t="str">
        <f t="shared" si="184"/>
        <v>REZoning_Sol-Win</v>
      </c>
      <c r="AF983" s="55"/>
      <c r="AG983" s="49" t="s">
        <v>4321</v>
      </c>
      <c r="AH983" s="71" t="s">
        <v>874</v>
      </c>
      <c r="AI983" s="55">
        <v>2050</v>
      </c>
      <c r="AJ983" s="70" t="str">
        <f t="shared" si="185"/>
        <v>*0.92</v>
      </c>
      <c r="AK983" s="70" t="str">
        <f t="shared" si="186"/>
        <v>REZoning_Sol-Win</v>
      </c>
      <c r="AO983" s="50" t="s">
        <v>4321</v>
      </c>
      <c r="AP983" s="72" t="s">
        <v>874</v>
      </c>
      <c r="AQ983" s="58">
        <v>2035</v>
      </c>
      <c r="AR983" s="73" t="str">
        <f t="shared" si="187"/>
        <v>*0.93</v>
      </c>
      <c r="AS983" s="70" t="str">
        <f t="shared" si="188"/>
        <v>REZoning_Sol-Win</v>
      </c>
      <c r="AT983" s="58"/>
      <c r="AU983" s="50" t="s">
        <v>4321</v>
      </c>
      <c r="AV983" s="72" t="s">
        <v>874</v>
      </c>
      <c r="AW983" s="58">
        <v>2050</v>
      </c>
      <c r="AX983" s="73" t="str">
        <f t="shared" si="189"/>
        <v>*0.89</v>
      </c>
      <c r="AY983" s="70" t="str">
        <f t="shared" si="190"/>
        <v>REZoning_Sol-Win</v>
      </c>
    </row>
    <row r="984" ht="29" spans="1:51">
      <c r="A984" s="67" t="s">
        <v>101</v>
      </c>
      <c r="C984" t="s">
        <v>4322</v>
      </c>
      <c r="D984" s="68" t="s">
        <v>874</v>
      </c>
      <c r="E984" s="52">
        <v>2035</v>
      </c>
      <c r="F984" s="69" t="str">
        <f t="shared" si="180"/>
        <v>*0.96</v>
      </c>
      <c r="G984" s="70" t="str">
        <f t="shared" si="191"/>
        <v>REZoning_Sol-Win</v>
      </c>
      <c r="H984" s="52"/>
      <c r="I984" t="s">
        <v>4322</v>
      </c>
      <c r="J984" s="68" t="s">
        <v>874</v>
      </c>
      <c r="K984" s="52">
        <v>2050</v>
      </c>
      <c r="L984" s="62" t="str">
        <f t="shared" si="181"/>
        <v>*0.94</v>
      </c>
      <c r="M984" s="70" t="str">
        <f t="shared" si="182"/>
        <v>REZoning_Sol-Win</v>
      </c>
      <c r="O984" t="s">
        <v>4322</v>
      </c>
      <c r="P984" t="s">
        <v>874</v>
      </c>
      <c r="Q984">
        <v>2100</v>
      </c>
      <c r="R984" t="s">
        <v>968</v>
      </c>
      <c r="S984" t="s">
        <v>875</v>
      </c>
      <c r="AA984" s="49" t="s">
        <v>4322</v>
      </c>
      <c r="AB984" s="71" t="s">
        <v>874</v>
      </c>
      <c r="AC984" s="55">
        <v>2035</v>
      </c>
      <c r="AD984" s="70" t="str">
        <f t="shared" si="183"/>
        <v>*0.96</v>
      </c>
      <c r="AE984" s="70" t="str">
        <f t="shared" si="184"/>
        <v>REZoning_Sol-Win</v>
      </c>
      <c r="AF984" s="55"/>
      <c r="AG984" s="49" t="s">
        <v>4322</v>
      </c>
      <c r="AH984" s="71" t="s">
        <v>874</v>
      </c>
      <c r="AI984" s="55">
        <v>2050</v>
      </c>
      <c r="AJ984" s="70" t="str">
        <f t="shared" si="185"/>
        <v>*0.93</v>
      </c>
      <c r="AK984" s="70" t="str">
        <f t="shared" si="186"/>
        <v>REZoning_Sol-Win</v>
      </c>
      <c r="AO984" s="50" t="s">
        <v>4322</v>
      </c>
      <c r="AP984" s="72" t="s">
        <v>874</v>
      </c>
      <c r="AQ984" s="58">
        <v>2035</v>
      </c>
      <c r="AR984" s="73" t="str">
        <f t="shared" si="187"/>
        <v>*0.92</v>
      </c>
      <c r="AS984" s="70" t="str">
        <f t="shared" si="188"/>
        <v>REZoning_Sol-Win</v>
      </c>
      <c r="AT984" s="58"/>
      <c r="AU984" s="50" t="s">
        <v>4322</v>
      </c>
      <c r="AV984" s="72" t="s">
        <v>874</v>
      </c>
      <c r="AW984" s="58">
        <v>2050</v>
      </c>
      <c r="AX984" s="73" t="str">
        <f t="shared" si="189"/>
        <v>*0.89</v>
      </c>
      <c r="AY984" s="70" t="str">
        <f t="shared" si="190"/>
        <v>REZoning_Sol-Win</v>
      </c>
    </row>
    <row r="985" ht="29" spans="1:51">
      <c r="A985" s="67" t="s">
        <v>101</v>
      </c>
      <c r="C985" t="s">
        <v>4323</v>
      </c>
      <c r="D985" s="68" t="s">
        <v>874</v>
      </c>
      <c r="E985" s="52">
        <v>2035</v>
      </c>
      <c r="F985" s="69" t="str">
        <f t="shared" si="180"/>
        <v>*0.96</v>
      </c>
      <c r="G985" s="70" t="str">
        <f t="shared" si="191"/>
        <v>REZoning_Sol-Win</v>
      </c>
      <c r="H985" s="52"/>
      <c r="I985" t="s">
        <v>4323</v>
      </c>
      <c r="J985" s="68" t="s">
        <v>874</v>
      </c>
      <c r="K985" s="52">
        <v>2050</v>
      </c>
      <c r="L985" s="62" t="str">
        <f t="shared" si="181"/>
        <v>*0.94</v>
      </c>
      <c r="M985" s="70" t="str">
        <f t="shared" si="182"/>
        <v>REZoning_Sol-Win</v>
      </c>
      <c r="O985" t="s">
        <v>4323</v>
      </c>
      <c r="P985" t="s">
        <v>874</v>
      </c>
      <c r="Q985">
        <v>2100</v>
      </c>
      <c r="R985" t="s">
        <v>968</v>
      </c>
      <c r="S985" t="s">
        <v>875</v>
      </c>
      <c r="AA985" s="49" t="s">
        <v>4323</v>
      </c>
      <c r="AB985" s="71" t="s">
        <v>874</v>
      </c>
      <c r="AC985" s="55">
        <v>2035</v>
      </c>
      <c r="AD985" s="70" t="str">
        <f t="shared" si="183"/>
        <v>*0.96</v>
      </c>
      <c r="AE985" s="70" t="str">
        <f t="shared" si="184"/>
        <v>REZoning_Sol-Win</v>
      </c>
      <c r="AF985" s="55"/>
      <c r="AG985" s="49" t="s">
        <v>4323</v>
      </c>
      <c r="AH985" s="71" t="s">
        <v>874</v>
      </c>
      <c r="AI985" s="55">
        <v>2050</v>
      </c>
      <c r="AJ985" s="70" t="str">
        <f t="shared" si="185"/>
        <v>*0.93</v>
      </c>
      <c r="AK985" s="70" t="str">
        <f t="shared" si="186"/>
        <v>REZoning_Sol-Win</v>
      </c>
      <c r="AO985" s="50" t="s">
        <v>4323</v>
      </c>
      <c r="AP985" s="72" t="s">
        <v>874</v>
      </c>
      <c r="AQ985" s="58">
        <v>2035</v>
      </c>
      <c r="AR985" s="73" t="str">
        <f t="shared" si="187"/>
        <v>*0.92</v>
      </c>
      <c r="AS985" s="70" t="str">
        <f t="shared" si="188"/>
        <v>REZoning_Sol-Win</v>
      </c>
      <c r="AT985" s="58"/>
      <c r="AU985" s="50" t="s">
        <v>4323</v>
      </c>
      <c r="AV985" s="72" t="s">
        <v>874</v>
      </c>
      <c r="AW985" s="58">
        <v>2050</v>
      </c>
      <c r="AX985" s="73" t="str">
        <f t="shared" si="189"/>
        <v>*0.89</v>
      </c>
      <c r="AY985" s="70" t="str">
        <f t="shared" si="190"/>
        <v>REZoning_Sol-Win</v>
      </c>
    </row>
    <row r="986" ht="29" spans="1:51">
      <c r="A986" s="67" t="s">
        <v>101</v>
      </c>
      <c r="C986" t="s">
        <v>4324</v>
      </c>
      <c r="D986" s="68" t="s">
        <v>874</v>
      </c>
      <c r="E986" s="52">
        <v>2035</v>
      </c>
      <c r="F986" s="69" t="str">
        <f t="shared" si="180"/>
        <v>*0.96</v>
      </c>
      <c r="G986" s="70" t="str">
        <f t="shared" si="191"/>
        <v>REZoning_Sol-Win</v>
      </c>
      <c r="H986" s="52"/>
      <c r="I986" t="s">
        <v>4324</v>
      </c>
      <c r="J986" s="68" t="s">
        <v>874</v>
      </c>
      <c r="K986" s="52">
        <v>2050</v>
      </c>
      <c r="L986" s="62" t="str">
        <f t="shared" si="181"/>
        <v>*0.94</v>
      </c>
      <c r="M986" s="70" t="str">
        <f t="shared" si="182"/>
        <v>REZoning_Sol-Win</v>
      </c>
      <c r="O986" t="s">
        <v>4324</v>
      </c>
      <c r="P986" t="s">
        <v>874</v>
      </c>
      <c r="Q986">
        <v>2100</v>
      </c>
      <c r="R986" t="s">
        <v>968</v>
      </c>
      <c r="S986" t="s">
        <v>875</v>
      </c>
      <c r="AA986" s="49" t="s">
        <v>4324</v>
      </c>
      <c r="AB986" s="71" t="s">
        <v>874</v>
      </c>
      <c r="AC986" s="55">
        <v>2035</v>
      </c>
      <c r="AD986" s="70" t="str">
        <f t="shared" si="183"/>
        <v>*0.96</v>
      </c>
      <c r="AE986" s="70" t="str">
        <f t="shared" si="184"/>
        <v>REZoning_Sol-Win</v>
      </c>
      <c r="AF986" s="55"/>
      <c r="AG986" s="49" t="s">
        <v>4324</v>
      </c>
      <c r="AH986" s="71" t="s">
        <v>874</v>
      </c>
      <c r="AI986" s="55">
        <v>2050</v>
      </c>
      <c r="AJ986" s="70" t="str">
        <f t="shared" si="185"/>
        <v>*0.93</v>
      </c>
      <c r="AK986" s="70" t="str">
        <f t="shared" si="186"/>
        <v>REZoning_Sol-Win</v>
      </c>
      <c r="AO986" s="50" t="s">
        <v>4324</v>
      </c>
      <c r="AP986" s="72" t="s">
        <v>874</v>
      </c>
      <c r="AQ986" s="58">
        <v>2035</v>
      </c>
      <c r="AR986" s="73" t="str">
        <f t="shared" si="187"/>
        <v>*0.92</v>
      </c>
      <c r="AS986" s="70" t="str">
        <f t="shared" si="188"/>
        <v>REZoning_Sol-Win</v>
      </c>
      <c r="AT986" s="58"/>
      <c r="AU986" s="50" t="s">
        <v>4324</v>
      </c>
      <c r="AV986" s="72" t="s">
        <v>874</v>
      </c>
      <c r="AW986" s="58">
        <v>2050</v>
      </c>
      <c r="AX986" s="73" t="str">
        <f t="shared" si="189"/>
        <v>*0.89</v>
      </c>
      <c r="AY986" s="70" t="str">
        <f t="shared" si="190"/>
        <v>REZoning_Sol-Win</v>
      </c>
    </row>
    <row r="987" ht="29" spans="1:51">
      <c r="A987" s="67" t="s">
        <v>101</v>
      </c>
      <c r="C987" t="s">
        <v>4325</v>
      </c>
      <c r="D987" s="68" t="s">
        <v>874</v>
      </c>
      <c r="E987" s="52">
        <v>2035</v>
      </c>
      <c r="F987" s="69" t="str">
        <f t="shared" si="180"/>
        <v>*0.96</v>
      </c>
      <c r="G987" s="70" t="str">
        <f t="shared" si="191"/>
        <v>REZoning_Sol-Win</v>
      </c>
      <c r="H987" s="52"/>
      <c r="I987" t="s">
        <v>4325</v>
      </c>
      <c r="J987" s="68" t="s">
        <v>874</v>
      </c>
      <c r="K987" s="52">
        <v>2050</v>
      </c>
      <c r="L987" s="62" t="str">
        <f t="shared" si="181"/>
        <v>*0.94</v>
      </c>
      <c r="M987" s="70" t="str">
        <f t="shared" si="182"/>
        <v>REZoning_Sol-Win</v>
      </c>
      <c r="O987" t="s">
        <v>4325</v>
      </c>
      <c r="P987" t="s">
        <v>874</v>
      </c>
      <c r="Q987">
        <v>2100</v>
      </c>
      <c r="R987" t="s">
        <v>968</v>
      </c>
      <c r="S987" t="s">
        <v>875</v>
      </c>
      <c r="AA987" s="49" t="s">
        <v>4325</v>
      </c>
      <c r="AB987" s="71" t="s">
        <v>874</v>
      </c>
      <c r="AC987" s="55">
        <v>2035</v>
      </c>
      <c r="AD987" s="70" t="str">
        <f t="shared" si="183"/>
        <v>*0.96</v>
      </c>
      <c r="AE987" s="70" t="str">
        <f t="shared" si="184"/>
        <v>REZoning_Sol-Win</v>
      </c>
      <c r="AF987" s="55"/>
      <c r="AG987" s="49" t="s">
        <v>4325</v>
      </c>
      <c r="AH987" s="71" t="s">
        <v>874</v>
      </c>
      <c r="AI987" s="55">
        <v>2050</v>
      </c>
      <c r="AJ987" s="70" t="str">
        <f t="shared" si="185"/>
        <v>*0.93</v>
      </c>
      <c r="AK987" s="70" t="str">
        <f t="shared" si="186"/>
        <v>REZoning_Sol-Win</v>
      </c>
      <c r="AO987" s="50" t="s">
        <v>4325</v>
      </c>
      <c r="AP987" s="72" t="s">
        <v>874</v>
      </c>
      <c r="AQ987" s="58">
        <v>2035</v>
      </c>
      <c r="AR987" s="73" t="str">
        <f t="shared" si="187"/>
        <v>*0.92</v>
      </c>
      <c r="AS987" s="70" t="str">
        <f t="shared" si="188"/>
        <v>REZoning_Sol-Win</v>
      </c>
      <c r="AT987" s="58"/>
      <c r="AU987" s="50" t="s">
        <v>4325</v>
      </c>
      <c r="AV987" s="72" t="s">
        <v>874</v>
      </c>
      <c r="AW987" s="58">
        <v>2050</v>
      </c>
      <c r="AX987" s="73" t="str">
        <f t="shared" si="189"/>
        <v>*0.89</v>
      </c>
      <c r="AY987" s="70" t="str">
        <f t="shared" si="190"/>
        <v>REZoning_Sol-Win</v>
      </c>
    </row>
    <row r="988" ht="29" spans="1:51">
      <c r="A988" s="67" t="s">
        <v>101</v>
      </c>
      <c r="C988" t="s">
        <v>4326</v>
      </c>
      <c r="D988" s="68" t="s">
        <v>874</v>
      </c>
      <c r="E988" s="52">
        <v>2035</v>
      </c>
      <c r="F988" s="69" t="str">
        <f t="shared" si="180"/>
        <v>*0.96</v>
      </c>
      <c r="G988" s="70" t="str">
        <f t="shared" si="191"/>
        <v>REZoning_Sol-Win</v>
      </c>
      <c r="H988" s="52"/>
      <c r="I988" t="s">
        <v>4326</v>
      </c>
      <c r="J988" s="68" t="s">
        <v>874</v>
      </c>
      <c r="K988" s="52">
        <v>2050</v>
      </c>
      <c r="L988" s="62" t="str">
        <f t="shared" si="181"/>
        <v>*0.94</v>
      </c>
      <c r="M988" s="70" t="str">
        <f t="shared" si="182"/>
        <v>REZoning_Sol-Win</v>
      </c>
      <c r="O988" t="s">
        <v>4326</v>
      </c>
      <c r="P988" t="s">
        <v>874</v>
      </c>
      <c r="Q988">
        <v>2100</v>
      </c>
      <c r="R988" t="s">
        <v>968</v>
      </c>
      <c r="S988" t="s">
        <v>875</v>
      </c>
      <c r="AA988" s="49" t="s">
        <v>4326</v>
      </c>
      <c r="AB988" s="71" t="s">
        <v>874</v>
      </c>
      <c r="AC988" s="55">
        <v>2035</v>
      </c>
      <c r="AD988" s="70" t="str">
        <f t="shared" si="183"/>
        <v>*0.96</v>
      </c>
      <c r="AE988" s="70" t="str">
        <f t="shared" si="184"/>
        <v>REZoning_Sol-Win</v>
      </c>
      <c r="AF988" s="55"/>
      <c r="AG988" s="49" t="s">
        <v>4326</v>
      </c>
      <c r="AH988" s="71" t="s">
        <v>874</v>
      </c>
      <c r="AI988" s="55">
        <v>2050</v>
      </c>
      <c r="AJ988" s="70" t="str">
        <f t="shared" si="185"/>
        <v>*0.93</v>
      </c>
      <c r="AK988" s="70" t="str">
        <f t="shared" si="186"/>
        <v>REZoning_Sol-Win</v>
      </c>
      <c r="AO988" s="50" t="s">
        <v>4326</v>
      </c>
      <c r="AP988" s="72" t="s">
        <v>874</v>
      </c>
      <c r="AQ988" s="58">
        <v>2035</v>
      </c>
      <c r="AR988" s="73" t="str">
        <f t="shared" si="187"/>
        <v>*0.92</v>
      </c>
      <c r="AS988" s="70" t="str">
        <f t="shared" si="188"/>
        <v>REZoning_Sol-Win</v>
      </c>
      <c r="AT988" s="58"/>
      <c r="AU988" s="50" t="s">
        <v>4326</v>
      </c>
      <c r="AV988" s="72" t="s">
        <v>874</v>
      </c>
      <c r="AW988" s="58">
        <v>2050</v>
      </c>
      <c r="AX988" s="73" t="str">
        <f t="shared" si="189"/>
        <v>*0.89</v>
      </c>
      <c r="AY988" s="70" t="str">
        <f t="shared" si="190"/>
        <v>REZoning_Sol-Win</v>
      </c>
    </row>
    <row r="989" ht="29" spans="1:51">
      <c r="A989" s="67" t="s">
        <v>101</v>
      </c>
      <c r="C989" t="s">
        <v>4327</v>
      </c>
      <c r="D989" s="68" t="s">
        <v>874</v>
      </c>
      <c r="E989" s="52">
        <v>2035</v>
      </c>
      <c r="F989" s="69" t="str">
        <f t="shared" si="180"/>
        <v>*0.96</v>
      </c>
      <c r="G989" s="70" t="str">
        <f t="shared" si="191"/>
        <v>REZoning_Sol-Win</v>
      </c>
      <c r="H989" s="52"/>
      <c r="I989" t="s">
        <v>4327</v>
      </c>
      <c r="J989" s="68" t="s">
        <v>874</v>
      </c>
      <c r="K989" s="52">
        <v>2050</v>
      </c>
      <c r="L989" s="62" t="str">
        <f t="shared" si="181"/>
        <v>*0.94</v>
      </c>
      <c r="M989" s="70" t="str">
        <f t="shared" si="182"/>
        <v>REZoning_Sol-Win</v>
      </c>
      <c r="O989" t="s">
        <v>4327</v>
      </c>
      <c r="P989" t="s">
        <v>874</v>
      </c>
      <c r="Q989">
        <v>2100</v>
      </c>
      <c r="R989" t="s">
        <v>968</v>
      </c>
      <c r="S989" t="s">
        <v>875</v>
      </c>
      <c r="AA989" s="49" t="s">
        <v>4327</v>
      </c>
      <c r="AB989" s="71" t="s">
        <v>874</v>
      </c>
      <c r="AC989" s="55">
        <v>2035</v>
      </c>
      <c r="AD989" s="70" t="str">
        <f t="shared" si="183"/>
        <v>*0.96</v>
      </c>
      <c r="AE989" s="70" t="str">
        <f t="shared" si="184"/>
        <v>REZoning_Sol-Win</v>
      </c>
      <c r="AF989" s="55"/>
      <c r="AG989" s="49" t="s">
        <v>4327</v>
      </c>
      <c r="AH989" s="71" t="s">
        <v>874</v>
      </c>
      <c r="AI989" s="55">
        <v>2050</v>
      </c>
      <c r="AJ989" s="70" t="str">
        <f t="shared" si="185"/>
        <v>*0.93</v>
      </c>
      <c r="AK989" s="70" t="str">
        <f t="shared" si="186"/>
        <v>REZoning_Sol-Win</v>
      </c>
      <c r="AO989" s="50" t="s">
        <v>4327</v>
      </c>
      <c r="AP989" s="72" t="s">
        <v>874</v>
      </c>
      <c r="AQ989" s="58">
        <v>2035</v>
      </c>
      <c r="AR989" s="73" t="str">
        <f t="shared" si="187"/>
        <v>*0.92</v>
      </c>
      <c r="AS989" s="70" t="str">
        <f t="shared" si="188"/>
        <v>REZoning_Sol-Win</v>
      </c>
      <c r="AT989" s="58"/>
      <c r="AU989" s="50" t="s">
        <v>4327</v>
      </c>
      <c r="AV989" s="72" t="s">
        <v>874</v>
      </c>
      <c r="AW989" s="58">
        <v>2050</v>
      </c>
      <c r="AX989" s="73" t="str">
        <f t="shared" si="189"/>
        <v>*0.89</v>
      </c>
      <c r="AY989" s="70" t="str">
        <f t="shared" si="190"/>
        <v>REZoning_Sol-Win</v>
      </c>
    </row>
    <row r="990" ht="29" spans="1:51">
      <c r="A990" s="67" t="s">
        <v>101</v>
      </c>
      <c r="C990" t="s">
        <v>4328</v>
      </c>
      <c r="D990" s="68" t="s">
        <v>874</v>
      </c>
      <c r="E990" s="52">
        <v>2035</v>
      </c>
      <c r="F990" s="69" t="str">
        <f t="shared" si="180"/>
        <v>*0.96</v>
      </c>
      <c r="G990" s="70" t="str">
        <f t="shared" si="191"/>
        <v>REZoning_Sol-Win</v>
      </c>
      <c r="H990" s="52"/>
      <c r="I990" t="s">
        <v>4328</v>
      </c>
      <c r="J990" s="68" t="s">
        <v>874</v>
      </c>
      <c r="K990" s="52">
        <v>2050</v>
      </c>
      <c r="L990" s="62" t="str">
        <f t="shared" si="181"/>
        <v>*0.94</v>
      </c>
      <c r="M990" s="70" t="str">
        <f t="shared" si="182"/>
        <v>REZoning_Sol-Win</v>
      </c>
      <c r="O990" t="s">
        <v>4328</v>
      </c>
      <c r="P990" t="s">
        <v>874</v>
      </c>
      <c r="Q990">
        <v>2100</v>
      </c>
      <c r="R990" t="s">
        <v>968</v>
      </c>
      <c r="S990" t="s">
        <v>875</v>
      </c>
      <c r="AA990" s="49" t="s">
        <v>4328</v>
      </c>
      <c r="AB990" s="71" t="s">
        <v>874</v>
      </c>
      <c r="AC990" s="55">
        <v>2035</v>
      </c>
      <c r="AD990" s="70" t="str">
        <f t="shared" si="183"/>
        <v>*0.96</v>
      </c>
      <c r="AE990" s="70" t="str">
        <f t="shared" si="184"/>
        <v>REZoning_Sol-Win</v>
      </c>
      <c r="AF990" s="55"/>
      <c r="AG990" s="49" t="s">
        <v>4328</v>
      </c>
      <c r="AH990" s="71" t="s">
        <v>874</v>
      </c>
      <c r="AI990" s="55">
        <v>2050</v>
      </c>
      <c r="AJ990" s="70" t="str">
        <f t="shared" si="185"/>
        <v>*0.93</v>
      </c>
      <c r="AK990" s="70" t="str">
        <f t="shared" si="186"/>
        <v>REZoning_Sol-Win</v>
      </c>
      <c r="AO990" s="50" t="s">
        <v>4328</v>
      </c>
      <c r="AP990" s="72" t="s">
        <v>874</v>
      </c>
      <c r="AQ990" s="58">
        <v>2035</v>
      </c>
      <c r="AR990" s="73" t="str">
        <f t="shared" si="187"/>
        <v>*0.92</v>
      </c>
      <c r="AS990" s="70" t="str">
        <f t="shared" si="188"/>
        <v>REZoning_Sol-Win</v>
      </c>
      <c r="AT990" s="58"/>
      <c r="AU990" s="50" t="s">
        <v>4328</v>
      </c>
      <c r="AV990" s="72" t="s">
        <v>874</v>
      </c>
      <c r="AW990" s="58">
        <v>2050</v>
      </c>
      <c r="AX990" s="73" t="str">
        <f t="shared" si="189"/>
        <v>*0.89</v>
      </c>
      <c r="AY990" s="70" t="str">
        <f t="shared" si="190"/>
        <v>REZoning_Sol-Win</v>
      </c>
    </row>
    <row r="991" ht="29" spans="1:51">
      <c r="A991" s="67" t="s">
        <v>101</v>
      </c>
      <c r="C991" t="s">
        <v>4329</v>
      </c>
      <c r="D991" s="68" t="s">
        <v>874</v>
      </c>
      <c r="E991" s="52">
        <v>2035</v>
      </c>
      <c r="F991" s="69" t="str">
        <f t="shared" si="180"/>
        <v>*0.96</v>
      </c>
      <c r="G991" s="70" t="str">
        <f t="shared" si="191"/>
        <v>REZoning_Sol-Win</v>
      </c>
      <c r="H991" s="52"/>
      <c r="I991" t="s">
        <v>4329</v>
      </c>
      <c r="J991" s="68" t="s">
        <v>874</v>
      </c>
      <c r="K991" s="52">
        <v>2050</v>
      </c>
      <c r="L991" s="62" t="str">
        <f t="shared" si="181"/>
        <v>*0.94</v>
      </c>
      <c r="M991" s="70" t="str">
        <f t="shared" si="182"/>
        <v>REZoning_Sol-Win</v>
      </c>
      <c r="O991" t="s">
        <v>4329</v>
      </c>
      <c r="P991" t="s">
        <v>874</v>
      </c>
      <c r="Q991">
        <v>2100</v>
      </c>
      <c r="R991" t="s">
        <v>968</v>
      </c>
      <c r="S991" t="s">
        <v>875</v>
      </c>
      <c r="AA991" s="49" t="s">
        <v>4329</v>
      </c>
      <c r="AB991" s="71" t="s">
        <v>874</v>
      </c>
      <c r="AC991" s="55">
        <v>2035</v>
      </c>
      <c r="AD991" s="70" t="str">
        <f t="shared" si="183"/>
        <v>*0.96</v>
      </c>
      <c r="AE991" s="70" t="str">
        <f t="shared" si="184"/>
        <v>REZoning_Sol-Win</v>
      </c>
      <c r="AF991" s="55"/>
      <c r="AG991" s="49" t="s">
        <v>4329</v>
      </c>
      <c r="AH991" s="71" t="s">
        <v>874</v>
      </c>
      <c r="AI991" s="55">
        <v>2050</v>
      </c>
      <c r="AJ991" s="70" t="str">
        <f t="shared" si="185"/>
        <v>*0.93</v>
      </c>
      <c r="AK991" s="70" t="str">
        <f t="shared" si="186"/>
        <v>REZoning_Sol-Win</v>
      </c>
      <c r="AO991" s="50" t="s">
        <v>4329</v>
      </c>
      <c r="AP991" s="72" t="s">
        <v>874</v>
      </c>
      <c r="AQ991" s="58">
        <v>2035</v>
      </c>
      <c r="AR991" s="73" t="str">
        <f t="shared" si="187"/>
        <v>*0.92</v>
      </c>
      <c r="AS991" s="70" t="str">
        <f t="shared" si="188"/>
        <v>REZoning_Sol-Win</v>
      </c>
      <c r="AT991" s="58"/>
      <c r="AU991" s="50" t="s">
        <v>4329</v>
      </c>
      <c r="AV991" s="72" t="s">
        <v>874</v>
      </c>
      <c r="AW991" s="58">
        <v>2050</v>
      </c>
      <c r="AX991" s="73" t="str">
        <f t="shared" si="189"/>
        <v>*0.89</v>
      </c>
      <c r="AY991" s="70" t="str">
        <f t="shared" si="190"/>
        <v>REZoning_Sol-Win</v>
      </c>
    </row>
    <row r="992" ht="29" spans="1:51">
      <c r="A992" s="67" t="s">
        <v>101</v>
      </c>
      <c r="C992" t="s">
        <v>4330</v>
      </c>
      <c r="D992" s="68" t="s">
        <v>874</v>
      </c>
      <c r="E992" s="52">
        <v>2035</v>
      </c>
      <c r="F992" s="69" t="str">
        <f t="shared" si="180"/>
        <v>*0.96</v>
      </c>
      <c r="G992" s="70" t="str">
        <f t="shared" si="191"/>
        <v>REZoning_Sol-Win</v>
      </c>
      <c r="H992" s="52"/>
      <c r="I992" t="s">
        <v>4330</v>
      </c>
      <c r="J992" s="68" t="s">
        <v>874</v>
      </c>
      <c r="K992" s="52">
        <v>2050</v>
      </c>
      <c r="L992" s="62" t="str">
        <f t="shared" si="181"/>
        <v>*0.94</v>
      </c>
      <c r="M992" s="70" t="str">
        <f t="shared" si="182"/>
        <v>REZoning_Sol-Win</v>
      </c>
      <c r="O992" t="s">
        <v>4330</v>
      </c>
      <c r="P992" t="s">
        <v>874</v>
      </c>
      <c r="Q992">
        <v>2100</v>
      </c>
      <c r="R992" t="s">
        <v>968</v>
      </c>
      <c r="S992" t="s">
        <v>875</v>
      </c>
      <c r="AA992" s="49" t="s">
        <v>4330</v>
      </c>
      <c r="AB992" s="71" t="s">
        <v>874</v>
      </c>
      <c r="AC992" s="55">
        <v>2035</v>
      </c>
      <c r="AD992" s="70" t="str">
        <f t="shared" si="183"/>
        <v>*0.96</v>
      </c>
      <c r="AE992" s="70" t="str">
        <f t="shared" si="184"/>
        <v>REZoning_Sol-Win</v>
      </c>
      <c r="AF992" s="55"/>
      <c r="AG992" s="49" t="s">
        <v>4330</v>
      </c>
      <c r="AH992" s="71" t="s">
        <v>874</v>
      </c>
      <c r="AI992" s="55">
        <v>2050</v>
      </c>
      <c r="AJ992" s="70" t="str">
        <f t="shared" si="185"/>
        <v>*0.93</v>
      </c>
      <c r="AK992" s="70" t="str">
        <f t="shared" si="186"/>
        <v>REZoning_Sol-Win</v>
      </c>
      <c r="AO992" s="50" t="s">
        <v>4330</v>
      </c>
      <c r="AP992" s="72" t="s">
        <v>874</v>
      </c>
      <c r="AQ992" s="58">
        <v>2035</v>
      </c>
      <c r="AR992" s="73" t="str">
        <f t="shared" si="187"/>
        <v>*0.92</v>
      </c>
      <c r="AS992" s="70" t="str">
        <f t="shared" si="188"/>
        <v>REZoning_Sol-Win</v>
      </c>
      <c r="AT992" s="58"/>
      <c r="AU992" s="50" t="s">
        <v>4330</v>
      </c>
      <c r="AV992" s="72" t="s">
        <v>874</v>
      </c>
      <c r="AW992" s="58">
        <v>2050</v>
      </c>
      <c r="AX992" s="73" t="str">
        <f t="shared" si="189"/>
        <v>*0.89</v>
      </c>
      <c r="AY992" s="70" t="str">
        <f t="shared" si="190"/>
        <v>REZoning_Sol-Win</v>
      </c>
    </row>
    <row r="993" ht="29" spans="1:51">
      <c r="A993" s="67" t="s">
        <v>101</v>
      </c>
      <c r="C993" t="s">
        <v>4331</v>
      </c>
      <c r="D993" s="68" t="s">
        <v>874</v>
      </c>
      <c r="E993" s="52">
        <v>2035</v>
      </c>
      <c r="F993" s="69" t="str">
        <f t="shared" si="180"/>
        <v>*0.96</v>
      </c>
      <c r="G993" s="70" t="str">
        <f t="shared" si="191"/>
        <v>REZoning_Sol-Win</v>
      </c>
      <c r="H993" s="52"/>
      <c r="I993" t="s">
        <v>4331</v>
      </c>
      <c r="J993" s="68" t="s">
        <v>874</v>
      </c>
      <c r="K993" s="52">
        <v>2050</v>
      </c>
      <c r="L993" s="62" t="str">
        <f t="shared" si="181"/>
        <v>*0.94</v>
      </c>
      <c r="M993" s="70" t="str">
        <f t="shared" si="182"/>
        <v>REZoning_Sol-Win</v>
      </c>
      <c r="O993" t="s">
        <v>4331</v>
      </c>
      <c r="P993" t="s">
        <v>874</v>
      </c>
      <c r="Q993">
        <v>2100</v>
      </c>
      <c r="R993" t="s">
        <v>968</v>
      </c>
      <c r="S993" t="s">
        <v>875</v>
      </c>
      <c r="AA993" s="49" t="s">
        <v>4331</v>
      </c>
      <c r="AB993" s="71" t="s">
        <v>874</v>
      </c>
      <c r="AC993" s="55">
        <v>2035</v>
      </c>
      <c r="AD993" s="70" t="str">
        <f t="shared" si="183"/>
        <v>*0.96</v>
      </c>
      <c r="AE993" s="70" t="str">
        <f t="shared" si="184"/>
        <v>REZoning_Sol-Win</v>
      </c>
      <c r="AF993" s="55"/>
      <c r="AG993" s="49" t="s">
        <v>4331</v>
      </c>
      <c r="AH993" s="71" t="s">
        <v>874</v>
      </c>
      <c r="AI993" s="55">
        <v>2050</v>
      </c>
      <c r="AJ993" s="70" t="str">
        <f t="shared" si="185"/>
        <v>*0.93</v>
      </c>
      <c r="AK993" s="70" t="str">
        <f t="shared" si="186"/>
        <v>REZoning_Sol-Win</v>
      </c>
      <c r="AO993" s="50" t="s">
        <v>4331</v>
      </c>
      <c r="AP993" s="72" t="s">
        <v>874</v>
      </c>
      <c r="AQ993" s="58">
        <v>2035</v>
      </c>
      <c r="AR993" s="73" t="str">
        <f t="shared" si="187"/>
        <v>*0.92</v>
      </c>
      <c r="AS993" s="70" t="str">
        <f t="shared" si="188"/>
        <v>REZoning_Sol-Win</v>
      </c>
      <c r="AT993" s="58"/>
      <c r="AU993" s="50" t="s">
        <v>4331</v>
      </c>
      <c r="AV993" s="72" t="s">
        <v>874</v>
      </c>
      <c r="AW993" s="58">
        <v>2050</v>
      </c>
      <c r="AX993" s="73" t="str">
        <f t="shared" si="189"/>
        <v>*0.89</v>
      </c>
      <c r="AY993" s="70" t="str">
        <f t="shared" si="190"/>
        <v>REZoning_Sol-Win</v>
      </c>
    </row>
    <row r="994" ht="29" spans="1:51">
      <c r="A994" s="67" t="s">
        <v>101</v>
      </c>
      <c r="C994" t="s">
        <v>4332</v>
      </c>
      <c r="D994" s="68" t="s">
        <v>874</v>
      </c>
      <c r="E994" s="52">
        <v>2035</v>
      </c>
      <c r="F994" s="69" t="str">
        <f t="shared" si="180"/>
        <v>*0.96</v>
      </c>
      <c r="G994" s="70" t="str">
        <f t="shared" si="191"/>
        <v>REZoning_Sol-Win</v>
      </c>
      <c r="H994" s="52"/>
      <c r="I994" t="s">
        <v>4332</v>
      </c>
      <c r="J994" s="68" t="s">
        <v>874</v>
      </c>
      <c r="K994" s="52">
        <v>2050</v>
      </c>
      <c r="L994" s="62" t="str">
        <f t="shared" si="181"/>
        <v>*0.94</v>
      </c>
      <c r="M994" s="70" t="str">
        <f t="shared" si="182"/>
        <v>REZoning_Sol-Win</v>
      </c>
      <c r="O994" t="s">
        <v>4332</v>
      </c>
      <c r="P994" t="s">
        <v>874</v>
      </c>
      <c r="Q994">
        <v>2100</v>
      </c>
      <c r="R994" t="s">
        <v>968</v>
      </c>
      <c r="S994" t="s">
        <v>875</v>
      </c>
      <c r="AA994" s="49" t="s">
        <v>4332</v>
      </c>
      <c r="AB994" s="71" t="s">
        <v>874</v>
      </c>
      <c r="AC994" s="55">
        <v>2035</v>
      </c>
      <c r="AD994" s="70" t="str">
        <f t="shared" si="183"/>
        <v>*0.96</v>
      </c>
      <c r="AE994" s="70" t="str">
        <f t="shared" si="184"/>
        <v>REZoning_Sol-Win</v>
      </c>
      <c r="AF994" s="55"/>
      <c r="AG994" s="49" t="s">
        <v>4332</v>
      </c>
      <c r="AH994" s="71" t="s">
        <v>874</v>
      </c>
      <c r="AI994" s="55">
        <v>2050</v>
      </c>
      <c r="AJ994" s="70" t="str">
        <f t="shared" si="185"/>
        <v>*0.93</v>
      </c>
      <c r="AK994" s="70" t="str">
        <f t="shared" si="186"/>
        <v>REZoning_Sol-Win</v>
      </c>
      <c r="AO994" s="50" t="s">
        <v>4332</v>
      </c>
      <c r="AP994" s="72" t="s">
        <v>874</v>
      </c>
      <c r="AQ994" s="58">
        <v>2035</v>
      </c>
      <c r="AR994" s="73" t="str">
        <f t="shared" si="187"/>
        <v>*0.92</v>
      </c>
      <c r="AS994" s="70" t="str">
        <f t="shared" si="188"/>
        <v>REZoning_Sol-Win</v>
      </c>
      <c r="AT994" s="58"/>
      <c r="AU994" s="50" t="s">
        <v>4332</v>
      </c>
      <c r="AV994" s="72" t="s">
        <v>874</v>
      </c>
      <c r="AW994" s="58">
        <v>2050</v>
      </c>
      <c r="AX994" s="73" t="str">
        <f t="shared" si="189"/>
        <v>*0.89</v>
      </c>
      <c r="AY994" s="70" t="str">
        <f t="shared" si="190"/>
        <v>REZoning_Sol-Win</v>
      </c>
    </row>
    <row r="995" ht="29" spans="1:51">
      <c r="A995" s="67" t="s">
        <v>101</v>
      </c>
      <c r="C995" t="s">
        <v>4333</v>
      </c>
      <c r="D995" s="68" t="s">
        <v>874</v>
      </c>
      <c r="E995" s="52">
        <v>2035</v>
      </c>
      <c r="F995" s="69" t="str">
        <f t="shared" si="180"/>
        <v>*0.96</v>
      </c>
      <c r="G995" s="70" t="str">
        <f t="shared" si="191"/>
        <v>REZoning_Sol-Win</v>
      </c>
      <c r="H995" s="52"/>
      <c r="I995" t="s">
        <v>4333</v>
      </c>
      <c r="J995" s="68" t="s">
        <v>874</v>
      </c>
      <c r="K995" s="52">
        <v>2050</v>
      </c>
      <c r="L995" s="62" t="str">
        <f t="shared" si="181"/>
        <v>*0.94</v>
      </c>
      <c r="M995" s="70" t="str">
        <f t="shared" si="182"/>
        <v>REZoning_Sol-Win</v>
      </c>
      <c r="O995" t="s">
        <v>4333</v>
      </c>
      <c r="P995" t="s">
        <v>874</v>
      </c>
      <c r="Q995">
        <v>2100</v>
      </c>
      <c r="R995" t="s">
        <v>968</v>
      </c>
      <c r="S995" t="s">
        <v>875</v>
      </c>
      <c r="AA995" s="49" t="s">
        <v>4333</v>
      </c>
      <c r="AB995" s="71" t="s">
        <v>874</v>
      </c>
      <c r="AC995" s="55">
        <v>2035</v>
      </c>
      <c r="AD995" s="70" t="str">
        <f t="shared" si="183"/>
        <v>*0.96</v>
      </c>
      <c r="AE995" s="70" t="str">
        <f t="shared" si="184"/>
        <v>REZoning_Sol-Win</v>
      </c>
      <c r="AF995" s="55"/>
      <c r="AG995" s="49" t="s">
        <v>4333</v>
      </c>
      <c r="AH995" s="71" t="s">
        <v>874</v>
      </c>
      <c r="AI995" s="55">
        <v>2050</v>
      </c>
      <c r="AJ995" s="70" t="str">
        <f t="shared" si="185"/>
        <v>*0.93</v>
      </c>
      <c r="AK995" s="70" t="str">
        <f t="shared" si="186"/>
        <v>REZoning_Sol-Win</v>
      </c>
      <c r="AO995" s="50" t="s">
        <v>4333</v>
      </c>
      <c r="AP995" s="72" t="s">
        <v>874</v>
      </c>
      <c r="AQ995" s="58">
        <v>2035</v>
      </c>
      <c r="AR995" s="73" t="str">
        <f t="shared" si="187"/>
        <v>*0.92</v>
      </c>
      <c r="AS995" s="70" t="str">
        <f t="shared" si="188"/>
        <v>REZoning_Sol-Win</v>
      </c>
      <c r="AT995" s="58"/>
      <c r="AU995" s="50" t="s">
        <v>4333</v>
      </c>
      <c r="AV995" s="72" t="s">
        <v>874</v>
      </c>
      <c r="AW995" s="58">
        <v>2050</v>
      </c>
      <c r="AX995" s="73" t="str">
        <f t="shared" si="189"/>
        <v>*0.89</v>
      </c>
      <c r="AY995" s="70" t="str">
        <f t="shared" si="190"/>
        <v>REZoning_Sol-Win</v>
      </c>
    </row>
    <row r="996" ht="29" spans="1:51">
      <c r="A996" s="67" t="s">
        <v>101</v>
      </c>
      <c r="C996" t="s">
        <v>4334</v>
      </c>
      <c r="D996" s="68" t="s">
        <v>874</v>
      </c>
      <c r="E996" s="52">
        <v>2035</v>
      </c>
      <c r="F996" s="69" t="str">
        <f t="shared" si="180"/>
        <v>*0.96</v>
      </c>
      <c r="G996" s="70" t="str">
        <f t="shared" si="191"/>
        <v>REZoning_Sol-Win</v>
      </c>
      <c r="H996" s="52"/>
      <c r="I996" t="s">
        <v>4334</v>
      </c>
      <c r="J996" s="68" t="s">
        <v>874</v>
      </c>
      <c r="K996" s="52">
        <v>2050</v>
      </c>
      <c r="L996" s="62" t="str">
        <f t="shared" si="181"/>
        <v>*0.94</v>
      </c>
      <c r="M996" s="70" t="str">
        <f t="shared" si="182"/>
        <v>REZoning_Sol-Win</v>
      </c>
      <c r="O996" t="s">
        <v>4334</v>
      </c>
      <c r="P996" t="s">
        <v>874</v>
      </c>
      <c r="Q996">
        <v>2100</v>
      </c>
      <c r="R996" t="s">
        <v>968</v>
      </c>
      <c r="S996" t="s">
        <v>875</v>
      </c>
      <c r="AA996" s="49" t="s">
        <v>4334</v>
      </c>
      <c r="AB996" s="71" t="s">
        <v>874</v>
      </c>
      <c r="AC996" s="55">
        <v>2035</v>
      </c>
      <c r="AD996" s="70" t="str">
        <f t="shared" si="183"/>
        <v>*0.96</v>
      </c>
      <c r="AE996" s="70" t="str">
        <f t="shared" si="184"/>
        <v>REZoning_Sol-Win</v>
      </c>
      <c r="AF996" s="55"/>
      <c r="AG996" s="49" t="s">
        <v>4334</v>
      </c>
      <c r="AH996" s="71" t="s">
        <v>874</v>
      </c>
      <c r="AI996" s="55">
        <v>2050</v>
      </c>
      <c r="AJ996" s="70" t="str">
        <f t="shared" si="185"/>
        <v>*0.93</v>
      </c>
      <c r="AK996" s="70" t="str">
        <f t="shared" si="186"/>
        <v>REZoning_Sol-Win</v>
      </c>
      <c r="AO996" s="50" t="s">
        <v>4334</v>
      </c>
      <c r="AP996" s="72" t="s">
        <v>874</v>
      </c>
      <c r="AQ996" s="58">
        <v>2035</v>
      </c>
      <c r="AR996" s="73" t="str">
        <f t="shared" si="187"/>
        <v>*0.92</v>
      </c>
      <c r="AS996" s="70" t="str">
        <f t="shared" si="188"/>
        <v>REZoning_Sol-Win</v>
      </c>
      <c r="AT996" s="58"/>
      <c r="AU996" s="50" t="s">
        <v>4334</v>
      </c>
      <c r="AV996" s="72" t="s">
        <v>874</v>
      </c>
      <c r="AW996" s="58">
        <v>2050</v>
      </c>
      <c r="AX996" s="73" t="str">
        <f t="shared" si="189"/>
        <v>*0.89</v>
      </c>
      <c r="AY996" s="70" t="str">
        <f t="shared" si="190"/>
        <v>REZoning_Sol-Win</v>
      </c>
    </row>
    <row r="997" ht="29" spans="1:51">
      <c r="A997" s="67" t="s">
        <v>87</v>
      </c>
      <c r="C997" t="s">
        <v>4335</v>
      </c>
      <c r="D997" s="68" t="s">
        <v>874</v>
      </c>
      <c r="E997" s="52">
        <v>2035</v>
      </c>
      <c r="F997" s="69" t="str">
        <f t="shared" si="180"/>
        <v>*0.95</v>
      </c>
      <c r="G997" s="70" t="str">
        <f t="shared" si="191"/>
        <v>REZoning_Sol-Win</v>
      </c>
      <c r="H997" s="52"/>
      <c r="I997" t="s">
        <v>4335</v>
      </c>
      <c r="J997" s="68" t="s">
        <v>874</v>
      </c>
      <c r="K997" s="52">
        <v>2050</v>
      </c>
      <c r="L997" s="62" t="str">
        <f t="shared" si="181"/>
        <v>*0.92</v>
      </c>
      <c r="M997" s="70" t="str">
        <f t="shared" si="182"/>
        <v>REZoning_Sol-Win</v>
      </c>
      <c r="O997" t="s">
        <v>4335</v>
      </c>
      <c r="P997" t="s">
        <v>874</v>
      </c>
      <c r="Q997">
        <v>2100</v>
      </c>
      <c r="R997" t="s">
        <v>881</v>
      </c>
      <c r="S997" t="s">
        <v>875</v>
      </c>
      <c r="AA997" s="49" t="s">
        <v>4335</v>
      </c>
      <c r="AB997" s="71" t="s">
        <v>874</v>
      </c>
      <c r="AC997" s="55">
        <v>2035</v>
      </c>
      <c r="AD997" s="70" t="str">
        <f t="shared" si="183"/>
        <v>*0.95</v>
      </c>
      <c r="AE997" s="70" t="str">
        <f t="shared" si="184"/>
        <v>REZoning_Sol-Win</v>
      </c>
      <c r="AF997" s="55"/>
      <c r="AG997" s="49" t="s">
        <v>4335</v>
      </c>
      <c r="AH997" s="71" t="s">
        <v>874</v>
      </c>
      <c r="AI997" s="55">
        <v>2050</v>
      </c>
      <c r="AJ997" s="70" t="str">
        <f t="shared" si="185"/>
        <v>*0.92</v>
      </c>
      <c r="AK997" s="70" t="str">
        <f t="shared" si="186"/>
        <v>REZoning_Sol-Win</v>
      </c>
      <c r="AO997" s="50" t="s">
        <v>4335</v>
      </c>
      <c r="AP997" s="72" t="s">
        <v>874</v>
      </c>
      <c r="AQ997" s="58">
        <v>2035</v>
      </c>
      <c r="AR997" s="73" t="str">
        <f t="shared" si="187"/>
        <v>*0.93</v>
      </c>
      <c r="AS997" s="70" t="str">
        <f t="shared" si="188"/>
        <v>REZoning_Sol-Win</v>
      </c>
      <c r="AT997" s="58"/>
      <c r="AU997" s="50" t="s">
        <v>4335</v>
      </c>
      <c r="AV997" s="72" t="s">
        <v>874</v>
      </c>
      <c r="AW997" s="58">
        <v>2050</v>
      </c>
      <c r="AX997" s="73" t="str">
        <f t="shared" si="189"/>
        <v>*0.89</v>
      </c>
      <c r="AY997" s="70" t="str">
        <f t="shared" si="190"/>
        <v>REZoning_Sol-Win</v>
      </c>
    </row>
    <row r="998" ht="29" spans="1:51">
      <c r="A998" s="67" t="s">
        <v>87</v>
      </c>
      <c r="C998" t="s">
        <v>4336</v>
      </c>
      <c r="D998" s="68" t="s">
        <v>874</v>
      </c>
      <c r="E998" s="52">
        <v>2035</v>
      </c>
      <c r="F998" s="69" t="str">
        <f t="shared" si="180"/>
        <v>*0.95</v>
      </c>
      <c r="G998" s="70" t="str">
        <f t="shared" si="191"/>
        <v>REZoning_Sol-Win</v>
      </c>
      <c r="H998" s="52"/>
      <c r="I998" t="s">
        <v>4336</v>
      </c>
      <c r="J998" s="68" t="s">
        <v>874</v>
      </c>
      <c r="K998" s="52">
        <v>2050</v>
      </c>
      <c r="L998" s="62" t="str">
        <f t="shared" si="181"/>
        <v>*0.92</v>
      </c>
      <c r="M998" s="70" t="str">
        <f t="shared" si="182"/>
        <v>REZoning_Sol-Win</v>
      </c>
      <c r="O998" t="s">
        <v>4336</v>
      </c>
      <c r="P998" t="s">
        <v>874</v>
      </c>
      <c r="Q998">
        <v>2100</v>
      </c>
      <c r="R998" t="s">
        <v>881</v>
      </c>
      <c r="S998" t="s">
        <v>875</v>
      </c>
      <c r="AA998" s="49" t="s">
        <v>4336</v>
      </c>
      <c r="AB998" s="71" t="s">
        <v>874</v>
      </c>
      <c r="AC998" s="55">
        <v>2035</v>
      </c>
      <c r="AD998" s="70" t="str">
        <f t="shared" si="183"/>
        <v>*0.95</v>
      </c>
      <c r="AE998" s="70" t="str">
        <f t="shared" si="184"/>
        <v>REZoning_Sol-Win</v>
      </c>
      <c r="AF998" s="55"/>
      <c r="AG998" s="49" t="s">
        <v>4336</v>
      </c>
      <c r="AH998" s="71" t="s">
        <v>874</v>
      </c>
      <c r="AI998" s="55">
        <v>2050</v>
      </c>
      <c r="AJ998" s="70" t="str">
        <f t="shared" si="185"/>
        <v>*0.92</v>
      </c>
      <c r="AK998" s="70" t="str">
        <f t="shared" si="186"/>
        <v>REZoning_Sol-Win</v>
      </c>
      <c r="AO998" s="50" t="s">
        <v>4336</v>
      </c>
      <c r="AP998" s="72" t="s">
        <v>874</v>
      </c>
      <c r="AQ998" s="58">
        <v>2035</v>
      </c>
      <c r="AR998" s="73" t="str">
        <f t="shared" si="187"/>
        <v>*0.93</v>
      </c>
      <c r="AS998" s="70" t="str">
        <f t="shared" si="188"/>
        <v>REZoning_Sol-Win</v>
      </c>
      <c r="AT998" s="58"/>
      <c r="AU998" s="50" t="s">
        <v>4336</v>
      </c>
      <c r="AV998" s="72" t="s">
        <v>874</v>
      </c>
      <c r="AW998" s="58">
        <v>2050</v>
      </c>
      <c r="AX998" s="73" t="str">
        <f t="shared" si="189"/>
        <v>*0.89</v>
      </c>
      <c r="AY998" s="70" t="str">
        <f t="shared" si="190"/>
        <v>REZoning_Sol-Win</v>
      </c>
    </row>
    <row r="999" ht="29" spans="1:51">
      <c r="A999" s="67" t="s">
        <v>87</v>
      </c>
      <c r="C999" t="s">
        <v>4337</v>
      </c>
      <c r="D999" s="68" t="s">
        <v>874</v>
      </c>
      <c r="E999" s="52">
        <v>2035</v>
      </c>
      <c r="F999" s="69" t="str">
        <f t="shared" si="180"/>
        <v>*0.95</v>
      </c>
      <c r="G999" s="70" t="str">
        <f t="shared" si="191"/>
        <v>REZoning_Sol-Win</v>
      </c>
      <c r="H999" s="52"/>
      <c r="I999" t="s">
        <v>4337</v>
      </c>
      <c r="J999" s="68" t="s">
        <v>874</v>
      </c>
      <c r="K999" s="52">
        <v>2050</v>
      </c>
      <c r="L999" s="62" t="str">
        <f t="shared" si="181"/>
        <v>*0.92</v>
      </c>
      <c r="M999" s="70" t="str">
        <f t="shared" si="182"/>
        <v>REZoning_Sol-Win</v>
      </c>
      <c r="O999" t="s">
        <v>4337</v>
      </c>
      <c r="P999" t="s">
        <v>874</v>
      </c>
      <c r="Q999">
        <v>2100</v>
      </c>
      <c r="R999" t="s">
        <v>881</v>
      </c>
      <c r="S999" t="s">
        <v>875</v>
      </c>
      <c r="AA999" s="49" t="s">
        <v>4337</v>
      </c>
      <c r="AB999" s="71" t="s">
        <v>874</v>
      </c>
      <c r="AC999" s="55">
        <v>2035</v>
      </c>
      <c r="AD999" s="70" t="str">
        <f t="shared" si="183"/>
        <v>*0.95</v>
      </c>
      <c r="AE999" s="70" t="str">
        <f t="shared" si="184"/>
        <v>REZoning_Sol-Win</v>
      </c>
      <c r="AF999" s="55"/>
      <c r="AG999" s="49" t="s">
        <v>4337</v>
      </c>
      <c r="AH999" s="71" t="s">
        <v>874</v>
      </c>
      <c r="AI999" s="55">
        <v>2050</v>
      </c>
      <c r="AJ999" s="70" t="str">
        <f t="shared" si="185"/>
        <v>*0.92</v>
      </c>
      <c r="AK999" s="70" t="str">
        <f t="shared" si="186"/>
        <v>REZoning_Sol-Win</v>
      </c>
      <c r="AO999" s="50" t="s">
        <v>4337</v>
      </c>
      <c r="AP999" s="72" t="s">
        <v>874</v>
      </c>
      <c r="AQ999" s="58">
        <v>2035</v>
      </c>
      <c r="AR999" s="73" t="str">
        <f t="shared" si="187"/>
        <v>*0.93</v>
      </c>
      <c r="AS999" s="70" t="str">
        <f t="shared" si="188"/>
        <v>REZoning_Sol-Win</v>
      </c>
      <c r="AT999" s="58"/>
      <c r="AU999" s="50" t="s">
        <v>4337</v>
      </c>
      <c r="AV999" s="72" t="s">
        <v>874</v>
      </c>
      <c r="AW999" s="58">
        <v>2050</v>
      </c>
      <c r="AX999" s="73" t="str">
        <f t="shared" si="189"/>
        <v>*0.89</v>
      </c>
      <c r="AY999" s="70" t="str">
        <f t="shared" si="190"/>
        <v>REZoning_Sol-Win</v>
      </c>
    </row>
    <row r="1000" ht="29" spans="1:51">
      <c r="A1000" s="67" t="s">
        <v>87</v>
      </c>
      <c r="C1000" t="s">
        <v>4338</v>
      </c>
      <c r="D1000" s="68" t="s">
        <v>874</v>
      </c>
      <c r="E1000" s="52">
        <v>2035</v>
      </c>
      <c r="F1000" s="69" t="str">
        <f t="shared" si="180"/>
        <v>*0.95</v>
      </c>
      <c r="G1000" s="70" t="str">
        <f t="shared" si="191"/>
        <v>REZoning_Sol-Win</v>
      </c>
      <c r="H1000" s="52"/>
      <c r="I1000" t="s">
        <v>4338</v>
      </c>
      <c r="J1000" s="68" t="s">
        <v>874</v>
      </c>
      <c r="K1000" s="52">
        <v>2050</v>
      </c>
      <c r="L1000" s="62" t="str">
        <f t="shared" si="181"/>
        <v>*0.92</v>
      </c>
      <c r="M1000" s="70" t="str">
        <f t="shared" si="182"/>
        <v>REZoning_Sol-Win</v>
      </c>
      <c r="O1000" t="s">
        <v>4338</v>
      </c>
      <c r="P1000" t="s">
        <v>874</v>
      </c>
      <c r="Q1000">
        <v>2100</v>
      </c>
      <c r="R1000" t="s">
        <v>881</v>
      </c>
      <c r="S1000" t="s">
        <v>875</v>
      </c>
      <c r="AA1000" s="49" t="s">
        <v>4338</v>
      </c>
      <c r="AB1000" s="71" t="s">
        <v>874</v>
      </c>
      <c r="AC1000" s="55">
        <v>2035</v>
      </c>
      <c r="AD1000" s="70" t="str">
        <f t="shared" si="183"/>
        <v>*0.95</v>
      </c>
      <c r="AE1000" s="70" t="str">
        <f t="shared" si="184"/>
        <v>REZoning_Sol-Win</v>
      </c>
      <c r="AF1000" s="55"/>
      <c r="AG1000" s="49" t="s">
        <v>4338</v>
      </c>
      <c r="AH1000" s="71" t="s">
        <v>874</v>
      </c>
      <c r="AI1000" s="55">
        <v>2050</v>
      </c>
      <c r="AJ1000" s="70" t="str">
        <f t="shared" si="185"/>
        <v>*0.92</v>
      </c>
      <c r="AK1000" s="70" t="str">
        <f t="shared" si="186"/>
        <v>REZoning_Sol-Win</v>
      </c>
      <c r="AO1000" s="50" t="s">
        <v>4338</v>
      </c>
      <c r="AP1000" s="72" t="s">
        <v>874</v>
      </c>
      <c r="AQ1000" s="58">
        <v>2035</v>
      </c>
      <c r="AR1000" s="73" t="str">
        <f t="shared" si="187"/>
        <v>*0.93</v>
      </c>
      <c r="AS1000" s="70" t="str">
        <f t="shared" si="188"/>
        <v>REZoning_Sol-Win</v>
      </c>
      <c r="AT1000" s="58"/>
      <c r="AU1000" s="50" t="s">
        <v>4338</v>
      </c>
      <c r="AV1000" s="72" t="s">
        <v>874</v>
      </c>
      <c r="AW1000" s="58">
        <v>2050</v>
      </c>
      <c r="AX1000" s="73" t="str">
        <f t="shared" si="189"/>
        <v>*0.89</v>
      </c>
      <c r="AY1000" s="70" t="str">
        <f t="shared" si="190"/>
        <v>REZoning_Sol-Win</v>
      </c>
    </row>
    <row r="1001" ht="29" spans="1:51">
      <c r="A1001" s="67" t="s">
        <v>87</v>
      </c>
      <c r="C1001" t="s">
        <v>4339</v>
      </c>
      <c r="D1001" s="68" t="s">
        <v>874</v>
      </c>
      <c r="E1001" s="52">
        <v>2035</v>
      </c>
      <c r="F1001" s="69" t="str">
        <f t="shared" si="180"/>
        <v>*0.95</v>
      </c>
      <c r="G1001" s="70" t="str">
        <f t="shared" si="191"/>
        <v>REZoning_Sol-Win</v>
      </c>
      <c r="H1001" s="52"/>
      <c r="I1001" t="s">
        <v>4339</v>
      </c>
      <c r="J1001" s="68" t="s">
        <v>874</v>
      </c>
      <c r="K1001" s="52">
        <v>2050</v>
      </c>
      <c r="L1001" s="62" t="str">
        <f t="shared" si="181"/>
        <v>*0.92</v>
      </c>
      <c r="M1001" s="70" t="str">
        <f t="shared" si="182"/>
        <v>REZoning_Sol-Win</v>
      </c>
      <c r="O1001" t="s">
        <v>4339</v>
      </c>
      <c r="P1001" t="s">
        <v>874</v>
      </c>
      <c r="Q1001">
        <v>2100</v>
      </c>
      <c r="R1001" t="s">
        <v>881</v>
      </c>
      <c r="S1001" t="s">
        <v>875</v>
      </c>
      <c r="AA1001" s="49" t="s">
        <v>4339</v>
      </c>
      <c r="AB1001" s="71" t="s">
        <v>874</v>
      </c>
      <c r="AC1001" s="55">
        <v>2035</v>
      </c>
      <c r="AD1001" s="70" t="str">
        <f t="shared" si="183"/>
        <v>*0.95</v>
      </c>
      <c r="AE1001" s="70" t="str">
        <f t="shared" si="184"/>
        <v>REZoning_Sol-Win</v>
      </c>
      <c r="AF1001" s="55"/>
      <c r="AG1001" s="49" t="s">
        <v>4339</v>
      </c>
      <c r="AH1001" s="71" t="s">
        <v>874</v>
      </c>
      <c r="AI1001" s="55">
        <v>2050</v>
      </c>
      <c r="AJ1001" s="70" t="str">
        <f t="shared" si="185"/>
        <v>*0.92</v>
      </c>
      <c r="AK1001" s="70" t="str">
        <f t="shared" si="186"/>
        <v>REZoning_Sol-Win</v>
      </c>
      <c r="AO1001" s="50" t="s">
        <v>4339</v>
      </c>
      <c r="AP1001" s="72" t="s">
        <v>874</v>
      </c>
      <c r="AQ1001" s="58">
        <v>2035</v>
      </c>
      <c r="AR1001" s="73" t="str">
        <f t="shared" si="187"/>
        <v>*0.93</v>
      </c>
      <c r="AS1001" s="70" t="str">
        <f t="shared" si="188"/>
        <v>REZoning_Sol-Win</v>
      </c>
      <c r="AT1001" s="58"/>
      <c r="AU1001" s="50" t="s">
        <v>4339</v>
      </c>
      <c r="AV1001" s="72" t="s">
        <v>874</v>
      </c>
      <c r="AW1001" s="58">
        <v>2050</v>
      </c>
      <c r="AX1001" s="73" t="str">
        <f t="shared" si="189"/>
        <v>*0.89</v>
      </c>
      <c r="AY1001" s="70" t="str">
        <f t="shared" si="190"/>
        <v>REZoning_Sol-Win</v>
      </c>
    </row>
    <row r="1002" ht="29" spans="1:51">
      <c r="A1002" s="67" t="s">
        <v>87</v>
      </c>
      <c r="C1002" t="s">
        <v>4340</v>
      </c>
      <c r="D1002" s="68" t="s">
        <v>874</v>
      </c>
      <c r="E1002" s="52">
        <v>2035</v>
      </c>
      <c r="F1002" s="69" t="str">
        <f t="shared" si="180"/>
        <v>*0.95</v>
      </c>
      <c r="G1002" s="70" t="str">
        <f t="shared" si="191"/>
        <v>REZoning_Sol-Win</v>
      </c>
      <c r="H1002" s="52"/>
      <c r="I1002" t="s">
        <v>4340</v>
      </c>
      <c r="J1002" s="68" t="s">
        <v>874</v>
      </c>
      <c r="K1002" s="52">
        <v>2050</v>
      </c>
      <c r="L1002" s="62" t="str">
        <f t="shared" si="181"/>
        <v>*0.92</v>
      </c>
      <c r="M1002" s="70" t="str">
        <f t="shared" si="182"/>
        <v>REZoning_Sol-Win</v>
      </c>
      <c r="O1002" t="s">
        <v>4340</v>
      </c>
      <c r="P1002" t="s">
        <v>874</v>
      </c>
      <c r="Q1002">
        <v>2100</v>
      </c>
      <c r="R1002" t="s">
        <v>881</v>
      </c>
      <c r="S1002" t="s">
        <v>875</v>
      </c>
      <c r="AA1002" s="49" t="s">
        <v>4340</v>
      </c>
      <c r="AB1002" s="71" t="s">
        <v>874</v>
      </c>
      <c r="AC1002" s="55">
        <v>2035</v>
      </c>
      <c r="AD1002" s="70" t="str">
        <f t="shared" si="183"/>
        <v>*0.95</v>
      </c>
      <c r="AE1002" s="70" t="str">
        <f t="shared" si="184"/>
        <v>REZoning_Sol-Win</v>
      </c>
      <c r="AF1002" s="55"/>
      <c r="AG1002" s="49" t="s">
        <v>4340</v>
      </c>
      <c r="AH1002" s="71" t="s">
        <v>874</v>
      </c>
      <c r="AI1002" s="55">
        <v>2050</v>
      </c>
      <c r="AJ1002" s="70" t="str">
        <f t="shared" si="185"/>
        <v>*0.92</v>
      </c>
      <c r="AK1002" s="70" t="str">
        <f t="shared" si="186"/>
        <v>REZoning_Sol-Win</v>
      </c>
      <c r="AO1002" s="50" t="s">
        <v>4340</v>
      </c>
      <c r="AP1002" s="72" t="s">
        <v>874</v>
      </c>
      <c r="AQ1002" s="58">
        <v>2035</v>
      </c>
      <c r="AR1002" s="73" t="str">
        <f t="shared" si="187"/>
        <v>*0.93</v>
      </c>
      <c r="AS1002" s="70" t="str">
        <f t="shared" si="188"/>
        <v>REZoning_Sol-Win</v>
      </c>
      <c r="AT1002" s="58"/>
      <c r="AU1002" s="50" t="s">
        <v>4340</v>
      </c>
      <c r="AV1002" s="72" t="s">
        <v>874</v>
      </c>
      <c r="AW1002" s="58">
        <v>2050</v>
      </c>
      <c r="AX1002" s="73" t="str">
        <f t="shared" si="189"/>
        <v>*0.89</v>
      </c>
      <c r="AY1002" s="70" t="str">
        <f t="shared" si="190"/>
        <v>REZoning_Sol-Win</v>
      </c>
    </row>
    <row r="1003" ht="29" spans="1:51">
      <c r="A1003" s="67" t="s">
        <v>87</v>
      </c>
      <c r="C1003" t="s">
        <v>4341</v>
      </c>
      <c r="D1003" s="68" t="s">
        <v>874</v>
      </c>
      <c r="E1003" s="52">
        <v>2035</v>
      </c>
      <c r="F1003" s="69" t="str">
        <f t="shared" si="180"/>
        <v>*0.95</v>
      </c>
      <c r="G1003" s="70" t="str">
        <f t="shared" si="191"/>
        <v>REZoning_Sol-Win</v>
      </c>
      <c r="H1003" s="52"/>
      <c r="I1003" t="s">
        <v>4341</v>
      </c>
      <c r="J1003" s="68" t="s">
        <v>874</v>
      </c>
      <c r="K1003" s="52">
        <v>2050</v>
      </c>
      <c r="L1003" s="62" t="str">
        <f t="shared" si="181"/>
        <v>*0.92</v>
      </c>
      <c r="M1003" s="70" t="str">
        <f t="shared" si="182"/>
        <v>REZoning_Sol-Win</v>
      </c>
      <c r="O1003" t="s">
        <v>4341</v>
      </c>
      <c r="P1003" t="s">
        <v>874</v>
      </c>
      <c r="Q1003">
        <v>2100</v>
      </c>
      <c r="R1003" t="s">
        <v>881</v>
      </c>
      <c r="S1003" t="s">
        <v>875</v>
      </c>
      <c r="AA1003" s="49" t="s">
        <v>4341</v>
      </c>
      <c r="AB1003" s="71" t="s">
        <v>874</v>
      </c>
      <c r="AC1003" s="55">
        <v>2035</v>
      </c>
      <c r="AD1003" s="70" t="str">
        <f t="shared" si="183"/>
        <v>*0.95</v>
      </c>
      <c r="AE1003" s="70" t="str">
        <f t="shared" si="184"/>
        <v>REZoning_Sol-Win</v>
      </c>
      <c r="AF1003" s="55"/>
      <c r="AG1003" s="49" t="s">
        <v>4341</v>
      </c>
      <c r="AH1003" s="71" t="s">
        <v>874</v>
      </c>
      <c r="AI1003" s="55">
        <v>2050</v>
      </c>
      <c r="AJ1003" s="70" t="str">
        <f t="shared" si="185"/>
        <v>*0.92</v>
      </c>
      <c r="AK1003" s="70" t="str">
        <f t="shared" si="186"/>
        <v>REZoning_Sol-Win</v>
      </c>
      <c r="AO1003" s="50" t="s">
        <v>4341</v>
      </c>
      <c r="AP1003" s="72" t="s">
        <v>874</v>
      </c>
      <c r="AQ1003" s="58">
        <v>2035</v>
      </c>
      <c r="AR1003" s="73" t="str">
        <f t="shared" si="187"/>
        <v>*0.93</v>
      </c>
      <c r="AS1003" s="70" t="str">
        <f t="shared" si="188"/>
        <v>REZoning_Sol-Win</v>
      </c>
      <c r="AT1003" s="58"/>
      <c r="AU1003" s="50" t="s">
        <v>4341</v>
      </c>
      <c r="AV1003" s="72" t="s">
        <v>874</v>
      </c>
      <c r="AW1003" s="58">
        <v>2050</v>
      </c>
      <c r="AX1003" s="73" t="str">
        <f t="shared" si="189"/>
        <v>*0.89</v>
      </c>
      <c r="AY1003" s="70" t="str">
        <f t="shared" si="190"/>
        <v>REZoning_Sol-Win</v>
      </c>
    </row>
    <row r="1004" ht="29" spans="1:51">
      <c r="A1004" s="67" t="s">
        <v>87</v>
      </c>
      <c r="C1004" t="s">
        <v>4342</v>
      </c>
      <c r="D1004" s="68" t="s">
        <v>874</v>
      </c>
      <c r="E1004" s="52">
        <v>2035</v>
      </c>
      <c r="F1004" s="69" t="str">
        <f t="shared" si="180"/>
        <v>*0.95</v>
      </c>
      <c r="G1004" s="70" t="str">
        <f t="shared" si="191"/>
        <v>REZoning_Sol-Win</v>
      </c>
      <c r="H1004" s="52"/>
      <c r="I1004" t="s">
        <v>4342</v>
      </c>
      <c r="J1004" s="68" t="s">
        <v>874</v>
      </c>
      <c r="K1004" s="52">
        <v>2050</v>
      </c>
      <c r="L1004" s="62" t="str">
        <f t="shared" si="181"/>
        <v>*0.92</v>
      </c>
      <c r="M1004" s="70" t="str">
        <f t="shared" si="182"/>
        <v>REZoning_Sol-Win</v>
      </c>
      <c r="O1004" t="s">
        <v>4342</v>
      </c>
      <c r="P1004" t="s">
        <v>874</v>
      </c>
      <c r="Q1004">
        <v>2100</v>
      </c>
      <c r="R1004" t="s">
        <v>881</v>
      </c>
      <c r="S1004" t="s">
        <v>875</v>
      </c>
      <c r="AA1004" s="49" t="s">
        <v>4342</v>
      </c>
      <c r="AB1004" s="71" t="s">
        <v>874</v>
      </c>
      <c r="AC1004" s="55">
        <v>2035</v>
      </c>
      <c r="AD1004" s="70" t="str">
        <f t="shared" si="183"/>
        <v>*0.95</v>
      </c>
      <c r="AE1004" s="70" t="str">
        <f t="shared" si="184"/>
        <v>REZoning_Sol-Win</v>
      </c>
      <c r="AF1004" s="55"/>
      <c r="AG1004" s="49" t="s">
        <v>4342</v>
      </c>
      <c r="AH1004" s="71" t="s">
        <v>874</v>
      </c>
      <c r="AI1004" s="55">
        <v>2050</v>
      </c>
      <c r="AJ1004" s="70" t="str">
        <f t="shared" si="185"/>
        <v>*0.92</v>
      </c>
      <c r="AK1004" s="70" t="str">
        <f t="shared" si="186"/>
        <v>REZoning_Sol-Win</v>
      </c>
      <c r="AO1004" s="50" t="s">
        <v>4342</v>
      </c>
      <c r="AP1004" s="72" t="s">
        <v>874</v>
      </c>
      <c r="AQ1004" s="58">
        <v>2035</v>
      </c>
      <c r="AR1004" s="73" t="str">
        <f t="shared" si="187"/>
        <v>*0.93</v>
      </c>
      <c r="AS1004" s="70" t="str">
        <f t="shared" si="188"/>
        <v>REZoning_Sol-Win</v>
      </c>
      <c r="AT1004" s="58"/>
      <c r="AU1004" s="50" t="s">
        <v>4342</v>
      </c>
      <c r="AV1004" s="72" t="s">
        <v>874</v>
      </c>
      <c r="AW1004" s="58">
        <v>2050</v>
      </c>
      <c r="AX1004" s="73" t="str">
        <f t="shared" si="189"/>
        <v>*0.89</v>
      </c>
      <c r="AY1004" s="70" t="str">
        <f t="shared" si="190"/>
        <v>REZoning_Sol-Win</v>
      </c>
    </row>
    <row r="1005" ht="29" spans="1:51">
      <c r="A1005" s="67" t="s">
        <v>87</v>
      </c>
      <c r="C1005" t="s">
        <v>4343</v>
      </c>
      <c r="D1005" s="68" t="s">
        <v>874</v>
      </c>
      <c r="E1005" s="52">
        <v>2035</v>
      </c>
      <c r="F1005" s="69" t="str">
        <f t="shared" si="180"/>
        <v>*0.95</v>
      </c>
      <c r="G1005" s="70" t="str">
        <f t="shared" si="191"/>
        <v>REZoning_Sol-Win</v>
      </c>
      <c r="H1005" s="52"/>
      <c r="I1005" t="s">
        <v>4343</v>
      </c>
      <c r="J1005" s="68" t="s">
        <v>874</v>
      </c>
      <c r="K1005" s="52">
        <v>2050</v>
      </c>
      <c r="L1005" s="62" t="str">
        <f t="shared" si="181"/>
        <v>*0.92</v>
      </c>
      <c r="M1005" s="70" t="str">
        <f t="shared" si="182"/>
        <v>REZoning_Sol-Win</v>
      </c>
      <c r="O1005" t="s">
        <v>4343</v>
      </c>
      <c r="P1005" t="s">
        <v>874</v>
      </c>
      <c r="Q1005">
        <v>2100</v>
      </c>
      <c r="R1005" t="s">
        <v>881</v>
      </c>
      <c r="S1005" t="s">
        <v>875</v>
      </c>
      <c r="AA1005" s="49" t="s">
        <v>4343</v>
      </c>
      <c r="AB1005" s="71" t="s">
        <v>874</v>
      </c>
      <c r="AC1005" s="55">
        <v>2035</v>
      </c>
      <c r="AD1005" s="70" t="str">
        <f t="shared" si="183"/>
        <v>*0.95</v>
      </c>
      <c r="AE1005" s="70" t="str">
        <f t="shared" si="184"/>
        <v>REZoning_Sol-Win</v>
      </c>
      <c r="AF1005" s="55"/>
      <c r="AG1005" s="49" t="s">
        <v>4343</v>
      </c>
      <c r="AH1005" s="71" t="s">
        <v>874</v>
      </c>
      <c r="AI1005" s="55">
        <v>2050</v>
      </c>
      <c r="AJ1005" s="70" t="str">
        <f t="shared" si="185"/>
        <v>*0.92</v>
      </c>
      <c r="AK1005" s="70" t="str">
        <f t="shared" si="186"/>
        <v>REZoning_Sol-Win</v>
      </c>
      <c r="AO1005" s="50" t="s">
        <v>4343</v>
      </c>
      <c r="AP1005" s="72" t="s">
        <v>874</v>
      </c>
      <c r="AQ1005" s="58">
        <v>2035</v>
      </c>
      <c r="AR1005" s="73" t="str">
        <f t="shared" si="187"/>
        <v>*0.93</v>
      </c>
      <c r="AS1005" s="70" t="str">
        <f t="shared" si="188"/>
        <v>REZoning_Sol-Win</v>
      </c>
      <c r="AT1005" s="58"/>
      <c r="AU1005" s="50" t="s">
        <v>4343</v>
      </c>
      <c r="AV1005" s="72" t="s">
        <v>874</v>
      </c>
      <c r="AW1005" s="58">
        <v>2050</v>
      </c>
      <c r="AX1005" s="73" t="str">
        <f t="shared" si="189"/>
        <v>*0.89</v>
      </c>
      <c r="AY1005" s="70" t="str">
        <f t="shared" si="190"/>
        <v>REZoning_Sol-Win</v>
      </c>
    </row>
    <row r="1006" ht="29" spans="1:51">
      <c r="A1006" s="67" t="s">
        <v>87</v>
      </c>
      <c r="C1006" t="s">
        <v>4344</v>
      </c>
      <c r="D1006" s="68" t="s">
        <v>874</v>
      </c>
      <c r="E1006" s="52">
        <v>2035</v>
      </c>
      <c r="F1006" s="69" t="str">
        <f t="shared" si="180"/>
        <v>*0.95</v>
      </c>
      <c r="G1006" s="70" t="str">
        <f t="shared" si="191"/>
        <v>REZoning_Sol-Win</v>
      </c>
      <c r="H1006" s="52"/>
      <c r="I1006" t="s">
        <v>4344</v>
      </c>
      <c r="J1006" s="68" t="s">
        <v>874</v>
      </c>
      <c r="K1006" s="52">
        <v>2050</v>
      </c>
      <c r="L1006" s="62" t="str">
        <f t="shared" si="181"/>
        <v>*0.92</v>
      </c>
      <c r="M1006" s="70" t="str">
        <f t="shared" si="182"/>
        <v>REZoning_Sol-Win</v>
      </c>
      <c r="O1006" t="s">
        <v>4344</v>
      </c>
      <c r="P1006" t="s">
        <v>874</v>
      </c>
      <c r="Q1006">
        <v>2100</v>
      </c>
      <c r="R1006" t="s">
        <v>881</v>
      </c>
      <c r="S1006" t="s">
        <v>875</v>
      </c>
      <c r="AA1006" s="49" t="s">
        <v>4344</v>
      </c>
      <c r="AB1006" s="71" t="s">
        <v>874</v>
      </c>
      <c r="AC1006" s="55">
        <v>2035</v>
      </c>
      <c r="AD1006" s="70" t="str">
        <f t="shared" si="183"/>
        <v>*0.95</v>
      </c>
      <c r="AE1006" s="70" t="str">
        <f t="shared" si="184"/>
        <v>REZoning_Sol-Win</v>
      </c>
      <c r="AF1006" s="55"/>
      <c r="AG1006" s="49" t="s">
        <v>4344</v>
      </c>
      <c r="AH1006" s="71" t="s">
        <v>874</v>
      </c>
      <c r="AI1006" s="55">
        <v>2050</v>
      </c>
      <c r="AJ1006" s="70" t="str">
        <f t="shared" si="185"/>
        <v>*0.92</v>
      </c>
      <c r="AK1006" s="70" t="str">
        <f t="shared" si="186"/>
        <v>REZoning_Sol-Win</v>
      </c>
      <c r="AO1006" s="50" t="s">
        <v>4344</v>
      </c>
      <c r="AP1006" s="72" t="s">
        <v>874</v>
      </c>
      <c r="AQ1006" s="58">
        <v>2035</v>
      </c>
      <c r="AR1006" s="73" t="str">
        <f t="shared" si="187"/>
        <v>*0.93</v>
      </c>
      <c r="AS1006" s="70" t="str">
        <f t="shared" si="188"/>
        <v>REZoning_Sol-Win</v>
      </c>
      <c r="AT1006" s="58"/>
      <c r="AU1006" s="50" t="s">
        <v>4344</v>
      </c>
      <c r="AV1006" s="72" t="s">
        <v>874</v>
      </c>
      <c r="AW1006" s="58">
        <v>2050</v>
      </c>
      <c r="AX1006" s="73" t="str">
        <f t="shared" si="189"/>
        <v>*0.89</v>
      </c>
      <c r="AY1006" s="70" t="str">
        <f t="shared" si="190"/>
        <v>REZoning_Sol-Win</v>
      </c>
    </row>
    <row r="1007" ht="29" spans="1:51">
      <c r="A1007" s="67" t="s">
        <v>87</v>
      </c>
      <c r="C1007" t="s">
        <v>4345</v>
      </c>
      <c r="D1007" s="68" t="s">
        <v>874</v>
      </c>
      <c r="E1007" s="52">
        <v>2035</v>
      </c>
      <c r="F1007" s="69" t="str">
        <f t="shared" si="180"/>
        <v>*0.95</v>
      </c>
      <c r="G1007" s="70" t="str">
        <f t="shared" si="191"/>
        <v>REZoning_Sol-Win</v>
      </c>
      <c r="H1007" s="52"/>
      <c r="I1007" t="s">
        <v>4345</v>
      </c>
      <c r="J1007" s="68" t="s">
        <v>874</v>
      </c>
      <c r="K1007" s="52">
        <v>2050</v>
      </c>
      <c r="L1007" s="62" t="str">
        <f t="shared" si="181"/>
        <v>*0.92</v>
      </c>
      <c r="M1007" s="70" t="str">
        <f t="shared" si="182"/>
        <v>REZoning_Sol-Win</v>
      </c>
      <c r="O1007" t="s">
        <v>4345</v>
      </c>
      <c r="P1007" t="s">
        <v>874</v>
      </c>
      <c r="Q1007">
        <v>2100</v>
      </c>
      <c r="R1007" t="s">
        <v>881</v>
      </c>
      <c r="S1007" t="s">
        <v>875</v>
      </c>
      <c r="AA1007" s="49" t="s">
        <v>4345</v>
      </c>
      <c r="AB1007" s="71" t="s">
        <v>874</v>
      </c>
      <c r="AC1007" s="55">
        <v>2035</v>
      </c>
      <c r="AD1007" s="70" t="str">
        <f t="shared" si="183"/>
        <v>*0.95</v>
      </c>
      <c r="AE1007" s="70" t="str">
        <f t="shared" si="184"/>
        <v>REZoning_Sol-Win</v>
      </c>
      <c r="AF1007" s="55"/>
      <c r="AG1007" s="49" t="s">
        <v>4345</v>
      </c>
      <c r="AH1007" s="71" t="s">
        <v>874</v>
      </c>
      <c r="AI1007" s="55">
        <v>2050</v>
      </c>
      <c r="AJ1007" s="70" t="str">
        <f t="shared" si="185"/>
        <v>*0.92</v>
      </c>
      <c r="AK1007" s="70" t="str">
        <f t="shared" si="186"/>
        <v>REZoning_Sol-Win</v>
      </c>
      <c r="AO1007" s="50" t="s">
        <v>4345</v>
      </c>
      <c r="AP1007" s="72" t="s">
        <v>874</v>
      </c>
      <c r="AQ1007" s="58">
        <v>2035</v>
      </c>
      <c r="AR1007" s="73" t="str">
        <f t="shared" si="187"/>
        <v>*0.93</v>
      </c>
      <c r="AS1007" s="70" t="str">
        <f t="shared" si="188"/>
        <v>REZoning_Sol-Win</v>
      </c>
      <c r="AT1007" s="58"/>
      <c r="AU1007" s="50" t="s">
        <v>4345</v>
      </c>
      <c r="AV1007" s="72" t="s">
        <v>874</v>
      </c>
      <c r="AW1007" s="58">
        <v>2050</v>
      </c>
      <c r="AX1007" s="73" t="str">
        <f t="shared" si="189"/>
        <v>*0.89</v>
      </c>
      <c r="AY1007" s="70" t="str">
        <f t="shared" si="190"/>
        <v>REZoning_Sol-Win</v>
      </c>
    </row>
    <row r="1008" ht="29" spans="1:51">
      <c r="A1008" s="67" t="s">
        <v>87</v>
      </c>
      <c r="C1008" t="s">
        <v>4346</v>
      </c>
      <c r="D1008" s="68" t="s">
        <v>874</v>
      </c>
      <c r="E1008" s="52">
        <v>2035</v>
      </c>
      <c r="F1008" s="69" t="str">
        <f t="shared" si="180"/>
        <v>*0.95</v>
      </c>
      <c r="G1008" s="70" t="str">
        <f t="shared" si="191"/>
        <v>REZoning_Sol-Win</v>
      </c>
      <c r="H1008" s="52"/>
      <c r="I1008" t="s">
        <v>4346</v>
      </c>
      <c r="J1008" s="68" t="s">
        <v>874</v>
      </c>
      <c r="K1008" s="52">
        <v>2050</v>
      </c>
      <c r="L1008" s="62" t="str">
        <f t="shared" si="181"/>
        <v>*0.92</v>
      </c>
      <c r="M1008" s="70" t="str">
        <f t="shared" si="182"/>
        <v>REZoning_Sol-Win</v>
      </c>
      <c r="O1008" t="s">
        <v>4346</v>
      </c>
      <c r="P1008" t="s">
        <v>874</v>
      </c>
      <c r="Q1008">
        <v>2100</v>
      </c>
      <c r="R1008" t="s">
        <v>881</v>
      </c>
      <c r="S1008" t="s">
        <v>875</v>
      </c>
      <c r="AA1008" s="49" t="s">
        <v>4346</v>
      </c>
      <c r="AB1008" s="71" t="s">
        <v>874</v>
      </c>
      <c r="AC1008" s="55">
        <v>2035</v>
      </c>
      <c r="AD1008" s="70" t="str">
        <f t="shared" si="183"/>
        <v>*0.95</v>
      </c>
      <c r="AE1008" s="70" t="str">
        <f t="shared" si="184"/>
        <v>REZoning_Sol-Win</v>
      </c>
      <c r="AF1008" s="55"/>
      <c r="AG1008" s="49" t="s">
        <v>4346</v>
      </c>
      <c r="AH1008" s="71" t="s">
        <v>874</v>
      </c>
      <c r="AI1008" s="55">
        <v>2050</v>
      </c>
      <c r="AJ1008" s="70" t="str">
        <f t="shared" si="185"/>
        <v>*0.92</v>
      </c>
      <c r="AK1008" s="70" t="str">
        <f t="shared" si="186"/>
        <v>REZoning_Sol-Win</v>
      </c>
      <c r="AO1008" s="50" t="s">
        <v>4346</v>
      </c>
      <c r="AP1008" s="72" t="s">
        <v>874</v>
      </c>
      <c r="AQ1008" s="58">
        <v>2035</v>
      </c>
      <c r="AR1008" s="73" t="str">
        <f t="shared" si="187"/>
        <v>*0.93</v>
      </c>
      <c r="AS1008" s="70" t="str">
        <f t="shared" si="188"/>
        <v>REZoning_Sol-Win</v>
      </c>
      <c r="AT1008" s="58"/>
      <c r="AU1008" s="50" t="s">
        <v>4346</v>
      </c>
      <c r="AV1008" s="72" t="s">
        <v>874</v>
      </c>
      <c r="AW1008" s="58">
        <v>2050</v>
      </c>
      <c r="AX1008" s="73" t="str">
        <f t="shared" si="189"/>
        <v>*0.89</v>
      </c>
      <c r="AY1008" s="70" t="str">
        <f t="shared" si="190"/>
        <v>REZoning_Sol-Win</v>
      </c>
    </row>
    <row r="1009" ht="29" spans="1:51">
      <c r="A1009" s="67" t="s">
        <v>87</v>
      </c>
      <c r="C1009" t="s">
        <v>4347</v>
      </c>
      <c r="D1009" s="68" t="s">
        <v>874</v>
      </c>
      <c r="E1009" s="52">
        <v>2035</v>
      </c>
      <c r="F1009" s="69" t="str">
        <f t="shared" si="180"/>
        <v>*0.95</v>
      </c>
      <c r="G1009" s="70" t="str">
        <f t="shared" si="191"/>
        <v>REZoning_Sol-Win</v>
      </c>
      <c r="H1009" s="52"/>
      <c r="I1009" t="s">
        <v>4347</v>
      </c>
      <c r="J1009" s="68" t="s">
        <v>874</v>
      </c>
      <c r="K1009" s="52">
        <v>2050</v>
      </c>
      <c r="L1009" s="62" t="str">
        <f t="shared" si="181"/>
        <v>*0.92</v>
      </c>
      <c r="M1009" s="70" t="str">
        <f t="shared" si="182"/>
        <v>REZoning_Sol-Win</v>
      </c>
      <c r="O1009" t="s">
        <v>4347</v>
      </c>
      <c r="P1009" t="s">
        <v>874</v>
      </c>
      <c r="Q1009">
        <v>2100</v>
      </c>
      <c r="R1009" t="s">
        <v>881</v>
      </c>
      <c r="S1009" t="s">
        <v>875</v>
      </c>
      <c r="AA1009" s="49" t="s">
        <v>4347</v>
      </c>
      <c r="AB1009" s="71" t="s">
        <v>874</v>
      </c>
      <c r="AC1009" s="55">
        <v>2035</v>
      </c>
      <c r="AD1009" s="70" t="str">
        <f t="shared" si="183"/>
        <v>*0.95</v>
      </c>
      <c r="AE1009" s="70" t="str">
        <f t="shared" si="184"/>
        <v>REZoning_Sol-Win</v>
      </c>
      <c r="AF1009" s="55"/>
      <c r="AG1009" s="49" t="s">
        <v>4347</v>
      </c>
      <c r="AH1009" s="71" t="s">
        <v>874</v>
      </c>
      <c r="AI1009" s="55">
        <v>2050</v>
      </c>
      <c r="AJ1009" s="70" t="str">
        <f t="shared" si="185"/>
        <v>*0.92</v>
      </c>
      <c r="AK1009" s="70" t="str">
        <f t="shared" si="186"/>
        <v>REZoning_Sol-Win</v>
      </c>
      <c r="AO1009" s="50" t="s">
        <v>4347</v>
      </c>
      <c r="AP1009" s="72" t="s">
        <v>874</v>
      </c>
      <c r="AQ1009" s="58">
        <v>2035</v>
      </c>
      <c r="AR1009" s="73" t="str">
        <f t="shared" si="187"/>
        <v>*0.93</v>
      </c>
      <c r="AS1009" s="70" t="str">
        <f t="shared" si="188"/>
        <v>REZoning_Sol-Win</v>
      </c>
      <c r="AT1009" s="58"/>
      <c r="AU1009" s="50" t="s">
        <v>4347</v>
      </c>
      <c r="AV1009" s="72" t="s">
        <v>874</v>
      </c>
      <c r="AW1009" s="58">
        <v>2050</v>
      </c>
      <c r="AX1009" s="73" t="str">
        <f t="shared" si="189"/>
        <v>*0.89</v>
      </c>
      <c r="AY1009" s="70" t="str">
        <f t="shared" si="190"/>
        <v>REZoning_Sol-Win</v>
      </c>
    </row>
    <row r="1010" ht="29" spans="1:51">
      <c r="A1010" s="67" t="s">
        <v>87</v>
      </c>
      <c r="C1010" t="s">
        <v>4348</v>
      </c>
      <c r="D1010" s="68" t="s">
        <v>874</v>
      </c>
      <c r="E1010" s="52">
        <v>2035</v>
      </c>
      <c r="F1010" s="69" t="str">
        <f t="shared" si="180"/>
        <v>*0.95</v>
      </c>
      <c r="G1010" s="70" t="str">
        <f t="shared" si="191"/>
        <v>REZoning_Sol-Win</v>
      </c>
      <c r="H1010" s="52"/>
      <c r="I1010" t="s">
        <v>4348</v>
      </c>
      <c r="J1010" s="68" t="s">
        <v>874</v>
      </c>
      <c r="K1010" s="52">
        <v>2050</v>
      </c>
      <c r="L1010" s="62" t="str">
        <f t="shared" si="181"/>
        <v>*0.92</v>
      </c>
      <c r="M1010" s="70" t="str">
        <f t="shared" si="182"/>
        <v>REZoning_Sol-Win</v>
      </c>
      <c r="O1010" t="s">
        <v>4348</v>
      </c>
      <c r="P1010" t="s">
        <v>874</v>
      </c>
      <c r="Q1010">
        <v>2100</v>
      </c>
      <c r="R1010" t="s">
        <v>881</v>
      </c>
      <c r="S1010" t="s">
        <v>875</v>
      </c>
      <c r="AA1010" s="49" t="s">
        <v>4348</v>
      </c>
      <c r="AB1010" s="71" t="s">
        <v>874</v>
      </c>
      <c r="AC1010" s="55">
        <v>2035</v>
      </c>
      <c r="AD1010" s="70" t="str">
        <f t="shared" si="183"/>
        <v>*0.95</v>
      </c>
      <c r="AE1010" s="70" t="str">
        <f t="shared" si="184"/>
        <v>REZoning_Sol-Win</v>
      </c>
      <c r="AF1010" s="55"/>
      <c r="AG1010" s="49" t="s">
        <v>4348</v>
      </c>
      <c r="AH1010" s="71" t="s">
        <v>874</v>
      </c>
      <c r="AI1010" s="55">
        <v>2050</v>
      </c>
      <c r="AJ1010" s="70" t="str">
        <f t="shared" si="185"/>
        <v>*0.92</v>
      </c>
      <c r="AK1010" s="70" t="str">
        <f t="shared" si="186"/>
        <v>REZoning_Sol-Win</v>
      </c>
      <c r="AO1010" s="50" t="s">
        <v>4348</v>
      </c>
      <c r="AP1010" s="72" t="s">
        <v>874</v>
      </c>
      <c r="AQ1010" s="58">
        <v>2035</v>
      </c>
      <c r="AR1010" s="73" t="str">
        <f t="shared" si="187"/>
        <v>*0.93</v>
      </c>
      <c r="AS1010" s="70" t="str">
        <f t="shared" si="188"/>
        <v>REZoning_Sol-Win</v>
      </c>
      <c r="AT1010" s="58"/>
      <c r="AU1010" s="50" t="s">
        <v>4348</v>
      </c>
      <c r="AV1010" s="72" t="s">
        <v>874</v>
      </c>
      <c r="AW1010" s="58">
        <v>2050</v>
      </c>
      <c r="AX1010" s="73" t="str">
        <f t="shared" si="189"/>
        <v>*0.89</v>
      </c>
      <c r="AY1010" s="70" t="str">
        <f t="shared" si="190"/>
        <v>REZoning_Sol-Win</v>
      </c>
    </row>
    <row r="1011" ht="29" spans="1:51">
      <c r="A1011" s="67" t="s">
        <v>87</v>
      </c>
      <c r="C1011" t="s">
        <v>4349</v>
      </c>
      <c r="D1011" s="68" t="s">
        <v>874</v>
      </c>
      <c r="E1011" s="52">
        <v>2035</v>
      </c>
      <c r="F1011" s="69" t="str">
        <f t="shared" si="180"/>
        <v>*0.95</v>
      </c>
      <c r="G1011" s="70" t="str">
        <f t="shared" si="191"/>
        <v>REZoning_Sol-Win</v>
      </c>
      <c r="H1011" s="52"/>
      <c r="I1011" t="s">
        <v>4349</v>
      </c>
      <c r="J1011" s="68" t="s">
        <v>874</v>
      </c>
      <c r="K1011" s="52">
        <v>2050</v>
      </c>
      <c r="L1011" s="62" t="str">
        <f t="shared" si="181"/>
        <v>*0.92</v>
      </c>
      <c r="M1011" s="70" t="str">
        <f t="shared" si="182"/>
        <v>REZoning_Sol-Win</v>
      </c>
      <c r="O1011" t="s">
        <v>4349</v>
      </c>
      <c r="P1011" t="s">
        <v>874</v>
      </c>
      <c r="Q1011">
        <v>2100</v>
      </c>
      <c r="R1011" t="s">
        <v>881</v>
      </c>
      <c r="S1011" t="s">
        <v>875</v>
      </c>
      <c r="AA1011" s="49" t="s">
        <v>4349</v>
      </c>
      <c r="AB1011" s="71" t="s">
        <v>874</v>
      </c>
      <c r="AC1011" s="55">
        <v>2035</v>
      </c>
      <c r="AD1011" s="70" t="str">
        <f t="shared" si="183"/>
        <v>*0.95</v>
      </c>
      <c r="AE1011" s="70" t="str">
        <f t="shared" si="184"/>
        <v>REZoning_Sol-Win</v>
      </c>
      <c r="AF1011" s="55"/>
      <c r="AG1011" s="49" t="s">
        <v>4349</v>
      </c>
      <c r="AH1011" s="71" t="s">
        <v>874</v>
      </c>
      <c r="AI1011" s="55">
        <v>2050</v>
      </c>
      <c r="AJ1011" s="70" t="str">
        <f t="shared" si="185"/>
        <v>*0.92</v>
      </c>
      <c r="AK1011" s="70" t="str">
        <f t="shared" si="186"/>
        <v>REZoning_Sol-Win</v>
      </c>
      <c r="AO1011" s="50" t="s">
        <v>4349</v>
      </c>
      <c r="AP1011" s="72" t="s">
        <v>874</v>
      </c>
      <c r="AQ1011" s="58">
        <v>2035</v>
      </c>
      <c r="AR1011" s="73" t="str">
        <f t="shared" si="187"/>
        <v>*0.93</v>
      </c>
      <c r="AS1011" s="70" t="str">
        <f t="shared" si="188"/>
        <v>REZoning_Sol-Win</v>
      </c>
      <c r="AT1011" s="58"/>
      <c r="AU1011" s="50" t="s">
        <v>4349</v>
      </c>
      <c r="AV1011" s="72" t="s">
        <v>874</v>
      </c>
      <c r="AW1011" s="58">
        <v>2050</v>
      </c>
      <c r="AX1011" s="73" t="str">
        <f t="shared" si="189"/>
        <v>*0.89</v>
      </c>
      <c r="AY1011" s="70" t="str">
        <f t="shared" si="190"/>
        <v>REZoning_Sol-Win</v>
      </c>
    </row>
    <row r="1012" ht="29" spans="1:51">
      <c r="A1012" s="67" t="s">
        <v>87</v>
      </c>
      <c r="C1012" t="s">
        <v>4350</v>
      </c>
      <c r="D1012" s="68" t="s">
        <v>874</v>
      </c>
      <c r="E1012" s="52">
        <v>2035</v>
      </c>
      <c r="F1012" s="69" t="str">
        <f t="shared" si="180"/>
        <v>*0.95</v>
      </c>
      <c r="G1012" s="70" t="str">
        <f t="shared" si="191"/>
        <v>REZoning_Sol-Win</v>
      </c>
      <c r="H1012" s="52"/>
      <c r="I1012" t="s">
        <v>4350</v>
      </c>
      <c r="J1012" s="68" t="s">
        <v>874</v>
      </c>
      <c r="K1012" s="52">
        <v>2050</v>
      </c>
      <c r="L1012" s="62" t="str">
        <f t="shared" si="181"/>
        <v>*0.92</v>
      </c>
      <c r="M1012" s="70" t="str">
        <f t="shared" si="182"/>
        <v>REZoning_Sol-Win</v>
      </c>
      <c r="O1012" t="s">
        <v>4350</v>
      </c>
      <c r="P1012" t="s">
        <v>874</v>
      </c>
      <c r="Q1012">
        <v>2100</v>
      </c>
      <c r="R1012" t="s">
        <v>881</v>
      </c>
      <c r="S1012" t="s">
        <v>875</v>
      </c>
      <c r="AA1012" s="49" t="s">
        <v>4350</v>
      </c>
      <c r="AB1012" s="71" t="s">
        <v>874</v>
      </c>
      <c r="AC1012" s="55">
        <v>2035</v>
      </c>
      <c r="AD1012" s="70" t="str">
        <f t="shared" si="183"/>
        <v>*0.95</v>
      </c>
      <c r="AE1012" s="70" t="str">
        <f t="shared" si="184"/>
        <v>REZoning_Sol-Win</v>
      </c>
      <c r="AF1012" s="55"/>
      <c r="AG1012" s="49" t="s">
        <v>4350</v>
      </c>
      <c r="AH1012" s="71" t="s">
        <v>874</v>
      </c>
      <c r="AI1012" s="55">
        <v>2050</v>
      </c>
      <c r="AJ1012" s="70" t="str">
        <f t="shared" si="185"/>
        <v>*0.92</v>
      </c>
      <c r="AK1012" s="70" t="str">
        <f t="shared" si="186"/>
        <v>REZoning_Sol-Win</v>
      </c>
      <c r="AO1012" s="50" t="s">
        <v>4350</v>
      </c>
      <c r="AP1012" s="72" t="s">
        <v>874</v>
      </c>
      <c r="AQ1012" s="58">
        <v>2035</v>
      </c>
      <c r="AR1012" s="73" t="str">
        <f t="shared" si="187"/>
        <v>*0.93</v>
      </c>
      <c r="AS1012" s="70" t="str">
        <f t="shared" si="188"/>
        <v>REZoning_Sol-Win</v>
      </c>
      <c r="AT1012" s="58"/>
      <c r="AU1012" s="50" t="s">
        <v>4350</v>
      </c>
      <c r="AV1012" s="72" t="s">
        <v>874</v>
      </c>
      <c r="AW1012" s="58">
        <v>2050</v>
      </c>
      <c r="AX1012" s="73" t="str">
        <f t="shared" si="189"/>
        <v>*0.89</v>
      </c>
      <c r="AY1012" s="70" t="str">
        <f t="shared" si="190"/>
        <v>REZoning_Sol-Win</v>
      </c>
    </row>
    <row r="1013" ht="29" spans="1:51">
      <c r="A1013" s="67" t="s">
        <v>87</v>
      </c>
      <c r="C1013" t="s">
        <v>4351</v>
      </c>
      <c r="D1013" s="68" t="s">
        <v>874</v>
      </c>
      <c r="E1013" s="52">
        <v>2035</v>
      </c>
      <c r="F1013" s="69" t="str">
        <f t="shared" si="180"/>
        <v>*0.95</v>
      </c>
      <c r="G1013" s="70" t="str">
        <f t="shared" si="191"/>
        <v>REZoning_Sol-Win</v>
      </c>
      <c r="H1013" s="52"/>
      <c r="I1013" t="s">
        <v>4351</v>
      </c>
      <c r="J1013" s="68" t="s">
        <v>874</v>
      </c>
      <c r="K1013" s="52">
        <v>2050</v>
      </c>
      <c r="L1013" s="62" t="str">
        <f t="shared" si="181"/>
        <v>*0.92</v>
      </c>
      <c r="M1013" s="70" t="str">
        <f t="shared" si="182"/>
        <v>REZoning_Sol-Win</v>
      </c>
      <c r="O1013" t="s">
        <v>4351</v>
      </c>
      <c r="P1013" t="s">
        <v>874</v>
      </c>
      <c r="Q1013">
        <v>2100</v>
      </c>
      <c r="R1013" t="s">
        <v>881</v>
      </c>
      <c r="S1013" t="s">
        <v>875</v>
      </c>
      <c r="AA1013" s="49" t="s">
        <v>4351</v>
      </c>
      <c r="AB1013" s="71" t="s">
        <v>874</v>
      </c>
      <c r="AC1013" s="55">
        <v>2035</v>
      </c>
      <c r="AD1013" s="70" t="str">
        <f t="shared" si="183"/>
        <v>*0.95</v>
      </c>
      <c r="AE1013" s="70" t="str">
        <f t="shared" si="184"/>
        <v>REZoning_Sol-Win</v>
      </c>
      <c r="AF1013" s="55"/>
      <c r="AG1013" s="49" t="s">
        <v>4351</v>
      </c>
      <c r="AH1013" s="71" t="s">
        <v>874</v>
      </c>
      <c r="AI1013" s="55">
        <v>2050</v>
      </c>
      <c r="AJ1013" s="70" t="str">
        <f t="shared" si="185"/>
        <v>*0.92</v>
      </c>
      <c r="AK1013" s="70" t="str">
        <f t="shared" si="186"/>
        <v>REZoning_Sol-Win</v>
      </c>
      <c r="AO1013" s="50" t="s">
        <v>4351</v>
      </c>
      <c r="AP1013" s="72" t="s">
        <v>874</v>
      </c>
      <c r="AQ1013" s="58">
        <v>2035</v>
      </c>
      <c r="AR1013" s="73" t="str">
        <f t="shared" si="187"/>
        <v>*0.93</v>
      </c>
      <c r="AS1013" s="70" t="str">
        <f t="shared" si="188"/>
        <v>REZoning_Sol-Win</v>
      </c>
      <c r="AT1013" s="58"/>
      <c r="AU1013" s="50" t="s">
        <v>4351</v>
      </c>
      <c r="AV1013" s="72" t="s">
        <v>874</v>
      </c>
      <c r="AW1013" s="58">
        <v>2050</v>
      </c>
      <c r="AX1013" s="73" t="str">
        <f t="shared" si="189"/>
        <v>*0.89</v>
      </c>
      <c r="AY1013" s="70" t="str">
        <f t="shared" si="190"/>
        <v>REZoning_Sol-Win</v>
      </c>
    </row>
    <row r="1014" ht="29" spans="1:51">
      <c r="A1014" s="67" t="s">
        <v>87</v>
      </c>
      <c r="C1014" t="s">
        <v>4352</v>
      </c>
      <c r="D1014" s="68" t="s">
        <v>874</v>
      </c>
      <c r="E1014" s="52">
        <v>2035</v>
      </c>
      <c r="F1014" s="69" t="str">
        <f t="shared" si="180"/>
        <v>*0.95</v>
      </c>
      <c r="G1014" s="70" t="str">
        <f t="shared" si="191"/>
        <v>REZoning_Sol-Win</v>
      </c>
      <c r="H1014" s="52"/>
      <c r="I1014" t="s">
        <v>4352</v>
      </c>
      <c r="J1014" s="68" t="s">
        <v>874</v>
      </c>
      <c r="K1014" s="52">
        <v>2050</v>
      </c>
      <c r="L1014" s="62" t="str">
        <f t="shared" si="181"/>
        <v>*0.92</v>
      </c>
      <c r="M1014" s="70" t="str">
        <f t="shared" si="182"/>
        <v>REZoning_Sol-Win</v>
      </c>
      <c r="O1014" t="s">
        <v>4352</v>
      </c>
      <c r="P1014" t="s">
        <v>874</v>
      </c>
      <c r="Q1014">
        <v>2100</v>
      </c>
      <c r="R1014" t="s">
        <v>881</v>
      </c>
      <c r="S1014" t="s">
        <v>875</v>
      </c>
      <c r="AA1014" s="49" t="s">
        <v>4352</v>
      </c>
      <c r="AB1014" s="71" t="s">
        <v>874</v>
      </c>
      <c r="AC1014" s="55">
        <v>2035</v>
      </c>
      <c r="AD1014" s="70" t="str">
        <f t="shared" si="183"/>
        <v>*0.95</v>
      </c>
      <c r="AE1014" s="70" t="str">
        <f t="shared" si="184"/>
        <v>REZoning_Sol-Win</v>
      </c>
      <c r="AF1014" s="55"/>
      <c r="AG1014" s="49" t="s">
        <v>4352</v>
      </c>
      <c r="AH1014" s="71" t="s">
        <v>874</v>
      </c>
      <c r="AI1014" s="55">
        <v>2050</v>
      </c>
      <c r="AJ1014" s="70" t="str">
        <f t="shared" si="185"/>
        <v>*0.92</v>
      </c>
      <c r="AK1014" s="70" t="str">
        <f t="shared" si="186"/>
        <v>REZoning_Sol-Win</v>
      </c>
      <c r="AO1014" s="50" t="s">
        <v>4352</v>
      </c>
      <c r="AP1014" s="72" t="s">
        <v>874</v>
      </c>
      <c r="AQ1014" s="58">
        <v>2035</v>
      </c>
      <c r="AR1014" s="73" t="str">
        <f t="shared" si="187"/>
        <v>*0.93</v>
      </c>
      <c r="AS1014" s="70" t="str">
        <f t="shared" si="188"/>
        <v>REZoning_Sol-Win</v>
      </c>
      <c r="AT1014" s="58"/>
      <c r="AU1014" s="50" t="s">
        <v>4352</v>
      </c>
      <c r="AV1014" s="72" t="s">
        <v>874</v>
      </c>
      <c r="AW1014" s="58">
        <v>2050</v>
      </c>
      <c r="AX1014" s="73" t="str">
        <f t="shared" si="189"/>
        <v>*0.89</v>
      </c>
      <c r="AY1014" s="70" t="str">
        <f t="shared" si="190"/>
        <v>REZoning_Sol-Win</v>
      </c>
    </row>
    <row r="1015" ht="29" spans="1:51">
      <c r="A1015" s="67" t="s">
        <v>87</v>
      </c>
      <c r="C1015" t="s">
        <v>4353</v>
      </c>
      <c r="D1015" s="68" t="s">
        <v>874</v>
      </c>
      <c r="E1015" s="52">
        <v>2035</v>
      </c>
      <c r="F1015" s="69" t="str">
        <f t="shared" si="180"/>
        <v>*0.95</v>
      </c>
      <c r="G1015" s="70" t="str">
        <f t="shared" si="191"/>
        <v>REZoning_Sol-Win</v>
      </c>
      <c r="H1015" s="52"/>
      <c r="I1015" t="s">
        <v>4353</v>
      </c>
      <c r="J1015" s="68" t="s">
        <v>874</v>
      </c>
      <c r="K1015" s="52">
        <v>2050</v>
      </c>
      <c r="L1015" s="62" t="str">
        <f t="shared" si="181"/>
        <v>*0.92</v>
      </c>
      <c r="M1015" s="70" t="str">
        <f t="shared" si="182"/>
        <v>REZoning_Sol-Win</v>
      </c>
      <c r="O1015" t="s">
        <v>4353</v>
      </c>
      <c r="P1015" t="s">
        <v>874</v>
      </c>
      <c r="Q1015">
        <v>2100</v>
      </c>
      <c r="R1015" t="s">
        <v>881</v>
      </c>
      <c r="S1015" t="s">
        <v>875</v>
      </c>
      <c r="AA1015" s="49" t="s">
        <v>4353</v>
      </c>
      <c r="AB1015" s="71" t="s">
        <v>874</v>
      </c>
      <c r="AC1015" s="55">
        <v>2035</v>
      </c>
      <c r="AD1015" s="70" t="str">
        <f t="shared" si="183"/>
        <v>*0.95</v>
      </c>
      <c r="AE1015" s="70" t="str">
        <f t="shared" si="184"/>
        <v>REZoning_Sol-Win</v>
      </c>
      <c r="AF1015" s="55"/>
      <c r="AG1015" s="49" t="s">
        <v>4353</v>
      </c>
      <c r="AH1015" s="71" t="s">
        <v>874</v>
      </c>
      <c r="AI1015" s="55">
        <v>2050</v>
      </c>
      <c r="AJ1015" s="70" t="str">
        <f t="shared" si="185"/>
        <v>*0.92</v>
      </c>
      <c r="AK1015" s="70" t="str">
        <f t="shared" si="186"/>
        <v>REZoning_Sol-Win</v>
      </c>
      <c r="AO1015" s="50" t="s">
        <v>4353</v>
      </c>
      <c r="AP1015" s="72" t="s">
        <v>874</v>
      </c>
      <c r="AQ1015" s="58">
        <v>2035</v>
      </c>
      <c r="AR1015" s="73" t="str">
        <f t="shared" si="187"/>
        <v>*0.93</v>
      </c>
      <c r="AS1015" s="70" t="str">
        <f t="shared" si="188"/>
        <v>REZoning_Sol-Win</v>
      </c>
      <c r="AT1015" s="58"/>
      <c r="AU1015" s="50" t="s">
        <v>4353</v>
      </c>
      <c r="AV1015" s="72" t="s">
        <v>874</v>
      </c>
      <c r="AW1015" s="58">
        <v>2050</v>
      </c>
      <c r="AX1015" s="73" t="str">
        <f t="shared" si="189"/>
        <v>*0.89</v>
      </c>
      <c r="AY1015" s="70" t="str">
        <f t="shared" si="190"/>
        <v>REZoning_Sol-Win</v>
      </c>
    </row>
    <row r="1016" ht="29" spans="1:51">
      <c r="A1016" s="67" t="s">
        <v>87</v>
      </c>
      <c r="C1016" t="s">
        <v>4354</v>
      </c>
      <c r="D1016" s="68" t="s">
        <v>874</v>
      </c>
      <c r="E1016" s="52">
        <v>2035</v>
      </c>
      <c r="F1016" s="69" t="str">
        <f t="shared" si="180"/>
        <v>*0.95</v>
      </c>
      <c r="G1016" s="70" t="str">
        <f t="shared" si="191"/>
        <v>REZoning_Sol-Win</v>
      </c>
      <c r="H1016" s="52"/>
      <c r="I1016" t="s">
        <v>4354</v>
      </c>
      <c r="J1016" s="68" t="s">
        <v>874</v>
      </c>
      <c r="K1016" s="52">
        <v>2050</v>
      </c>
      <c r="L1016" s="62" t="str">
        <f t="shared" si="181"/>
        <v>*0.92</v>
      </c>
      <c r="M1016" s="70" t="str">
        <f t="shared" si="182"/>
        <v>REZoning_Sol-Win</v>
      </c>
      <c r="O1016" t="s">
        <v>4354</v>
      </c>
      <c r="P1016" t="s">
        <v>874</v>
      </c>
      <c r="Q1016">
        <v>2100</v>
      </c>
      <c r="R1016" t="s">
        <v>881</v>
      </c>
      <c r="S1016" t="s">
        <v>875</v>
      </c>
      <c r="AA1016" s="49" t="s">
        <v>4354</v>
      </c>
      <c r="AB1016" s="71" t="s">
        <v>874</v>
      </c>
      <c r="AC1016" s="55">
        <v>2035</v>
      </c>
      <c r="AD1016" s="70" t="str">
        <f t="shared" si="183"/>
        <v>*0.95</v>
      </c>
      <c r="AE1016" s="70" t="str">
        <f t="shared" si="184"/>
        <v>REZoning_Sol-Win</v>
      </c>
      <c r="AF1016" s="55"/>
      <c r="AG1016" s="49" t="s">
        <v>4354</v>
      </c>
      <c r="AH1016" s="71" t="s">
        <v>874</v>
      </c>
      <c r="AI1016" s="55">
        <v>2050</v>
      </c>
      <c r="AJ1016" s="70" t="str">
        <f t="shared" si="185"/>
        <v>*0.92</v>
      </c>
      <c r="AK1016" s="70" t="str">
        <f t="shared" si="186"/>
        <v>REZoning_Sol-Win</v>
      </c>
      <c r="AO1016" s="50" t="s">
        <v>4354</v>
      </c>
      <c r="AP1016" s="72" t="s">
        <v>874</v>
      </c>
      <c r="AQ1016" s="58">
        <v>2035</v>
      </c>
      <c r="AR1016" s="73" t="str">
        <f t="shared" si="187"/>
        <v>*0.93</v>
      </c>
      <c r="AS1016" s="70" t="str">
        <f t="shared" si="188"/>
        <v>REZoning_Sol-Win</v>
      </c>
      <c r="AT1016" s="58"/>
      <c r="AU1016" s="50" t="s">
        <v>4354</v>
      </c>
      <c r="AV1016" s="72" t="s">
        <v>874</v>
      </c>
      <c r="AW1016" s="58">
        <v>2050</v>
      </c>
      <c r="AX1016" s="73" t="str">
        <f t="shared" si="189"/>
        <v>*0.89</v>
      </c>
      <c r="AY1016" s="70" t="str">
        <f t="shared" si="190"/>
        <v>REZoning_Sol-Win</v>
      </c>
    </row>
    <row r="1017" ht="29" spans="1:51">
      <c r="A1017" s="67" t="s">
        <v>87</v>
      </c>
      <c r="C1017" t="s">
        <v>4355</v>
      </c>
      <c r="D1017" s="68" t="s">
        <v>874</v>
      </c>
      <c r="E1017" s="52">
        <v>2035</v>
      </c>
      <c r="F1017" s="69" t="str">
        <f t="shared" si="180"/>
        <v>*0.95</v>
      </c>
      <c r="G1017" s="70" t="str">
        <f t="shared" si="191"/>
        <v>REZoning_Sol-Win</v>
      </c>
      <c r="H1017" s="52"/>
      <c r="I1017" t="s">
        <v>4355</v>
      </c>
      <c r="J1017" s="68" t="s">
        <v>874</v>
      </c>
      <c r="K1017" s="52">
        <v>2050</v>
      </c>
      <c r="L1017" s="62" t="str">
        <f t="shared" si="181"/>
        <v>*0.92</v>
      </c>
      <c r="M1017" s="70" t="str">
        <f t="shared" si="182"/>
        <v>REZoning_Sol-Win</v>
      </c>
      <c r="O1017" t="s">
        <v>4355</v>
      </c>
      <c r="P1017" t="s">
        <v>874</v>
      </c>
      <c r="Q1017">
        <v>2100</v>
      </c>
      <c r="R1017" t="s">
        <v>881</v>
      </c>
      <c r="S1017" t="s">
        <v>875</v>
      </c>
      <c r="AA1017" s="49" t="s">
        <v>4355</v>
      </c>
      <c r="AB1017" s="71" t="s">
        <v>874</v>
      </c>
      <c r="AC1017" s="55">
        <v>2035</v>
      </c>
      <c r="AD1017" s="70" t="str">
        <f t="shared" si="183"/>
        <v>*0.95</v>
      </c>
      <c r="AE1017" s="70" t="str">
        <f t="shared" si="184"/>
        <v>REZoning_Sol-Win</v>
      </c>
      <c r="AF1017" s="55"/>
      <c r="AG1017" s="49" t="s">
        <v>4355</v>
      </c>
      <c r="AH1017" s="71" t="s">
        <v>874</v>
      </c>
      <c r="AI1017" s="55">
        <v>2050</v>
      </c>
      <c r="AJ1017" s="70" t="str">
        <f t="shared" si="185"/>
        <v>*0.92</v>
      </c>
      <c r="AK1017" s="70" t="str">
        <f t="shared" si="186"/>
        <v>REZoning_Sol-Win</v>
      </c>
      <c r="AO1017" s="50" t="s">
        <v>4355</v>
      </c>
      <c r="AP1017" s="72" t="s">
        <v>874</v>
      </c>
      <c r="AQ1017" s="58">
        <v>2035</v>
      </c>
      <c r="AR1017" s="73" t="str">
        <f t="shared" si="187"/>
        <v>*0.93</v>
      </c>
      <c r="AS1017" s="70" t="str">
        <f t="shared" si="188"/>
        <v>REZoning_Sol-Win</v>
      </c>
      <c r="AT1017" s="58"/>
      <c r="AU1017" s="50" t="s">
        <v>4355</v>
      </c>
      <c r="AV1017" s="72" t="s">
        <v>874</v>
      </c>
      <c r="AW1017" s="58">
        <v>2050</v>
      </c>
      <c r="AX1017" s="73" t="str">
        <f t="shared" si="189"/>
        <v>*0.89</v>
      </c>
      <c r="AY1017" s="70" t="str">
        <f t="shared" si="190"/>
        <v>REZoning_Sol-Win</v>
      </c>
    </row>
    <row r="1018" ht="29" spans="1:51">
      <c r="A1018" s="67" t="s">
        <v>87</v>
      </c>
      <c r="C1018" t="s">
        <v>4356</v>
      </c>
      <c r="D1018" s="68" t="s">
        <v>874</v>
      </c>
      <c r="E1018" s="52">
        <v>2035</v>
      </c>
      <c r="F1018" s="69" t="str">
        <f t="shared" si="180"/>
        <v>*0.95</v>
      </c>
      <c r="G1018" s="70" t="str">
        <f t="shared" si="191"/>
        <v>REZoning_Sol-Win</v>
      </c>
      <c r="H1018" s="52"/>
      <c r="I1018" t="s">
        <v>4356</v>
      </c>
      <c r="J1018" s="68" t="s">
        <v>874</v>
      </c>
      <c r="K1018" s="52">
        <v>2050</v>
      </c>
      <c r="L1018" s="62" t="str">
        <f t="shared" si="181"/>
        <v>*0.92</v>
      </c>
      <c r="M1018" s="70" t="str">
        <f t="shared" si="182"/>
        <v>REZoning_Sol-Win</v>
      </c>
      <c r="O1018" t="s">
        <v>4356</v>
      </c>
      <c r="P1018" t="s">
        <v>874</v>
      </c>
      <c r="Q1018">
        <v>2100</v>
      </c>
      <c r="R1018" t="s">
        <v>881</v>
      </c>
      <c r="S1018" t="s">
        <v>875</v>
      </c>
      <c r="AA1018" s="49" t="s">
        <v>4356</v>
      </c>
      <c r="AB1018" s="71" t="s">
        <v>874</v>
      </c>
      <c r="AC1018" s="55">
        <v>2035</v>
      </c>
      <c r="AD1018" s="70" t="str">
        <f t="shared" si="183"/>
        <v>*0.95</v>
      </c>
      <c r="AE1018" s="70" t="str">
        <f t="shared" si="184"/>
        <v>REZoning_Sol-Win</v>
      </c>
      <c r="AF1018" s="55"/>
      <c r="AG1018" s="49" t="s">
        <v>4356</v>
      </c>
      <c r="AH1018" s="71" t="s">
        <v>874</v>
      </c>
      <c r="AI1018" s="55">
        <v>2050</v>
      </c>
      <c r="AJ1018" s="70" t="str">
        <f t="shared" si="185"/>
        <v>*0.92</v>
      </c>
      <c r="AK1018" s="70" t="str">
        <f t="shared" si="186"/>
        <v>REZoning_Sol-Win</v>
      </c>
      <c r="AO1018" s="50" t="s">
        <v>4356</v>
      </c>
      <c r="AP1018" s="72" t="s">
        <v>874</v>
      </c>
      <c r="AQ1018" s="58">
        <v>2035</v>
      </c>
      <c r="AR1018" s="73" t="str">
        <f t="shared" si="187"/>
        <v>*0.93</v>
      </c>
      <c r="AS1018" s="70" t="str">
        <f t="shared" si="188"/>
        <v>REZoning_Sol-Win</v>
      </c>
      <c r="AT1018" s="58"/>
      <c r="AU1018" s="50" t="s">
        <v>4356</v>
      </c>
      <c r="AV1018" s="72" t="s">
        <v>874</v>
      </c>
      <c r="AW1018" s="58">
        <v>2050</v>
      </c>
      <c r="AX1018" s="73" t="str">
        <f t="shared" si="189"/>
        <v>*0.89</v>
      </c>
      <c r="AY1018" s="70" t="str">
        <f t="shared" si="190"/>
        <v>REZoning_Sol-Win</v>
      </c>
    </row>
    <row r="1019" ht="29" spans="1:51">
      <c r="A1019" s="67" t="s">
        <v>87</v>
      </c>
      <c r="C1019" t="s">
        <v>4357</v>
      </c>
      <c r="D1019" s="68" t="s">
        <v>874</v>
      </c>
      <c r="E1019" s="52">
        <v>2035</v>
      </c>
      <c r="F1019" s="69" t="str">
        <f t="shared" si="180"/>
        <v>*0.95</v>
      </c>
      <c r="G1019" s="70" t="str">
        <f t="shared" si="191"/>
        <v>REZoning_Sol-Win</v>
      </c>
      <c r="H1019" s="52"/>
      <c r="I1019" t="s">
        <v>4357</v>
      </c>
      <c r="J1019" s="68" t="s">
        <v>874</v>
      </c>
      <c r="K1019" s="52">
        <v>2050</v>
      </c>
      <c r="L1019" s="62" t="str">
        <f t="shared" si="181"/>
        <v>*0.92</v>
      </c>
      <c r="M1019" s="70" t="str">
        <f t="shared" si="182"/>
        <v>REZoning_Sol-Win</v>
      </c>
      <c r="O1019" t="s">
        <v>4357</v>
      </c>
      <c r="P1019" t="s">
        <v>874</v>
      </c>
      <c r="Q1019">
        <v>2100</v>
      </c>
      <c r="R1019" t="s">
        <v>881</v>
      </c>
      <c r="S1019" t="s">
        <v>875</v>
      </c>
      <c r="AA1019" s="49" t="s">
        <v>4357</v>
      </c>
      <c r="AB1019" s="71" t="s">
        <v>874</v>
      </c>
      <c r="AC1019" s="55">
        <v>2035</v>
      </c>
      <c r="AD1019" s="70" t="str">
        <f t="shared" si="183"/>
        <v>*0.95</v>
      </c>
      <c r="AE1019" s="70" t="str">
        <f t="shared" si="184"/>
        <v>REZoning_Sol-Win</v>
      </c>
      <c r="AF1019" s="55"/>
      <c r="AG1019" s="49" t="s">
        <v>4357</v>
      </c>
      <c r="AH1019" s="71" t="s">
        <v>874</v>
      </c>
      <c r="AI1019" s="55">
        <v>2050</v>
      </c>
      <c r="AJ1019" s="70" t="str">
        <f t="shared" si="185"/>
        <v>*0.92</v>
      </c>
      <c r="AK1019" s="70" t="str">
        <f t="shared" si="186"/>
        <v>REZoning_Sol-Win</v>
      </c>
      <c r="AO1019" s="50" t="s">
        <v>4357</v>
      </c>
      <c r="AP1019" s="72" t="s">
        <v>874</v>
      </c>
      <c r="AQ1019" s="58">
        <v>2035</v>
      </c>
      <c r="AR1019" s="73" t="str">
        <f t="shared" si="187"/>
        <v>*0.93</v>
      </c>
      <c r="AS1019" s="70" t="str">
        <f t="shared" si="188"/>
        <v>REZoning_Sol-Win</v>
      </c>
      <c r="AT1019" s="58"/>
      <c r="AU1019" s="50" t="s">
        <v>4357</v>
      </c>
      <c r="AV1019" s="72" t="s">
        <v>874</v>
      </c>
      <c r="AW1019" s="58">
        <v>2050</v>
      </c>
      <c r="AX1019" s="73" t="str">
        <f t="shared" si="189"/>
        <v>*0.89</v>
      </c>
      <c r="AY1019" s="70" t="str">
        <f t="shared" si="190"/>
        <v>REZoning_Sol-Win</v>
      </c>
    </row>
    <row r="1020" ht="29" spans="1:51">
      <c r="A1020" s="67" t="s">
        <v>87</v>
      </c>
      <c r="C1020" t="s">
        <v>4358</v>
      </c>
      <c r="D1020" s="68" t="s">
        <v>874</v>
      </c>
      <c r="E1020" s="52">
        <v>2035</v>
      </c>
      <c r="F1020" s="69" t="str">
        <f t="shared" si="180"/>
        <v>*0.95</v>
      </c>
      <c r="G1020" s="70" t="str">
        <f t="shared" si="191"/>
        <v>REZoning_Sol-Win</v>
      </c>
      <c r="H1020" s="52"/>
      <c r="I1020" t="s">
        <v>4358</v>
      </c>
      <c r="J1020" s="68" t="s">
        <v>874</v>
      </c>
      <c r="K1020" s="52">
        <v>2050</v>
      </c>
      <c r="L1020" s="62" t="str">
        <f t="shared" si="181"/>
        <v>*0.92</v>
      </c>
      <c r="M1020" s="70" t="str">
        <f t="shared" si="182"/>
        <v>REZoning_Sol-Win</v>
      </c>
      <c r="O1020" t="s">
        <v>4358</v>
      </c>
      <c r="P1020" t="s">
        <v>874</v>
      </c>
      <c r="Q1020">
        <v>2100</v>
      </c>
      <c r="R1020" t="s">
        <v>881</v>
      </c>
      <c r="S1020" t="s">
        <v>875</v>
      </c>
      <c r="AA1020" s="49" t="s">
        <v>4358</v>
      </c>
      <c r="AB1020" s="71" t="s">
        <v>874</v>
      </c>
      <c r="AC1020" s="55">
        <v>2035</v>
      </c>
      <c r="AD1020" s="70" t="str">
        <f t="shared" si="183"/>
        <v>*0.95</v>
      </c>
      <c r="AE1020" s="70" t="str">
        <f t="shared" si="184"/>
        <v>REZoning_Sol-Win</v>
      </c>
      <c r="AF1020" s="55"/>
      <c r="AG1020" s="49" t="s">
        <v>4358</v>
      </c>
      <c r="AH1020" s="71" t="s">
        <v>874</v>
      </c>
      <c r="AI1020" s="55">
        <v>2050</v>
      </c>
      <c r="AJ1020" s="70" t="str">
        <f t="shared" si="185"/>
        <v>*0.92</v>
      </c>
      <c r="AK1020" s="70" t="str">
        <f t="shared" si="186"/>
        <v>REZoning_Sol-Win</v>
      </c>
      <c r="AO1020" s="50" t="s">
        <v>4358</v>
      </c>
      <c r="AP1020" s="72" t="s">
        <v>874</v>
      </c>
      <c r="AQ1020" s="58">
        <v>2035</v>
      </c>
      <c r="AR1020" s="73" t="str">
        <f t="shared" si="187"/>
        <v>*0.93</v>
      </c>
      <c r="AS1020" s="70" t="str">
        <f t="shared" si="188"/>
        <v>REZoning_Sol-Win</v>
      </c>
      <c r="AT1020" s="58"/>
      <c r="AU1020" s="50" t="s">
        <v>4358</v>
      </c>
      <c r="AV1020" s="72" t="s">
        <v>874</v>
      </c>
      <c r="AW1020" s="58">
        <v>2050</v>
      </c>
      <c r="AX1020" s="73" t="str">
        <f t="shared" si="189"/>
        <v>*0.89</v>
      </c>
      <c r="AY1020" s="70" t="str">
        <f t="shared" si="190"/>
        <v>REZoning_Sol-Win</v>
      </c>
    </row>
    <row r="1021" ht="29" spans="1:51">
      <c r="A1021" s="67" t="s">
        <v>87</v>
      </c>
      <c r="C1021" t="s">
        <v>4359</v>
      </c>
      <c r="D1021" s="68" t="s">
        <v>874</v>
      </c>
      <c r="E1021" s="52">
        <v>2035</v>
      </c>
      <c r="F1021" s="69" t="str">
        <f t="shared" si="180"/>
        <v>*0.95</v>
      </c>
      <c r="G1021" s="70" t="str">
        <f t="shared" si="191"/>
        <v>REZoning_Sol-Win</v>
      </c>
      <c r="H1021" s="52"/>
      <c r="I1021" t="s">
        <v>4359</v>
      </c>
      <c r="J1021" s="68" t="s">
        <v>874</v>
      </c>
      <c r="K1021" s="52">
        <v>2050</v>
      </c>
      <c r="L1021" s="62" t="str">
        <f t="shared" si="181"/>
        <v>*0.92</v>
      </c>
      <c r="M1021" s="70" t="str">
        <f t="shared" si="182"/>
        <v>REZoning_Sol-Win</v>
      </c>
      <c r="O1021" t="s">
        <v>4359</v>
      </c>
      <c r="P1021" t="s">
        <v>874</v>
      </c>
      <c r="Q1021">
        <v>2100</v>
      </c>
      <c r="R1021" t="s">
        <v>881</v>
      </c>
      <c r="S1021" t="s">
        <v>875</v>
      </c>
      <c r="AA1021" s="49" t="s">
        <v>4359</v>
      </c>
      <c r="AB1021" s="71" t="s">
        <v>874</v>
      </c>
      <c r="AC1021" s="55">
        <v>2035</v>
      </c>
      <c r="AD1021" s="70" t="str">
        <f t="shared" si="183"/>
        <v>*0.95</v>
      </c>
      <c r="AE1021" s="70" t="str">
        <f t="shared" si="184"/>
        <v>REZoning_Sol-Win</v>
      </c>
      <c r="AF1021" s="55"/>
      <c r="AG1021" s="49" t="s">
        <v>4359</v>
      </c>
      <c r="AH1021" s="71" t="s">
        <v>874</v>
      </c>
      <c r="AI1021" s="55">
        <v>2050</v>
      </c>
      <c r="AJ1021" s="70" t="str">
        <f t="shared" si="185"/>
        <v>*0.92</v>
      </c>
      <c r="AK1021" s="70" t="str">
        <f t="shared" si="186"/>
        <v>REZoning_Sol-Win</v>
      </c>
      <c r="AO1021" s="50" t="s">
        <v>4359</v>
      </c>
      <c r="AP1021" s="72" t="s">
        <v>874</v>
      </c>
      <c r="AQ1021" s="58">
        <v>2035</v>
      </c>
      <c r="AR1021" s="73" t="str">
        <f t="shared" si="187"/>
        <v>*0.93</v>
      </c>
      <c r="AS1021" s="70" t="str">
        <f t="shared" si="188"/>
        <v>REZoning_Sol-Win</v>
      </c>
      <c r="AT1021" s="58"/>
      <c r="AU1021" s="50" t="s">
        <v>4359</v>
      </c>
      <c r="AV1021" s="72" t="s">
        <v>874</v>
      </c>
      <c r="AW1021" s="58">
        <v>2050</v>
      </c>
      <c r="AX1021" s="73" t="str">
        <f t="shared" si="189"/>
        <v>*0.89</v>
      </c>
      <c r="AY1021" s="70" t="str">
        <f t="shared" si="190"/>
        <v>REZoning_Sol-Win</v>
      </c>
    </row>
    <row r="1022" ht="29" spans="1:51">
      <c r="A1022" s="67" t="s">
        <v>87</v>
      </c>
      <c r="C1022" t="s">
        <v>4360</v>
      </c>
      <c r="D1022" s="68" t="s">
        <v>874</v>
      </c>
      <c r="E1022" s="52">
        <v>2035</v>
      </c>
      <c r="F1022" s="69" t="str">
        <f t="shared" si="180"/>
        <v>*0.95</v>
      </c>
      <c r="G1022" s="70" t="str">
        <f t="shared" si="191"/>
        <v>REZoning_Sol-Win</v>
      </c>
      <c r="H1022" s="52"/>
      <c r="I1022" t="s">
        <v>4360</v>
      </c>
      <c r="J1022" s="68" t="s">
        <v>874</v>
      </c>
      <c r="K1022" s="52">
        <v>2050</v>
      </c>
      <c r="L1022" s="62" t="str">
        <f t="shared" si="181"/>
        <v>*0.92</v>
      </c>
      <c r="M1022" s="70" t="str">
        <f t="shared" si="182"/>
        <v>REZoning_Sol-Win</v>
      </c>
      <c r="O1022" t="s">
        <v>4360</v>
      </c>
      <c r="P1022" t="s">
        <v>874</v>
      </c>
      <c r="Q1022">
        <v>2100</v>
      </c>
      <c r="R1022" t="s">
        <v>881</v>
      </c>
      <c r="S1022" t="s">
        <v>875</v>
      </c>
      <c r="AA1022" s="49" t="s">
        <v>4360</v>
      </c>
      <c r="AB1022" s="71" t="s">
        <v>874</v>
      </c>
      <c r="AC1022" s="55">
        <v>2035</v>
      </c>
      <c r="AD1022" s="70" t="str">
        <f t="shared" si="183"/>
        <v>*0.95</v>
      </c>
      <c r="AE1022" s="70" t="str">
        <f t="shared" si="184"/>
        <v>REZoning_Sol-Win</v>
      </c>
      <c r="AF1022" s="55"/>
      <c r="AG1022" s="49" t="s">
        <v>4360</v>
      </c>
      <c r="AH1022" s="71" t="s">
        <v>874</v>
      </c>
      <c r="AI1022" s="55">
        <v>2050</v>
      </c>
      <c r="AJ1022" s="70" t="str">
        <f t="shared" si="185"/>
        <v>*0.92</v>
      </c>
      <c r="AK1022" s="70" t="str">
        <f t="shared" si="186"/>
        <v>REZoning_Sol-Win</v>
      </c>
      <c r="AO1022" s="50" t="s">
        <v>4360</v>
      </c>
      <c r="AP1022" s="72" t="s">
        <v>874</v>
      </c>
      <c r="AQ1022" s="58">
        <v>2035</v>
      </c>
      <c r="AR1022" s="73" t="str">
        <f t="shared" si="187"/>
        <v>*0.93</v>
      </c>
      <c r="AS1022" s="70" t="str">
        <f t="shared" si="188"/>
        <v>REZoning_Sol-Win</v>
      </c>
      <c r="AT1022" s="58"/>
      <c r="AU1022" s="50" t="s">
        <v>4360</v>
      </c>
      <c r="AV1022" s="72" t="s">
        <v>874</v>
      </c>
      <c r="AW1022" s="58">
        <v>2050</v>
      </c>
      <c r="AX1022" s="73" t="str">
        <f t="shared" si="189"/>
        <v>*0.89</v>
      </c>
      <c r="AY1022" s="70" t="str">
        <f t="shared" si="190"/>
        <v>REZoning_Sol-Win</v>
      </c>
    </row>
    <row r="1023" ht="29" spans="1:51">
      <c r="A1023" s="67" t="s">
        <v>87</v>
      </c>
      <c r="C1023" t="s">
        <v>4361</v>
      </c>
      <c r="D1023" s="68" t="s">
        <v>874</v>
      </c>
      <c r="E1023" s="52">
        <v>2035</v>
      </c>
      <c r="F1023" s="69" t="str">
        <f t="shared" si="180"/>
        <v>*0.95</v>
      </c>
      <c r="G1023" s="70" t="str">
        <f t="shared" si="191"/>
        <v>REZoning_Sol-Win</v>
      </c>
      <c r="H1023" s="52"/>
      <c r="I1023" t="s">
        <v>4361</v>
      </c>
      <c r="J1023" s="68" t="s">
        <v>874</v>
      </c>
      <c r="K1023" s="52">
        <v>2050</v>
      </c>
      <c r="L1023" s="62" t="str">
        <f t="shared" si="181"/>
        <v>*0.92</v>
      </c>
      <c r="M1023" s="70" t="str">
        <f t="shared" si="182"/>
        <v>REZoning_Sol-Win</v>
      </c>
      <c r="O1023" t="s">
        <v>4361</v>
      </c>
      <c r="P1023" t="s">
        <v>874</v>
      </c>
      <c r="Q1023">
        <v>2100</v>
      </c>
      <c r="R1023" t="s">
        <v>881</v>
      </c>
      <c r="S1023" t="s">
        <v>875</v>
      </c>
      <c r="AA1023" s="49" t="s">
        <v>4361</v>
      </c>
      <c r="AB1023" s="71" t="s">
        <v>874</v>
      </c>
      <c r="AC1023" s="55">
        <v>2035</v>
      </c>
      <c r="AD1023" s="70" t="str">
        <f t="shared" si="183"/>
        <v>*0.95</v>
      </c>
      <c r="AE1023" s="70" t="str">
        <f t="shared" si="184"/>
        <v>REZoning_Sol-Win</v>
      </c>
      <c r="AF1023" s="55"/>
      <c r="AG1023" s="49" t="s">
        <v>4361</v>
      </c>
      <c r="AH1023" s="71" t="s">
        <v>874</v>
      </c>
      <c r="AI1023" s="55">
        <v>2050</v>
      </c>
      <c r="AJ1023" s="70" t="str">
        <f t="shared" si="185"/>
        <v>*0.92</v>
      </c>
      <c r="AK1023" s="70" t="str">
        <f t="shared" si="186"/>
        <v>REZoning_Sol-Win</v>
      </c>
      <c r="AO1023" s="50" t="s">
        <v>4361</v>
      </c>
      <c r="AP1023" s="72" t="s">
        <v>874</v>
      </c>
      <c r="AQ1023" s="58">
        <v>2035</v>
      </c>
      <c r="AR1023" s="73" t="str">
        <f t="shared" si="187"/>
        <v>*0.93</v>
      </c>
      <c r="AS1023" s="70" t="str">
        <f t="shared" si="188"/>
        <v>REZoning_Sol-Win</v>
      </c>
      <c r="AT1023" s="58"/>
      <c r="AU1023" s="50" t="s">
        <v>4361</v>
      </c>
      <c r="AV1023" s="72" t="s">
        <v>874</v>
      </c>
      <c r="AW1023" s="58">
        <v>2050</v>
      </c>
      <c r="AX1023" s="73" t="str">
        <f t="shared" si="189"/>
        <v>*0.89</v>
      </c>
      <c r="AY1023" s="70" t="str">
        <f t="shared" si="190"/>
        <v>REZoning_Sol-Win</v>
      </c>
    </row>
    <row r="1024" ht="29" spans="1:51">
      <c r="A1024" s="67" t="s">
        <v>87</v>
      </c>
      <c r="C1024" t="s">
        <v>4362</v>
      </c>
      <c r="D1024" s="68" t="s">
        <v>874</v>
      </c>
      <c r="E1024" s="52">
        <v>2035</v>
      </c>
      <c r="F1024" s="69" t="str">
        <f t="shared" si="180"/>
        <v>*0.95</v>
      </c>
      <c r="G1024" s="70" t="str">
        <f t="shared" si="191"/>
        <v>REZoning_Sol-Win</v>
      </c>
      <c r="H1024" s="52"/>
      <c r="I1024" t="s">
        <v>4362</v>
      </c>
      <c r="J1024" s="68" t="s">
        <v>874</v>
      </c>
      <c r="K1024" s="52">
        <v>2050</v>
      </c>
      <c r="L1024" s="62" t="str">
        <f t="shared" si="181"/>
        <v>*0.92</v>
      </c>
      <c r="M1024" s="70" t="str">
        <f t="shared" si="182"/>
        <v>REZoning_Sol-Win</v>
      </c>
      <c r="O1024" t="s">
        <v>4362</v>
      </c>
      <c r="P1024" t="s">
        <v>874</v>
      </c>
      <c r="Q1024">
        <v>2100</v>
      </c>
      <c r="R1024" t="s">
        <v>881</v>
      </c>
      <c r="S1024" t="s">
        <v>875</v>
      </c>
      <c r="AA1024" s="49" t="s">
        <v>4362</v>
      </c>
      <c r="AB1024" s="71" t="s">
        <v>874</v>
      </c>
      <c r="AC1024" s="55">
        <v>2035</v>
      </c>
      <c r="AD1024" s="70" t="str">
        <f t="shared" si="183"/>
        <v>*0.95</v>
      </c>
      <c r="AE1024" s="70" t="str">
        <f t="shared" si="184"/>
        <v>REZoning_Sol-Win</v>
      </c>
      <c r="AF1024" s="55"/>
      <c r="AG1024" s="49" t="s">
        <v>4362</v>
      </c>
      <c r="AH1024" s="71" t="s">
        <v>874</v>
      </c>
      <c r="AI1024" s="55">
        <v>2050</v>
      </c>
      <c r="AJ1024" s="70" t="str">
        <f t="shared" si="185"/>
        <v>*0.92</v>
      </c>
      <c r="AK1024" s="70" t="str">
        <f t="shared" si="186"/>
        <v>REZoning_Sol-Win</v>
      </c>
      <c r="AO1024" s="50" t="s">
        <v>4362</v>
      </c>
      <c r="AP1024" s="72" t="s">
        <v>874</v>
      </c>
      <c r="AQ1024" s="58">
        <v>2035</v>
      </c>
      <c r="AR1024" s="73" t="str">
        <f t="shared" si="187"/>
        <v>*0.93</v>
      </c>
      <c r="AS1024" s="70" t="str">
        <f t="shared" si="188"/>
        <v>REZoning_Sol-Win</v>
      </c>
      <c r="AT1024" s="58"/>
      <c r="AU1024" s="50" t="s">
        <v>4362</v>
      </c>
      <c r="AV1024" s="72" t="s">
        <v>874</v>
      </c>
      <c r="AW1024" s="58">
        <v>2050</v>
      </c>
      <c r="AX1024" s="73" t="str">
        <f t="shared" si="189"/>
        <v>*0.89</v>
      </c>
      <c r="AY1024" s="70" t="str">
        <f t="shared" si="190"/>
        <v>REZoning_Sol-Win</v>
      </c>
    </row>
    <row r="1025" ht="29" spans="1:51">
      <c r="A1025" s="67" t="s">
        <v>87</v>
      </c>
      <c r="C1025" t="s">
        <v>4363</v>
      </c>
      <c r="D1025" s="68" t="s">
        <v>874</v>
      </c>
      <c r="E1025" s="52">
        <v>2035</v>
      </c>
      <c r="F1025" s="69" t="str">
        <f t="shared" si="180"/>
        <v>*0.95</v>
      </c>
      <c r="G1025" s="70" t="str">
        <f t="shared" si="191"/>
        <v>REZoning_Sol-Win</v>
      </c>
      <c r="H1025" s="52"/>
      <c r="I1025" t="s">
        <v>4363</v>
      </c>
      <c r="J1025" s="68" t="s">
        <v>874</v>
      </c>
      <c r="K1025" s="52">
        <v>2050</v>
      </c>
      <c r="L1025" s="62" t="str">
        <f t="shared" si="181"/>
        <v>*0.92</v>
      </c>
      <c r="M1025" s="70" t="str">
        <f t="shared" si="182"/>
        <v>REZoning_Sol-Win</v>
      </c>
      <c r="O1025" t="s">
        <v>4363</v>
      </c>
      <c r="P1025" t="s">
        <v>874</v>
      </c>
      <c r="Q1025">
        <v>2100</v>
      </c>
      <c r="R1025" t="s">
        <v>881</v>
      </c>
      <c r="S1025" t="s">
        <v>875</v>
      </c>
      <c r="AA1025" s="49" t="s">
        <v>4363</v>
      </c>
      <c r="AB1025" s="71" t="s">
        <v>874</v>
      </c>
      <c r="AC1025" s="55">
        <v>2035</v>
      </c>
      <c r="AD1025" s="70" t="str">
        <f t="shared" si="183"/>
        <v>*0.95</v>
      </c>
      <c r="AE1025" s="70" t="str">
        <f t="shared" si="184"/>
        <v>REZoning_Sol-Win</v>
      </c>
      <c r="AF1025" s="55"/>
      <c r="AG1025" s="49" t="s">
        <v>4363</v>
      </c>
      <c r="AH1025" s="71" t="s">
        <v>874</v>
      </c>
      <c r="AI1025" s="55">
        <v>2050</v>
      </c>
      <c r="AJ1025" s="70" t="str">
        <f t="shared" si="185"/>
        <v>*0.92</v>
      </c>
      <c r="AK1025" s="70" t="str">
        <f t="shared" si="186"/>
        <v>REZoning_Sol-Win</v>
      </c>
      <c r="AO1025" s="50" t="s">
        <v>4363</v>
      </c>
      <c r="AP1025" s="72" t="s">
        <v>874</v>
      </c>
      <c r="AQ1025" s="58">
        <v>2035</v>
      </c>
      <c r="AR1025" s="73" t="str">
        <f t="shared" si="187"/>
        <v>*0.93</v>
      </c>
      <c r="AS1025" s="70" t="str">
        <f t="shared" si="188"/>
        <v>REZoning_Sol-Win</v>
      </c>
      <c r="AT1025" s="58"/>
      <c r="AU1025" s="50" t="s">
        <v>4363</v>
      </c>
      <c r="AV1025" s="72" t="s">
        <v>874</v>
      </c>
      <c r="AW1025" s="58">
        <v>2050</v>
      </c>
      <c r="AX1025" s="73" t="str">
        <f t="shared" si="189"/>
        <v>*0.89</v>
      </c>
      <c r="AY1025" s="70" t="str">
        <f t="shared" si="190"/>
        <v>REZoning_Sol-Win</v>
      </c>
    </row>
    <row r="1026" ht="29" spans="1:51">
      <c r="A1026" s="67" t="s">
        <v>87</v>
      </c>
      <c r="C1026" t="s">
        <v>4364</v>
      </c>
      <c r="D1026" s="68" t="s">
        <v>874</v>
      </c>
      <c r="E1026" s="52">
        <v>2035</v>
      </c>
      <c r="F1026" s="69" t="str">
        <f t="shared" si="180"/>
        <v>*0.95</v>
      </c>
      <c r="G1026" s="70" t="str">
        <f t="shared" si="191"/>
        <v>REZoning_Sol-Win</v>
      </c>
      <c r="H1026" s="52"/>
      <c r="I1026" t="s">
        <v>4364</v>
      </c>
      <c r="J1026" s="68" t="s">
        <v>874</v>
      </c>
      <c r="K1026" s="52">
        <v>2050</v>
      </c>
      <c r="L1026" s="62" t="str">
        <f t="shared" si="181"/>
        <v>*0.92</v>
      </c>
      <c r="M1026" s="70" t="str">
        <f t="shared" si="182"/>
        <v>REZoning_Sol-Win</v>
      </c>
      <c r="O1026" t="s">
        <v>4364</v>
      </c>
      <c r="P1026" t="s">
        <v>874</v>
      </c>
      <c r="Q1026">
        <v>2100</v>
      </c>
      <c r="R1026" t="s">
        <v>881</v>
      </c>
      <c r="S1026" t="s">
        <v>875</v>
      </c>
      <c r="AA1026" s="49" t="s">
        <v>4364</v>
      </c>
      <c r="AB1026" s="71" t="s">
        <v>874</v>
      </c>
      <c r="AC1026" s="55">
        <v>2035</v>
      </c>
      <c r="AD1026" s="70" t="str">
        <f t="shared" si="183"/>
        <v>*0.95</v>
      </c>
      <c r="AE1026" s="70" t="str">
        <f t="shared" si="184"/>
        <v>REZoning_Sol-Win</v>
      </c>
      <c r="AF1026" s="55"/>
      <c r="AG1026" s="49" t="s">
        <v>4364</v>
      </c>
      <c r="AH1026" s="71" t="s">
        <v>874</v>
      </c>
      <c r="AI1026" s="55">
        <v>2050</v>
      </c>
      <c r="AJ1026" s="70" t="str">
        <f t="shared" si="185"/>
        <v>*0.92</v>
      </c>
      <c r="AK1026" s="70" t="str">
        <f t="shared" si="186"/>
        <v>REZoning_Sol-Win</v>
      </c>
      <c r="AO1026" s="50" t="s">
        <v>4364</v>
      </c>
      <c r="AP1026" s="72" t="s">
        <v>874</v>
      </c>
      <c r="AQ1026" s="58">
        <v>2035</v>
      </c>
      <c r="AR1026" s="73" t="str">
        <f t="shared" si="187"/>
        <v>*0.93</v>
      </c>
      <c r="AS1026" s="70" t="str">
        <f t="shared" si="188"/>
        <v>REZoning_Sol-Win</v>
      </c>
      <c r="AT1026" s="58"/>
      <c r="AU1026" s="50" t="s">
        <v>4364</v>
      </c>
      <c r="AV1026" s="72" t="s">
        <v>874</v>
      </c>
      <c r="AW1026" s="58">
        <v>2050</v>
      </c>
      <c r="AX1026" s="73" t="str">
        <f t="shared" si="189"/>
        <v>*0.89</v>
      </c>
      <c r="AY1026" s="70" t="str">
        <f t="shared" si="190"/>
        <v>REZoning_Sol-Win</v>
      </c>
    </row>
    <row r="1027" ht="29" spans="1:51">
      <c r="A1027" s="67" t="s">
        <v>171</v>
      </c>
      <c r="C1027" t="s">
        <v>4365</v>
      </c>
      <c r="D1027" s="68" t="s">
        <v>874</v>
      </c>
      <c r="E1027" s="52">
        <v>2035</v>
      </c>
      <c r="F1027" s="69" t="str">
        <f t="shared" si="180"/>
        <v>*0.94</v>
      </c>
      <c r="G1027" s="70" t="str">
        <f t="shared" si="191"/>
        <v>REZoning_Sol-Win</v>
      </c>
      <c r="H1027" s="52"/>
      <c r="I1027" t="s">
        <v>4365</v>
      </c>
      <c r="J1027" s="68" t="s">
        <v>874</v>
      </c>
      <c r="K1027" s="52">
        <v>2050</v>
      </c>
      <c r="L1027" s="62" t="str">
        <f t="shared" si="181"/>
        <v>*0.92</v>
      </c>
      <c r="M1027" s="70" t="str">
        <f t="shared" si="182"/>
        <v>REZoning_Sol-Win</v>
      </c>
      <c r="O1027" t="s">
        <v>4365</v>
      </c>
      <c r="P1027" t="s">
        <v>874</v>
      </c>
      <c r="Q1027">
        <v>2100</v>
      </c>
      <c r="R1027" t="s">
        <v>881</v>
      </c>
      <c r="S1027" t="s">
        <v>875</v>
      </c>
      <c r="AA1027" s="49" t="s">
        <v>4365</v>
      </c>
      <c r="AB1027" s="71" t="s">
        <v>874</v>
      </c>
      <c r="AC1027" s="55">
        <v>2035</v>
      </c>
      <c r="AD1027" s="70" t="str">
        <f t="shared" si="183"/>
        <v>*0.93</v>
      </c>
      <c r="AE1027" s="70" t="str">
        <f t="shared" si="184"/>
        <v>REZoning_Sol-Win</v>
      </c>
      <c r="AF1027" s="55"/>
      <c r="AG1027" s="49" t="s">
        <v>4365</v>
      </c>
      <c r="AH1027" s="71" t="s">
        <v>874</v>
      </c>
      <c r="AI1027" s="55">
        <v>2050</v>
      </c>
      <c r="AJ1027" s="70" t="str">
        <f t="shared" si="185"/>
        <v>*0.92</v>
      </c>
      <c r="AK1027" s="70" t="str">
        <f t="shared" si="186"/>
        <v>REZoning_Sol-Win</v>
      </c>
      <c r="AO1027" s="50" t="s">
        <v>4365</v>
      </c>
      <c r="AP1027" s="72" t="s">
        <v>874</v>
      </c>
      <c r="AQ1027" s="58">
        <v>2035</v>
      </c>
      <c r="AR1027" s="73" t="str">
        <f t="shared" si="187"/>
        <v>*0.91</v>
      </c>
      <c r="AS1027" s="70" t="str">
        <f t="shared" si="188"/>
        <v>REZoning_Sol-Win</v>
      </c>
      <c r="AT1027" s="58"/>
      <c r="AU1027" s="50" t="s">
        <v>4365</v>
      </c>
      <c r="AV1027" s="72" t="s">
        <v>874</v>
      </c>
      <c r="AW1027" s="58">
        <v>2050</v>
      </c>
      <c r="AX1027" s="73" t="str">
        <f t="shared" si="189"/>
        <v>*0.87</v>
      </c>
      <c r="AY1027" s="70" t="str">
        <f t="shared" si="190"/>
        <v>REZoning_Sol-Win</v>
      </c>
    </row>
    <row r="1028" ht="29" spans="1:51">
      <c r="A1028" s="67" t="s">
        <v>171</v>
      </c>
      <c r="C1028" t="s">
        <v>4366</v>
      </c>
      <c r="D1028" s="68" t="s">
        <v>874</v>
      </c>
      <c r="E1028" s="52">
        <v>2035</v>
      </c>
      <c r="F1028" s="69" t="str">
        <f t="shared" si="180"/>
        <v>*0.94</v>
      </c>
      <c r="G1028" s="70" t="str">
        <f t="shared" si="191"/>
        <v>REZoning_Sol-Win</v>
      </c>
      <c r="H1028" s="52"/>
      <c r="I1028" t="s">
        <v>4366</v>
      </c>
      <c r="J1028" s="68" t="s">
        <v>874</v>
      </c>
      <c r="K1028" s="52">
        <v>2050</v>
      </c>
      <c r="L1028" s="62" t="str">
        <f t="shared" si="181"/>
        <v>*0.92</v>
      </c>
      <c r="M1028" s="70" t="str">
        <f t="shared" si="182"/>
        <v>REZoning_Sol-Win</v>
      </c>
      <c r="O1028" t="s">
        <v>4366</v>
      </c>
      <c r="P1028" t="s">
        <v>874</v>
      </c>
      <c r="Q1028">
        <v>2100</v>
      </c>
      <c r="R1028" t="s">
        <v>881</v>
      </c>
      <c r="S1028" t="s">
        <v>875</v>
      </c>
      <c r="AA1028" s="49" t="s">
        <v>4366</v>
      </c>
      <c r="AB1028" s="71" t="s">
        <v>874</v>
      </c>
      <c r="AC1028" s="55">
        <v>2035</v>
      </c>
      <c r="AD1028" s="70" t="str">
        <f t="shared" si="183"/>
        <v>*0.93</v>
      </c>
      <c r="AE1028" s="70" t="str">
        <f t="shared" si="184"/>
        <v>REZoning_Sol-Win</v>
      </c>
      <c r="AF1028" s="55"/>
      <c r="AG1028" s="49" t="s">
        <v>4366</v>
      </c>
      <c r="AH1028" s="71" t="s">
        <v>874</v>
      </c>
      <c r="AI1028" s="55">
        <v>2050</v>
      </c>
      <c r="AJ1028" s="70" t="str">
        <f t="shared" si="185"/>
        <v>*0.92</v>
      </c>
      <c r="AK1028" s="70" t="str">
        <f t="shared" si="186"/>
        <v>REZoning_Sol-Win</v>
      </c>
      <c r="AO1028" s="50" t="s">
        <v>4366</v>
      </c>
      <c r="AP1028" s="72" t="s">
        <v>874</v>
      </c>
      <c r="AQ1028" s="58">
        <v>2035</v>
      </c>
      <c r="AR1028" s="73" t="str">
        <f t="shared" si="187"/>
        <v>*0.91</v>
      </c>
      <c r="AS1028" s="70" t="str">
        <f t="shared" si="188"/>
        <v>REZoning_Sol-Win</v>
      </c>
      <c r="AT1028" s="58"/>
      <c r="AU1028" s="50" t="s">
        <v>4366</v>
      </c>
      <c r="AV1028" s="72" t="s">
        <v>874</v>
      </c>
      <c r="AW1028" s="58">
        <v>2050</v>
      </c>
      <c r="AX1028" s="73" t="str">
        <f t="shared" si="189"/>
        <v>*0.87</v>
      </c>
      <c r="AY1028" s="70" t="str">
        <f t="shared" si="190"/>
        <v>REZoning_Sol-Win</v>
      </c>
    </row>
    <row r="1029" ht="29" spans="1:51">
      <c r="A1029" s="67" t="s">
        <v>171</v>
      </c>
      <c r="C1029" t="s">
        <v>4367</v>
      </c>
      <c r="D1029" s="68" t="s">
        <v>874</v>
      </c>
      <c r="E1029" s="52">
        <v>2035</v>
      </c>
      <c r="F1029" s="69" t="str">
        <f t="shared" ref="F1029:F1092" si="192">"*"&amp;IF(AND(A1029="EU",E1029=2035),0.95,IF(AND(A1029="EU",E1029=2050),0.93,IF(AND(A1029="USA",E1029=2035),0.96,IF(AND(A1029="USA",E1029=2050),0.94,IF(AND(A1029="Japan",E1029=2035),0.94,IF(AND(A1029="Japan",E1029=2050),0.92,IF(AND(A1029="Russia",E1029=2035),0.95,IF(AND(A1029="Russia",E1029=2050),0.93,IF(AND(A1029="China",E1029=2035),0.94,IF(AND(A1029="China",E1029=2050),0.92,IF(AND(A1029="India",E1029=2035),0.95,IF(AND(A1029="India",E1029=2050),0.92,IF(AND(A1029="Middle East",E1029=2035),0.94,IF(AND(A1029="Middle East",E1029=2050),0.9,IF(AND(A1029="Africa",E1029=2035),0.94,IF(AND(A1029="Africa",E1029=2050),0.91,IF(AND(A1029="Brazil",E1029=2035),0.95,IF(AND(A1029="Brazil",E1029=2050),0.92,""))))))))))))))))))</f>
        <v>*0.94</v>
      </c>
      <c r="G1029" s="70" t="str">
        <f t="shared" si="191"/>
        <v>REZoning_Sol-Win</v>
      </c>
      <c r="H1029" s="52"/>
      <c r="I1029" t="s">
        <v>4367</v>
      </c>
      <c r="J1029" s="68" t="s">
        <v>874</v>
      </c>
      <c r="K1029" s="52">
        <v>2050</v>
      </c>
      <c r="L1029" s="62" t="str">
        <f t="shared" ref="L1029:L1092" si="193">"*"&amp;IF(AND(A1029="EU",K1029=2035),0.95,IF(AND(A1029="EU",K1029=2050),0.93,IF(AND(A1029="USA",K1029=2035),0.96,IF(AND(A1029="USA",K1029=2050),0.94,IF(AND(A1029="Japan",K1029=2035),0.94,IF(AND(A1029="Japan",K1029=2050),0.92,IF(AND(A1029="Russia",K1029=2035),0.95,IF(AND(A1029="Russia",K1029=2050),0.93,IF(AND(A1029="China",K1029=2035),0.94,IF(AND(A1029="China",K1029=2050),0.92,IF(AND(A1029="India",K1029=2035),0.95,IF(AND(A1029="India",K1029=2050),0.92,IF(AND(A1029="Middle East",K1029=2035),0.94,IF(AND(A1029="Middle East",K1029=2050),0.9,IF(AND(A1029="Africa",K1029=2035),0.94,IF(AND(A1029="Africa",K1029=2050),0.91,IF(AND(A1029="Brazil",K1029=2035),0.95,IF(AND(A1029="Brazil",K1029=2050),0.92,""))))))))))))))))))</f>
        <v>*0.92</v>
      </c>
      <c r="M1029" s="70" t="str">
        <f t="shared" ref="M1029:M1092" si="194">M1028</f>
        <v>REZoning_Sol-Win</v>
      </c>
      <c r="O1029" t="s">
        <v>4367</v>
      </c>
      <c r="P1029" t="s">
        <v>874</v>
      </c>
      <c r="Q1029">
        <v>2100</v>
      </c>
      <c r="R1029" t="s">
        <v>881</v>
      </c>
      <c r="S1029" t="s">
        <v>875</v>
      </c>
      <c r="AA1029" s="49" t="s">
        <v>4367</v>
      </c>
      <c r="AB1029" s="71" t="s">
        <v>874</v>
      </c>
      <c r="AC1029" s="55">
        <v>2035</v>
      </c>
      <c r="AD1029" s="70" t="str">
        <f t="shared" ref="AD1029:AD1092" si="195">"*"&amp;IF(AND(A1029="EU",AC1029=2035),0.95,IF(AND(A1029="EU",AC1029=2050),0.93,IF(AND(A1029="USA",AC1029=2035),0.96,IF(AND(A1029="USA",AC1029=2050),0.93,IF(AND(A1029="Japan",AC1029=2035),0.94,IF(AND(A1029="Japan",AC1029=2050),0.92,IF(AND(A1029="Russia",AC1029=2035),0.95,IF(AND(A1029="Russia",AC1029=2050),0.91,IF(AND(A1029="China",AC1029=2035),0.93,IF(AND(A1029="China",AC1029=2050),0.92,IF(AND(A1029="India",AC1029=2035),0.94,IF(AND(A1029="India",AC1029=2050),0.91,IF(AND(A1029="Middle East",AC1029=2035),0.92,IF(AND(A1029="Middle East",AC1029=2050),0.89,IF(AND(A1029="Africa",AC1029=2035),0.93,IF(AND(A1029="Africa",AC1029=2050),0.9,IF(AND(A1029="Brazil",AC1029=2035),0.95,IF(AND(A1029="Brazil",AC1029=2050),0.92,""))))))))))))))))))</f>
        <v>*0.93</v>
      </c>
      <c r="AE1029" s="70" t="str">
        <f t="shared" ref="AE1029:AE1092" si="196">AE1028</f>
        <v>REZoning_Sol-Win</v>
      </c>
      <c r="AF1029" s="55"/>
      <c r="AG1029" s="49" t="s">
        <v>4367</v>
      </c>
      <c r="AH1029" s="71" t="s">
        <v>874</v>
      </c>
      <c r="AI1029" s="55">
        <v>2050</v>
      </c>
      <c r="AJ1029" s="70" t="str">
        <f t="shared" ref="AJ1029:AJ1092" si="197">"*"&amp;IF(AND(A1029="EU",AI1029=2035),0.95,IF(AND(A1029="EU",AI1029=2050),0.93,IF(AND(A1029="USA",AI1029=2035),0.96,IF(AND(A1029="USA",AI1029=2050),0.93,IF(AND(A1029="Japan",AI1029=2035),0.94,IF(AND(A1029="Japan",AI1029=2050),0.92,IF(AND(A1029="Russia",AI1029=2035),0.95,IF(AND(A1029="Russia",AI1029=2050),0.91,IF(AND(A1029="China",AI1029=2035),0.93,IF(AND(A1029="China",AI1029=2050),0.92,IF(AND(A1029="India",AI1029=2035),0.94,IF(AND(A1029="India",AI1029=2050),0.91,IF(AND(A1029="Middle East",AI1029=2035),0.92,IF(AND(A1029="Middle East",AI1029=2050),0.89,IF(AND(A1029="Africa",AI1029=2035),0.93,IF(AND(A1029="Africa",AI1029=2050),0.9,IF(AND(A1029="Brazil",AI1029=2035),0.95,IF(AND(A1029="Brazil",AI1029=2050),0.92,""))))))))))))))))))</f>
        <v>*0.92</v>
      </c>
      <c r="AK1029" s="70" t="str">
        <f t="shared" ref="AK1029:AK1092" si="198">AK1028</f>
        <v>REZoning_Sol-Win</v>
      </c>
      <c r="AO1029" s="50" t="s">
        <v>4367</v>
      </c>
      <c r="AP1029" s="72" t="s">
        <v>874</v>
      </c>
      <c r="AQ1029" s="58">
        <v>2035</v>
      </c>
      <c r="AR1029" s="73" t="str">
        <f t="shared" ref="AR1029:AR1092" si="199">"*"&amp;IF(AND(A1029="EU",AQ1029=2035),0.93,IF(AND(A1029="EU",AQ1029=2050),0.9,IF(AND(A1029="USA",AQ1029=2035),0.92,IF(AND(A1029="USA",AQ1029=2050),0.89,IF(AND(A1029="Japan",AQ1029=2035),0.92,IF(AND(A1029="Japan",AQ1029=2050),0.89,IF(AND(A1029="Russia",AQ1029=2035),0.91,IF(AND(A1029="Russia",AQ1029=2050),0.86,IF(AND(A1029="China",AQ1029=2035),0.91,IF(AND(A1029="China",AQ1029=2050),0.87,IF(AND(A1029="India",AQ1029=2035),0.92,IF(AND(A1029="India",AQ1029=2050),0.87,IF(AND(A1029="Middle East",AQ1029=2035),0.89,IF(AND(A1029="Middle East",AQ1029=2050),0.84,IF(AND(A1029="Africa",AQ1029=2035),0.9,IF(AND(A1029="Africa",AQ1029=2050),0.86,IF(AND(A1029="Brazil",AQ1029=2035),0.93,IF(AND(A1029="Brazil",AQ1029=2050),0.89,""))))))))))))))))))</f>
        <v>*0.91</v>
      </c>
      <c r="AS1029" s="70" t="str">
        <f t="shared" ref="AS1029:AS1092" si="200">AS1028</f>
        <v>REZoning_Sol-Win</v>
      </c>
      <c r="AT1029" s="58"/>
      <c r="AU1029" s="50" t="s">
        <v>4367</v>
      </c>
      <c r="AV1029" s="72" t="s">
        <v>874</v>
      </c>
      <c r="AW1029" s="58">
        <v>2050</v>
      </c>
      <c r="AX1029" s="73" t="str">
        <f t="shared" ref="AX1029:AX1092" si="201">"*"&amp;IF(AND(A1029="EU",AW1029=2035),0.93,IF(AND(A1029="EU",AW1029=2050),0.9,IF(AND(A1029="USA",AW1029=2035),0.92,IF(AND(A1029="USA",AW1029=2050),0.89,IF(AND(A1029="Japan",AW1029=2035),0.92,IF(AND(A1029="Japan",AW1029=2050),0.89,IF(AND(A1029="Russia",AW1029=2035),0.91,IF(AND(A1029="Russia",AW1029=2050),0.86,IF(AND(A1029="China",AW1029=2035),0.91,IF(AND(A1029="China",AW1029=2050),0.87,IF(AND(A1029="India",AW1029=2035),0.92,IF(AND(A1029="India",AW1029=2050),0.87,IF(AND(A1029="Middle East",AW1029=2035),0.89,IF(AND(A1029="Middle East",AW1029=2050),0.84,IF(AND(A1029="Africa",AW1029=2035),0.9,IF(AND(A1029="Africa",AW1029=2050),0.86,IF(AND(A1029="Brazil",AW1029=2035),0.93,IF(AND(A1029="Brazil",AW1029=2050),0.89,""))))))))))))))))))</f>
        <v>*0.87</v>
      </c>
      <c r="AY1029" s="70" t="str">
        <f t="shared" ref="AY1029:AY1092" si="202">AY1028</f>
        <v>REZoning_Sol-Win</v>
      </c>
    </row>
    <row r="1030" ht="29" spans="1:51">
      <c r="A1030" s="67" t="s">
        <v>171</v>
      </c>
      <c r="C1030" t="s">
        <v>4368</v>
      </c>
      <c r="D1030" s="68" t="s">
        <v>874</v>
      </c>
      <c r="E1030" s="52">
        <v>2035</v>
      </c>
      <c r="F1030" s="69" t="str">
        <f t="shared" si="192"/>
        <v>*0.94</v>
      </c>
      <c r="G1030" s="70" t="str">
        <f t="shared" si="191"/>
        <v>REZoning_Sol-Win</v>
      </c>
      <c r="H1030" s="52"/>
      <c r="I1030" t="s">
        <v>4368</v>
      </c>
      <c r="J1030" s="68" t="s">
        <v>874</v>
      </c>
      <c r="K1030" s="52">
        <v>2050</v>
      </c>
      <c r="L1030" s="62" t="str">
        <f t="shared" si="193"/>
        <v>*0.92</v>
      </c>
      <c r="M1030" s="70" t="str">
        <f t="shared" si="194"/>
        <v>REZoning_Sol-Win</v>
      </c>
      <c r="O1030" t="s">
        <v>4368</v>
      </c>
      <c r="P1030" t="s">
        <v>874</v>
      </c>
      <c r="Q1030">
        <v>2100</v>
      </c>
      <c r="R1030" t="s">
        <v>881</v>
      </c>
      <c r="S1030" t="s">
        <v>875</v>
      </c>
      <c r="AA1030" s="49" t="s">
        <v>4368</v>
      </c>
      <c r="AB1030" s="71" t="s">
        <v>874</v>
      </c>
      <c r="AC1030" s="55">
        <v>2035</v>
      </c>
      <c r="AD1030" s="70" t="str">
        <f t="shared" si="195"/>
        <v>*0.93</v>
      </c>
      <c r="AE1030" s="70" t="str">
        <f t="shared" si="196"/>
        <v>REZoning_Sol-Win</v>
      </c>
      <c r="AF1030" s="55"/>
      <c r="AG1030" s="49" t="s">
        <v>4368</v>
      </c>
      <c r="AH1030" s="71" t="s">
        <v>874</v>
      </c>
      <c r="AI1030" s="55">
        <v>2050</v>
      </c>
      <c r="AJ1030" s="70" t="str">
        <f t="shared" si="197"/>
        <v>*0.92</v>
      </c>
      <c r="AK1030" s="70" t="str">
        <f t="shared" si="198"/>
        <v>REZoning_Sol-Win</v>
      </c>
      <c r="AO1030" s="50" t="s">
        <v>4368</v>
      </c>
      <c r="AP1030" s="72" t="s">
        <v>874</v>
      </c>
      <c r="AQ1030" s="58">
        <v>2035</v>
      </c>
      <c r="AR1030" s="73" t="str">
        <f t="shared" si="199"/>
        <v>*0.91</v>
      </c>
      <c r="AS1030" s="70" t="str">
        <f t="shared" si="200"/>
        <v>REZoning_Sol-Win</v>
      </c>
      <c r="AT1030" s="58"/>
      <c r="AU1030" s="50" t="s">
        <v>4368</v>
      </c>
      <c r="AV1030" s="72" t="s">
        <v>874</v>
      </c>
      <c r="AW1030" s="58">
        <v>2050</v>
      </c>
      <c r="AX1030" s="73" t="str">
        <f t="shared" si="201"/>
        <v>*0.87</v>
      </c>
      <c r="AY1030" s="70" t="str">
        <f t="shared" si="202"/>
        <v>REZoning_Sol-Win</v>
      </c>
    </row>
    <row r="1031" ht="29" spans="1:51">
      <c r="A1031" s="67" t="s">
        <v>171</v>
      </c>
      <c r="C1031" t="s">
        <v>4369</v>
      </c>
      <c r="D1031" s="68" t="s">
        <v>874</v>
      </c>
      <c r="E1031" s="52">
        <v>2035</v>
      </c>
      <c r="F1031" s="69" t="str">
        <f t="shared" si="192"/>
        <v>*0.94</v>
      </c>
      <c r="G1031" s="70" t="str">
        <f t="shared" ref="G1031:G1094" si="203">G1030</f>
        <v>REZoning_Sol-Win</v>
      </c>
      <c r="H1031" s="52"/>
      <c r="I1031" t="s">
        <v>4369</v>
      </c>
      <c r="J1031" s="68" t="s">
        <v>874</v>
      </c>
      <c r="K1031" s="52">
        <v>2050</v>
      </c>
      <c r="L1031" s="62" t="str">
        <f t="shared" si="193"/>
        <v>*0.92</v>
      </c>
      <c r="M1031" s="70" t="str">
        <f t="shared" si="194"/>
        <v>REZoning_Sol-Win</v>
      </c>
      <c r="O1031" t="s">
        <v>4369</v>
      </c>
      <c r="P1031" t="s">
        <v>874</v>
      </c>
      <c r="Q1031">
        <v>2100</v>
      </c>
      <c r="R1031" t="s">
        <v>881</v>
      </c>
      <c r="S1031" t="s">
        <v>875</v>
      </c>
      <c r="AA1031" s="49" t="s">
        <v>4369</v>
      </c>
      <c r="AB1031" s="71" t="s">
        <v>874</v>
      </c>
      <c r="AC1031" s="55">
        <v>2035</v>
      </c>
      <c r="AD1031" s="70" t="str">
        <f t="shared" si="195"/>
        <v>*0.93</v>
      </c>
      <c r="AE1031" s="70" t="str">
        <f t="shared" si="196"/>
        <v>REZoning_Sol-Win</v>
      </c>
      <c r="AF1031" s="55"/>
      <c r="AG1031" s="49" t="s">
        <v>4369</v>
      </c>
      <c r="AH1031" s="71" t="s">
        <v>874</v>
      </c>
      <c r="AI1031" s="55">
        <v>2050</v>
      </c>
      <c r="AJ1031" s="70" t="str">
        <f t="shared" si="197"/>
        <v>*0.92</v>
      </c>
      <c r="AK1031" s="70" t="str">
        <f t="shared" si="198"/>
        <v>REZoning_Sol-Win</v>
      </c>
      <c r="AO1031" s="50" t="s">
        <v>4369</v>
      </c>
      <c r="AP1031" s="72" t="s">
        <v>874</v>
      </c>
      <c r="AQ1031" s="58">
        <v>2035</v>
      </c>
      <c r="AR1031" s="73" t="str">
        <f t="shared" si="199"/>
        <v>*0.91</v>
      </c>
      <c r="AS1031" s="70" t="str">
        <f t="shared" si="200"/>
        <v>REZoning_Sol-Win</v>
      </c>
      <c r="AT1031" s="58"/>
      <c r="AU1031" s="50" t="s">
        <v>4369</v>
      </c>
      <c r="AV1031" s="72" t="s">
        <v>874</v>
      </c>
      <c r="AW1031" s="58">
        <v>2050</v>
      </c>
      <c r="AX1031" s="73" t="str">
        <f t="shared" si="201"/>
        <v>*0.87</v>
      </c>
      <c r="AY1031" s="70" t="str">
        <f t="shared" si="202"/>
        <v>REZoning_Sol-Win</v>
      </c>
    </row>
    <row r="1032" ht="29" spans="1:51">
      <c r="A1032" s="67" t="s">
        <v>171</v>
      </c>
      <c r="C1032" t="s">
        <v>4370</v>
      </c>
      <c r="D1032" s="68" t="s">
        <v>874</v>
      </c>
      <c r="E1032" s="52">
        <v>2035</v>
      </c>
      <c r="F1032" s="69" t="str">
        <f t="shared" si="192"/>
        <v>*0.94</v>
      </c>
      <c r="G1032" s="70" t="str">
        <f t="shared" si="203"/>
        <v>REZoning_Sol-Win</v>
      </c>
      <c r="H1032" s="52"/>
      <c r="I1032" t="s">
        <v>4370</v>
      </c>
      <c r="J1032" s="68" t="s">
        <v>874</v>
      </c>
      <c r="K1032" s="52">
        <v>2050</v>
      </c>
      <c r="L1032" s="62" t="str">
        <f t="shared" si="193"/>
        <v>*0.92</v>
      </c>
      <c r="M1032" s="70" t="str">
        <f t="shared" si="194"/>
        <v>REZoning_Sol-Win</v>
      </c>
      <c r="O1032" t="s">
        <v>4370</v>
      </c>
      <c r="P1032" t="s">
        <v>874</v>
      </c>
      <c r="Q1032">
        <v>2100</v>
      </c>
      <c r="R1032" t="s">
        <v>881</v>
      </c>
      <c r="S1032" t="s">
        <v>875</v>
      </c>
      <c r="AA1032" s="49" t="s">
        <v>4370</v>
      </c>
      <c r="AB1032" s="71" t="s">
        <v>874</v>
      </c>
      <c r="AC1032" s="55">
        <v>2035</v>
      </c>
      <c r="AD1032" s="70" t="str">
        <f t="shared" si="195"/>
        <v>*0.93</v>
      </c>
      <c r="AE1032" s="70" t="str">
        <f t="shared" si="196"/>
        <v>REZoning_Sol-Win</v>
      </c>
      <c r="AF1032" s="55"/>
      <c r="AG1032" s="49" t="s">
        <v>4370</v>
      </c>
      <c r="AH1032" s="71" t="s">
        <v>874</v>
      </c>
      <c r="AI1032" s="55">
        <v>2050</v>
      </c>
      <c r="AJ1032" s="70" t="str">
        <f t="shared" si="197"/>
        <v>*0.92</v>
      </c>
      <c r="AK1032" s="70" t="str">
        <f t="shared" si="198"/>
        <v>REZoning_Sol-Win</v>
      </c>
      <c r="AO1032" s="50" t="s">
        <v>4370</v>
      </c>
      <c r="AP1032" s="72" t="s">
        <v>874</v>
      </c>
      <c r="AQ1032" s="58">
        <v>2035</v>
      </c>
      <c r="AR1032" s="73" t="str">
        <f t="shared" si="199"/>
        <v>*0.91</v>
      </c>
      <c r="AS1032" s="70" t="str">
        <f t="shared" si="200"/>
        <v>REZoning_Sol-Win</v>
      </c>
      <c r="AT1032" s="58"/>
      <c r="AU1032" s="50" t="s">
        <v>4370</v>
      </c>
      <c r="AV1032" s="72" t="s">
        <v>874</v>
      </c>
      <c r="AW1032" s="58">
        <v>2050</v>
      </c>
      <c r="AX1032" s="73" t="str">
        <f t="shared" si="201"/>
        <v>*0.87</v>
      </c>
      <c r="AY1032" s="70" t="str">
        <f t="shared" si="202"/>
        <v>REZoning_Sol-Win</v>
      </c>
    </row>
    <row r="1033" ht="29" spans="1:51">
      <c r="A1033" s="67" t="s">
        <v>171</v>
      </c>
      <c r="C1033" t="s">
        <v>4371</v>
      </c>
      <c r="D1033" s="68" t="s">
        <v>874</v>
      </c>
      <c r="E1033" s="52">
        <v>2035</v>
      </c>
      <c r="F1033" s="69" t="str">
        <f t="shared" si="192"/>
        <v>*0.94</v>
      </c>
      <c r="G1033" s="70" t="str">
        <f t="shared" si="203"/>
        <v>REZoning_Sol-Win</v>
      </c>
      <c r="H1033" s="52"/>
      <c r="I1033" t="s">
        <v>4371</v>
      </c>
      <c r="J1033" s="68" t="s">
        <v>874</v>
      </c>
      <c r="K1033" s="52">
        <v>2050</v>
      </c>
      <c r="L1033" s="62" t="str">
        <f t="shared" si="193"/>
        <v>*0.92</v>
      </c>
      <c r="M1033" s="70" t="str">
        <f t="shared" si="194"/>
        <v>REZoning_Sol-Win</v>
      </c>
      <c r="O1033" t="s">
        <v>4371</v>
      </c>
      <c r="P1033" t="s">
        <v>874</v>
      </c>
      <c r="Q1033">
        <v>2100</v>
      </c>
      <c r="R1033" t="s">
        <v>881</v>
      </c>
      <c r="S1033" t="s">
        <v>875</v>
      </c>
      <c r="AA1033" s="49" t="s">
        <v>4371</v>
      </c>
      <c r="AB1033" s="71" t="s">
        <v>874</v>
      </c>
      <c r="AC1033" s="55">
        <v>2035</v>
      </c>
      <c r="AD1033" s="70" t="str">
        <f t="shared" si="195"/>
        <v>*0.93</v>
      </c>
      <c r="AE1033" s="70" t="str">
        <f t="shared" si="196"/>
        <v>REZoning_Sol-Win</v>
      </c>
      <c r="AF1033" s="55"/>
      <c r="AG1033" s="49" t="s">
        <v>4371</v>
      </c>
      <c r="AH1033" s="71" t="s">
        <v>874</v>
      </c>
      <c r="AI1033" s="55">
        <v>2050</v>
      </c>
      <c r="AJ1033" s="70" t="str">
        <f t="shared" si="197"/>
        <v>*0.92</v>
      </c>
      <c r="AK1033" s="70" t="str">
        <f t="shared" si="198"/>
        <v>REZoning_Sol-Win</v>
      </c>
      <c r="AO1033" s="50" t="s">
        <v>4371</v>
      </c>
      <c r="AP1033" s="72" t="s">
        <v>874</v>
      </c>
      <c r="AQ1033" s="58">
        <v>2035</v>
      </c>
      <c r="AR1033" s="73" t="str">
        <f t="shared" si="199"/>
        <v>*0.91</v>
      </c>
      <c r="AS1033" s="70" t="str">
        <f t="shared" si="200"/>
        <v>REZoning_Sol-Win</v>
      </c>
      <c r="AT1033" s="58"/>
      <c r="AU1033" s="50" t="s">
        <v>4371</v>
      </c>
      <c r="AV1033" s="72" t="s">
        <v>874</v>
      </c>
      <c r="AW1033" s="58">
        <v>2050</v>
      </c>
      <c r="AX1033" s="73" t="str">
        <f t="shared" si="201"/>
        <v>*0.87</v>
      </c>
      <c r="AY1033" s="70" t="str">
        <f t="shared" si="202"/>
        <v>REZoning_Sol-Win</v>
      </c>
    </row>
    <row r="1034" ht="29" spans="1:51">
      <c r="A1034" s="67" t="s">
        <v>171</v>
      </c>
      <c r="C1034" t="s">
        <v>4372</v>
      </c>
      <c r="D1034" s="68" t="s">
        <v>874</v>
      </c>
      <c r="E1034" s="52">
        <v>2035</v>
      </c>
      <c r="F1034" s="69" t="str">
        <f t="shared" si="192"/>
        <v>*0.94</v>
      </c>
      <c r="G1034" s="70" t="str">
        <f t="shared" si="203"/>
        <v>REZoning_Sol-Win</v>
      </c>
      <c r="H1034" s="52"/>
      <c r="I1034" t="s">
        <v>4372</v>
      </c>
      <c r="J1034" s="68" t="s">
        <v>874</v>
      </c>
      <c r="K1034" s="52">
        <v>2050</v>
      </c>
      <c r="L1034" s="62" t="str">
        <f t="shared" si="193"/>
        <v>*0.92</v>
      </c>
      <c r="M1034" s="70" t="str">
        <f t="shared" si="194"/>
        <v>REZoning_Sol-Win</v>
      </c>
      <c r="O1034" t="s">
        <v>4372</v>
      </c>
      <c r="P1034" t="s">
        <v>874</v>
      </c>
      <c r="Q1034">
        <v>2100</v>
      </c>
      <c r="R1034" t="s">
        <v>881</v>
      </c>
      <c r="S1034" t="s">
        <v>875</v>
      </c>
      <c r="AA1034" s="49" t="s">
        <v>4372</v>
      </c>
      <c r="AB1034" s="71" t="s">
        <v>874</v>
      </c>
      <c r="AC1034" s="55">
        <v>2035</v>
      </c>
      <c r="AD1034" s="70" t="str">
        <f t="shared" si="195"/>
        <v>*0.93</v>
      </c>
      <c r="AE1034" s="70" t="str">
        <f t="shared" si="196"/>
        <v>REZoning_Sol-Win</v>
      </c>
      <c r="AF1034" s="55"/>
      <c r="AG1034" s="49" t="s">
        <v>4372</v>
      </c>
      <c r="AH1034" s="71" t="s">
        <v>874</v>
      </c>
      <c r="AI1034" s="55">
        <v>2050</v>
      </c>
      <c r="AJ1034" s="70" t="str">
        <f t="shared" si="197"/>
        <v>*0.92</v>
      </c>
      <c r="AK1034" s="70" t="str">
        <f t="shared" si="198"/>
        <v>REZoning_Sol-Win</v>
      </c>
      <c r="AO1034" s="50" t="s">
        <v>4372</v>
      </c>
      <c r="AP1034" s="72" t="s">
        <v>874</v>
      </c>
      <c r="AQ1034" s="58">
        <v>2035</v>
      </c>
      <c r="AR1034" s="73" t="str">
        <f t="shared" si="199"/>
        <v>*0.91</v>
      </c>
      <c r="AS1034" s="70" t="str">
        <f t="shared" si="200"/>
        <v>REZoning_Sol-Win</v>
      </c>
      <c r="AT1034" s="58"/>
      <c r="AU1034" s="50" t="s">
        <v>4372</v>
      </c>
      <c r="AV1034" s="72" t="s">
        <v>874</v>
      </c>
      <c r="AW1034" s="58">
        <v>2050</v>
      </c>
      <c r="AX1034" s="73" t="str">
        <f t="shared" si="201"/>
        <v>*0.87</v>
      </c>
      <c r="AY1034" s="70" t="str">
        <f t="shared" si="202"/>
        <v>REZoning_Sol-Win</v>
      </c>
    </row>
    <row r="1035" ht="29" spans="1:51">
      <c r="A1035" s="67" t="s">
        <v>171</v>
      </c>
      <c r="C1035" t="s">
        <v>4373</v>
      </c>
      <c r="D1035" s="68" t="s">
        <v>874</v>
      </c>
      <c r="E1035" s="52">
        <v>2035</v>
      </c>
      <c r="F1035" s="69" t="str">
        <f t="shared" si="192"/>
        <v>*0.94</v>
      </c>
      <c r="G1035" s="70" t="str">
        <f t="shared" si="203"/>
        <v>REZoning_Sol-Win</v>
      </c>
      <c r="H1035" s="52"/>
      <c r="I1035" t="s">
        <v>4373</v>
      </c>
      <c r="J1035" s="68" t="s">
        <v>874</v>
      </c>
      <c r="K1035" s="52">
        <v>2050</v>
      </c>
      <c r="L1035" s="62" t="str">
        <f t="shared" si="193"/>
        <v>*0.92</v>
      </c>
      <c r="M1035" s="70" t="str">
        <f t="shared" si="194"/>
        <v>REZoning_Sol-Win</v>
      </c>
      <c r="O1035" t="s">
        <v>4373</v>
      </c>
      <c r="P1035" t="s">
        <v>874</v>
      </c>
      <c r="Q1035">
        <v>2100</v>
      </c>
      <c r="R1035" t="s">
        <v>881</v>
      </c>
      <c r="S1035" t="s">
        <v>875</v>
      </c>
      <c r="AA1035" s="49" t="s">
        <v>4373</v>
      </c>
      <c r="AB1035" s="71" t="s">
        <v>874</v>
      </c>
      <c r="AC1035" s="55">
        <v>2035</v>
      </c>
      <c r="AD1035" s="70" t="str">
        <f t="shared" si="195"/>
        <v>*0.93</v>
      </c>
      <c r="AE1035" s="70" t="str">
        <f t="shared" si="196"/>
        <v>REZoning_Sol-Win</v>
      </c>
      <c r="AF1035" s="55"/>
      <c r="AG1035" s="49" t="s">
        <v>4373</v>
      </c>
      <c r="AH1035" s="71" t="s">
        <v>874</v>
      </c>
      <c r="AI1035" s="55">
        <v>2050</v>
      </c>
      <c r="AJ1035" s="70" t="str">
        <f t="shared" si="197"/>
        <v>*0.92</v>
      </c>
      <c r="AK1035" s="70" t="str">
        <f t="shared" si="198"/>
        <v>REZoning_Sol-Win</v>
      </c>
      <c r="AO1035" s="50" t="s">
        <v>4373</v>
      </c>
      <c r="AP1035" s="72" t="s">
        <v>874</v>
      </c>
      <c r="AQ1035" s="58">
        <v>2035</v>
      </c>
      <c r="AR1035" s="73" t="str">
        <f t="shared" si="199"/>
        <v>*0.91</v>
      </c>
      <c r="AS1035" s="70" t="str">
        <f t="shared" si="200"/>
        <v>REZoning_Sol-Win</v>
      </c>
      <c r="AT1035" s="58"/>
      <c r="AU1035" s="50" t="s">
        <v>4373</v>
      </c>
      <c r="AV1035" s="72" t="s">
        <v>874</v>
      </c>
      <c r="AW1035" s="58">
        <v>2050</v>
      </c>
      <c r="AX1035" s="73" t="str">
        <f t="shared" si="201"/>
        <v>*0.87</v>
      </c>
      <c r="AY1035" s="70" t="str">
        <f t="shared" si="202"/>
        <v>REZoning_Sol-Win</v>
      </c>
    </row>
    <row r="1036" ht="29" spans="1:51">
      <c r="A1036" s="67" t="s">
        <v>171</v>
      </c>
      <c r="C1036" t="s">
        <v>4374</v>
      </c>
      <c r="D1036" s="68" t="s">
        <v>874</v>
      </c>
      <c r="E1036" s="52">
        <v>2035</v>
      </c>
      <c r="F1036" s="69" t="str">
        <f t="shared" si="192"/>
        <v>*0.94</v>
      </c>
      <c r="G1036" s="70" t="str">
        <f t="shared" si="203"/>
        <v>REZoning_Sol-Win</v>
      </c>
      <c r="H1036" s="52"/>
      <c r="I1036" t="s">
        <v>4374</v>
      </c>
      <c r="J1036" s="68" t="s">
        <v>874</v>
      </c>
      <c r="K1036" s="52">
        <v>2050</v>
      </c>
      <c r="L1036" s="62" t="str">
        <f t="shared" si="193"/>
        <v>*0.92</v>
      </c>
      <c r="M1036" s="70" t="str">
        <f t="shared" si="194"/>
        <v>REZoning_Sol-Win</v>
      </c>
      <c r="O1036" t="s">
        <v>4374</v>
      </c>
      <c r="P1036" t="s">
        <v>874</v>
      </c>
      <c r="Q1036">
        <v>2100</v>
      </c>
      <c r="R1036" t="s">
        <v>881</v>
      </c>
      <c r="S1036" t="s">
        <v>875</v>
      </c>
      <c r="AA1036" s="49" t="s">
        <v>4374</v>
      </c>
      <c r="AB1036" s="71" t="s">
        <v>874</v>
      </c>
      <c r="AC1036" s="55">
        <v>2035</v>
      </c>
      <c r="AD1036" s="70" t="str">
        <f t="shared" si="195"/>
        <v>*0.93</v>
      </c>
      <c r="AE1036" s="70" t="str">
        <f t="shared" si="196"/>
        <v>REZoning_Sol-Win</v>
      </c>
      <c r="AF1036" s="55"/>
      <c r="AG1036" s="49" t="s">
        <v>4374</v>
      </c>
      <c r="AH1036" s="71" t="s">
        <v>874</v>
      </c>
      <c r="AI1036" s="55">
        <v>2050</v>
      </c>
      <c r="AJ1036" s="70" t="str">
        <f t="shared" si="197"/>
        <v>*0.92</v>
      </c>
      <c r="AK1036" s="70" t="str">
        <f t="shared" si="198"/>
        <v>REZoning_Sol-Win</v>
      </c>
      <c r="AO1036" s="50" t="s">
        <v>4374</v>
      </c>
      <c r="AP1036" s="72" t="s">
        <v>874</v>
      </c>
      <c r="AQ1036" s="58">
        <v>2035</v>
      </c>
      <c r="AR1036" s="73" t="str">
        <f t="shared" si="199"/>
        <v>*0.91</v>
      </c>
      <c r="AS1036" s="70" t="str">
        <f t="shared" si="200"/>
        <v>REZoning_Sol-Win</v>
      </c>
      <c r="AT1036" s="58"/>
      <c r="AU1036" s="50" t="s">
        <v>4374</v>
      </c>
      <c r="AV1036" s="72" t="s">
        <v>874</v>
      </c>
      <c r="AW1036" s="58">
        <v>2050</v>
      </c>
      <c r="AX1036" s="73" t="str">
        <f t="shared" si="201"/>
        <v>*0.87</v>
      </c>
      <c r="AY1036" s="70" t="str">
        <f t="shared" si="202"/>
        <v>REZoning_Sol-Win</v>
      </c>
    </row>
    <row r="1037" ht="29" spans="1:51">
      <c r="A1037" s="67" t="s">
        <v>171</v>
      </c>
      <c r="C1037" t="s">
        <v>4375</v>
      </c>
      <c r="D1037" s="68" t="s">
        <v>874</v>
      </c>
      <c r="E1037" s="52">
        <v>2035</v>
      </c>
      <c r="F1037" s="69" t="str">
        <f t="shared" si="192"/>
        <v>*0.94</v>
      </c>
      <c r="G1037" s="70" t="str">
        <f t="shared" si="203"/>
        <v>REZoning_Sol-Win</v>
      </c>
      <c r="H1037" s="52"/>
      <c r="I1037" t="s">
        <v>4375</v>
      </c>
      <c r="J1037" s="68" t="s">
        <v>874</v>
      </c>
      <c r="K1037" s="52">
        <v>2050</v>
      </c>
      <c r="L1037" s="62" t="str">
        <f t="shared" si="193"/>
        <v>*0.92</v>
      </c>
      <c r="M1037" s="70" t="str">
        <f t="shared" si="194"/>
        <v>REZoning_Sol-Win</v>
      </c>
      <c r="O1037" t="s">
        <v>4375</v>
      </c>
      <c r="P1037" t="s">
        <v>874</v>
      </c>
      <c r="Q1037">
        <v>2100</v>
      </c>
      <c r="R1037" t="s">
        <v>881</v>
      </c>
      <c r="S1037" t="s">
        <v>875</v>
      </c>
      <c r="AA1037" s="49" t="s">
        <v>4375</v>
      </c>
      <c r="AB1037" s="71" t="s">
        <v>874</v>
      </c>
      <c r="AC1037" s="55">
        <v>2035</v>
      </c>
      <c r="AD1037" s="70" t="str">
        <f t="shared" si="195"/>
        <v>*0.93</v>
      </c>
      <c r="AE1037" s="70" t="str">
        <f t="shared" si="196"/>
        <v>REZoning_Sol-Win</v>
      </c>
      <c r="AF1037" s="55"/>
      <c r="AG1037" s="49" t="s">
        <v>4375</v>
      </c>
      <c r="AH1037" s="71" t="s">
        <v>874</v>
      </c>
      <c r="AI1037" s="55">
        <v>2050</v>
      </c>
      <c r="AJ1037" s="70" t="str">
        <f t="shared" si="197"/>
        <v>*0.92</v>
      </c>
      <c r="AK1037" s="70" t="str">
        <f t="shared" si="198"/>
        <v>REZoning_Sol-Win</v>
      </c>
      <c r="AO1037" s="50" t="s">
        <v>4375</v>
      </c>
      <c r="AP1037" s="72" t="s">
        <v>874</v>
      </c>
      <c r="AQ1037" s="58">
        <v>2035</v>
      </c>
      <c r="AR1037" s="73" t="str">
        <f t="shared" si="199"/>
        <v>*0.91</v>
      </c>
      <c r="AS1037" s="70" t="str">
        <f t="shared" si="200"/>
        <v>REZoning_Sol-Win</v>
      </c>
      <c r="AT1037" s="58"/>
      <c r="AU1037" s="50" t="s">
        <v>4375</v>
      </c>
      <c r="AV1037" s="72" t="s">
        <v>874</v>
      </c>
      <c r="AW1037" s="58">
        <v>2050</v>
      </c>
      <c r="AX1037" s="73" t="str">
        <f t="shared" si="201"/>
        <v>*0.87</v>
      </c>
      <c r="AY1037" s="70" t="str">
        <f t="shared" si="202"/>
        <v>REZoning_Sol-Win</v>
      </c>
    </row>
    <row r="1038" ht="29" spans="1:51">
      <c r="A1038" s="67" t="s">
        <v>171</v>
      </c>
      <c r="C1038" t="s">
        <v>4376</v>
      </c>
      <c r="D1038" s="68" t="s">
        <v>874</v>
      </c>
      <c r="E1038" s="52">
        <v>2035</v>
      </c>
      <c r="F1038" s="69" t="str">
        <f t="shared" si="192"/>
        <v>*0.94</v>
      </c>
      <c r="G1038" s="70" t="str">
        <f t="shared" si="203"/>
        <v>REZoning_Sol-Win</v>
      </c>
      <c r="H1038" s="52"/>
      <c r="I1038" t="s">
        <v>4376</v>
      </c>
      <c r="J1038" s="68" t="s">
        <v>874</v>
      </c>
      <c r="K1038" s="52">
        <v>2050</v>
      </c>
      <c r="L1038" s="62" t="str">
        <f t="shared" si="193"/>
        <v>*0.92</v>
      </c>
      <c r="M1038" s="70" t="str">
        <f t="shared" si="194"/>
        <v>REZoning_Sol-Win</v>
      </c>
      <c r="O1038" t="s">
        <v>4376</v>
      </c>
      <c r="P1038" t="s">
        <v>874</v>
      </c>
      <c r="Q1038">
        <v>2100</v>
      </c>
      <c r="R1038" t="s">
        <v>881</v>
      </c>
      <c r="S1038" t="s">
        <v>875</v>
      </c>
      <c r="AA1038" s="49" t="s">
        <v>4376</v>
      </c>
      <c r="AB1038" s="71" t="s">
        <v>874</v>
      </c>
      <c r="AC1038" s="55">
        <v>2035</v>
      </c>
      <c r="AD1038" s="70" t="str">
        <f t="shared" si="195"/>
        <v>*0.93</v>
      </c>
      <c r="AE1038" s="70" t="str">
        <f t="shared" si="196"/>
        <v>REZoning_Sol-Win</v>
      </c>
      <c r="AF1038" s="55"/>
      <c r="AG1038" s="49" t="s">
        <v>4376</v>
      </c>
      <c r="AH1038" s="71" t="s">
        <v>874</v>
      </c>
      <c r="AI1038" s="55">
        <v>2050</v>
      </c>
      <c r="AJ1038" s="70" t="str">
        <f t="shared" si="197"/>
        <v>*0.92</v>
      </c>
      <c r="AK1038" s="70" t="str">
        <f t="shared" si="198"/>
        <v>REZoning_Sol-Win</v>
      </c>
      <c r="AO1038" s="50" t="s">
        <v>4376</v>
      </c>
      <c r="AP1038" s="72" t="s">
        <v>874</v>
      </c>
      <c r="AQ1038" s="58">
        <v>2035</v>
      </c>
      <c r="AR1038" s="73" t="str">
        <f t="shared" si="199"/>
        <v>*0.91</v>
      </c>
      <c r="AS1038" s="70" t="str">
        <f t="shared" si="200"/>
        <v>REZoning_Sol-Win</v>
      </c>
      <c r="AT1038" s="58"/>
      <c r="AU1038" s="50" t="s">
        <v>4376</v>
      </c>
      <c r="AV1038" s="72" t="s">
        <v>874</v>
      </c>
      <c r="AW1038" s="58">
        <v>2050</v>
      </c>
      <c r="AX1038" s="73" t="str">
        <f t="shared" si="201"/>
        <v>*0.87</v>
      </c>
      <c r="AY1038" s="70" t="str">
        <f t="shared" si="202"/>
        <v>REZoning_Sol-Win</v>
      </c>
    </row>
    <row r="1039" ht="29" spans="1:51">
      <c r="A1039" s="67" t="s">
        <v>171</v>
      </c>
      <c r="C1039" t="s">
        <v>4377</v>
      </c>
      <c r="D1039" s="68" t="s">
        <v>874</v>
      </c>
      <c r="E1039" s="52">
        <v>2035</v>
      </c>
      <c r="F1039" s="69" t="str">
        <f t="shared" si="192"/>
        <v>*0.94</v>
      </c>
      <c r="G1039" s="70" t="str">
        <f t="shared" si="203"/>
        <v>REZoning_Sol-Win</v>
      </c>
      <c r="H1039" s="52"/>
      <c r="I1039" t="s">
        <v>4377</v>
      </c>
      <c r="J1039" s="68" t="s">
        <v>874</v>
      </c>
      <c r="K1039" s="52">
        <v>2050</v>
      </c>
      <c r="L1039" s="62" t="str">
        <f t="shared" si="193"/>
        <v>*0.92</v>
      </c>
      <c r="M1039" s="70" t="str">
        <f t="shared" si="194"/>
        <v>REZoning_Sol-Win</v>
      </c>
      <c r="O1039" t="s">
        <v>4377</v>
      </c>
      <c r="P1039" t="s">
        <v>874</v>
      </c>
      <c r="Q1039">
        <v>2100</v>
      </c>
      <c r="R1039" t="s">
        <v>881</v>
      </c>
      <c r="S1039" t="s">
        <v>875</v>
      </c>
      <c r="AA1039" s="49" t="s">
        <v>4377</v>
      </c>
      <c r="AB1039" s="71" t="s">
        <v>874</v>
      </c>
      <c r="AC1039" s="55">
        <v>2035</v>
      </c>
      <c r="AD1039" s="70" t="str">
        <f t="shared" si="195"/>
        <v>*0.93</v>
      </c>
      <c r="AE1039" s="70" t="str">
        <f t="shared" si="196"/>
        <v>REZoning_Sol-Win</v>
      </c>
      <c r="AF1039" s="55"/>
      <c r="AG1039" s="49" t="s">
        <v>4377</v>
      </c>
      <c r="AH1039" s="71" t="s">
        <v>874</v>
      </c>
      <c r="AI1039" s="55">
        <v>2050</v>
      </c>
      <c r="AJ1039" s="70" t="str">
        <f t="shared" si="197"/>
        <v>*0.92</v>
      </c>
      <c r="AK1039" s="70" t="str">
        <f t="shared" si="198"/>
        <v>REZoning_Sol-Win</v>
      </c>
      <c r="AO1039" s="50" t="s">
        <v>4377</v>
      </c>
      <c r="AP1039" s="72" t="s">
        <v>874</v>
      </c>
      <c r="AQ1039" s="58">
        <v>2035</v>
      </c>
      <c r="AR1039" s="73" t="str">
        <f t="shared" si="199"/>
        <v>*0.91</v>
      </c>
      <c r="AS1039" s="70" t="str">
        <f t="shared" si="200"/>
        <v>REZoning_Sol-Win</v>
      </c>
      <c r="AT1039" s="58"/>
      <c r="AU1039" s="50" t="s">
        <v>4377</v>
      </c>
      <c r="AV1039" s="72" t="s">
        <v>874</v>
      </c>
      <c r="AW1039" s="58">
        <v>2050</v>
      </c>
      <c r="AX1039" s="73" t="str">
        <f t="shared" si="201"/>
        <v>*0.87</v>
      </c>
      <c r="AY1039" s="70" t="str">
        <f t="shared" si="202"/>
        <v>REZoning_Sol-Win</v>
      </c>
    </row>
    <row r="1040" ht="29" spans="1:51">
      <c r="A1040" s="67" t="s">
        <v>171</v>
      </c>
      <c r="C1040" t="s">
        <v>4378</v>
      </c>
      <c r="D1040" s="68" t="s">
        <v>874</v>
      </c>
      <c r="E1040" s="52">
        <v>2035</v>
      </c>
      <c r="F1040" s="69" t="str">
        <f t="shared" si="192"/>
        <v>*0.94</v>
      </c>
      <c r="G1040" s="70" t="str">
        <f t="shared" si="203"/>
        <v>REZoning_Sol-Win</v>
      </c>
      <c r="H1040" s="52"/>
      <c r="I1040" t="s">
        <v>4378</v>
      </c>
      <c r="J1040" s="68" t="s">
        <v>874</v>
      </c>
      <c r="K1040" s="52">
        <v>2050</v>
      </c>
      <c r="L1040" s="62" t="str">
        <f t="shared" si="193"/>
        <v>*0.92</v>
      </c>
      <c r="M1040" s="70" t="str">
        <f t="shared" si="194"/>
        <v>REZoning_Sol-Win</v>
      </c>
      <c r="O1040" t="s">
        <v>4378</v>
      </c>
      <c r="P1040" t="s">
        <v>874</v>
      </c>
      <c r="Q1040">
        <v>2100</v>
      </c>
      <c r="R1040" t="s">
        <v>881</v>
      </c>
      <c r="S1040" t="s">
        <v>875</v>
      </c>
      <c r="AA1040" s="49" t="s">
        <v>4378</v>
      </c>
      <c r="AB1040" s="71" t="s">
        <v>874</v>
      </c>
      <c r="AC1040" s="55">
        <v>2035</v>
      </c>
      <c r="AD1040" s="70" t="str">
        <f t="shared" si="195"/>
        <v>*0.93</v>
      </c>
      <c r="AE1040" s="70" t="str">
        <f t="shared" si="196"/>
        <v>REZoning_Sol-Win</v>
      </c>
      <c r="AF1040" s="55"/>
      <c r="AG1040" s="49" t="s">
        <v>4378</v>
      </c>
      <c r="AH1040" s="71" t="s">
        <v>874</v>
      </c>
      <c r="AI1040" s="55">
        <v>2050</v>
      </c>
      <c r="AJ1040" s="70" t="str">
        <f t="shared" si="197"/>
        <v>*0.92</v>
      </c>
      <c r="AK1040" s="70" t="str">
        <f t="shared" si="198"/>
        <v>REZoning_Sol-Win</v>
      </c>
      <c r="AO1040" s="50" t="s">
        <v>4378</v>
      </c>
      <c r="AP1040" s="72" t="s">
        <v>874</v>
      </c>
      <c r="AQ1040" s="58">
        <v>2035</v>
      </c>
      <c r="AR1040" s="73" t="str">
        <f t="shared" si="199"/>
        <v>*0.91</v>
      </c>
      <c r="AS1040" s="70" t="str">
        <f t="shared" si="200"/>
        <v>REZoning_Sol-Win</v>
      </c>
      <c r="AT1040" s="58"/>
      <c r="AU1040" s="50" t="s">
        <v>4378</v>
      </c>
      <c r="AV1040" s="72" t="s">
        <v>874</v>
      </c>
      <c r="AW1040" s="58">
        <v>2050</v>
      </c>
      <c r="AX1040" s="73" t="str">
        <f t="shared" si="201"/>
        <v>*0.87</v>
      </c>
      <c r="AY1040" s="70" t="str">
        <f t="shared" si="202"/>
        <v>REZoning_Sol-Win</v>
      </c>
    </row>
    <row r="1041" ht="29" spans="1:51">
      <c r="A1041" s="67" t="s">
        <v>171</v>
      </c>
      <c r="C1041" t="s">
        <v>4379</v>
      </c>
      <c r="D1041" s="68" t="s">
        <v>874</v>
      </c>
      <c r="E1041" s="52">
        <v>2035</v>
      </c>
      <c r="F1041" s="69" t="str">
        <f t="shared" si="192"/>
        <v>*0.94</v>
      </c>
      <c r="G1041" s="70" t="str">
        <f t="shared" si="203"/>
        <v>REZoning_Sol-Win</v>
      </c>
      <c r="H1041" s="52"/>
      <c r="I1041" t="s">
        <v>4379</v>
      </c>
      <c r="J1041" s="68" t="s">
        <v>874</v>
      </c>
      <c r="K1041" s="52">
        <v>2050</v>
      </c>
      <c r="L1041" s="62" t="str">
        <f t="shared" si="193"/>
        <v>*0.92</v>
      </c>
      <c r="M1041" s="70" t="str">
        <f t="shared" si="194"/>
        <v>REZoning_Sol-Win</v>
      </c>
      <c r="O1041" t="s">
        <v>4379</v>
      </c>
      <c r="P1041" t="s">
        <v>874</v>
      </c>
      <c r="Q1041">
        <v>2100</v>
      </c>
      <c r="R1041" t="s">
        <v>881</v>
      </c>
      <c r="S1041" t="s">
        <v>875</v>
      </c>
      <c r="AA1041" s="49" t="s">
        <v>4379</v>
      </c>
      <c r="AB1041" s="71" t="s">
        <v>874</v>
      </c>
      <c r="AC1041" s="55">
        <v>2035</v>
      </c>
      <c r="AD1041" s="70" t="str">
        <f t="shared" si="195"/>
        <v>*0.93</v>
      </c>
      <c r="AE1041" s="70" t="str">
        <f t="shared" si="196"/>
        <v>REZoning_Sol-Win</v>
      </c>
      <c r="AF1041" s="55"/>
      <c r="AG1041" s="49" t="s">
        <v>4379</v>
      </c>
      <c r="AH1041" s="71" t="s">
        <v>874</v>
      </c>
      <c r="AI1041" s="55">
        <v>2050</v>
      </c>
      <c r="AJ1041" s="70" t="str">
        <f t="shared" si="197"/>
        <v>*0.92</v>
      </c>
      <c r="AK1041" s="70" t="str">
        <f t="shared" si="198"/>
        <v>REZoning_Sol-Win</v>
      </c>
      <c r="AO1041" s="50" t="s">
        <v>4379</v>
      </c>
      <c r="AP1041" s="72" t="s">
        <v>874</v>
      </c>
      <c r="AQ1041" s="58">
        <v>2035</v>
      </c>
      <c r="AR1041" s="73" t="str">
        <f t="shared" si="199"/>
        <v>*0.91</v>
      </c>
      <c r="AS1041" s="70" t="str">
        <f t="shared" si="200"/>
        <v>REZoning_Sol-Win</v>
      </c>
      <c r="AT1041" s="58"/>
      <c r="AU1041" s="50" t="s">
        <v>4379</v>
      </c>
      <c r="AV1041" s="72" t="s">
        <v>874</v>
      </c>
      <c r="AW1041" s="58">
        <v>2050</v>
      </c>
      <c r="AX1041" s="73" t="str">
        <f t="shared" si="201"/>
        <v>*0.87</v>
      </c>
      <c r="AY1041" s="70" t="str">
        <f t="shared" si="202"/>
        <v>REZoning_Sol-Win</v>
      </c>
    </row>
    <row r="1042" ht="29" spans="1:51">
      <c r="A1042" s="67" t="s">
        <v>171</v>
      </c>
      <c r="C1042" t="s">
        <v>4380</v>
      </c>
      <c r="D1042" s="68" t="s">
        <v>874</v>
      </c>
      <c r="E1042" s="52">
        <v>2035</v>
      </c>
      <c r="F1042" s="69" t="str">
        <f t="shared" si="192"/>
        <v>*0.94</v>
      </c>
      <c r="G1042" s="70" t="str">
        <f t="shared" si="203"/>
        <v>REZoning_Sol-Win</v>
      </c>
      <c r="H1042" s="52"/>
      <c r="I1042" t="s">
        <v>4380</v>
      </c>
      <c r="J1042" s="68" t="s">
        <v>874</v>
      </c>
      <c r="K1042" s="52">
        <v>2050</v>
      </c>
      <c r="L1042" s="62" t="str">
        <f t="shared" si="193"/>
        <v>*0.92</v>
      </c>
      <c r="M1042" s="70" t="str">
        <f t="shared" si="194"/>
        <v>REZoning_Sol-Win</v>
      </c>
      <c r="O1042" t="s">
        <v>4380</v>
      </c>
      <c r="P1042" t="s">
        <v>874</v>
      </c>
      <c r="Q1042">
        <v>2100</v>
      </c>
      <c r="R1042" t="s">
        <v>881</v>
      </c>
      <c r="S1042" t="s">
        <v>875</v>
      </c>
      <c r="AA1042" s="49" t="s">
        <v>4380</v>
      </c>
      <c r="AB1042" s="71" t="s">
        <v>874</v>
      </c>
      <c r="AC1042" s="55">
        <v>2035</v>
      </c>
      <c r="AD1042" s="70" t="str">
        <f t="shared" si="195"/>
        <v>*0.93</v>
      </c>
      <c r="AE1042" s="70" t="str">
        <f t="shared" si="196"/>
        <v>REZoning_Sol-Win</v>
      </c>
      <c r="AF1042" s="55"/>
      <c r="AG1042" s="49" t="s">
        <v>4380</v>
      </c>
      <c r="AH1042" s="71" t="s">
        <v>874</v>
      </c>
      <c r="AI1042" s="55">
        <v>2050</v>
      </c>
      <c r="AJ1042" s="70" t="str">
        <f t="shared" si="197"/>
        <v>*0.92</v>
      </c>
      <c r="AK1042" s="70" t="str">
        <f t="shared" si="198"/>
        <v>REZoning_Sol-Win</v>
      </c>
      <c r="AO1042" s="50" t="s">
        <v>4380</v>
      </c>
      <c r="AP1042" s="72" t="s">
        <v>874</v>
      </c>
      <c r="AQ1042" s="58">
        <v>2035</v>
      </c>
      <c r="AR1042" s="73" t="str">
        <f t="shared" si="199"/>
        <v>*0.91</v>
      </c>
      <c r="AS1042" s="70" t="str">
        <f t="shared" si="200"/>
        <v>REZoning_Sol-Win</v>
      </c>
      <c r="AT1042" s="58"/>
      <c r="AU1042" s="50" t="s">
        <v>4380</v>
      </c>
      <c r="AV1042" s="72" t="s">
        <v>874</v>
      </c>
      <c r="AW1042" s="58">
        <v>2050</v>
      </c>
      <c r="AX1042" s="73" t="str">
        <f t="shared" si="201"/>
        <v>*0.87</v>
      </c>
      <c r="AY1042" s="70" t="str">
        <f t="shared" si="202"/>
        <v>REZoning_Sol-Win</v>
      </c>
    </row>
    <row r="1043" ht="29" spans="1:51">
      <c r="A1043" s="67" t="s">
        <v>171</v>
      </c>
      <c r="C1043" t="s">
        <v>4381</v>
      </c>
      <c r="D1043" s="68" t="s">
        <v>874</v>
      </c>
      <c r="E1043" s="52">
        <v>2035</v>
      </c>
      <c r="F1043" s="69" t="str">
        <f t="shared" si="192"/>
        <v>*0.94</v>
      </c>
      <c r="G1043" s="70" t="str">
        <f t="shared" si="203"/>
        <v>REZoning_Sol-Win</v>
      </c>
      <c r="H1043" s="52"/>
      <c r="I1043" t="s">
        <v>4381</v>
      </c>
      <c r="J1043" s="68" t="s">
        <v>874</v>
      </c>
      <c r="K1043" s="52">
        <v>2050</v>
      </c>
      <c r="L1043" s="62" t="str">
        <f t="shared" si="193"/>
        <v>*0.92</v>
      </c>
      <c r="M1043" s="70" t="str">
        <f t="shared" si="194"/>
        <v>REZoning_Sol-Win</v>
      </c>
      <c r="O1043" t="s">
        <v>4381</v>
      </c>
      <c r="P1043" t="s">
        <v>874</v>
      </c>
      <c r="Q1043">
        <v>2100</v>
      </c>
      <c r="R1043" t="s">
        <v>881</v>
      </c>
      <c r="S1043" t="s">
        <v>875</v>
      </c>
      <c r="AA1043" s="49" t="s">
        <v>4381</v>
      </c>
      <c r="AB1043" s="71" t="s">
        <v>874</v>
      </c>
      <c r="AC1043" s="55">
        <v>2035</v>
      </c>
      <c r="AD1043" s="70" t="str">
        <f t="shared" si="195"/>
        <v>*0.93</v>
      </c>
      <c r="AE1043" s="70" t="str">
        <f t="shared" si="196"/>
        <v>REZoning_Sol-Win</v>
      </c>
      <c r="AF1043" s="55"/>
      <c r="AG1043" s="49" t="s">
        <v>4381</v>
      </c>
      <c r="AH1043" s="71" t="s">
        <v>874</v>
      </c>
      <c r="AI1043" s="55">
        <v>2050</v>
      </c>
      <c r="AJ1043" s="70" t="str">
        <f t="shared" si="197"/>
        <v>*0.92</v>
      </c>
      <c r="AK1043" s="70" t="str">
        <f t="shared" si="198"/>
        <v>REZoning_Sol-Win</v>
      </c>
      <c r="AO1043" s="50" t="s">
        <v>4381</v>
      </c>
      <c r="AP1043" s="72" t="s">
        <v>874</v>
      </c>
      <c r="AQ1043" s="58">
        <v>2035</v>
      </c>
      <c r="AR1043" s="73" t="str">
        <f t="shared" si="199"/>
        <v>*0.91</v>
      </c>
      <c r="AS1043" s="70" t="str">
        <f t="shared" si="200"/>
        <v>REZoning_Sol-Win</v>
      </c>
      <c r="AT1043" s="58"/>
      <c r="AU1043" s="50" t="s">
        <v>4381</v>
      </c>
      <c r="AV1043" s="72" t="s">
        <v>874</v>
      </c>
      <c r="AW1043" s="58">
        <v>2050</v>
      </c>
      <c r="AX1043" s="73" t="str">
        <f t="shared" si="201"/>
        <v>*0.87</v>
      </c>
      <c r="AY1043" s="70" t="str">
        <f t="shared" si="202"/>
        <v>REZoning_Sol-Win</v>
      </c>
    </row>
    <row r="1044" ht="29" spans="1:51">
      <c r="A1044" s="67" t="s">
        <v>171</v>
      </c>
      <c r="C1044" t="s">
        <v>4382</v>
      </c>
      <c r="D1044" s="68" t="s">
        <v>874</v>
      </c>
      <c r="E1044" s="52">
        <v>2035</v>
      </c>
      <c r="F1044" s="69" t="str">
        <f t="shared" si="192"/>
        <v>*0.94</v>
      </c>
      <c r="G1044" s="70" t="str">
        <f t="shared" si="203"/>
        <v>REZoning_Sol-Win</v>
      </c>
      <c r="H1044" s="52"/>
      <c r="I1044" t="s">
        <v>4382</v>
      </c>
      <c r="J1044" s="68" t="s">
        <v>874</v>
      </c>
      <c r="K1044" s="52">
        <v>2050</v>
      </c>
      <c r="L1044" s="62" t="str">
        <f t="shared" si="193"/>
        <v>*0.92</v>
      </c>
      <c r="M1044" s="70" t="str">
        <f t="shared" si="194"/>
        <v>REZoning_Sol-Win</v>
      </c>
      <c r="O1044" t="s">
        <v>4382</v>
      </c>
      <c r="P1044" t="s">
        <v>874</v>
      </c>
      <c r="Q1044">
        <v>2100</v>
      </c>
      <c r="R1044" t="s">
        <v>881</v>
      </c>
      <c r="S1044" t="s">
        <v>875</v>
      </c>
      <c r="AA1044" s="49" t="s">
        <v>4382</v>
      </c>
      <c r="AB1044" s="71" t="s">
        <v>874</v>
      </c>
      <c r="AC1044" s="55">
        <v>2035</v>
      </c>
      <c r="AD1044" s="70" t="str">
        <f t="shared" si="195"/>
        <v>*0.93</v>
      </c>
      <c r="AE1044" s="70" t="str">
        <f t="shared" si="196"/>
        <v>REZoning_Sol-Win</v>
      </c>
      <c r="AF1044" s="55"/>
      <c r="AG1044" s="49" t="s">
        <v>4382</v>
      </c>
      <c r="AH1044" s="71" t="s">
        <v>874</v>
      </c>
      <c r="AI1044" s="55">
        <v>2050</v>
      </c>
      <c r="AJ1044" s="70" t="str">
        <f t="shared" si="197"/>
        <v>*0.92</v>
      </c>
      <c r="AK1044" s="70" t="str">
        <f t="shared" si="198"/>
        <v>REZoning_Sol-Win</v>
      </c>
      <c r="AO1044" s="50" t="s">
        <v>4382</v>
      </c>
      <c r="AP1044" s="72" t="s">
        <v>874</v>
      </c>
      <c r="AQ1044" s="58">
        <v>2035</v>
      </c>
      <c r="AR1044" s="73" t="str">
        <f t="shared" si="199"/>
        <v>*0.91</v>
      </c>
      <c r="AS1044" s="70" t="str">
        <f t="shared" si="200"/>
        <v>REZoning_Sol-Win</v>
      </c>
      <c r="AT1044" s="58"/>
      <c r="AU1044" s="50" t="s">
        <v>4382</v>
      </c>
      <c r="AV1044" s="72" t="s">
        <v>874</v>
      </c>
      <c r="AW1044" s="58">
        <v>2050</v>
      </c>
      <c r="AX1044" s="73" t="str">
        <f t="shared" si="201"/>
        <v>*0.87</v>
      </c>
      <c r="AY1044" s="70" t="str">
        <f t="shared" si="202"/>
        <v>REZoning_Sol-Win</v>
      </c>
    </row>
    <row r="1045" ht="29" spans="1:51">
      <c r="A1045" s="67" t="s">
        <v>171</v>
      </c>
      <c r="C1045" t="s">
        <v>4383</v>
      </c>
      <c r="D1045" s="68" t="s">
        <v>874</v>
      </c>
      <c r="E1045" s="52">
        <v>2035</v>
      </c>
      <c r="F1045" s="69" t="str">
        <f t="shared" si="192"/>
        <v>*0.94</v>
      </c>
      <c r="G1045" s="70" t="str">
        <f t="shared" si="203"/>
        <v>REZoning_Sol-Win</v>
      </c>
      <c r="H1045" s="52"/>
      <c r="I1045" t="s">
        <v>4383</v>
      </c>
      <c r="J1045" s="68" t="s">
        <v>874</v>
      </c>
      <c r="K1045" s="52">
        <v>2050</v>
      </c>
      <c r="L1045" s="62" t="str">
        <f t="shared" si="193"/>
        <v>*0.92</v>
      </c>
      <c r="M1045" s="70" t="str">
        <f t="shared" si="194"/>
        <v>REZoning_Sol-Win</v>
      </c>
      <c r="O1045" t="s">
        <v>4383</v>
      </c>
      <c r="P1045" t="s">
        <v>874</v>
      </c>
      <c r="Q1045">
        <v>2100</v>
      </c>
      <c r="R1045" t="s">
        <v>881</v>
      </c>
      <c r="S1045" t="s">
        <v>875</v>
      </c>
      <c r="AA1045" s="49" t="s">
        <v>4383</v>
      </c>
      <c r="AB1045" s="71" t="s">
        <v>874</v>
      </c>
      <c r="AC1045" s="55">
        <v>2035</v>
      </c>
      <c r="AD1045" s="70" t="str">
        <f t="shared" si="195"/>
        <v>*0.93</v>
      </c>
      <c r="AE1045" s="70" t="str">
        <f t="shared" si="196"/>
        <v>REZoning_Sol-Win</v>
      </c>
      <c r="AF1045" s="55"/>
      <c r="AG1045" s="49" t="s">
        <v>4383</v>
      </c>
      <c r="AH1045" s="71" t="s">
        <v>874</v>
      </c>
      <c r="AI1045" s="55">
        <v>2050</v>
      </c>
      <c r="AJ1045" s="70" t="str">
        <f t="shared" si="197"/>
        <v>*0.92</v>
      </c>
      <c r="AK1045" s="70" t="str">
        <f t="shared" si="198"/>
        <v>REZoning_Sol-Win</v>
      </c>
      <c r="AO1045" s="50" t="s">
        <v>4383</v>
      </c>
      <c r="AP1045" s="72" t="s">
        <v>874</v>
      </c>
      <c r="AQ1045" s="58">
        <v>2035</v>
      </c>
      <c r="AR1045" s="73" t="str">
        <f t="shared" si="199"/>
        <v>*0.91</v>
      </c>
      <c r="AS1045" s="70" t="str">
        <f t="shared" si="200"/>
        <v>REZoning_Sol-Win</v>
      </c>
      <c r="AT1045" s="58"/>
      <c r="AU1045" s="50" t="s">
        <v>4383</v>
      </c>
      <c r="AV1045" s="72" t="s">
        <v>874</v>
      </c>
      <c r="AW1045" s="58">
        <v>2050</v>
      </c>
      <c r="AX1045" s="73" t="str">
        <f t="shared" si="201"/>
        <v>*0.87</v>
      </c>
      <c r="AY1045" s="70" t="str">
        <f t="shared" si="202"/>
        <v>REZoning_Sol-Win</v>
      </c>
    </row>
    <row r="1046" ht="29" spans="1:51">
      <c r="A1046" s="67" t="s">
        <v>171</v>
      </c>
      <c r="C1046" t="s">
        <v>4384</v>
      </c>
      <c r="D1046" s="68" t="s">
        <v>874</v>
      </c>
      <c r="E1046" s="52">
        <v>2035</v>
      </c>
      <c r="F1046" s="69" t="str">
        <f t="shared" si="192"/>
        <v>*0.94</v>
      </c>
      <c r="G1046" s="70" t="str">
        <f t="shared" si="203"/>
        <v>REZoning_Sol-Win</v>
      </c>
      <c r="H1046" s="52"/>
      <c r="I1046" t="s">
        <v>4384</v>
      </c>
      <c r="J1046" s="68" t="s">
        <v>874</v>
      </c>
      <c r="K1046" s="52">
        <v>2050</v>
      </c>
      <c r="L1046" s="62" t="str">
        <f t="shared" si="193"/>
        <v>*0.92</v>
      </c>
      <c r="M1046" s="70" t="str">
        <f t="shared" si="194"/>
        <v>REZoning_Sol-Win</v>
      </c>
      <c r="O1046" t="s">
        <v>4384</v>
      </c>
      <c r="P1046" t="s">
        <v>874</v>
      </c>
      <c r="Q1046">
        <v>2100</v>
      </c>
      <c r="R1046" t="s">
        <v>881</v>
      </c>
      <c r="S1046" t="s">
        <v>875</v>
      </c>
      <c r="AA1046" s="49" t="s">
        <v>4384</v>
      </c>
      <c r="AB1046" s="71" t="s">
        <v>874</v>
      </c>
      <c r="AC1046" s="55">
        <v>2035</v>
      </c>
      <c r="AD1046" s="70" t="str">
        <f t="shared" si="195"/>
        <v>*0.93</v>
      </c>
      <c r="AE1046" s="70" t="str">
        <f t="shared" si="196"/>
        <v>REZoning_Sol-Win</v>
      </c>
      <c r="AF1046" s="55"/>
      <c r="AG1046" s="49" t="s">
        <v>4384</v>
      </c>
      <c r="AH1046" s="71" t="s">
        <v>874</v>
      </c>
      <c r="AI1046" s="55">
        <v>2050</v>
      </c>
      <c r="AJ1046" s="70" t="str">
        <f t="shared" si="197"/>
        <v>*0.92</v>
      </c>
      <c r="AK1046" s="70" t="str">
        <f t="shared" si="198"/>
        <v>REZoning_Sol-Win</v>
      </c>
      <c r="AO1046" s="50" t="s">
        <v>4384</v>
      </c>
      <c r="AP1046" s="72" t="s">
        <v>874</v>
      </c>
      <c r="AQ1046" s="58">
        <v>2035</v>
      </c>
      <c r="AR1046" s="73" t="str">
        <f t="shared" si="199"/>
        <v>*0.91</v>
      </c>
      <c r="AS1046" s="70" t="str">
        <f t="shared" si="200"/>
        <v>REZoning_Sol-Win</v>
      </c>
      <c r="AT1046" s="58"/>
      <c r="AU1046" s="50" t="s">
        <v>4384</v>
      </c>
      <c r="AV1046" s="72" t="s">
        <v>874</v>
      </c>
      <c r="AW1046" s="58">
        <v>2050</v>
      </c>
      <c r="AX1046" s="73" t="str">
        <f t="shared" si="201"/>
        <v>*0.87</v>
      </c>
      <c r="AY1046" s="70" t="str">
        <f t="shared" si="202"/>
        <v>REZoning_Sol-Win</v>
      </c>
    </row>
    <row r="1047" ht="29" spans="1:51">
      <c r="A1047" s="67" t="s">
        <v>171</v>
      </c>
      <c r="C1047" t="s">
        <v>4385</v>
      </c>
      <c r="D1047" s="68" t="s">
        <v>874</v>
      </c>
      <c r="E1047" s="52">
        <v>2035</v>
      </c>
      <c r="F1047" s="69" t="str">
        <f t="shared" si="192"/>
        <v>*0.94</v>
      </c>
      <c r="G1047" s="70" t="str">
        <f t="shared" si="203"/>
        <v>REZoning_Sol-Win</v>
      </c>
      <c r="H1047" s="52"/>
      <c r="I1047" t="s">
        <v>4385</v>
      </c>
      <c r="J1047" s="68" t="s">
        <v>874</v>
      </c>
      <c r="K1047" s="52">
        <v>2050</v>
      </c>
      <c r="L1047" s="62" t="str">
        <f t="shared" si="193"/>
        <v>*0.92</v>
      </c>
      <c r="M1047" s="70" t="str">
        <f t="shared" si="194"/>
        <v>REZoning_Sol-Win</v>
      </c>
      <c r="O1047" t="s">
        <v>4385</v>
      </c>
      <c r="P1047" t="s">
        <v>874</v>
      </c>
      <c r="Q1047">
        <v>2100</v>
      </c>
      <c r="R1047" t="s">
        <v>881</v>
      </c>
      <c r="S1047" t="s">
        <v>875</v>
      </c>
      <c r="AA1047" s="49" t="s">
        <v>4385</v>
      </c>
      <c r="AB1047" s="71" t="s">
        <v>874</v>
      </c>
      <c r="AC1047" s="55">
        <v>2035</v>
      </c>
      <c r="AD1047" s="70" t="str">
        <f t="shared" si="195"/>
        <v>*0.93</v>
      </c>
      <c r="AE1047" s="70" t="str">
        <f t="shared" si="196"/>
        <v>REZoning_Sol-Win</v>
      </c>
      <c r="AF1047" s="55"/>
      <c r="AG1047" s="49" t="s">
        <v>4385</v>
      </c>
      <c r="AH1047" s="71" t="s">
        <v>874</v>
      </c>
      <c r="AI1047" s="55">
        <v>2050</v>
      </c>
      <c r="AJ1047" s="70" t="str">
        <f t="shared" si="197"/>
        <v>*0.92</v>
      </c>
      <c r="AK1047" s="70" t="str">
        <f t="shared" si="198"/>
        <v>REZoning_Sol-Win</v>
      </c>
      <c r="AO1047" s="50" t="s">
        <v>4385</v>
      </c>
      <c r="AP1047" s="72" t="s">
        <v>874</v>
      </c>
      <c r="AQ1047" s="58">
        <v>2035</v>
      </c>
      <c r="AR1047" s="73" t="str">
        <f t="shared" si="199"/>
        <v>*0.91</v>
      </c>
      <c r="AS1047" s="70" t="str">
        <f t="shared" si="200"/>
        <v>REZoning_Sol-Win</v>
      </c>
      <c r="AT1047" s="58"/>
      <c r="AU1047" s="50" t="s">
        <v>4385</v>
      </c>
      <c r="AV1047" s="72" t="s">
        <v>874</v>
      </c>
      <c r="AW1047" s="58">
        <v>2050</v>
      </c>
      <c r="AX1047" s="73" t="str">
        <f t="shared" si="201"/>
        <v>*0.87</v>
      </c>
      <c r="AY1047" s="70" t="str">
        <f t="shared" si="202"/>
        <v>REZoning_Sol-Win</v>
      </c>
    </row>
    <row r="1048" ht="29" spans="1:51">
      <c r="A1048" s="67" t="s">
        <v>171</v>
      </c>
      <c r="C1048" t="s">
        <v>4386</v>
      </c>
      <c r="D1048" s="68" t="s">
        <v>874</v>
      </c>
      <c r="E1048" s="52">
        <v>2035</v>
      </c>
      <c r="F1048" s="69" t="str">
        <f t="shared" si="192"/>
        <v>*0.94</v>
      </c>
      <c r="G1048" s="70" t="str">
        <f t="shared" si="203"/>
        <v>REZoning_Sol-Win</v>
      </c>
      <c r="H1048" s="52"/>
      <c r="I1048" t="s">
        <v>4386</v>
      </c>
      <c r="J1048" s="68" t="s">
        <v>874</v>
      </c>
      <c r="K1048" s="52">
        <v>2050</v>
      </c>
      <c r="L1048" s="62" t="str">
        <f t="shared" si="193"/>
        <v>*0.92</v>
      </c>
      <c r="M1048" s="70" t="str">
        <f t="shared" si="194"/>
        <v>REZoning_Sol-Win</v>
      </c>
      <c r="O1048" t="s">
        <v>4386</v>
      </c>
      <c r="P1048" t="s">
        <v>874</v>
      </c>
      <c r="Q1048">
        <v>2100</v>
      </c>
      <c r="R1048" t="s">
        <v>881</v>
      </c>
      <c r="S1048" t="s">
        <v>875</v>
      </c>
      <c r="AA1048" s="49" t="s">
        <v>4386</v>
      </c>
      <c r="AB1048" s="71" t="s">
        <v>874</v>
      </c>
      <c r="AC1048" s="55">
        <v>2035</v>
      </c>
      <c r="AD1048" s="70" t="str">
        <f t="shared" si="195"/>
        <v>*0.93</v>
      </c>
      <c r="AE1048" s="70" t="str">
        <f t="shared" si="196"/>
        <v>REZoning_Sol-Win</v>
      </c>
      <c r="AF1048" s="55"/>
      <c r="AG1048" s="49" t="s">
        <v>4386</v>
      </c>
      <c r="AH1048" s="71" t="s">
        <v>874</v>
      </c>
      <c r="AI1048" s="55">
        <v>2050</v>
      </c>
      <c r="AJ1048" s="70" t="str">
        <f t="shared" si="197"/>
        <v>*0.92</v>
      </c>
      <c r="AK1048" s="70" t="str">
        <f t="shared" si="198"/>
        <v>REZoning_Sol-Win</v>
      </c>
      <c r="AO1048" s="50" t="s">
        <v>4386</v>
      </c>
      <c r="AP1048" s="72" t="s">
        <v>874</v>
      </c>
      <c r="AQ1048" s="58">
        <v>2035</v>
      </c>
      <c r="AR1048" s="73" t="str">
        <f t="shared" si="199"/>
        <v>*0.91</v>
      </c>
      <c r="AS1048" s="70" t="str">
        <f t="shared" si="200"/>
        <v>REZoning_Sol-Win</v>
      </c>
      <c r="AT1048" s="58"/>
      <c r="AU1048" s="50" t="s">
        <v>4386</v>
      </c>
      <c r="AV1048" s="72" t="s">
        <v>874</v>
      </c>
      <c r="AW1048" s="58">
        <v>2050</v>
      </c>
      <c r="AX1048" s="73" t="str">
        <f t="shared" si="201"/>
        <v>*0.87</v>
      </c>
      <c r="AY1048" s="70" t="str">
        <f t="shared" si="202"/>
        <v>REZoning_Sol-Win</v>
      </c>
    </row>
    <row r="1049" ht="29" spans="1:51">
      <c r="A1049" s="67" t="s">
        <v>171</v>
      </c>
      <c r="C1049" t="s">
        <v>4387</v>
      </c>
      <c r="D1049" s="68" t="s">
        <v>874</v>
      </c>
      <c r="E1049" s="52">
        <v>2035</v>
      </c>
      <c r="F1049" s="69" t="str">
        <f t="shared" si="192"/>
        <v>*0.94</v>
      </c>
      <c r="G1049" s="70" t="str">
        <f t="shared" si="203"/>
        <v>REZoning_Sol-Win</v>
      </c>
      <c r="H1049" s="52"/>
      <c r="I1049" t="s">
        <v>4387</v>
      </c>
      <c r="J1049" s="68" t="s">
        <v>874</v>
      </c>
      <c r="K1049" s="52">
        <v>2050</v>
      </c>
      <c r="L1049" s="62" t="str">
        <f t="shared" si="193"/>
        <v>*0.92</v>
      </c>
      <c r="M1049" s="70" t="str">
        <f t="shared" si="194"/>
        <v>REZoning_Sol-Win</v>
      </c>
      <c r="O1049" t="s">
        <v>4387</v>
      </c>
      <c r="P1049" t="s">
        <v>874</v>
      </c>
      <c r="Q1049">
        <v>2100</v>
      </c>
      <c r="R1049" t="s">
        <v>881</v>
      </c>
      <c r="S1049" t="s">
        <v>875</v>
      </c>
      <c r="AA1049" s="49" t="s">
        <v>4387</v>
      </c>
      <c r="AB1049" s="71" t="s">
        <v>874</v>
      </c>
      <c r="AC1049" s="55">
        <v>2035</v>
      </c>
      <c r="AD1049" s="70" t="str">
        <f t="shared" si="195"/>
        <v>*0.93</v>
      </c>
      <c r="AE1049" s="70" t="str">
        <f t="shared" si="196"/>
        <v>REZoning_Sol-Win</v>
      </c>
      <c r="AF1049" s="55"/>
      <c r="AG1049" s="49" t="s">
        <v>4387</v>
      </c>
      <c r="AH1049" s="71" t="s">
        <v>874</v>
      </c>
      <c r="AI1049" s="55">
        <v>2050</v>
      </c>
      <c r="AJ1049" s="70" t="str">
        <f t="shared" si="197"/>
        <v>*0.92</v>
      </c>
      <c r="AK1049" s="70" t="str">
        <f t="shared" si="198"/>
        <v>REZoning_Sol-Win</v>
      </c>
      <c r="AO1049" s="50" t="s">
        <v>4387</v>
      </c>
      <c r="AP1049" s="72" t="s">
        <v>874</v>
      </c>
      <c r="AQ1049" s="58">
        <v>2035</v>
      </c>
      <c r="AR1049" s="73" t="str">
        <f t="shared" si="199"/>
        <v>*0.91</v>
      </c>
      <c r="AS1049" s="70" t="str">
        <f t="shared" si="200"/>
        <v>REZoning_Sol-Win</v>
      </c>
      <c r="AT1049" s="58"/>
      <c r="AU1049" s="50" t="s">
        <v>4387</v>
      </c>
      <c r="AV1049" s="72" t="s">
        <v>874</v>
      </c>
      <c r="AW1049" s="58">
        <v>2050</v>
      </c>
      <c r="AX1049" s="73" t="str">
        <f t="shared" si="201"/>
        <v>*0.87</v>
      </c>
      <c r="AY1049" s="70" t="str">
        <f t="shared" si="202"/>
        <v>REZoning_Sol-Win</v>
      </c>
    </row>
    <row r="1050" ht="29" spans="1:51">
      <c r="A1050" s="67" t="s">
        <v>171</v>
      </c>
      <c r="C1050" t="s">
        <v>4388</v>
      </c>
      <c r="D1050" s="68" t="s">
        <v>874</v>
      </c>
      <c r="E1050" s="52">
        <v>2035</v>
      </c>
      <c r="F1050" s="69" t="str">
        <f t="shared" si="192"/>
        <v>*0.94</v>
      </c>
      <c r="G1050" s="70" t="str">
        <f t="shared" si="203"/>
        <v>REZoning_Sol-Win</v>
      </c>
      <c r="H1050" s="52"/>
      <c r="I1050" t="s">
        <v>4388</v>
      </c>
      <c r="J1050" s="68" t="s">
        <v>874</v>
      </c>
      <c r="K1050" s="52">
        <v>2050</v>
      </c>
      <c r="L1050" s="62" t="str">
        <f t="shared" si="193"/>
        <v>*0.92</v>
      </c>
      <c r="M1050" s="70" t="str">
        <f t="shared" si="194"/>
        <v>REZoning_Sol-Win</v>
      </c>
      <c r="O1050" t="s">
        <v>4388</v>
      </c>
      <c r="P1050" t="s">
        <v>874</v>
      </c>
      <c r="Q1050">
        <v>2100</v>
      </c>
      <c r="R1050" t="s">
        <v>881</v>
      </c>
      <c r="S1050" t="s">
        <v>875</v>
      </c>
      <c r="AA1050" s="49" t="s">
        <v>4388</v>
      </c>
      <c r="AB1050" s="71" t="s">
        <v>874</v>
      </c>
      <c r="AC1050" s="55">
        <v>2035</v>
      </c>
      <c r="AD1050" s="70" t="str">
        <f t="shared" si="195"/>
        <v>*0.93</v>
      </c>
      <c r="AE1050" s="70" t="str">
        <f t="shared" si="196"/>
        <v>REZoning_Sol-Win</v>
      </c>
      <c r="AF1050" s="55"/>
      <c r="AG1050" s="49" t="s">
        <v>4388</v>
      </c>
      <c r="AH1050" s="71" t="s">
        <v>874</v>
      </c>
      <c r="AI1050" s="55">
        <v>2050</v>
      </c>
      <c r="AJ1050" s="70" t="str">
        <f t="shared" si="197"/>
        <v>*0.92</v>
      </c>
      <c r="AK1050" s="70" t="str">
        <f t="shared" si="198"/>
        <v>REZoning_Sol-Win</v>
      </c>
      <c r="AO1050" s="50" t="s">
        <v>4388</v>
      </c>
      <c r="AP1050" s="72" t="s">
        <v>874</v>
      </c>
      <c r="AQ1050" s="58">
        <v>2035</v>
      </c>
      <c r="AR1050" s="73" t="str">
        <f t="shared" si="199"/>
        <v>*0.91</v>
      </c>
      <c r="AS1050" s="70" t="str">
        <f t="shared" si="200"/>
        <v>REZoning_Sol-Win</v>
      </c>
      <c r="AT1050" s="58"/>
      <c r="AU1050" s="50" t="s">
        <v>4388</v>
      </c>
      <c r="AV1050" s="72" t="s">
        <v>874</v>
      </c>
      <c r="AW1050" s="58">
        <v>2050</v>
      </c>
      <c r="AX1050" s="73" t="str">
        <f t="shared" si="201"/>
        <v>*0.87</v>
      </c>
      <c r="AY1050" s="70" t="str">
        <f t="shared" si="202"/>
        <v>REZoning_Sol-Win</v>
      </c>
    </row>
    <row r="1051" ht="29" spans="1:51">
      <c r="A1051" s="67" t="s">
        <v>171</v>
      </c>
      <c r="C1051" t="s">
        <v>4389</v>
      </c>
      <c r="D1051" s="68" t="s">
        <v>874</v>
      </c>
      <c r="E1051" s="52">
        <v>2035</v>
      </c>
      <c r="F1051" s="69" t="str">
        <f t="shared" si="192"/>
        <v>*0.94</v>
      </c>
      <c r="G1051" s="70" t="str">
        <f t="shared" si="203"/>
        <v>REZoning_Sol-Win</v>
      </c>
      <c r="H1051" s="52"/>
      <c r="I1051" t="s">
        <v>4389</v>
      </c>
      <c r="J1051" s="68" t="s">
        <v>874</v>
      </c>
      <c r="K1051" s="52">
        <v>2050</v>
      </c>
      <c r="L1051" s="62" t="str">
        <f t="shared" si="193"/>
        <v>*0.92</v>
      </c>
      <c r="M1051" s="70" t="str">
        <f t="shared" si="194"/>
        <v>REZoning_Sol-Win</v>
      </c>
      <c r="O1051" t="s">
        <v>4389</v>
      </c>
      <c r="P1051" t="s">
        <v>874</v>
      </c>
      <c r="Q1051">
        <v>2100</v>
      </c>
      <c r="R1051" t="s">
        <v>881</v>
      </c>
      <c r="S1051" t="s">
        <v>875</v>
      </c>
      <c r="AA1051" s="49" t="s">
        <v>4389</v>
      </c>
      <c r="AB1051" s="71" t="s">
        <v>874</v>
      </c>
      <c r="AC1051" s="55">
        <v>2035</v>
      </c>
      <c r="AD1051" s="70" t="str">
        <f t="shared" si="195"/>
        <v>*0.93</v>
      </c>
      <c r="AE1051" s="70" t="str">
        <f t="shared" si="196"/>
        <v>REZoning_Sol-Win</v>
      </c>
      <c r="AF1051" s="55"/>
      <c r="AG1051" s="49" t="s">
        <v>4389</v>
      </c>
      <c r="AH1051" s="71" t="s">
        <v>874</v>
      </c>
      <c r="AI1051" s="55">
        <v>2050</v>
      </c>
      <c r="AJ1051" s="70" t="str">
        <f t="shared" si="197"/>
        <v>*0.92</v>
      </c>
      <c r="AK1051" s="70" t="str">
        <f t="shared" si="198"/>
        <v>REZoning_Sol-Win</v>
      </c>
      <c r="AO1051" s="50" t="s">
        <v>4389</v>
      </c>
      <c r="AP1051" s="72" t="s">
        <v>874</v>
      </c>
      <c r="AQ1051" s="58">
        <v>2035</v>
      </c>
      <c r="AR1051" s="73" t="str">
        <f t="shared" si="199"/>
        <v>*0.91</v>
      </c>
      <c r="AS1051" s="70" t="str">
        <f t="shared" si="200"/>
        <v>REZoning_Sol-Win</v>
      </c>
      <c r="AT1051" s="58"/>
      <c r="AU1051" s="50" t="s">
        <v>4389</v>
      </c>
      <c r="AV1051" s="72" t="s">
        <v>874</v>
      </c>
      <c r="AW1051" s="58">
        <v>2050</v>
      </c>
      <c r="AX1051" s="73" t="str">
        <f t="shared" si="201"/>
        <v>*0.87</v>
      </c>
      <c r="AY1051" s="70" t="str">
        <f t="shared" si="202"/>
        <v>REZoning_Sol-Win</v>
      </c>
    </row>
    <row r="1052" ht="29" spans="1:51">
      <c r="A1052" s="67" t="s">
        <v>171</v>
      </c>
      <c r="C1052" t="s">
        <v>4390</v>
      </c>
      <c r="D1052" s="68" t="s">
        <v>874</v>
      </c>
      <c r="E1052" s="52">
        <v>2035</v>
      </c>
      <c r="F1052" s="69" t="str">
        <f t="shared" si="192"/>
        <v>*0.94</v>
      </c>
      <c r="G1052" s="70" t="str">
        <f t="shared" si="203"/>
        <v>REZoning_Sol-Win</v>
      </c>
      <c r="H1052" s="52"/>
      <c r="I1052" t="s">
        <v>4390</v>
      </c>
      <c r="J1052" s="68" t="s">
        <v>874</v>
      </c>
      <c r="K1052" s="52">
        <v>2050</v>
      </c>
      <c r="L1052" s="62" t="str">
        <f t="shared" si="193"/>
        <v>*0.92</v>
      </c>
      <c r="M1052" s="70" t="str">
        <f t="shared" si="194"/>
        <v>REZoning_Sol-Win</v>
      </c>
      <c r="O1052" t="s">
        <v>4390</v>
      </c>
      <c r="P1052" t="s">
        <v>874</v>
      </c>
      <c r="Q1052">
        <v>2100</v>
      </c>
      <c r="R1052" t="s">
        <v>881</v>
      </c>
      <c r="S1052" t="s">
        <v>875</v>
      </c>
      <c r="AA1052" s="49" t="s">
        <v>4390</v>
      </c>
      <c r="AB1052" s="71" t="s">
        <v>874</v>
      </c>
      <c r="AC1052" s="55">
        <v>2035</v>
      </c>
      <c r="AD1052" s="70" t="str">
        <f t="shared" si="195"/>
        <v>*0.93</v>
      </c>
      <c r="AE1052" s="70" t="str">
        <f t="shared" si="196"/>
        <v>REZoning_Sol-Win</v>
      </c>
      <c r="AF1052" s="55"/>
      <c r="AG1052" s="49" t="s">
        <v>4390</v>
      </c>
      <c r="AH1052" s="71" t="s">
        <v>874</v>
      </c>
      <c r="AI1052" s="55">
        <v>2050</v>
      </c>
      <c r="AJ1052" s="70" t="str">
        <f t="shared" si="197"/>
        <v>*0.92</v>
      </c>
      <c r="AK1052" s="70" t="str">
        <f t="shared" si="198"/>
        <v>REZoning_Sol-Win</v>
      </c>
      <c r="AO1052" s="50" t="s">
        <v>4390</v>
      </c>
      <c r="AP1052" s="72" t="s">
        <v>874</v>
      </c>
      <c r="AQ1052" s="58">
        <v>2035</v>
      </c>
      <c r="AR1052" s="73" t="str">
        <f t="shared" si="199"/>
        <v>*0.91</v>
      </c>
      <c r="AS1052" s="70" t="str">
        <f t="shared" si="200"/>
        <v>REZoning_Sol-Win</v>
      </c>
      <c r="AT1052" s="58"/>
      <c r="AU1052" s="50" t="s">
        <v>4390</v>
      </c>
      <c r="AV1052" s="72" t="s">
        <v>874</v>
      </c>
      <c r="AW1052" s="58">
        <v>2050</v>
      </c>
      <c r="AX1052" s="73" t="str">
        <f t="shared" si="201"/>
        <v>*0.87</v>
      </c>
      <c r="AY1052" s="70" t="str">
        <f t="shared" si="202"/>
        <v>REZoning_Sol-Win</v>
      </c>
    </row>
    <row r="1053" ht="29" spans="1:51">
      <c r="A1053" s="67" t="s">
        <v>171</v>
      </c>
      <c r="C1053" t="s">
        <v>4391</v>
      </c>
      <c r="D1053" s="68" t="s">
        <v>874</v>
      </c>
      <c r="E1053" s="52">
        <v>2035</v>
      </c>
      <c r="F1053" s="69" t="str">
        <f t="shared" si="192"/>
        <v>*0.94</v>
      </c>
      <c r="G1053" s="70" t="str">
        <f t="shared" si="203"/>
        <v>REZoning_Sol-Win</v>
      </c>
      <c r="H1053" s="52"/>
      <c r="I1053" t="s">
        <v>4391</v>
      </c>
      <c r="J1053" s="68" t="s">
        <v>874</v>
      </c>
      <c r="K1053" s="52">
        <v>2050</v>
      </c>
      <c r="L1053" s="62" t="str">
        <f t="shared" si="193"/>
        <v>*0.92</v>
      </c>
      <c r="M1053" s="70" t="str">
        <f t="shared" si="194"/>
        <v>REZoning_Sol-Win</v>
      </c>
      <c r="O1053" t="s">
        <v>4391</v>
      </c>
      <c r="P1053" t="s">
        <v>874</v>
      </c>
      <c r="Q1053">
        <v>2100</v>
      </c>
      <c r="R1053" t="s">
        <v>881</v>
      </c>
      <c r="S1053" t="s">
        <v>875</v>
      </c>
      <c r="AA1053" s="49" t="s">
        <v>4391</v>
      </c>
      <c r="AB1053" s="71" t="s">
        <v>874</v>
      </c>
      <c r="AC1053" s="55">
        <v>2035</v>
      </c>
      <c r="AD1053" s="70" t="str">
        <f t="shared" si="195"/>
        <v>*0.93</v>
      </c>
      <c r="AE1053" s="70" t="str">
        <f t="shared" si="196"/>
        <v>REZoning_Sol-Win</v>
      </c>
      <c r="AF1053" s="55"/>
      <c r="AG1053" s="49" t="s">
        <v>4391</v>
      </c>
      <c r="AH1053" s="71" t="s">
        <v>874</v>
      </c>
      <c r="AI1053" s="55">
        <v>2050</v>
      </c>
      <c r="AJ1053" s="70" t="str">
        <f t="shared" si="197"/>
        <v>*0.92</v>
      </c>
      <c r="AK1053" s="70" t="str">
        <f t="shared" si="198"/>
        <v>REZoning_Sol-Win</v>
      </c>
      <c r="AO1053" s="50" t="s">
        <v>4391</v>
      </c>
      <c r="AP1053" s="72" t="s">
        <v>874</v>
      </c>
      <c r="AQ1053" s="58">
        <v>2035</v>
      </c>
      <c r="AR1053" s="73" t="str">
        <f t="shared" si="199"/>
        <v>*0.91</v>
      </c>
      <c r="AS1053" s="70" t="str">
        <f t="shared" si="200"/>
        <v>REZoning_Sol-Win</v>
      </c>
      <c r="AT1053" s="58"/>
      <c r="AU1053" s="50" t="s">
        <v>4391</v>
      </c>
      <c r="AV1053" s="72" t="s">
        <v>874</v>
      </c>
      <c r="AW1053" s="58">
        <v>2050</v>
      </c>
      <c r="AX1053" s="73" t="str">
        <f t="shared" si="201"/>
        <v>*0.87</v>
      </c>
      <c r="AY1053" s="70" t="str">
        <f t="shared" si="202"/>
        <v>REZoning_Sol-Win</v>
      </c>
    </row>
    <row r="1054" ht="29" spans="1:51">
      <c r="A1054" s="67" t="s">
        <v>171</v>
      </c>
      <c r="C1054" t="s">
        <v>4392</v>
      </c>
      <c r="D1054" s="68" t="s">
        <v>874</v>
      </c>
      <c r="E1054" s="52">
        <v>2035</v>
      </c>
      <c r="F1054" s="69" t="str">
        <f t="shared" si="192"/>
        <v>*0.94</v>
      </c>
      <c r="G1054" s="70" t="str">
        <f t="shared" si="203"/>
        <v>REZoning_Sol-Win</v>
      </c>
      <c r="H1054" s="52"/>
      <c r="I1054" t="s">
        <v>4392</v>
      </c>
      <c r="J1054" s="68" t="s">
        <v>874</v>
      </c>
      <c r="K1054" s="52">
        <v>2050</v>
      </c>
      <c r="L1054" s="62" t="str">
        <f t="shared" si="193"/>
        <v>*0.92</v>
      </c>
      <c r="M1054" s="70" t="str">
        <f t="shared" si="194"/>
        <v>REZoning_Sol-Win</v>
      </c>
      <c r="O1054" t="s">
        <v>4392</v>
      </c>
      <c r="P1054" t="s">
        <v>874</v>
      </c>
      <c r="Q1054">
        <v>2100</v>
      </c>
      <c r="R1054" t="s">
        <v>881</v>
      </c>
      <c r="S1054" t="s">
        <v>875</v>
      </c>
      <c r="AA1054" s="49" t="s">
        <v>4392</v>
      </c>
      <c r="AB1054" s="71" t="s">
        <v>874</v>
      </c>
      <c r="AC1054" s="55">
        <v>2035</v>
      </c>
      <c r="AD1054" s="70" t="str">
        <f t="shared" si="195"/>
        <v>*0.93</v>
      </c>
      <c r="AE1054" s="70" t="str">
        <f t="shared" si="196"/>
        <v>REZoning_Sol-Win</v>
      </c>
      <c r="AF1054" s="55"/>
      <c r="AG1054" s="49" t="s">
        <v>4392</v>
      </c>
      <c r="AH1054" s="71" t="s">
        <v>874</v>
      </c>
      <c r="AI1054" s="55">
        <v>2050</v>
      </c>
      <c r="AJ1054" s="70" t="str">
        <f t="shared" si="197"/>
        <v>*0.92</v>
      </c>
      <c r="AK1054" s="70" t="str">
        <f t="shared" si="198"/>
        <v>REZoning_Sol-Win</v>
      </c>
      <c r="AO1054" s="50" t="s">
        <v>4392</v>
      </c>
      <c r="AP1054" s="72" t="s">
        <v>874</v>
      </c>
      <c r="AQ1054" s="58">
        <v>2035</v>
      </c>
      <c r="AR1054" s="73" t="str">
        <f t="shared" si="199"/>
        <v>*0.91</v>
      </c>
      <c r="AS1054" s="70" t="str">
        <f t="shared" si="200"/>
        <v>REZoning_Sol-Win</v>
      </c>
      <c r="AT1054" s="58"/>
      <c r="AU1054" s="50" t="s">
        <v>4392</v>
      </c>
      <c r="AV1054" s="72" t="s">
        <v>874</v>
      </c>
      <c r="AW1054" s="58">
        <v>2050</v>
      </c>
      <c r="AX1054" s="73" t="str">
        <f t="shared" si="201"/>
        <v>*0.87</v>
      </c>
      <c r="AY1054" s="70" t="str">
        <f t="shared" si="202"/>
        <v>REZoning_Sol-Win</v>
      </c>
    </row>
    <row r="1055" ht="29" spans="1:51">
      <c r="A1055" s="67" t="s">
        <v>171</v>
      </c>
      <c r="C1055" t="s">
        <v>4393</v>
      </c>
      <c r="D1055" s="68" t="s">
        <v>874</v>
      </c>
      <c r="E1055" s="52">
        <v>2035</v>
      </c>
      <c r="F1055" s="69" t="str">
        <f t="shared" si="192"/>
        <v>*0.94</v>
      </c>
      <c r="G1055" s="70" t="str">
        <f t="shared" si="203"/>
        <v>REZoning_Sol-Win</v>
      </c>
      <c r="H1055" s="52"/>
      <c r="I1055" t="s">
        <v>4393</v>
      </c>
      <c r="J1055" s="68" t="s">
        <v>874</v>
      </c>
      <c r="K1055" s="52">
        <v>2050</v>
      </c>
      <c r="L1055" s="62" t="str">
        <f t="shared" si="193"/>
        <v>*0.92</v>
      </c>
      <c r="M1055" s="70" t="str">
        <f t="shared" si="194"/>
        <v>REZoning_Sol-Win</v>
      </c>
      <c r="O1055" t="s">
        <v>4393</v>
      </c>
      <c r="P1055" t="s">
        <v>874</v>
      </c>
      <c r="Q1055">
        <v>2100</v>
      </c>
      <c r="R1055" t="s">
        <v>881</v>
      </c>
      <c r="S1055" t="s">
        <v>875</v>
      </c>
      <c r="AA1055" s="49" t="s">
        <v>4393</v>
      </c>
      <c r="AB1055" s="71" t="s">
        <v>874</v>
      </c>
      <c r="AC1055" s="55">
        <v>2035</v>
      </c>
      <c r="AD1055" s="70" t="str">
        <f t="shared" si="195"/>
        <v>*0.93</v>
      </c>
      <c r="AE1055" s="70" t="str">
        <f t="shared" si="196"/>
        <v>REZoning_Sol-Win</v>
      </c>
      <c r="AF1055" s="55"/>
      <c r="AG1055" s="49" t="s">
        <v>4393</v>
      </c>
      <c r="AH1055" s="71" t="s">
        <v>874</v>
      </c>
      <c r="AI1055" s="55">
        <v>2050</v>
      </c>
      <c r="AJ1055" s="70" t="str">
        <f t="shared" si="197"/>
        <v>*0.92</v>
      </c>
      <c r="AK1055" s="70" t="str">
        <f t="shared" si="198"/>
        <v>REZoning_Sol-Win</v>
      </c>
      <c r="AO1055" s="50" t="s">
        <v>4393</v>
      </c>
      <c r="AP1055" s="72" t="s">
        <v>874</v>
      </c>
      <c r="AQ1055" s="58">
        <v>2035</v>
      </c>
      <c r="AR1055" s="73" t="str">
        <f t="shared" si="199"/>
        <v>*0.91</v>
      </c>
      <c r="AS1055" s="70" t="str">
        <f t="shared" si="200"/>
        <v>REZoning_Sol-Win</v>
      </c>
      <c r="AT1055" s="58"/>
      <c r="AU1055" s="50" t="s">
        <v>4393</v>
      </c>
      <c r="AV1055" s="72" t="s">
        <v>874</v>
      </c>
      <c r="AW1055" s="58">
        <v>2050</v>
      </c>
      <c r="AX1055" s="73" t="str">
        <f t="shared" si="201"/>
        <v>*0.87</v>
      </c>
      <c r="AY1055" s="70" t="str">
        <f t="shared" si="202"/>
        <v>REZoning_Sol-Win</v>
      </c>
    </row>
    <row r="1056" ht="29" spans="1:51">
      <c r="A1056" s="67" t="s">
        <v>171</v>
      </c>
      <c r="C1056" t="s">
        <v>4394</v>
      </c>
      <c r="D1056" s="68" t="s">
        <v>874</v>
      </c>
      <c r="E1056" s="52">
        <v>2035</v>
      </c>
      <c r="F1056" s="69" t="str">
        <f t="shared" si="192"/>
        <v>*0.94</v>
      </c>
      <c r="G1056" s="70" t="str">
        <f t="shared" si="203"/>
        <v>REZoning_Sol-Win</v>
      </c>
      <c r="H1056" s="52"/>
      <c r="I1056" t="s">
        <v>4394</v>
      </c>
      <c r="J1056" s="68" t="s">
        <v>874</v>
      </c>
      <c r="K1056" s="52">
        <v>2050</v>
      </c>
      <c r="L1056" s="62" t="str">
        <f t="shared" si="193"/>
        <v>*0.92</v>
      </c>
      <c r="M1056" s="70" t="str">
        <f t="shared" si="194"/>
        <v>REZoning_Sol-Win</v>
      </c>
      <c r="O1056" t="s">
        <v>4394</v>
      </c>
      <c r="P1056" t="s">
        <v>874</v>
      </c>
      <c r="Q1056">
        <v>2100</v>
      </c>
      <c r="R1056" t="s">
        <v>881</v>
      </c>
      <c r="S1056" t="s">
        <v>875</v>
      </c>
      <c r="AA1056" s="49" t="s">
        <v>4394</v>
      </c>
      <c r="AB1056" s="71" t="s">
        <v>874</v>
      </c>
      <c r="AC1056" s="55">
        <v>2035</v>
      </c>
      <c r="AD1056" s="70" t="str">
        <f t="shared" si="195"/>
        <v>*0.93</v>
      </c>
      <c r="AE1056" s="70" t="str">
        <f t="shared" si="196"/>
        <v>REZoning_Sol-Win</v>
      </c>
      <c r="AF1056" s="55"/>
      <c r="AG1056" s="49" t="s">
        <v>4394</v>
      </c>
      <c r="AH1056" s="71" t="s">
        <v>874</v>
      </c>
      <c r="AI1056" s="55">
        <v>2050</v>
      </c>
      <c r="AJ1056" s="70" t="str">
        <f t="shared" si="197"/>
        <v>*0.92</v>
      </c>
      <c r="AK1056" s="70" t="str">
        <f t="shared" si="198"/>
        <v>REZoning_Sol-Win</v>
      </c>
      <c r="AO1056" s="50" t="s">
        <v>4394</v>
      </c>
      <c r="AP1056" s="72" t="s">
        <v>874</v>
      </c>
      <c r="AQ1056" s="58">
        <v>2035</v>
      </c>
      <c r="AR1056" s="73" t="str">
        <f t="shared" si="199"/>
        <v>*0.91</v>
      </c>
      <c r="AS1056" s="70" t="str">
        <f t="shared" si="200"/>
        <v>REZoning_Sol-Win</v>
      </c>
      <c r="AT1056" s="58"/>
      <c r="AU1056" s="50" t="s">
        <v>4394</v>
      </c>
      <c r="AV1056" s="72" t="s">
        <v>874</v>
      </c>
      <c r="AW1056" s="58">
        <v>2050</v>
      </c>
      <c r="AX1056" s="73" t="str">
        <f t="shared" si="201"/>
        <v>*0.87</v>
      </c>
      <c r="AY1056" s="70" t="str">
        <f t="shared" si="202"/>
        <v>REZoning_Sol-Win</v>
      </c>
    </row>
    <row r="1057" ht="29" spans="1:51">
      <c r="A1057" s="67" t="s">
        <v>171</v>
      </c>
      <c r="C1057" t="s">
        <v>4395</v>
      </c>
      <c r="D1057" s="68" t="s">
        <v>874</v>
      </c>
      <c r="E1057" s="52">
        <v>2035</v>
      </c>
      <c r="F1057" s="69" t="str">
        <f t="shared" si="192"/>
        <v>*0.94</v>
      </c>
      <c r="G1057" s="70" t="str">
        <f t="shared" si="203"/>
        <v>REZoning_Sol-Win</v>
      </c>
      <c r="H1057" s="52"/>
      <c r="I1057" t="s">
        <v>4395</v>
      </c>
      <c r="J1057" s="68" t="s">
        <v>874</v>
      </c>
      <c r="K1057" s="52">
        <v>2050</v>
      </c>
      <c r="L1057" s="62" t="str">
        <f t="shared" si="193"/>
        <v>*0.92</v>
      </c>
      <c r="M1057" s="70" t="str">
        <f t="shared" si="194"/>
        <v>REZoning_Sol-Win</v>
      </c>
      <c r="O1057" t="s">
        <v>4395</v>
      </c>
      <c r="P1057" t="s">
        <v>874</v>
      </c>
      <c r="Q1057">
        <v>2100</v>
      </c>
      <c r="R1057" t="s">
        <v>881</v>
      </c>
      <c r="S1057" t="s">
        <v>875</v>
      </c>
      <c r="AA1057" s="49" t="s">
        <v>4395</v>
      </c>
      <c r="AB1057" s="71" t="s">
        <v>874</v>
      </c>
      <c r="AC1057" s="55">
        <v>2035</v>
      </c>
      <c r="AD1057" s="70" t="str">
        <f t="shared" si="195"/>
        <v>*0.93</v>
      </c>
      <c r="AE1057" s="70" t="str">
        <f t="shared" si="196"/>
        <v>REZoning_Sol-Win</v>
      </c>
      <c r="AF1057" s="55"/>
      <c r="AG1057" s="49" t="s">
        <v>4395</v>
      </c>
      <c r="AH1057" s="71" t="s">
        <v>874</v>
      </c>
      <c r="AI1057" s="55">
        <v>2050</v>
      </c>
      <c r="AJ1057" s="70" t="str">
        <f t="shared" si="197"/>
        <v>*0.92</v>
      </c>
      <c r="AK1057" s="70" t="str">
        <f t="shared" si="198"/>
        <v>REZoning_Sol-Win</v>
      </c>
      <c r="AO1057" s="50" t="s">
        <v>4395</v>
      </c>
      <c r="AP1057" s="72" t="s">
        <v>874</v>
      </c>
      <c r="AQ1057" s="58">
        <v>2035</v>
      </c>
      <c r="AR1057" s="73" t="str">
        <f t="shared" si="199"/>
        <v>*0.91</v>
      </c>
      <c r="AS1057" s="70" t="str">
        <f t="shared" si="200"/>
        <v>REZoning_Sol-Win</v>
      </c>
      <c r="AT1057" s="58"/>
      <c r="AU1057" s="50" t="s">
        <v>4395</v>
      </c>
      <c r="AV1057" s="72" t="s">
        <v>874</v>
      </c>
      <c r="AW1057" s="58">
        <v>2050</v>
      </c>
      <c r="AX1057" s="73" t="str">
        <f t="shared" si="201"/>
        <v>*0.87</v>
      </c>
      <c r="AY1057" s="70" t="str">
        <f t="shared" si="202"/>
        <v>REZoning_Sol-Win</v>
      </c>
    </row>
    <row r="1058" ht="29" spans="1:51">
      <c r="A1058" s="67" t="s">
        <v>171</v>
      </c>
      <c r="C1058" t="s">
        <v>4396</v>
      </c>
      <c r="D1058" s="68" t="s">
        <v>874</v>
      </c>
      <c r="E1058" s="52">
        <v>2035</v>
      </c>
      <c r="F1058" s="69" t="str">
        <f t="shared" si="192"/>
        <v>*0.94</v>
      </c>
      <c r="G1058" s="70" t="str">
        <f t="shared" si="203"/>
        <v>REZoning_Sol-Win</v>
      </c>
      <c r="H1058" s="52"/>
      <c r="I1058" t="s">
        <v>4396</v>
      </c>
      <c r="J1058" s="68" t="s">
        <v>874</v>
      </c>
      <c r="K1058" s="52">
        <v>2050</v>
      </c>
      <c r="L1058" s="62" t="str">
        <f t="shared" si="193"/>
        <v>*0.92</v>
      </c>
      <c r="M1058" s="70" t="str">
        <f t="shared" si="194"/>
        <v>REZoning_Sol-Win</v>
      </c>
      <c r="O1058" t="s">
        <v>4396</v>
      </c>
      <c r="P1058" t="s">
        <v>874</v>
      </c>
      <c r="Q1058">
        <v>2100</v>
      </c>
      <c r="R1058" t="s">
        <v>881</v>
      </c>
      <c r="S1058" t="s">
        <v>875</v>
      </c>
      <c r="AA1058" s="49" t="s">
        <v>4396</v>
      </c>
      <c r="AB1058" s="71" t="s">
        <v>874</v>
      </c>
      <c r="AC1058" s="55">
        <v>2035</v>
      </c>
      <c r="AD1058" s="70" t="str">
        <f t="shared" si="195"/>
        <v>*0.93</v>
      </c>
      <c r="AE1058" s="70" t="str">
        <f t="shared" si="196"/>
        <v>REZoning_Sol-Win</v>
      </c>
      <c r="AF1058" s="55"/>
      <c r="AG1058" s="49" t="s">
        <v>4396</v>
      </c>
      <c r="AH1058" s="71" t="s">
        <v>874</v>
      </c>
      <c r="AI1058" s="55">
        <v>2050</v>
      </c>
      <c r="AJ1058" s="70" t="str">
        <f t="shared" si="197"/>
        <v>*0.92</v>
      </c>
      <c r="AK1058" s="70" t="str">
        <f t="shared" si="198"/>
        <v>REZoning_Sol-Win</v>
      </c>
      <c r="AO1058" s="50" t="s">
        <v>4396</v>
      </c>
      <c r="AP1058" s="72" t="s">
        <v>874</v>
      </c>
      <c r="AQ1058" s="58">
        <v>2035</v>
      </c>
      <c r="AR1058" s="73" t="str">
        <f t="shared" si="199"/>
        <v>*0.91</v>
      </c>
      <c r="AS1058" s="70" t="str">
        <f t="shared" si="200"/>
        <v>REZoning_Sol-Win</v>
      </c>
      <c r="AT1058" s="58"/>
      <c r="AU1058" s="50" t="s">
        <v>4396</v>
      </c>
      <c r="AV1058" s="72" t="s">
        <v>874</v>
      </c>
      <c r="AW1058" s="58">
        <v>2050</v>
      </c>
      <c r="AX1058" s="73" t="str">
        <f t="shared" si="201"/>
        <v>*0.87</v>
      </c>
      <c r="AY1058" s="70" t="str">
        <f t="shared" si="202"/>
        <v>REZoning_Sol-Win</v>
      </c>
    </row>
    <row r="1059" ht="29" spans="1:51">
      <c r="A1059" s="67" t="s">
        <v>171</v>
      </c>
      <c r="C1059" t="s">
        <v>4397</v>
      </c>
      <c r="D1059" s="68" t="s">
        <v>874</v>
      </c>
      <c r="E1059" s="52">
        <v>2035</v>
      </c>
      <c r="F1059" s="69" t="str">
        <f t="shared" si="192"/>
        <v>*0.94</v>
      </c>
      <c r="G1059" s="70" t="str">
        <f t="shared" si="203"/>
        <v>REZoning_Sol-Win</v>
      </c>
      <c r="H1059" s="52"/>
      <c r="I1059" t="s">
        <v>4397</v>
      </c>
      <c r="J1059" s="68" t="s">
        <v>874</v>
      </c>
      <c r="K1059" s="52">
        <v>2050</v>
      </c>
      <c r="L1059" s="62" t="str">
        <f t="shared" si="193"/>
        <v>*0.92</v>
      </c>
      <c r="M1059" s="70" t="str">
        <f t="shared" si="194"/>
        <v>REZoning_Sol-Win</v>
      </c>
      <c r="O1059" t="s">
        <v>4397</v>
      </c>
      <c r="P1059" t="s">
        <v>874</v>
      </c>
      <c r="Q1059">
        <v>2100</v>
      </c>
      <c r="R1059" t="s">
        <v>881</v>
      </c>
      <c r="S1059" t="s">
        <v>875</v>
      </c>
      <c r="AA1059" s="49" t="s">
        <v>4397</v>
      </c>
      <c r="AB1059" s="71" t="s">
        <v>874</v>
      </c>
      <c r="AC1059" s="55">
        <v>2035</v>
      </c>
      <c r="AD1059" s="70" t="str">
        <f t="shared" si="195"/>
        <v>*0.93</v>
      </c>
      <c r="AE1059" s="70" t="str">
        <f t="shared" si="196"/>
        <v>REZoning_Sol-Win</v>
      </c>
      <c r="AF1059" s="55"/>
      <c r="AG1059" s="49" t="s">
        <v>4397</v>
      </c>
      <c r="AH1059" s="71" t="s">
        <v>874</v>
      </c>
      <c r="AI1059" s="55">
        <v>2050</v>
      </c>
      <c r="AJ1059" s="70" t="str">
        <f t="shared" si="197"/>
        <v>*0.92</v>
      </c>
      <c r="AK1059" s="70" t="str">
        <f t="shared" si="198"/>
        <v>REZoning_Sol-Win</v>
      </c>
      <c r="AO1059" s="50" t="s">
        <v>4397</v>
      </c>
      <c r="AP1059" s="72" t="s">
        <v>874</v>
      </c>
      <c r="AQ1059" s="58">
        <v>2035</v>
      </c>
      <c r="AR1059" s="73" t="str">
        <f t="shared" si="199"/>
        <v>*0.91</v>
      </c>
      <c r="AS1059" s="70" t="str">
        <f t="shared" si="200"/>
        <v>REZoning_Sol-Win</v>
      </c>
      <c r="AT1059" s="58"/>
      <c r="AU1059" s="50" t="s">
        <v>4397</v>
      </c>
      <c r="AV1059" s="72" t="s">
        <v>874</v>
      </c>
      <c r="AW1059" s="58">
        <v>2050</v>
      </c>
      <c r="AX1059" s="73" t="str">
        <f t="shared" si="201"/>
        <v>*0.87</v>
      </c>
      <c r="AY1059" s="70" t="str">
        <f t="shared" si="202"/>
        <v>REZoning_Sol-Win</v>
      </c>
    </row>
    <row r="1060" ht="29" spans="1:51">
      <c r="A1060" s="67" t="s">
        <v>171</v>
      </c>
      <c r="C1060" t="s">
        <v>4398</v>
      </c>
      <c r="D1060" s="68" t="s">
        <v>874</v>
      </c>
      <c r="E1060" s="52">
        <v>2035</v>
      </c>
      <c r="F1060" s="69" t="str">
        <f t="shared" si="192"/>
        <v>*0.94</v>
      </c>
      <c r="G1060" s="70" t="str">
        <f t="shared" si="203"/>
        <v>REZoning_Sol-Win</v>
      </c>
      <c r="H1060" s="52"/>
      <c r="I1060" t="s">
        <v>4398</v>
      </c>
      <c r="J1060" s="68" t="s">
        <v>874</v>
      </c>
      <c r="K1060" s="52">
        <v>2050</v>
      </c>
      <c r="L1060" s="62" t="str">
        <f t="shared" si="193"/>
        <v>*0.92</v>
      </c>
      <c r="M1060" s="70" t="str">
        <f t="shared" si="194"/>
        <v>REZoning_Sol-Win</v>
      </c>
      <c r="O1060" t="s">
        <v>4398</v>
      </c>
      <c r="P1060" t="s">
        <v>874</v>
      </c>
      <c r="Q1060">
        <v>2100</v>
      </c>
      <c r="R1060" t="s">
        <v>881</v>
      </c>
      <c r="S1060" t="s">
        <v>875</v>
      </c>
      <c r="AA1060" s="49" t="s">
        <v>4398</v>
      </c>
      <c r="AB1060" s="71" t="s">
        <v>874</v>
      </c>
      <c r="AC1060" s="55">
        <v>2035</v>
      </c>
      <c r="AD1060" s="70" t="str">
        <f t="shared" si="195"/>
        <v>*0.93</v>
      </c>
      <c r="AE1060" s="70" t="str">
        <f t="shared" si="196"/>
        <v>REZoning_Sol-Win</v>
      </c>
      <c r="AF1060" s="55"/>
      <c r="AG1060" s="49" t="s">
        <v>4398</v>
      </c>
      <c r="AH1060" s="71" t="s">
        <v>874</v>
      </c>
      <c r="AI1060" s="55">
        <v>2050</v>
      </c>
      <c r="AJ1060" s="70" t="str">
        <f t="shared" si="197"/>
        <v>*0.92</v>
      </c>
      <c r="AK1060" s="70" t="str">
        <f t="shared" si="198"/>
        <v>REZoning_Sol-Win</v>
      </c>
      <c r="AO1060" s="50" t="s">
        <v>4398</v>
      </c>
      <c r="AP1060" s="72" t="s">
        <v>874</v>
      </c>
      <c r="AQ1060" s="58">
        <v>2035</v>
      </c>
      <c r="AR1060" s="73" t="str">
        <f t="shared" si="199"/>
        <v>*0.91</v>
      </c>
      <c r="AS1060" s="70" t="str">
        <f t="shared" si="200"/>
        <v>REZoning_Sol-Win</v>
      </c>
      <c r="AT1060" s="58"/>
      <c r="AU1060" s="50" t="s">
        <v>4398</v>
      </c>
      <c r="AV1060" s="72" t="s">
        <v>874</v>
      </c>
      <c r="AW1060" s="58">
        <v>2050</v>
      </c>
      <c r="AX1060" s="73" t="str">
        <f t="shared" si="201"/>
        <v>*0.87</v>
      </c>
      <c r="AY1060" s="70" t="str">
        <f t="shared" si="202"/>
        <v>REZoning_Sol-Win</v>
      </c>
    </row>
    <row r="1061" ht="29" spans="1:51">
      <c r="A1061" s="67" t="s">
        <v>171</v>
      </c>
      <c r="C1061" t="s">
        <v>4399</v>
      </c>
      <c r="D1061" s="68" t="s">
        <v>874</v>
      </c>
      <c r="E1061" s="52">
        <v>2035</v>
      </c>
      <c r="F1061" s="69" t="str">
        <f t="shared" si="192"/>
        <v>*0.94</v>
      </c>
      <c r="G1061" s="70" t="str">
        <f t="shared" si="203"/>
        <v>REZoning_Sol-Win</v>
      </c>
      <c r="H1061" s="52"/>
      <c r="I1061" t="s">
        <v>4399</v>
      </c>
      <c r="J1061" s="68" t="s">
        <v>874</v>
      </c>
      <c r="K1061" s="52">
        <v>2050</v>
      </c>
      <c r="L1061" s="62" t="str">
        <f t="shared" si="193"/>
        <v>*0.92</v>
      </c>
      <c r="M1061" s="70" t="str">
        <f t="shared" si="194"/>
        <v>REZoning_Sol-Win</v>
      </c>
      <c r="O1061" t="s">
        <v>4399</v>
      </c>
      <c r="P1061" t="s">
        <v>874</v>
      </c>
      <c r="Q1061">
        <v>2100</v>
      </c>
      <c r="R1061" t="s">
        <v>881</v>
      </c>
      <c r="S1061" t="s">
        <v>875</v>
      </c>
      <c r="AA1061" s="49" t="s">
        <v>4399</v>
      </c>
      <c r="AB1061" s="71" t="s">
        <v>874</v>
      </c>
      <c r="AC1061" s="55">
        <v>2035</v>
      </c>
      <c r="AD1061" s="70" t="str">
        <f t="shared" si="195"/>
        <v>*0.93</v>
      </c>
      <c r="AE1061" s="70" t="str">
        <f t="shared" si="196"/>
        <v>REZoning_Sol-Win</v>
      </c>
      <c r="AF1061" s="55"/>
      <c r="AG1061" s="49" t="s">
        <v>4399</v>
      </c>
      <c r="AH1061" s="71" t="s">
        <v>874</v>
      </c>
      <c r="AI1061" s="55">
        <v>2050</v>
      </c>
      <c r="AJ1061" s="70" t="str">
        <f t="shared" si="197"/>
        <v>*0.92</v>
      </c>
      <c r="AK1061" s="70" t="str">
        <f t="shared" si="198"/>
        <v>REZoning_Sol-Win</v>
      </c>
      <c r="AO1061" s="50" t="s">
        <v>4399</v>
      </c>
      <c r="AP1061" s="72" t="s">
        <v>874</v>
      </c>
      <c r="AQ1061" s="58">
        <v>2035</v>
      </c>
      <c r="AR1061" s="73" t="str">
        <f t="shared" si="199"/>
        <v>*0.91</v>
      </c>
      <c r="AS1061" s="70" t="str">
        <f t="shared" si="200"/>
        <v>REZoning_Sol-Win</v>
      </c>
      <c r="AT1061" s="58"/>
      <c r="AU1061" s="50" t="s">
        <v>4399</v>
      </c>
      <c r="AV1061" s="72" t="s">
        <v>874</v>
      </c>
      <c r="AW1061" s="58">
        <v>2050</v>
      </c>
      <c r="AX1061" s="73" t="str">
        <f t="shared" si="201"/>
        <v>*0.87</v>
      </c>
      <c r="AY1061" s="70" t="str">
        <f t="shared" si="202"/>
        <v>REZoning_Sol-Win</v>
      </c>
    </row>
    <row r="1062" ht="29" spans="1:51">
      <c r="A1062" s="67" t="s">
        <v>171</v>
      </c>
      <c r="C1062" t="s">
        <v>4400</v>
      </c>
      <c r="D1062" s="68" t="s">
        <v>874</v>
      </c>
      <c r="E1062" s="52">
        <v>2035</v>
      </c>
      <c r="F1062" s="69" t="str">
        <f t="shared" si="192"/>
        <v>*0.94</v>
      </c>
      <c r="G1062" s="70" t="str">
        <f t="shared" si="203"/>
        <v>REZoning_Sol-Win</v>
      </c>
      <c r="H1062" s="52"/>
      <c r="I1062" t="s">
        <v>4400</v>
      </c>
      <c r="J1062" s="68" t="s">
        <v>874</v>
      </c>
      <c r="K1062" s="52">
        <v>2050</v>
      </c>
      <c r="L1062" s="62" t="str">
        <f t="shared" si="193"/>
        <v>*0.92</v>
      </c>
      <c r="M1062" s="70" t="str">
        <f t="shared" si="194"/>
        <v>REZoning_Sol-Win</v>
      </c>
      <c r="O1062" t="s">
        <v>4400</v>
      </c>
      <c r="P1062" t="s">
        <v>874</v>
      </c>
      <c r="Q1062">
        <v>2100</v>
      </c>
      <c r="R1062" t="s">
        <v>881</v>
      </c>
      <c r="S1062" t="s">
        <v>875</v>
      </c>
      <c r="AA1062" s="49" t="s">
        <v>4400</v>
      </c>
      <c r="AB1062" s="71" t="s">
        <v>874</v>
      </c>
      <c r="AC1062" s="55">
        <v>2035</v>
      </c>
      <c r="AD1062" s="70" t="str">
        <f t="shared" si="195"/>
        <v>*0.93</v>
      </c>
      <c r="AE1062" s="70" t="str">
        <f t="shared" si="196"/>
        <v>REZoning_Sol-Win</v>
      </c>
      <c r="AF1062" s="55"/>
      <c r="AG1062" s="49" t="s">
        <v>4400</v>
      </c>
      <c r="AH1062" s="71" t="s">
        <v>874</v>
      </c>
      <c r="AI1062" s="55">
        <v>2050</v>
      </c>
      <c r="AJ1062" s="70" t="str">
        <f t="shared" si="197"/>
        <v>*0.92</v>
      </c>
      <c r="AK1062" s="70" t="str">
        <f t="shared" si="198"/>
        <v>REZoning_Sol-Win</v>
      </c>
      <c r="AO1062" s="50" t="s">
        <v>4400</v>
      </c>
      <c r="AP1062" s="72" t="s">
        <v>874</v>
      </c>
      <c r="AQ1062" s="58">
        <v>2035</v>
      </c>
      <c r="AR1062" s="73" t="str">
        <f t="shared" si="199"/>
        <v>*0.91</v>
      </c>
      <c r="AS1062" s="70" t="str">
        <f t="shared" si="200"/>
        <v>REZoning_Sol-Win</v>
      </c>
      <c r="AT1062" s="58"/>
      <c r="AU1062" s="50" t="s">
        <v>4400</v>
      </c>
      <c r="AV1062" s="72" t="s">
        <v>874</v>
      </c>
      <c r="AW1062" s="58">
        <v>2050</v>
      </c>
      <c r="AX1062" s="73" t="str">
        <f t="shared" si="201"/>
        <v>*0.87</v>
      </c>
      <c r="AY1062" s="70" t="str">
        <f t="shared" si="202"/>
        <v>REZoning_Sol-Win</v>
      </c>
    </row>
    <row r="1063" ht="29" spans="1:51">
      <c r="A1063" s="67" t="s">
        <v>171</v>
      </c>
      <c r="C1063" t="s">
        <v>4401</v>
      </c>
      <c r="D1063" s="68" t="s">
        <v>874</v>
      </c>
      <c r="E1063" s="52">
        <v>2035</v>
      </c>
      <c r="F1063" s="69" t="str">
        <f t="shared" si="192"/>
        <v>*0.94</v>
      </c>
      <c r="G1063" s="70" t="str">
        <f t="shared" si="203"/>
        <v>REZoning_Sol-Win</v>
      </c>
      <c r="H1063" s="52"/>
      <c r="I1063" t="s">
        <v>4401</v>
      </c>
      <c r="J1063" s="68" t="s">
        <v>874</v>
      </c>
      <c r="K1063" s="52">
        <v>2050</v>
      </c>
      <c r="L1063" s="62" t="str">
        <f t="shared" si="193"/>
        <v>*0.92</v>
      </c>
      <c r="M1063" s="70" t="str">
        <f t="shared" si="194"/>
        <v>REZoning_Sol-Win</v>
      </c>
      <c r="O1063" t="s">
        <v>4401</v>
      </c>
      <c r="P1063" t="s">
        <v>874</v>
      </c>
      <c r="Q1063">
        <v>2100</v>
      </c>
      <c r="R1063" t="s">
        <v>881</v>
      </c>
      <c r="S1063" t="s">
        <v>875</v>
      </c>
      <c r="AA1063" s="49" t="s">
        <v>4401</v>
      </c>
      <c r="AB1063" s="71" t="s">
        <v>874</v>
      </c>
      <c r="AC1063" s="55">
        <v>2035</v>
      </c>
      <c r="AD1063" s="70" t="str">
        <f t="shared" si="195"/>
        <v>*0.93</v>
      </c>
      <c r="AE1063" s="70" t="str">
        <f t="shared" si="196"/>
        <v>REZoning_Sol-Win</v>
      </c>
      <c r="AF1063" s="55"/>
      <c r="AG1063" s="49" t="s">
        <v>4401</v>
      </c>
      <c r="AH1063" s="71" t="s">
        <v>874</v>
      </c>
      <c r="AI1063" s="55">
        <v>2050</v>
      </c>
      <c r="AJ1063" s="70" t="str">
        <f t="shared" si="197"/>
        <v>*0.92</v>
      </c>
      <c r="AK1063" s="70" t="str">
        <f t="shared" si="198"/>
        <v>REZoning_Sol-Win</v>
      </c>
      <c r="AO1063" s="50" t="s">
        <v>4401</v>
      </c>
      <c r="AP1063" s="72" t="s">
        <v>874</v>
      </c>
      <c r="AQ1063" s="58">
        <v>2035</v>
      </c>
      <c r="AR1063" s="73" t="str">
        <f t="shared" si="199"/>
        <v>*0.91</v>
      </c>
      <c r="AS1063" s="70" t="str">
        <f t="shared" si="200"/>
        <v>REZoning_Sol-Win</v>
      </c>
      <c r="AT1063" s="58"/>
      <c r="AU1063" s="50" t="s">
        <v>4401</v>
      </c>
      <c r="AV1063" s="72" t="s">
        <v>874</v>
      </c>
      <c r="AW1063" s="58">
        <v>2050</v>
      </c>
      <c r="AX1063" s="73" t="str">
        <f t="shared" si="201"/>
        <v>*0.87</v>
      </c>
      <c r="AY1063" s="70" t="str">
        <f t="shared" si="202"/>
        <v>REZoning_Sol-Win</v>
      </c>
    </row>
    <row r="1064" ht="29" spans="1:51">
      <c r="A1064" s="67" t="s">
        <v>171</v>
      </c>
      <c r="C1064" t="s">
        <v>4402</v>
      </c>
      <c r="D1064" s="68" t="s">
        <v>874</v>
      </c>
      <c r="E1064" s="52">
        <v>2035</v>
      </c>
      <c r="F1064" s="69" t="str">
        <f t="shared" si="192"/>
        <v>*0.94</v>
      </c>
      <c r="G1064" s="70" t="str">
        <f t="shared" si="203"/>
        <v>REZoning_Sol-Win</v>
      </c>
      <c r="H1064" s="52"/>
      <c r="I1064" t="s">
        <v>4402</v>
      </c>
      <c r="J1064" s="68" t="s">
        <v>874</v>
      </c>
      <c r="K1064" s="52">
        <v>2050</v>
      </c>
      <c r="L1064" s="62" t="str">
        <f t="shared" si="193"/>
        <v>*0.92</v>
      </c>
      <c r="M1064" s="70" t="str">
        <f t="shared" si="194"/>
        <v>REZoning_Sol-Win</v>
      </c>
      <c r="O1064" t="s">
        <v>4402</v>
      </c>
      <c r="P1064" t="s">
        <v>874</v>
      </c>
      <c r="Q1064">
        <v>2100</v>
      </c>
      <c r="R1064" t="s">
        <v>881</v>
      </c>
      <c r="S1064" t="s">
        <v>875</v>
      </c>
      <c r="AA1064" s="49" t="s">
        <v>4402</v>
      </c>
      <c r="AB1064" s="71" t="s">
        <v>874</v>
      </c>
      <c r="AC1064" s="55">
        <v>2035</v>
      </c>
      <c r="AD1064" s="70" t="str">
        <f t="shared" si="195"/>
        <v>*0.93</v>
      </c>
      <c r="AE1064" s="70" t="str">
        <f t="shared" si="196"/>
        <v>REZoning_Sol-Win</v>
      </c>
      <c r="AF1064" s="55"/>
      <c r="AG1064" s="49" t="s">
        <v>4402</v>
      </c>
      <c r="AH1064" s="71" t="s">
        <v>874</v>
      </c>
      <c r="AI1064" s="55">
        <v>2050</v>
      </c>
      <c r="AJ1064" s="70" t="str">
        <f t="shared" si="197"/>
        <v>*0.92</v>
      </c>
      <c r="AK1064" s="70" t="str">
        <f t="shared" si="198"/>
        <v>REZoning_Sol-Win</v>
      </c>
      <c r="AO1064" s="50" t="s">
        <v>4402</v>
      </c>
      <c r="AP1064" s="72" t="s">
        <v>874</v>
      </c>
      <c r="AQ1064" s="58">
        <v>2035</v>
      </c>
      <c r="AR1064" s="73" t="str">
        <f t="shared" si="199"/>
        <v>*0.91</v>
      </c>
      <c r="AS1064" s="70" t="str">
        <f t="shared" si="200"/>
        <v>REZoning_Sol-Win</v>
      </c>
      <c r="AT1064" s="58"/>
      <c r="AU1064" s="50" t="s">
        <v>4402</v>
      </c>
      <c r="AV1064" s="72" t="s">
        <v>874</v>
      </c>
      <c r="AW1064" s="58">
        <v>2050</v>
      </c>
      <c r="AX1064" s="73" t="str">
        <f t="shared" si="201"/>
        <v>*0.87</v>
      </c>
      <c r="AY1064" s="70" t="str">
        <f t="shared" si="202"/>
        <v>REZoning_Sol-Win</v>
      </c>
    </row>
    <row r="1065" ht="29" spans="1:51">
      <c r="A1065" s="67" t="s">
        <v>171</v>
      </c>
      <c r="C1065" t="s">
        <v>4403</v>
      </c>
      <c r="D1065" s="68" t="s">
        <v>874</v>
      </c>
      <c r="E1065" s="52">
        <v>2035</v>
      </c>
      <c r="F1065" s="69" t="str">
        <f t="shared" si="192"/>
        <v>*0.94</v>
      </c>
      <c r="G1065" s="70" t="str">
        <f t="shared" si="203"/>
        <v>REZoning_Sol-Win</v>
      </c>
      <c r="H1065" s="52"/>
      <c r="I1065" t="s">
        <v>4403</v>
      </c>
      <c r="J1065" s="68" t="s">
        <v>874</v>
      </c>
      <c r="K1065" s="52">
        <v>2050</v>
      </c>
      <c r="L1065" s="62" t="str">
        <f t="shared" si="193"/>
        <v>*0.92</v>
      </c>
      <c r="M1065" s="70" t="str">
        <f t="shared" si="194"/>
        <v>REZoning_Sol-Win</v>
      </c>
      <c r="O1065" t="s">
        <v>4403</v>
      </c>
      <c r="P1065" t="s">
        <v>874</v>
      </c>
      <c r="Q1065">
        <v>2100</v>
      </c>
      <c r="R1065" t="s">
        <v>881</v>
      </c>
      <c r="S1065" t="s">
        <v>875</v>
      </c>
      <c r="AA1065" s="49" t="s">
        <v>4403</v>
      </c>
      <c r="AB1065" s="71" t="s">
        <v>874</v>
      </c>
      <c r="AC1065" s="55">
        <v>2035</v>
      </c>
      <c r="AD1065" s="70" t="str">
        <f t="shared" si="195"/>
        <v>*0.93</v>
      </c>
      <c r="AE1065" s="70" t="str">
        <f t="shared" si="196"/>
        <v>REZoning_Sol-Win</v>
      </c>
      <c r="AF1065" s="55"/>
      <c r="AG1065" s="49" t="s">
        <v>4403</v>
      </c>
      <c r="AH1065" s="71" t="s">
        <v>874</v>
      </c>
      <c r="AI1065" s="55">
        <v>2050</v>
      </c>
      <c r="AJ1065" s="70" t="str">
        <f t="shared" si="197"/>
        <v>*0.92</v>
      </c>
      <c r="AK1065" s="70" t="str">
        <f t="shared" si="198"/>
        <v>REZoning_Sol-Win</v>
      </c>
      <c r="AO1065" s="50" t="s">
        <v>4403</v>
      </c>
      <c r="AP1065" s="72" t="s">
        <v>874</v>
      </c>
      <c r="AQ1065" s="58">
        <v>2035</v>
      </c>
      <c r="AR1065" s="73" t="str">
        <f t="shared" si="199"/>
        <v>*0.91</v>
      </c>
      <c r="AS1065" s="70" t="str">
        <f t="shared" si="200"/>
        <v>REZoning_Sol-Win</v>
      </c>
      <c r="AT1065" s="58"/>
      <c r="AU1065" s="50" t="s">
        <v>4403</v>
      </c>
      <c r="AV1065" s="72" t="s">
        <v>874</v>
      </c>
      <c r="AW1065" s="58">
        <v>2050</v>
      </c>
      <c r="AX1065" s="73" t="str">
        <f t="shared" si="201"/>
        <v>*0.87</v>
      </c>
      <c r="AY1065" s="70" t="str">
        <f t="shared" si="202"/>
        <v>REZoning_Sol-Win</v>
      </c>
    </row>
    <row r="1066" ht="29" spans="1:51">
      <c r="A1066" s="67" t="s">
        <v>83</v>
      </c>
      <c r="C1066" t="s">
        <v>4404</v>
      </c>
      <c r="D1066" s="68" t="s">
        <v>874</v>
      </c>
      <c r="E1066" s="52">
        <v>2035</v>
      </c>
      <c r="F1066" s="69" t="str">
        <f t="shared" si="192"/>
        <v>*0.94</v>
      </c>
      <c r="G1066" s="70" t="str">
        <f t="shared" si="203"/>
        <v>REZoning_Sol-Win</v>
      </c>
      <c r="H1066" s="52"/>
      <c r="I1066" t="s">
        <v>4404</v>
      </c>
      <c r="J1066" s="68" t="s">
        <v>874</v>
      </c>
      <c r="K1066" s="52">
        <v>2050</v>
      </c>
      <c r="L1066" s="62" t="str">
        <f t="shared" si="193"/>
        <v>*0.9</v>
      </c>
      <c r="M1066" s="70" t="str">
        <f t="shared" si="194"/>
        <v>REZoning_Sol-Win</v>
      </c>
      <c r="O1066" t="s">
        <v>4404</v>
      </c>
      <c r="P1066" t="s">
        <v>874</v>
      </c>
      <c r="Q1066">
        <v>2100</v>
      </c>
      <c r="R1066" t="s">
        <v>926</v>
      </c>
      <c r="S1066" t="s">
        <v>875</v>
      </c>
      <c r="AA1066" s="49" t="s">
        <v>4404</v>
      </c>
      <c r="AB1066" s="71" t="s">
        <v>874</v>
      </c>
      <c r="AC1066" s="55">
        <v>2035</v>
      </c>
      <c r="AD1066" s="70" t="str">
        <f t="shared" si="195"/>
        <v>*0.92</v>
      </c>
      <c r="AE1066" s="70" t="str">
        <f t="shared" si="196"/>
        <v>REZoning_Sol-Win</v>
      </c>
      <c r="AF1066" s="55"/>
      <c r="AG1066" s="49" t="s">
        <v>4404</v>
      </c>
      <c r="AH1066" s="71" t="s">
        <v>874</v>
      </c>
      <c r="AI1066" s="55">
        <v>2050</v>
      </c>
      <c r="AJ1066" s="70" t="str">
        <f t="shared" si="197"/>
        <v>*0.89</v>
      </c>
      <c r="AK1066" s="70" t="str">
        <f t="shared" si="198"/>
        <v>REZoning_Sol-Win</v>
      </c>
      <c r="AO1066" s="50" t="s">
        <v>4404</v>
      </c>
      <c r="AP1066" s="72" t="s">
        <v>874</v>
      </c>
      <c r="AQ1066" s="58">
        <v>2035</v>
      </c>
      <c r="AR1066" s="73" t="str">
        <f t="shared" si="199"/>
        <v>*0.89</v>
      </c>
      <c r="AS1066" s="70" t="str">
        <f t="shared" si="200"/>
        <v>REZoning_Sol-Win</v>
      </c>
      <c r="AT1066" s="58"/>
      <c r="AU1066" s="50" t="s">
        <v>4404</v>
      </c>
      <c r="AV1066" s="72" t="s">
        <v>874</v>
      </c>
      <c r="AW1066" s="58">
        <v>2050</v>
      </c>
      <c r="AX1066" s="73" t="str">
        <f t="shared" si="201"/>
        <v>*0.84</v>
      </c>
      <c r="AY1066" s="70" t="str">
        <f t="shared" si="202"/>
        <v>REZoning_Sol-Win</v>
      </c>
    </row>
    <row r="1067" ht="29" spans="1:51">
      <c r="A1067" s="67" t="s">
        <v>83</v>
      </c>
      <c r="C1067" t="s">
        <v>4405</v>
      </c>
      <c r="D1067" s="68" t="s">
        <v>874</v>
      </c>
      <c r="E1067" s="52">
        <v>2035</v>
      </c>
      <c r="F1067" s="69" t="str">
        <f t="shared" si="192"/>
        <v>*0.94</v>
      </c>
      <c r="G1067" s="70" t="str">
        <f t="shared" si="203"/>
        <v>REZoning_Sol-Win</v>
      </c>
      <c r="H1067" s="52"/>
      <c r="I1067" t="s">
        <v>4405</v>
      </c>
      <c r="J1067" s="68" t="s">
        <v>874</v>
      </c>
      <c r="K1067" s="52">
        <v>2050</v>
      </c>
      <c r="L1067" s="62" t="str">
        <f t="shared" si="193"/>
        <v>*0.9</v>
      </c>
      <c r="M1067" s="70" t="str">
        <f t="shared" si="194"/>
        <v>REZoning_Sol-Win</v>
      </c>
      <c r="O1067" t="s">
        <v>4405</v>
      </c>
      <c r="P1067" t="s">
        <v>874</v>
      </c>
      <c r="Q1067">
        <v>2100</v>
      </c>
      <c r="R1067" t="s">
        <v>926</v>
      </c>
      <c r="S1067" t="s">
        <v>875</v>
      </c>
      <c r="AA1067" s="49" t="s">
        <v>4405</v>
      </c>
      <c r="AB1067" s="71" t="s">
        <v>874</v>
      </c>
      <c r="AC1067" s="55">
        <v>2035</v>
      </c>
      <c r="AD1067" s="70" t="str">
        <f t="shared" si="195"/>
        <v>*0.92</v>
      </c>
      <c r="AE1067" s="70" t="str">
        <f t="shared" si="196"/>
        <v>REZoning_Sol-Win</v>
      </c>
      <c r="AF1067" s="55"/>
      <c r="AG1067" s="49" t="s">
        <v>4405</v>
      </c>
      <c r="AH1067" s="71" t="s">
        <v>874</v>
      </c>
      <c r="AI1067" s="55">
        <v>2050</v>
      </c>
      <c r="AJ1067" s="70" t="str">
        <f t="shared" si="197"/>
        <v>*0.89</v>
      </c>
      <c r="AK1067" s="70" t="str">
        <f t="shared" si="198"/>
        <v>REZoning_Sol-Win</v>
      </c>
      <c r="AO1067" s="50" t="s">
        <v>4405</v>
      </c>
      <c r="AP1067" s="72" t="s">
        <v>874</v>
      </c>
      <c r="AQ1067" s="58">
        <v>2035</v>
      </c>
      <c r="AR1067" s="73" t="str">
        <f t="shared" si="199"/>
        <v>*0.89</v>
      </c>
      <c r="AS1067" s="70" t="str">
        <f t="shared" si="200"/>
        <v>REZoning_Sol-Win</v>
      </c>
      <c r="AT1067" s="58"/>
      <c r="AU1067" s="50" t="s">
        <v>4405</v>
      </c>
      <c r="AV1067" s="72" t="s">
        <v>874</v>
      </c>
      <c r="AW1067" s="58">
        <v>2050</v>
      </c>
      <c r="AX1067" s="73" t="str">
        <f t="shared" si="201"/>
        <v>*0.84</v>
      </c>
      <c r="AY1067" s="70" t="str">
        <f t="shared" si="202"/>
        <v>REZoning_Sol-Win</v>
      </c>
    </row>
    <row r="1068" ht="29" spans="1:51">
      <c r="A1068" s="67" t="s">
        <v>83</v>
      </c>
      <c r="C1068" t="s">
        <v>4406</v>
      </c>
      <c r="D1068" s="68" t="s">
        <v>874</v>
      </c>
      <c r="E1068" s="52">
        <v>2035</v>
      </c>
      <c r="F1068" s="69" t="str">
        <f t="shared" si="192"/>
        <v>*0.94</v>
      </c>
      <c r="G1068" s="70" t="str">
        <f t="shared" si="203"/>
        <v>REZoning_Sol-Win</v>
      </c>
      <c r="H1068" s="52"/>
      <c r="I1068" t="s">
        <v>4406</v>
      </c>
      <c r="J1068" s="68" t="s">
        <v>874</v>
      </c>
      <c r="K1068" s="52">
        <v>2050</v>
      </c>
      <c r="L1068" s="62" t="str">
        <f t="shared" si="193"/>
        <v>*0.9</v>
      </c>
      <c r="M1068" s="70" t="str">
        <f t="shared" si="194"/>
        <v>REZoning_Sol-Win</v>
      </c>
      <c r="O1068" t="s">
        <v>4406</v>
      </c>
      <c r="P1068" t="s">
        <v>874</v>
      </c>
      <c r="Q1068">
        <v>2100</v>
      </c>
      <c r="R1068" t="s">
        <v>926</v>
      </c>
      <c r="S1068" t="s">
        <v>875</v>
      </c>
      <c r="AA1068" s="49" t="s">
        <v>4406</v>
      </c>
      <c r="AB1068" s="71" t="s">
        <v>874</v>
      </c>
      <c r="AC1068" s="55">
        <v>2035</v>
      </c>
      <c r="AD1068" s="70" t="str">
        <f t="shared" si="195"/>
        <v>*0.92</v>
      </c>
      <c r="AE1068" s="70" t="str">
        <f t="shared" si="196"/>
        <v>REZoning_Sol-Win</v>
      </c>
      <c r="AF1068" s="55"/>
      <c r="AG1068" s="49" t="s">
        <v>4406</v>
      </c>
      <c r="AH1068" s="71" t="s">
        <v>874</v>
      </c>
      <c r="AI1068" s="55">
        <v>2050</v>
      </c>
      <c r="AJ1068" s="70" t="str">
        <f t="shared" si="197"/>
        <v>*0.89</v>
      </c>
      <c r="AK1068" s="70" t="str">
        <f t="shared" si="198"/>
        <v>REZoning_Sol-Win</v>
      </c>
      <c r="AO1068" s="50" t="s">
        <v>4406</v>
      </c>
      <c r="AP1068" s="72" t="s">
        <v>874</v>
      </c>
      <c r="AQ1068" s="58">
        <v>2035</v>
      </c>
      <c r="AR1068" s="73" t="str">
        <f t="shared" si="199"/>
        <v>*0.89</v>
      </c>
      <c r="AS1068" s="70" t="str">
        <f t="shared" si="200"/>
        <v>REZoning_Sol-Win</v>
      </c>
      <c r="AT1068" s="58"/>
      <c r="AU1068" s="50" t="s">
        <v>4406</v>
      </c>
      <c r="AV1068" s="72" t="s">
        <v>874</v>
      </c>
      <c r="AW1068" s="58">
        <v>2050</v>
      </c>
      <c r="AX1068" s="73" t="str">
        <f t="shared" si="201"/>
        <v>*0.84</v>
      </c>
      <c r="AY1068" s="70" t="str">
        <f t="shared" si="202"/>
        <v>REZoning_Sol-Win</v>
      </c>
    </row>
    <row r="1069" ht="29" spans="1:51">
      <c r="A1069" s="67" t="s">
        <v>83</v>
      </c>
      <c r="C1069" t="s">
        <v>4407</v>
      </c>
      <c r="D1069" s="68" t="s">
        <v>874</v>
      </c>
      <c r="E1069" s="52">
        <v>2035</v>
      </c>
      <c r="F1069" s="69" t="str">
        <f t="shared" si="192"/>
        <v>*0.94</v>
      </c>
      <c r="G1069" s="70" t="str">
        <f t="shared" si="203"/>
        <v>REZoning_Sol-Win</v>
      </c>
      <c r="H1069" s="52"/>
      <c r="I1069" t="s">
        <v>4407</v>
      </c>
      <c r="J1069" s="68" t="s">
        <v>874</v>
      </c>
      <c r="K1069" s="52">
        <v>2050</v>
      </c>
      <c r="L1069" s="62" t="str">
        <f t="shared" si="193"/>
        <v>*0.9</v>
      </c>
      <c r="M1069" s="70" t="str">
        <f t="shared" si="194"/>
        <v>REZoning_Sol-Win</v>
      </c>
      <c r="O1069" t="s">
        <v>4407</v>
      </c>
      <c r="P1069" t="s">
        <v>874</v>
      </c>
      <c r="Q1069">
        <v>2100</v>
      </c>
      <c r="R1069" t="s">
        <v>926</v>
      </c>
      <c r="S1069" t="s">
        <v>875</v>
      </c>
      <c r="AA1069" s="49" t="s">
        <v>4407</v>
      </c>
      <c r="AB1069" s="71" t="s">
        <v>874</v>
      </c>
      <c r="AC1069" s="55">
        <v>2035</v>
      </c>
      <c r="AD1069" s="70" t="str">
        <f t="shared" si="195"/>
        <v>*0.92</v>
      </c>
      <c r="AE1069" s="70" t="str">
        <f t="shared" si="196"/>
        <v>REZoning_Sol-Win</v>
      </c>
      <c r="AF1069" s="55"/>
      <c r="AG1069" s="49" t="s">
        <v>4407</v>
      </c>
      <c r="AH1069" s="71" t="s">
        <v>874</v>
      </c>
      <c r="AI1069" s="55">
        <v>2050</v>
      </c>
      <c r="AJ1069" s="70" t="str">
        <f t="shared" si="197"/>
        <v>*0.89</v>
      </c>
      <c r="AK1069" s="70" t="str">
        <f t="shared" si="198"/>
        <v>REZoning_Sol-Win</v>
      </c>
      <c r="AO1069" s="50" t="s">
        <v>4407</v>
      </c>
      <c r="AP1069" s="72" t="s">
        <v>874</v>
      </c>
      <c r="AQ1069" s="58">
        <v>2035</v>
      </c>
      <c r="AR1069" s="73" t="str">
        <f t="shared" si="199"/>
        <v>*0.89</v>
      </c>
      <c r="AS1069" s="70" t="str">
        <f t="shared" si="200"/>
        <v>REZoning_Sol-Win</v>
      </c>
      <c r="AT1069" s="58"/>
      <c r="AU1069" s="50" t="s">
        <v>4407</v>
      </c>
      <c r="AV1069" s="72" t="s">
        <v>874</v>
      </c>
      <c r="AW1069" s="58">
        <v>2050</v>
      </c>
      <c r="AX1069" s="73" t="str">
        <f t="shared" si="201"/>
        <v>*0.84</v>
      </c>
      <c r="AY1069" s="70" t="str">
        <f t="shared" si="202"/>
        <v>REZoning_Sol-Win</v>
      </c>
    </row>
    <row r="1070" ht="29" spans="1:51">
      <c r="A1070" s="67" t="s">
        <v>83</v>
      </c>
      <c r="C1070" t="s">
        <v>4408</v>
      </c>
      <c r="D1070" s="68" t="s">
        <v>874</v>
      </c>
      <c r="E1070" s="52">
        <v>2035</v>
      </c>
      <c r="F1070" s="69" t="str">
        <f t="shared" si="192"/>
        <v>*0.94</v>
      </c>
      <c r="G1070" s="70" t="str">
        <f t="shared" si="203"/>
        <v>REZoning_Sol-Win</v>
      </c>
      <c r="H1070" s="52"/>
      <c r="I1070" t="s">
        <v>4408</v>
      </c>
      <c r="J1070" s="68" t="s">
        <v>874</v>
      </c>
      <c r="K1070" s="52">
        <v>2050</v>
      </c>
      <c r="L1070" s="62" t="str">
        <f t="shared" si="193"/>
        <v>*0.9</v>
      </c>
      <c r="M1070" s="70" t="str">
        <f t="shared" si="194"/>
        <v>REZoning_Sol-Win</v>
      </c>
      <c r="O1070" t="s">
        <v>4408</v>
      </c>
      <c r="P1070" t="s">
        <v>874</v>
      </c>
      <c r="Q1070">
        <v>2100</v>
      </c>
      <c r="R1070" t="s">
        <v>926</v>
      </c>
      <c r="S1070" t="s">
        <v>875</v>
      </c>
      <c r="AA1070" s="49" t="s">
        <v>4408</v>
      </c>
      <c r="AB1070" s="71" t="s">
        <v>874</v>
      </c>
      <c r="AC1070" s="55">
        <v>2035</v>
      </c>
      <c r="AD1070" s="70" t="str">
        <f t="shared" si="195"/>
        <v>*0.92</v>
      </c>
      <c r="AE1070" s="70" t="str">
        <f t="shared" si="196"/>
        <v>REZoning_Sol-Win</v>
      </c>
      <c r="AF1070" s="55"/>
      <c r="AG1070" s="49" t="s">
        <v>4408</v>
      </c>
      <c r="AH1070" s="71" t="s">
        <v>874</v>
      </c>
      <c r="AI1070" s="55">
        <v>2050</v>
      </c>
      <c r="AJ1070" s="70" t="str">
        <f t="shared" si="197"/>
        <v>*0.89</v>
      </c>
      <c r="AK1070" s="70" t="str">
        <f t="shared" si="198"/>
        <v>REZoning_Sol-Win</v>
      </c>
      <c r="AO1070" s="50" t="s">
        <v>4408</v>
      </c>
      <c r="AP1070" s="72" t="s">
        <v>874</v>
      </c>
      <c r="AQ1070" s="58">
        <v>2035</v>
      </c>
      <c r="AR1070" s="73" t="str">
        <f t="shared" si="199"/>
        <v>*0.89</v>
      </c>
      <c r="AS1070" s="70" t="str">
        <f t="shared" si="200"/>
        <v>REZoning_Sol-Win</v>
      </c>
      <c r="AT1070" s="58"/>
      <c r="AU1070" s="50" t="s">
        <v>4408</v>
      </c>
      <c r="AV1070" s="72" t="s">
        <v>874</v>
      </c>
      <c r="AW1070" s="58">
        <v>2050</v>
      </c>
      <c r="AX1070" s="73" t="str">
        <f t="shared" si="201"/>
        <v>*0.84</v>
      </c>
      <c r="AY1070" s="70" t="str">
        <f t="shared" si="202"/>
        <v>REZoning_Sol-Win</v>
      </c>
    </row>
    <row r="1071" ht="29" spans="1:51">
      <c r="A1071" s="67" t="s">
        <v>83</v>
      </c>
      <c r="C1071" t="s">
        <v>4409</v>
      </c>
      <c r="D1071" s="68" t="s">
        <v>874</v>
      </c>
      <c r="E1071" s="52">
        <v>2035</v>
      </c>
      <c r="F1071" s="69" t="str">
        <f t="shared" si="192"/>
        <v>*0.94</v>
      </c>
      <c r="G1071" s="70" t="str">
        <f t="shared" si="203"/>
        <v>REZoning_Sol-Win</v>
      </c>
      <c r="H1071" s="52"/>
      <c r="I1071" t="s">
        <v>4409</v>
      </c>
      <c r="J1071" s="68" t="s">
        <v>874</v>
      </c>
      <c r="K1071" s="52">
        <v>2050</v>
      </c>
      <c r="L1071" s="62" t="str">
        <f t="shared" si="193"/>
        <v>*0.9</v>
      </c>
      <c r="M1071" s="70" t="str">
        <f t="shared" si="194"/>
        <v>REZoning_Sol-Win</v>
      </c>
      <c r="O1071" t="s">
        <v>4409</v>
      </c>
      <c r="P1071" t="s">
        <v>874</v>
      </c>
      <c r="Q1071">
        <v>2100</v>
      </c>
      <c r="R1071" t="s">
        <v>926</v>
      </c>
      <c r="S1071" t="s">
        <v>875</v>
      </c>
      <c r="AA1071" s="49" t="s">
        <v>4409</v>
      </c>
      <c r="AB1071" s="71" t="s">
        <v>874</v>
      </c>
      <c r="AC1071" s="55">
        <v>2035</v>
      </c>
      <c r="AD1071" s="70" t="str">
        <f t="shared" si="195"/>
        <v>*0.92</v>
      </c>
      <c r="AE1071" s="70" t="str">
        <f t="shared" si="196"/>
        <v>REZoning_Sol-Win</v>
      </c>
      <c r="AF1071" s="55"/>
      <c r="AG1071" s="49" t="s">
        <v>4409</v>
      </c>
      <c r="AH1071" s="71" t="s">
        <v>874</v>
      </c>
      <c r="AI1071" s="55">
        <v>2050</v>
      </c>
      <c r="AJ1071" s="70" t="str">
        <f t="shared" si="197"/>
        <v>*0.89</v>
      </c>
      <c r="AK1071" s="70" t="str">
        <f t="shared" si="198"/>
        <v>REZoning_Sol-Win</v>
      </c>
      <c r="AO1071" s="50" t="s">
        <v>4409</v>
      </c>
      <c r="AP1071" s="72" t="s">
        <v>874</v>
      </c>
      <c r="AQ1071" s="58">
        <v>2035</v>
      </c>
      <c r="AR1071" s="73" t="str">
        <f t="shared" si="199"/>
        <v>*0.89</v>
      </c>
      <c r="AS1071" s="70" t="str">
        <f t="shared" si="200"/>
        <v>REZoning_Sol-Win</v>
      </c>
      <c r="AT1071" s="58"/>
      <c r="AU1071" s="50" t="s">
        <v>4409</v>
      </c>
      <c r="AV1071" s="72" t="s">
        <v>874</v>
      </c>
      <c r="AW1071" s="58">
        <v>2050</v>
      </c>
      <c r="AX1071" s="73" t="str">
        <f t="shared" si="201"/>
        <v>*0.84</v>
      </c>
      <c r="AY1071" s="70" t="str">
        <f t="shared" si="202"/>
        <v>REZoning_Sol-Win</v>
      </c>
    </row>
    <row r="1072" ht="29" spans="1:51">
      <c r="A1072" s="67" t="s">
        <v>83</v>
      </c>
      <c r="C1072" t="s">
        <v>4410</v>
      </c>
      <c r="D1072" s="68" t="s">
        <v>874</v>
      </c>
      <c r="E1072" s="52">
        <v>2035</v>
      </c>
      <c r="F1072" s="69" t="str">
        <f t="shared" si="192"/>
        <v>*0.94</v>
      </c>
      <c r="G1072" s="70" t="str">
        <f t="shared" si="203"/>
        <v>REZoning_Sol-Win</v>
      </c>
      <c r="H1072" s="52"/>
      <c r="I1072" t="s">
        <v>4410</v>
      </c>
      <c r="J1072" s="68" t="s">
        <v>874</v>
      </c>
      <c r="K1072" s="52">
        <v>2050</v>
      </c>
      <c r="L1072" s="62" t="str">
        <f t="shared" si="193"/>
        <v>*0.9</v>
      </c>
      <c r="M1072" s="70" t="str">
        <f t="shared" si="194"/>
        <v>REZoning_Sol-Win</v>
      </c>
      <c r="O1072" t="s">
        <v>4410</v>
      </c>
      <c r="P1072" t="s">
        <v>874</v>
      </c>
      <c r="Q1072">
        <v>2100</v>
      </c>
      <c r="R1072" t="s">
        <v>926</v>
      </c>
      <c r="S1072" t="s">
        <v>875</v>
      </c>
      <c r="AA1072" s="49" t="s">
        <v>4410</v>
      </c>
      <c r="AB1072" s="71" t="s">
        <v>874</v>
      </c>
      <c r="AC1072" s="55">
        <v>2035</v>
      </c>
      <c r="AD1072" s="70" t="str">
        <f t="shared" si="195"/>
        <v>*0.92</v>
      </c>
      <c r="AE1072" s="70" t="str">
        <f t="shared" si="196"/>
        <v>REZoning_Sol-Win</v>
      </c>
      <c r="AF1072" s="55"/>
      <c r="AG1072" s="49" t="s">
        <v>4410</v>
      </c>
      <c r="AH1072" s="71" t="s">
        <v>874</v>
      </c>
      <c r="AI1072" s="55">
        <v>2050</v>
      </c>
      <c r="AJ1072" s="70" t="str">
        <f t="shared" si="197"/>
        <v>*0.89</v>
      </c>
      <c r="AK1072" s="70" t="str">
        <f t="shared" si="198"/>
        <v>REZoning_Sol-Win</v>
      </c>
      <c r="AO1072" s="50" t="s">
        <v>4410</v>
      </c>
      <c r="AP1072" s="72" t="s">
        <v>874</v>
      </c>
      <c r="AQ1072" s="58">
        <v>2035</v>
      </c>
      <c r="AR1072" s="73" t="str">
        <f t="shared" si="199"/>
        <v>*0.89</v>
      </c>
      <c r="AS1072" s="70" t="str">
        <f t="shared" si="200"/>
        <v>REZoning_Sol-Win</v>
      </c>
      <c r="AT1072" s="58"/>
      <c r="AU1072" s="50" t="s">
        <v>4410</v>
      </c>
      <c r="AV1072" s="72" t="s">
        <v>874</v>
      </c>
      <c r="AW1072" s="58">
        <v>2050</v>
      </c>
      <c r="AX1072" s="73" t="str">
        <f t="shared" si="201"/>
        <v>*0.84</v>
      </c>
      <c r="AY1072" s="70" t="str">
        <f t="shared" si="202"/>
        <v>REZoning_Sol-Win</v>
      </c>
    </row>
    <row r="1073" ht="29" spans="1:51">
      <c r="A1073" s="67" t="s">
        <v>83</v>
      </c>
      <c r="C1073" t="s">
        <v>4411</v>
      </c>
      <c r="D1073" s="68" t="s">
        <v>874</v>
      </c>
      <c r="E1073" s="52">
        <v>2035</v>
      </c>
      <c r="F1073" s="69" t="str">
        <f t="shared" si="192"/>
        <v>*0.94</v>
      </c>
      <c r="G1073" s="70" t="str">
        <f t="shared" si="203"/>
        <v>REZoning_Sol-Win</v>
      </c>
      <c r="H1073" s="52"/>
      <c r="I1073" t="s">
        <v>4411</v>
      </c>
      <c r="J1073" s="68" t="s">
        <v>874</v>
      </c>
      <c r="K1073" s="52">
        <v>2050</v>
      </c>
      <c r="L1073" s="62" t="str">
        <f t="shared" si="193"/>
        <v>*0.9</v>
      </c>
      <c r="M1073" s="70" t="str">
        <f t="shared" si="194"/>
        <v>REZoning_Sol-Win</v>
      </c>
      <c r="O1073" t="s">
        <v>4411</v>
      </c>
      <c r="P1073" t="s">
        <v>874</v>
      </c>
      <c r="Q1073">
        <v>2100</v>
      </c>
      <c r="R1073" t="s">
        <v>926</v>
      </c>
      <c r="S1073" t="s">
        <v>875</v>
      </c>
      <c r="AA1073" s="49" t="s">
        <v>4411</v>
      </c>
      <c r="AB1073" s="71" t="s">
        <v>874</v>
      </c>
      <c r="AC1073" s="55">
        <v>2035</v>
      </c>
      <c r="AD1073" s="70" t="str">
        <f t="shared" si="195"/>
        <v>*0.92</v>
      </c>
      <c r="AE1073" s="70" t="str">
        <f t="shared" si="196"/>
        <v>REZoning_Sol-Win</v>
      </c>
      <c r="AF1073" s="55"/>
      <c r="AG1073" s="49" t="s">
        <v>4411</v>
      </c>
      <c r="AH1073" s="71" t="s">
        <v>874</v>
      </c>
      <c r="AI1073" s="55">
        <v>2050</v>
      </c>
      <c r="AJ1073" s="70" t="str">
        <f t="shared" si="197"/>
        <v>*0.89</v>
      </c>
      <c r="AK1073" s="70" t="str">
        <f t="shared" si="198"/>
        <v>REZoning_Sol-Win</v>
      </c>
      <c r="AO1073" s="50" t="s">
        <v>4411</v>
      </c>
      <c r="AP1073" s="72" t="s">
        <v>874</v>
      </c>
      <c r="AQ1073" s="58">
        <v>2035</v>
      </c>
      <c r="AR1073" s="73" t="str">
        <f t="shared" si="199"/>
        <v>*0.89</v>
      </c>
      <c r="AS1073" s="70" t="str">
        <f t="shared" si="200"/>
        <v>REZoning_Sol-Win</v>
      </c>
      <c r="AT1073" s="58"/>
      <c r="AU1073" s="50" t="s">
        <v>4411</v>
      </c>
      <c r="AV1073" s="72" t="s">
        <v>874</v>
      </c>
      <c r="AW1073" s="58">
        <v>2050</v>
      </c>
      <c r="AX1073" s="73" t="str">
        <f t="shared" si="201"/>
        <v>*0.84</v>
      </c>
      <c r="AY1073" s="70" t="str">
        <f t="shared" si="202"/>
        <v>REZoning_Sol-Win</v>
      </c>
    </row>
    <row r="1074" ht="29" spans="1:51">
      <c r="A1074" s="67" t="s">
        <v>83</v>
      </c>
      <c r="C1074" t="s">
        <v>4412</v>
      </c>
      <c r="D1074" s="68" t="s">
        <v>874</v>
      </c>
      <c r="E1074" s="52">
        <v>2035</v>
      </c>
      <c r="F1074" s="69" t="str">
        <f t="shared" si="192"/>
        <v>*0.94</v>
      </c>
      <c r="G1074" s="70" t="str">
        <f t="shared" si="203"/>
        <v>REZoning_Sol-Win</v>
      </c>
      <c r="H1074" s="52"/>
      <c r="I1074" t="s">
        <v>4412</v>
      </c>
      <c r="J1074" s="68" t="s">
        <v>874</v>
      </c>
      <c r="K1074" s="52">
        <v>2050</v>
      </c>
      <c r="L1074" s="62" t="str">
        <f t="shared" si="193"/>
        <v>*0.9</v>
      </c>
      <c r="M1074" s="70" t="str">
        <f t="shared" si="194"/>
        <v>REZoning_Sol-Win</v>
      </c>
      <c r="O1074" t="s">
        <v>4412</v>
      </c>
      <c r="P1074" t="s">
        <v>874</v>
      </c>
      <c r="Q1074">
        <v>2100</v>
      </c>
      <c r="R1074" t="s">
        <v>926</v>
      </c>
      <c r="S1074" t="s">
        <v>875</v>
      </c>
      <c r="AA1074" s="49" t="s">
        <v>4412</v>
      </c>
      <c r="AB1074" s="71" t="s">
        <v>874</v>
      </c>
      <c r="AC1074" s="55">
        <v>2035</v>
      </c>
      <c r="AD1074" s="70" t="str">
        <f t="shared" si="195"/>
        <v>*0.92</v>
      </c>
      <c r="AE1074" s="70" t="str">
        <f t="shared" si="196"/>
        <v>REZoning_Sol-Win</v>
      </c>
      <c r="AF1074" s="55"/>
      <c r="AG1074" s="49" t="s">
        <v>4412</v>
      </c>
      <c r="AH1074" s="71" t="s">
        <v>874</v>
      </c>
      <c r="AI1074" s="55">
        <v>2050</v>
      </c>
      <c r="AJ1074" s="70" t="str">
        <f t="shared" si="197"/>
        <v>*0.89</v>
      </c>
      <c r="AK1074" s="70" t="str">
        <f t="shared" si="198"/>
        <v>REZoning_Sol-Win</v>
      </c>
      <c r="AO1074" s="50" t="s">
        <v>4412</v>
      </c>
      <c r="AP1074" s="72" t="s">
        <v>874</v>
      </c>
      <c r="AQ1074" s="58">
        <v>2035</v>
      </c>
      <c r="AR1074" s="73" t="str">
        <f t="shared" si="199"/>
        <v>*0.89</v>
      </c>
      <c r="AS1074" s="70" t="str">
        <f t="shared" si="200"/>
        <v>REZoning_Sol-Win</v>
      </c>
      <c r="AT1074" s="58"/>
      <c r="AU1074" s="50" t="s">
        <v>4412</v>
      </c>
      <c r="AV1074" s="72" t="s">
        <v>874</v>
      </c>
      <c r="AW1074" s="58">
        <v>2050</v>
      </c>
      <c r="AX1074" s="73" t="str">
        <f t="shared" si="201"/>
        <v>*0.84</v>
      </c>
      <c r="AY1074" s="70" t="str">
        <f t="shared" si="202"/>
        <v>REZoning_Sol-Win</v>
      </c>
    </row>
    <row r="1075" ht="29" spans="1:51">
      <c r="A1075" s="67" t="s">
        <v>83</v>
      </c>
      <c r="C1075" t="s">
        <v>4413</v>
      </c>
      <c r="D1075" s="68" t="s">
        <v>874</v>
      </c>
      <c r="E1075" s="52">
        <v>2035</v>
      </c>
      <c r="F1075" s="69" t="str">
        <f t="shared" si="192"/>
        <v>*0.94</v>
      </c>
      <c r="G1075" s="70" t="str">
        <f t="shared" si="203"/>
        <v>REZoning_Sol-Win</v>
      </c>
      <c r="H1075" s="52"/>
      <c r="I1075" t="s">
        <v>4413</v>
      </c>
      <c r="J1075" s="68" t="s">
        <v>874</v>
      </c>
      <c r="K1075" s="52">
        <v>2050</v>
      </c>
      <c r="L1075" s="62" t="str">
        <f t="shared" si="193"/>
        <v>*0.9</v>
      </c>
      <c r="M1075" s="70" t="str">
        <f t="shared" si="194"/>
        <v>REZoning_Sol-Win</v>
      </c>
      <c r="O1075" t="s">
        <v>4413</v>
      </c>
      <c r="P1075" t="s">
        <v>874</v>
      </c>
      <c r="Q1075">
        <v>2100</v>
      </c>
      <c r="R1075" t="s">
        <v>926</v>
      </c>
      <c r="S1075" t="s">
        <v>875</v>
      </c>
      <c r="AA1075" s="49" t="s">
        <v>4413</v>
      </c>
      <c r="AB1075" s="71" t="s">
        <v>874</v>
      </c>
      <c r="AC1075" s="55">
        <v>2035</v>
      </c>
      <c r="AD1075" s="70" t="str">
        <f t="shared" si="195"/>
        <v>*0.92</v>
      </c>
      <c r="AE1075" s="70" t="str">
        <f t="shared" si="196"/>
        <v>REZoning_Sol-Win</v>
      </c>
      <c r="AF1075" s="55"/>
      <c r="AG1075" s="49" t="s">
        <v>4413</v>
      </c>
      <c r="AH1075" s="71" t="s">
        <v>874</v>
      </c>
      <c r="AI1075" s="55">
        <v>2050</v>
      </c>
      <c r="AJ1075" s="70" t="str">
        <f t="shared" si="197"/>
        <v>*0.89</v>
      </c>
      <c r="AK1075" s="70" t="str">
        <f t="shared" si="198"/>
        <v>REZoning_Sol-Win</v>
      </c>
      <c r="AO1075" s="50" t="s">
        <v>4413</v>
      </c>
      <c r="AP1075" s="72" t="s">
        <v>874</v>
      </c>
      <c r="AQ1075" s="58">
        <v>2035</v>
      </c>
      <c r="AR1075" s="73" t="str">
        <f t="shared" si="199"/>
        <v>*0.89</v>
      </c>
      <c r="AS1075" s="70" t="str">
        <f t="shared" si="200"/>
        <v>REZoning_Sol-Win</v>
      </c>
      <c r="AT1075" s="58"/>
      <c r="AU1075" s="50" t="s">
        <v>4413</v>
      </c>
      <c r="AV1075" s="72" t="s">
        <v>874</v>
      </c>
      <c r="AW1075" s="58">
        <v>2050</v>
      </c>
      <c r="AX1075" s="73" t="str">
        <f t="shared" si="201"/>
        <v>*0.84</v>
      </c>
      <c r="AY1075" s="70" t="str">
        <f t="shared" si="202"/>
        <v>REZoning_Sol-Win</v>
      </c>
    </row>
    <row r="1076" ht="29" spans="1:51">
      <c r="A1076" s="67" t="s">
        <v>83</v>
      </c>
      <c r="C1076" t="s">
        <v>4414</v>
      </c>
      <c r="D1076" s="68" t="s">
        <v>874</v>
      </c>
      <c r="E1076" s="52">
        <v>2035</v>
      </c>
      <c r="F1076" s="69" t="str">
        <f t="shared" si="192"/>
        <v>*0.94</v>
      </c>
      <c r="G1076" s="70" t="str">
        <f t="shared" si="203"/>
        <v>REZoning_Sol-Win</v>
      </c>
      <c r="H1076" s="52"/>
      <c r="I1076" t="s">
        <v>4414</v>
      </c>
      <c r="J1076" s="68" t="s">
        <v>874</v>
      </c>
      <c r="K1076" s="52">
        <v>2050</v>
      </c>
      <c r="L1076" s="62" t="str">
        <f t="shared" si="193"/>
        <v>*0.9</v>
      </c>
      <c r="M1076" s="70" t="str">
        <f t="shared" si="194"/>
        <v>REZoning_Sol-Win</v>
      </c>
      <c r="O1076" t="s">
        <v>4414</v>
      </c>
      <c r="P1076" t="s">
        <v>874</v>
      </c>
      <c r="Q1076">
        <v>2100</v>
      </c>
      <c r="R1076" t="s">
        <v>926</v>
      </c>
      <c r="S1076" t="s">
        <v>875</v>
      </c>
      <c r="AA1076" s="49" t="s">
        <v>4414</v>
      </c>
      <c r="AB1076" s="71" t="s">
        <v>874</v>
      </c>
      <c r="AC1076" s="55">
        <v>2035</v>
      </c>
      <c r="AD1076" s="70" t="str">
        <f t="shared" si="195"/>
        <v>*0.92</v>
      </c>
      <c r="AE1076" s="70" t="str">
        <f t="shared" si="196"/>
        <v>REZoning_Sol-Win</v>
      </c>
      <c r="AF1076" s="55"/>
      <c r="AG1076" s="49" t="s">
        <v>4414</v>
      </c>
      <c r="AH1076" s="71" t="s">
        <v>874</v>
      </c>
      <c r="AI1076" s="55">
        <v>2050</v>
      </c>
      <c r="AJ1076" s="70" t="str">
        <f t="shared" si="197"/>
        <v>*0.89</v>
      </c>
      <c r="AK1076" s="70" t="str">
        <f t="shared" si="198"/>
        <v>REZoning_Sol-Win</v>
      </c>
      <c r="AO1076" s="50" t="s">
        <v>4414</v>
      </c>
      <c r="AP1076" s="72" t="s">
        <v>874</v>
      </c>
      <c r="AQ1076" s="58">
        <v>2035</v>
      </c>
      <c r="AR1076" s="73" t="str">
        <f t="shared" si="199"/>
        <v>*0.89</v>
      </c>
      <c r="AS1076" s="70" t="str">
        <f t="shared" si="200"/>
        <v>REZoning_Sol-Win</v>
      </c>
      <c r="AT1076" s="58"/>
      <c r="AU1076" s="50" t="s">
        <v>4414</v>
      </c>
      <c r="AV1076" s="72" t="s">
        <v>874</v>
      </c>
      <c r="AW1076" s="58">
        <v>2050</v>
      </c>
      <c r="AX1076" s="73" t="str">
        <f t="shared" si="201"/>
        <v>*0.84</v>
      </c>
      <c r="AY1076" s="70" t="str">
        <f t="shared" si="202"/>
        <v>REZoning_Sol-Win</v>
      </c>
    </row>
    <row r="1077" ht="29" spans="1:51">
      <c r="A1077" s="67" t="s">
        <v>83</v>
      </c>
      <c r="C1077" t="s">
        <v>4415</v>
      </c>
      <c r="D1077" s="68" t="s">
        <v>874</v>
      </c>
      <c r="E1077" s="52">
        <v>2035</v>
      </c>
      <c r="F1077" s="69" t="str">
        <f t="shared" si="192"/>
        <v>*0.94</v>
      </c>
      <c r="G1077" s="70" t="str">
        <f t="shared" si="203"/>
        <v>REZoning_Sol-Win</v>
      </c>
      <c r="H1077" s="52"/>
      <c r="I1077" t="s">
        <v>4415</v>
      </c>
      <c r="J1077" s="68" t="s">
        <v>874</v>
      </c>
      <c r="K1077" s="52">
        <v>2050</v>
      </c>
      <c r="L1077" s="62" t="str">
        <f t="shared" si="193"/>
        <v>*0.9</v>
      </c>
      <c r="M1077" s="70" t="str">
        <f t="shared" si="194"/>
        <v>REZoning_Sol-Win</v>
      </c>
      <c r="O1077" t="s">
        <v>4415</v>
      </c>
      <c r="P1077" t="s">
        <v>874</v>
      </c>
      <c r="Q1077">
        <v>2100</v>
      </c>
      <c r="R1077" t="s">
        <v>926</v>
      </c>
      <c r="S1077" t="s">
        <v>875</v>
      </c>
      <c r="AA1077" s="49" t="s">
        <v>4415</v>
      </c>
      <c r="AB1077" s="71" t="s">
        <v>874</v>
      </c>
      <c r="AC1077" s="55">
        <v>2035</v>
      </c>
      <c r="AD1077" s="70" t="str">
        <f t="shared" si="195"/>
        <v>*0.92</v>
      </c>
      <c r="AE1077" s="70" t="str">
        <f t="shared" si="196"/>
        <v>REZoning_Sol-Win</v>
      </c>
      <c r="AF1077" s="55"/>
      <c r="AG1077" s="49" t="s">
        <v>4415</v>
      </c>
      <c r="AH1077" s="71" t="s">
        <v>874</v>
      </c>
      <c r="AI1077" s="55">
        <v>2050</v>
      </c>
      <c r="AJ1077" s="70" t="str">
        <f t="shared" si="197"/>
        <v>*0.89</v>
      </c>
      <c r="AK1077" s="70" t="str">
        <f t="shared" si="198"/>
        <v>REZoning_Sol-Win</v>
      </c>
      <c r="AO1077" s="50" t="s">
        <v>4415</v>
      </c>
      <c r="AP1077" s="72" t="s">
        <v>874</v>
      </c>
      <c r="AQ1077" s="58">
        <v>2035</v>
      </c>
      <c r="AR1077" s="73" t="str">
        <f t="shared" si="199"/>
        <v>*0.89</v>
      </c>
      <c r="AS1077" s="70" t="str">
        <f t="shared" si="200"/>
        <v>REZoning_Sol-Win</v>
      </c>
      <c r="AT1077" s="58"/>
      <c r="AU1077" s="50" t="s">
        <v>4415</v>
      </c>
      <c r="AV1077" s="72" t="s">
        <v>874</v>
      </c>
      <c r="AW1077" s="58">
        <v>2050</v>
      </c>
      <c r="AX1077" s="73" t="str">
        <f t="shared" si="201"/>
        <v>*0.84</v>
      </c>
      <c r="AY1077" s="70" t="str">
        <f t="shared" si="202"/>
        <v>REZoning_Sol-Win</v>
      </c>
    </row>
    <row r="1078" ht="29" spans="1:51">
      <c r="A1078" s="67" t="s">
        <v>83</v>
      </c>
      <c r="C1078" t="s">
        <v>4416</v>
      </c>
      <c r="D1078" s="68" t="s">
        <v>874</v>
      </c>
      <c r="E1078" s="52">
        <v>2035</v>
      </c>
      <c r="F1078" s="69" t="str">
        <f t="shared" si="192"/>
        <v>*0.94</v>
      </c>
      <c r="G1078" s="70" t="str">
        <f t="shared" si="203"/>
        <v>REZoning_Sol-Win</v>
      </c>
      <c r="H1078" s="52"/>
      <c r="I1078" t="s">
        <v>4416</v>
      </c>
      <c r="J1078" s="68" t="s">
        <v>874</v>
      </c>
      <c r="K1078" s="52">
        <v>2050</v>
      </c>
      <c r="L1078" s="62" t="str">
        <f t="shared" si="193"/>
        <v>*0.9</v>
      </c>
      <c r="M1078" s="70" t="str">
        <f t="shared" si="194"/>
        <v>REZoning_Sol-Win</v>
      </c>
      <c r="O1078" t="s">
        <v>4416</v>
      </c>
      <c r="P1078" t="s">
        <v>874</v>
      </c>
      <c r="Q1078">
        <v>2100</v>
      </c>
      <c r="R1078" t="s">
        <v>926</v>
      </c>
      <c r="S1078" t="s">
        <v>875</v>
      </c>
      <c r="AA1078" s="49" t="s">
        <v>4416</v>
      </c>
      <c r="AB1078" s="71" t="s">
        <v>874</v>
      </c>
      <c r="AC1078" s="55">
        <v>2035</v>
      </c>
      <c r="AD1078" s="70" t="str">
        <f t="shared" si="195"/>
        <v>*0.92</v>
      </c>
      <c r="AE1078" s="70" t="str">
        <f t="shared" si="196"/>
        <v>REZoning_Sol-Win</v>
      </c>
      <c r="AF1078" s="55"/>
      <c r="AG1078" s="49" t="s">
        <v>4416</v>
      </c>
      <c r="AH1078" s="71" t="s">
        <v>874</v>
      </c>
      <c r="AI1078" s="55">
        <v>2050</v>
      </c>
      <c r="AJ1078" s="70" t="str">
        <f t="shared" si="197"/>
        <v>*0.89</v>
      </c>
      <c r="AK1078" s="70" t="str">
        <f t="shared" si="198"/>
        <v>REZoning_Sol-Win</v>
      </c>
      <c r="AO1078" s="50" t="s">
        <v>4416</v>
      </c>
      <c r="AP1078" s="72" t="s">
        <v>874</v>
      </c>
      <c r="AQ1078" s="58">
        <v>2035</v>
      </c>
      <c r="AR1078" s="73" t="str">
        <f t="shared" si="199"/>
        <v>*0.89</v>
      </c>
      <c r="AS1078" s="70" t="str">
        <f t="shared" si="200"/>
        <v>REZoning_Sol-Win</v>
      </c>
      <c r="AT1078" s="58"/>
      <c r="AU1078" s="50" t="s">
        <v>4416</v>
      </c>
      <c r="AV1078" s="72" t="s">
        <v>874</v>
      </c>
      <c r="AW1078" s="58">
        <v>2050</v>
      </c>
      <c r="AX1078" s="73" t="str">
        <f t="shared" si="201"/>
        <v>*0.84</v>
      </c>
      <c r="AY1078" s="70" t="str">
        <f t="shared" si="202"/>
        <v>REZoning_Sol-Win</v>
      </c>
    </row>
    <row r="1079" ht="29" spans="1:51">
      <c r="A1079" s="67" t="s">
        <v>83</v>
      </c>
      <c r="C1079" t="s">
        <v>4417</v>
      </c>
      <c r="D1079" s="68" t="s">
        <v>874</v>
      </c>
      <c r="E1079" s="52">
        <v>2035</v>
      </c>
      <c r="F1079" s="69" t="str">
        <f t="shared" si="192"/>
        <v>*0.94</v>
      </c>
      <c r="G1079" s="70" t="str">
        <f t="shared" si="203"/>
        <v>REZoning_Sol-Win</v>
      </c>
      <c r="H1079" s="52"/>
      <c r="I1079" t="s">
        <v>4417</v>
      </c>
      <c r="J1079" s="68" t="s">
        <v>874</v>
      </c>
      <c r="K1079" s="52">
        <v>2050</v>
      </c>
      <c r="L1079" s="62" t="str">
        <f t="shared" si="193"/>
        <v>*0.9</v>
      </c>
      <c r="M1079" s="70" t="str">
        <f t="shared" si="194"/>
        <v>REZoning_Sol-Win</v>
      </c>
      <c r="O1079" t="s">
        <v>4417</v>
      </c>
      <c r="P1079" t="s">
        <v>874</v>
      </c>
      <c r="Q1079">
        <v>2100</v>
      </c>
      <c r="R1079" t="s">
        <v>926</v>
      </c>
      <c r="S1079" t="s">
        <v>875</v>
      </c>
      <c r="AA1079" s="49" t="s">
        <v>4417</v>
      </c>
      <c r="AB1079" s="71" t="s">
        <v>874</v>
      </c>
      <c r="AC1079" s="55">
        <v>2035</v>
      </c>
      <c r="AD1079" s="70" t="str">
        <f t="shared" si="195"/>
        <v>*0.92</v>
      </c>
      <c r="AE1079" s="70" t="str">
        <f t="shared" si="196"/>
        <v>REZoning_Sol-Win</v>
      </c>
      <c r="AF1079" s="55"/>
      <c r="AG1079" s="49" t="s">
        <v>4417</v>
      </c>
      <c r="AH1079" s="71" t="s">
        <v>874</v>
      </c>
      <c r="AI1079" s="55">
        <v>2050</v>
      </c>
      <c r="AJ1079" s="70" t="str">
        <f t="shared" si="197"/>
        <v>*0.89</v>
      </c>
      <c r="AK1079" s="70" t="str">
        <f t="shared" si="198"/>
        <v>REZoning_Sol-Win</v>
      </c>
      <c r="AO1079" s="50" t="s">
        <v>4417</v>
      </c>
      <c r="AP1079" s="72" t="s">
        <v>874</v>
      </c>
      <c r="AQ1079" s="58">
        <v>2035</v>
      </c>
      <c r="AR1079" s="73" t="str">
        <f t="shared" si="199"/>
        <v>*0.89</v>
      </c>
      <c r="AS1079" s="70" t="str">
        <f t="shared" si="200"/>
        <v>REZoning_Sol-Win</v>
      </c>
      <c r="AT1079" s="58"/>
      <c r="AU1079" s="50" t="s">
        <v>4417</v>
      </c>
      <c r="AV1079" s="72" t="s">
        <v>874</v>
      </c>
      <c r="AW1079" s="58">
        <v>2050</v>
      </c>
      <c r="AX1079" s="73" t="str">
        <f t="shared" si="201"/>
        <v>*0.84</v>
      </c>
      <c r="AY1079" s="70" t="str">
        <f t="shared" si="202"/>
        <v>REZoning_Sol-Win</v>
      </c>
    </row>
    <row r="1080" ht="29" spans="1:51">
      <c r="A1080" s="67" t="s">
        <v>83</v>
      </c>
      <c r="C1080" t="s">
        <v>4418</v>
      </c>
      <c r="D1080" s="68" t="s">
        <v>874</v>
      </c>
      <c r="E1080" s="52">
        <v>2035</v>
      </c>
      <c r="F1080" s="69" t="str">
        <f t="shared" si="192"/>
        <v>*0.94</v>
      </c>
      <c r="G1080" s="70" t="str">
        <f t="shared" si="203"/>
        <v>REZoning_Sol-Win</v>
      </c>
      <c r="H1080" s="52"/>
      <c r="I1080" t="s">
        <v>4418</v>
      </c>
      <c r="J1080" s="68" t="s">
        <v>874</v>
      </c>
      <c r="K1080" s="52">
        <v>2050</v>
      </c>
      <c r="L1080" s="62" t="str">
        <f t="shared" si="193"/>
        <v>*0.9</v>
      </c>
      <c r="M1080" s="70" t="str">
        <f t="shared" si="194"/>
        <v>REZoning_Sol-Win</v>
      </c>
      <c r="O1080" t="s">
        <v>4418</v>
      </c>
      <c r="P1080" t="s">
        <v>874</v>
      </c>
      <c r="Q1080">
        <v>2100</v>
      </c>
      <c r="R1080" t="s">
        <v>926</v>
      </c>
      <c r="S1080" t="s">
        <v>875</v>
      </c>
      <c r="AA1080" s="49" t="s">
        <v>4418</v>
      </c>
      <c r="AB1080" s="71" t="s">
        <v>874</v>
      </c>
      <c r="AC1080" s="55">
        <v>2035</v>
      </c>
      <c r="AD1080" s="70" t="str">
        <f t="shared" si="195"/>
        <v>*0.92</v>
      </c>
      <c r="AE1080" s="70" t="str">
        <f t="shared" si="196"/>
        <v>REZoning_Sol-Win</v>
      </c>
      <c r="AF1080" s="55"/>
      <c r="AG1080" s="49" t="s">
        <v>4418</v>
      </c>
      <c r="AH1080" s="71" t="s">
        <v>874</v>
      </c>
      <c r="AI1080" s="55">
        <v>2050</v>
      </c>
      <c r="AJ1080" s="70" t="str">
        <f t="shared" si="197"/>
        <v>*0.89</v>
      </c>
      <c r="AK1080" s="70" t="str">
        <f t="shared" si="198"/>
        <v>REZoning_Sol-Win</v>
      </c>
      <c r="AO1080" s="50" t="s">
        <v>4418</v>
      </c>
      <c r="AP1080" s="72" t="s">
        <v>874</v>
      </c>
      <c r="AQ1080" s="58">
        <v>2035</v>
      </c>
      <c r="AR1080" s="73" t="str">
        <f t="shared" si="199"/>
        <v>*0.89</v>
      </c>
      <c r="AS1080" s="70" t="str">
        <f t="shared" si="200"/>
        <v>REZoning_Sol-Win</v>
      </c>
      <c r="AT1080" s="58"/>
      <c r="AU1080" s="50" t="s">
        <v>4418</v>
      </c>
      <c r="AV1080" s="72" t="s">
        <v>874</v>
      </c>
      <c r="AW1080" s="58">
        <v>2050</v>
      </c>
      <c r="AX1080" s="73" t="str">
        <f t="shared" si="201"/>
        <v>*0.84</v>
      </c>
      <c r="AY1080" s="70" t="str">
        <f t="shared" si="202"/>
        <v>REZoning_Sol-Win</v>
      </c>
    </row>
    <row r="1081" ht="29" spans="1:51">
      <c r="A1081" s="67" t="s">
        <v>83</v>
      </c>
      <c r="C1081" t="s">
        <v>4419</v>
      </c>
      <c r="D1081" s="68" t="s">
        <v>874</v>
      </c>
      <c r="E1081" s="52">
        <v>2035</v>
      </c>
      <c r="F1081" s="69" t="str">
        <f t="shared" si="192"/>
        <v>*0.94</v>
      </c>
      <c r="G1081" s="70" t="str">
        <f t="shared" si="203"/>
        <v>REZoning_Sol-Win</v>
      </c>
      <c r="H1081" s="52"/>
      <c r="I1081" t="s">
        <v>4419</v>
      </c>
      <c r="J1081" s="68" t="s">
        <v>874</v>
      </c>
      <c r="K1081" s="52">
        <v>2050</v>
      </c>
      <c r="L1081" s="62" t="str">
        <f t="shared" si="193"/>
        <v>*0.9</v>
      </c>
      <c r="M1081" s="70" t="str">
        <f t="shared" si="194"/>
        <v>REZoning_Sol-Win</v>
      </c>
      <c r="O1081" t="s">
        <v>4419</v>
      </c>
      <c r="P1081" t="s">
        <v>874</v>
      </c>
      <c r="Q1081">
        <v>2100</v>
      </c>
      <c r="R1081" t="s">
        <v>926</v>
      </c>
      <c r="S1081" t="s">
        <v>875</v>
      </c>
      <c r="AA1081" s="49" t="s">
        <v>4419</v>
      </c>
      <c r="AB1081" s="71" t="s">
        <v>874</v>
      </c>
      <c r="AC1081" s="55">
        <v>2035</v>
      </c>
      <c r="AD1081" s="70" t="str">
        <f t="shared" si="195"/>
        <v>*0.92</v>
      </c>
      <c r="AE1081" s="70" t="str">
        <f t="shared" si="196"/>
        <v>REZoning_Sol-Win</v>
      </c>
      <c r="AF1081" s="55"/>
      <c r="AG1081" s="49" t="s">
        <v>4419</v>
      </c>
      <c r="AH1081" s="71" t="s">
        <v>874</v>
      </c>
      <c r="AI1081" s="55">
        <v>2050</v>
      </c>
      <c r="AJ1081" s="70" t="str">
        <f t="shared" si="197"/>
        <v>*0.89</v>
      </c>
      <c r="AK1081" s="70" t="str">
        <f t="shared" si="198"/>
        <v>REZoning_Sol-Win</v>
      </c>
      <c r="AO1081" s="50" t="s">
        <v>4419</v>
      </c>
      <c r="AP1081" s="72" t="s">
        <v>874</v>
      </c>
      <c r="AQ1081" s="58">
        <v>2035</v>
      </c>
      <c r="AR1081" s="73" t="str">
        <f t="shared" si="199"/>
        <v>*0.89</v>
      </c>
      <c r="AS1081" s="70" t="str">
        <f t="shared" si="200"/>
        <v>REZoning_Sol-Win</v>
      </c>
      <c r="AT1081" s="58"/>
      <c r="AU1081" s="50" t="s">
        <v>4419</v>
      </c>
      <c r="AV1081" s="72" t="s">
        <v>874</v>
      </c>
      <c r="AW1081" s="58">
        <v>2050</v>
      </c>
      <c r="AX1081" s="73" t="str">
        <f t="shared" si="201"/>
        <v>*0.84</v>
      </c>
      <c r="AY1081" s="70" t="str">
        <f t="shared" si="202"/>
        <v>REZoning_Sol-Win</v>
      </c>
    </row>
    <row r="1082" ht="29" spans="1:51">
      <c r="A1082" s="67" t="s">
        <v>83</v>
      </c>
      <c r="C1082" t="s">
        <v>4420</v>
      </c>
      <c r="D1082" s="68" t="s">
        <v>874</v>
      </c>
      <c r="E1082" s="52">
        <v>2035</v>
      </c>
      <c r="F1082" s="69" t="str">
        <f t="shared" si="192"/>
        <v>*0.94</v>
      </c>
      <c r="G1082" s="70" t="str">
        <f t="shared" si="203"/>
        <v>REZoning_Sol-Win</v>
      </c>
      <c r="H1082" s="52"/>
      <c r="I1082" t="s">
        <v>4420</v>
      </c>
      <c r="J1082" s="68" t="s">
        <v>874</v>
      </c>
      <c r="K1082" s="52">
        <v>2050</v>
      </c>
      <c r="L1082" s="62" t="str">
        <f t="shared" si="193"/>
        <v>*0.9</v>
      </c>
      <c r="M1082" s="70" t="str">
        <f t="shared" si="194"/>
        <v>REZoning_Sol-Win</v>
      </c>
      <c r="O1082" t="s">
        <v>4420</v>
      </c>
      <c r="P1082" t="s">
        <v>874</v>
      </c>
      <c r="Q1082">
        <v>2100</v>
      </c>
      <c r="R1082" t="s">
        <v>926</v>
      </c>
      <c r="S1082" t="s">
        <v>875</v>
      </c>
      <c r="AA1082" s="49" t="s">
        <v>4420</v>
      </c>
      <c r="AB1082" s="71" t="s">
        <v>874</v>
      </c>
      <c r="AC1082" s="55">
        <v>2035</v>
      </c>
      <c r="AD1082" s="70" t="str">
        <f t="shared" si="195"/>
        <v>*0.92</v>
      </c>
      <c r="AE1082" s="70" t="str">
        <f t="shared" si="196"/>
        <v>REZoning_Sol-Win</v>
      </c>
      <c r="AF1082" s="55"/>
      <c r="AG1082" s="49" t="s">
        <v>4420</v>
      </c>
      <c r="AH1082" s="71" t="s">
        <v>874</v>
      </c>
      <c r="AI1082" s="55">
        <v>2050</v>
      </c>
      <c r="AJ1082" s="70" t="str">
        <f t="shared" si="197"/>
        <v>*0.89</v>
      </c>
      <c r="AK1082" s="70" t="str">
        <f t="shared" si="198"/>
        <v>REZoning_Sol-Win</v>
      </c>
      <c r="AO1082" s="50" t="s">
        <v>4420</v>
      </c>
      <c r="AP1082" s="72" t="s">
        <v>874</v>
      </c>
      <c r="AQ1082" s="58">
        <v>2035</v>
      </c>
      <c r="AR1082" s="73" t="str">
        <f t="shared" si="199"/>
        <v>*0.89</v>
      </c>
      <c r="AS1082" s="70" t="str">
        <f t="shared" si="200"/>
        <v>REZoning_Sol-Win</v>
      </c>
      <c r="AT1082" s="58"/>
      <c r="AU1082" s="50" t="s">
        <v>4420</v>
      </c>
      <c r="AV1082" s="72" t="s">
        <v>874</v>
      </c>
      <c r="AW1082" s="58">
        <v>2050</v>
      </c>
      <c r="AX1082" s="73" t="str">
        <f t="shared" si="201"/>
        <v>*0.84</v>
      </c>
      <c r="AY1082" s="70" t="str">
        <f t="shared" si="202"/>
        <v>REZoning_Sol-Win</v>
      </c>
    </row>
    <row r="1083" ht="29" spans="1:51">
      <c r="A1083" s="67" t="s">
        <v>70</v>
      </c>
      <c r="C1083" t="s">
        <v>4421</v>
      </c>
      <c r="D1083" s="68" t="s">
        <v>874</v>
      </c>
      <c r="E1083" s="52">
        <v>2035</v>
      </c>
      <c r="F1083" s="69" t="str">
        <f t="shared" si="192"/>
        <v>*0.94</v>
      </c>
      <c r="G1083" s="70" t="str">
        <f t="shared" si="203"/>
        <v>REZoning_Sol-Win</v>
      </c>
      <c r="H1083" s="52"/>
      <c r="I1083" t="s">
        <v>4421</v>
      </c>
      <c r="J1083" s="68" t="s">
        <v>874</v>
      </c>
      <c r="K1083" s="52">
        <v>2050</v>
      </c>
      <c r="L1083" s="62" t="str">
        <f t="shared" si="193"/>
        <v>*0.91</v>
      </c>
      <c r="M1083" s="70" t="str">
        <f t="shared" si="194"/>
        <v>REZoning_Sol-Win</v>
      </c>
      <c r="O1083" t="s">
        <v>4421</v>
      </c>
      <c r="P1083" t="s">
        <v>874</v>
      </c>
      <c r="Q1083">
        <v>2100</v>
      </c>
      <c r="R1083" t="s">
        <v>890</v>
      </c>
      <c r="S1083" t="s">
        <v>875</v>
      </c>
      <c r="AA1083" s="49" t="s">
        <v>4421</v>
      </c>
      <c r="AB1083" s="71" t="s">
        <v>874</v>
      </c>
      <c r="AC1083" s="55">
        <v>2035</v>
      </c>
      <c r="AD1083" s="70" t="str">
        <f t="shared" si="195"/>
        <v>*0.93</v>
      </c>
      <c r="AE1083" s="70" t="str">
        <f t="shared" si="196"/>
        <v>REZoning_Sol-Win</v>
      </c>
      <c r="AF1083" s="55"/>
      <c r="AG1083" s="49" t="s">
        <v>4421</v>
      </c>
      <c r="AH1083" s="71" t="s">
        <v>874</v>
      </c>
      <c r="AI1083" s="55">
        <v>2050</v>
      </c>
      <c r="AJ1083" s="70" t="str">
        <f t="shared" si="197"/>
        <v>*0.9</v>
      </c>
      <c r="AK1083" s="70" t="str">
        <f t="shared" si="198"/>
        <v>REZoning_Sol-Win</v>
      </c>
      <c r="AO1083" s="50" t="s">
        <v>4421</v>
      </c>
      <c r="AP1083" s="72" t="s">
        <v>874</v>
      </c>
      <c r="AQ1083" s="58">
        <v>2035</v>
      </c>
      <c r="AR1083" s="73" t="str">
        <f t="shared" si="199"/>
        <v>*0.9</v>
      </c>
      <c r="AS1083" s="70" t="str">
        <f t="shared" si="200"/>
        <v>REZoning_Sol-Win</v>
      </c>
      <c r="AT1083" s="58"/>
      <c r="AU1083" s="50" t="s">
        <v>4421</v>
      </c>
      <c r="AV1083" s="72" t="s">
        <v>874</v>
      </c>
      <c r="AW1083" s="58">
        <v>2050</v>
      </c>
      <c r="AX1083" s="73" t="str">
        <f t="shared" si="201"/>
        <v>*0.86</v>
      </c>
      <c r="AY1083" s="70" t="str">
        <f t="shared" si="202"/>
        <v>REZoning_Sol-Win</v>
      </c>
    </row>
    <row r="1084" ht="29" spans="1:51">
      <c r="A1084" s="67" t="s">
        <v>70</v>
      </c>
      <c r="C1084" t="s">
        <v>4422</v>
      </c>
      <c r="D1084" s="68" t="s">
        <v>874</v>
      </c>
      <c r="E1084" s="52">
        <v>2035</v>
      </c>
      <c r="F1084" s="69" t="str">
        <f t="shared" si="192"/>
        <v>*0.94</v>
      </c>
      <c r="G1084" s="70" t="str">
        <f t="shared" si="203"/>
        <v>REZoning_Sol-Win</v>
      </c>
      <c r="H1084" s="52"/>
      <c r="I1084" t="s">
        <v>4422</v>
      </c>
      <c r="J1084" s="68" t="s">
        <v>874</v>
      </c>
      <c r="K1084" s="52">
        <v>2050</v>
      </c>
      <c r="L1084" s="62" t="str">
        <f t="shared" si="193"/>
        <v>*0.91</v>
      </c>
      <c r="M1084" s="70" t="str">
        <f t="shared" si="194"/>
        <v>REZoning_Sol-Win</v>
      </c>
      <c r="O1084" t="s">
        <v>4422</v>
      </c>
      <c r="P1084" t="s">
        <v>874</v>
      </c>
      <c r="Q1084">
        <v>2100</v>
      </c>
      <c r="R1084" t="s">
        <v>890</v>
      </c>
      <c r="S1084" t="s">
        <v>875</v>
      </c>
      <c r="AA1084" s="49" t="s">
        <v>4422</v>
      </c>
      <c r="AB1084" s="71" t="s">
        <v>874</v>
      </c>
      <c r="AC1084" s="55">
        <v>2035</v>
      </c>
      <c r="AD1084" s="70" t="str">
        <f t="shared" si="195"/>
        <v>*0.93</v>
      </c>
      <c r="AE1084" s="70" t="str">
        <f t="shared" si="196"/>
        <v>REZoning_Sol-Win</v>
      </c>
      <c r="AF1084" s="55"/>
      <c r="AG1084" s="49" t="s">
        <v>4422</v>
      </c>
      <c r="AH1084" s="71" t="s">
        <v>874</v>
      </c>
      <c r="AI1084" s="55">
        <v>2050</v>
      </c>
      <c r="AJ1084" s="70" t="str">
        <f t="shared" si="197"/>
        <v>*0.9</v>
      </c>
      <c r="AK1084" s="70" t="str">
        <f t="shared" si="198"/>
        <v>REZoning_Sol-Win</v>
      </c>
      <c r="AO1084" s="50" t="s">
        <v>4422</v>
      </c>
      <c r="AP1084" s="72" t="s">
        <v>874</v>
      </c>
      <c r="AQ1084" s="58">
        <v>2035</v>
      </c>
      <c r="AR1084" s="73" t="str">
        <f t="shared" si="199"/>
        <v>*0.9</v>
      </c>
      <c r="AS1084" s="70" t="str">
        <f t="shared" si="200"/>
        <v>REZoning_Sol-Win</v>
      </c>
      <c r="AT1084" s="58"/>
      <c r="AU1084" s="50" t="s">
        <v>4422</v>
      </c>
      <c r="AV1084" s="72" t="s">
        <v>874</v>
      </c>
      <c r="AW1084" s="58">
        <v>2050</v>
      </c>
      <c r="AX1084" s="73" t="str">
        <f t="shared" si="201"/>
        <v>*0.86</v>
      </c>
      <c r="AY1084" s="70" t="str">
        <f t="shared" si="202"/>
        <v>REZoning_Sol-Win</v>
      </c>
    </row>
    <row r="1085" ht="29" spans="1:51">
      <c r="A1085" s="67" t="s">
        <v>70</v>
      </c>
      <c r="C1085" t="s">
        <v>4423</v>
      </c>
      <c r="D1085" s="68" t="s">
        <v>874</v>
      </c>
      <c r="E1085" s="52">
        <v>2035</v>
      </c>
      <c r="F1085" s="69" t="str">
        <f t="shared" si="192"/>
        <v>*0.94</v>
      </c>
      <c r="G1085" s="70" t="str">
        <f t="shared" si="203"/>
        <v>REZoning_Sol-Win</v>
      </c>
      <c r="H1085" s="52"/>
      <c r="I1085" t="s">
        <v>4423</v>
      </c>
      <c r="J1085" s="68" t="s">
        <v>874</v>
      </c>
      <c r="K1085" s="52">
        <v>2050</v>
      </c>
      <c r="L1085" s="62" t="str">
        <f t="shared" si="193"/>
        <v>*0.91</v>
      </c>
      <c r="M1085" s="70" t="str">
        <f t="shared" si="194"/>
        <v>REZoning_Sol-Win</v>
      </c>
      <c r="O1085" t="s">
        <v>4423</v>
      </c>
      <c r="P1085" t="s">
        <v>874</v>
      </c>
      <c r="Q1085">
        <v>2100</v>
      </c>
      <c r="R1085" t="s">
        <v>890</v>
      </c>
      <c r="S1085" t="s">
        <v>875</v>
      </c>
      <c r="AA1085" s="49" t="s">
        <v>4423</v>
      </c>
      <c r="AB1085" s="71" t="s">
        <v>874</v>
      </c>
      <c r="AC1085" s="55">
        <v>2035</v>
      </c>
      <c r="AD1085" s="70" t="str">
        <f t="shared" si="195"/>
        <v>*0.93</v>
      </c>
      <c r="AE1085" s="70" t="str">
        <f t="shared" si="196"/>
        <v>REZoning_Sol-Win</v>
      </c>
      <c r="AF1085" s="55"/>
      <c r="AG1085" s="49" t="s">
        <v>4423</v>
      </c>
      <c r="AH1085" s="71" t="s">
        <v>874</v>
      </c>
      <c r="AI1085" s="55">
        <v>2050</v>
      </c>
      <c r="AJ1085" s="70" t="str">
        <f t="shared" si="197"/>
        <v>*0.9</v>
      </c>
      <c r="AK1085" s="70" t="str">
        <f t="shared" si="198"/>
        <v>REZoning_Sol-Win</v>
      </c>
      <c r="AO1085" s="50" t="s">
        <v>4423</v>
      </c>
      <c r="AP1085" s="72" t="s">
        <v>874</v>
      </c>
      <c r="AQ1085" s="58">
        <v>2035</v>
      </c>
      <c r="AR1085" s="73" t="str">
        <f t="shared" si="199"/>
        <v>*0.9</v>
      </c>
      <c r="AS1085" s="70" t="str">
        <f t="shared" si="200"/>
        <v>REZoning_Sol-Win</v>
      </c>
      <c r="AT1085" s="58"/>
      <c r="AU1085" s="50" t="s">
        <v>4423</v>
      </c>
      <c r="AV1085" s="72" t="s">
        <v>874</v>
      </c>
      <c r="AW1085" s="58">
        <v>2050</v>
      </c>
      <c r="AX1085" s="73" t="str">
        <f t="shared" si="201"/>
        <v>*0.86</v>
      </c>
      <c r="AY1085" s="70" t="str">
        <f t="shared" si="202"/>
        <v>REZoning_Sol-Win</v>
      </c>
    </row>
    <row r="1086" ht="29" spans="1:51">
      <c r="A1086" s="67" t="s">
        <v>70</v>
      </c>
      <c r="C1086" t="s">
        <v>4424</v>
      </c>
      <c r="D1086" s="68" t="s">
        <v>874</v>
      </c>
      <c r="E1086" s="52">
        <v>2035</v>
      </c>
      <c r="F1086" s="69" t="str">
        <f t="shared" si="192"/>
        <v>*0.94</v>
      </c>
      <c r="G1086" s="70" t="str">
        <f t="shared" si="203"/>
        <v>REZoning_Sol-Win</v>
      </c>
      <c r="H1086" s="52"/>
      <c r="I1086" t="s">
        <v>4424</v>
      </c>
      <c r="J1086" s="68" t="s">
        <v>874</v>
      </c>
      <c r="K1086" s="52">
        <v>2050</v>
      </c>
      <c r="L1086" s="62" t="str">
        <f t="shared" si="193"/>
        <v>*0.91</v>
      </c>
      <c r="M1086" s="70" t="str">
        <f t="shared" si="194"/>
        <v>REZoning_Sol-Win</v>
      </c>
      <c r="O1086" t="s">
        <v>4424</v>
      </c>
      <c r="P1086" t="s">
        <v>874</v>
      </c>
      <c r="Q1086">
        <v>2100</v>
      </c>
      <c r="R1086" t="s">
        <v>890</v>
      </c>
      <c r="S1086" t="s">
        <v>875</v>
      </c>
      <c r="AA1086" s="49" t="s">
        <v>4424</v>
      </c>
      <c r="AB1086" s="71" t="s">
        <v>874</v>
      </c>
      <c r="AC1086" s="55">
        <v>2035</v>
      </c>
      <c r="AD1086" s="70" t="str">
        <f t="shared" si="195"/>
        <v>*0.93</v>
      </c>
      <c r="AE1086" s="70" t="str">
        <f t="shared" si="196"/>
        <v>REZoning_Sol-Win</v>
      </c>
      <c r="AF1086" s="55"/>
      <c r="AG1086" s="49" t="s">
        <v>4424</v>
      </c>
      <c r="AH1086" s="71" t="s">
        <v>874</v>
      </c>
      <c r="AI1086" s="55">
        <v>2050</v>
      </c>
      <c r="AJ1086" s="70" t="str">
        <f t="shared" si="197"/>
        <v>*0.9</v>
      </c>
      <c r="AK1086" s="70" t="str">
        <f t="shared" si="198"/>
        <v>REZoning_Sol-Win</v>
      </c>
      <c r="AO1086" s="50" t="s">
        <v>4424</v>
      </c>
      <c r="AP1086" s="72" t="s">
        <v>874</v>
      </c>
      <c r="AQ1086" s="58">
        <v>2035</v>
      </c>
      <c r="AR1086" s="73" t="str">
        <f t="shared" si="199"/>
        <v>*0.9</v>
      </c>
      <c r="AS1086" s="70" t="str">
        <f t="shared" si="200"/>
        <v>REZoning_Sol-Win</v>
      </c>
      <c r="AT1086" s="58"/>
      <c r="AU1086" s="50" t="s">
        <v>4424</v>
      </c>
      <c r="AV1086" s="72" t="s">
        <v>874</v>
      </c>
      <c r="AW1086" s="58">
        <v>2050</v>
      </c>
      <c r="AX1086" s="73" t="str">
        <f t="shared" si="201"/>
        <v>*0.86</v>
      </c>
      <c r="AY1086" s="70" t="str">
        <f t="shared" si="202"/>
        <v>REZoning_Sol-Win</v>
      </c>
    </row>
    <row r="1087" ht="29" spans="1:51">
      <c r="A1087" s="67" t="s">
        <v>70</v>
      </c>
      <c r="C1087" t="s">
        <v>4425</v>
      </c>
      <c r="D1087" s="68" t="s">
        <v>874</v>
      </c>
      <c r="E1087" s="52">
        <v>2035</v>
      </c>
      <c r="F1087" s="69" t="str">
        <f t="shared" si="192"/>
        <v>*0.94</v>
      </c>
      <c r="G1087" s="70" t="str">
        <f t="shared" si="203"/>
        <v>REZoning_Sol-Win</v>
      </c>
      <c r="H1087" s="52"/>
      <c r="I1087" t="s">
        <v>4425</v>
      </c>
      <c r="J1087" s="68" t="s">
        <v>874</v>
      </c>
      <c r="K1087" s="52">
        <v>2050</v>
      </c>
      <c r="L1087" s="62" t="str">
        <f t="shared" si="193"/>
        <v>*0.91</v>
      </c>
      <c r="M1087" s="70" t="str">
        <f t="shared" si="194"/>
        <v>REZoning_Sol-Win</v>
      </c>
      <c r="O1087" t="s">
        <v>4425</v>
      </c>
      <c r="P1087" t="s">
        <v>874</v>
      </c>
      <c r="Q1087">
        <v>2100</v>
      </c>
      <c r="R1087" t="s">
        <v>890</v>
      </c>
      <c r="S1087" t="s">
        <v>875</v>
      </c>
      <c r="AA1087" s="49" t="s">
        <v>4425</v>
      </c>
      <c r="AB1087" s="71" t="s">
        <v>874</v>
      </c>
      <c r="AC1087" s="55">
        <v>2035</v>
      </c>
      <c r="AD1087" s="70" t="str">
        <f t="shared" si="195"/>
        <v>*0.93</v>
      </c>
      <c r="AE1087" s="70" t="str">
        <f t="shared" si="196"/>
        <v>REZoning_Sol-Win</v>
      </c>
      <c r="AF1087" s="55"/>
      <c r="AG1087" s="49" t="s">
        <v>4425</v>
      </c>
      <c r="AH1087" s="71" t="s">
        <v>874</v>
      </c>
      <c r="AI1087" s="55">
        <v>2050</v>
      </c>
      <c r="AJ1087" s="70" t="str">
        <f t="shared" si="197"/>
        <v>*0.9</v>
      </c>
      <c r="AK1087" s="70" t="str">
        <f t="shared" si="198"/>
        <v>REZoning_Sol-Win</v>
      </c>
      <c r="AO1087" s="50" t="s">
        <v>4425</v>
      </c>
      <c r="AP1087" s="72" t="s">
        <v>874</v>
      </c>
      <c r="AQ1087" s="58">
        <v>2035</v>
      </c>
      <c r="AR1087" s="73" t="str">
        <f t="shared" si="199"/>
        <v>*0.9</v>
      </c>
      <c r="AS1087" s="70" t="str">
        <f t="shared" si="200"/>
        <v>REZoning_Sol-Win</v>
      </c>
      <c r="AT1087" s="58"/>
      <c r="AU1087" s="50" t="s">
        <v>4425</v>
      </c>
      <c r="AV1087" s="72" t="s">
        <v>874</v>
      </c>
      <c r="AW1087" s="58">
        <v>2050</v>
      </c>
      <c r="AX1087" s="73" t="str">
        <f t="shared" si="201"/>
        <v>*0.86</v>
      </c>
      <c r="AY1087" s="70" t="str">
        <f t="shared" si="202"/>
        <v>REZoning_Sol-Win</v>
      </c>
    </row>
    <row r="1088" ht="29" spans="1:51">
      <c r="A1088" s="67" t="s">
        <v>70</v>
      </c>
      <c r="C1088" t="s">
        <v>4426</v>
      </c>
      <c r="D1088" s="68" t="s">
        <v>874</v>
      </c>
      <c r="E1088" s="52">
        <v>2035</v>
      </c>
      <c r="F1088" s="69" t="str">
        <f t="shared" si="192"/>
        <v>*0.94</v>
      </c>
      <c r="G1088" s="70" t="str">
        <f t="shared" si="203"/>
        <v>REZoning_Sol-Win</v>
      </c>
      <c r="H1088" s="52"/>
      <c r="I1088" t="s">
        <v>4426</v>
      </c>
      <c r="J1088" s="68" t="s">
        <v>874</v>
      </c>
      <c r="K1088" s="52">
        <v>2050</v>
      </c>
      <c r="L1088" s="62" t="str">
        <f t="shared" si="193"/>
        <v>*0.91</v>
      </c>
      <c r="M1088" s="70" t="str">
        <f t="shared" si="194"/>
        <v>REZoning_Sol-Win</v>
      </c>
      <c r="O1088" t="s">
        <v>4426</v>
      </c>
      <c r="P1088" t="s">
        <v>874</v>
      </c>
      <c r="Q1088">
        <v>2100</v>
      </c>
      <c r="R1088" t="s">
        <v>890</v>
      </c>
      <c r="S1088" t="s">
        <v>875</v>
      </c>
      <c r="AA1088" s="49" t="s">
        <v>4426</v>
      </c>
      <c r="AB1088" s="71" t="s">
        <v>874</v>
      </c>
      <c r="AC1088" s="55">
        <v>2035</v>
      </c>
      <c r="AD1088" s="70" t="str">
        <f t="shared" si="195"/>
        <v>*0.93</v>
      </c>
      <c r="AE1088" s="70" t="str">
        <f t="shared" si="196"/>
        <v>REZoning_Sol-Win</v>
      </c>
      <c r="AF1088" s="55"/>
      <c r="AG1088" s="49" t="s">
        <v>4426</v>
      </c>
      <c r="AH1088" s="71" t="s">
        <v>874</v>
      </c>
      <c r="AI1088" s="55">
        <v>2050</v>
      </c>
      <c r="AJ1088" s="70" t="str">
        <f t="shared" si="197"/>
        <v>*0.9</v>
      </c>
      <c r="AK1088" s="70" t="str">
        <f t="shared" si="198"/>
        <v>REZoning_Sol-Win</v>
      </c>
      <c r="AO1088" s="50" t="s">
        <v>4426</v>
      </c>
      <c r="AP1088" s="72" t="s">
        <v>874</v>
      </c>
      <c r="AQ1088" s="58">
        <v>2035</v>
      </c>
      <c r="AR1088" s="73" t="str">
        <f t="shared" si="199"/>
        <v>*0.9</v>
      </c>
      <c r="AS1088" s="70" t="str">
        <f t="shared" si="200"/>
        <v>REZoning_Sol-Win</v>
      </c>
      <c r="AT1088" s="58"/>
      <c r="AU1088" s="50" t="s">
        <v>4426</v>
      </c>
      <c r="AV1088" s="72" t="s">
        <v>874</v>
      </c>
      <c r="AW1088" s="58">
        <v>2050</v>
      </c>
      <c r="AX1088" s="73" t="str">
        <f t="shared" si="201"/>
        <v>*0.86</v>
      </c>
      <c r="AY1088" s="70" t="str">
        <f t="shared" si="202"/>
        <v>REZoning_Sol-Win</v>
      </c>
    </row>
    <row r="1089" ht="29" spans="1:51">
      <c r="A1089" s="67" t="s">
        <v>70</v>
      </c>
      <c r="C1089" t="s">
        <v>4427</v>
      </c>
      <c r="D1089" s="68" t="s">
        <v>874</v>
      </c>
      <c r="E1089" s="52">
        <v>2035</v>
      </c>
      <c r="F1089" s="69" t="str">
        <f t="shared" si="192"/>
        <v>*0.94</v>
      </c>
      <c r="G1089" s="70" t="str">
        <f t="shared" si="203"/>
        <v>REZoning_Sol-Win</v>
      </c>
      <c r="H1089" s="52"/>
      <c r="I1089" t="s">
        <v>4427</v>
      </c>
      <c r="J1089" s="68" t="s">
        <v>874</v>
      </c>
      <c r="K1089" s="52">
        <v>2050</v>
      </c>
      <c r="L1089" s="62" t="str">
        <f t="shared" si="193"/>
        <v>*0.91</v>
      </c>
      <c r="M1089" s="70" t="str">
        <f t="shared" si="194"/>
        <v>REZoning_Sol-Win</v>
      </c>
      <c r="O1089" t="s">
        <v>4427</v>
      </c>
      <c r="P1089" t="s">
        <v>874</v>
      </c>
      <c r="Q1089">
        <v>2100</v>
      </c>
      <c r="R1089" t="s">
        <v>890</v>
      </c>
      <c r="S1089" t="s">
        <v>875</v>
      </c>
      <c r="AA1089" s="49" t="s">
        <v>4427</v>
      </c>
      <c r="AB1089" s="71" t="s">
        <v>874</v>
      </c>
      <c r="AC1089" s="55">
        <v>2035</v>
      </c>
      <c r="AD1089" s="70" t="str">
        <f t="shared" si="195"/>
        <v>*0.93</v>
      </c>
      <c r="AE1089" s="70" t="str">
        <f t="shared" si="196"/>
        <v>REZoning_Sol-Win</v>
      </c>
      <c r="AF1089" s="55"/>
      <c r="AG1089" s="49" t="s">
        <v>4427</v>
      </c>
      <c r="AH1089" s="71" t="s">
        <v>874</v>
      </c>
      <c r="AI1089" s="55">
        <v>2050</v>
      </c>
      <c r="AJ1089" s="70" t="str">
        <f t="shared" si="197"/>
        <v>*0.9</v>
      </c>
      <c r="AK1089" s="70" t="str">
        <f t="shared" si="198"/>
        <v>REZoning_Sol-Win</v>
      </c>
      <c r="AO1089" s="50" t="s">
        <v>4427</v>
      </c>
      <c r="AP1089" s="72" t="s">
        <v>874</v>
      </c>
      <c r="AQ1089" s="58">
        <v>2035</v>
      </c>
      <c r="AR1089" s="73" t="str">
        <f t="shared" si="199"/>
        <v>*0.9</v>
      </c>
      <c r="AS1089" s="70" t="str">
        <f t="shared" si="200"/>
        <v>REZoning_Sol-Win</v>
      </c>
      <c r="AT1089" s="58"/>
      <c r="AU1089" s="50" t="s">
        <v>4427</v>
      </c>
      <c r="AV1089" s="72" t="s">
        <v>874</v>
      </c>
      <c r="AW1089" s="58">
        <v>2050</v>
      </c>
      <c r="AX1089" s="73" t="str">
        <f t="shared" si="201"/>
        <v>*0.86</v>
      </c>
      <c r="AY1089" s="70" t="str">
        <f t="shared" si="202"/>
        <v>REZoning_Sol-Win</v>
      </c>
    </row>
    <row r="1090" ht="29" spans="1:51">
      <c r="A1090" s="67" t="s">
        <v>70</v>
      </c>
      <c r="C1090" t="s">
        <v>4428</v>
      </c>
      <c r="D1090" s="68" t="s">
        <v>874</v>
      </c>
      <c r="E1090" s="52">
        <v>2035</v>
      </c>
      <c r="F1090" s="69" t="str">
        <f t="shared" si="192"/>
        <v>*0.94</v>
      </c>
      <c r="G1090" s="70" t="str">
        <f t="shared" si="203"/>
        <v>REZoning_Sol-Win</v>
      </c>
      <c r="H1090" s="52"/>
      <c r="I1090" t="s">
        <v>4428</v>
      </c>
      <c r="J1090" s="68" t="s">
        <v>874</v>
      </c>
      <c r="K1090" s="52">
        <v>2050</v>
      </c>
      <c r="L1090" s="62" t="str">
        <f t="shared" si="193"/>
        <v>*0.91</v>
      </c>
      <c r="M1090" s="70" t="str">
        <f t="shared" si="194"/>
        <v>REZoning_Sol-Win</v>
      </c>
      <c r="O1090" t="s">
        <v>4428</v>
      </c>
      <c r="P1090" t="s">
        <v>874</v>
      </c>
      <c r="Q1090">
        <v>2100</v>
      </c>
      <c r="R1090" t="s">
        <v>890</v>
      </c>
      <c r="S1090" t="s">
        <v>875</v>
      </c>
      <c r="AA1090" s="49" t="s">
        <v>4428</v>
      </c>
      <c r="AB1090" s="71" t="s">
        <v>874</v>
      </c>
      <c r="AC1090" s="55">
        <v>2035</v>
      </c>
      <c r="AD1090" s="70" t="str">
        <f t="shared" si="195"/>
        <v>*0.93</v>
      </c>
      <c r="AE1090" s="70" t="str">
        <f t="shared" si="196"/>
        <v>REZoning_Sol-Win</v>
      </c>
      <c r="AF1090" s="55"/>
      <c r="AG1090" s="49" t="s">
        <v>4428</v>
      </c>
      <c r="AH1090" s="71" t="s">
        <v>874</v>
      </c>
      <c r="AI1090" s="55">
        <v>2050</v>
      </c>
      <c r="AJ1090" s="70" t="str">
        <f t="shared" si="197"/>
        <v>*0.9</v>
      </c>
      <c r="AK1090" s="70" t="str">
        <f t="shared" si="198"/>
        <v>REZoning_Sol-Win</v>
      </c>
      <c r="AO1090" s="50" t="s">
        <v>4428</v>
      </c>
      <c r="AP1090" s="72" t="s">
        <v>874</v>
      </c>
      <c r="AQ1090" s="58">
        <v>2035</v>
      </c>
      <c r="AR1090" s="73" t="str">
        <f t="shared" si="199"/>
        <v>*0.9</v>
      </c>
      <c r="AS1090" s="70" t="str">
        <f t="shared" si="200"/>
        <v>REZoning_Sol-Win</v>
      </c>
      <c r="AT1090" s="58"/>
      <c r="AU1090" s="50" t="s">
        <v>4428</v>
      </c>
      <c r="AV1090" s="72" t="s">
        <v>874</v>
      </c>
      <c r="AW1090" s="58">
        <v>2050</v>
      </c>
      <c r="AX1090" s="73" t="str">
        <f t="shared" si="201"/>
        <v>*0.86</v>
      </c>
      <c r="AY1090" s="70" t="str">
        <f t="shared" si="202"/>
        <v>REZoning_Sol-Win</v>
      </c>
    </row>
    <row r="1091" ht="29" spans="1:51">
      <c r="A1091" s="67" t="s">
        <v>70</v>
      </c>
      <c r="C1091" t="s">
        <v>4429</v>
      </c>
      <c r="D1091" s="68" t="s">
        <v>874</v>
      </c>
      <c r="E1091" s="52">
        <v>2035</v>
      </c>
      <c r="F1091" s="69" t="str">
        <f t="shared" si="192"/>
        <v>*0.94</v>
      </c>
      <c r="G1091" s="70" t="str">
        <f t="shared" si="203"/>
        <v>REZoning_Sol-Win</v>
      </c>
      <c r="H1091" s="52"/>
      <c r="I1091" t="s">
        <v>4429</v>
      </c>
      <c r="J1091" s="68" t="s">
        <v>874</v>
      </c>
      <c r="K1091" s="52">
        <v>2050</v>
      </c>
      <c r="L1091" s="62" t="str">
        <f t="shared" si="193"/>
        <v>*0.91</v>
      </c>
      <c r="M1091" s="70" t="str">
        <f t="shared" si="194"/>
        <v>REZoning_Sol-Win</v>
      </c>
      <c r="O1091" t="s">
        <v>4429</v>
      </c>
      <c r="P1091" t="s">
        <v>874</v>
      </c>
      <c r="Q1091">
        <v>2100</v>
      </c>
      <c r="R1091" t="s">
        <v>890</v>
      </c>
      <c r="S1091" t="s">
        <v>875</v>
      </c>
      <c r="AA1091" s="49" t="s">
        <v>4429</v>
      </c>
      <c r="AB1091" s="71" t="s">
        <v>874</v>
      </c>
      <c r="AC1091" s="55">
        <v>2035</v>
      </c>
      <c r="AD1091" s="70" t="str">
        <f t="shared" si="195"/>
        <v>*0.93</v>
      </c>
      <c r="AE1091" s="70" t="str">
        <f t="shared" si="196"/>
        <v>REZoning_Sol-Win</v>
      </c>
      <c r="AF1091" s="55"/>
      <c r="AG1091" s="49" t="s">
        <v>4429</v>
      </c>
      <c r="AH1091" s="71" t="s">
        <v>874</v>
      </c>
      <c r="AI1091" s="55">
        <v>2050</v>
      </c>
      <c r="AJ1091" s="70" t="str">
        <f t="shared" si="197"/>
        <v>*0.9</v>
      </c>
      <c r="AK1091" s="70" t="str">
        <f t="shared" si="198"/>
        <v>REZoning_Sol-Win</v>
      </c>
      <c r="AO1091" s="50" t="s">
        <v>4429</v>
      </c>
      <c r="AP1091" s="72" t="s">
        <v>874</v>
      </c>
      <c r="AQ1091" s="58">
        <v>2035</v>
      </c>
      <c r="AR1091" s="73" t="str">
        <f t="shared" si="199"/>
        <v>*0.9</v>
      </c>
      <c r="AS1091" s="70" t="str">
        <f t="shared" si="200"/>
        <v>REZoning_Sol-Win</v>
      </c>
      <c r="AT1091" s="58"/>
      <c r="AU1091" s="50" t="s">
        <v>4429</v>
      </c>
      <c r="AV1091" s="72" t="s">
        <v>874</v>
      </c>
      <c r="AW1091" s="58">
        <v>2050</v>
      </c>
      <c r="AX1091" s="73" t="str">
        <f t="shared" si="201"/>
        <v>*0.86</v>
      </c>
      <c r="AY1091" s="70" t="str">
        <f t="shared" si="202"/>
        <v>REZoning_Sol-Win</v>
      </c>
    </row>
    <row r="1092" ht="29" spans="1:51">
      <c r="A1092" s="67" t="s">
        <v>70</v>
      </c>
      <c r="C1092" t="s">
        <v>4430</v>
      </c>
      <c r="D1092" s="68" t="s">
        <v>874</v>
      </c>
      <c r="E1092" s="52">
        <v>2035</v>
      </c>
      <c r="F1092" s="69" t="str">
        <f t="shared" si="192"/>
        <v>*0.94</v>
      </c>
      <c r="G1092" s="70" t="str">
        <f t="shared" si="203"/>
        <v>REZoning_Sol-Win</v>
      </c>
      <c r="H1092" s="52"/>
      <c r="I1092" t="s">
        <v>4430</v>
      </c>
      <c r="J1092" s="68" t="s">
        <v>874</v>
      </c>
      <c r="K1092" s="52">
        <v>2050</v>
      </c>
      <c r="L1092" s="62" t="str">
        <f t="shared" si="193"/>
        <v>*0.91</v>
      </c>
      <c r="M1092" s="70" t="str">
        <f t="shared" si="194"/>
        <v>REZoning_Sol-Win</v>
      </c>
      <c r="O1092" t="s">
        <v>4430</v>
      </c>
      <c r="P1092" t="s">
        <v>874</v>
      </c>
      <c r="Q1092">
        <v>2100</v>
      </c>
      <c r="R1092" t="s">
        <v>890</v>
      </c>
      <c r="S1092" t="s">
        <v>875</v>
      </c>
      <c r="AA1092" s="49" t="s">
        <v>4430</v>
      </c>
      <c r="AB1092" s="71" t="s">
        <v>874</v>
      </c>
      <c r="AC1092" s="55">
        <v>2035</v>
      </c>
      <c r="AD1092" s="70" t="str">
        <f t="shared" si="195"/>
        <v>*0.93</v>
      </c>
      <c r="AE1092" s="70" t="str">
        <f t="shared" si="196"/>
        <v>REZoning_Sol-Win</v>
      </c>
      <c r="AF1092" s="55"/>
      <c r="AG1092" s="49" t="s">
        <v>4430</v>
      </c>
      <c r="AH1092" s="71" t="s">
        <v>874</v>
      </c>
      <c r="AI1092" s="55">
        <v>2050</v>
      </c>
      <c r="AJ1092" s="70" t="str">
        <f t="shared" si="197"/>
        <v>*0.9</v>
      </c>
      <c r="AK1092" s="70" t="str">
        <f t="shared" si="198"/>
        <v>REZoning_Sol-Win</v>
      </c>
      <c r="AO1092" s="50" t="s">
        <v>4430</v>
      </c>
      <c r="AP1092" s="72" t="s">
        <v>874</v>
      </c>
      <c r="AQ1092" s="58">
        <v>2035</v>
      </c>
      <c r="AR1092" s="73" t="str">
        <f t="shared" si="199"/>
        <v>*0.9</v>
      </c>
      <c r="AS1092" s="70" t="str">
        <f t="shared" si="200"/>
        <v>REZoning_Sol-Win</v>
      </c>
      <c r="AT1092" s="58"/>
      <c r="AU1092" s="50" t="s">
        <v>4430</v>
      </c>
      <c r="AV1092" s="72" t="s">
        <v>874</v>
      </c>
      <c r="AW1092" s="58">
        <v>2050</v>
      </c>
      <c r="AX1092" s="73" t="str">
        <f t="shared" si="201"/>
        <v>*0.86</v>
      </c>
      <c r="AY1092" s="70" t="str">
        <f t="shared" si="202"/>
        <v>REZoning_Sol-Win</v>
      </c>
    </row>
    <row r="1093" ht="29" spans="1:51">
      <c r="A1093" s="67" t="s">
        <v>70</v>
      </c>
      <c r="C1093" t="s">
        <v>4431</v>
      </c>
      <c r="D1093" s="68" t="s">
        <v>874</v>
      </c>
      <c r="E1093" s="52">
        <v>2035</v>
      </c>
      <c r="F1093" s="69" t="str">
        <f t="shared" ref="F1093:F1102" si="204">"*"&amp;IF(AND(A1093="EU",E1093=2035),0.95,IF(AND(A1093="EU",E1093=2050),0.93,IF(AND(A1093="USA",E1093=2035),0.96,IF(AND(A1093="USA",E1093=2050),0.94,IF(AND(A1093="Japan",E1093=2035),0.94,IF(AND(A1093="Japan",E1093=2050),0.92,IF(AND(A1093="Russia",E1093=2035),0.95,IF(AND(A1093="Russia",E1093=2050),0.93,IF(AND(A1093="China",E1093=2035),0.94,IF(AND(A1093="China",E1093=2050),0.92,IF(AND(A1093="India",E1093=2035),0.95,IF(AND(A1093="India",E1093=2050),0.92,IF(AND(A1093="Middle East",E1093=2035),0.94,IF(AND(A1093="Middle East",E1093=2050),0.9,IF(AND(A1093="Africa",E1093=2035),0.94,IF(AND(A1093="Africa",E1093=2050),0.91,IF(AND(A1093="Brazil",E1093=2035),0.95,IF(AND(A1093="Brazil",E1093=2050),0.92,""))))))))))))))))))</f>
        <v>*0.94</v>
      </c>
      <c r="G1093" s="70" t="str">
        <f t="shared" si="203"/>
        <v>REZoning_Sol-Win</v>
      </c>
      <c r="H1093" s="52"/>
      <c r="I1093" t="s">
        <v>4431</v>
      </c>
      <c r="J1093" s="68" t="s">
        <v>874</v>
      </c>
      <c r="K1093" s="52">
        <v>2050</v>
      </c>
      <c r="L1093" s="62" t="str">
        <f t="shared" ref="L1093:L1102" si="205">"*"&amp;IF(AND(A1093="EU",K1093=2035),0.95,IF(AND(A1093="EU",K1093=2050),0.93,IF(AND(A1093="USA",K1093=2035),0.96,IF(AND(A1093="USA",K1093=2050),0.94,IF(AND(A1093="Japan",K1093=2035),0.94,IF(AND(A1093="Japan",K1093=2050),0.92,IF(AND(A1093="Russia",K1093=2035),0.95,IF(AND(A1093="Russia",K1093=2050),0.93,IF(AND(A1093="China",K1093=2035),0.94,IF(AND(A1093="China",K1093=2050),0.92,IF(AND(A1093="India",K1093=2035),0.95,IF(AND(A1093="India",K1093=2050),0.92,IF(AND(A1093="Middle East",K1093=2035),0.94,IF(AND(A1093="Middle East",K1093=2050),0.9,IF(AND(A1093="Africa",K1093=2035),0.94,IF(AND(A1093="Africa",K1093=2050),0.91,IF(AND(A1093="Brazil",K1093=2035),0.95,IF(AND(A1093="Brazil",K1093=2050),0.92,""))))))))))))))))))</f>
        <v>*0.91</v>
      </c>
      <c r="M1093" s="70" t="str">
        <f t="shared" ref="M1093:M1102" si="206">M1092</f>
        <v>REZoning_Sol-Win</v>
      </c>
      <c r="O1093" t="s">
        <v>4431</v>
      </c>
      <c r="P1093" t="s">
        <v>874</v>
      </c>
      <c r="Q1093">
        <v>2100</v>
      </c>
      <c r="R1093" t="s">
        <v>890</v>
      </c>
      <c r="S1093" t="s">
        <v>875</v>
      </c>
      <c r="AA1093" s="49" t="s">
        <v>4431</v>
      </c>
      <c r="AB1093" s="71" t="s">
        <v>874</v>
      </c>
      <c r="AC1093" s="55">
        <v>2035</v>
      </c>
      <c r="AD1093" s="70" t="str">
        <f t="shared" ref="AD1093:AD1102" si="207">"*"&amp;IF(AND(A1093="EU",AC1093=2035),0.95,IF(AND(A1093="EU",AC1093=2050),0.93,IF(AND(A1093="USA",AC1093=2035),0.96,IF(AND(A1093="USA",AC1093=2050),0.93,IF(AND(A1093="Japan",AC1093=2035),0.94,IF(AND(A1093="Japan",AC1093=2050),0.92,IF(AND(A1093="Russia",AC1093=2035),0.95,IF(AND(A1093="Russia",AC1093=2050),0.91,IF(AND(A1093="China",AC1093=2035),0.93,IF(AND(A1093="China",AC1093=2050),0.92,IF(AND(A1093="India",AC1093=2035),0.94,IF(AND(A1093="India",AC1093=2050),0.91,IF(AND(A1093="Middle East",AC1093=2035),0.92,IF(AND(A1093="Middle East",AC1093=2050),0.89,IF(AND(A1093="Africa",AC1093=2035),0.93,IF(AND(A1093="Africa",AC1093=2050),0.9,IF(AND(A1093="Brazil",AC1093=2035),0.95,IF(AND(A1093="Brazil",AC1093=2050),0.92,""))))))))))))))))))</f>
        <v>*0.93</v>
      </c>
      <c r="AE1093" s="70" t="str">
        <f t="shared" ref="AE1093:AE1102" si="208">AE1092</f>
        <v>REZoning_Sol-Win</v>
      </c>
      <c r="AF1093" s="55"/>
      <c r="AG1093" s="49" t="s">
        <v>4431</v>
      </c>
      <c r="AH1093" s="71" t="s">
        <v>874</v>
      </c>
      <c r="AI1093" s="55">
        <v>2050</v>
      </c>
      <c r="AJ1093" s="70" t="str">
        <f t="shared" ref="AJ1093:AJ1102" si="209">"*"&amp;IF(AND(A1093="EU",AI1093=2035),0.95,IF(AND(A1093="EU",AI1093=2050),0.93,IF(AND(A1093="USA",AI1093=2035),0.96,IF(AND(A1093="USA",AI1093=2050),0.93,IF(AND(A1093="Japan",AI1093=2035),0.94,IF(AND(A1093="Japan",AI1093=2050),0.92,IF(AND(A1093="Russia",AI1093=2035),0.95,IF(AND(A1093="Russia",AI1093=2050),0.91,IF(AND(A1093="China",AI1093=2035),0.93,IF(AND(A1093="China",AI1093=2050),0.92,IF(AND(A1093="India",AI1093=2035),0.94,IF(AND(A1093="India",AI1093=2050),0.91,IF(AND(A1093="Middle East",AI1093=2035),0.92,IF(AND(A1093="Middle East",AI1093=2050),0.89,IF(AND(A1093="Africa",AI1093=2035),0.93,IF(AND(A1093="Africa",AI1093=2050),0.9,IF(AND(A1093="Brazil",AI1093=2035),0.95,IF(AND(A1093="Brazil",AI1093=2050),0.92,""))))))))))))))))))</f>
        <v>*0.9</v>
      </c>
      <c r="AK1093" s="70" t="str">
        <f t="shared" ref="AK1093:AK1102" si="210">AK1092</f>
        <v>REZoning_Sol-Win</v>
      </c>
      <c r="AO1093" s="50" t="s">
        <v>4431</v>
      </c>
      <c r="AP1093" s="72" t="s">
        <v>874</v>
      </c>
      <c r="AQ1093" s="58">
        <v>2035</v>
      </c>
      <c r="AR1093" s="73" t="str">
        <f t="shared" ref="AR1093:AR1102" si="211">"*"&amp;IF(AND(A1093="EU",AQ1093=2035),0.93,IF(AND(A1093="EU",AQ1093=2050),0.9,IF(AND(A1093="USA",AQ1093=2035),0.92,IF(AND(A1093="USA",AQ1093=2050),0.89,IF(AND(A1093="Japan",AQ1093=2035),0.92,IF(AND(A1093="Japan",AQ1093=2050),0.89,IF(AND(A1093="Russia",AQ1093=2035),0.91,IF(AND(A1093="Russia",AQ1093=2050),0.86,IF(AND(A1093="China",AQ1093=2035),0.91,IF(AND(A1093="China",AQ1093=2050),0.87,IF(AND(A1093="India",AQ1093=2035),0.92,IF(AND(A1093="India",AQ1093=2050),0.87,IF(AND(A1093="Middle East",AQ1093=2035),0.89,IF(AND(A1093="Middle East",AQ1093=2050),0.84,IF(AND(A1093="Africa",AQ1093=2035),0.9,IF(AND(A1093="Africa",AQ1093=2050),0.86,IF(AND(A1093="Brazil",AQ1093=2035),0.93,IF(AND(A1093="Brazil",AQ1093=2050),0.89,""))))))))))))))))))</f>
        <v>*0.9</v>
      </c>
      <c r="AS1093" s="70" t="str">
        <f t="shared" ref="AS1093:AS1102" si="212">AS1092</f>
        <v>REZoning_Sol-Win</v>
      </c>
      <c r="AT1093" s="58"/>
      <c r="AU1093" s="50" t="s">
        <v>4431</v>
      </c>
      <c r="AV1093" s="72" t="s">
        <v>874</v>
      </c>
      <c r="AW1093" s="58">
        <v>2050</v>
      </c>
      <c r="AX1093" s="73" t="str">
        <f t="shared" ref="AX1093:AX1102" si="213">"*"&amp;IF(AND(A1093="EU",AW1093=2035),0.93,IF(AND(A1093="EU",AW1093=2050),0.9,IF(AND(A1093="USA",AW1093=2035),0.92,IF(AND(A1093="USA",AW1093=2050),0.89,IF(AND(A1093="Japan",AW1093=2035),0.92,IF(AND(A1093="Japan",AW1093=2050),0.89,IF(AND(A1093="Russia",AW1093=2035),0.91,IF(AND(A1093="Russia",AW1093=2050),0.86,IF(AND(A1093="China",AW1093=2035),0.91,IF(AND(A1093="China",AW1093=2050),0.87,IF(AND(A1093="India",AW1093=2035),0.92,IF(AND(A1093="India",AW1093=2050),0.87,IF(AND(A1093="Middle East",AW1093=2035),0.89,IF(AND(A1093="Middle East",AW1093=2050),0.84,IF(AND(A1093="Africa",AW1093=2035),0.9,IF(AND(A1093="Africa",AW1093=2050),0.86,IF(AND(A1093="Brazil",AW1093=2035),0.93,IF(AND(A1093="Brazil",AW1093=2050),0.89,""))))))))))))))))))</f>
        <v>*0.86</v>
      </c>
      <c r="AY1093" s="70" t="str">
        <f t="shared" ref="AY1093:AY1102" si="214">AY1092</f>
        <v>REZoning_Sol-Win</v>
      </c>
    </row>
    <row r="1094" ht="29" spans="1:51">
      <c r="A1094" s="67" t="s">
        <v>70</v>
      </c>
      <c r="C1094" t="s">
        <v>4432</v>
      </c>
      <c r="D1094" s="68" t="s">
        <v>874</v>
      </c>
      <c r="E1094" s="52">
        <v>2035</v>
      </c>
      <c r="F1094" s="69" t="str">
        <f t="shared" si="204"/>
        <v>*0.94</v>
      </c>
      <c r="G1094" s="70" t="str">
        <f t="shared" si="203"/>
        <v>REZoning_Sol-Win</v>
      </c>
      <c r="H1094" s="52"/>
      <c r="I1094" t="s">
        <v>4432</v>
      </c>
      <c r="J1094" s="68" t="s">
        <v>874</v>
      </c>
      <c r="K1094" s="52">
        <v>2050</v>
      </c>
      <c r="L1094" s="62" t="str">
        <f t="shared" si="205"/>
        <v>*0.91</v>
      </c>
      <c r="M1094" s="70" t="str">
        <f t="shared" si="206"/>
        <v>REZoning_Sol-Win</v>
      </c>
      <c r="O1094" t="s">
        <v>4432</v>
      </c>
      <c r="P1094" t="s">
        <v>874</v>
      </c>
      <c r="Q1094">
        <v>2100</v>
      </c>
      <c r="R1094" t="s">
        <v>890</v>
      </c>
      <c r="S1094" t="s">
        <v>875</v>
      </c>
      <c r="AA1094" s="49" t="s">
        <v>4432</v>
      </c>
      <c r="AB1094" s="71" t="s">
        <v>874</v>
      </c>
      <c r="AC1094" s="55">
        <v>2035</v>
      </c>
      <c r="AD1094" s="70" t="str">
        <f t="shared" si="207"/>
        <v>*0.93</v>
      </c>
      <c r="AE1094" s="70" t="str">
        <f t="shared" si="208"/>
        <v>REZoning_Sol-Win</v>
      </c>
      <c r="AF1094" s="55"/>
      <c r="AG1094" s="49" t="s">
        <v>4432</v>
      </c>
      <c r="AH1094" s="71" t="s">
        <v>874</v>
      </c>
      <c r="AI1094" s="55">
        <v>2050</v>
      </c>
      <c r="AJ1094" s="70" t="str">
        <f t="shared" si="209"/>
        <v>*0.9</v>
      </c>
      <c r="AK1094" s="70" t="str">
        <f t="shared" si="210"/>
        <v>REZoning_Sol-Win</v>
      </c>
      <c r="AO1094" s="50" t="s">
        <v>4432</v>
      </c>
      <c r="AP1094" s="72" t="s">
        <v>874</v>
      </c>
      <c r="AQ1094" s="58">
        <v>2035</v>
      </c>
      <c r="AR1094" s="73" t="str">
        <f t="shared" si="211"/>
        <v>*0.9</v>
      </c>
      <c r="AS1094" s="70" t="str">
        <f t="shared" si="212"/>
        <v>REZoning_Sol-Win</v>
      </c>
      <c r="AT1094" s="58"/>
      <c r="AU1094" s="50" t="s">
        <v>4432</v>
      </c>
      <c r="AV1094" s="72" t="s">
        <v>874</v>
      </c>
      <c r="AW1094" s="58">
        <v>2050</v>
      </c>
      <c r="AX1094" s="73" t="str">
        <f t="shared" si="213"/>
        <v>*0.86</v>
      </c>
      <c r="AY1094" s="70" t="str">
        <f t="shared" si="214"/>
        <v>REZoning_Sol-Win</v>
      </c>
    </row>
    <row r="1095" ht="29" spans="1:51">
      <c r="A1095" s="67" t="s">
        <v>70</v>
      </c>
      <c r="C1095" t="s">
        <v>4433</v>
      </c>
      <c r="D1095" s="68" t="s">
        <v>874</v>
      </c>
      <c r="E1095" s="52">
        <v>2035</v>
      </c>
      <c r="F1095" s="69" t="str">
        <f t="shared" si="204"/>
        <v>*0.94</v>
      </c>
      <c r="G1095" s="70" t="str">
        <f t="shared" ref="G1095:G1102" si="215">G1094</f>
        <v>REZoning_Sol-Win</v>
      </c>
      <c r="H1095" s="52"/>
      <c r="I1095" t="s">
        <v>4433</v>
      </c>
      <c r="J1095" s="68" t="s">
        <v>874</v>
      </c>
      <c r="K1095" s="52">
        <v>2050</v>
      </c>
      <c r="L1095" s="62" t="str">
        <f t="shared" si="205"/>
        <v>*0.91</v>
      </c>
      <c r="M1095" s="70" t="str">
        <f t="shared" si="206"/>
        <v>REZoning_Sol-Win</v>
      </c>
      <c r="O1095" t="s">
        <v>4433</v>
      </c>
      <c r="P1095" t="s">
        <v>874</v>
      </c>
      <c r="Q1095">
        <v>2100</v>
      </c>
      <c r="R1095" t="s">
        <v>890</v>
      </c>
      <c r="S1095" t="s">
        <v>875</v>
      </c>
      <c r="AA1095" s="49" t="s">
        <v>4433</v>
      </c>
      <c r="AB1095" s="71" t="s">
        <v>874</v>
      </c>
      <c r="AC1095" s="55">
        <v>2035</v>
      </c>
      <c r="AD1095" s="70" t="str">
        <f t="shared" si="207"/>
        <v>*0.93</v>
      </c>
      <c r="AE1095" s="70" t="str">
        <f t="shared" si="208"/>
        <v>REZoning_Sol-Win</v>
      </c>
      <c r="AF1095" s="55"/>
      <c r="AG1095" s="49" t="s">
        <v>4433</v>
      </c>
      <c r="AH1095" s="71" t="s">
        <v>874</v>
      </c>
      <c r="AI1095" s="55">
        <v>2050</v>
      </c>
      <c r="AJ1095" s="70" t="str">
        <f t="shared" si="209"/>
        <v>*0.9</v>
      </c>
      <c r="AK1095" s="70" t="str">
        <f t="shared" si="210"/>
        <v>REZoning_Sol-Win</v>
      </c>
      <c r="AO1095" s="50" t="s">
        <v>4433</v>
      </c>
      <c r="AP1095" s="72" t="s">
        <v>874</v>
      </c>
      <c r="AQ1095" s="58">
        <v>2035</v>
      </c>
      <c r="AR1095" s="73" t="str">
        <f t="shared" si="211"/>
        <v>*0.9</v>
      </c>
      <c r="AS1095" s="70" t="str">
        <f t="shared" si="212"/>
        <v>REZoning_Sol-Win</v>
      </c>
      <c r="AT1095" s="58"/>
      <c r="AU1095" s="50" t="s">
        <v>4433</v>
      </c>
      <c r="AV1095" s="72" t="s">
        <v>874</v>
      </c>
      <c r="AW1095" s="58">
        <v>2050</v>
      </c>
      <c r="AX1095" s="73" t="str">
        <f t="shared" si="213"/>
        <v>*0.86</v>
      </c>
      <c r="AY1095" s="70" t="str">
        <f t="shared" si="214"/>
        <v>REZoning_Sol-Win</v>
      </c>
    </row>
    <row r="1096" ht="29" spans="1:51">
      <c r="A1096" s="67" t="s">
        <v>70</v>
      </c>
      <c r="C1096" t="s">
        <v>4434</v>
      </c>
      <c r="D1096" s="68" t="s">
        <v>874</v>
      </c>
      <c r="E1096" s="52">
        <v>2035</v>
      </c>
      <c r="F1096" s="69" t="str">
        <f t="shared" si="204"/>
        <v>*0.94</v>
      </c>
      <c r="G1096" s="70" t="str">
        <f t="shared" si="215"/>
        <v>REZoning_Sol-Win</v>
      </c>
      <c r="H1096" s="52"/>
      <c r="I1096" t="s">
        <v>4434</v>
      </c>
      <c r="J1096" s="68" t="s">
        <v>874</v>
      </c>
      <c r="K1096" s="52">
        <v>2050</v>
      </c>
      <c r="L1096" s="62" t="str">
        <f t="shared" si="205"/>
        <v>*0.91</v>
      </c>
      <c r="M1096" s="70" t="str">
        <f t="shared" si="206"/>
        <v>REZoning_Sol-Win</v>
      </c>
      <c r="O1096" t="s">
        <v>4434</v>
      </c>
      <c r="P1096" t="s">
        <v>874</v>
      </c>
      <c r="Q1096">
        <v>2100</v>
      </c>
      <c r="R1096" t="s">
        <v>890</v>
      </c>
      <c r="S1096" t="s">
        <v>875</v>
      </c>
      <c r="AA1096" s="49" t="s">
        <v>4434</v>
      </c>
      <c r="AB1096" s="71" t="s">
        <v>874</v>
      </c>
      <c r="AC1096" s="55">
        <v>2035</v>
      </c>
      <c r="AD1096" s="70" t="str">
        <f t="shared" si="207"/>
        <v>*0.93</v>
      </c>
      <c r="AE1096" s="70" t="str">
        <f t="shared" si="208"/>
        <v>REZoning_Sol-Win</v>
      </c>
      <c r="AF1096" s="55"/>
      <c r="AG1096" s="49" t="s">
        <v>4434</v>
      </c>
      <c r="AH1096" s="71" t="s">
        <v>874</v>
      </c>
      <c r="AI1096" s="55">
        <v>2050</v>
      </c>
      <c r="AJ1096" s="70" t="str">
        <f t="shared" si="209"/>
        <v>*0.9</v>
      </c>
      <c r="AK1096" s="70" t="str">
        <f t="shared" si="210"/>
        <v>REZoning_Sol-Win</v>
      </c>
      <c r="AO1096" s="50" t="s">
        <v>4434</v>
      </c>
      <c r="AP1096" s="72" t="s">
        <v>874</v>
      </c>
      <c r="AQ1096" s="58">
        <v>2035</v>
      </c>
      <c r="AR1096" s="73" t="str">
        <f t="shared" si="211"/>
        <v>*0.9</v>
      </c>
      <c r="AS1096" s="70" t="str">
        <f t="shared" si="212"/>
        <v>REZoning_Sol-Win</v>
      </c>
      <c r="AT1096" s="58"/>
      <c r="AU1096" s="50" t="s">
        <v>4434</v>
      </c>
      <c r="AV1096" s="72" t="s">
        <v>874</v>
      </c>
      <c r="AW1096" s="58">
        <v>2050</v>
      </c>
      <c r="AX1096" s="73" t="str">
        <f t="shared" si="213"/>
        <v>*0.86</v>
      </c>
      <c r="AY1096" s="70" t="str">
        <f t="shared" si="214"/>
        <v>REZoning_Sol-Win</v>
      </c>
    </row>
    <row r="1097" ht="29" spans="1:51">
      <c r="A1097" s="67" t="s">
        <v>70</v>
      </c>
      <c r="C1097" t="s">
        <v>4435</v>
      </c>
      <c r="D1097" s="68" t="s">
        <v>874</v>
      </c>
      <c r="E1097" s="52">
        <v>2035</v>
      </c>
      <c r="F1097" s="69" t="str">
        <f t="shared" si="204"/>
        <v>*0.94</v>
      </c>
      <c r="G1097" s="70" t="str">
        <f t="shared" si="215"/>
        <v>REZoning_Sol-Win</v>
      </c>
      <c r="H1097" s="52"/>
      <c r="I1097" t="s">
        <v>4435</v>
      </c>
      <c r="J1097" s="68" t="s">
        <v>874</v>
      </c>
      <c r="K1097" s="52">
        <v>2050</v>
      </c>
      <c r="L1097" s="62" t="str">
        <f t="shared" si="205"/>
        <v>*0.91</v>
      </c>
      <c r="M1097" s="70" t="str">
        <f t="shared" si="206"/>
        <v>REZoning_Sol-Win</v>
      </c>
      <c r="O1097" t="s">
        <v>4435</v>
      </c>
      <c r="P1097" t="s">
        <v>874</v>
      </c>
      <c r="Q1097">
        <v>2100</v>
      </c>
      <c r="R1097" t="s">
        <v>890</v>
      </c>
      <c r="S1097" t="s">
        <v>875</v>
      </c>
      <c r="AA1097" s="49" t="s">
        <v>4435</v>
      </c>
      <c r="AB1097" s="71" t="s">
        <v>874</v>
      </c>
      <c r="AC1097" s="55">
        <v>2035</v>
      </c>
      <c r="AD1097" s="70" t="str">
        <f t="shared" si="207"/>
        <v>*0.93</v>
      </c>
      <c r="AE1097" s="70" t="str">
        <f t="shared" si="208"/>
        <v>REZoning_Sol-Win</v>
      </c>
      <c r="AF1097" s="55"/>
      <c r="AG1097" s="49" t="s">
        <v>4435</v>
      </c>
      <c r="AH1097" s="71" t="s">
        <v>874</v>
      </c>
      <c r="AI1097" s="55">
        <v>2050</v>
      </c>
      <c r="AJ1097" s="70" t="str">
        <f t="shared" si="209"/>
        <v>*0.9</v>
      </c>
      <c r="AK1097" s="70" t="str">
        <f t="shared" si="210"/>
        <v>REZoning_Sol-Win</v>
      </c>
      <c r="AO1097" s="50" t="s">
        <v>4435</v>
      </c>
      <c r="AP1097" s="72" t="s">
        <v>874</v>
      </c>
      <c r="AQ1097" s="58">
        <v>2035</v>
      </c>
      <c r="AR1097" s="73" t="str">
        <f t="shared" si="211"/>
        <v>*0.9</v>
      </c>
      <c r="AS1097" s="70" t="str">
        <f t="shared" si="212"/>
        <v>REZoning_Sol-Win</v>
      </c>
      <c r="AT1097" s="58"/>
      <c r="AU1097" s="50" t="s">
        <v>4435</v>
      </c>
      <c r="AV1097" s="72" t="s">
        <v>874</v>
      </c>
      <c r="AW1097" s="58">
        <v>2050</v>
      </c>
      <c r="AX1097" s="73" t="str">
        <f t="shared" si="213"/>
        <v>*0.86</v>
      </c>
      <c r="AY1097" s="70" t="str">
        <f t="shared" si="214"/>
        <v>REZoning_Sol-Win</v>
      </c>
    </row>
    <row r="1098" ht="29" spans="1:51">
      <c r="A1098" s="67" t="s">
        <v>70</v>
      </c>
      <c r="C1098" t="s">
        <v>4436</v>
      </c>
      <c r="D1098" s="68" t="s">
        <v>874</v>
      </c>
      <c r="E1098" s="52">
        <v>2035</v>
      </c>
      <c r="F1098" s="69" t="str">
        <f t="shared" si="204"/>
        <v>*0.94</v>
      </c>
      <c r="G1098" s="70" t="str">
        <f t="shared" si="215"/>
        <v>REZoning_Sol-Win</v>
      </c>
      <c r="H1098" s="52"/>
      <c r="I1098" t="s">
        <v>4436</v>
      </c>
      <c r="J1098" s="68" t="s">
        <v>874</v>
      </c>
      <c r="K1098" s="52">
        <v>2050</v>
      </c>
      <c r="L1098" s="62" t="str">
        <f t="shared" si="205"/>
        <v>*0.91</v>
      </c>
      <c r="M1098" s="70" t="str">
        <f t="shared" si="206"/>
        <v>REZoning_Sol-Win</v>
      </c>
      <c r="O1098" t="s">
        <v>4436</v>
      </c>
      <c r="P1098" t="s">
        <v>874</v>
      </c>
      <c r="Q1098">
        <v>2100</v>
      </c>
      <c r="R1098" t="s">
        <v>890</v>
      </c>
      <c r="S1098" t="s">
        <v>875</v>
      </c>
      <c r="AA1098" s="49" t="s">
        <v>4436</v>
      </c>
      <c r="AB1098" s="71" t="s">
        <v>874</v>
      </c>
      <c r="AC1098" s="55">
        <v>2035</v>
      </c>
      <c r="AD1098" s="70" t="str">
        <f t="shared" si="207"/>
        <v>*0.93</v>
      </c>
      <c r="AE1098" s="70" t="str">
        <f t="shared" si="208"/>
        <v>REZoning_Sol-Win</v>
      </c>
      <c r="AF1098" s="55"/>
      <c r="AG1098" s="49" t="s">
        <v>4436</v>
      </c>
      <c r="AH1098" s="71" t="s">
        <v>874</v>
      </c>
      <c r="AI1098" s="55">
        <v>2050</v>
      </c>
      <c r="AJ1098" s="70" t="str">
        <f t="shared" si="209"/>
        <v>*0.9</v>
      </c>
      <c r="AK1098" s="70" t="str">
        <f t="shared" si="210"/>
        <v>REZoning_Sol-Win</v>
      </c>
      <c r="AO1098" s="50" t="s">
        <v>4436</v>
      </c>
      <c r="AP1098" s="72" t="s">
        <v>874</v>
      </c>
      <c r="AQ1098" s="58">
        <v>2035</v>
      </c>
      <c r="AR1098" s="73" t="str">
        <f t="shared" si="211"/>
        <v>*0.9</v>
      </c>
      <c r="AS1098" s="70" t="str">
        <f t="shared" si="212"/>
        <v>REZoning_Sol-Win</v>
      </c>
      <c r="AT1098" s="58"/>
      <c r="AU1098" s="50" t="s">
        <v>4436</v>
      </c>
      <c r="AV1098" s="72" t="s">
        <v>874</v>
      </c>
      <c r="AW1098" s="58">
        <v>2050</v>
      </c>
      <c r="AX1098" s="73" t="str">
        <f t="shared" si="213"/>
        <v>*0.86</v>
      </c>
      <c r="AY1098" s="70" t="str">
        <f t="shared" si="214"/>
        <v>REZoning_Sol-Win</v>
      </c>
    </row>
    <row r="1099" ht="29" spans="1:51">
      <c r="A1099" s="67" t="s">
        <v>70</v>
      </c>
      <c r="C1099" t="s">
        <v>4437</v>
      </c>
      <c r="D1099" s="68" t="s">
        <v>874</v>
      </c>
      <c r="E1099" s="52">
        <v>2035</v>
      </c>
      <c r="F1099" s="69" t="str">
        <f t="shared" si="204"/>
        <v>*0.94</v>
      </c>
      <c r="G1099" s="70" t="str">
        <f t="shared" si="215"/>
        <v>REZoning_Sol-Win</v>
      </c>
      <c r="H1099" s="52"/>
      <c r="I1099" t="s">
        <v>4437</v>
      </c>
      <c r="J1099" s="68" t="s">
        <v>874</v>
      </c>
      <c r="K1099" s="52">
        <v>2050</v>
      </c>
      <c r="L1099" s="62" t="str">
        <f t="shared" si="205"/>
        <v>*0.91</v>
      </c>
      <c r="M1099" s="70" t="str">
        <f t="shared" si="206"/>
        <v>REZoning_Sol-Win</v>
      </c>
      <c r="O1099" t="s">
        <v>4437</v>
      </c>
      <c r="P1099" t="s">
        <v>874</v>
      </c>
      <c r="Q1099">
        <v>2100</v>
      </c>
      <c r="R1099" t="s">
        <v>890</v>
      </c>
      <c r="S1099" t="s">
        <v>875</v>
      </c>
      <c r="AA1099" s="49" t="s">
        <v>4437</v>
      </c>
      <c r="AB1099" s="71" t="s">
        <v>874</v>
      </c>
      <c r="AC1099" s="55">
        <v>2035</v>
      </c>
      <c r="AD1099" s="70" t="str">
        <f t="shared" si="207"/>
        <v>*0.93</v>
      </c>
      <c r="AE1099" s="70" t="str">
        <f t="shared" si="208"/>
        <v>REZoning_Sol-Win</v>
      </c>
      <c r="AF1099" s="55"/>
      <c r="AG1099" s="49" t="s">
        <v>4437</v>
      </c>
      <c r="AH1099" s="71" t="s">
        <v>874</v>
      </c>
      <c r="AI1099" s="55">
        <v>2050</v>
      </c>
      <c r="AJ1099" s="70" t="str">
        <f t="shared" si="209"/>
        <v>*0.9</v>
      </c>
      <c r="AK1099" s="70" t="str">
        <f t="shared" si="210"/>
        <v>REZoning_Sol-Win</v>
      </c>
      <c r="AO1099" s="50" t="s">
        <v>4437</v>
      </c>
      <c r="AP1099" s="72" t="s">
        <v>874</v>
      </c>
      <c r="AQ1099" s="58">
        <v>2035</v>
      </c>
      <c r="AR1099" s="73" t="str">
        <f t="shared" si="211"/>
        <v>*0.9</v>
      </c>
      <c r="AS1099" s="70" t="str">
        <f t="shared" si="212"/>
        <v>REZoning_Sol-Win</v>
      </c>
      <c r="AT1099" s="58"/>
      <c r="AU1099" s="50" t="s">
        <v>4437</v>
      </c>
      <c r="AV1099" s="72" t="s">
        <v>874</v>
      </c>
      <c r="AW1099" s="58">
        <v>2050</v>
      </c>
      <c r="AX1099" s="73" t="str">
        <f t="shared" si="213"/>
        <v>*0.86</v>
      </c>
      <c r="AY1099" s="70" t="str">
        <f t="shared" si="214"/>
        <v>REZoning_Sol-Win</v>
      </c>
    </row>
    <row r="1100" ht="29" spans="1:51">
      <c r="A1100" s="67" t="s">
        <v>70</v>
      </c>
      <c r="C1100" t="s">
        <v>4438</v>
      </c>
      <c r="D1100" s="68" t="s">
        <v>874</v>
      </c>
      <c r="E1100" s="52">
        <v>2035</v>
      </c>
      <c r="F1100" s="69" t="str">
        <f t="shared" si="204"/>
        <v>*0.94</v>
      </c>
      <c r="G1100" s="70" t="str">
        <f t="shared" si="215"/>
        <v>REZoning_Sol-Win</v>
      </c>
      <c r="H1100" s="52"/>
      <c r="I1100" t="s">
        <v>4438</v>
      </c>
      <c r="J1100" s="68" t="s">
        <v>874</v>
      </c>
      <c r="K1100" s="52">
        <v>2050</v>
      </c>
      <c r="L1100" s="62" t="str">
        <f t="shared" si="205"/>
        <v>*0.91</v>
      </c>
      <c r="M1100" s="70" t="str">
        <f t="shared" si="206"/>
        <v>REZoning_Sol-Win</v>
      </c>
      <c r="O1100" t="s">
        <v>4438</v>
      </c>
      <c r="P1100" t="s">
        <v>874</v>
      </c>
      <c r="Q1100">
        <v>2100</v>
      </c>
      <c r="R1100" t="s">
        <v>890</v>
      </c>
      <c r="S1100" t="s">
        <v>875</v>
      </c>
      <c r="AA1100" s="49" t="s">
        <v>4438</v>
      </c>
      <c r="AB1100" s="71" t="s">
        <v>874</v>
      </c>
      <c r="AC1100" s="55">
        <v>2035</v>
      </c>
      <c r="AD1100" s="70" t="str">
        <f t="shared" si="207"/>
        <v>*0.93</v>
      </c>
      <c r="AE1100" s="70" t="str">
        <f t="shared" si="208"/>
        <v>REZoning_Sol-Win</v>
      </c>
      <c r="AF1100" s="55"/>
      <c r="AG1100" s="49" t="s">
        <v>4438</v>
      </c>
      <c r="AH1100" s="71" t="s">
        <v>874</v>
      </c>
      <c r="AI1100" s="55">
        <v>2050</v>
      </c>
      <c r="AJ1100" s="70" t="str">
        <f t="shared" si="209"/>
        <v>*0.9</v>
      </c>
      <c r="AK1100" s="70" t="str">
        <f t="shared" si="210"/>
        <v>REZoning_Sol-Win</v>
      </c>
      <c r="AO1100" s="50" t="s">
        <v>4438</v>
      </c>
      <c r="AP1100" s="72" t="s">
        <v>874</v>
      </c>
      <c r="AQ1100" s="58">
        <v>2035</v>
      </c>
      <c r="AR1100" s="73" t="str">
        <f t="shared" si="211"/>
        <v>*0.9</v>
      </c>
      <c r="AS1100" s="70" t="str">
        <f t="shared" si="212"/>
        <v>REZoning_Sol-Win</v>
      </c>
      <c r="AT1100" s="58"/>
      <c r="AU1100" s="50" t="s">
        <v>4438</v>
      </c>
      <c r="AV1100" s="72" t="s">
        <v>874</v>
      </c>
      <c r="AW1100" s="58">
        <v>2050</v>
      </c>
      <c r="AX1100" s="73" t="str">
        <f t="shared" si="213"/>
        <v>*0.86</v>
      </c>
      <c r="AY1100" s="70" t="str">
        <f t="shared" si="214"/>
        <v>REZoning_Sol-Win</v>
      </c>
    </row>
    <row r="1101" ht="29" spans="1:51">
      <c r="A1101" s="67" t="s">
        <v>70</v>
      </c>
      <c r="C1101" t="s">
        <v>4439</v>
      </c>
      <c r="D1101" s="68" t="s">
        <v>874</v>
      </c>
      <c r="E1101" s="52">
        <v>2035</v>
      </c>
      <c r="F1101" s="69" t="str">
        <f t="shared" si="204"/>
        <v>*0.94</v>
      </c>
      <c r="G1101" s="70" t="str">
        <f t="shared" si="215"/>
        <v>REZoning_Sol-Win</v>
      </c>
      <c r="H1101" s="52"/>
      <c r="I1101" t="s">
        <v>4439</v>
      </c>
      <c r="J1101" s="68" t="s">
        <v>874</v>
      </c>
      <c r="K1101" s="52">
        <v>2050</v>
      </c>
      <c r="L1101" s="62" t="str">
        <f t="shared" si="205"/>
        <v>*0.91</v>
      </c>
      <c r="M1101" s="70" t="str">
        <f t="shared" si="206"/>
        <v>REZoning_Sol-Win</v>
      </c>
      <c r="O1101" t="s">
        <v>4439</v>
      </c>
      <c r="P1101" t="s">
        <v>874</v>
      </c>
      <c r="Q1101">
        <v>2100</v>
      </c>
      <c r="R1101" t="s">
        <v>890</v>
      </c>
      <c r="S1101" t="s">
        <v>875</v>
      </c>
      <c r="AA1101" s="49" t="s">
        <v>4439</v>
      </c>
      <c r="AB1101" s="71" t="s">
        <v>874</v>
      </c>
      <c r="AC1101" s="55">
        <v>2035</v>
      </c>
      <c r="AD1101" s="70" t="str">
        <f t="shared" si="207"/>
        <v>*0.93</v>
      </c>
      <c r="AE1101" s="70" t="str">
        <f t="shared" si="208"/>
        <v>REZoning_Sol-Win</v>
      </c>
      <c r="AF1101" s="55"/>
      <c r="AG1101" s="49" t="s">
        <v>4439</v>
      </c>
      <c r="AH1101" s="71" t="s">
        <v>874</v>
      </c>
      <c r="AI1101" s="55">
        <v>2050</v>
      </c>
      <c r="AJ1101" s="70" t="str">
        <f t="shared" si="209"/>
        <v>*0.9</v>
      </c>
      <c r="AK1101" s="70" t="str">
        <f t="shared" si="210"/>
        <v>REZoning_Sol-Win</v>
      </c>
      <c r="AO1101" s="50" t="s">
        <v>4439</v>
      </c>
      <c r="AP1101" s="72" t="s">
        <v>874</v>
      </c>
      <c r="AQ1101" s="58">
        <v>2035</v>
      </c>
      <c r="AR1101" s="73" t="str">
        <f t="shared" si="211"/>
        <v>*0.9</v>
      </c>
      <c r="AS1101" s="70" t="str">
        <f t="shared" si="212"/>
        <v>REZoning_Sol-Win</v>
      </c>
      <c r="AT1101" s="58"/>
      <c r="AU1101" s="50" t="s">
        <v>4439</v>
      </c>
      <c r="AV1101" s="72" t="s">
        <v>874</v>
      </c>
      <c r="AW1101" s="58">
        <v>2050</v>
      </c>
      <c r="AX1101" s="73" t="str">
        <f t="shared" si="213"/>
        <v>*0.86</v>
      </c>
      <c r="AY1101" s="70" t="str">
        <f t="shared" si="214"/>
        <v>REZoning_Sol-Win</v>
      </c>
    </row>
    <row r="1102" ht="29" spans="1:51">
      <c r="A1102" s="67" t="s">
        <v>70</v>
      </c>
      <c r="C1102" t="s">
        <v>4440</v>
      </c>
      <c r="D1102" s="68" t="s">
        <v>874</v>
      </c>
      <c r="E1102" s="52">
        <v>2035</v>
      </c>
      <c r="F1102" s="69" t="str">
        <f t="shared" si="204"/>
        <v>*0.94</v>
      </c>
      <c r="G1102" s="70" t="str">
        <f t="shared" si="215"/>
        <v>REZoning_Sol-Win</v>
      </c>
      <c r="H1102" s="52"/>
      <c r="I1102" t="s">
        <v>4440</v>
      </c>
      <c r="J1102" s="68" t="s">
        <v>874</v>
      </c>
      <c r="K1102" s="52">
        <v>2050</v>
      </c>
      <c r="L1102" s="62" t="str">
        <f t="shared" si="205"/>
        <v>*0.91</v>
      </c>
      <c r="M1102" s="70" t="str">
        <f t="shared" si="206"/>
        <v>REZoning_Sol-Win</v>
      </c>
      <c r="O1102" t="s">
        <v>4440</v>
      </c>
      <c r="P1102" t="s">
        <v>874</v>
      </c>
      <c r="Q1102">
        <v>2100</v>
      </c>
      <c r="R1102" t="s">
        <v>890</v>
      </c>
      <c r="S1102" t="s">
        <v>875</v>
      </c>
      <c r="AA1102" s="49" t="s">
        <v>4440</v>
      </c>
      <c r="AB1102" s="71" t="s">
        <v>874</v>
      </c>
      <c r="AC1102" s="55">
        <v>2035</v>
      </c>
      <c r="AD1102" s="70" t="str">
        <f t="shared" si="207"/>
        <v>*0.93</v>
      </c>
      <c r="AE1102" s="70" t="str">
        <f t="shared" si="208"/>
        <v>REZoning_Sol-Win</v>
      </c>
      <c r="AF1102" s="55"/>
      <c r="AG1102" s="49" t="s">
        <v>4440</v>
      </c>
      <c r="AH1102" s="71" t="s">
        <v>874</v>
      </c>
      <c r="AI1102" s="55">
        <v>2050</v>
      </c>
      <c r="AJ1102" s="70" t="str">
        <f t="shared" si="209"/>
        <v>*0.9</v>
      </c>
      <c r="AK1102" s="70" t="str">
        <f t="shared" si="210"/>
        <v>REZoning_Sol-Win</v>
      </c>
      <c r="AO1102" s="50" t="s">
        <v>4440</v>
      </c>
      <c r="AP1102" s="72" t="s">
        <v>874</v>
      </c>
      <c r="AQ1102" s="58">
        <v>2035</v>
      </c>
      <c r="AR1102" s="73" t="str">
        <f t="shared" si="211"/>
        <v>*0.9</v>
      </c>
      <c r="AS1102" s="70" t="str">
        <f t="shared" si="212"/>
        <v>REZoning_Sol-Win</v>
      </c>
      <c r="AT1102" s="58"/>
      <c r="AU1102" s="50" t="s">
        <v>4440</v>
      </c>
      <c r="AV1102" s="72" t="s">
        <v>874</v>
      </c>
      <c r="AW1102" s="58">
        <v>2050</v>
      </c>
      <c r="AX1102" s="73" t="str">
        <f t="shared" si="213"/>
        <v>*0.86</v>
      </c>
      <c r="AY1102" s="70" t="str">
        <f t="shared" si="214"/>
        <v>REZoning_Sol-Win</v>
      </c>
    </row>
  </sheetData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I158"/>
  <sheetViews>
    <sheetView zoomScale="92" zoomScaleNormal="92" workbookViewId="0">
      <selection activeCell="J19" sqref="J19"/>
    </sheetView>
  </sheetViews>
  <sheetFormatPr defaultColWidth="8.72727272727273" defaultRowHeight="14.5"/>
  <cols>
    <col min="1" max="1" width="28.4272727272727" style="11"/>
    <col min="2" max="4" width="8.57272727272727" style="11" customWidth="1"/>
    <col min="5" max="5" width="0.572727272727273" style="11" customWidth="1"/>
    <col min="6" max="8" width="8.57272727272727" style="11" customWidth="1"/>
    <col min="9" max="9" width="0.572727272727273" style="11" customWidth="1"/>
    <col min="10" max="12" width="8.57272727272727" style="11" customWidth="1"/>
    <col min="13" max="13" width="0.572727272727273" style="11" customWidth="1"/>
    <col min="14" max="16" width="8.57272727272727" style="11" customWidth="1"/>
    <col min="17" max="17" width="0.572727272727273" style="11" customWidth="1"/>
    <col min="18" max="20" width="8.57272727272727" style="11" customWidth="1"/>
    <col min="21" max="21" width="6.70909090909091" style="11" customWidth="1"/>
    <col min="22" max="23" width="8.57272727272727" style="11" customWidth="1"/>
    <col min="24" max="24" width="0.572727272727273" style="11" customWidth="1"/>
    <col min="25" max="26" width="8.57272727272727" style="11" customWidth="1"/>
    <col min="27" max="27" width="0.572727272727273" style="11" customWidth="1"/>
    <col min="28" max="29" width="8.57272727272727" style="11" customWidth="1"/>
    <col min="30" max="30" width="0.572727272727273" style="11" customWidth="1"/>
    <col min="31" max="32" width="8.57272727272727" style="11" customWidth="1"/>
    <col min="33" max="33" width="0.572727272727273" style="11" customWidth="1"/>
    <col min="34" max="38" width="8.57272727272727" style="11" customWidth="1"/>
    <col min="39" max="39" width="0.572727272727273" style="11" customWidth="1"/>
    <col min="40" max="41" width="8.57272727272727" style="11" customWidth="1"/>
    <col min="42" max="42" width="0.572727272727273" style="11" customWidth="1"/>
    <col min="43" max="44" width="8.57272727272727" style="11" customWidth="1"/>
    <col min="45" max="45" width="0.572727272727273" style="11" customWidth="1"/>
    <col min="46" max="47" width="8.57272727272727" style="11" customWidth="1"/>
    <col min="48" max="48" width="0.572727272727273" style="11" customWidth="1"/>
    <col min="49" max="51" width="8.57272727272727" style="11" customWidth="1"/>
    <col min="52" max="113" width="9.13636363636364" style="12"/>
  </cols>
  <sheetData>
    <row r="1" ht="21" spans="1:113">
      <c r="A1" s="13"/>
      <c r="B1" s="14" t="s">
        <v>4441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4"/>
      <c r="R1" s="14"/>
      <c r="S1" s="14"/>
      <c r="T1" s="14"/>
      <c r="V1" s="14" t="s">
        <v>4442</v>
      </c>
      <c r="W1" s="14"/>
      <c r="X1" s="14"/>
      <c r="Y1" s="14"/>
      <c r="Z1" s="14"/>
      <c r="AA1" s="14"/>
      <c r="AB1" s="14"/>
      <c r="AC1" s="14"/>
      <c r="AD1" s="14"/>
      <c r="AE1" s="14"/>
      <c r="AF1" s="14"/>
      <c r="AG1" s="14"/>
      <c r="AH1" s="14"/>
      <c r="AI1" s="14"/>
      <c r="AK1" s="14" t="s">
        <v>4443</v>
      </c>
      <c r="AL1" s="14"/>
      <c r="AM1" s="14"/>
      <c r="AN1" s="14"/>
      <c r="AO1" s="14"/>
      <c r="AP1" s="14"/>
      <c r="AQ1" s="14"/>
      <c r="AR1" s="14"/>
      <c r="AS1" s="14"/>
      <c r="AT1" s="14"/>
      <c r="AU1" s="14"/>
      <c r="AV1" s="14"/>
      <c r="AW1" s="14"/>
      <c r="AX1" s="14"/>
      <c r="AY1" s="12"/>
    </row>
    <row r="2" spans="1:113">
      <c r="A2" s="13"/>
      <c r="B2" s="15" t="s">
        <v>4444</v>
      </c>
      <c r="C2" s="15"/>
      <c r="D2" s="15"/>
      <c r="E2" s="15"/>
      <c r="F2" s="16" t="s">
        <v>4445</v>
      </c>
      <c r="G2" s="16"/>
      <c r="H2" s="16"/>
      <c r="I2" s="15"/>
      <c r="J2" s="16" t="s">
        <v>4446</v>
      </c>
      <c r="K2" s="16"/>
      <c r="L2" s="16"/>
      <c r="M2" s="15"/>
      <c r="N2" s="16" t="s">
        <v>4447</v>
      </c>
      <c r="O2" s="16"/>
      <c r="P2" s="16"/>
      <c r="Q2" s="15"/>
      <c r="R2" s="16" t="s">
        <v>4448</v>
      </c>
      <c r="S2" s="16"/>
      <c r="T2" s="16"/>
      <c r="V2" s="15" t="s">
        <v>4444</v>
      </c>
      <c r="W2" s="15"/>
      <c r="X2" s="15"/>
      <c r="Y2" s="16" t="s">
        <v>4445</v>
      </c>
      <c r="Z2" s="16"/>
      <c r="AA2" s="15"/>
      <c r="AB2" s="16" t="s">
        <v>4446</v>
      </c>
      <c r="AC2" s="16"/>
      <c r="AD2" s="15"/>
      <c r="AE2" s="16" t="s">
        <v>4447</v>
      </c>
      <c r="AF2" s="16"/>
      <c r="AG2" s="15"/>
      <c r="AH2" s="16" t="s">
        <v>4448</v>
      </c>
      <c r="AI2" s="16"/>
      <c r="AK2" s="15" t="s">
        <v>4444</v>
      </c>
      <c r="AL2" s="15"/>
      <c r="AM2" s="15"/>
      <c r="AN2" s="16" t="s">
        <v>4445</v>
      </c>
      <c r="AO2" s="16"/>
      <c r="AP2" s="15"/>
      <c r="AQ2" s="16" t="s">
        <v>4446</v>
      </c>
      <c r="AR2" s="16"/>
      <c r="AS2" s="15"/>
      <c r="AT2" s="16" t="s">
        <v>4447</v>
      </c>
      <c r="AU2" s="16"/>
      <c r="AV2" s="15"/>
      <c r="AW2" s="16" t="s">
        <v>4448</v>
      </c>
      <c r="AX2" s="16"/>
      <c r="AY2" s="12"/>
    </row>
    <row r="3" spans="1:113">
      <c r="A3" s="13"/>
      <c r="B3" s="17"/>
      <c r="C3" s="17"/>
      <c r="D3" s="17"/>
      <c r="E3" s="15"/>
      <c r="F3" s="18"/>
      <c r="G3" s="18"/>
      <c r="H3" s="18"/>
      <c r="I3" s="15"/>
      <c r="J3" s="18"/>
      <c r="K3" s="18"/>
      <c r="L3" s="18"/>
      <c r="M3" s="15"/>
      <c r="N3" s="18"/>
      <c r="O3" s="18"/>
      <c r="P3" s="18"/>
      <c r="Q3" s="15"/>
      <c r="R3" s="18"/>
      <c r="S3" s="18"/>
      <c r="T3" s="18"/>
      <c r="V3" s="17"/>
      <c r="W3" s="17"/>
      <c r="X3" s="15"/>
      <c r="Y3" s="18"/>
      <c r="Z3" s="18"/>
      <c r="AA3" s="15"/>
      <c r="AB3" s="18"/>
      <c r="AC3" s="18"/>
      <c r="AD3" s="15"/>
      <c r="AE3" s="18"/>
      <c r="AF3" s="18"/>
      <c r="AG3" s="15"/>
      <c r="AH3" s="18"/>
      <c r="AI3" s="18"/>
      <c r="AK3" s="17"/>
      <c r="AL3" s="17"/>
      <c r="AM3" s="15"/>
      <c r="AN3" s="18"/>
      <c r="AO3" s="18"/>
      <c r="AP3" s="15"/>
      <c r="AQ3" s="18"/>
      <c r="AR3" s="18"/>
      <c r="AS3" s="15"/>
      <c r="AT3" s="18"/>
      <c r="AU3" s="18"/>
      <c r="AV3" s="15"/>
      <c r="AW3" s="18"/>
      <c r="AX3" s="18"/>
      <c r="AY3" s="12"/>
    </row>
    <row r="4" spans="1:113">
      <c r="A4" s="19"/>
      <c r="B4" s="20">
        <v>2024</v>
      </c>
      <c r="C4" s="20">
        <v>2035</v>
      </c>
      <c r="D4" s="20">
        <v>2050</v>
      </c>
      <c r="E4" s="21"/>
      <c r="F4" s="20">
        <v>2024</v>
      </c>
      <c r="G4" s="20">
        <v>2035</v>
      </c>
      <c r="H4" s="20">
        <v>2050</v>
      </c>
      <c r="I4" s="21"/>
      <c r="J4" s="20">
        <v>2024</v>
      </c>
      <c r="K4" s="20">
        <v>2035</v>
      </c>
      <c r="L4" s="20">
        <v>2050</v>
      </c>
      <c r="M4" s="21"/>
      <c r="N4" s="20">
        <v>2024</v>
      </c>
      <c r="O4" s="20">
        <v>2035</v>
      </c>
      <c r="P4" s="20">
        <v>2050</v>
      </c>
      <c r="Q4" s="21"/>
      <c r="R4" s="20">
        <v>2024</v>
      </c>
      <c r="S4" s="20">
        <v>2035</v>
      </c>
      <c r="T4" s="20">
        <v>2050</v>
      </c>
      <c r="U4" s="22"/>
      <c r="V4" s="20">
        <v>2035</v>
      </c>
      <c r="W4" s="20">
        <v>2050</v>
      </c>
      <c r="X4" s="21"/>
      <c r="Y4" s="20">
        <v>2035</v>
      </c>
      <c r="Z4" s="20">
        <v>2050</v>
      </c>
      <c r="AA4" s="21"/>
      <c r="AB4" s="20">
        <v>2035</v>
      </c>
      <c r="AC4" s="20">
        <v>2050</v>
      </c>
      <c r="AD4" s="21"/>
      <c r="AE4" s="20">
        <v>2035</v>
      </c>
      <c r="AF4" s="20">
        <v>2050</v>
      </c>
      <c r="AG4" s="21"/>
      <c r="AH4" s="20">
        <v>2035</v>
      </c>
      <c r="AI4" s="20">
        <v>2050</v>
      </c>
      <c r="AK4" s="20">
        <v>2035</v>
      </c>
      <c r="AL4" s="20">
        <v>2050</v>
      </c>
      <c r="AM4" s="21"/>
      <c r="AN4" s="20">
        <v>2035</v>
      </c>
      <c r="AO4" s="20">
        <v>2050</v>
      </c>
      <c r="AP4" s="21"/>
      <c r="AQ4" s="20">
        <v>2035</v>
      </c>
      <c r="AR4" s="20">
        <v>2050</v>
      </c>
      <c r="AS4" s="21"/>
      <c r="AT4" s="20">
        <v>2035</v>
      </c>
      <c r="AU4" s="20">
        <v>2050</v>
      </c>
      <c r="AV4" s="21"/>
      <c r="AW4" s="20">
        <v>2035</v>
      </c>
      <c r="AX4" s="20">
        <v>2050</v>
      </c>
      <c r="AY4" s="12"/>
    </row>
    <row r="5" spans="1:113">
      <c r="A5" s="23" t="s">
        <v>4449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5"/>
      <c r="V5" s="24"/>
      <c r="W5" s="24"/>
      <c r="X5" s="24"/>
      <c r="Y5" s="24"/>
      <c r="Z5" s="24"/>
      <c r="AA5" s="24"/>
      <c r="AB5" s="24"/>
      <c r="AC5" s="24"/>
      <c r="AD5" s="24"/>
      <c r="AE5" s="24"/>
      <c r="AF5" s="24"/>
      <c r="AG5" s="24"/>
      <c r="AH5" s="24"/>
      <c r="AI5" s="24"/>
      <c r="AK5" s="24"/>
      <c r="AL5" s="24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12"/>
    </row>
    <row r="6" spans="1:113">
      <c r="A6" s="26" t="s">
        <v>4450</v>
      </c>
      <c r="B6" s="27">
        <v>760</v>
      </c>
      <c r="C6" s="27">
        <v>480</v>
      </c>
      <c r="D6" s="27">
        <v>410</v>
      </c>
      <c r="E6" s="28"/>
      <c r="F6" s="27">
        <v>12</v>
      </c>
      <c r="G6" s="27">
        <v>10</v>
      </c>
      <c r="H6" s="27">
        <v>10</v>
      </c>
      <c r="I6" s="28"/>
      <c r="J6" s="29">
        <v>1</v>
      </c>
      <c r="K6" s="29">
        <v>1</v>
      </c>
      <c r="L6" s="29">
        <v>1</v>
      </c>
      <c r="M6" s="28"/>
      <c r="N6" s="29">
        <v>0.14</v>
      </c>
      <c r="O6" s="29">
        <v>0.14</v>
      </c>
      <c r="P6" s="29">
        <v>0.14</v>
      </c>
      <c r="Q6" s="28"/>
      <c r="R6" s="30">
        <v>1.5</v>
      </c>
      <c r="S6" s="30">
        <v>1.5</v>
      </c>
      <c r="T6" s="30">
        <v>1.5</v>
      </c>
      <c r="U6" s="25"/>
      <c r="V6" s="27">
        <v>470</v>
      </c>
      <c r="W6" s="27">
        <v>390</v>
      </c>
      <c r="X6" s="28"/>
      <c r="Y6" s="27">
        <v>10</v>
      </c>
      <c r="Z6" s="27">
        <v>10</v>
      </c>
      <c r="AA6" s="28"/>
      <c r="AB6" s="29">
        <v>1</v>
      </c>
      <c r="AC6" s="29">
        <v>1</v>
      </c>
      <c r="AD6" s="28"/>
      <c r="AE6" s="29">
        <v>0.14</v>
      </c>
      <c r="AF6" s="29">
        <v>0.14</v>
      </c>
      <c r="AG6" s="28"/>
      <c r="AH6" s="30">
        <v>1.5</v>
      </c>
      <c r="AI6" s="30">
        <v>1.5</v>
      </c>
      <c r="AK6" s="27">
        <v>440</v>
      </c>
      <c r="AL6" s="27">
        <v>370</v>
      </c>
      <c r="AM6" s="28"/>
      <c r="AN6" s="27">
        <v>10</v>
      </c>
      <c r="AO6" s="27">
        <v>10</v>
      </c>
      <c r="AP6" s="28"/>
      <c r="AQ6" s="29">
        <v>1</v>
      </c>
      <c r="AR6" s="29">
        <v>1</v>
      </c>
      <c r="AS6" s="28"/>
      <c r="AT6" s="29">
        <v>0.14</v>
      </c>
      <c r="AU6" s="29">
        <v>0.14</v>
      </c>
      <c r="AV6" s="28"/>
      <c r="AW6" s="30">
        <v>1.5</v>
      </c>
      <c r="AX6" s="30">
        <v>1.5</v>
      </c>
      <c r="AY6" s="12"/>
    </row>
    <row r="7" spans="1:113">
      <c r="A7" s="26" t="s">
        <v>4451</v>
      </c>
      <c r="B7" s="27">
        <v>1060</v>
      </c>
      <c r="C7" s="27">
        <v>680</v>
      </c>
      <c r="D7" s="27">
        <v>570</v>
      </c>
      <c r="E7" s="28"/>
      <c r="F7" s="27">
        <v>16</v>
      </c>
      <c r="G7" s="27">
        <v>16</v>
      </c>
      <c r="H7" s="27">
        <v>16</v>
      </c>
      <c r="I7" s="28"/>
      <c r="J7" s="29">
        <v>1</v>
      </c>
      <c r="K7" s="29">
        <v>1</v>
      </c>
      <c r="L7" s="29">
        <v>1</v>
      </c>
      <c r="M7" s="28"/>
      <c r="N7" s="29">
        <v>0.2</v>
      </c>
      <c r="O7" s="29">
        <v>0.23</v>
      </c>
      <c r="P7" s="29">
        <v>0.23</v>
      </c>
      <c r="Q7" s="28"/>
      <c r="R7" s="30">
        <v>1.5</v>
      </c>
      <c r="S7" s="30">
        <v>1.5</v>
      </c>
      <c r="T7" s="30">
        <v>1.5</v>
      </c>
      <c r="U7" s="25"/>
      <c r="V7" s="27">
        <v>660</v>
      </c>
      <c r="W7" s="27">
        <v>530</v>
      </c>
      <c r="X7" s="28"/>
      <c r="Y7" s="27">
        <v>16</v>
      </c>
      <c r="Z7" s="27">
        <v>16</v>
      </c>
      <c r="AA7" s="28"/>
      <c r="AB7" s="29">
        <v>1</v>
      </c>
      <c r="AC7" s="29">
        <v>1</v>
      </c>
      <c r="AD7" s="28"/>
      <c r="AE7" s="29">
        <v>0.23</v>
      </c>
      <c r="AF7" s="29">
        <v>0.23</v>
      </c>
      <c r="AG7" s="28"/>
      <c r="AH7" s="30">
        <v>1.5</v>
      </c>
      <c r="AI7" s="30">
        <v>1.5</v>
      </c>
      <c r="AK7" s="27">
        <v>590</v>
      </c>
      <c r="AL7" s="27">
        <v>480</v>
      </c>
      <c r="AM7" s="28"/>
      <c r="AN7" s="27">
        <v>16</v>
      </c>
      <c r="AO7" s="27">
        <v>16</v>
      </c>
      <c r="AP7" s="28"/>
      <c r="AQ7" s="29">
        <v>1</v>
      </c>
      <c r="AR7" s="29">
        <v>1</v>
      </c>
      <c r="AS7" s="28"/>
      <c r="AT7" s="29">
        <v>0.23</v>
      </c>
      <c r="AU7" s="29">
        <v>0.23</v>
      </c>
      <c r="AV7" s="28"/>
      <c r="AW7" s="30">
        <v>1.5</v>
      </c>
      <c r="AX7" s="30">
        <v>1.5</v>
      </c>
      <c r="AY7" s="12"/>
    </row>
    <row r="8" spans="1:113">
      <c r="A8" s="26" t="s">
        <v>495</v>
      </c>
      <c r="B8" s="27">
        <v>1910</v>
      </c>
      <c r="C8" s="27">
        <v>1290</v>
      </c>
      <c r="D8" s="27">
        <v>1110</v>
      </c>
      <c r="E8" s="28"/>
      <c r="F8" s="27">
        <v>28</v>
      </c>
      <c r="G8" s="27">
        <v>26</v>
      </c>
      <c r="H8" s="27">
        <v>26</v>
      </c>
      <c r="I8" s="28"/>
      <c r="J8" s="29">
        <v>1</v>
      </c>
      <c r="K8" s="29">
        <v>1</v>
      </c>
      <c r="L8" s="29">
        <v>1</v>
      </c>
      <c r="M8" s="28"/>
      <c r="N8" s="29">
        <v>0.13</v>
      </c>
      <c r="O8" s="29">
        <v>0.13</v>
      </c>
      <c r="P8" s="29">
        <v>0.14</v>
      </c>
      <c r="Q8" s="28"/>
      <c r="R8" s="30">
        <v>1.5</v>
      </c>
      <c r="S8" s="30">
        <v>1.5</v>
      </c>
      <c r="T8" s="30">
        <v>1.5</v>
      </c>
      <c r="U8" s="25"/>
      <c r="V8" s="27">
        <v>1250</v>
      </c>
      <c r="W8" s="27">
        <v>1050</v>
      </c>
      <c r="X8" s="28"/>
      <c r="Y8" s="27">
        <v>26</v>
      </c>
      <c r="Z8" s="27">
        <v>26</v>
      </c>
      <c r="AA8" s="28"/>
      <c r="AB8" s="29">
        <v>1</v>
      </c>
      <c r="AC8" s="29">
        <v>1</v>
      </c>
      <c r="AD8" s="28"/>
      <c r="AE8" s="29">
        <v>0.13</v>
      </c>
      <c r="AF8" s="29">
        <v>0.14</v>
      </c>
      <c r="AG8" s="28"/>
      <c r="AH8" s="30">
        <v>1.5</v>
      </c>
      <c r="AI8" s="30">
        <v>1.5</v>
      </c>
      <c r="AK8" s="27">
        <v>1180</v>
      </c>
      <c r="AL8" s="27">
        <v>980</v>
      </c>
      <c r="AM8" s="28"/>
      <c r="AN8" s="27">
        <v>26</v>
      </c>
      <c r="AO8" s="27">
        <v>26</v>
      </c>
      <c r="AP8" s="28"/>
      <c r="AQ8" s="29">
        <v>1</v>
      </c>
      <c r="AR8" s="29">
        <v>1</v>
      </c>
      <c r="AS8" s="28"/>
      <c r="AT8" s="29">
        <v>0.13</v>
      </c>
      <c r="AU8" s="29">
        <v>0.14</v>
      </c>
      <c r="AV8" s="28"/>
      <c r="AW8" s="30">
        <v>1.5</v>
      </c>
      <c r="AX8" s="30">
        <v>1.5</v>
      </c>
      <c r="AY8" s="12"/>
    </row>
    <row r="9" spans="1:113">
      <c r="A9" s="26" t="s">
        <v>98</v>
      </c>
      <c r="B9" s="27">
        <v>1250</v>
      </c>
      <c r="C9" s="27">
        <v>810</v>
      </c>
      <c r="D9" s="27">
        <v>680</v>
      </c>
      <c r="E9" s="28"/>
      <c r="F9" s="27">
        <v>18</v>
      </c>
      <c r="G9" s="27">
        <v>18</v>
      </c>
      <c r="H9" s="27">
        <v>16</v>
      </c>
      <c r="I9" s="28"/>
      <c r="J9" s="29">
        <v>1</v>
      </c>
      <c r="K9" s="29">
        <v>1</v>
      </c>
      <c r="L9" s="29">
        <v>1</v>
      </c>
      <c r="M9" s="28"/>
      <c r="N9" s="29">
        <v>0.13</v>
      </c>
      <c r="O9" s="29">
        <v>0.14</v>
      </c>
      <c r="P9" s="29">
        <v>0.14</v>
      </c>
      <c r="Q9" s="28"/>
      <c r="R9" s="30">
        <v>1.5</v>
      </c>
      <c r="S9" s="30">
        <v>1.5</v>
      </c>
      <c r="T9" s="30">
        <v>1.5</v>
      </c>
      <c r="U9" s="25"/>
      <c r="V9" s="27">
        <v>790</v>
      </c>
      <c r="W9" s="27">
        <v>650</v>
      </c>
      <c r="X9" s="28"/>
      <c r="Y9" s="27">
        <v>18</v>
      </c>
      <c r="Z9" s="27">
        <v>16</v>
      </c>
      <c r="AA9" s="28"/>
      <c r="AB9" s="29">
        <v>1</v>
      </c>
      <c r="AC9" s="29">
        <v>1</v>
      </c>
      <c r="AD9" s="28"/>
      <c r="AE9" s="29">
        <v>0.14</v>
      </c>
      <c r="AF9" s="29">
        <v>0.14</v>
      </c>
      <c r="AG9" s="28"/>
      <c r="AH9" s="30">
        <v>1.5</v>
      </c>
      <c r="AI9" s="30">
        <v>1.5</v>
      </c>
      <c r="AK9" s="27">
        <v>690</v>
      </c>
      <c r="AL9" s="27">
        <v>510</v>
      </c>
      <c r="AM9" s="28"/>
      <c r="AN9" s="27">
        <v>16</v>
      </c>
      <c r="AO9" s="27">
        <v>16</v>
      </c>
      <c r="AP9" s="28"/>
      <c r="AQ9" s="29">
        <v>1</v>
      </c>
      <c r="AR9" s="29">
        <v>1</v>
      </c>
      <c r="AS9" s="28"/>
      <c r="AT9" s="29">
        <v>0.14</v>
      </c>
      <c r="AU9" s="29">
        <v>0.14</v>
      </c>
      <c r="AV9" s="28"/>
      <c r="AW9" s="30">
        <v>1.5</v>
      </c>
      <c r="AX9" s="30">
        <v>1.5</v>
      </c>
      <c r="AY9" s="12"/>
    </row>
    <row r="10" spans="1:113">
      <c r="A10" s="26" t="s">
        <v>171</v>
      </c>
      <c r="B10" s="27">
        <v>590</v>
      </c>
      <c r="C10" s="27">
        <v>360</v>
      </c>
      <c r="D10" s="27">
        <v>290</v>
      </c>
      <c r="E10" s="28"/>
      <c r="F10" s="27">
        <v>10</v>
      </c>
      <c r="G10" s="27">
        <v>10</v>
      </c>
      <c r="H10" s="27">
        <v>10</v>
      </c>
      <c r="I10" s="28"/>
      <c r="J10" s="29">
        <v>1</v>
      </c>
      <c r="K10" s="29">
        <v>1</v>
      </c>
      <c r="L10" s="29">
        <v>1</v>
      </c>
      <c r="M10" s="28"/>
      <c r="N10" s="29">
        <v>0.12</v>
      </c>
      <c r="O10" s="29">
        <v>0.12</v>
      </c>
      <c r="P10" s="29">
        <v>0.12</v>
      </c>
      <c r="Q10" s="28"/>
      <c r="R10" s="30">
        <v>1.5</v>
      </c>
      <c r="S10" s="30">
        <v>1.5</v>
      </c>
      <c r="T10" s="30">
        <v>1.5</v>
      </c>
      <c r="U10" s="25"/>
      <c r="V10" s="27">
        <v>350</v>
      </c>
      <c r="W10" s="27">
        <v>280</v>
      </c>
      <c r="X10" s="28"/>
      <c r="Y10" s="27">
        <v>10</v>
      </c>
      <c r="Z10" s="27">
        <v>10</v>
      </c>
      <c r="AA10" s="28"/>
      <c r="AB10" s="29">
        <v>1</v>
      </c>
      <c r="AC10" s="29">
        <v>1</v>
      </c>
      <c r="AD10" s="28"/>
      <c r="AE10" s="29">
        <v>0.12</v>
      </c>
      <c r="AF10" s="29">
        <v>0.12</v>
      </c>
      <c r="AG10" s="28"/>
      <c r="AH10" s="30">
        <v>1.5</v>
      </c>
      <c r="AI10" s="30">
        <v>1.5</v>
      </c>
      <c r="AK10" s="27">
        <v>320</v>
      </c>
      <c r="AL10" s="27">
        <v>260</v>
      </c>
      <c r="AM10" s="28"/>
      <c r="AN10" s="27">
        <v>10</v>
      </c>
      <c r="AO10" s="27">
        <v>10</v>
      </c>
      <c r="AP10" s="28"/>
      <c r="AQ10" s="29">
        <v>1</v>
      </c>
      <c r="AR10" s="29">
        <v>1</v>
      </c>
      <c r="AS10" s="28"/>
      <c r="AT10" s="29">
        <v>0.12</v>
      </c>
      <c r="AU10" s="29">
        <v>0.12</v>
      </c>
      <c r="AV10" s="28"/>
      <c r="AW10" s="30">
        <v>1.5</v>
      </c>
      <c r="AX10" s="30">
        <v>1.5</v>
      </c>
      <c r="AY10" s="12"/>
    </row>
    <row r="11" spans="1:113">
      <c r="A11" s="26" t="s">
        <v>62</v>
      </c>
      <c r="B11" s="27">
        <v>530</v>
      </c>
      <c r="C11" s="27">
        <v>320</v>
      </c>
      <c r="D11" s="27">
        <v>260</v>
      </c>
      <c r="E11" s="28"/>
      <c r="F11" s="27">
        <v>8</v>
      </c>
      <c r="G11" s="27">
        <v>8</v>
      </c>
      <c r="H11" s="27">
        <v>6</v>
      </c>
      <c r="I11" s="28"/>
      <c r="J11" s="29">
        <v>1</v>
      </c>
      <c r="K11" s="29">
        <v>1</v>
      </c>
      <c r="L11" s="29">
        <v>1</v>
      </c>
      <c r="M11" s="28"/>
      <c r="N11" s="29">
        <v>0.2</v>
      </c>
      <c r="O11" s="29">
        <v>0.21</v>
      </c>
      <c r="P11" s="29">
        <v>0.22</v>
      </c>
      <c r="Q11" s="28"/>
      <c r="R11" s="30">
        <v>1.5</v>
      </c>
      <c r="S11" s="30">
        <v>1.5</v>
      </c>
      <c r="T11" s="30">
        <v>1.5</v>
      </c>
      <c r="U11" s="25"/>
      <c r="V11" s="27">
        <v>310</v>
      </c>
      <c r="W11" s="27">
        <v>250</v>
      </c>
      <c r="X11" s="28"/>
      <c r="Y11" s="27">
        <v>8</v>
      </c>
      <c r="Z11" s="27">
        <v>6</v>
      </c>
      <c r="AA11" s="28"/>
      <c r="AB11" s="29">
        <v>1</v>
      </c>
      <c r="AC11" s="29">
        <v>1</v>
      </c>
      <c r="AD11" s="28"/>
      <c r="AE11" s="29">
        <v>0.21</v>
      </c>
      <c r="AF11" s="29">
        <v>0.22</v>
      </c>
      <c r="AG11" s="28"/>
      <c r="AH11" s="30">
        <v>1.5</v>
      </c>
      <c r="AI11" s="30">
        <v>1.5</v>
      </c>
      <c r="AK11" s="27">
        <v>290</v>
      </c>
      <c r="AL11" s="27">
        <v>220</v>
      </c>
      <c r="AM11" s="28"/>
      <c r="AN11" s="27">
        <v>6</v>
      </c>
      <c r="AO11" s="27">
        <v>6</v>
      </c>
      <c r="AP11" s="28"/>
      <c r="AQ11" s="29">
        <v>1</v>
      </c>
      <c r="AR11" s="29">
        <v>1</v>
      </c>
      <c r="AS11" s="28"/>
      <c r="AT11" s="29">
        <v>0.21</v>
      </c>
      <c r="AU11" s="29">
        <v>0.22</v>
      </c>
      <c r="AV11" s="28"/>
      <c r="AW11" s="30">
        <v>1.5</v>
      </c>
      <c r="AX11" s="30">
        <v>1.5</v>
      </c>
      <c r="AY11" s="12"/>
    </row>
    <row r="12" spans="1:113">
      <c r="A12" s="26" t="s">
        <v>83</v>
      </c>
      <c r="B12" s="27">
        <v>580</v>
      </c>
      <c r="C12" s="27">
        <v>350</v>
      </c>
      <c r="D12" s="27">
        <v>290</v>
      </c>
      <c r="E12" s="28"/>
      <c r="F12" s="27">
        <v>8</v>
      </c>
      <c r="G12" s="27">
        <v>8</v>
      </c>
      <c r="H12" s="27">
        <v>8</v>
      </c>
      <c r="I12" s="28"/>
      <c r="J12" s="29">
        <v>1</v>
      </c>
      <c r="K12" s="29">
        <v>1</v>
      </c>
      <c r="L12" s="29">
        <v>1</v>
      </c>
      <c r="M12" s="28"/>
      <c r="N12" s="29">
        <v>0.25</v>
      </c>
      <c r="O12" s="29">
        <v>0.26</v>
      </c>
      <c r="P12" s="29">
        <v>0.26</v>
      </c>
      <c r="Q12" s="28"/>
      <c r="R12" s="30">
        <v>1.5</v>
      </c>
      <c r="S12" s="30">
        <v>1.5</v>
      </c>
      <c r="T12" s="30">
        <v>1.5</v>
      </c>
      <c r="U12" s="25"/>
      <c r="V12" s="27">
        <v>340</v>
      </c>
      <c r="W12" s="27">
        <v>270</v>
      </c>
      <c r="X12" s="28"/>
      <c r="Y12" s="27">
        <v>8</v>
      </c>
      <c r="Z12" s="27">
        <v>8</v>
      </c>
      <c r="AA12" s="28"/>
      <c r="AB12" s="29">
        <v>1</v>
      </c>
      <c r="AC12" s="29">
        <v>1</v>
      </c>
      <c r="AD12" s="28"/>
      <c r="AE12" s="29">
        <v>0.26</v>
      </c>
      <c r="AF12" s="29">
        <v>0.26</v>
      </c>
      <c r="AG12" s="28"/>
      <c r="AH12" s="30">
        <v>1.5</v>
      </c>
      <c r="AI12" s="30">
        <v>1.5</v>
      </c>
      <c r="AK12" s="27">
        <v>310</v>
      </c>
      <c r="AL12" s="27">
        <v>240</v>
      </c>
      <c r="AM12" s="28"/>
      <c r="AN12" s="27">
        <v>8</v>
      </c>
      <c r="AO12" s="27">
        <v>8</v>
      </c>
      <c r="AP12" s="28"/>
      <c r="AQ12" s="29">
        <v>1</v>
      </c>
      <c r="AR12" s="29">
        <v>1</v>
      </c>
      <c r="AS12" s="28"/>
      <c r="AT12" s="29">
        <v>0.26</v>
      </c>
      <c r="AU12" s="29">
        <v>0.26</v>
      </c>
      <c r="AV12" s="28"/>
      <c r="AW12" s="30">
        <v>1.5</v>
      </c>
      <c r="AX12" s="30">
        <v>1.5</v>
      </c>
      <c r="AY12" s="12"/>
    </row>
    <row r="13" spans="1:113">
      <c r="A13" s="26" t="s">
        <v>70</v>
      </c>
      <c r="B13" s="27">
        <v>1060</v>
      </c>
      <c r="C13" s="27">
        <v>650</v>
      </c>
      <c r="D13" s="27">
        <v>530</v>
      </c>
      <c r="E13" s="28"/>
      <c r="F13" s="27">
        <v>16</v>
      </c>
      <c r="G13" s="27">
        <v>14</v>
      </c>
      <c r="H13" s="27">
        <v>14</v>
      </c>
      <c r="I13" s="28"/>
      <c r="J13" s="29">
        <v>1</v>
      </c>
      <c r="K13" s="29">
        <v>1</v>
      </c>
      <c r="L13" s="29">
        <v>1</v>
      </c>
      <c r="M13" s="28"/>
      <c r="N13" s="29">
        <v>0.22</v>
      </c>
      <c r="O13" s="29">
        <v>0.23</v>
      </c>
      <c r="P13" s="29">
        <v>0.23</v>
      </c>
      <c r="Q13" s="28"/>
      <c r="R13" s="30">
        <v>1.5</v>
      </c>
      <c r="S13" s="30">
        <v>1.5</v>
      </c>
      <c r="T13" s="30">
        <v>1.5</v>
      </c>
      <c r="U13" s="25"/>
      <c r="V13" s="27">
        <v>620</v>
      </c>
      <c r="W13" s="27">
        <v>500</v>
      </c>
      <c r="X13" s="28"/>
      <c r="Y13" s="27">
        <v>14</v>
      </c>
      <c r="Z13" s="27">
        <v>14</v>
      </c>
      <c r="AA13" s="28"/>
      <c r="AB13" s="29">
        <v>1</v>
      </c>
      <c r="AC13" s="29">
        <v>1</v>
      </c>
      <c r="AD13" s="28"/>
      <c r="AE13" s="29">
        <v>0.23</v>
      </c>
      <c r="AF13" s="29">
        <v>0.23</v>
      </c>
      <c r="AG13" s="28"/>
      <c r="AH13" s="30">
        <v>1.5</v>
      </c>
      <c r="AI13" s="30">
        <v>1.5</v>
      </c>
      <c r="AK13" s="27">
        <v>560</v>
      </c>
      <c r="AL13" s="27">
        <v>430</v>
      </c>
      <c r="AM13" s="28"/>
      <c r="AN13" s="27">
        <v>14</v>
      </c>
      <c r="AO13" s="27">
        <v>14</v>
      </c>
      <c r="AP13" s="28"/>
      <c r="AQ13" s="29">
        <v>1</v>
      </c>
      <c r="AR13" s="29">
        <v>1</v>
      </c>
      <c r="AS13" s="28"/>
      <c r="AT13" s="29">
        <v>0.23</v>
      </c>
      <c r="AU13" s="29">
        <v>0.23</v>
      </c>
      <c r="AV13" s="28"/>
      <c r="AW13" s="30">
        <v>1.5</v>
      </c>
      <c r="AX13" s="30">
        <v>1.5</v>
      </c>
      <c r="AY13" s="12"/>
    </row>
    <row r="14" spans="1:113">
      <c r="A14" s="31" t="s">
        <v>87</v>
      </c>
      <c r="B14" s="32">
        <v>720</v>
      </c>
      <c r="C14" s="32">
        <v>460</v>
      </c>
      <c r="D14" s="32">
        <v>390</v>
      </c>
      <c r="E14" s="33"/>
      <c r="F14" s="32">
        <v>10</v>
      </c>
      <c r="G14" s="32">
        <v>10</v>
      </c>
      <c r="H14" s="32">
        <v>10</v>
      </c>
      <c r="I14" s="33"/>
      <c r="J14" s="34">
        <v>1</v>
      </c>
      <c r="K14" s="34">
        <v>1</v>
      </c>
      <c r="L14" s="34">
        <v>1</v>
      </c>
      <c r="M14" s="33"/>
      <c r="N14" s="34">
        <v>0.2</v>
      </c>
      <c r="O14" s="34">
        <v>0.21</v>
      </c>
      <c r="P14" s="34">
        <v>0.21</v>
      </c>
      <c r="Q14" s="33"/>
      <c r="R14" s="35">
        <v>1.5</v>
      </c>
      <c r="S14" s="35">
        <v>1.5</v>
      </c>
      <c r="T14" s="35">
        <v>1.5</v>
      </c>
      <c r="U14" s="25"/>
      <c r="V14" s="32">
        <v>460</v>
      </c>
      <c r="W14" s="32">
        <v>380</v>
      </c>
      <c r="X14" s="33"/>
      <c r="Y14" s="32">
        <v>10</v>
      </c>
      <c r="Z14" s="32">
        <v>10</v>
      </c>
      <c r="AA14" s="33"/>
      <c r="AB14" s="34">
        <v>1</v>
      </c>
      <c r="AC14" s="34">
        <v>1</v>
      </c>
      <c r="AD14" s="33"/>
      <c r="AE14" s="34">
        <v>0.21</v>
      </c>
      <c r="AF14" s="34">
        <v>0.21</v>
      </c>
      <c r="AG14" s="33"/>
      <c r="AH14" s="35">
        <v>1.5</v>
      </c>
      <c r="AI14" s="35">
        <v>1.5</v>
      </c>
      <c r="AK14" s="32">
        <v>430</v>
      </c>
      <c r="AL14" s="32">
        <v>360</v>
      </c>
      <c r="AM14" s="33"/>
      <c r="AN14" s="32">
        <v>10</v>
      </c>
      <c r="AO14" s="32">
        <v>10</v>
      </c>
      <c r="AP14" s="33"/>
      <c r="AQ14" s="34">
        <v>1</v>
      </c>
      <c r="AR14" s="34">
        <v>1</v>
      </c>
      <c r="AS14" s="33"/>
      <c r="AT14" s="34">
        <v>0.21</v>
      </c>
      <c r="AU14" s="34">
        <v>0.21</v>
      </c>
      <c r="AV14" s="33"/>
      <c r="AW14" s="35">
        <v>1.5</v>
      </c>
      <c r="AX14" s="35">
        <v>1.5</v>
      </c>
      <c r="AY14" s="12"/>
    </row>
    <row r="15" spans="1:113">
      <c r="A15" s="26"/>
      <c r="B15" s="27"/>
      <c r="C15" s="27"/>
      <c r="D15" s="27"/>
      <c r="E15" s="36"/>
      <c r="F15" s="27"/>
      <c r="G15" s="27"/>
      <c r="H15" s="27"/>
      <c r="I15" s="36"/>
      <c r="J15" s="37"/>
      <c r="K15" s="37"/>
      <c r="L15" s="37"/>
      <c r="M15" s="36"/>
      <c r="N15" s="37"/>
      <c r="O15" s="37"/>
      <c r="P15" s="37"/>
      <c r="Q15" s="36"/>
      <c r="R15" s="30"/>
      <c r="S15" s="30"/>
      <c r="T15" s="30"/>
      <c r="U15" s="25"/>
      <c r="V15" s="27"/>
      <c r="W15" s="27"/>
      <c r="X15" s="36"/>
      <c r="Y15" s="27"/>
      <c r="Z15" s="27"/>
      <c r="AA15" s="36"/>
      <c r="AB15" s="37"/>
      <c r="AC15" s="37"/>
      <c r="AD15" s="36"/>
      <c r="AE15" s="37"/>
      <c r="AF15" s="37"/>
      <c r="AG15" s="36"/>
      <c r="AH15" s="30"/>
      <c r="AI15" s="30"/>
      <c r="AK15" s="27"/>
      <c r="AL15" s="27"/>
      <c r="AM15" s="36"/>
      <c r="AN15" s="27"/>
      <c r="AO15" s="27"/>
      <c r="AP15" s="36"/>
      <c r="AQ15" s="37"/>
      <c r="AR15" s="37"/>
      <c r="AS15" s="36"/>
      <c r="AT15" s="37"/>
      <c r="AU15" s="37"/>
      <c r="AV15" s="36"/>
      <c r="AW15" s="30"/>
      <c r="AX15" s="30"/>
      <c r="AY15" s="12"/>
    </row>
    <row r="16" spans="1:113">
      <c r="A16" s="38" t="s">
        <v>4450</v>
      </c>
      <c r="B16" s="39"/>
      <c r="C16" s="39">
        <f t="shared" ref="C16:C24" si="0">C6/B6</f>
        <v>0.631578947368421</v>
      </c>
      <c r="D16" s="39">
        <f t="shared" ref="D16:D24" si="1">D6/B6</f>
        <v>0.539473684210526</v>
      </c>
      <c r="E16" s="40"/>
      <c r="F16" s="39"/>
      <c r="G16" s="39">
        <f t="shared" ref="G16:G24" si="2">G6/F6</f>
        <v>0.833333333333333</v>
      </c>
      <c r="H16" s="39">
        <f t="shared" ref="H16:H24" si="3">H6/F6</f>
        <v>0.833333333333333</v>
      </c>
      <c r="I16" s="40"/>
      <c r="J16" s="41"/>
      <c r="K16" s="41"/>
      <c r="L16" s="41"/>
      <c r="M16" s="40"/>
      <c r="N16" s="41"/>
      <c r="O16" s="41"/>
      <c r="P16" s="41"/>
      <c r="Q16" s="40"/>
      <c r="R16" s="42"/>
      <c r="S16" s="42"/>
      <c r="T16" s="42"/>
      <c r="U16" s="43"/>
      <c r="V16" s="39">
        <f t="shared" ref="V16:V24" si="4">V6/B6</f>
        <v>0.618421052631579</v>
      </c>
      <c r="W16" s="39">
        <f t="shared" ref="W16:W24" si="5">W6/B6</f>
        <v>0.513157894736842</v>
      </c>
      <c r="X16" s="40"/>
      <c r="Y16" s="39">
        <f t="shared" ref="Y16:Y24" si="6">Y6/F6</f>
        <v>0.833333333333333</v>
      </c>
      <c r="Z16" s="39">
        <f t="shared" ref="Z16:Z24" si="7">Z6/F6</f>
        <v>0.833333333333333</v>
      </c>
      <c r="AA16" s="40"/>
      <c r="AB16" s="41"/>
      <c r="AC16" s="41"/>
      <c r="AD16" s="40"/>
      <c r="AE16" s="41"/>
      <c r="AF16" s="41"/>
      <c r="AG16" s="40"/>
      <c r="AH16" s="42"/>
      <c r="AI16" s="42"/>
      <c r="AJ16" s="44"/>
      <c r="AK16" s="39">
        <f t="shared" ref="AK16:AO16" si="8">AK6/B6</f>
        <v>0.578947368421053</v>
      </c>
      <c r="AL16" s="39">
        <f t="shared" ref="AL16:AL24" si="9">AL6/B6</f>
        <v>0.486842105263158</v>
      </c>
      <c r="AM16" s="39">
        <f t="shared" si="8"/>
        <v>0</v>
      </c>
      <c r="AN16" s="39">
        <f t="shared" ref="AN16:AN24" si="10">AN6/F6</f>
        <v>0.833333333333333</v>
      </c>
      <c r="AO16" s="39">
        <f t="shared" si="8"/>
        <v>0.833333333333333</v>
      </c>
      <c r="AP16" s="40"/>
      <c r="AQ16" s="41"/>
      <c r="AR16" s="41"/>
      <c r="AS16" s="40"/>
      <c r="AT16" s="41"/>
      <c r="AU16" s="41"/>
      <c r="AV16" s="40"/>
      <c r="AW16" s="42"/>
      <c r="AX16" s="42"/>
      <c r="AY16" s="45"/>
      <c r="AZ16" s="45"/>
      <c r="BA16" s="45"/>
      <c r="BB16" s="45"/>
      <c r="BC16" s="45"/>
      <c r="BD16" s="45"/>
      <c r="BE16" s="45"/>
      <c r="BF16" s="45"/>
      <c r="BG16" s="45"/>
      <c r="BH16" s="45"/>
      <c r="BI16" s="45"/>
      <c r="BJ16" s="45"/>
      <c r="BK16" s="45"/>
      <c r="BL16" s="45"/>
      <c r="BM16" s="45"/>
      <c r="BN16" s="45"/>
      <c r="BO16" s="45"/>
      <c r="BP16" s="45"/>
      <c r="BQ16" s="45"/>
      <c r="BR16" s="45"/>
      <c r="BS16" s="45"/>
      <c r="BT16" s="45"/>
      <c r="BU16" s="45"/>
      <c r="BV16" s="45"/>
      <c r="BW16" s="45"/>
      <c r="BX16" s="45"/>
      <c r="BY16" s="45"/>
      <c r="BZ16" s="45"/>
      <c r="CA16" s="45"/>
      <c r="CB16" s="45"/>
      <c r="CC16" s="45"/>
      <c r="CD16" s="45"/>
      <c r="CE16" s="45"/>
      <c r="CF16" s="45"/>
      <c r="CG16" s="45"/>
      <c r="CH16" s="45"/>
      <c r="CI16" s="45"/>
      <c r="CJ16" s="45"/>
      <c r="CK16" s="45"/>
      <c r="CL16" s="45"/>
      <c r="CM16" s="45"/>
      <c r="CN16" s="45"/>
      <c r="CO16" s="45"/>
      <c r="CP16" s="45"/>
      <c r="CQ16" s="45"/>
      <c r="CR16" s="45"/>
      <c r="CS16" s="45"/>
      <c r="CT16" s="45"/>
      <c r="CU16" s="45"/>
      <c r="CV16" s="45"/>
      <c r="CW16" s="45"/>
      <c r="CX16" s="45"/>
      <c r="CY16" s="45"/>
      <c r="CZ16" s="45"/>
      <c r="DA16" s="45"/>
      <c r="DB16" s="45"/>
      <c r="DC16" s="45"/>
      <c r="DD16" s="45"/>
      <c r="DE16" s="45"/>
      <c r="DF16" s="45"/>
      <c r="DG16" s="45"/>
      <c r="DH16" s="45"/>
      <c r="DI16" s="45"/>
    </row>
    <row r="17" spans="1:113">
      <c r="A17" s="38" t="s">
        <v>4451</v>
      </c>
      <c r="B17" s="39"/>
      <c r="C17" s="39">
        <f t="shared" si="0"/>
        <v>0.641509433962264</v>
      </c>
      <c r="D17" s="39">
        <f t="shared" si="1"/>
        <v>0.537735849056604</v>
      </c>
      <c r="E17" s="40"/>
      <c r="F17" s="39"/>
      <c r="G17" s="39">
        <f t="shared" si="2"/>
        <v>1</v>
      </c>
      <c r="H17" s="39">
        <f t="shared" si="3"/>
        <v>1</v>
      </c>
      <c r="I17" s="40"/>
      <c r="J17" s="41"/>
      <c r="K17" s="41"/>
      <c r="L17" s="41"/>
      <c r="M17" s="40"/>
      <c r="N17" s="41"/>
      <c r="O17" s="41"/>
      <c r="P17" s="41"/>
      <c r="Q17" s="40"/>
      <c r="R17" s="42"/>
      <c r="S17" s="42"/>
      <c r="T17" s="42"/>
      <c r="U17" s="43"/>
      <c r="V17" s="39">
        <f t="shared" si="4"/>
        <v>0.622641509433962</v>
      </c>
      <c r="W17" s="39">
        <f t="shared" si="5"/>
        <v>0.5</v>
      </c>
      <c r="X17" s="40"/>
      <c r="Y17" s="39">
        <f t="shared" si="6"/>
        <v>1</v>
      </c>
      <c r="Z17" s="39">
        <f t="shared" si="7"/>
        <v>1</v>
      </c>
      <c r="AA17" s="40"/>
      <c r="AB17" s="41"/>
      <c r="AC17" s="41"/>
      <c r="AD17" s="40"/>
      <c r="AE17" s="41"/>
      <c r="AF17" s="41"/>
      <c r="AG17" s="40"/>
      <c r="AH17" s="42"/>
      <c r="AI17" s="42"/>
      <c r="AJ17" s="44"/>
      <c r="AK17" s="39">
        <f t="shared" ref="AK17:AK24" si="11">AK7/B7</f>
        <v>0.556603773584906</v>
      </c>
      <c r="AL17" s="39">
        <f t="shared" si="9"/>
        <v>0.452830188679245</v>
      </c>
      <c r="AM17" s="40"/>
      <c r="AN17" s="39">
        <f t="shared" si="10"/>
        <v>1</v>
      </c>
      <c r="AO17" s="39">
        <f t="shared" ref="AO17:AO24" si="12">AO7/F7</f>
        <v>1</v>
      </c>
      <c r="AP17" s="40"/>
      <c r="AQ17" s="41"/>
      <c r="AR17" s="41"/>
      <c r="AS17" s="40"/>
      <c r="AT17" s="41"/>
      <c r="AU17" s="41"/>
      <c r="AV17" s="40"/>
      <c r="AW17" s="42"/>
      <c r="AX17" s="42"/>
      <c r="AY17" s="45"/>
      <c r="AZ17" s="45"/>
      <c r="BA17" s="45"/>
      <c r="BB17" s="45"/>
      <c r="BC17" s="45"/>
      <c r="BD17" s="45"/>
      <c r="BE17" s="45"/>
      <c r="BF17" s="45"/>
      <c r="BG17" s="45"/>
      <c r="BH17" s="45"/>
      <c r="BI17" s="45"/>
      <c r="BJ17" s="45"/>
      <c r="BK17" s="45"/>
      <c r="BL17" s="45"/>
      <c r="BM17" s="45"/>
      <c r="BN17" s="45"/>
      <c r="BO17" s="45"/>
      <c r="BP17" s="45"/>
      <c r="BQ17" s="45"/>
      <c r="BR17" s="45"/>
      <c r="BS17" s="45"/>
      <c r="BT17" s="45"/>
      <c r="BU17" s="45"/>
      <c r="BV17" s="45"/>
      <c r="BW17" s="45"/>
      <c r="BX17" s="45"/>
      <c r="BY17" s="45"/>
      <c r="BZ17" s="45"/>
      <c r="CA17" s="45"/>
      <c r="CB17" s="45"/>
      <c r="CC17" s="45"/>
      <c r="CD17" s="45"/>
      <c r="CE17" s="45"/>
      <c r="CF17" s="45"/>
      <c r="CG17" s="45"/>
      <c r="CH17" s="45"/>
      <c r="CI17" s="45"/>
      <c r="CJ17" s="45"/>
      <c r="CK17" s="45"/>
      <c r="CL17" s="45"/>
      <c r="CM17" s="45"/>
      <c r="CN17" s="45"/>
      <c r="CO17" s="45"/>
      <c r="CP17" s="45"/>
      <c r="CQ17" s="45"/>
      <c r="CR17" s="45"/>
      <c r="CS17" s="45"/>
      <c r="CT17" s="45"/>
      <c r="CU17" s="45"/>
      <c r="CV17" s="45"/>
      <c r="CW17" s="45"/>
      <c r="CX17" s="45"/>
      <c r="CY17" s="45"/>
      <c r="CZ17" s="45"/>
      <c r="DA17" s="45"/>
      <c r="DB17" s="45"/>
      <c r="DC17" s="45"/>
      <c r="DD17" s="45"/>
      <c r="DE17" s="45"/>
      <c r="DF17" s="45"/>
      <c r="DG17" s="45"/>
      <c r="DH17" s="45"/>
      <c r="DI17" s="45"/>
    </row>
    <row r="18" spans="1:113">
      <c r="A18" s="38" t="s">
        <v>495</v>
      </c>
      <c r="B18" s="39"/>
      <c r="C18" s="39">
        <f t="shared" si="0"/>
        <v>0.675392670157068</v>
      </c>
      <c r="D18" s="39">
        <f t="shared" si="1"/>
        <v>0.581151832460733</v>
      </c>
      <c r="E18" s="40"/>
      <c r="F18" s="39"/>
      <c r="G18" s="39">
        <f t="shared" si="2"/>
        <v>0.928571428571429</v>
      </c>
      <c r="H18" s="39">
        <f t="shared" si="3"/>
        <v>0.928571428571429</v>
      </c>
      <c r="I18" s="40"/>
      <c r="J18" s="41"/>
      <c r="K18" s="41"/>
      <c r="L18" s="41"/>
      <c r="M18" s="40"/>
      <c r="N18" s="41"/>
      <c r="O18" s="41"/>
      <c r="P18" s="41"/>
      <c r="Q18" s="40"/>
      <c r="R18" s="42"/>
      <c r="S18" s="42"/>
      <c r="T18" s="42"/>
      <c r="U18" s="43"/>
      <c r="V18" s="39">
        <f t="shared" si="4"/>
        <v>0.654450261780105</v>
      </c>
      <c r="W18" s="39">
        <f t="shared" si="5"/>
        <v>0.549738219895288</v>
      </c>
      <c r="X18" s="40"/>
      <c r="Y18" s="39">
        <f t="shared" si="6"/>
        <v>0.928571428571429</v>
      </c>
      <c r="Z18" s="39">
        <f t="shared" si="7"/>
        <v>0.928571428571429</v>
      </c>
      <c r="AA18" s="40"/>
      <c r="AB18" s="41"/>
      <c r="AC18" s="41"/>
      <c r="AD18" s="40"/>
      <c r="AE18" s="41"/>
      <c r="AF18" s="41"/>
      <c r="AG18" s="40"/>
      <c r="AH18" s="42"/>
      <c r="AI18" s="42"/>
      <c r="AJ18" s="44"/>
      <c r="AK18" s="39">
        <f t="shared" si="11"/>
        <v>0.617801047120419</v>
      </c>
      <c r="AL18" s="39">
        <f t="shared" si="9"/>
        <v>0.513089005235602</v>
      </c>
      <c r="AM18" s="40"/>
      <c r="AN18" s="39">
        <f t="shared" si="10"/>
        <v>0.928571428571429</v>
      </c>
      <c r="AO18" s="39">
        <f t="shared" si="12"/>
        <v>0.928571428571429</v>
      </c>
      <c r="AP18" s="40"/>
      <c r="AQ18" s="41"/>
      <c r="AR18" s="41"/>
      <c r="AS18" s="40"/>
      <c r="AT18" s="41"/>
      <c r="AU18" s="41"/>
      <c r="AV18" s="40"/>
      <c r="AW18" s="42"/>
      <c r="AX18" s="42"/>
      <c r="AY18" s="45"/>
      <c r="AZ18" s="45"/>
      <c r="BA18" s="45"/>
      <c r="BB18" s="45"/>
      <c r="BC18" s="45"/>
      <c r="BD18" s="45"/>
      <c r="BE18" s="45"/>
      <c r="BF18" s="45"/>
      <c r="BG18" s="45"/>
      <c r="BH18" s="45"/>
      <c r="BI18" s="45"/>
      <c r="BJ18" s="45"/>
      <c r="BK18" s="45"/>
      <c r="BL18" s="45"/>
      <c r="BM18" s="45"/>
      <c r="BN18" s="45"/>
      <c r="BO18" s="45"/>
      <c r="BP18" s="45"/>
      <c r="BQ18" s="45"/>
      <c r="BR18" s="45"/>
      <c r="BS18" s="45"/>
      <c r="BT18" s="45"/>
      <c r="BU18" s="45"/>
      <c r="BV18" s="45"/>
      <c r="BW18" s="45"/>
      <c r="BX18" s="45"/>
      <c r="BY18" s="45"/>
      <c r="BZ18" s="45"/>
      <c r="CA18" s="45"/>
      <c r="CB18" s="45"/>
      <c r="CC18" s="45"/>
      <c r="CD18" s="45"/>
      <c r="CE18" s="45"/>
      <c r="CF18" s="45"/>
      <c r="CG18" s="45"/>
      <c r="CH18" s="45"/>
      <c r="CI18" s="45"/>
      <c r="CJ18" s="45"/>
      <c r="CK18" s="45"/>
      <c r="CL18" s="45"/>
      <c r="CM18" s="45"/>
      <c r="CN18" s="45"/>
      <c r="CO18" s="45"/>
      <c r="CP18" s="45"/>
      <c r="CQ18" s="45"/>
      <c r="CR18" s="45"/>
      <c r="CS18" s="45"/>
      <c r="CT18" s="45"/>
      <c r="CU18" s="45"/>
      <c r="CV18" s="45"/>
      <c r="CW18" s="45"/>
      <c r="CX18" s="45"/>
      <c r="CY18" s="45"/>
      <c r="CZ18" s="45"/>
      <c r="DA18" s="45"/>
      <c r="DB18" s="45"/>
      <c r="DC18" s="45"/>
      <c r="DD18" s="45"/>
      <c r="DE18" s="45"/>
      <c r="DF18" s="45"/>
      <c r="DG18" s="45"/>
      <c r="DH18" s="45"/>
      <c r="DI18" s="45"/>
    </row>
    <row r="19" spans="1:113">
      <c r="A19" s="38" t="s">
        <v>98</v>
      </c>
      <c r="B19" s="39"/>
      <c r="C19" s="39">
        <f t="shared" si="0"/>
        <v>0.648</v>
      </c>
      <c r="D19" s="39">
        <f t="shared" si="1"/>
        <v>0.544</v>
      </c>
      <c r="E19" s="40"/>
      <c r="F19" s="39"/>
      <c r="G19" s="39">
        <f t="shared" si="2"/>
        <v>1</v>
      </c>
      <c r="H19" s="39">
        <f t="shared" si="3"/>
        <v>0.888888888888889</v>
      </c>
      <c r="I19" s="40"/>
      <c r="J19" s="41"/>
      <c r="K19" s="41"/>
      <c r="L19" s="41"/>
      <c r="M19" s="40"/>
      <c r="N19" s="41"/>
      <c r="O19" s="41"/>
      <c r="P19" s="41"/>
      <c r="Q19" s="40"/>
      <c r="R19" s="42"/>
      <c r="S19" s="42"/>
      <c r="T19" s="42"/>
      <c r="U19" s="43"/>
      <c r="V19" s="39">
        <f t="shared" si="4"/>
        <v>0.632</v>
      </c>
      <c r="W19" s="39">
        <f t="shared" si="5"/>
        <v>0.52</v>
      </c>
      <c r="X19" s="40"/>
      <c r="Y19" s="39">
        <f t="shared" si="6"/>
        <v>1</v>
      </c>
      <c r="Z19" s="39">
        <f t="shared" si="7"/>
        <v>0.888888888888889</v>
      </c>
      <c r="AA19" s="40"/>
      <c r="AB19" s="41"/>
      <c r="AC19" s="41"/>
      <c r="AD19" s="40"/>
      <c r="AE19" s="41"/>
      <c r="AF19" s="41"/>
      <c r="AG19" s="40"/>
      <c r="AH19" s="42"/>
      <c r="AI19" s="42"/>
      <c r="AJ19" s="44"/>
      <c r="AK19" s="39">
        <f t="shared" si="11"/>
        <v>0.552</v>
      </c>
      <c r="AL19" s="39">
        <f t="shared" si="9"/>
        <v>0.408</v>
      </c>
      <c r="AM19" s="40"/>
      <c r="AN19" s="39">
        <f t="shared" si="10"/>
        <v>0.888888888888889</v>
      </c>
      <c r="AO19" s="39">
        <f t="shared" si="12"/>
        <v>0.888888888888889</v>
      </c>
      <c r="AP19" s="40"/>
      <c r="AQ19" s="41"/>
      <c r="AR19" s="41"/>
      <c r="AS19" s="40"/>
      <c r="AT19" s="41"/>
      <c r="AU19" s="41"/>
      <c r="AV19" s="40"/>
      <c r="AW19" s="42"/>
      <c r="AX19" s="42"/>
      <c r="AY19" s="45"/>
      <c r="AZ19" s="45"/>
      <c r="BA19" s="45"/>
      <c r="BB19" s="45"/>
      <c r="BC19" s="45"/>
      <c r="BD19" s="45"/>
      <c r="BE19" s="45"/>
      <c r="BF19" s="45"/>
      <c r="BG19" s="45"/>
      <c r="BH19" s="45"/>
      <c r="BI19" s="45"/>
      <c r="BJ19" s="45"/>
      <c r="BK19" s="45"/>
      <c r="BL19" s="45"/>
      <c r="BM19" s="45"/>
      <c r="BN19" s="45"/>
      <c r="BO19" s="45"/>
      <c r="BP19" s="45"/>
      <c r="BQ19" s="45"/>
      <c r="BR19" s="45"/>
      <c r="BS19" s="45"/>
      <c r="BT19" s="45"/>
      <c r="BU19" s="45"/>
      <c r="BV19" s="45"/>
      <c r="BW19" s="45"/>
      <c r="BX19" s="45"/>
      <c r="BY19" s="45"/>
      <c r="BZ19" s="45"/>
      <c r="CA19" s="45"/>
      <c r="CB19" s="45"/>
      <c r="CC19" s="45"/>
      <c r="CD19" s="45"/>
      <c r="CE19" s="45"/>
      <c r="CF19" s="45"/>
      <c r="CG19" s="45"/>
      <c r="CH19" s="45"/>
      <c r="CI19" s="45"/>
      <c r="CJ19" s="45"/>
      <c r="CK19" s="45"/>
      <c r="CL19" s="45"/>
      <c r="CM19" s="45"/>
      <c r="CN19" s="45"/>
      <c r="CO19" s="45"/>
      <c r="CP19" s="45"/>
      <c r="CQ19" s="45"/>
      <c r="CR19" s="45"/>
      <c r="CS19" s="45"/>
      <c r="CT19" s="45"/>
      <c r="CU19" s="45"/>
      <c r="CV19" s="45"/>
      <c r="CW19" s="45"/>
      <c r="CX19" s="45"/>
      <c r="CY19" s="45"/>
      <c r="CZ19" s="45"/>
      <c r="DA19" s="45"/>
      <c r="DB19" s="45"/>
      <c r="DC19" s="45"/>
      <c r="DD19" s="45"/>
      <c r="DE19" s="45"/>
      <c r="DF19" s="45"/>
      <c r="DG19" s="45"/>
      <c r="DH19" s="45"/>
      <c r="DI19" s="45"/>
    </row>
    <row r="20" spans="1:113">
      <c r="A20" s="38" t="s">
        <v>171</v>
      </c>
      <c r="B20" s="39"/>
      <c r="C20" s="39">
        <f t="shared" si="0"/>
        <v>0.610169491525424</v>
      </c>
      <c r="D20" s="39">
        <f t="shared" si="1"/>
        <v>0.491525423728814</v>
      </c>
      <c r="E20" s="40"/>
      <c r="F20" s="39"/>
      <c r="G20" s="39">
        <f t="shared" si="2"/>
        <v>1</v>
      </c>
      <c r="H20" s="39">
        <f t="shared" si="3"/>
        <v>1</v>
      </c>
      <c r="I20" s="40"/>
      <c r="J20" s="41"/>
      <c r="K20" s="41"/>
      <c r="L20" s="41"/>
      <c r="M20" s="40"/>
      <c r="N20" s="41"/>
      <c r="O20" s="41"/>
      <c r="P20" s="41"/>
      <c r="Q20" s="40"/>
      <c r="R20" s="42"/>
      <c r="S20" s="42"/>
      <c r="T20" s="42"/>
      <c r="U20" s="43"/>
      <c r="V20" s="39">
        <f t="shared" si="4"/>
        <v>0.593220338983051</v>
      </c>
      <c r="W20" s="39">
        <f t="shared" si="5"/>
        <v>0.474576271186441</v>
      </c>
      <c r="X20" s="40"/>
      <c r="Y20" s="39">
        <f t="shared" si="6"/>
        <v>1</v>
      </c>
      <c r="Z20" s="39">
        <f t="shared" si="7"/>
        <v>1</v>
      </c>
      <c r="AA20" s="40"/>
      <c r="AB20" s="41"/>
      <c r="AC20" s="41"/>
      <c r="AD20" s="40"/>
      <c r="AE20" s="41"/>
      <c r="AF20" s="41"/>
      <c r="AG20" s="40"/>
      <c r="AH20" s="42"/>
      <c r="AI20" s="42"/>
      <c r="AJ20" s="44"/>
      <c r="AK20" s="39">
        <f t="shared" si="11"/>
        <v>0.542372881355932</v>
      </c>
      <c r="AL20" s="39">
        <f t="shared" si="9"/>
        <v>0.440677966101695</v>
      </c>
      <c r="AM20" s="40"/>
      <c r="AN20" s="39">
        <f t="shared" si="10"/>
        <v>1</v>
      </c>
      <c r="AO20" s="39">
        <f t="shared" si="12"/>
        <v>1</v>
      </c>
      <c r="AP20" s="40"/>
      <c r="AQ20" s="41"/>
      <c r="AR20" s="41"/>
      <c r="AS20" s="40"/>
      <c r="AT20" s="41"/>
      <c r="AU20" s="41"/>
      <c r="AV20" s="40"/>
      <c r="AW20" s="42"/>
      <c r="AX20" s="42"/>
      <c r="AY20" s="45"/>
      <c r="AZ20" s="45"/>
      <c r="BA20" s="45"/>
      <c r="BB20" s="45"/>
      <c r="BC20" s="45"/>
      <c r="BD20" s="45"/>
      <c r="BE20" s="45"/>
      <c r="BF20" s="45"/>
      <c r="BG20" s="45"/>
      <c r="BH20" s="45"/>
      <c r="BI20" s="45"/>
      <c r="BJ20" s="45"/>
      <c r="BK20" s="45"/>
      <c r="BL20" s="45"/>
      <c r="BM20" s="45"/>
      <c r="BN20" s="45"/>
      <c r="BO20" s="45"/>
      <c r="BP20" s="45"/>
      <c r="BQ20" s="45"/>
      <c r="BR20" s="45"/>
      <c r="BS20" s="45"/>
      <c r="BT20" s="45"/>
      <c r="BU20" s="45"/>
      <c r="BV20" s="45"/>
      <c r="BW20" s="45"/>
      <c r="BX20" s="45"/>
      <c r="BY20" s="45"/>
      <c r="BZ20" s="45"/>
      <c r="CA20" s="45"/>
      <c r="CB20" s="45"/>
      <c r="CC20" s="45"/>
      <c r="CD20" s="45"/>
      <c r="CE20" s="45"/>
      <c r="CF20" s="45"/>
      <c r="CG20" s="45"/>
      <c r="CH20" s="45"/>
      <c r="CI20" s="45"/>
      <c r="CJ20" s="45"/>
      <c r="CK20" s="45"/>
      <c r="CL20" s="45"/>
      <c r="CM20" s="45"/>
      <c r="CN20" s="45"/>
      <c r="CO20" s="45"/>
      <c r="CP20" s="45"/>
      <c r="CQ20" s="45"/>
      <c r="CR20" s="45"/>
      <c r="CS20" s="45"/>
      <c r="CT20" s="45"/>
      <c r="CU20" s="45"/>
      <c r="CV20" s="45"/>
      <c r="CW20" s="45"/>
      <c r="CX20" s="45"/>
      <c r="CY20" s="45"/>
      <c r="CZ20" s="45"/>
      <c r="DA20" s="45"/>
      <c r="DB20" s="45"/>
      <c r="DC20" s="45"/>
      <c r="DD20" s="45"/>
      <c r="DE20" s="45"/>
      <c r="DF20" s="45"/>
      <c r="DG20" s="45"/>
      <c r="DH20" s="45"/>
      <c r="DI20" s="45"/>
    </row>
    <row r="21" spans="1:113">
      <c r="A21" s="38" t="s">
        <v>62</v>
      </c>
      <c r="B21" s="39"/>
      <c r="C21" s="39">
        <f t="shared" si="0"/>
        <v>0.60377358490566</v>
      </c>
      <c r="D21" s="39">
        <f t="shared" si="1"/>
        <v>0.490566037735849</v>
      </c>
      <c r="E21" s="40"/>
      <c r="F21" s="39"/>
      <c r="G21" s="39">
        <f t="shared" si="2"/>
        <v>1</v>
      </c>
      <c r="H21" s="39">
        <f t="shared" si="3"/>
        <v>0.75</v>
      </c>
      <c r="I21" s="40"/>
      <c r="J21" s="41"/>
      <c r="K21" s="41"/>
      <c r="L21" s="41"/>
      <c r="M21" s="40"/>
      <c r="N21" s="41"/>
      <c r="O21" s="41"/>
      <c r="P21" s="41"/>
      <c r="Q21" s="40"/>
      <c r="R21" s="42"/>
      <c r="S21" s="42"/>
      <c r="T21" s="42"/>
      <c r="U21" s="43"/>
      <c r="V21" s="39">
        <f t="shared" si="4"/>
        <v>0.584905660377358</v>
      </c>
      <c r="W21" s="39">
        <f t="shared" si="5"/>
        <v>0.471698113207547</v>
      </c>
      <c r="X21" s="40"/>
      <c r="Y21" s="39">
        <f t="shared" si="6"/>
        <v>1</v>
      </c>
      <c r="Z21" s="39">
        <f t="shared" si="7"/>
        <v>0.75</v>
      </c>
      <c r="AA21" s="40"/>
      <c r="AB21" s="41"/>
      <c r="AC21" s="41"/>
      <c r="AD21" s="40"/>
      <c r="AE21" s="41"/>
      <c r="AF21" s="41"/>
      <c r="AG21" s="40"/>
      <c r="AH21" s="42"/>
      <c r="AI21" s="42"/>
      <c r="AJ21" s="44"/>
      <c r="AK21" s="39">
        <f t="shared" si="11"/>
        <v>0.547169811320755</v>
      </c>
      <c r="AL21" s="39">
        <f t="shared" si="9"/>
        <v>0.415094339622642</v>
      </c>
      <c r="AM21" s="40"/>
      <c r="AN21" s="39">
        <f t="shared" si="10"/>
        <v>0.75</v>
      </c>
      <c r="AO21" s="39">
        <f t="shared" si="12"/>
        <v>0.75</v>
      </c>
      <c r="AP21" s="40"/>
      <c r="AQ21" s="41"/>
      <c r="AR21" s="41"/>
      <c r="AS21" s="40"/>
      <c r="AT21" s="41"/>
      <c r="AU21" s="41"/>
      <c r="AV21" s="40"/>
      <c r="AW21" s="42"/>
      <c r="AX21" s="42"/>
      <c r="AY21" s="45"/>
      <c r="AZ21" s="45"/>
      <c r="BA21" s="45"/>
      <c r="BB21" s="45"/>
      <c r="BC21" s="45"/>
      <c r="BD21" s="45"/>
      <c r="BE21" s="45"/>
      <c r="BF21" s="45"/>
      <c r="BG21" s="45"/>
      <c r="BH21" s="45"/>
      <c r="BI21" s="45"/>
      <c r="BJ21" s="45"/>
      <c r="BK21" s="45"/>
      <c r="BL21" s="45"/>
      <c r="BM21" s="45"/>
      <c r="BN21" s="45"/>
      <c r="BO21" s="45"/>
      <c r="BP21" s="45"/>
      <c r="BQ21" s="45"/>
      <c r="BR21" s="45"/>
      <c r="BS21" s="45"/>
      <c r="BT21" s="45"/>
      <c r="BU21" s="45"/>
      <c r="BV21" s="45"/>
      <c r="BW21" s="45"/>
      <c r="BX21" s="45"/>
      <c r="BY21" s="45"/>
      <c r="BZ21" s="45"/>
      <c r="CA21" s="45"/>
      <c r="CB21" s="45"/>
      <c r="CC21" s="45"/>
      <c r="CD21" s="45"/>
      <c r="CE21" s="45"/>
      <c r="CF21" s="45"/>
      <c r="CG21" s="45"/>
      <c r="CH21" s="45"/>
      <c r="CI21" s="45"/>
      <c r="CJ21" s="45"/>
      <c r="CK21" s="45"/>
      <c r="CL21" s="45"/>
      <c r="CM21" s="45"/>
      <c r="CN21" s="45"/>
      <c r="CO21" s="45"/>
      <c r="CP21" s="45"/>
      <c r="CQ21" s="45"/>
      <c r="CR21" s="45"/>
      <c r="CS21" s="45"/>
      <c r="CT21" s="45"/>
      <c r="CU21" s="45"/>
      <c r="CV21" s="45"/>
      <c r="CW21" s="45"/>
      <c r="CX21" s="45"/>
      <c r="CY21" s="45"/>
      <c r="CZ21" s="45"/>
      <c r="DA21" s="45"/>
      <c r="DB21" s="45"/>
      <c r="DC21" s="45"/>
      <c r="DD21" s="45"/>
      <c r="DE21" s="45"/>
      <c r="DF21" s="45"/>
      <c r="DG21" s="45"/>
      <c r="DH21" s="45"/>
      <c r="DI21" s="45"/>
    </row>
    <row r="22" spans="1:113">
      <c r="A22" s="38" t="s">
        <v>83</v>
      </c>
      <c r="B22" s="39"/>
      <c r="C22" s="39">
        <f t="shared" si="0"/>
        <v>0.603448275862069</v>
      </c>
      <c r="D22" s="39">
        <f t="shared" si="1"/>
        <v>0.5</v>
      </c>
      <c r="E22" s="40"/>
      <c r="F22" s="39"/>
      <c r="G22" s="39">
        <f t="shared" si="2"/>
        <v>1</v>
      </c>
      <c r="H22" s="39">
        <f t="shared" si="3"/>
        <v>1</v>
      </c>
      <c r="I22" s="40"/>
      <c r="J22" s="41"/>
      <c r="K22" s="41"/>
      <c r="L22" s="41"/>
      <c r="M22" s="40"/>
      <c r="N22" s="41"/>
      <c r="O22" s="41"/>
      <c r="P22" s="41"/>
      <c r="Q22" s="40"/>
      <c r="R22" s="42"/>
      <c r="S22" s="42"/>
      <c r="T22" s="42"/>
      <c r="U22" s="43"/>
      <c r="V22" s="39">
        <f t="shared" si="4"/>
        <v>0.586206896551724</v>
      </c>
      <c r="W22" s="39">
        <f t="shared" si="5"/>
        <v>0.46551724137931</v>
      </c>
      <c r="X22" s="40"/>
      <c r="Y22" s="39">
        <f t="shared" si="6"/>
        <v>1</v>
      </c>
      <c r="Z22" s="39">
        <f t="shared" si="7"/>
        <v>1</v>
      </c>
      <c r="AA22" s="40"/>
      <c r="AB22" s="41"/>
      <c r="AC22" s="41"/>
      <c r="AD22" s="40"/>
      <c r="AE22" s="41"/>
      <c r="AF22" s="41"/>
      <c r="AG22" s="40"/>
      <c r="AH22" s="42"/>
      <c r="AI22" s="42"/>
      <c r="AJ22" s="44"/>
      <c r="AK22" s="39">
        <f t="shared" si="11"/>
        <v>0.53448275862069</v>
      </c>
      <c r="AL22" s="39">
        <f t="shared" si="9"/>
        <v>0.413793103448276</v>
      </c>
      <c r="AM22" s="40"/>
      <c r="AN22" s="39">
        <f t="shared" si="10"/>
        <v>1</v>
      </c>
      <c r="AO22" s="39">
        <f t="shared" si="12"/>
        <v>1</v>
      </c>
      <c r="AP22" s="40"/>
      <c r="AQ22" s="41"/>
      <c r="AR22" s="41"/>
      <c r="AS22" s="40"/>
      <c r="AT22" s="41"/>
      <c r="AU22" s="41"/>
      <c r="AV22" s="40"/>
      <c r="AW22" s="42"/>
      <c r="AX22" s="42"/>
      <c r="AY22" s="45"/>
      <c r="AZ22" s="45"/>
      <c r="BA22" s="45"/>
      <c r="BB22" s="45"/>
      <c r="BC22" s="45"/>
      <c r="BD22" s="45"/>
      <c r="BE22" s="45"/>
      <c r="BF22" s="45"/>
      <c r="BG22" s="45"/>
      <c r="BH22" s="45"/>
      <c r="BI22" s="45"/>
      <c r="BJ22" s="45"/>
      <c r="BK22" s="45"/>
      <c r="BL22" s="45"/>
      <c r="BM22" s="45"/>
      <c r="BN22" s="45"/>
      <c r="BO22" s="45"/>
      <c r="BP22" s="45"/>
      <c r="BQ22" s="45"/>
      <c r="BR22" s="45"/>
      <c r="BS22" s="45"/>
      <c r="BT22" s="45"/>
      <c r="BU22" s="45"/>
      <c r="BV22" s="45"/>
      <c r="BW22" s="45"/>
      <c r="BX22" s="45"/>
      <c r="BY22" s="45"/>
      <c r="BZ22" s="45"/>
      <c r="CA22" s="45"/>
      <c r="CB22" s="45"/>
      <c r="CC22" s="45"/>
      <c r="CD22" s="45"/>
      <c r="CE22" s="45"/>
      <c r="CF22" s="45"/>
      <c r="CG22" s="45"/>
      <c r="CH22" s="45"/>
      <c r="CI22" s="45"/>
      <c r="CJ22" s="45"/>
      <c r="CK22" s="45"/>
      <c r="CL22" s="45"/>
      <c r="CM22" s="45"/>
      <c r="CN22" s="45"/>
      <c r="CO22" s="45"/>
      <c r="CP22" s="45"/>
      <c r="CQ22" s="45"/>
      <c r="CR22" s="45"/>
      <c r="CS22" s="45"/>
      <c r="CT22" s="45"/>
      <c r="CU22" s="45"/>
      <c r="CV22" s="45"/>
      <c r="CW22" s="45"/>
      <c r="CX22" s="45"/>
      <c r="CY22" s="45"/>
      <c r="CZ22" s="45"/>
      <c r="DA22" s="45"/>
      <c r="DB22" s="45"/>
      <c r="DC22" s="45"/>
      <c r="DD22" s="45"/>
      <c r="DE22" s="45"/>
      <c r="DF22" s="45"/>
      <c r="DG22" s="45"/>
      <c r="DH22" s="45"/>
      <c r="DI22" s="45"/>
    </row>
    <row r="23" spans="1:113">
      <c r="A23" s="38" t="s">
        <v>70</v>
      </c>
      <c r="B23" s="39"/>
      <c r="C23" s="39">
        <f t="shared" si="0"/>
        <v>0.613207547169811</v>
      </c>
      <c r="D23" s="39">
        <f t="shared" si="1"/>
        <v>0.5</v>
      </c>
      <c r="E23" s="40"/>
      <c r="F23" s="39"/>
      <c r="G23" s="39">
        <f t="shared" si="2"/>
        <v>0.875</v>
      </c>
      <c r="H23" s="39">
        <f t="shared" si="3"/>
        <v>0.875</v>
      </c>
      <c r="I23" s="40"/>
      <c r="J23" s="41"/>
      <c r="K23" s="41"/>
      <c r="L23" s="41"/>
      <c r="M23" s="40"/>
      <c r="N23" s="41"/>
      <c r="O23" s="41"/>
      <c r="P23" s="41"/>
      <c r="Q23" s="40"/>
      <c r="R23" s="42"/>
      <c r="S23" s="42"/>
      <c r="T23" s="42"/>
      <c r="U23" s="43"/>
      <c r="V23" s="39">
        <f t="shared" si="4"/>
        <v>0.584905660377358</v>
      </c>
      <c r="W23" s="39">
        <f t="shared" si="5"/>
        <v>0.471698113207547</v>
      </c>
      <c r="X23" s="40"/>
      <c r="Y23" s="39">
        <f t="shared" si="6"/>
        <v>0.875</v>
      </c>
      <c r="Z23" s="39">
        <f t="shared" si="7"/>
        <v>0.875</v>
      </c>
      <c r="AA23" s="40"/>
      <c r="AB23" s="41"/>
      <c r="AC23" s="41"/>
      <c r="AD23" s="40"/>
      <c r="AE23" s="41"/>
      <c r="AF23" s="41"/>
      <c r="AG23" s="40"/>
      <c r="AH23" s="42"/>
      <c r="AI23" s="42"/>
      <c r="AJ23" s="44"/>
      <c r="AK23" s="39">
        <f t="shared" si="11"/>
        <v>0.528301886792453</v>
      </c>
      <c r="AL23" s="39">
        <f t="shared" si="9"/>
        <v>0.405660377358491</v>
      </c>
      <c r="AM23" s="40"/>
      <c r="AN23" s="39">
        <f t="shared" si="10"/>
        <v>0.875</v>
      </c>
      <c r="AO23" s="39">
        <f t="shared" si="12"/>
        <v>0.875</v>
      </c>
      <c r="AP23" s="40"/>
      <c r="AQ23" s="41"/>
      <c r="AR23" s="41"/>
      <c r="AS23" s="40"/>
      <c r="AT23" s="41"/>
      <c r="AU23" s="41"/>
      <c r="AV23" s="40"/>
      <c r="AW23" s="42"/>
      <c r="AX23" s="42"/>
      <c r="AY23" s="45"/>
      <c r="AZ23" s="45"/>
      <c r="BA23" s="45"/>
      <c r="BB23" s="45"/>
      <c r="BC23" s="45"/>
      <c r="BD23" s="45"/>
      <c r="BE23" s="45"/>
      <c r="BF23" s="45"/>
      <c r="BG23" s="45"/>
      <c r="BH23" s="45"/>
      <c r="BI23" s="45"/>
      <c r="BJ23" s="45"/>
      <c r="BK23" s="45"/>
      <c r="BL23" s="45"/>
      <c r="BM23" s="45"/>
      <c r="BN23" s="45"/>
      <c r="BO23" s="45"/>
      <c r="BP23" s="45"/>
      <c r="BQ23" s="45"/>
      <c r="BR23" s="45"/>
      <c r="BS23" s="45"/>
      <c r="BT23" s="45"/>
      <c r="BU23" s="45"/>
      <c r="BV23" s="45"/>
      <c r="BW23" s="45"/>
      <c r="BX23" s="45"/>
      <c r="BY23" s="45"/>
      <c r="BZ23" s="45"/>
      <c r="CA23" s="45"/>
      <c r="CB23" s="45"/>
      <c r="CC23" s="45"/>
      <c r="CD23" s="45"/>
      <c r="CE23" s="45"/>
      <c r="CF23" s="45"/>
      <c r="CG23" s="45"/>
      <c r="CH23" s="45"/>
      <c r="CI23" s="45"/>
      <c r="CJ23" s="45"/>
      <c r="CK23" s="45"/>
      <c r="CL23" s="45"/>
      <c r="CM23" s="45"/>
      <c r="CN23" s="45"/>
      <c r="CO23" s="45"/>
      <c r="CP23" s="45"/>
      <c r="CQ23" s="45"/>
      <c r="CR23" s="45"/>
      <c r="CS23" s="45"/>
      <c r="CT23" s="45"/>
      <c r="CU23" s="45"/>
      <c r="CV23" s="45"/>
      <c r="CW23" s="45"/>
      <c r="CX23" s="45"/>
      <c r="CY23" s="45"/>
      <c r="CZ23" s="45"/>
      <c r="DA23" s="45"/>
      <c r="DB23" s="45"/>
      <c r="DC23" s="45"/>
      <c r="DD23" s="45"/>
      <c r="DE23" s="45"/>
      <c r="DF23" s="45"/>
      <c r="DG23" s="45"/>
      <c r="DH23" s="45"/>
      <c r="DI23" s="45"/>
    </row>
    <row r="24" spans="1:113">
      <c r="A24" s="46" t="s">
        <v>87</v>
      </c>
      <c r="B24" s="39"/>
      <c r="C24" s="39">
        <f t="shared" si="0"/>
        <v>0.638888888888889</v>
      </c>
      <c r="D24" s="39">
        <f t="shared" si="1"/>
        <v>0.541666666666667</v>
      </c>
      <c r="E24" s="40"/>
      <c r="F24" s="39"/>
      <c r="G24" s="39">
        <f t="shared" si="2"/>
        <v>1</v>
      </c>
      <c r="H24" s="39">
        <f t="shared" si="3"/>
        <v>1</v>
      </c>
      <c r="I24" s="40"/>
      <c r="J24" s="41"/>
      <c r="K24" s="41"/>
      <c r="L24" s="41"/>
      <c r="M24" s="40"/>
      <c r="N24" s="41"/>
      <c r="O24" s="41"/>
      <c r="P24" s="41"/>
      <c r="Q24" s="40"/>
      <c r="R24" s="42"/>
      <c r="S24" s="42"/>
      <c r="T24" s="42"/>
      <c r="U24" s="43"/>
      <c r="V24" s="39">
        <f t="shared" si="4"/>
        <v>0.638888888888889</v>
      </c>
      <c r="W24" s="39">
        <f t="shared" si="5"/>
        <v>0.527777777777778</v>
      </c>
      <c r="X24" s="40"/>
      <c r="Y24" s="39">
        <f t="shared" si="6"/>
        <v>1</v>
      </c>
      <c r="Z24" s="39">
        <f t="shared" si="7"/>
        <v>1</v>
      </c>
      <c r="AA24" s="40"/>
      <c r="AB24" s="41"/>
      <c r="AC24" s="41"/>
      <c r="AD24" s="40"/>
      <c r="AE24" s="41"/>
      <c r="AF24" s="41"/>
      <c r="AG24" s="40"/>
      <c r="AH24" s="42"/>
      <c r="AI24" s="42"/>
      <c r="AJ24" s="44"/>
      <c r="AK24" s="39">
        <f t="shared" si="11"/>
        <v>0.597222222222222</v>
      </c>
      <c r="AL24" s="39">
        <f t="shared" si="9"/>
        <v>0.5</v>
      </c>
      <c r="AM24" s="40"/>
      <c r="AN24" s="39">
        <f t="shared" si="10"/>
        <v>1</v>
      </c>
      <c r="AO24" s="39">
        <f t="shared" si="12"/>
        <v>1</v>
      </c>
      <c r="AP24" s="40"/>
      <c r="AQ24" s="41"/>
      <c r="AR24" s="41"/>
      <c r="AS24" s="40"/>
      <c r="AT24" s="41"/>
      <c r="AU24" s="41"/>
      <c r="AV24" s="40"/>
      <c r="AW24" s="42"/>
      <c r="AX24" s="42"/>
      <c r="AY24" s="45"/>
      <c r="AZ24" s="45"/>
      <c r="BA24" s="45"/>
      <c r="BB24" s="45"/>
      <c r="BC24" s="45"/>
      <c r="BD24" s="45"/>
      <c r="BE24" s="45"/>
      <c r="BF24" s="45"/>
      <c r="BG24" s="45"/>
      <c r="BH24" s="45"/>
      <c r="BI24" s="45"/>
      <c r="BJ24" s="45"/>
      <c r="BK24" s="45"/>
      <c r="BL24" s="45"/>
      <c r="BM24" s="45"/>
      <c r="BN24" s="45"/>
      <c r="BO24" s="45"/>
      <c r="BP24" s="45"/>
      <c r="BQ24" s="45"/>
      <c r="BR24" s="45"/>
      <c r="BS24" s="45"/>
      <c r="BT24" s="45"/>
      <c r="BU24" s="45"/>
      <c r="BV24" s="45"/>
      <c r="BW24" s="45"/>
      <c r="BX24" s="45"/>
      <c r="BY24" s="45"/>
      <c r="BZ24" s="45"/>
      <c r="CA24" s="45"/>
      <c r="CB24" s="45"/>
      <c r="CC24" s="45"/>
      <c r="CD24" s="45"/>
      <c r="CE24" s="45"/>
      <c r="CF24" s="45"/>
      <c r="CG24" s="45"/>
      <c r="CH24" s="45"/>
      <c r="CI24" s="45"/>
      <c r="CJ24" s="45"/>
      <c r="CK24" s="45"/>
      <c r="CL24" s="45"/>
      <c r="CM24" s="45"/>
      <c r="CN24" s="45"/>
      <c r="CO24" s="45"/>
      <c r="CP24" s="45"/>
      <c r="CQ24" s="45"/>
      <c r="CR24" s="45"/>
      <c r="CS24" s="45"/>
      <c r="CT24" s="45"/>
      <c r="CU24" s="45"/>
      <c r="CV24" s="45"/>
      <c r="CW24" s="45"/>
      <c r="CX24" s="45"/>
      <c r="CY24" s="45"/>
      <c r="CZ24" s="45"/>
      <c r="DA24" s="45"/>
      <c r="DB24" s="45"/>
      <c r="DC24" s="45"/>
      <c r="DD24" s="45"/>
      <c r="DE24" s="45"/>
      <c r="DF24" s="45"/>
      <c r="DG24" s="45"/>
      <c r="DH24" s="45"/>
      <c r="DI24" s="45"/>
    </row>
    <row r="25" spans="1:113">
      <c r="A25" s="26"/>
      <c r="B25" s="27"/>
      <c r="C25" s="27"/>
      <c r="D25" s="27"/>
      <c r="E25" s="36"/>
      <c r="F25" s="27"/>
      <c r="G25" s="27"/>
      <c r="H25" s="27"/>
      <c r="I25" s="36"/>
      <c r="J25" s="37"/>
      <c r="K25" s="37"/>
      <c r="L25" s="37"/>
      <c r="M25" s="36"/>
      <c r="N25" s="37"/>
      <c r="O25" s="37"/>
      <c r="P25" s="37"/>
      <c r="Q25" s="36"/>
      <c r="R25" s="30"/>
      <c r="S25" s="30"/>
      <c r="T25" s="30"/>
      <c r="U25" s="25"/>
      <c r="V25" s="27"/>
      <c r="W25" s="27"/>
      <c r="X25" s="36"/>
      <c r="Y25" s="27"/>
      <c r="Z25" s="27"/>
      <c r="AA25" s="36"/>
      <c r="AB25" s="37"/>
      <c r="AC25" s="37"/>
      <c r="AD25" s="36"/>
      <c r="AE25" s="37"/>
      <c r="AF25" s="37"/>
      <c r="AG25" s="36"/>
      <c r="AH25" s="30"/>
      <c r="AI25" s="30"/>
      <c r="AK25" s="27"/>
      <c r="AL25" s="27"/>
      <c r="AM25" s="36"/>
      <c r="AN25" s="27"/>
      <c r="AO25" s="27"/>
      <c r="AP25" s="36"/>
      <c r="AQ25" s="37"/>
      <c r="AR25" s="37"/>
      <c r="AS25" s="36"/>
      <c r="AT25" s="37"/>
      <c r="AU25" s="37"/>
      <c r="AV25" s="36"/>
      <c r="AW25" s="30"/>
      <c r="AX25" s="30"/>
      <c r="AY25" s="12"/>
    </row>
    <row r="26" spans="1:113">
      <c r="A26" s="26"/>
      <c r="B26" s="27"/>
      <c r="C26" s="27"/>
      <c r="D26" s="27"/>
      <c r="E26" s="36"/>
      <c r="F26" s="27"/>
      <c r="G26" s="27"/>
      <c r="H26" s="27"/>
      <c r="I26" s="36"/>
      <c r="J26" s="37"/>
      <c r="K26" s="37"/>
      <c r="L26" s="37"/>
      <c r="M26" s="36"/>
      <c r="N26" s="37"/>
      <c r="O26" s="37"/>
      <c r="P26" s="37"/>
      <c r="Q26" s="36"/>
      <c r="R26" s="30"/>
      <c r="S26" s="30"/>
      <c r="T26" s="30"/>
      <c r="U26" s="25"/>
      <c r="V26" s="27"/>
      <c r="W26" s="27"/>
      <c r="X26" s="36"/>
      <c r="Y26" s="27"/>
      <c r="Z26" s="27"/>
      <c r="AA26" s="36"/>
      <c r="AB26" s="37"/>
      <c r="AC26" s="37"/>
      <c r="AD26" s="36"/>
      <c r="AE26" s="37"/>
      <c r="AF26" s="37"/>
      <c r="AG26" s="36"/>
      <c r="AH26" s="30"/>
      <c r="AI26" s="30"/>
      <c r="AK26" s="27"/>
      <c r="AL26" s="27"/>
      <c r="AM26" s="36"/>
      <c r="AN26" s="27"/>
      <c r="AO26" s="27"/>
      <c r="AP26" s="36"/>
      <c r="AQ26" s="37"/>
      <c r="AR26" s="37"/>
      <c r="AS26" s="36"/>
      <c r="AT26" s="37"/>
      <c r="AU26" s="37"/>
      <c r="AV26" s="36"/>
      <c r="AW26" s="30"/>
      <c r="AX26" s="30"/>
      <c r="AY26" s="12"/>
    </row>
    <row r="27" spans="1:113">
      <c r="A27" s="26"/>
      <c r="B27" s="27"/>
      <c r="C27" s="27"/>
      <c r="D27" s="27"/>
      <c r="E27" s="36"/>
      <c r="F27" s="27"/>
      <c r="G27" s="27"/>
      <c r="H27" s="27"/>
      <c r="I27" s="36"/>
      <c r="J27" s="37"/>
      <c r="K27" s="37"/>
      <c r="L27" s="37"/>
      <c r="M27" s="36"/>
      <c r="N27" s="37"/>
      <c r="O27" s="37"/>
      <c r="P27" s="37"/>
      <c r="Q27" s="36"/>
      <c r="R27" s="30"/>
      <c r="S27" s="30"/>
      <c r="T27" s="30"/>
      <c r="U27" s="25"/>
      <c r="V27" s="27"/>
      <c r="W27" s="27"/>
      <c r="X27" s="36"/>
      <c r="Y27" s="27"/>
      <c r="Z27" s="27"/>
      <c r="AA27" s="36"/>
      <c r="AB27" s="37"/>
      <c r="AC27" s="37"/>
      <c r="AD27" s="36"/>
      <c r="AE27" s="37"/>
      <c r="AF27" s="37"/>
      <c r="AG27" s="36"/>
      <c r="AH27" s="30"/>
      <c r="AI27" s="30"/>
      <c r="AK27" s="27"/>
      <c r="AL27" s="27"/>
      <c r="AM27" s="36"/>
      <c r="AN27" s="27"/>
      <c r="AO27" s="27"/>
      <c r="AP27" s="36"/>
      <c r="AQ27" s="37"/>
      <c r="AR27" s="37"/>
      <c r="AS27" s="36"/>
      <c r="AT27" s="37"/>
      <c r="AU27" s="37"/>
      <c r="AV27" s="36"/>
      <c r="AW27" s="30"/>
      <c r="AX27" s="30"/>
      <c r="AY27" s="12"/>
    </row>
    <row r="28" spans="1:113">
      <c r="A28" s="26"/>
      <c r="B28" s="27"/>
      <c r="C28" s="27"/>
      <c r="D28" s="27"/>
      <c r="E28" s="36"/>
      <c r="F28" s="27"/>
      <c r="G28" s="27"/>
      <c r="H28" s="27"/>
      <c r="I28" s="36"/>
      <c r="J28" s="37"/>
      <c r="K28" s="37"/>
      <c r="L28" s="37"/>
      <c r="M28" s="36"/>
      <c r="N28" s="37"/>
      <c r="O28" s="37"/>
      <c r="P28" s="37"/>
      <c r="Q28" s="36"/>
      <c r="R28" s="30"/>
      <c r="S28" s="30"/>
      <c r="T28" s="30"/>
      <c r="U28" s="25"/>
      <c r="V28" s="27"/>
      <c r="W28" s="27"/>
      <c r="X28" s="36"/>
      <c r="Y28" s="27"/>
      <c r="Z28" s="27"/>
      <c r="AA28" s="36"/>
      <c r="AB28" s="37"/>
      <c r="AC28" s="37"/>
      <c r="AD28" s="36"/>
      <c r="AE28" s="37"/>
      <c r="AF28" s="37"/>
      <c r="AG28" s="36"/>
      <c r="AH28" s="30"/>
      <c r="AI28" s="30"/>
      <c r="AK28" s="27"/>
      <c r="AL28" s="27"/>
      <c r="AM28" s="36"/>
      <c r="AN28" s="27"/>
      <c r="AO28" s="27"/>
      <c r="AP28" s="36"/>
      <c r="AQ28" s="37"/>
      <c r="AR28" s="37"/>
      <c r="AS28" s="36"/>
      <c r="AT28" s="37"/>
      <c r="AU28" s="37"/>
      <c r="AV28" s="36"/>
      <c r="AW28" s="30"/>
      <c r="AX28" s="30"/>
      <c r="AY28" s="12"/>
    </row>
    <row r="29" spans="1:113">
      <c r="A29" s="26"/>
      <c r="B29" s="27"/>
      <c r="C29" s="27"/>
      <c r="D29" s="27"/>
      <c r="E29" s="36"/>
      <c r="F29" s="27"/>
      <c r="G29" s="27"/>
      <c r="H29" s="27"/>
      <c r="I29" s="36"/>
      <c r="J29" s="37"/>
      <c r="K29" s="37"/>
      <c r="L29" s="37"/>
      <c r="M29" s="36"/>
      <c r="N29" s="37"/>
      <c r="O29" s="37"/>
      <c r="P29" s="37"/>
      <c r="Q29" s="36"/>
      <c r="R29" s="30"/>
      <c r="S29" s="30"/>
      <c r="T29" s="30"/>
      <c r="U29" s="25"/>
      <c r="V29" s="27"/>
      <c r="W29" s="27"/>
      <c r="X29" s="36"/>
      <c r="Y29" s="27"/>
      <c r="Z29" s="27"/>
      <c r="AA29" s="36"/>
      <c r="AB29" s="37"/>
      <c r="AC29" s="37"/>
      <c r="AD29" s="36"/>
      <c r="AE29" s="37"/>
      <c r="AF29" s="37"/>
      <c r="AG29" s="36"/>
      <c r="AH29" s="30"/>
      <c r="AI29" s="30"/>
      <c r="AK29" s="27"/>
      <c r="AL29" s="27"/>
      <c r="AM29" s="36"/>
      <c r="AN29" s="27"/>
      <c r="AO29" s="27"/>
      <c r="AP29" s="36"/>
      <c r="AQ29" s="37"/>
      <c r="AR29" s="37"/>
      <c r="AS29" s="36"/>
      <c r="AT29" s="37"/>
      <c r="AU29" s="37"/>
      <c r="AV29" s="36"/>
      <c r="AW29" s="30"/>
      <c r="AX29" s="30"/>
      <c r="AY29" s="12"/>
    </row>
    <row r="30" spans="1:113">
      <c r="A30" s="26"/>
      <c r="B30" s="27"/>
      <c r="C30" s="27"/>
      <c r="D30" s="27"/>
      <c r="E30" s="36"/>
      <c r="F30" s="27"/>
      <c r="G30" s="27"/>
      <c r="H30" s="27"/>
      <c r="I30" s="36"/>
      <c r="J30" s="37"/>
      <c r="K30" s="37"/>
      <c r="L30" s="37"/>
      <c r="M30" s="36"/>
      <c r="N30" s="37"/>
      <c r="O30" s="37"/>
      <c r="P30" s="37"/>
      <c r="Q30" s="36"/>
      <c r="R30" s="30"/>
      <c r="S30" s="30"/>
      <c r="T30" s="30"/>
      <c r="U30" s="25"/>
      <c r="V30" s="27"/>
      <c r="W30" s="27"/>
      <c r="X30" s="36"/>
      <c r="Y30" s="27"/>
      <c r="Z30" s="27"/>
      <c r="AA30" s="36"/>
      <c r="AB30" s="37"/>
      <c r="AC30" s="37"/>
      <c r="AD30" s="36"/>
      <c r="AE30" s="37"/>
      <c r="AF30" s="37"/>
      <c r="AG30" s="36"/>
      <c r="AH30" s="30"/>
      <c r="AI30" s="30"/>
      <c r="AK30" s="27"/>
      <c r="AL30" s="27"/>
      <c r="AM30" s="36"/>
      <c r="AN30" s="27"/>
      <c r="AO30" s="27"/>
      <c r="AP30" s="36"/>
      <c r="AQ30" s="37"/>
      <c r="AR30" s="37"/>
      <c r="AS30" s="36"/>
      <c r="AT30" s="37"/>
      <c r="AU30" s="37"/>
      <c r="AV30" s="36"/>
      <c r="AW30" s="30"/>
      <c r="AX30" s="30"/>
      <c r="AY30" s="12"/>
    </row>
    <row r="31" spans="1:113">
      <c r="A31" s="26"/>
      <c r="B31" s="27"/>
      <c r="C31" s="27"/>
      <c r="D31" s="27"/>
      <c r="E31" s="36"/>
      <c r="F31" s="27"/>
      <c r="G31" s="27"/>
      <c r="H31" s="27"/>
      <c r="I31" s="36"/>
      <c r="J31" s="37"/>
      <c r="K31" s="37"/>
      <c r="L31" s="37"/>
      <c r="M31" s="36"/>
      <c r="N31" s="37"/>
      <c r="O31" s="37"/>
      <c r="P31" s="37"/>
      <c r="Q31" s="36"/>
      <c r="R31" s="30"/>
      <c r="S31" s="30"/>
      <c r="T31" s="30"/>
      <c r="U31" s="25"/>
      <c r="V31" s="27"/>
      <c r="W31" s="27"/>
      <c r="X31" s="36"/>
      <c r="Y31" s="27"/>
      <c r="Z31" s="27"/>
      <c r="AA31" s="36"/>
      <c r="AB31" s="37"/>
      <c r="AC31" s="37"/>
      <c r="AD31" s="36"/>
      <c r="AE31" s="37"/>
      <c r="AF31" s="37"/>
      <c r="AG31" s="36"/>
      <c r="AH31" s="30"/>
      <c r="AI31" s="30"/>
      <c r="AK31" s="27"/>
      <c r="AL31" s="27"/>
      <c r="AM31" s="36"/>
      <c r="AN31" s="27"/>
      <c r="AO31" s="27"/>
      <c r="AP31" s="36"/>
      <c r="AQ31" s="37"/>
      <c r="AR31" s="37"/>
      <c r="AS31" s="36"/>
      <c r="AT31" s="37"/>
      <c r="AU31" s="37"/>
      <c r="AV31" s="36"/>
      <c r="AW31" s="30"/>
      <c r="AX31" s="30"/>
      <c r="AY31" s="12"/>
    </row>
    <row r="32" spans="1:113">
      <c r="A32" s="26"/>
      <c r="B32" s="27"/>
      <c r="C32" s="27"/>
      <c r="D32" s="27"/>
      <c r="E32" s="36"/>
      <c r="F32" s="27"/>
      <c r="G32" s="27"/>
      <c r="H32" s="27"/>
      <c r="I32" s="36"/>
      <c r="J32" s="37"/>
      <c r="K32" s="37"/>
      <c r="L32" s="37"/>
      <c r="M32" s="36"/>
      <c r="N32" s="37"/>
      <c r="O32" s="37"/>
      <c r="P32" s="37"/>
      <c r="Q32" s="36"/>
      <c r="R32" s="30"/>
      <c r="S32" s="30"/>
      <c r="T32" s="30"/>
      <c r="U32" s="25"/>
      <c r="V32" s="27"/>
      <c r="W32" s="27"/>
      <c r="X32" s="36"/>
      <c r="Y32" s="27"/>
      <c r="Z32" s="27"/>
      <c r="AA32" s="36"/>
      <c r="AB32" s="37"/>
      <c r="AC32" s="37"/>
      <c r="AD32" s="36"/>
      <c r="AE32" s="37"/>
      <c r="AF32" s="37"/>
      <c r="AG32" s="36"/>
      <c r="AH32" s="30"/>
      <c r="AI32" s="30"/>
      <c r="AK32" s="27"/>
      <c r="AL32" s="27"/>
      <c r="AM32" s="36"/>
      <c r="AN32" s="27"/>
      <c r="AO32" s="27"/>
      <c r="AP32" s="36"/>
      <c r="AQ32" s="37"/>
      <c r="AR32" s="37"/>
      <c r="AS32" s="36"/>
      <c r="AT32" s="37"/>
      <c r="AU32" s="37"/>
      <c r="AV32" s="36"/>
      <c r="AW32" s="30"/>
      <c r="AX32" s="30"/>
      <c r="AY32" s="12"/>
    </row>
    <row r="33" spans="1:51">
      <c r="A33" s="26"/>
      <c r="B33" s="27"/>
      <c r="C33" s="27"/>
      <c r="D33" s="27"/>
      <c r="E33" s="36"/>
      <c r="F33" s="27"/>
      <c r="G33" s="27"/>
      <c r="H33" s="27"/>
      <c r="I33" s="36"/>
      <c r="J33" s="37"/>
      <c r="K33" s="37"/>
      <c r="L33" s="37"/>
      <c r="M33" s="36"/>
      <c r="N33" s="37"/>
      <c r="O33" s="37"/>
      <c r="P33" s="37"/>
      <c r="Q33" s="36"/>
      <c r="R33" s="30"/>
      <c r="S33" s="30"/>
      <c r="T33" s="30"/>
      <c r="U33" s="25"/>
      <c r="V33" s="27"/>
      <c r="W33" s="27"/>
      <c r="X33" s="36"/>
      <c r="Y33" s="27"/>
      <c r="Z33" s="27"/>
      <c r="AA33" s="36"/>
      <c r="AB33" s="37"/>
      <c r="AC33" s="37"/>
      <c r="AD33" s="36"/>
      <c r="AE33" s="37"/>
      <c r="AF33" s="37"/>
      <c r="AG33" s="36"/>
      <c r="AH33" s="30"/>
      <c r="AI33" s="30"/>
      <c r="AK33" s="27"/>
      <c r="AL33" s="27"/>
      <c r="AM33" s="36"/>
      <c r="AN33" s="27"/>
      <c r="AO33" s="27"/>
      <c r="AP33" s="36"/>
      <c r="AQ33" s="37"/>
      <c r="AR33" s="37"/>
      <c r="AS33" s="36"/>
      <c r="AT33" s="37"/>
      <c r="AU33" s="37"/>
      <c r="AV33" s="36"/>
      <c r="AW33" s="30"/>
      <c r="AX33" s="30"/>
      <c r="AY33" s="12"/>
    </row>
    <row r="34" spans="1:51">
      <c r="A34" s="26"/>
      <c r="B34" s="27"/>
      <c r="C34" s="27"/>
      <c r="D34" s="27"/>
      <c r="E34" s="36"/>
      <c r="F34" s="27"/>
      <c r="G34" s="27"/>
      <c r="H34" s="27"/>
      <c r="I34" s="36"/>
      <c r="J34" s="37"/>
      <c r="K34" s="37"/>
      <c r="L34" s="37"/>
      <c r="M34" s="36"/>
      <c r="N34" s="37"/>
      <c r="O34" s="37"/>
      <c r="P34" s="37"/>
      <c r="Q34" s="36"/>
      <c r="R34" s="30"/>
      <c r="S34" s="30"/>
      <c r="T34" s="30"/>
      <c r="U34" s="25"/>
      <c r="V34" s="27"/>
      <c r="W34" s="27"/>
      <c r="X34" s="36"/>
      <c r="Y34" s="27"/>
      <c r="Z34" s="27"/>
      <c r="AA34" s="36"/>
      <c r="AB34" s="37"/>
      <c r="AC34" s="37"/>
      <c r="AD34" s="36"/>
      <c r="AE34" s="37"/>
      <c r="AF34" s="37"/>
      <c r="AG34" s="36"/>
      <c r="AH34" s="30"/>
      <c r="AI34" s="30"/>
      <c r="AK34" s="27"/>
      <c r="AL34" s="27"/>
      <c r="AM34" s="36"/>
      <c r="AN34" s="27"/>
      <c r="AO34" s="27"/>
      <c r="AP34" s="36"/>
      <c r="AQ34" s="37"/>
      <c r="AR34" s="37"/>
      <c r="AS34" s="36"/>
      <c r="AT34" s="37"/>
      <c r="AU34" s="37"/>
      <c r="AV34" s="36"/>
      <c r="AW34" s="30"/>
      <c r="AX34" s="30"/>
      <c r="AY34" s="12"/>
    </row>
    <row r="35" spans="1:51">
      <c r="A35" s="23" t="s">
        <v>4452</v>
      </c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5"/>
      <c r="V35" s="24"/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K35" s="24"/>
      <c r="AL35" s="24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12"/>
    </row>
    <row r="36" spans="1:51">
      <c r="A36" s="26" t="s">
        <v>4450</v>
      </c>
      <c r="B36" s="27">
        <v>1000</v>
      </c>
      <c r="C36" s="27">
        <v>640</v>
      </c>
      <c r="D36" s="27">
        <v>550</v>
      </c>
      <c r="E36" s="28"/>
      <c r="F36" s="27">
        <v>14</v>
      </c>
      <c r="G36" s="27">
        <v>14</v>
      </c>
      <c r="H36" s="27">
        <v>14</v>
      </c>
      <c r="I36" s="28"/>
      <c r="J36" s="29">
        <v>1</v>
      </c>
      <c r="K36" s="29">
        <v>1</v>
      </c>
      <c r="L36" s="29">
        <v>1</v>
      </c>
      <c r="M36" s="28"/>
      <c r="N36" s="29">
        <v>0.13</v>
      </c>
      <c r="O36" s="29">
        <v>0.13</v>
      </c>
      <c r="P36" s="29">
        <v>0.13</v>
      </c>
      <c r="Q36" s="28"/>
      <c r="R36" s="30">
        <v>1</v>
      </c>
      <c r="S36" s="30">
        <v>1</v>
      </c>
      <c r="T36" s="30">
        <v>1</v>
      </c>
      <c r="U36" s="25"/>
      <c r="V36" s="27">
        <v>630</v>
      </c>
      <c r="W36" s="27">
        <v>530</v>
      </c>
      <c r="X36" s="28"/>
      <c r="Y36" s="27">
        <v>14</v>
      </c>
      <c r="Z36" s="27">
        <v>14</v>
      </c>
      <c r="AA36" s="28"/>
      <c r="AB36" s="29">
        <v>1</v>
      </c>
      <c r="AC36" s="29">
        <v>1</v>
      </c>
      <c r="AD36" s="28"/>
      <c r="AE36" s="29">
        <v>0.13</v>
      </c>
      <c r="AF36" s="29">
        <v>0.13</v>
      </c>
      <c r="AG36" s="28"/>
      <c r="AH36" s="30">
        <v>1</v>
      </c>
      <c r="AI36" s="30">
        <v>1</v>
      </c>
      <c r="AK36" s="27">
        <v>600</v>
      </c>
      <c r="AL36" s="27">
        <v>510</v>
      </c>
      <c r="AM36" s="28"/>
      <c r="AN36" s="27">
        <v>14</v>
      </c>
      <c r="AO36" s="27">
        <v>14</v>
      </c>
      <c r="AP36" s="28"/>
      <c r="AQ36" s="29">
        <v>1</v>
      </c>
      <c r="AR36" s="29">
        <v>1</v>
      </c>
      <c r="AS36" s="28"/>
      <c r="AT36" s="29">
        <v>0.13</v>
      </c>
      <c r="AU36" s="29">
        <v>0.13</v>
      </c>
      <c r="AV36" s="28"/>
      <c r="AW36" s="30">
        <v>1</v>
      </c>
      <c r="AX36" s="30">
        <v>1</v>
      </c>
      <c r="AY36" s="12"/>
    </row>
    <row r="37" spans="1:51">
      <c r="A37" s="26" t="s">
        <v>4451</v>
      </c>
      <c r="B37" s="27">
        <v>3300</v>
      </c>
      <c r="C37" s="27">
        <v>2140</v>
      </c>
      <c r="D37" s="27">
        <v>1840</v>
      </c>
      <c r="E37" s="28"/>
      <c r="F37" s="27">
        <v>50</v>
      </c>
      <c r="G37" s="27">
        <v>46</v>
      </c>
      <c r="H37" s="27">
        <v>44</v>
      </c>
      <c r="I37" s="28"/>
      <c r="J37" s="29">
        <v>1</v>
      </c>
      <c r="K37" s="29">
        <v>1</v>
      </c>
      <c r="L37" s="29">
        <v>1</v>
      </c>
      <c r="M37" s="28"/>
      <c r="N37" s="29">
        <v>0.15</v>
      </c>
      <c r="O37" s="29">
        <v>0.17</v>
      </c>
      <c r="P37" s="29">
        <v>0.17</v>
      </c>
      <c r="Q37" s="28"/>
      <c r="R37" s="30">
        <v>1</v>
      </c>
      <c r="S37" s="30">
        <v>1</v>
      </c>
      <c r="T37" s="30">
        <v>1</v>
      </c>
      <c r="U37" s="25"/>
      <c r="V37" s="27">
        <v>2070</v>
      </c>
      <c r="W37" s="27">
        <v>1680</v>
      </c>
      <c r="X37" s="28"/>
      <c r="Y37" s="27">
        <v>44</v>
      </c>
      <c r="Z37" s="27">
        <v>44</v>
      </c>
      <c r="AA37" s="28"/>
      <c r="AB37" s="29">
        <v>1</v>
      </c>
      <c r="AC37" s="29">
        <v>1</v>
      </c>
      <c r="AD37" s="28"/>
      <c r="AE37" s="29">
        <v>0.17</v>
      </c>
      <c r="AF37" s="29">
        <v>0.17</v>
      </c>
      <c r="AG37" s="28"/>
      <c r="AH37" s="30">
        <v>1</v>
      </c>
      <c r="AI37" s="30">
        <v>1</v>
      </c>
      <c r="AK37" s="27">
        <v>1850</v>
      </c>
      <c r="AL37" s="27">
        <v>1520</v>
      </c>
      <c r="AM37" s="28"/>
      <c r="AN37" s="27">
        <v>44</v>
      </c>
      <c r="AO37" s="27">
        <v>42</v>
      </c>
      <c r="AP37" s="28"/>
      <c r="AQ37" s="29">
        <v>1</v>
      </c>
      <c r="AR37" s="29">
        <v>1</v>
      </c>
      <c r="AS37" s="28"/>
      <c r="AT37" s="29">
        <v>0.17</v>
      </c>
      <c r="AU37" s="29">
        <v>0.17</v>
      </c>
      <c r="AV37" s="28"/>
      <c r="AW37" s="30">
        <v>1</v>
      </c>
      <c r="AX37" s="30">
        <v>1</v>
      </c>
      <c r="AY37" s="12"/>
    </row>
    <row r="38" spans="1:51">
      <c r="A38" s="26" t="s">
        <v>495</v>
      </c>
      <c r="B38" s="27">
        <v>1890</v>
      </c>
      <c r="C38" s="27">
        <v>1330</v>
      </c>
      <c r="D38" s="27">
        <v>1150</v>
      </c>
      <c r="E38" s="28"/>
      <c r="F38" s="27">
        <v>28</v>
      </c>
      <c r="G38" s="27">
        <v>26</v>
      </c>
      <c r="H38" s="27">
        <v>26</v>
      </c>
      <c r="I38" s="28"/>
      <c r="J38" s="29">
        <v>1</v>
      </c>
      <c r="K38" s="29">
        <v>1</v>
      </c>
      <c r="L38" s="29">
        <v>1</v>
      </c>
      <c r="M38" s="28"/>
      <c r="N38" s="29">
        <v>0.12</v>
      </c>
      <c r="O38" s="29">
        <v>0.12</v>
      </c>
      <c r="P38" s="29">
        <v>0.13</v>
      </c>
      <c r="Q38" s="28"/>
      <c r="R38" s="30">
        <v>1</v>
      </c>
      <c r="S38" s="30">
        <v>1</v>
      </c>
      <c r="T38" s="30">
        <v>1</v>
      </c>
      <c r="U38" s="25"/>
      <c r="V38" s="27">
        <v>1280</v>
      </c>
      <c r="W38" s="27">
        <v>1100</v>
      </c>
      <c r="X38" s="28"/>
      <c r="Y38" s="27">
        <v>26</v>
      </c>
      <c r="Z38" s="27">
        <v>26</v>
      </c>
      <c r="AA38" s="28"/>
      <c r="AB38" s="29">
        <v>1</v>
      </c>
      <c r="AC38" s="29">
        <v>1</v>
      </c>
      <c r="AD38" s="28"/>
      <c r="AE38" s="29">
        <v>0.12</v>
      </c>
      <c r="AF38" s="29">
        <v>0.13</v>
      </c>
      <c r="AG38" s="28"/>
      <c r="AH38" s="30">
        <v>1</v>
      </c>
      <c r="AI38" s="30">
        <v>1</v>
      </c>
      <c r="AK38" s="27">
        <v>1210</v>
      </c>
      <c r="AL38" s="27">
        <v>1030</v>
      </c>
      <c r="AM38" s="28"/>
      <c r="AN38" s="27">
        <v>26</v>
      </c>
      <c r="AO38" s="27">
        <v>26</v>
      </c>
      <c r="AP38" s="28"/>
      <c r="AQ38" s="29">
        <v>1</v>
      </c>
      <c r="AR38" s="29">
        <v>1</v>
      </c>
      <c r="AS38" s="28"/>
      <c r="AT38" s="29">
        <v>0.12</v>
      </c>
      <c r="AU38" s="29">
        <v>0.13</v>
      </c>
      <c r="AV38" s="28"/>
      <c r="AW38" s="30">
        <v>1</v>
      </c>
      <c r="AX38" s="30">
        <v>1</v>
      </c>
      <c r="AY38" s="12"/>
    </row>
    <row r="39" spans="1:51">
      <c r="A39" s="26" t="s">
        <v>98</v>
      </c>
      <c r="B39" s="27">
        <v>1610</v>
      </c>
      <c r="C39" s="27">
        <v>1080</v>
      </c>
      <c r="D39" s="27">
        <v>910</v>
      </c>
      <c r="E39" s="28"/>
      <c r="F39" s="27">
        <v>24</v>
      </c>
      <c r="G39" s="27">
        <v>22</v>
      </c>
      <c r="H39" s="27">
        <v>22</v>
      </c>
      <c r="I39" s="28"/>
      <c r="J39" s="29">
        <v>1</v>
      </c>
      <c r="K39" s="29">
        <v>1</v>
      </c>
      <c r="L39" s="29">
        <v>1</v>
      </c>
      <c r="M39" s="28"/>
      <c r="N39" s="29">
        <v>0.09</v>
      </c>
      <c r="O39" s="29">
        <v>0.11</v>
      </c>
      <c r="P39" s="29">
        <v>0.11</v>
      </c>
      <c r="Q39" s="28"/>
      <c r="R39" s="30">
        <v>1</v>
      </c>
      <c r="S39" s="30">
        <v>1</v>
      </c>
      <c r="T39" s="30">
        <v>1</v>
      </c>
      <c r="U39" s="25"/>
      <c r="V39" s="27">
        <v>1050</v>
      </c>
      <c r="W39" s="27">
        <v>860</v>
      </c>
      <c r="X39" s="28"/>
      <c r="Y39" s="27">
        <v>22</v>
      </c>
      <c r="Z39" s="27">
        <v>22</v>
      </c>
      <c r="AA39" s="28"/>
      <c r="AB39" s="29">
        <v>1</v>
      </c>
      <c r="AC39" s="29">
        <v>1</v>
      </c>
      <c r="AD39" s="28"/>
      <c r="AE39" s="29">
        <v>0.11</v>
      </c>
      <c r="AF39" s="29">
        <v>0.11</v>
      </c>
      <c r="AG39" s="28"/>
      <c r="AH39" s="30">
        <v>1</v>
      </c>
      <c r="AI39" s="30">
        <v>1</v>
      </c>
      <c r="AK39" s="27">
        <v>880</v>
      </c>
      <c r="AL39" s="27">
        <v>640</v>
      </c>
      <c r="AM39" s="28"/>
      <c r="AN39" s="27">
        <v>22</v>
      </c>
      <c r="AO39" s="27">
        <v>20</v>
      </c>
      <c r="AP39" s="28"/>
      <c r="AQ39" s="29">
        <v>1</v>
      </c>
      <c r="AR39" s="29">
        <v>1</v>
      </c>
      <c r="AS39" s="28"/>
      <c r="AT39" s="29">
        <v>0.11</v>
      </c>
      <c r="AU39" s="29">
        <v>0.11</v>
      </c>
      <c r="AV39" s="28"/>
      <c r="AW39" s="30">
        <v>1</v>
      </c>
      <c r="AX39" s="30">
        <v>1</v>
      </c>
      <c r="AY39" s="12"/>
    </row>
    <row r="40" spans="1:51">
      <c r="A40" s="26" t="s">
        <v>171</v>
      </c>
      <c r="B40" s="27">
        <v>660</v>
      </c>
      <c r="C40" s="27">
        <v>390</v>
      </c>
      <c r="D40" s="27">
        <v>320</v>
      </c>
      <c r="E40" s="28"/>
      <c r="F40" s="27">
        <v>12</v>
      </c>
      <c r="G40" s="27">
        <v>10</v>
      </c>
      <c r="H40" s="27">
        <v>10</v>
      </c>
      <c r="I40" s="28"/>
      <c r="J40" s="29">
        <v>1</v>
      </c>
      <c r="K40" s="29">
        <v>1</v>
      </c>
      <c r="L40" s="29">
        <v>1</v>
      </c>
      <c r="M40" s="28"/>
      <c r="N40" s="29">
        <v>0.1</v>
      </c>
      <c r="O40" s="29">
        <v>0.1</v>
      </c>
      <c r="P40" s="29">
        <v>0.1</v>
      </c>
      <c r="Q40" s="28"/>
      <c r="R40" s="30">
        <v>1</v>
      </c>
      <c r="S40" s="30">
        <v>1</v>
      </c>
      <c r="T40" s="30">
        <v>1</v>
      </c>
      <c r="U40" s="25"/>
      <c r="V40" s="27">
        <v>390</v>
      </c>
      <c r="W40" s="27">
        <v>310</v>
      </c>
      <c r="X40" s="28"/>
      <c r="Y40" s="27">
        <v>10</v>
      </c>
      <c r="Z40" s="27">
        <v>10</v>
      </c>
      <c r="AA40" s="28"/>
      <c r="AB40" s="29">
        <v>1</v>
      </c>
      <c r="AC40" s="29">
        <v>1</v>
      </c>
      <c r="AD40" s="28"/>
      <c r="AE40" s="29">
        <v>0.1</v>
      </c>
      <c r="AF40" s="29">
        <v>0.1</v>
      </c>
      <c r="AG40" s="28"/>
      <c r="AH40" s="30">
        <v>1</v>
      </c>
      <c r="AI40" s="30">
        <v>1</v>
      </c>
      <c r="AK40" s="27">
        <v>360</v>
      </c>
      <c r="AL40" s="27">
        <v>280</v>
      </c>
      <c r="AM40" s="28"/>
      <c r="AN40" s="27">
        <v>10</v>
      </c>
      <c r="AO40" s="27">
        <v>10</v>
      </c>
      <c r="AP40" s="28"/>
      <c r="AQ40" s="29">
        <v>1</v>
      </c>
      <c r="AR40" s="29">
        <v>1</v>
      </c>
      <c r="AS40" s="28"/>
      <c r="AT40" s="29">
        <v>0.1</v>
      </c>
      <c r="AU40" s="29">
        <v>0.1</v>
      </c>
      <c r="AV40" s="28"/>
      <c r="AW40" s="30">
        <v>1</v>
      </c>
      <c r="AX40" s="30">
        <v>1</v>
      </c>
      <c r="AY40" s="12"/>
    </row>
    <row r="41" spans="1:51">
      <c r="A41" s="26" t="s">
        <v>62</v>
      </c>
      <c r="B41" s="27">
        <v>580</v>
      </c>
      <c r="C41" s="27">
        <v>350</v>
      </c>
      <c r="D41" s="27">
        <v>280</v>
      </c>
      <c r="E41" s="28"/>
      <c r="F41" s="27">
        <v>8</v>
      </c>
      <c r="G41" s="27">
        <v>8</v>
      </c>
      <c r="H41" s="27">
        <v>8</v>
      </c>
      <c r="I41" s="28"/>
      <c r="J41" s="29">
        <v>1</v>
      </c>
      <c r="K41" s="29">
        <v>1</v>
      </c>
      <c r="L41" s="29">
        <v>1</v>
      </c>
      <c r="M41" s="28"/>
      <c r="N41" s="29">
        <v>0.16</v>
      </c>
      <c r="O41" s="29">
        <v>0.18</v>
      </c>
      <c r="P41" s="29">
        <v>0.18</v>
      </c>
      <c r="Q41" s="28"/>
      <c r="R41" s="30">
        <v>1</v>
      </c>
      <c r="S41" s="30">
        <v>1</v>
      </c>
      <c r="T41" s="30">
        <v>1</v>
      </c>
      <c r="U41" s="25"/>
      <c r="V41" s="27">
        <v>340</v>
      </c>
      <c r="W41" s="27">
        <v>270</v>
      </c>
      <c r="X41" s="28"/>
      <c r="Y41" s="27">
        <v>8</v>
      </c>
      <c r="Z41" s="27">
        <v>8</v>
      </c>
      <c r="AA41" s="28"/>
      <c r="AB41" s="29">
        <v>1</v>
      </c>
      <c r="AC41" s="29">
        <v>1</v>
      </c>
      <c r="AD41" s="28"/>
      <c r="AE41" s="29">
        <v>0.18</v>
      </c>
      <c r="AF41" s="29">
        <v>0.18</v>
      </c>
      <c r="AG41" s="28"/>
      <c r="AH41" s="30">
        <v>1</v>
      </c>
      <c r="AI41" s="30">
        <v>1</v>
      </c>
      <c r="AK41" s="27">
        <v>310</v>
      </c>
      <c r="AL41" s="27">
        <v>240</v>
      </c>
      <c r="AM41" s="28"/>
      <c r="AN41" s="27">
        <v>8</v>
      </c>
      <c r="AO41" s="27">
        <v>8</v>
      </c>
      <c r="AP41" s="28"/>
      <c r="AQ41" s="29">
        <v>1</v>
      </c>
      <c r="AR41" s="29">
        <v>1</v>
      </c>
      <c r="AS41" s="28"/>
      <c r="AT41" s="29">
        <v>0.18</v>
      </c>
      <c r="AU41" s="29">
        <v>0.18</v>
      </c>
      <c r="AV41" s="28"/>
      <c r="AW41" s="30">
        <v>1</v>
      </c>
      <c r="AX41" s="30">
        <v>1</v>
      </c>
      <c r="AY41" s="12"/>
    </row>
    <row r="42" spans="1:51">
      <c r="A42" s="26" t="s">
        <v>83</v>
      </c>
      <c r="B42" s="27">
        <v>960</v>
      </c>
      <c r="C42" s="27">
        <v>580</v>
      </c>
      <c r="D42" s="27">
        <v>480</v>
      </c>
      <c r="E42" s="28"/>
      <c r="F42" s="27">
        <v>14</v>
      </c>
      <c r="G42" s="27">
        <v>12</v>
      </c>
      <c r="H42" s="27">
        <v>12</v>
      </c>
      <c r="I42" s="28"/>
      <c r="J42" s="29">
        <v>1</v>
      </c>
      <c r="K42" s="29">
        <v>1</v>
      </c>
      <c r="L42" s="29">
        <v>1</v>
      </c>
      <c r="M42" s="28"/>
      <c r="N42" s="29">
        <v>0.18</v>
      </c>
      <c r="O42" s="29">
        <v>0.2</v>
      </c>
      <c r="P42" s="29">
        <v>0.2</v>
      </c>
      <c r="Q42" s="28"/>
      <c r="R42" s="30">
        <v>1</v>
      </c>
      <c r="S42" s="30">
        <v>1</v>
      </c>
      <c r="T42" s="30">
        <v>1</v>
      </c>
      <c r="U42" s="25"/>
      <c r="V42" s="27">
        <v>550</v>
      </c>
      <c r="W42" s="27">
        <v>430</v>
      </c>
      <c r="X42" s="28"/>
      <c r="Y42" s="27">
        <v>12</v>
      </c>
      <c r="Z42" s="27">
        <v>12</v>
      </c>
      <c r="AA42" s="28"/>
      <c r="AB42" s="29">
        <v>1</v>
      </c>
      <c r="AC42" s="29">
        <v>1</v>
      </c>
      <c r="AD42" s="28"/>
      <c r="AE42" s="29">
        <v>0.2</v>
      </c>
      <c r="AF42" s="29">
        <v>0.2</v>
      </c>
      <c r="AG42" s="28"/>
      <c r="AH42" s="30">
        <v>1</v>
      </c>
      <c r="AI42" s="30">
        <v>1</v>
      </c>
      <c r="AK42" s="27">
        <v>490</v>
      </c>
      <c r="AL42" s="27">
        <v>380</v>
      </c>
      <c r="AM42" s="28"/>
      <c r="AN42" s="27">
        <v>12</v>
      </c>
      <c r="AO42" s="27">
        <v>12</v>
      </c>
      <c r="AP42" s="28"/>
      <c r="AQ42" s="29">
        <v>1</v>
      </c>
      <c r="AR42" s="29">
        <v>1</v>
      </c>
      <c r="AS42" s="28"/>
      <c r="AT42" s="29">
        <v>0.2</v>
      </c>
      <c r="AU42" s="29">
        <v>0.2</v>
      </c>
      <c r="AV42" s="28"/>
      <c r="AW42" s="30">
        <v>1</v>
      </c>
      <c r="AX42" s="30">
        <v>1</v>
      </c>
      <c r="AY42" s="12"/>
    </row>
    <row r="43" spans="1:51">
      <c r="A43" s="26" t="s">
        <v>70</v>
      </c>
      <c r="B43" s="27">
        <v>1470</v>
      </c>
      <c r="C43" s="27">
        <v>880</v>
      </c>
      <c r="D43" s="27">
        <v>710</v>
      </c>
      <c r="E43" s="28"/>
      <c r="F43" s="27">
        <v>22</v>
      </c>
      <c r="G43" s="27">
        <v>20</v>
      </c>
      <c r="H43" s="27">
        <v>20</v>
      </c>
      <c r="I43" s="28"/>
      <c r="J43" s="29">
        <v>1</v>
      </c>
      <c r="K43" s="29">
        <v>1</v>
      </c>
      <c r="L43" s="29">
        <v>1</v>
      </c>
      <c r="M43" s="28"/>
      <c r="N43" s="29">
        <v>0.18</v>
      </c>
      <c r="O43" s="29">
        <v>0.19</v>
      </c>
      <c r="P43" s="29">
        <v>0.19</v>
      </c>
      <c r="Q43" s="28"/>
      <c r="R43" s="30">
        <v>1</v>
      </c>
      <c r="S43" s="30">
        <v>1</v>
      </c>
      <c r="T43" s="30">
        <v>1</v>
      </c>
      <c r="U43" s="25"/>
      <c r="V43" s="27">
        <v>840</v>
      </c>
      <c r="W43" s="27">
        <v>670</v>
      </c>
      <c r="X43" s="28"/>
      <c r="Y43" s="27">
        <v>20</v>
      </c>
      <c r="Z43" s="27">
        <v>18</v>
      </c>
      <c r="AA43" s="28"/>
      <c r="AB43" s="29">
        <v>1</v>
      </c>
      <c r="AC43" s="29">
        <v>1</v>
      </c>
      <c r="AD43" s="28"/>
      <c r="AE43" s="29">
        <v>0.19</v>
      </c>
      <c r="AF43" s="29">
        <v>0.19</v>
      </c>
      <c r="AG43" s="28"/>
      <c r="AH43" s="30">
        <v>1</v>
      </c>
      <c r="AI43" s="30">
        <v>1</v>
      </c>
      <c r="AK43" s="27">
        <v>740</v>
      </c>
      <c r="AL43" s="27">
        <v>550</v>
      </c>
      <c r="AM43" s="28"/>
      <c r="AN43" s="27">
        <v>20</v>
      </c>
      <c r="AO43" s="27">
        <v>18</v>
      </c>
      <c r="AP43" s="28"/>
      <c r="AQ43" s="29">
        <v>1</v>
      </c>
      <c r="AR43" s="29">
        <v>1</v>
      </c>
      <c r="AS43" s="28"/>
      <c r="AT43" s="29">
        <v>0.19</v>
      </c>
      <c r="AU43" s="29">
        <v>0.19</v>
      </c>
      <c r="AV43" s="28"/>
      <c r="AW43" s="30">
        <v>1</v>
      </c>
      <c r="AX43" s="30">
        <v>1</v>
      </c>
      <c r="AY43" s="12"/>
    </row>
    <row r="44" spans="1:51">
      <c r="A44" s="31" t="s">
        <v>87</v>
      </c>
      <c r="B44" s="32">
        <v>560</v>
      </c>
      <c r="C44" s="32">
        <v>360</v>
      </c>
      <c r="D44" s="32">
        <v>310</v>
      </c>
      <c r="E44" s="33"/>
      <c r="F44" s="32">
        <v>8</v>
      </c>
      <c r="G44" s="32">
        <v>8</v>
      </c>
      <c r="H44" s="32">
        <v>8</v>
      </c>
      <c r="I44" s="33"/>
      <c r="J44" s="34">
        <v>1</v>
      </c>
      <c r="K44" s="34">
        <v>1</v>
      </c>
      <c r="L44" s="34">
        <v>1</v>
      </c>
      <c r="M44" s="33"/>
      <c r="N44" s="34">
        <v>0.17</v>
      </c>
      <c r="O44" s="34">
        <v>0.17</v>
      </c>
      <c r="P44" s="34">
        <v>0.18</v>
      </c>
      <c r="Q44" s="33"/>
      <c r="R44" s="35">
        <v>1</v>
      </c>
      <c r="S44" s="35">
        <v>1</v>
      </c>
      <c r="T44" s="35">
        <v>1</v>
      </c>
      <c r="U44" s="25"/>
      <c r="V44" s="32">
        <v>360</v>
      </c>
      <c r="W44" s="32">
        <v>300</v>
      </c>
      <c r="X44" s="33"/>
      <c r="Y44" s="32">
        <v>8</v>
      </c>
      <c r="Z44" s="32">
        <v>8</v>
      </c>
      <c r="AA44" s="33"/>
      <c r="AB44" s="34">
        <v>1</v>
      </c>
      <c r="AC44" s="34">
        <v>1</v>
      </c>
      <c r="AD44" s="33"/>
      <c r="AE44" s="34">
        <v>0.17</v>
      </c>
      <c r="AF44" s="34">
        <v>0.18</v>
      </c>
      <c r="AG44" s="33"/>
      <c r="AH44" s="35">
        <v>1</v>
      </c>
      <c r="AI44" s="35">
        <v>1</v>
      </c>
      <c r="AK44" s="32">
        <v>340</v>
      </c>
      <c r="AL44" s="32">
        <v>290</v>
      </c>
      <c r="AM44" s="33"/>
      <c r="AN44" s="32">
        <v>8</v>
      </c>
      <c r="AO44" s="32">
        <v>8</v>
      </c>
      <c r="AP44" s="33"/>
      <c r="AQ44" s="34">
        <v>1</v>
      </c>
      <c r="AR44" s="34">
        <v>1</v>
      </c>
      <c r="AS44" s="33"/>
      <c r="AT44" s="34">
        <v>0.17</v>
      </c>
      <c r="AU44" s="34">
        <v>0.18</v>
      </c>
      <c r="AV44" s="33"/>
      <c r="AW44" s="35">
        <v>1</v>
      </c>
      <c r="AX44" s="35">
        <v>1</v>
      </c>
      <c r="AY44" s="12"/>
    </row>
    <row r="45" spans="1:51">
      <c r="A45" s="23" t="s">
        <v>4453</v>
      </c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5"/>
      <c r="V45" s="24"/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12"/>
    </row>
    <row r="46" spans="1:51">
      <c r="A46" s="26" t="s">
        <v>4450</v>
      </c>
      <c r="B46" s="27">
        <v>1620</v>
      </c>
      <c r="C46" s="27">
        <v>1540</v>
      </c>
      <c r="D46" s="27">
        <v>1510</v>
      </c>
      <c r="E46" s="28"/>
      <c r="F46" s="27">
        <v>40</v>
      </c>
      <c r="G46" s="27">
        <v>38</v>
      </c>
      <c r="H46" s="27">
        <v>38</v>
      </c>
      <c r="I46" s="28"/>
      <c r="J46" s="29">
        <v>1</v>
      </c>
      <c r="K46" s="29">
        <v>1</v>
      </c>
      <c r="L46" s="29">
        <v>1</v>
      </c>
      <c r="M46" s="28"/>
      <c r="N46" s="29">
        <v>0.29</v>
      </c>
      <c r="O46" s="29">
        <v>0.3</v>
      </c>
      <c r="P46" s="29">
        <v>0.3</v>
      </c>
      <c r="Q46" s="28"/>
      <c r="R46" s="30">
        <v>1.5</v>
      </c>
      <c r="S46" s="30">
        <v>1.5</v>
      </c>
      <c r="T46" s="30">
        <v>1.5</v>
      </c>
      <c r="U46" s="25"/>
      <c r="V46" s="27">
        <v>1540</v>
      </c>
      <c r="W46" s="27">
        <v>1510</v>
      </c>
      <c r="X46" s="28"/>
      <c r="Y46" s="27">
        <v>40</v>
      </c>
      <c r="Z46" s="27">
        <v>38</v>
      </c>
      <c r="AA46" s="28"/>
      <c r="AB46" s="29">
        <v>1</v>
      </c>
      <c r="AC46" s="29">
        <v>1</v>
      </c>
      <c r="AD46" s="28"/>
      <c r="AE46" s="29">
        <v>0.3</v>
      </c>
      <c r="AF46" s="29">
        <v>0.3</v>
      </c>
      <c r="AG46" s="28"/>
      <c r="AH46" s="30">
        <v>1.5</v>
      </c>
      <c r="AI46" s="30">
        <v>1.5</v>
      </c>
      <c r="AK46" s="27">
        <v>1510</v>
      </c>
      <c r="AL46" s="27">
        <v>1460</v>
      </c>
      <c r="AM46" s="28"/>
      <c r="AN46" s="27">
        <v>38</v>
      </c>
      <c r="AO46" s="27">
        <v>38</v>
      </c>
      <c r="AP46" s="28"/>
      <c r="AQ46" s="29">
        <v>1</v>
      </c>
      <c r="AR46" s="29">
        <v>1</v>
      </c>
      <c r="AS46" s="28"/>
      <c r="AT46" s="29">
        <v>0.3</v>
      </c>
      <c r="AU46" s="29">
        <v>0.3</v>
      </c>
      <c r="AV46" s="28"/>
      <c r="AW46" s="30">
        <v>1.5</v>
      </c>
      <c r="AX46" s="30">
        <v>1.5</v>
      </c>
      <c r="AY46" s="12"/>
    </row>
    <row r="47" spans="1:51">
      <c r="A47" s="26" t="s">
        <v>4451</v>
      </c>
      <c r="B47" s="27">
        <v>1570</v>
      </c>
      <c r="C47" s="27">
        <v>1510</v>
      </c>
      <c r="D47" s="27">
        <v>1470</v>
      </c>
      <c r="E47" s="28"/>
      <c r="F47" s="27">
        <v>40</v>
      </c>
      <c r="G47" s="27">
        <v>38</v>
      </c>
      <c r="H47" s="27">
        <v>38</v>
      </c>
      <c r="I47" s="28"/>
      <c r="J47" s="29">
        <v>1</v>
      </c>
      <c r="K47" s="29">
        <v>1</v>
      </c>
      <c r="L47" s="29">
        <v>1</v>
      </c>
      <c r="M47" s="28"/>
      <c r="N47" s="29">
        <v>0.42</v>
      </c>
      <c r="O47" s="29">
        <v>0.44</v>
      </c>
      <c r="P47" s="29">
        <v>0.44</v>
      </c>
      <c r="Q47" s="28"/>
      <c r="R47" s="30">
        <v>1.5</v>
      </c>
      <c r="S47" s="30">
        <v>1.5</v>
      </c>
      <c r="T47" s="30">
        <v>1.5</v>
      </c>
      <c r="U47" s="25"/>
      <c r="V47" s="27">
        <v>1510</v>
      </c>
      <c r="W47" s="27">
        <v>1460</v>
      </c>
      <c r="X47" s="28"/>
      <c r="Y47" s="27">
        <v>38</v>
      </c>
      <c r="Z47" s="27">
        <v>38</v>
      </c>
      <c r="AA47" s="28"/>
      <c r="AB47" s="29">
        <v>1</v>
      </c>
      <c r="AC47" s="29">
        <v>1</v>
      </c>
      <c r="AD47" s="28"/>
      <c r="AE47" s="29">
        <v>0.44</v>
      </c>
      <c r="AF47" s="29">
        <v>0.44</v>
      </c>
      <c r="AG47" s="28"/>
      <c r="AH47" s="30">
        <v>1.5</v>
      </c>
      <c r="AI47" s="30">
        <v>1.5</v>
      </c>
      <c r="AK47" s="27">
        <v>1450</v>
      </c>
      <c r="AL47" s="27">
        <v>1400</v>
      </c>
      <c r="AM47" s="28"/>
      <c r="AN47" s="27">
        <v>36</v>
      </c>
      <c r="AO47" s="27">
        <v>36</v>
      </c>
      <c r="AP47" s="28"/>
      <c r="AQ47" s="29">
        <v>1</v>
      </c>
      <c r="AR47" s="29">
        <v>1</v>
      </c>
      <c r="AS47" s="28"/>
      <c r="AT47" s="29">
        <v>0.44</v>
      </c>
      <c r="AU47" s="29">
        <v>0.44</v>
      </c>
      <c r="AV47" s="28"/>
      <c r="AW47" s="30">
        <v>1.5</v>
      </c>
      <c r="AX47" s="30">
        <v>1.5</v>
      </c>
      <c r="AY47" s="12"/>
    </row>
    <row r="48" spans="1:51">
      <c r="A48" s="26" t="s">
        <v>495</v>
      </c>
      <c r="B48" s="27">
        <v>2890</v>
      </c>
      <c r="C48" s="27">
        <v>2730</v>
      </c>
      <c r="D48" s="27">
        <v>2670</v>
      </c>
      <c r="E48" s="28"/>
      <c r="F48" s="27">
        <v>72</v>
      </c>
      <c r="G48" s="27">
        <v>70</v>
      </c>
      <c r="H48" s="27">
        <v>68</v>
      </c>
      <c r="I48" s="28"/>
      <c r="J48" s="29">
        <v>1</v>
      </c>
      <c r="K48" s="29">
        <v>1</v>
      </c>
      <c r="L48" s="29">
        <v>1</v>
      </c>
      <c r="M48" s="28"/>
      <c r="N48" s="29">
        <v>0.23</v>
      </c>
      <c r="O48" s="29">
        <v>0.24</v>
      </c>
      <c r="P48" s="29">
        <v>0.28</v>
      </c>
      <c r="Q48" s="28"/>
      <c r="R48" s="30">
        <v>1.5</v>
      </c>
      <c r="S48" s="30">
        <v>1.5</v>
      </c>
      <c r="T48" s="30">
        <v>1.5</v>
      </c>
      <c r="U48" s="25"/>
      <c r="V48" s="27">
        <v>2710</v>
      </c>
      <c r="W48" s="27">
        <v>2650</v>
      </c>
      <c r="X48" s="28"/>
      <c r="Y48" s="27">
        <v>68</v>
      </c>
      <c r="Z48" s="27">
        <v>68</v>
      </c>
      <c r="AA48" s="28"/>
      <c r="AB48" s="29">
        <v>1</v>
      </c>
      <c r="AC48" s="29">
        <v>1</v>
      </c>
      <c r="AD48" s="28"/>
      <c r="AE48" s="29">
        <v>0.24</v>
      </c>
      <c r="AF48" s="29">
        <v>0.28</v>
      </c>
      <c r="AG48" s="28"/>
      <c r="AH48" s="30">
        <v>1.5</v>
      </c>
      <c r="AI48" s="30">
        <v>1.5</v>
      </c>
      <c r="AK48" s="27">
        <v>2660</v>
      </c>
      <c r="AL48" s="27">
        <v>2570</v>
      </c>
      <c r="AM48" s="28"/>
      <c r="AN48" s="27">
        <v>68</v>
      </c>
      <c r="AO48" s="27">
        <v>66</v>
      </c>
      <c r="AP48" s="28"/>
      <c r="AQ48" s="29">
        <v>1</v>
      </c>
      <c r="AR48" s="29">
        <v>1</v>
      </c>
      <c r="AS48" s="28"/>
      <c r="AT48" s="29">
        <v>0.24</v>
      </c>
      <c r="AU48" s="29">
        <v>0.28</v>
      </c>
      <c r="AV48" s="28"/>
      <c r="AW48" s="30">
        <v>1.5</v>
      </c>
      <c r="AX48" s="30">
        <v>1.5</v>
      </c>
      <c r="AY48" s="12"/>
    </row>
    <row r="49" spans="1:51">
      <c r="A49" s="26" t="s">
        <v>98</v>
      </c>
      <c r="B49" s="27">
        <v>1480</v>
      </c>
      <c r="C49" s="27">
        <v>1400</v>
      </c>
      <c r="D49" s="27">
        <v>1370</v>
      </c>
      <c r="E49" s="28"/>
      <c r="F49" s="27">
        <v>38</v>
      </c>
      <c r="G49" s="27">
        <v>36</v>
      </c>
      <c r="H49" s="27">
        <v>34</v>
      </c>
      <c r="I49" s="28"/>
      <c r="J49" s="29">
        <v>1</v>
      </c>
      <c r="K49" s="29">
        <v>1</v>
      </c>
      <c r="L49" s="29">
        <v>1</v>
      </c>
      <c r="M49" s="28"/>
      <c r="N49" s="29">
        <v>0.26</v>
      </c>
      <c r="O49" s="29">
        <v>0.3</v>
      </c>
      <c r="P49" s="29">
        <v>0.31</v>
      </c>
      <c r="Q49" s="28"/>
      <c r="R49" s="30">
        <v>1.5</v>
      </c>
      <c r="S49" s="30">
        <v>1.5</v>
      </c>
      <c r="T49" s="30">
        <v>1.5</v>
      </c>
      <c r="U49" s="25"/>
      <c r="V49" s="27">
        <v>1400</v>
      </c>
      <c r="W49" s="27">
        <v>1350</v>
      </c>
      <c r="X49" s="28"/>
      <c r="Y49" s="27">
        <v>36</v>
      </c>
      <c r="Z49" s="27">
        <v>34</v>
      </c>
      <c r="AA49" s="28"/>
      <c r="AB49" s="29">
        <v>1</v>
      </c>
      <c r="AC49" s="29">
        <v>1</v>
      </c>
      <c r="AD49" s="28"/>
      <c r="AE49" s="29">
        <v>0.3</v>
      </c>
      <c r="AF49" s="29">
        <v>0.31</v>
      </c>
      <c r="AG49" s="28"/>
      <c r="AH49" s="30">
        <v>1.5</v>
      </c>
      <c r="AI49" s="30">
        <v>1.5</v>
      </c>
      <c r="AK49" s="27">
        <v>1340</v>
      </c>
      <c r="AL49" s="27">
        <v>1280</v>
      </c>
      <c r="AM49" s="28"/>
      <c r="AN49" s="27">
        <v>34</v>
      </c>
      <c r="AO49" s="27">
        <v>34</v>
      </c>
      <c r="AP49" s="28"/>
      <c r="AQ49" s="29">
        <v>1</v>
      </c>
      <c r="AR49" s="29">
        <v>1</v>
      </c>
      <c r="AS49" s="28"/>
      <c r="AT49" s="29">
        <v>0.3</v>
      </c>
      <c r="AU49" s="29">
        <v>0.31</v>
      </c>
      <c r="AV49" s="28"/>
      <c r="AW49" s="30">
        <v>1.5</v>
      </c>
      <c r="AX49" s="30">
        <v>1.5</v>
      </c>
      <c r="AY49" s="12"/>
    </row>
    <row r="50" spans="1:51">
      <c r="A50" s="26" t="s">
        <v>171</v>
      </c>
      <c r="B50" s="27">
        <v>860</v>
      </c>
      <c r="C50" s="27">
        <v>810</v>
      </c>
      <c r="D50" s="27">
        <v>790</v>
      </c>
      <c r="E50" s="28"/>
      <c r="F50" s="27">
        <v>22</v>
      </c>
      <c r="G50" s="27">
        <v>20</v>
      </c>
      <c r="H50" s="27">
        <v>20</v>
      </c>
      <c r="I50" s="28"/>
      <c r="J50" s="29">
        <v>1</v>
      </c>
      <c r="K50" s="29">
        <v>1</v>
      </c>
      <c r="L50" s="29">
        <v>1</v>
      </c>
      <c r="M50" s="28"/>
      <c r="N50" s="29">
        <v>0.23</v>
      </c>
      <c r="O50" s="29">
        <v>0.24</v>
      </c>
      <c r="P50" s="29">
        <v>0.24</v>
      </c>
      <c r="Q50" s="28"/>
      <c r="R50" s="30">
        <v>1.5</v>
      </c>
      <c r="S50" s="30">
        <v>1.5</v>
      </c>
      <c r="T50" s="30">
        <v>1.5</v>
      </c>
      <c r="U50" s="25"/>
      <c r="V50" s="27">
        <v>800</v>
      </c>
      <c r="W50" s="27">
        <v>790</v>
      </c>
      <c r="X50" s="28"/>
      <c r="Y50" s="27">
        <v>20</v>
      </c>
      <c r="Z50" s="27">
        <v>20</v>
      </c>
      <c r="AA50" s="28"/>
      <c r="AB50" s="29">
        <v>1</v>
      </c>
      <c r="AC50" s="29">
        <v>1</v>
      </c>
      <c r="AD50" s="28"/>
      <c r="AE50" s="29">
        <v>0.24</v>
      </c>
      <c r="AF50" s="29">
        <v>0.24</v>
      </c>
      <c r="AG50" s="28"/>
      <c r="AH50" s="30">
        <v>1.5</v>
      </c>
      <c r="AI50" s="30">
        <v>1.5</v>
      </c>
      <c r="AK50" s="27">
        <v>780</v>
      </c>
      <c r="AL50" s="27">
        <v>750</v>
      </c>
      <c r="AM50" s="28"/>
      <c r="AN50" s="27">
        <v>20</v>
      </c>
      <c r="AO50" s="27">
        <v>20</v>
      </c>
      <c r="AP50" s="28"/>
      <c r="AQ50" s="29">
        <v>1</v>
      </c>
      <c r="AR50" s="29">
        <v>1</v>
      </c>
      <c r="AS50" s="28"/>
      <c r="AT50" s="29">
        <v>0.24</v>
      </c>
      <c r="AU50" s="29">
        <v>0.24</v>
      </c>
      <c r="AV50" s="28"/>
      <c r="AW50" s="30">
        <v>1.5</v>
      </c>
      <c r="AX50" s="30">
        <v>1.5</v>
      </c>
      <c r="AY50" s="12"/>
    </row>
    <row r="51" spans="1:51">
      <c r="A51" s="26" t="s">
        <v>62</v>
      </c>
      <c r="B51" s="27">
        <v>1110</v>
      </c>
      <c r="C51" s="27">
        <v>1050</v>
      </c>
      <c r="D51" s="27">
        <v>1020</v>
      </c>
      <c r="E51" s="28"/>
      <c r="F51" s="27">
        <v>28</v>
      </c>
      <c r="G51" s="27">
        <v>26</v>
      </c>
      <c r="H51" s="27">
        <v>26</v>
      </c>
      <c r="I51" s="28"/>
      <c r="J51" s="29">
        <v>1</v>
      </c>
      <c r="K51" s="29">
        <v>1</v>
      </c>
      <c r="L51" s="29">
        <v>1</v>
      </c>
      <c r="M51" s="28"/>
      <c r="N51" s="29">
        <v>0.27</v>
      </c>
      <c r="O51" s="29">
        <v>0.29</v>
      </c>
      <c r="P51" s="29">
        <v>0.3</v>
      </c>
      <c r="Q51" s="28"/>
      <c r="R51" s="30">
        <v>1.5</v>
      </c>
      <c r="S51" s="30">
        <v>1.5</v>
      </c>
      <c r="T51" s="30">
        <v>1.5</v>
      </c>
      <c r="U51" s="25"/>
      <c r="V51" s="27">
        <v>1040</v>
      </c>
      <c r="W51" s="27">
        <v>1010</v>
      </c>
      <c r="X51" s="28"/>
      <c r="Y51" s="27">
        <v>26</v>
      </c>
      <c r="Z51" s="27">
        <v>26</v>
      </c>
      <c r="AA51" s="28"/>
      <c r="AB51" s="29">
        <v>1</v>
      </c>
      <c r="AC51" s="29">
        <v>1</v>
      </c>
      <c r="AD51" s="28"/>
      <c r="AE51" s="29">
        <v>0.29</v>
      </c>
      <c r="AF51" s="29">
        <v>0.3</v>
      </c>
      <c r="AG51" s="28"/>
      <c r="AH51" s="30">
        <v>1.5</v>
      </c>
      <c r="AI51" s="30">
        <v>1.5</v>
      </c>
      <c r="AK51" s="27">
        <v>1020</v>
      </c>
      <c r="AL51" s="27">
        <v>970</v>
      </c>
      <c r="AM51" s="28"/>
      <c r="AN51" s="27">
        <v>26</v>
      </c>
      <c r="AO51" s="27">
        <v>26</v>
      </c>
      <c r="AP51" s="28"/>
      <c r="AQ51" s="29">
        <v>1</v>
      </c>
      <c r="AR51" s="29">
        <v>1</v>
      </c>
      <c r="AS51" s="28"/>
      <c r="AT51" s="29">
        <v>0.29</v>
      </c>
      <c r="AU51" s="29">
        <v>0.29</v>
      </c>
      <c r="AV51" s="28"/>
      <c r="AW51" s="30">
        <v>1.5</v>
      </c>
      <c r="AX51" s="30">
        <v>1.5</v>
      </c>
      <c r="AY51" s="12"/>
    </row>
    <row r="52" spans="1:51">
      <c r="A52" s="26" t="s">
        <v>83</v>
      </c>
      <c r="B52" s="27">
        <v>1410</v>
      </c>
      <c r="C52" s="27">
        <v>1320</v>
      </c>
      <c r="D52" s="27">
        <v>1270</v>
      </c>
      <c r="E52" s="28"/>
      <c r="F52" s="27">
        <v>36</v>
      </c>
      <c r="G52" s="27">
        <v>34</v>
      </c>
      <c r="H52" s="27">
        <v>32</v>
      </c>
      <c r="I52" s="28"/>
      <c r="J52" s="29">
        <v>1</v>
      </c>
      <c r="K52" s="29">
        <v>1</v>
      </c>
      <c r="L52" s="29">
        <v>1</v>
      </c>
      <c r="M52" s="28"/>
      <c r="N52" s="29">
        <v>0.34</v>
      </c>
      <c r="O52" s="29">
        <v>0.34</v>
      </c>
      <c r="P52" s="29">
        <v>0.34</v>
      </c>
      <c r="Q52" s="28"/>
      <c r="R52" s="30">
        <v>1.5</v>
      </c>
      <c r="S52" s="30">
        <v>1.5</v>
      </c>
      <c r="T52" s="30">
        <v>1.5</v>
      </c>
      <c r="U52" s="25"/>
      <c r="V52" s="27">
        <v>1300</v>
      </c>
      <c r="W52" s="27">
        <v>1260</v>
      </c>
      <c r="X52" s="28"/>
      <c r="Y52" s="27">
        <v>34</v>
      </c>
      <c r="Z52" s="27">
        <v>32</v>
      </c>
      <c r="AA52" s="28"/>
      <c r="AB52" s="29">
        <v>1</v>
      </c>
      <c r="AC52" s="29">
        <v>1</v>
      </c>
      <c r="AD52" s="28"/>
      <c r="AE52" s="29">
        <v>0.34</v>
      </c>
      <c r="AF52" s="29">
        <v>0.34</v>
      </c>
      <c r="AG52" s="28"/>
      <c r="AH52" s="30">
        <v>1.5</v>
      </c>
      <c r="AI52" s="30">
        <v>1.5</v>
      </c>
      <c r="AK52" s="27">
        <v>1250</v>
      </c>
      <c r="AL52" s="27">
        <v>1190</v>
      </c>
      <c r="AM52" s="28"/>
      <c r="AN52" s="27">
        <v>32</v>
      </c>
      <c r="AO52" s="27">
        <v>32</v>
      </c>
      <c r="AP52" s="28"/>
      <c r="AQ52" s="29">
        <v>1</v>
      </c>
      <c r="AR52" s="29">
        <v>1</v>
      </c>
      <c r="AS52" s="28"/>
      <c r="AT52" s="29">
        <v>0.34</v>
      </c>
      <c r="AU52" s="29">
        <v>0.34</v>
      </c>
      <c r="AV52" s="28"/>
      <c r="AW52" s="30">
        <v>1.5</v>
      </c>
      <c r="AX52" s="30">
        <v>1.5</v>
      </c>
      <c r="AY52" s="12"/>
    </row>
    <row r="53" spans="1:51">
      <c r="A53" s="26" t="s">
        <v>70</v>
      </c>
      <c r="B53" s="27">
        <v>1460</v>
      </c>
      <c r="C53" s="27">
        <v>1370</v>
      </c>
      <c r="D53" s="27">
        <v>1330</v>
      </c>
      <c r="E53" s="28"/>
      <c r="F53" s="27">
        <v>36</v>
      </c>
      <c r="G53" s="27">
        <v>34</v>
      </c>
      <c r="H53" s="27">
        <v>34</v>
      </c>
      <c r="I53" s="28"/>
      <c r="J53" s="29">
        <v>1</v>
      </c>
      <c r="K53" s="29">
        <v>1</v>
      </c>
      <c r="L53" s="29">
        <v>1</v>
      </c>
      <c r="M53" s="28"/>
      <c r="N53" s="29">
        <v>0.32</v>
      </c>
      <c r="O53" s="29">
        <v>0.34</v>
      </c>
      <c r="P53" s="29">
        <v>0.34</v>
      </c>
      <c r="Q53" s="28"/>
      <c r="R53" s="30">
        <v>1.5</v>
      </c>
      <c r="S53" s="30">
        <v>1.5</v>
      </c>
      <c r="T53" s="30">
        <v>1.5</v>
      </c>
      <c r="U53" s="25"/>
      <c r="V53" s="27">
        <v>1360</v>
      </c>
      <c r="W53" s="27">
        <v>1320</v>
      </c>
      <c r="X53" s="28"/>
      <c r="Y53" s="27">
        <v>34</v>
      </c>
      <c r="Z53" s="27">
        <v>34</v>
      </c>
      <c r="AA53" s="28"/>
      <c r="AB53" s="29">
        <v>1</v>
      </c>
      <c r="AC53" s="29">
        <v>1</v>
      </c>
      <c r="AD53" s="28"/>
      <c r="AE53" s="29">
        <v>0.33</v>
      </c>
      <c r="AF53" s="29">
        <v>0.34</v>
      </c>
      <c r="AG53" s="28"/>
      <c r="AH53" s="30">
        <v>1.5</v>
      </c>
      <c r="AI53" s="30">
        <v>1.5</v>
      </c>
      <c r="AK53" s="27">
        <v>1310</v>
      </c>
      <c r="AL53" s="27">
        <v>1260</v>
      </c>
      <c r="AM53" s="28"/>
      <c r="AN53" s="27">
        <v>34</v>
      </c>
      <c r="AO53" s="27">
        <v>32</v>
      </c>
      <c r="AP53" s="28"/>
      <c r="AQ53" s="29">
        <v>1</v>
      </c>
      <c r="AR53" s="29">
        <v>1</v>
      </c>
      <c r="AS53" s="28"/>
      <c r="AT53" s="29">
        <v>0.32</v>
      </c>
      <c r="AU53" s="29">
        <v>0.32</v>
      </c>
      <c r="AV53" s="28"/>
      <c r="AW53" s="30">
        <v>1.5</v>
      </c>
      <c r="AX53" s="30">
        <v>1.5</v>
      </c>
      <c r="AY53" s="12"/>
    </row>
    <row r="54" spans="1:51">
      <c r="A54" s="31" t="s">
        <v>87</v>
      </c>
      <c r="B54" s="32">
        <v>1310</v>
      </c>
      <c r="C54" s="32">
        <v>1240</v>
      </c>
      <c r="D54" s="32">
        <v>1210</v>
      </c>
      <c r="E54" s="33"/>
      <c r="F54" s="32">
        <v>32</v>
      </c>
      <c r="G54" s="32">
        <v>32</v>
      </c>
      <c r="H54" s="32">
        <v>30</v>
      </c>
      <c r="I54" s="33"/>
      <c r="J54" s="34">
        <v>1</v>
      </c>
      <c r="K54" s="34">
        <v>1</v>
      </c>
      <c r="L54" s="34">
        <v>1</v>
      </c>
      <c r="M54" s="33"/>
      <c r="N54" s="34">
        <v>0.44</v>
      </c>
      <c r="O54" s="34">
        <v>0.44</v>
      </c>
      <c r="P54" s="34">
        <v>0.44</v>
      </c>
      <c r="Q54" s="33"/>
      <c r="R54" s="35">
        <v>1.5</v>
      </c>
      <c r="S54" s="35">
        <v>1.5</v>
      </c>
      <c r="T54" s="35">
        <v>1.5</v>
      </c>
      <c r="U54" s="25"/>
      <c r="V54" s="32">
        <v>1240</v>
      </c>
      <c r="W54" s="32">
        <v>1200</v>
      </c>
      <c r="X54" s="33"/>
      <c r="Y54" s="32">
        <v>32</v>
      </c>
      <c r="Z54" s="32">
        <v>30</v>
      </c>
      <c r="AA54" s="33"/>
      <c r="AB54" s="34">
        <v>1</v>
      </c>
      <c r="AC54" s="34">
        <v>1</v>
      </c>
      <c r="AD54" s="33"/>
      <c r="AE54" s="34">
        <v>0.44</v>
      </c>
      <c r="AF54" s="34">
        <v>0.44</v>
      </c>
      <c r="AG54" s="33"/>
      <c r="AH54" s="35">
        <v>1.5</v>
      </c>
      <c r="AI54" s="35">
        <v>1.5</v>
      </c>
      <c r="AK54" s="32">
        <v>1220</v>
      </c>
      <c r="AL54" s="32">
        <v>1160</v>
      </c>
      <c r="AM54" s="33"/>
      <c r="AN54" s="32">
        <v>30</v>
      </c>
      <c r="AO54" s="32">
        <v>30</v>
      </c>
      <c r="AP54" s="33"/>
      <c r="AQ54" s="34">
        <v>1</v>
      </c>
      <c r="AR54" s="34">
        <v>1</v>
      </c>
      <c r="AS54" s="33"/>
      <c r="AT54" s="34">
        <v>0.44</v>
      </c>
      <c r="AU54" s="34">
        <v>0.44</v>
      </c>
      <c r="AV54" s="33"/>
      <c r="AW54" s="35">
        <v>1.5</v>
      </c>
      <c r="AX54" s="35">
        <v>1.5</v>
      </c>
      <c r="AY54" s="12"/>
    </row>
    <row r="55" spans="1:51">
      <c r="A55" s="23" t="s">
        <v>4454</v>
      </c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5"/>
      <c r="V55" s="24"/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12"/>
    </row>
    <row r="56" spans="1:51">
      <c r="A56" s="26" t="s">
        <v>4450</v>
      </c>
      <c r="B56" s="27">
        <v>3460</v>
      </c>
      <c r="C56" s="27">
        <v>2360</v>
      </c>
      <c r="D56" s="27">
        <v>2020</v>
      </c>
      <c r="E56" s="28"/>
      <c r="F56" s="27">
        <v>70</v>
      </c>
      <c r="G56" s="27">
        <v>50</v>
      </c>
      <c r="H56" s="27">
        <v>45</v>
      </c>
      <c r="I56" s="28"/>
      <c r="J56" s="29">
        <v>1</v>
      </c>
      <c r="K56" s="29">
        <v>1</v>
      </c>
      <c r="L56" s="29">
        <v>1</v>
      </c>
      <c r="M56" s="28"/>
      <c r="N56" s="29">
        <v>0.5</v>
      </c>
      <c r="O56" s="29">
        <v>0.54</v>
      </c>
      <c r="P56" s="29">
        <v>0.55</v>
      </c>
      <c r="Q56" s="28"/>
      <c r="R56" s="30">
        <v>3</v>
      </c>
      <c r="S56" s="30">
        <v>3</v>
      </c>
      <c r="T56" s="30">
        <v>3</v>
      </c>
      <c r="U56" s="25"/>
      <c r="V56" s="27">
        <v>2300</v>
      </c>
      <c r="W56" s="27">
        <v>1980</v>
      </c>
      <c r="X56" s="28"/>
      <c r="Y56" s="27">
        <v>50</v>
      </c>
      <c r="Z56" s="27">
        <v>45</v>
      </c>
      <c r="AA56" s="28"/>
      <c r="AB56" s="29">
        <v>1</v>
      </c>
      <c r="AC56" s="29">
        <v>1</v>
      </c>
      <c r="AD56" s="28"/>
      <c r="AE56" s="29">
        <v>0.54</v>
      </c>
      <c r="AF56" s="29">
        <v>0.55</v>
      </c>
      <c r="AG56" s="28"/>
      <c r="AH56" s="30">
        <v>3</v>
      </c>
      <c r="AI56" s="30">
        <v>3</v>
      </c>
      <c r="AK56" s="27">
        <v>2180</v>
      </c>
      <c r="AL56" s="27">
        <v>1800</v>
      </c>
      <c r="AM56" s="28"/>
      <c r="AN56" s="27">
        <v>50</v>
      </c>
      <c r="AO56" s="27">
        <v>45</v>
      </c>
      <c r="AP56" s="28"/>
      <c r="AQ56" s="29">
        <v>1</v>
      </c>
      <c r="AR56" s="29">
        <v>1</v>
      </c>
      <c r="AS56" s="28"/>
      <c r="AT56" s="29">
        <v>0.54</v>
      </c>
      <c r="AU56" s="29">
        <v>0.55</v>
      </c>
      <c r="AV56" s="28"/>
      <c r="AW56" s="30">
        <v>3</v>
      </c>
      <c r="AX56" s="30">
        <v>3</v>
      </c>
      <c r="AY56" s="12"/>
    </row>
    <row r="57" spans="1:51">
      <c r="A57" s="26" t="s">
        <v>4451</v>
      </c>
      <c r="B57" s="27">
        <v>4060</v>
      </c>
      <c r="C57" s="27">
        <v>2940</v>
      </c>
      <c r="D57" s="27">
        <v>2420</v>
      </c>
      <c r="E57" s="28"/>
      <c r="F57" s="27">
        <v>120</v>
      </c>
      <c r="G57" s="27">
        <v>115</v>
      </c>
      <c r="H57" s="27">
        <v>105</v>
      </c>
      <c r="I57" s="28"/>
      <c r="J57" s="29">
        <v>1</v>
      </c>
      <c r="K57" s="29">
        <v>1</v>
      </c>
      <c r="L57" s="29">
        <v>1</v>
      </c>
      <c r="M57" s="28"/>
      <c r="N57" s="29">
        <v>0.41</v>
      </c>
      <c r="O57" s="29">
        <v>0.46</v>
      </c>
      <c r="P57" s="29">
        <v>0.49</v>
      </c>
      <c r="Q57" s="28"/>
      <c r="R57" s="30">
        <v>3</v>
      </c>
      <c r="S57" s="30">
        <v>3</v>
      </c>
      <c r="T57" s="30">
        <v>3</v>
      </c>
      <c r="U57" s="25"/>
      <c r="V57" s="27">
        <v>2860</v>
      </c>
      <c r="W57" s="27">
        <v>2340</v>
      </c>
      <c r="X57" s="28"/>
      <c r="Y57" s="27">
        <v>115</v>
      </c>
      <c r="Z57" s="27">
        <v>100</v>
      </c>
      <c r="AA57" s="28"/>
      <c r="AB57" s="29">
        <v>1</v>
      </c>
      <c r="AC57" s="29">
        <v>1</v>
      </c>
      <c r="AD57" s="28"/>
      <c r="AE57" s="29">
        <v>0.46</v>
      </c>
      <c r="AF57" s="29">
        <v>0.49</v>
      </c>
      <c r="AG57" s="28"/>
      <c r="AH57" s="30">
        <v>3</v>
      </c>
      <c r="AI57" s="30">
        <v>3</v>
      </c>
      <c r="AK57" s="27">
        <v>2380</v>
      </c>
      <c r="AL57" s="27">
        <v>1980</v>
      </c>
      <c r="AM57" s="28"/>
      <c r="AN57" s="27">
        <v>80</v>
      </c>
      <c r="AO57" s="27">
        <v>70</v>
      </c>
      <c r="AP57" s="28"/>
      <c r="AQ57" s="29">
        <v>1</v>
      </c>
      <c r="AR57" s="29">
        <v>1</v>
      </c>
      <c r="AS57" s="28"/>
      <c r="AT57" s="29">
        <v>0.46</v>
      </c>
      <c r="AU57" s="29">
        <v>0.49</v>
      </c>
      <c r="AV57" s="28"/>
      <c r="AW57" s="30">
        <v>3</v>
      </c>
      <c r="AX57" s="30">
        <v>3</v>
      </c>
      <c r="AY57" s="12"/>
    </row>
    <row r="58" spans="1:51">
      <c r="A58" s="26" t="s">
        <v>495</v>
      </c>
      <c r="B58" s="27">
        <v>5680</v>
      </c>
      <c r="C58" s="27">
        <v>3860</v>
      </c>
      <c r="D58" s="27">
        <v>3240</v>
      </c>
      <c r="E58" s="28"/>
      <c r="F58" s="27">
        <v>140</v>
      </c>
      <c r="G58" s="27">
        <v>105</v>
      </c>
      <c r="H58" s="27">
        <v>95</v>
      </c>
      <c r="I58" s="28"/>
      <c r="J58" s="29">
        <v>1</v>
      </c>
      <c r="K58" s="29">
        <v>1</v>
      </c>
      <c r="L58" s="29">
        <v>1</v>
      </c>
      <c r="M58" s="28"/>
      <c r="N58" s="29">
        <v>0.4</v>
      </c>
      <c r="O58" s="29">
        <v>0.42</v>
      </c>
      <c r="P58" s="29">
        <v>0.45</v>
      </c>
      <c r="Q58" s="28"/>
      <c r="R58" s="30">
        <v>3</v>
      </c>
      <c r="S58" s="30">
        <v>3</v>
      </c>
      <c r="T58" s="30">
        <v>3</v>
      </c>
      <c r="U58" s="25"/>
      <c r="V58" s="27">
        <v>3680</v>
      </c>
      <c r="W58" s="27">
        <v>3140</v>
      </c>
      <c r="X58" s="28"/>
      <c r="Y58" s="27">
        <v>100</v>
      </c>
      <c r="Z58" s="27">
        <v>90</v>
      </c>
      <c r="AA58" s="28"/>
      <c r="AB58" s="29">
        <v>1</v>
      </c>
      <c r="AC58" s="29">
        <v>1</v>
      </c>
      <c r="AD58" s="28"/>
      <c r="AE58" s="29">
        <v>0.42</v>
      </c>
      <c r="AF58" s="29">
        <v>0.45</v>
      </c>
      <c r="AG58" s="28"/>
      <c r="AH58" s="30">
        <v>3</v>
      </c>
      <c r="AI58" s="30">
        <v>3</v>
      </c>
      <c r="AK58" s="27">
        <v>3380</v>
      </c>
      <c r="AL58" s="27">
        <v>2800</v>
      </c>
      <c r="AM58" s="28"/>
      <c r="AN58" s="27">
        <v>95</v>
      </c>
      <c r="AO58" s="27">
        <v>85</v>
      </c>
      <c r="AP58" s="28"/>
      <c r="AQ58" s="29">
        <v>1</v>
      </c>
      <c r="AR58" s="29">
        <v>1</v>
      </c>
      <c r="AS58" s="28"/>
      <c r="AT58" s="29">
        <v>0.42</v>
      </c>
      <c r="AU58" s="29">
        <v>0.45</v>
      </c>
      <c r="AV58" s="28"/>
      <c r="AW58" s="30">
        <v>3</v>
      </c>
      <c r="AX58" s="30">
        <v>3</v>
      </c>
      <c r="AY58" s="12"/>
    </row>
    <row r="59" spans="1:51">
      <c r="A59" s="26" t="s">
        <v>98</v>
      </c>
      <c r="B59" s="27">
        <v>4600</v>
      </c>
      <c r="C59" s="27">
        <v>3200</v>
      </c>
      <c r="D59" s="27">
        <v>2640</v>
      </c>
      <c r="E59" s="28"/>
      <c r="F59" s="27">
        <v>115</v>
      </c>
      <c r="G59" s="27">
        <v>85</v>
      </c>
      <c r="H59" s="27">
        <v>75</v>
      </c>
      <c r="I59" s="28"/>
      <c r="J59" s="29">
        <v>1</v>
      </c>
      <c r="K59" s="29">
        <v>1</v>
      </c>
      <c r="L59" s="29">
        <v>1</v>
      </c>
      <c r="M59" s="28"/>
      <c r="N59" s="29">
        <v>0.39</v>
      </c>
      <c r="O59" s="29">
        <v>0.43</v>
      </c>
      <c r="P59" s="29">
        <v>0.44</v>
      </c>
      <c r="Q59" s="28"/>
      <c r="R59" s="30">
        <v>3</v>
      </c>
      <c r="S59" s="30">
        <v>3</v>
      </c>
      <c r="T59" s="30">
        <v>3</v>
      </c>
      <c r="U59" s="25"/>
      <c r="V59" s="27">
        <v>3120</v>
      </c>
      <c r="W59" s="27">
        <v>2580</v>
      </c>
      <c r="X59" s="28"/>
      <c r="Y59" s="27">
        <v>85</v>
      </c>
      <c r="Z59" s="27">
        <v>75</v>
      </c>
      <c r="AA59" s="28"/>
      <c r="AB59" s="29">
        <v>1</v>
      </c>
      <c r="AC59" s="29">
        <v>1</v>
      </c>
      <c r="AD59" s="28"/>
      <c r="AE59" s="29">
        <v>0.43</v>
      </c>
      <c r="AF59" s="29">
        <v>0.44</v>
      </c>
      <c r="AG59" s="28"/>
      <c r="AH59" s="30">
        <v>3</v>
      </c>
      <c r="AI59" s="30">
        <v>3</v>
      </c>
      <c r="AK59" s="27">
        <v>2780</v>
      </c>
      <c r="AL59" s="27">
        <v>2220</v>
      </c>
      <c r="AM59" s="28"/>
      <c r="AN59" s="27">
        <v>80</v>
      </c>
      <c r="AO59" s="27">
        <v>65</v>
      </c>
      <c r="AP59" s="28"/>
      <c r="AQ59" s="29">
        <v>1</v>
      </c>
      <c r="AR59" s="29">
        <v>1</v>
      </c>
      <c r="AS59" s="28"/>
      <c r="AT59" s="29">
        <v>0.43</v>
      </c>
      <c r="AU59" s="29">
        <v>0.44</v>
      </c>
      <c r="AV59" s="28"/>
      <c r="AW59" s="30">
        <v>3</v>
      </c>
      <c r="AX59" s="30">
        <v>3</v>
      </c>
      <c r="AY59" s="12"/>
    </row>
    <row r="60" spans="1:51">
      <c r="A60" s="26" t="s">
        <v>171</v>
      </c>
      <c r="B60" s="27">
        <v>1520</v>
      </c>
      <c r="C60" s="27">
        <v>1060</v>
      </c>
      <c r="D60" s="27">
        <v>900</v>
      </c>
      <c r="E60" s="28"/>
      <c r="F60" s="27">
        <v>40</v>
      </c>
      <c r="G60" s="27">
        <v>30</v>
      </c>
      <c r="H60" s="27">
        <v>25</v>
      </c>
      <c r="I60" s="28"/>
      <c r="J60" s="29">
        <v>1</v>
      </c>
      <c r="K60" s="29">
        <v>1</v>
      </c>
      <c r="L60" s="29">
        <v>1</v>
      </c>
      <c r="M60" s="28"/>
      <c r="N60" s="29">
        <v>0.3</v>
      </c>
      <c r="O60" s="29">
        <v>0.32</v>
      </c>
      <c r="P60" s="29">
        <v>0.32</v>
      </c>
      <c r="Q60" s="28"/>
      <c r="R60" s="30">
        <v>3</v>
      </c>
      <c r="S60" s="30">
        <v>3</v>
      </c>
      <c r="T60" s="30">
        <v>3</v>
      </c>
      <c r="U60" s="25"/>
      <c r="V60" s="27">
        <v>1020</v>
      </c>
      <c r="W60" s="27">
        <v>880</v>
      </c>
      <c r="X60" s="28"/>
      <c r="Y60" s="27">
        <v>30</v>
      </c>
      <c r="Z60" s="27">
        <v>25</v>
      </c>
      <c r="AA60" s="28"/>
      <c r="AB60" s="29">
        <v>1</v>
      </c>
      <c r="AC60" s="29">
        <v>1</v>
      </c>
      <c r="AD60" s="28"/>
      <c r="AE60" s="29">
        <v>0.32</v>
      </c>
      <c r="AF60" s="29">
        <v>0.32</v>
      </c>
      <c r="AG60" s="28"/>
      <c r="AH60" s="30">
        <v>3</v>
      </c>
      <c r="AI60" s="30">
        <v>3</v>
      </c>
      <c r="AK60" s="27">
        <v>900</v>
      </c>
      <c r="AL60" s="27">
        <v>760</v>
      </c>
      <c r="AM60" s="28"/>
      <c r="AN60" s="27">
        <v>25</v>
      </c>
      <c r="AO60" s="27">
        <v>25</v>
      </c>
      <c r="AP60" s="28"/>
      <c r="AQ60" s="29">
        <v>1</v>
      </c>
      <c r="AR60" s="29">
        <v>1</v>
      </c>
      <c r="AS60" s="28"/>
      <c r="AT60" s="29">
        <v>0.32</v>
      </c>
      <c r="AU60" s="29">
        <v>0.32</v>
      </c>
      <c r="AV60" s="28"/>
      <c r="AW60" s="30">
        <v>3</v>
      </c>
      <c r="AX60" s="30">
        <v>3</v>
      </c>
      <c r="AY60" s="12"/>
    </row>
    <row r="61" spans="1:51">
      <c r="A61" s="26" t="s">
        <v>62</v>
      </c>
      <c r="B61" s="27">
        <v>2620</v>
      </c>
      <c r="C61" s="27">
        <v>1800</v>
      </c>
      <c r="D61" s="27">
        <v>1500</v>
      </c>
      <c r="E61" s="28"/>
      <c r="F61" s="27">
        <v>65</v>
      </c>
      <c r="G61" s="27">
        <v>50</v>
      </c>
      <c r="H61" s="27">
        <v>45</v>
      </c>
      <c r="I61" s="28"/>
      <c r="J61" s="29">
        <v>1</v>
      </c>
      <c r="K61" s="29">
        <v>1</v>
      </c>
      <c r="L61" s="29">
        <v>1</v>
      </c>
      <c r="M61" s="28"/>
      <c r="N61" s="29">
        <v>0.34</v>
      </c>
      <c r="O61" s="29">
        <v>0.38</v>
      </c>
      <c r="P61" s="29">
        <v>0.39</v>
      </c>
      <c r="Q61" s="28"/>
      <c r="R61" s="30">
        <v>3</v>
      </c>
      <c r="S61" s="30">
        <v>3</v>
      </c>
      <c r="T61" s="30">
        <v>3</v>
      </c>
      <c r="U61" s="25"/>
      <c r="V61" s="27">
        <v>1760</v>
      </c>
      <c r="W61" s="27">
        <v>1460</v>
      </c>
      <c r="X61" s="28"/>
      <c r="Y61" s="27">
        <v>50</v>
      </c>
      <c r="Z61" s="27">
        <v>40</v>
      </c>
      <c r="AA61" s="28"/>
      <c r="AB61" s="29">
        <v>1</v>
      </c>
      <c r="AC61" s="29">
        <v>1</v>
      </c>
      <c r="AD61" s="28"/>
      <c r="AE61" s="29">
        <v>0.38</v>
      </c>
      <c r="AF61" s="29">
        <v>0.39</v>
      </c>
      <c r="AG61" s="28"/>
      <c r="AH61" s="30">
        <v>3</v>
      </c>
      <c r="AI61" s="30">
        <v>3</v>
      </c>
      <c r="AK61" s="27">
        <v>1600</v>
      </c>
      <c r="AL61" s="27">
        <v>1280</v>
      </c>
      <c r="AM61" s="28"/>
      <c r="AN61" s="27">
        <v>45</v>
      </c>
      <c r="AO61" s="27">
        <v>40</v>
      </c>
      <c r="AP61" s="28"/>
      <c r="AQ61" s="29">
        <v>1</v>
      </c>
      <c r="AR61" s="29">
        <v>1</v>
      </c>
      <c r="AS61" s="28"/>
      <c r="AT61" s="29">
        <v>0.38</v>
      </c>
      <c r="AU61" s="29">
        <v>0.39</v>
      </c>
      <c r="AV61" s="28"/>
      <c r="AW61" s="30">
        <v>3</v>
      </c>
      <c r="AX61" s="30">
        <v>3</v>
      </c>
      <c r="AY61" s="12"/>
    </row>
    <row r="62" spans="1:51">
      <c r="A62" s="26" t="s">
        <v>83</v>
      </c>
      <c r="B62" s="27">
        <v>4400</v>
      </c>
      <c r="C62" s="27">
        <v>3020</v>
      </c>
      <c r="D62" s="27">
        <v>2500</v>
      </c>
      <c r="E62" s="28"/>
      <c r="F62" s="27">
        <v>110</v>
      </c>
      <c r="G62" s="27">
        <v>80</v>
      </c>
      <c r="H62" s="27">
        <v>70</v>
      </c>
      <c r="I62" s="28"/>
      <c r="J62" s="29">
        <v>1</v>
      </c>
      <c r="K62" s="29">
        <v>1</v>
      </c>
      <c r="L62" s="29">
        <v>1</v>
      </c>
      <c r="M62" s="28"/>
      <c r="N62" s="29">
        <v>0.34</v>
      </c>
      <c r="O62" s="29">
        <v>0.38</v>
      </c>
      <c r="P62" s="29">
        <v>0.39</v>
      </c>
      <c r="Q62" s="28"/>
      <c r="R62" s="30">
        <v>3</v>
      </c>
      <c r="S62" s="30">
        <v>3</v>
      </c>
      <c r="T62" s="30">
        <v>3</v>
      </c>
      <c r="U62" s="25"/>
      <c r="V62" s="27">
        <v>2920</v>
      </c>
      <c r="W62" s="27">
        <v>2400</v>
      </c>
      <c r="X62" s="28"/>
      <c r="Y62" s="27">
        <v>80</v>
      </c>
      <c r="Z62" s="27">
        <v>70</v>
      </c>
      <c r="AA62" s="28"/>
      <c r="AB62" s="29">
        <v>1</v>
      </c>
      <c r="AC62" s="29">
        <v>1</v>
      </c>
      <c r="AD62" s="28"/>
      <c r="AE62" s="29">
        <v>0.38</v>
      </c>
      <c r="AF62" s="29">
        <v>0.39</v>
      </c>
      <c r="AG62" s="28"/>
      <c r="AH62" s="30">
        <v>3</v>
      </c>
      <c r="AI62" s="30">
        <v>3</v>
      </c>
      <c r="AK62" s="27">
        <v>2700</v>
      </c>
      <c r="AL62" s="27">
        <v>2200</v>
      </c>
      <c r="AM62" s="28"/>
      <c r="AN62" s="27">
        <v>75</v>
      </c>
      <c r="AO62" s="27">
        <v>65</v>
      </c>
      <c r="AP62" s="28"/>
      <c r="AQ62" s="29">
        <v>1</v>
      </c>
      <c r="AR62" s="29">
        <v>1</v>
      </c>
      <c r="AS62" s="28"/>
      <c r="AT62" s="29">
        <v>0.38</v>
      </c>
      <c r="AU62" s="29">
        <v>0.39</v>
      </c>
      <c r="AV62" s="28"/>
      <c r="AW62" s="30">
        <v>3</v>
      </c>
      <c r="AX62" s="30">
        <v>3</v>
      </c>
      <c r="AY62" s="12"/>
    </row>
    <row r="63" spans="1:51">
      <c r="A63" s="26" t="s">
        <v>70</v>
      </c>
      <c r="B63" s="27">
        <v>4260</v>
      </c>
      <c r="C63" s="27">
        <v>2940</v>
      </c>
      <c r="D63" s="27">
        <v>2440</v>
      </c>
      <c r="E63" s="28"/>
      <c r="F63" s="27">
        <v>105</v>
      </c>
      <c r="G63" s="27">
        <v>80</v>
      </c>
      <c r="H63" s="27">
        <v>70</v>
      </c>
      <c r="I63" s="28"/>
      <c r="J63" s="29">
        <v>1</v>
      </c>
      <c r="K63" s="29">
        <v>1</v>
      </c>
      <c r="L63" s="29">
        <v>1</v>
      </c>
      <c r="M63" s="28"/>
      <c r="N63" s="29">
        <v>0.37</v>
      </c>
      <c r="O63" s="29">
        <v>0.41</v>
      </c>
      <c r="P63" s="29">
        <v>0.43</v>
      </c>
      <c r="Q63" s="28"/>
      <c r="R63" s="30">
        <v>3</v>
      </c>
      <c r="S63" s="30">
        <v>3</v>
      </c>
      <c r="T63" s="30">
        <v>3</v>
      </c>
      <c r="U63" s="25"/>
      <c r="V63" s="27">
        <v>2860</v>
      </c>
      <c r="W63" s="27">
        <v>2360</v>
      </c>
      <c r="X63" s="28"/>
      <c r="Y63" s="27">
        <v>80</v>
      </c>
      <c r="Z63" s="27">
        <v>70</v>
      </c>
      <c r="AA63" s="28"/>
      <c r="AB63" s="29">
        <v>1</v>
      </c>
      <c r="AC63" s="29">
        <v>1</v>
      </c>
      <c r="AD63" s="28"/>
      <c r="AE63" s="29">
        <v>0.41</v>
      </c>
      <c r="AF63" s="29">
        <v>0.43</v>
      </c>
      <c r="AG63" s="28"/>
      <c r="AH63" s="30">
        <v>3</v>
      </c>
      <c r="AI63" s="30">
        <v>3</v>
      </c>
      <c r="AK63" s="27">
        <v>2660</v>
      </c>
      <c r="AL63" s="27">
        <v>2160</v>
      </c>
      <c r="AM63" s="28"/>
      <c r="AN63" s="27">
        <v>75</v>
      </c>
      <c r="AO63" s="27">
        <v>65</v>
      </c>
      <c r="AP63" s="28"/>
      <c r="AQ63" s="29">
        <v>1</v>
      </c>
      <c r="AR63" s="29">
        <v>1</v>
      </c>
      <c r="AS63" s="28"/>
      <c r="AT63" s="29">
        <v>0.41</v>
      </c>
      <c r="AU63" s="29">
        <v>0.43</v>
      </c>
      <c r="AV63" s="28"/>
      <c r="AW63" s="30">
        <v>3</v>
      </c>
      <c r="AX63" s="30">
        <v>3</v>
      </c>
      <c r="AY63" s="12"/>
    </row>
    <row r="64" spans="1:51">
      <c r="A64" s="31" t="s">
        <v>87</v>
      </c>
      <c r="B64" s="32">
        <v>4440</v>
      </c>
      <c r="C64" s="32">
        <v>3080</v>
      </c>
      <c r="D64" s="32">
        <v>2540</v>
      </c>
      <c r="E64" s="33"/>
      <c r="F64" s="32">
        <v>110</v>
      </c>
      <c r="G64" s="32">
        <v>85</v>
      </c>
      <c r="H64" s="32">
        <v>75</v>
      </c>
      <c r="I64" s="33"/>
      <c r="J64" s="34">
        <v>1</v>
      </c>
      <c r="K64" s="34">
        <v>1</v>
      </c>
      <c r="L64" s="34">
        <v>1</v>
      </c>
      <c r="M64" s="33"/>
      <c r="N64" s="34">
        <v>0.49</v>
      </c>
      <c r="O64" s="34">
        <v>0.54</v>
      </c>
      <c r="P64" s="34">
        <v>0.55</v>
      </c>
      <c r="Q64" s="33"/>
      <c r="R64" s="35">
        <v>3</v>
      </c>
      <c r="S64" s="35">
        <v>3</v>
      </c>
      <c r="T64" s="35">
        <v>3</v>
      </c>
      <c r="U64" s="25"/>
      <c r="V64" s="32">
        <v>3000</v>
      </c>
      <c r="W64" s="32">
        <v>2440</v>
      </c>
      <c r="X64" s="33"/>
      <c r="Y64" s="32">
        <v>80</v>
      </c>
      <c r="Z64" s="32">
        <v>70</v>
      </c>
      <c r="AA64" s="33"/>
      <c r="AB64" s="34">
        <v>1</v>
      </c>
      <c r="AC64" s="34">
        <v>1</v>
      </c>
      <c r="AD64" s="33"/>
      <c r="AE64" s="34">
        <v>0.54</v>
      </c>
      <c r="AF64" s="34">
        <v>0.55</v>
      </c>
      <c r="AG64" s="33"/>
      <c r="AH64" s="35">
        <v>3</v>
      </c>
      <c r="AI64" s="35">
        <v>3</v>
      </c>
      <c r="AK64" s="32">
        <v>2840</v>
      </c>
      <c r="AL64" s="32">
        <v>2240</v>
      </c>
      <c r="AM64" s="33"/>
      <c r="AN64" s="32">
        <v>80</v>
      </c>
      <c r="AO64" s="32">
        <v>65</v>
      </c>
      <c r="AP64" s="33"/>
      <c r="AQ64" s="34">
        <v>1</v>
      </c>
      <c r="AR64" s="34">
        <v>1</v>
      </c>
      <c r="AS64" s="33"/>
      <c r="AT64" s="34">
        <v>0.54</v>
      </c>
      <c r="AU64" s="34">
        <v>0.55</v>
      </c>
      <c r="AV64" s="33"/>
      <c r="AW64" s="35">
        <v>3</v>
      </c>
      <c r="AX64" s="35">
        <v>3</v>
      </c>
      <c r="AY64" s="12"/>
    </row>
    <row r="65" spans="1:51">
      <c r="A65" s="23" t="s">
        <v>4455</v>
      </c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5"/>
      <c r="V65" s="24"/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12"/>
    </row>
    <row r="66" spans="1:51">
      <c r="A66" s="26" t="s">
        <v>4450</v>
      </c>
      <c r="B66" s="27">
        <v>2650</v>
      </c>
      <c r="C66" s="27">
        <v>2650</v>
      </c>
      <c r="D66" s="27">
        <v>2650</v>
      </c>
      <c r="E66" s="28"/>
      <c r="F66" s="27">
        <v>65</v>
      </c>
      <c r="G66" s="27">
        <v>65</v>
      </c>
      <c r="H66" s="27">
        <v>65</v>
      </c>
      <c r="I66" s="28"/>
      <c r="J66" s="29">
        <v>1</v>
      </c>
      <c r="K66" s="29">
        <v>1</v>
      </c>
      <c r="L66" s="29">
        <v>1</v>
      </c>
      <c r="M66" s="28"/>
      <c r="N66" s="29">
        <v>0.3</v>
      </c>
      <c r="O66" s="29">
        <v>0.3</v>
      </c>
      <c r="P66" s="29">
        <v>0.35</v>
      </c>
      <c r="Q66" s="28"/>
      <c r="R66" s="30">
        <v>4</v>
      </c>
      <c r="S66" s="30">
        <v>4</v>
      </c>
      <c r="T66" s="30">
        <v>4</v>
      </c>
      <c r="U66" s="25"/>
      <c r="V66" s="27">
        <v>2650</v>
      </c>
      <c r="W66" s="27">
        <v>2650</v>
      </c>
      <c r="X66" s="28"/>
      <c r="Y66" s="27">
        <v>65</v>
      </c>
      <c r="Z66" s="27">
        <v>65</v>
      </c>
      <c r="AA66" s="28"/>
      <c r="AB66" s="29">
        <v>1</v>
      </c>
      <c r="AC66" s="29">
        <v>1</v>
      </c>
      <c r="AD66" s="28"/>
      <c r="AE66" s="29">
        <v>0.35</v>
      </c>
      <c r="AF66" s="29">
        <v>0.35</v>
      </c>
      <c r="AG66" s="28"/>
      <c r="AH66" s="30">
        <v>4</v>
      </c>
      <c r="AI66" s="30">
        <v>4</v>
      </c>
      <c r="AK66" s="27">
        <v>2650</v>
      </c>
      <c r="AL66" s="27">
        <v>2650</v>
      </c>
      <c r="AM66" s="28"/>
      <c r="AN66" s="27">
        <v>65</v>
      </c>
      <c r="AO66" s="27">
        <v>65</v>
      </c>
      <c r="AP66" s="28"/>
      <c r="AQ66" s="29">
        <v>1</v>
      </c>
      <c r="AR66" s="29">
        <v>1</v>
      </c>
      <c r="AS66" s="28"/>
      <c r="AT66" s="29">
        <v>0.3</v>
      </c>
      <c r="AU66" s="29">
        <v>0.35</v>
      </c>
      <c r="AV66" s="28"/>
      <c r="AW66" s="30">
        <v>4</v>
      </c>
      <c r="AX66" s="30">
        <v>4</v>
      </c>
      <c r="AY66" s="12"/>
    </row>
    <row r="67" spans="1:51">
      <c r="A67" s="26" t="s">
        <v>4451</v>
      </c>
      <c r="B67" s="27">
        <v>2700</v>
      </c>
      <c r="C67" s="27">
        <v>2700</v>
      </c>
      <c r="D67" s="27">
        <v>2700</v>
      </c>
      <c r="E67" s="28"/>
      <c r="F67" s="27">
        <v>70</v>
      </c>
      <c r="G67" s="27">
        <v>65</v>
      </c>
      <c r="H67" s="27">
        <v>65</v>
      </c>
      <c r="I67" s="28"/>
      <c r="J67" s="29">
        <v>1</v>
      </c>
      <c r="K67" s="29">
        <v>1</v>
      </c>
      <c r="L67" s="29">
        <v>1</v>
      </c>
      <c r="M67" s="28"/>
      <c r="N67" s="29">
        <v>0.35</v>
      </c>
      <c r="O67" s="29">
        <v>0.4</v>
      </c>
      <c r="P67" s="29">
        <v>0.45</v>
      </c>
      <c r="Q67" s="28"/>
      <c r="R67" s="30">
        <v>4</v>
      </c>
      <c r="S67" s="30">
        <v>4</v>
      </c>
      <c r="T67" s="30">
        <v>4</v>
      </c>
      <c r="U67" s="25"/>
      <c r="V67" s="27">
        <v>2700</v>
      </c>
      <c r="W67" s="27">
        <v>2700</v>
      </c>
      <c r="X67" s="28"/>
      <c r="Y67" s="27">
        <v>65</v>
      </c>
      <c r="Z67" s="27">
        <v>65</v>
      </c>
      <c r="AA67" s="28"/>
      <c r="AB67" s="29">
        <v>1</v>
      </c>
      <c r="AC67" s="29">
        <v>1</v>
      </c>
      <c r="AD67" s="28"/>
      <c r="AE67" s="29">
        <v>0.4</v>
      </c>
      <c r="AF67" s="29">
        <v>0.45</v>
      </c>
      <c r="AG67" s="28"/>
      <c r="AH67" s="30">
        <v>4</v>
      </c>
      <c r="AI67" s="30">
        <v>4</v>
      </c>
      <c r="AK67" s="27">
        <v>2700</v>
      </c>
      <c r="AL67" s="27">
        <v>2700</v>
      </c>
      <c r="AM67" s="28"/>
      <c r="AN67" s="27">
        <v>65</v>
      </c>
      <c r="AO67" s="27">
        <v>65</v>
      </c>
      <c r="AP67" s="28"/>
      <c r="AQ67" s="29">
        <v>1</v>
      </c>
      <c r="AR67" s="29">
        <v>1</v>
      </c>
      <c r="AS67" s="28"/>
      <c r="AT67" s="29">
        <v>0.4</v>
      </c>
      <c r="AU67" s="29">
        <v>0.45</v>
      </c>
      <c r="AV67" s="28"/>
      <c r="AW67" s="30">
        <v>4</v>
      </c>
      <c r="AX67" s="30">
        <v>4</v>
      </c>
      <c r="AY67" s="12"/>
    </row>
    <row r="68" spans="1:51">
      <c r="A68" s="26" t="s">
        <v>495</v>
      </c>
      <c r="B68" s="27">
        <v>2400</v>
      </c>
      <c r="C68" s="27">
        <v>2400</v>
      </c>
      <c r="D68" s="27">
        <v>2400</v>
      </c>
      <c r="E68" s="28"/>
      <c r="F68" s="27">
        <v>60</v>
      </c>
      <c r="G68" s="27">
        <v>60</v>
      </c>
      <c r="H68" s="27">
        <v>60</v>
      </c>
      <c r="I68" s="28"/>
      <c r="J68" s="29">
        <v>1</v>
      </c>
      <c r="K68" s="29">
        <v>1</v>
      </c>
      <c r="L68" s="29">
        <v>1</v>
      </c>
      <c r="M68" s="28"/>
      <c r="N68" s="29">
        <v>0.35</v>
      </c>
      <c r="O68" s="29">
        <v>0.4</v>
      </c>
      <c r="P68" s="29">
        <v>0.4</v>
      </c>
      <c r="Q68" s="28"/>
      <c r="R68" s="30">
        <v>4</v>
      </c>
      <c r="S68" s="30">
        <v>4</v>
      </c>
      <c r="T68" s="30">
        <v>4</v>
      </c>
      <c r="U68" s="25"/>
      <c r="V68" s="27">
        <v>2400</v>
      </c>
      <c r="W68" s="27">
        <v>2400</v>
      </c>
      <c r="X68" s="28"/>
      <c r="Y68" s="27">
        <v>60</v>
      </c>
      <c r="Z68" s="27">
        <v>60</v>
      </c>
      <c r="AA68" s="28"/>
      <c r="AB68" s="29">
        <v>1</v>
      </c>
      <c r="AC68" s="29">
        <v>1</v>
      </c>
      <c r="AD68" s="28"/>
      <c r="AE68" s="29">
        <v>0.4</v>
      </c>
      <c r="AF68" s="29">
        <v>0.4</v>
      </c>
      <c r="AG68" s="28"/>
      <c r="AH68" s="30">
        <v>4</v>
      </c>
      <c r="AI68" s="30">
        <v>4</v>
      </c>
      <c r="AK68" s="27">
        <v>2400</v>
      </c>
      <c r="AL68" s="27">
        <v>2400</v>
      </c>
      <c r="AM68" s="28"/>
      <c r="AN68" s="27">
        <v>60</v>
      </c>
      <c r="AO68" s="27">
        <v>60</v>
      </c>
      <c r="AP68" s="28"/>
      <c r="AQ68" s="29">
        <v>1</v>
      </c>
      <c r="AR68" s="29">
        <v>1</v>
      </c>
      <c r="AS68" s="28"/>
      <c r="AT68" s="29">
        <v>0.4</v>
      </c>
      <c r="AU68" s="29">
        <v>0.4</v>
      </c>
      <c r="AV68" s="28"/>
      <c r="AW68" s="30">
        <v>4</v>
      </c>
      <c r="AX68" s="30">
        <v>4</v>
      </c>
      <c r="AY68" s="12"/>
    </row>
    <row r="69" spans="1:51">
      <c r="A69" s="26" t="s">
        <v>98</v>
      </c>
      <c r="B69" s="27">
        <v>2050</v>
      </c>
      <c r="C69" s="27">
        <v>2050</v>
      </c>
      <c r="D69" s="27">
        <v>2050</v>
      </c>
      <c r="E69" s="28"/>
      <c r="F69" s="27">
        <v>50</v>
      </c>
      <c r="G69" s="27">
        <v>50</v>
      </c>
      <c r="H69" s="27">
        <v>50</v>
      </c>
      <c r="I69" s="28"/>
      <c r="J69" s="29">
        <v>1</v>
      </c>
      <c r="K69" s="29">
        <v>1</v>
      </c>
      <c r="L69" s="29">
        <v>1</v>
      </c>
      <c r="M69" s="28"/>
      <c r="N69" s="29">
        <v>0.4</v>
      </c>
      <c r="O69" s="29">
        <v>0.4</v>
      </c>
      <c r="P69" s="29">
        <v>0.4</v>
      </c>
      <c r="Q69" s="28"/>
      <c r="R69" s="30">
        <v>4</v>
      </c>
      <c r="S69" s="30">
        <v>4</v>
      </c>
      <c r="T69" s="30">
        <v>4</v>
      </c>
      <c r="U69" s="25"/>
      <c r="V69" s="27">
        <v>2050</v>
      </c>
      <c r="W69" s="27">
        <v>2050</v>
      </c>
      <c r="X69" s="28"/>
      <c r="Y69" s="27">
        <v>50</v>
      </c>
      <c r="Z69" s="27">
        <v>50</v>
      </c>
      <c r="AA69" s="28"/>
      <c r="AB69" s="29">
        <v>1</v>
      </c>
      <c r="AC69" s="29">
        <v>1</v>
      </c>
      <c r="AD69" s="28"/>
      <c r="AE69" s="29">
        <v>0.4</v>
      </c>
      <c r="AF69" s="29">
        <v>0.4</v>
      </c>
      <c r="AG69" s="28"/>
      <c r="AH69" s="30">
        <v>4</v>
      </c>
      <c r="AI69" s="30">
        <v>4</v>
      </c>
      <c r="AK69" s="27">
        <v>2050</v>
      </c>
      <c r="AL69" s="27">
        <v>2050</v>
      </c>
      <c r="AM69" s="28"/>
      <c r="AN69" s="27">
        <v>50</v>
      </c>
      <c r="AO69" s="27">
        <v>50</v>
      </c>
      <c r="AP69" s="28"/>
      <c r="AQ69" s="29">
        <v>1</v>
      </c>
      <c r="AR69" s="29">
        <v>1</v>
      </c>
      <c r="AS69" s="28"/>
      <c r="AT69" s="29">
        <v>0.4</v>
      </c>
      <c r="AU69" s="29">
        <v>0.4</v>
      </c>
      <c r="AV69" s="28"/>
      <c r="AW69" s="30">
        <v>4</v>
      </c>
      <c r="AX69" s="30">
        <v>4</v>
      </c>
      <c r="AY69" s="12"/>
    </row>
    <row r="70" spans="1:51">
      <c r="A70" s="26" t="s">
        <v>171</v>
      </c>
      <c r="B70" s="27">
        <v>1600</v>
      </c>
      <c r="C70" s="27">
        <v>1600</v>
      </c>
      <c r="D70" s="27">
        <v>1600</v>
      </c>
      <c r="E70" s="28"/>
      <c r="F70" s="27">
        <v>40</v>
      </c>
      <c r="G70" s="27">
        <v>40</v>
      </c>
      <c r="H70" s="27">
        <v>40</v>
      </c>
      <c r="I70" s="28"/>
      <c r="J70" s="29">
        <v>1</v>
      </c>
      <c r="K70" s="29">
        <v>1</v>
      </c>
      <c r="L70" s="29">
        <v>1</v>
      </c>
      <c r="M70" s="28"/>
      <c r="N70" s="29">
        <v>0.3</v>
      </c>
      <c r="O70" s="29">
        <v>0.3</v>
      </c>
      <c r="P70" s="29">
        <v>0.3</v>
      </c>
      <c r="Q70" s="28"/>
      <c r="R70" s="30">
        <v>4</v>
      </c>
      <c r="S70" s="30">
        <v>4</v>
      </c>
      <c r="T70" s="30">
        <v>4</v>
      </c>
      <c r="U70" s="25"/>
      <c r="V70" s="27">
        <v>1600</v>
      </c>
      <c r="W70" s="27">
        <v>1600</v>
      </c>
      <c r="X70" s="28"/>
      <c r="Y70" s="27">
        <v>40</v>
      </c>
      <c r="Z70" s="27">
        <v>40</v>
      </c>
      <c r="AA70" s="28"/>
      <c r="AB70" s="29">
        <v>1</v>
      </c>
      <c r="AC70" s="29">
        <v>1</v>
      </c>
      <c r="AD70" s="28"/>
      <c r="AE70" s="29">
        <v>0.3</v>
      </c>
      <c r="AF70" s="29">
        <v>0.3</v>
      </c>
      <c r="AG70" s="28"/>
      <c r="AH70" s="30">
        <v>4</v>
      </c>
      <c r="AI70" s="30">
        <v>4</v>
      </c>
      <c r="AK70" s="27">
        <v>1600</v>
      </c>
      <c r="AL70" s="27">
        <v>1600</v>
      </c>
      <c r="AM70" s="28"/>
      <c r="AN70" s="27">
        <v>40</v>
      </c>
      <c r="AO70" s="27">
        <v>40</v>
      </c>
      <c r="AP70" s="28"/>
      <c r="AQ70" s="29">
        <v>1</v>
      </c>
      <c r="AR70" s="29">
        <v>1</v>
      </c>
      <c r="AS70" s="28"/>
      <c r="AT70" s="29">
        <v>0.3</v>
      </c>
      <c r="AU70" s="29">
        <v>0.3</v>
      </c>
      <c r="AV70" s="28"/>
      <c r="AW70" s="30">
        <v>4</v>
      </c>
      <c r="AX70" s="30">
        <v>4</v>
      </c>
      <c r="AY70" s="12"/>
    </row>
    <row r="71" spans="1:51">
      <c r="A71" s="26" t="s">
        <v>62</v>
      </c>
      <c r="B71" s="27">
        <v>2000</v>
      </c>
      <c r="C71" s="27">
        <v>2000</v>
      </c>
      <c r="D71" s="27">
        <v>2000</v>
      </c>
      <c r="E71" s="28"/>
      <c r="F71" s="27">
        <v>50</v>
      </c>
      <c r="G71" s="27">
        <v>50</v>
      </c>
      <c r="H71" s="27">
        <v>50</v>
      </c>
      <c r="I71" s="28"/>
      <c r="J71" s="29">
        <v>1</v>
      </c>
      <c r="K71" s="29">
        <v>1</v>
      </c>
      <c r="L71" s="29">
        <v>1</v>
      </c>
      <c r="M71" s="28"/>
      <c r="N71" s="29">
        <v>0.4</v>
      </c>
      <c r="O71" s="29">
        <v>0.4</v>
      </c>
      <c r="P71" s="29">
        <v>0.4</v>
      </c>
      <c r="Q71" s="28"/>
      <c r="R71" s="30">
        <v>4</v>
      </c>
      <c r="S71" s="30">
        <v>4</v>
      </c>
      <c r="T71" s="30">
        <v>4</v>
      </c>
      <c r="U71" s="25"/>
      <c r="V71" s="27">
        <v>2000</v>
      </c>
      <c r="W71" s="27">
        <v>2000</v>
      </c>
      <c r="X71" s="28"/>
      <c r="Y71" s="27">
        <v>50</v>
      </c>
      <c r="Z71" s="27">
        <v>50</v>
      </c>
      <c r="AA71" s="28"/>
      <c r="AB71" s="29">
        <v>1</v>
      </c>
      <c r="AC71" s="29">
        <v>1</v>
      </c>
      <c r="AD71" s="28"/>
      <c r="AE71" s="29">
        <v>0.4</v>
      </c>
      <c r="AF71" s="29">
        <v>0.4</v>
      </c>
      <c r="AG71" s="28"/>
      <c r="AH71" s="30">
        <v>4</v>
      </c>
      <c r="AI71" s="30">
        <v>4</v>
      </c>
      <c r="AK71" s="27">
        <v>2000</v>
      </c>
      <c r="AL71" s="27">
        <v>2000</v>
      </c>
      <c r="AM71" s="28"/>
      <c r="AN71" s="27">
        <v>50</v>
      </c>
      <c r="AO71" s="27">
        <v>50</v>
      </c>
      <c r="AP71" s="28"/>
      <c r="AQ71" s="29">
        <v>1</v>
      </c>
      <c r="AR71" s="29">
        <v>1</v>
      </c>
      <c r="AS71" s="28"/>
      <c r="AT71" s="29">
        <v>0.4</v>
      </c>
      <c r="AU71" s="29">
        <v>0.4</v>
      </c>
      <c r="AV71" s="28"/>
      <c r="AW71" s="30">
        <v>4</v>
      </c>
      <c r="AX71" s="30">
        <v>4</v>
      </c>
      <c r="AY71" s="12"/>
    </row>
    <row r="72" spans="1:51">
      <c r="A72" s="26" t="s">
        <v>83</v>
      </c>
      <c r="B72" s="27">
        <v>2150</v>
      </c>
      <c r="C72" s="27">
        <v>2150</v>
      </c>
      <c r="D72" s="27">
        <v>2150</v>
      </c>
      <c r="E72" s="28"/>
      <c r="F72" s="27">
        <v>55</v>
      </c>
      <c r="G72" s="27">
        <v>55</v>
      </c>
      <c r="H72" s="27">
        <v>50</v>
      </c>
      <c r="I72" s="28"/>
      <c r="J72" s="29">
        <v>1</v>
      </c>
      <c r="K72" s="29">
        <v>1</v>
      </c>
      <c r="L72" s="29">
        <v>1</v>
      </c>
      <c r="M72" s="28"/>
      <c r="N72" s="29">
        <v>0.2</v>
      </c>
      <c r="O72" s="29">
        <v>0.2</v>
      </c>
      <c r="P72" s="29">
        <v>0.2</v>
      </c>
      <c r="Q72" s="28"/>
      <c r="R72" s="30">
        <v>4</v>
      </c>
      <c r="S72" s="30">
        <v>4</v>
      </c>
      <c r="T72" s="30">
        <v>4</v>
      </c>
      <c r="U72" s="25"/>
      <c r="V72" s="27">
        <v>2150</v>
      </c>
      <c r="W72" s="27">
        <v>2150</v>
      </c>
      <c r="X72" s="28"/>
      <c r="Y72" s="27">
        <v>55</v>
      </c>
      <c r="Z72" s="27">
        <v>50</v>
      </c>
      <c r="AA72" s="28"/>
      <c r="AB72" s="29">
        <v>1</v>
      </c>
      <c r="AC72" s="29">
        <v>1</v>
      </c>
      <c r="AD72" s="28"/>
      <c r="AE72" s="29">
        <v>0.2</v>
      </c>
      <c r="AF72" s="29">
        <v>0.2</v>
      </c>
      <c r="AG72" s="28"/>
      <c r="AH72" s="30">
        <v>4</v>
      </c>
      <c r="AI72" s="30">
        <v>4</v>
      </c>
      <c r="AK72" s="27">
        <v>2150</v>
      </c>
      <c r="AL72" s="27">
        <v>2150</v>
      </c>
      <c r="AM72" s="28"/>
      <c r="AN72" s="27">
        <v>50</v>
      </c>
      <c r="AO72" s="27">
        <v>50</v>
      </c>
      <c r="AP72" s="28"/>
      <c r="AQ72" s="29">
        <v>1</v>
      </c>
      <c r="AR72" s="29">
        <v>1</v>
      </c>
      <c r="AS72" s="28"/>
      <c r="AT72" s="29">
        <v>0.2</v>
      </c>
      <c r="AU72" s="29">
        <v>0.2</v>
      </c>
      <c r="AV72" s="28"/>
      <c r="AW72" s="30">
        <v>4</v>
      </c>
      <c r="AX72" s="30">
        <v>4</v>
      </c>
      <c r="AY72" s="12"/>
    </row>
    <row r="73" spans="1:51">
      <c r="A73" s="26" t="s">
        <v>70</v>
      </c>
      <c r="B73" s="27">
        <v>2100</v>
      </c>
      <c r="C73" s="27">
        <v>2100</v>
      </c>
      <c r="D73" s="27">
        <v>2100</v>
      </c>
      <c r="E73" s="28"/>
      <c r="F73" s="27">
        <v>50</v>
      </c>
      <c r="G73" s="27">
        <v>50</v>
      </c>
      <c r="H73" s="27">
        <v>50</v>
      </c>
      <c r="I73" s="28"/>
      <c r="J73" s="29">
        <v>1</v>
      </c>
      <c r="K73" s="29">
        <v>1</v>
      </c>
      <c r="L73" s="29">
        <v>1</v>
      </c>
      <c r="M73" s="28"/>
      <c r="N73" s="29">
        <v>0.5</v>
      </c>
      <c r="O73" s="29">
        <v>0.5</v>
      </c>
      <c r="P73" s="29">
        <v>0.5</v>
      </c>
      <c r="Q73" s="28"/>
      <c r="R73" s="30">
        <v>4</v>
      </c>
      <c r="S73" s="30">
        <v>4</v>
      </c>
      <c r="T73" s="30">
        <v>4</v>
      </c>
      <c r="U73" s="25"/>
      <c r="V73" s="27">
        <v>2100</v>
      </c>
      <c r="W73" s="27">
        <v>2100</v>
      </c>
      <c r="X73" s="28"/>
      <c r="Y73" s="27">
        <v>50</v>
      </c>
      <c r="Z73" s="27">
        <v>50</v>
      </c>
      <c r="AA73" s="28"/>
      <c r="AB73" s="29">
        <v>1</v>
      </c>
      <c r="AC73" s="29">
        <v>1</v>
      </c>
      <c r="AD73" s="28"/>
      <c r="AE73" s="29">
        <v>0.5</v>
      </c>
      <c r="AF73" s="29">
        <v>0.5</v>
      </c>
      <c r="AG73" s="28"/>
      <c r="AH73" s="30">
        <v>4</v>
      </c>
      <c r="AI73" s="30">
        <v>4</v>
      </c>
      <c r="AK73" s="27">
        <v>2100</v>
      </c>
      <c r="AL73" s="27">
        <v>2100</v>
      </c>
      <c r="AM73" s="28"/>
      <c r="AN73" s="27">
        <v>50</v>
      </c>
      <c r="AO73" s="27">
        <v>50</v>
      </c>
      <c r="AP73" s="28"/>
      <c r="AQ73" s="29">
        <v>1</v>
      </c>
      <c r="AR73" s="29">
        <v>1</v>
      </c>
      <c r="AS73" s="28"/>
      <c r="AT73" s="29">
        <v>0.5</v>
      </c>
      <c r="AU73" s="29">
        <v>0.5</v>
      </c>
      <c r="AV73" s="28"/>
      <c r="AW73" s="30">
        <v>4</v>
      </c>
      <c r="AX73" s="30">
        <v>4</v>
      </c>
      <c r="AY73" s="12"/>
    </row>
    <row r="74" spans="1:51">
      <c r="A74" s="31" t="s">
        <v>87</v>
      </c>
      <c r="B74" s="32">
        <v>2100</v>
      </c>
      <c r="C74" s="32">
        <v>2100</v>
      </c>
      <c r="D74" s="32">
        <v>2100</v>
      </c>
      <c r="E74" s="33"/>
      <c r="F74" s="32">
        <v>55</v>
      </c>
      <c r="G74" s="32">
        <v>50</v>
      </c>
      <c r="H74" s="32">
        <v>50</v>
      </c>
      <c r="I74" s="33"/>
      <c r="J74" s="34">
        <v>1</v>
      </c>
      <c r="K74" s="34">
        <v>1</v>
      </c>
      <c r="L74" s="34">
        <v>1</v>
      </c>
      <c r="M74" s="33"/>
      <c r="N74" s="34">
        <v>0.45</v>
      </c>
      <c r="O74" s="34">
        <v>0.45</v>
      </c>
      <c r="P74" s="34">
        <v>0.45</v>
      </c>
      <c r="Q74" s="33"/>
      <c r="R74" s="35">
        <v>4</v>
      </c>
      <c r="S74" s="35">
        <v>4</v>
      </c>
      <c r="T74" s="35">
        <v>4</v>
      </c>
      <c r="U74" s="25"/>
      <c r="V74" s="32">
        <v>2100</v>
      </c>
      <c r="W74" s="32">
        <v>2100</v>
      </c>
      <c r="X74" s="33"/>
      <c r="Y74" s="32">
        <v>50</v>
      </c>
      <c r="Z74" s="32">
        <v>50</v>
      </c>
      <c r="AA74" s="33"/>
      <c r="AB74" s="34">
        <v>1</v>
      </c>
      <c r="AC74" s="34">
        <v>1</v>
      </c>
      <c r="AD74" s="33"/>
      <c r="AE74" s="34">
        <v>0.45</v>
      </c>
      <c r="AF74" s="34">
        <v>0.45</v>
      </c>
      <c r="AG74" s="33"/>
      <c r="AH74" s="35">
        <v>4</v>
      </c>
      <c r="AI74" s="35">
        <v>4</v>
      </c>
      <c r="AK74" s="32">
        <v>2100</v>
      </c>
      <c r="AL74" s="32">
        <v>2100</v>
      </c>
      <c r="AM74" s="33"/>
      <c r="AN74" s="32">
        <v>50</v>
      </c>
      <c r="AO74" s="32">
        <v>50</v>
      </c>
      <c r="AP74" s="33"/>
      <c r="AQ74" s="34">
        <v>1</v>
      </c>
      <c r="AR74" s="34">
        <v>1</v>
      </c>
      <c r="AS74" s="33"/>
      <c r="AT74" s="34">
        <v>0.45</v>
      </c>
      <c r="AU74" s="34">
        <v>0.45</v>
      </c>
      <c r="AV74" s="33"/>
      <c r="AW74" s="35">
        <v>4</v>
      </c>
      <c r="AX74" s="35">
        <v>4</v>
      </c>
      <c r="AY74" s="12"/>
    </row>
    <row r="75" spans="1:51">
      <c r="A75" s="23" t="s">
        <v>4456</v>
      </c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5"/>
      <c r="V75" s="24"/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K75" s="24"/>
      <c r="AL75" s="24"/>
      <c r="AM75" s="24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12"/>
    </row>
    <row r="76" spans="1:51">
      <c r="A76" s="26" t="s">
        <v>4450</v>
      </c>
      <c r="B76" s="27">
        <v>3850</v>
      </c>
      <c r="C76" s="27">
        <v>3850</v>
      </c>
      <c r="D76" s="27">
        <v>3850</v>
      </c>
      <c r="E76" s="28"/>
      <c r="F76" s="27">
        <v>75</v>
      </c>
      <c r="G76" s="27">
        <v>75</v>
      </c>
      <c r="H76" s="27">
        <v>75</v>
      </c>
      <c r="I76" s="28"/>
      <c r="J76" s="29">
        <v>1</v>
      </c>
      <c r="K76" s="29">
        <v>1</v>
      </c>
      <c r="L76" s="29">
        <v>1</v>
      </c>
      <c r="M76" s="28"/>
      <c r="N76" s="29">
        <v>0.25</v>
      </c>
      <c r="O76" s="29">
        <v>0.3</v>
      </c>
      <c r="P76" s="29">
        <v>0.3</v>
      </c>
      <c r="Q76" s="28"/>
      <c r="R76" s="30">
        <v>4</v>
      </c>
      <c r="S76" s="30">
        <v>4</v>
      </c>
      <c r="T76" s="30">
        <v>4</v>
      </c>
      <c r="U76" s="25"/>
      <c r="V76" s="27">
        <v>3850</v>
      </c>
      <c r="W76" s="27">
        <v>3850</v>
      </c>
      <c r="X76" s="28"/>
      <c r="Y76" s="27">
        <v>75</v>
      </c>
      <c r="Z76" s="27">
        <v>75</v>
      </c>
      <c r="AA76" s="28"/>
      <c r="AB76" s="29">
        <v>1</v>
      </c>
      <c r="AC76" s="29">
        <v>1</v>
      </c>
      <c r="AD76" s="28"/>
      <c r="AE76" s="29">
        <v>0.3</v>
      </c>
      <c r="AF76" s="29">
        <v>0.3</v>
      </c>
      <c r="AG76" s="28"/>
      <c r="AH76" s="30">
        <v>4</v>
      </c>
      <c r="AI76" s="30">
        <v>4</v>
      </c>
      <c r="AK76" s="27">
        <v>3850</v>
      </c>
      <c r="AL76" s="27">
        <v>3850</v>
      </c>
      <c r="AM76" s="28"/>
      <c r="AN76" s="27">
        <v>75</v>
      </c>
      <c r="AO76" s="27">
        <v>75</v>
      </c>
      <c r="AP76" s="28"/>
      <c r="AQ76" s="29">
        <v>1</v>
      </c>
      <c r="AR76" s="29">
        <v>1</v>
      </c>
      <c r="AS76" s="28"/>
      <c r="AT76" s="29">
        <v>0.3</v>
      </c>
      <c r="AU76" s="29">
        <v>0.3</v>
      </c>
      <c r="AV76" s="28"/>
      <c r="AW76" s="30">
        <v>4</v>
      </c>
      <c r="AX76" s="30">
        <v>4</v>
      </c>
      <c r="AY76" s="12"/>
    </row>
    <row r="77" spans="1:51">
      <c r="A77" s="26" t="s">
        <v>4451</v>
      </c>
      <c r="B77" s="27">
        <v>4050</v>
      </c>
      <c r="C77" s="27">
        <v>4050</v>
      </c>
      <c r="D77" s="27">
        <v>4050</v>
      </c>
      <c r="E77" s="28"/>
      <c r="F77" s="27">
        <v>80</v>
      </c>
      <c r="G77" s="27">
        <v>80</v>
      </c>
      <c r="H77" s="27">
        <v>80</v>
      </c>
      <c r="I77" s="28"/>
      <c r="J77" s="29">
        <v>1</v>
      </c>
      <c r="K77" s="29">
        <v>1</v>
      </c>
      <c r="L77" s="29">
        <v>1</v>
      </c>
      <c r="M77" s="28"/>
      <c r="N77" s="29">
        <v>0.35</v>
      </c>
      <c r="O77" s="29">
        <v>0.35</v>
      </c>
      <c r="P77" s="29">
        <v>0.35</v>
      </c>
      <c r="Q77" s="28"/>
      <c r="R77" s="30">
        <v>4</v>
      </c>
      <c r="S77" s="30">
        <v>4</v>
      </c>
      <c r="T77" s="30">
        <v>4</v>
      </c>
      <c r="U77" s="25"/>
      <c r="V77" s="27">
        <v>4050</v>
      </c>
      <c r="W77" s="27">
        <v>4050</v>
      </c>
      <c r="X77" s="28"/>
      <c r="Y77" s="27">
        <v>80</v>
      </c>
      <c r="Z77" s="27">
        <v>80</v>
      </c>
      <c r="AA77" s="28"/>
      <c r="AB77" s="29">
        <v>1</v>
      </c>
      <c r="AC77" s="29">
        <v>1</v>
      </c>
      <c r="AD77" s="28"/>
      <c r="AE77" s="29">
        <v>0.35</v>
      </c>
      <c r="AF77" s="29">
        <v>0.35</v>
      </c>
      <c r="AG77" s="28"/>
      <c r="AH77" s="30">
        <v>4</v>
      </c>
      <c r="AI77" s="30">
        <v>4</v>
      </c>
      <c r="AK77" s="27">
        <v>4050</v>
      </c>
      <c r="AL77" s="27">
        <v>4050</v>
      </c>
      <c r="AM77" s="28"/>
      <c r="AN77" s="27">
        <v>80</v>
      </c>
      <c r="AO77" s="27">
        <v>80</v>
      </c>
      <c r="AP77" s="28"/>
      <c r="AQ77" s="29">
        <v>1</v>
      </c>
      <c r="AR77" s="29">
        <v>1</v>
      </c>
      <c r="AS77" s="28"/>
      <c r="AT77" s="29">
        <v>0.35</v>
      </c>
      <c r="AU77" s="29">
        <v>0.35</v>
      </c>
      <c r="AV77" s="28"/>
      <c r="AW77" s="30">
        <v>4</v>
      </c>
      <c r="AX77" s="30">
        <v>4</v>
      </c>
      <c r="AY77" s="12"/>
    </row>
    <row r="78" spans="1:51">
      <c r="A78" s="26" t="s">
        <v>495</v>
      </c>
      <c r="B78" s="27">
        <v>3550</v>
      </c>
      <c r="C78" s="27">
        <v>3550</v>
      </c>
      <c r="D78" s="27">
        <v>3550</v>
      </c>
      <c r="E78" s="28"/>
      <c r="F78" s="27">
        <v>70</v>
      </c>
      <c r="G78" s="27">
        <v>70</v>
      </c>
      <c r="H78" s="27">
        <v>70</v>
      </c>
      <c r="I78" s="28"/>
      <c r="J78" s="29">
        <v>1</v>
      </c>
      <c r="K78" s="29">
        <v>1</v>
      </c>
      <c r="L78" s="29">
        <v>1</v>
      </c>
      <c r="M78" s="28"/>
      <c r="N78" s="29">
        <v>0.25</v>
      </c>
      <c r="O78" s="29">
        <v>0.25</v>
      </c>
      <c r="P78" s="29">
        <v>0.3</v>
      </c>
      <c r="Q78" s="28"/>
      <c r="R78" s="30">
        <v>4</v>
      </c>
      <c r="S78" s="30">
        <v>4</v>
      </c>
      <c r="T78" s="30">
        <v>4</v>
      </c>
      <c r="U78" s="25"/>
      <c r="V78" s="27">
        <v>3550</v>
      </c>
      <c r="W78" s="27">
        <v>3550</v>
      </c>
      <c r="X78" s="28"/>
      <c r="Y78" s="27">
        <v>70</v>
      </c>
      <c r="Z78" s="27">
        <v>70</v>
      </c>
      <c r="AA78" s="28"/>
      <c r="AB78" s="29">
        <v>1</v>
      </c>
      <c r="AC78" s="29">
        <v>1</v>
      </c>
      <c r="AD78" s="28"/>
      <c r="AE78" s="29">
        <v>0.25</v>
      </c>
      <c r="AF78" s="29">
        <v>0.3</v>
      </c>
      <c r="AG78" s="28"/>
      <c r="AH78" s="30">
        <v>4</v>
      </c>
      <c r="AI78" s="30">
        <v>4</v>
      </c>
      <c r="AK78" s="27">
        <v>3550</v>
      </c>
      <c r="AL78" s="27">
        <v>3550</v>
      </c>
      <c r="AM78" s="28"/>
      <c r="AN78" s="27">
        <v>70</v>
      </c>
      <c r="AO78" s="27">
        <v>70</v>
      </c>
      <c r="AP78" s="28"/>
      <c r="AQ78" s="29">
        <v>1</v>
      </c>
      <c r="AR78" s="29">
        <v>1</v>
      </c>
      <c r="AS78" s="28"/>
      <c r="AT78" s="29">
        <v>0.25</v>
      </c>
      <c r="AU78" s="29">
        <v>0.3</v>
      </c>
      <c r="AV78" s="28"/>
      <c r="AW78" s="30">
        <v>4</v>
      </c>
      <c r="AX78" s="30">
        <v>4</v>
      </c>
      <c r="AY78" s="12"/>
    </row>
    <row r="79" spans="1:51">
      <c r="A79" s="26" t="s">
        <v>98</v>
      </c>
      <c r="B79" s="27">
        <v>3500</v>
      </c>
      <c r="C79" s="27">
        <v>3500</v>
      </c>
      <c r="D79" s="27">
        <v>3500</v>
      </c>
      <c r="E79" s="28"/>
      <c r="F79" s="27">
        <v>70</v>
      </c>
      <c r="G79" s="27">
        <v>70</v>
      </c>
      <c r="H79" s="27">
        <v>70</v>
      </c>
      <c r="I79" s="28"/>
      <c r="J79" s="29">
        <v>1</v>
      </c>
      <c r="K79" s="29">
        <v>1</v>
      </c>
      <c r="L79" s="29">
        <v>1</v>
      </c>
      <c r="M79" s="28"/>
      <c r="N79" s="29">
        <v>0.4</v>
      </c>
      <c r="O79" s="29">
        <v>0.4</v>
      </c>
      <c r="P79" s="29">
        <v>0.4</v>
      </c>
      <c r="Q79" s="28"/>
      <c r="R79" s="30">
        <v>4</v>
      </c>
      <c r="S79" s="30">
        <v>4</v>
      </c>
      <c r="T79" s="30">
        <v>4</v>
      </c>
      <c r="U79" s="25"/>
      <c r="V79" s="27">
        <v>3500</v>
      </c>
      <c r="W79" s="27">
        <v>3500</v>
      </c>
      <c r="X79" s="28"/>
      <c r="Y79" s="27">
        <v>70</v>
      </c>
      <c r="Z79" s="27">
        <v>70</v>
      </c>
      <c r="AA79" s="28"/>
      <c r="AB79" s="29">
        <v>1</v>
      </c>
      <c r="AC79" s="29">
        <v>1</v>
      </c>
      <c r="AD79" s="28"/>
      <c r="AE79" s="29">
        <v>0.4</v>
      </c>
      <c r="AF79" s="29">
        <v>0.4</v>
      </c>
      <c r="AG79" s="28"/>
      <c r="AH79" s="30">
        <v>4</v>
      </c>
      <c r="AI79" s="30">
        <v>4</v>
      </c>
      <c r="AK79" s="27">
        <v>3500</v>
      </c>
      <c r="AL79" s="27">
        <v>3450</v>
      </c>
      <c r="AM79" s="28"/>
      <c r="AN79" s="27">
        <v>70</v>
      </c>
      <c r="AO79" s="27">
        <v>70</v>
      </c>
      <c r="AP79" s="28"/>
      <c r="AQ79" s="29">
        <v>1</v>
      </c>
      <c r="AR79" s="29">
        <v>1</v>
      </c>
      <c r="AS79" s="28"/>
      <c r="AT79" s="29">
        <v>0.4</v>
      </c>
      <c r="AU79" s="29">
        <v>0.4</v>
      </c>
      <c r="AV79" s="28"/>
      <c r="AW79" s="30">
        <v>4</v>
      </c>
      <c r="AX79" s="30">
        <v>4</v>
      </c>
      <c r="AY79" s="12"/>
    </row>
    <row r="80" spans="1:51">
      <c r="A80" s="26" t="s">
        <v>171</v>
      </c>
      <c r="B80" s="27">
        <v>2000</v>
      </c>
      <c r="C80" s="27">
        <v>2000</v>
      </c>
      <c r="D80" s="27">
        <v>2000</v>
      </c>
      <c r="E80" s="28"/>
      <c r="F80" s="27">
        <v>40</v>
      </c>
      <c r="G80" s="27">
        <v>40</v>
      </c>
      <c r="H80" s="27">
        <v>40</v>
      </c>
      <c r="I80" s="28"/>
      <c r="J80" s="29">
        <v>1</v>
      </c>
      <c r="K80" s="29">
        <v>1</v>
      </c>
      <c r="L80" s="29">
        <v>1</v>
      </c>
      <c r="M80" s="28"/>
      <c r="N80" s="29">
        <v>0.4</v>
      </c>
      <c r="O80" s="29">
        <v>0.4</v>
      </c>
      <c r="P80" s="29">
        <v>0.4</v>
      </c>
      <c r="Q80" s="28"/>
      <c r="R80" s="30">
        <v>4</v>
      </c>
      <c r="S80" s="30">
        <v>4</v>
      </c>
      <c r="T80" s="30">
        <v>4</v>
      </c>
      <c r="U80" s="25"/>
      <c r="V80" s="27">
        <v>2000</v>
      </c>
      <c r="W80" s="27">
        <v>2000</v>
      </c>
      <c r="X80" s="28"/>
      <c r="Y80" s="27">
        <v>40</v>
      </c>
      <c r="Z80" s="27">
        <v>40</v>
      </c>
      <c r="AA80" s="28"/>
      <c r="AB80" s="29">
        <v>1</v>
      </c>
      <c r="AC80" s="29">
        <v>1</v>
      </c>
      <c r="AD80" s="28"/>
      <c r="AE80" s="29">
        <v>0.4</v>
      </c>
      <c r="AF80" s="29">
        <v>0.4</v>
      </c>
      <c r="AG80" s="28"/>
      <c r="AH80" s="30">
        <v>4</v>
      </c>
      <c r="AI80" s="30">
        <v>4</v>
      </c>
      <c r="AK80" s="27">
        <v>2000</v>
      </c>
      <c r="AL80" s="27">
        <v>2000</v>
      </c>
      <c r="AM80" s="28"/>
      <c r="AN80" s="27">
        <v>40</v>
      </c>
      <c r="AO80" s="27">
        <v>40</v>
      </c>
      <c r="AP80" s="28"/>
      <c r="AQ80" s="29">
        <v>1</v>
      </c>
      <c r="AR80" s="29">
        <v>1</v>
      </c>
      <c r="AS80" s="28"/>
      <c r="AT80" s="29">
        <v>0.4</v>
      </c>
      <c r="AU80" s="29">
        <v>0.4</v>
      </c>
      <c r="AV80" s="28"/>
      <c r="AW80" s="30">
        <v>4</v>
      </c>
      <c r="AX80" s="30">
        <v>4</v>
      </c>
      <c r="AY80" s="12"/>
    </row>
    <row r="81" spans="1:51">
      <c r="A81" s="26" t="s">
        <v>62</v>
      </c>
      <c r="B81" s="27">
        <v>3050</v>
      </c>
      <c r="C81" s="27">
        <v>3050</v>
      </c>
      <c r="D81" s="27">
        <v>3050</v>
      </c>
      <c r="E81" s="28"/>
      <c r="F81" s="27">
        <v>60</v>
      </c>
      <c r="G81" s="27">
        <v>60</v>
      </c>
      <c r="H81" s="27">
        <v>60</v>
      </c>
      <c r="I81" s="28"/>
      <c r="J81" s="29">
        <v>1</v>
      </c>
      <c r="K81" s="29">
        <v>1</v>
      </c>
      <c r="L81" s="29">
        <v>1</v>
      </c>
      <c r="M81" s="28"/>
      <c r="N81" s="29">
        <v>0.35</v>
      </c>
      <c r="O81" s="29">
        <v>0.35</v>
      </c>
      <c r="P81" s="29">
        <v>0.35</v>
      </c>
      <c r="Q81" s="28"/>
      <c r="R81" s="30">
        <v>4</v>
      </c>
      <c r="S81" s="30">
        <v>4</v>
      </c>
      <c r="T81" s="30">
        <v>4</v>
      </c>
      <c r="U81" s="25"/>
      <c r="V81" s="27">
        <v>3050</v>
      </c>
      <c r="W81" s="27">
        <v>3050</v>
      </c>
      <c r="X81" s="28"/>
      <c r="Y81" s="27">
        <v>60</v>
      </c>
      <c r="Z81" s="27">
        <v>60</v>
      </c>
      <c r="AA81" s="28"/>
      <c r="AB81" s="29">
        <v>1</v>
      </c>
      <c r="AC81" s="29">
        <v>1</v>
      </c>
      <c r="AD81" s="28"/>
      <c r="AE81" s="29">
        <v>0.35</v>
      </c>
      <c r="AF81" s="29">
        <v>0.35</v>
      </c>
      <c r="AG81" s="28"/>
      <c r="AH81" s="30">
        <v>4</v>
      </c>
      <c r="AI81" s="30">
        <v>4</v>
      </c>
      <c r="AK81" s="27">
        <v>3050</v>
      </c>
      <c r="AL81" s="27">
        <v>3000</v>
      </c>
      <c r="AM81" s="28"/>
      <c r="AN81" s="27">
        <v>60</v>
      </c>
      <c r="AO81" s="27">
        <v>60</v>
      </c>
      <c r="AP81" s="28"/>
      <c r="AQ81" s="29">
        <v>1</v>
      </c>
      <c r="AR81" s="29">
        <v>1</v>
      </c>
      <c r="AS81" s="28"/>
      <c r="AT81" s="29">
        <v>0.35</v>
      </c>
      <c r="AU81" s="29">
        <v>0.35</v>
      </c>
      <c r="AV81" s="28"/>
      <c r="AW81" s="30">
        <v>4</v>
      </c>
      <c r="AX81" s="30">
        <v>4</v>
      </c>
      <c r="AY81" s="12"/>
    </row>
    <row r="82" spans="1:51">
      <c r="A82" s="26" t="s">
        <v>83</v>
      </c>
      <c r="B82" s="27">
        <v>3400</v>
      </c>
      <c r="C82" s="27">
        <v>3400</v>
      </c>
      <c r="D82" s="27">
        <v>3400</v>
      </c>
      <c r="E82" s="28"/>
      <c r="F82" s="27">
        <v>70</v>
      </c>
      <c r="G82" s="27">
        <v>70</v>
      </c>
      <c r="H82" s="27">
        <v>70</v>
      </c>
      <c r="I82" s="28"/>
      <c r="J82" s="29">
        <v>1</v>
      </c>
      <c r="K82" s="29">
        <v>1</v>
      </c>
      <c r="L82" s="29">
        <v>1</v>
      </c>
      <c r="M82" s="28"/>
      <c r="N82" s="29">
        <v>0.2</v>
      </c>
      <c r="O82" s="29">
        <v>0.2</v>
      </c>
      <c r="P82" s="29">
        <v>0.2</v>
      </c>
      <c r="Q82" s="28"/>
      <c r="R82" s="30">
        <v>4</v>
      </c>
      <c r="S82" s="30">
        <v>4</v>
      </c>
      <c r="T82" s="30">
        <v>4</v>
      </c>
      <c r="U82" s="25"/>
      <c r="V82" s="27">
        <v>3400</v>
      </c>
      <c r="W82" s="27">
        <v>3400</v>
      </c>
      <c r="X82" s="28"/>
      <c r="Y82" s="27">
        <v>70</v>
      </c>
      <c r="Z82" s="27">
        <v>70</v>
      </c>
      <c r="AA82" s="28"/>
      <c r="AB82" s="29">
        <v>1</v>
      </c>
      <c r="AC82" s="29">
        <v>1</v>
      </c>
      <c r="AD82" s="28"/>
      <c r="AE82" s="29">
        <v>0.2</v>
      </c>
      <c r="AF82" s="29">
        <v>0.2</v>
      </c>
      <c r="AG82" s="28"/>
      <c r="AH82" s="30">
        <v>4</v>
      </c>
      <c r="AI82" s="30">
        <v>4</v>
      </c>
      <c r="AK82" s="27">
        <v>3400</v>
      </c>
      <c r="AL82" s="27">
        <v>3350</v>
      </c>
      <c r="AM82" s="28"/>
      <c r="AN82" s="27">
        <v>70</v>
      </c>
      <c r="AO82" s="27">
        <v>65</v>
      </c>
      <c r="AP82" s="28"/>
      <c r="AQ82" s="29">
        <v>1</v>
      </c>
      <c r="AR82" s="29">
        <v>1</v>
      </c>
      <c r="AS82" s="28"/>
      <c r="AT82" s="29">
        <v>0.2</v>
      </c>
      <c r="AU82" s="29">
        <v>0.2</v>
      </c>
      <c r="AV82" s="28"/>
      <c r="AW82" s="30">
        <v>4</v>
      </c>
      <c r="AX82" s="30">
        <v>4</v>
      </c>
      <c r="AY82" s="12"/>
    </row>
    <row r="83" spans="1:51">
      <c r="A83" s="26" t="s">
        <v>70</v>
      </c>
      <c r="B83" s="27">
        <v>3300</v>
      </c>
      <c r="C83" s="27">
        <v>3300</v>
      </c>
      <c r="D83" s="27">
        <v>3250</v>
      </c>
      <c r="E83" s="28"/>
      <c r="F83" s="27">
        <v>65</v>
      </c>
      <c r="G83" s="27">
        <v>65</v>
      </c>
      <c r="H83" s="27">
        <v>65</v>
      </c>
      <c r="I83" s="28"/>
      <c r="J83" s="29">
        <v>1</v>
      </c>
      <c r="K83" s="29">
        <v>1</v>
      </c>
      <c r="L83" s="29">
        <v>1</v>
      </c>
      <c r="M83" s="28"/>
      <c r="N83" s="29">
        <v>0.5</v>
      </c>
      <c r="O83" s="29">
        <v>0.5</v>
      </c>
      <c r="P83" s="29">
        <v>0.5</v>
      </c>
      <c r="Q83" s="28"/>
      <c r="R83" s="30">
        <v>4</v>
      </c>
      <c r="S83" s="30">
        <v>4</v>
      </c>
      <c r="T83" s="30">
        <v>4</v>
      </c>
      <c r="U83" s="25"/>
      <c r="V83" s="27">
        <v>3300</v>
      </c>
      <c r="W83" s="27">
        <v>3250</v>
      </c>
      <c r="X83" s="28"/>
      <c r="Y83" s="27">
        <v>65</v>
      </c>
      <c r="Z83" s="27">
        <v>65</v>
      </c>
      <c r="AA83" s="28"/>
      <c r="AB83" s="29">
        <v>1</v>
      </c>
      <c r="AC83" s="29">
        <v>1</v>
      </c>
      <c r="AD83" s="28"/>
      <c r="AE83" s="29">
        <v>0.5</v>
      </c>
      <c r="AF83" s="29">
        <v>0.5</v>
      </c>
      <c r="AG83" s="28"/>
      <c r="AH83" s="30">
        <v>4</v>
      </c>
      <c r="AI83" s="30">
        <v>4</v>
      </c>
      <c r="AK83" s="27">
        <v>3300</v>
      </c>
      <c r="AL83" s="27">
        <v>3250</v>
      </c>
      <c r="AM83" s="28"/>
      <c r="AN83" s="27">
        <v>65</v>
      </c>
      <c r="AO83" s="27">
        <v>65</v>
      </c>
      <c r="AP83" s="28"/>
      <c r="AQ83" s="29">
        <v>1</v>
      </c>
      <c r="AR83" s="29">
        <v>1</v>
      </c>
      <c r="AS83" s="28"/>
      <c r="AT83" s="29">
        <v>0.5</v>
      </c>
      <c r="AU83" s="29">
        <v>0.5</v>
      </c>
      <c r="AV83" s="28"/>
      <c r="AW83" s="30">
        <v>4</v>
      </c>
      <c r="AX83" s="30">
        <v>4</v>
      </c>
      <c r="AY83" s="12"/>
    </row>
    <row r="84" spans="1:51">
      <c r="A84" s="31" t="s">
        <v>87</v>
      </c>
      <c r="B84" s="32">
        <v>3350</v>
      </c>
      <c r="C84" s="32">
        <v>3350</v>
      </c>
      <c r="D84" s="32">
        <v>3350</v>
      </c>
      <c r="E84" s="33"/>
      <c r="F84" s="32">
        <v>65</v>
      </c>
      <c r="G84" s="32">
        <v>65</v>
      </c>
      <c r="H84" s="32">
        <v>65</v>
      </c>
      <c r="I84" s="33"/>
      <c r="J84" s="34">
        <v>1</v>
      </c>
      <c r="K84" s="34">
        <v>1</v>
      </c>
      <c r="L84" s="34">
        <v>1</v>
      </c>
      <c r="M84" s="33"/>
      <c r="N84" s="34">
        <v>0.5</v>
      </c>
      <c r="O84" s="34">
        <v>0.5</v>
      </c>
      <c r="P84" s="34">
        <v>0.5</v>
      </c>
      <c r="Q84" s="33"/>
      <c r="R84" s="35">
        <v>4</v>
      </c>
      <c r="S84" s="35">
        <v>4</v>
      </c>
      <c r="T84" s="35">
        <v>4</v>
      </c>
      <c r="U84" s="25"/>
      <c r="V84" s="32">
        <v>3350</v>
      </c>
      <c r="W84" s="32">
        <v>3350</v>
      </c>
      <c r="X84" s="33"/>
      <c r="Y84" s="32">
        <v>65</v>
      </c>
      <c r="Z84" s="32">
        <v>65</v>
      </c>
      <c r="AA84" s="33"/>
      <c r="AB84" s="34">
        <v>1</v>
      </c>
      <c r="AC84" s="34">
        <v>1</v>
      </c>
      <c r="AD84" s="33"/>
      <c r="AE84" s="34">
        <v>0.5</v>
      </c>
      <c r="AF84" s="34">
        <v>0.5</v>
      </c>
      <c r="AG84" s="33"/>
      <c r="AH84" s="35">
        <v>4</v>
      </c>
      <c r="AI84" s="35">
        <v>4</v>
      </c>
      <c r="AK84" s="32">
        <v>3350</v>
      </c>
      <c r="AL84" s="32">
        <v>3350</v>
      </c>
      <c r="AM84" s="33"/>
      <c r="AN84" s="32">
        <v>65</v>
      </c>
      <c r="AO84" s="32">
        <v>65</v>
      </c>
      <c r="AP84" s="33"/>
      <c r="AQ84" s="34">
        <v>1</v>
      </c>
      <c r="AR84" s="34">
        <v>1</v>
      </c>
      <c r="AS84" s="33"/>
      <c r="AT84" s="34">
        <v>0.5</v>
      </c>
      <c r="AU84" s="34">
        <v>0.5</v>
      </c>
      <c r="AV84" s="33"/>
      <c r="AW84" s="35">
        <v>4</v>
      </c>
      <c r="AX84" s="35">
        <v>4</v>
      </c>
      <c r="AY84" s="12"/>
    </row>
    <row r="85" spans="1:51">
      <c r="A85" s="23" t="s">
        <v>4457</v>
      </c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5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12"/>
    </row>
    <row r="86" spans="1:51">
      <c r="A86" s="26" t="s">
        <v>4450</v>
      </c>
      <c r="B86" s="27">
        <v>2400</v>
      </c>
      <c r="C86" s="27">
        <v>2350</v>
      </c>
      <c r="D86" s="27">
        <v>2300</v>
      </c>
      <c r="E86" s="28"/>
      <c r="F86" s="27">
        <v>85</v>
      </c>
      <c r="G86" s="27">
        <v>80</v>
      </c>
      <c r="H86" s="27">
        <v>80</v>
      </c>
      <c r="I86" s="28"/>
      <c r="J86" s="29">
        <v>0.35</v>
      </c>
      <c r="K86" s="29">
        <v>0.35</v>
      </c>
      <c r="L86" s="29">
        <v>0.35</v>
      </c>
      <c r="M86" s="28"/>
      <c r="N86" s="29">
        <v>0.6</v>
      </c>
      <c r="O86" s="29">
        <v>0.6</v>
      </c>
      <c r="P86" s="29">
        <v>0.6</v>
      </c>
      <c r="Q86" s="28"/>
      <c r="R86" s="30">
        <v>3</v>
      </c>
      <c r="S86" s="30">
        <v>3</v>
      </c>
      <c r="T86" s="30">
        <v>3</v>
      </c>
      <c r="U86" s="25"/>
      <c r="V86" s="27">
        <v>2350</v>
      </c>
      <c r="W86" s="27">
        <v>2300</v>
      </c>
      <c r="X86" s="28"/>
      <c r="Y86" s="27">
        <v>80</v>
      </c>
      <c r="Z86" s="27">
        <v>80</v>
      </c>
      <c r="AA86" s="28"/>
      <c r="AB86" s="29">
        <v>0.35</v>
      </c>
      <c r="AC86" s="29">
        <v>0.35</v>
      </c>
      <c r="AD86" s="28"/>
      <c r="AE86" s="29">
        <v>0.6</v>
      </c>
      <c r="AF86" s="29">
        <v>0.6</v>
      </c>
      <c r="AG86" s="28"/>
      <c r="AH86" s="30">
        <v>3</v>
      </c>
      <c r="AI86" s="30">
        <v>3</v>
      </c>
      <c r="AK86" s="27">
        <v>2300</v>
      </c>
      <c r="AL86" s="27">
        <v>2250</v>
      </c>
      <c r="AM86" s="28"/>
      <c r="AN86" s="27">
        <v>80</v>
      </c>
      <c r="AO86" s="27">
        <v>80</v>
      </c>
      <c r="AP86" s="28"/>
      <c r="AQ86" s="29">
        <v>0.35</v>
      </c>
      <c r="AR86" s="29">
        <v>0.35</v>
      </c>
      <c r="AS86" s="28"/>
      <c r="AT86" s="29">
        <v>0.6</v>
      </c>
      <c r="AU86" s="29">
        <v>0.6</v>
      </c>
      <c r="AV86" s="28"/>
      <c r="AW86" s="30">
        <v>3</v>
      </c>
      <c r="AX86" s="30">
        <v>3</v>
      </c>
      <c r="AY86" s="12"/>
    </row>
    <row r="87" spans="1:51">
      <c r="A87" s="26" t="s">
        <v>4451</v>
      </c>
      <c r="B87" s="27">
        <v>2500</v>
      </c>
      <c r="C87" s="27">
        <v>2450</v>
      </c>
      <c r="D87" s="27">
        <v>2400</v>
      </c>
      <c r="E87" s="28"/>
      <c r="F87" s="27">
        <v>90</v>
      </c>
      <c r="G87" s="27">
        <v>85</v>
      </c>
      <c r="H87" s="27">
        <v>85</v>
      </c>
      <c r="I87" s="28"/>
      <c r="J87" s="29">
        <v>0.35</v>
      </c>
      <c r="K87" s="29">
        <v>0.35</v>
      </c>
      <c r="L87" s="29">
        <v>0.35</v>
      </c>
      <c r="M87" s="28"/>
      <c r="N87" s="29">
        <v>0.5</v>
      </c>
      <c r="O87" s="29">
        <v>0.5</v>
      </c>
      <c r="P87" s="29">
        <v>0.5</v>
      </c>
      <c r="Q87" s="28"/>
      <c r="R87" s="30">
        <v>3</v>
      </c>
      <c r="S87" s="30">
        <v>3</v>
      </c>
      <c r="T87" s="30">
        <v>3</v>
      </c>
      <c r="U87" s="25"/>
      <c r="V87" s="27">
        <v>2450</v>
      </c>
      <c r="W87" s="27">
        <v>2400</v>
      </c>
      <c r="X87" s="28"/>
      <c r="Y87" s="27">
        <v>85</v>
      </c>
      <c r="Z87" s="27">
        <v>85</v>
      </c>
      <c r="AA87" s="28"/>
      <c r="AB87" s="29">
        <v>0.35</v>
      </c>
      <c r="AC87" s="29">
        <v>0.35</v>
      </c>
      <c r="AD87" s="28"/>
      <c r="AE87" s="29">
        <v>0.5</v>
      </c>
      <c r="AF87" s="29">
        <v>0.5</v>
      </c>
      <c r="AG87" s="28"/>
      <c r="AH87" s="30">
        <v>3</v>
      </c>
      <c r="AI87" s="30">
        <v>3</v>
      </c>
      <c r="AK87" s="27">
        <v>2400</v>
      </c>
      <c r="AL87" s="27">
        <v>2350</v>
      </c>
      <c r="AM87" s="28"/>
      <c r="AN87" s="27">
        <v>85</v>
      </c>
      <c r="AO87" s="27">
        <v>80</v>
      </c>
      <c r="AP87" s="28"/>
      <c r="AQ87" s="29">
        <v>0.35</v>
      </c>
      <c r="AR87" s="29">
        <v>0.35</v>
      </c>
      <c r="AS87" s="28"/>
      <c r="AT87" s="29">
        <v>0.5</v>
      </c>
      <c r="AU87" s="29">
        <v>0.5</v>
      </c>
      <c r="AV87" s="28"/>
      <c r="AW87" s="30">
        <v>3</v>
      </c>
      <c r="AX87" s="30">
        <v>3</v>
      </c>
      <c r="AY87" s="12"/>
    </row>
    <row r="88" spans="1:51">
      <c r="A88" s="26" t="s">
        <v>495</v>
      </c>
      <c r="B88" s="27">
        <v>2350</v>
      </c>
      <c r="C88" s="27">
        <v>2300</v>
      </c>
      <c r="D88" s="27">
        <v>2250</v>
      </c>
      <c r="E88" s="28"/>
      <c r="F88" s="27">
        <v>80</v>
      </c>
      <c r="G88" s="27">
        <v>80</v>
      </c>
      <c r="H88" s="27">
        <v>80</v>
      </c>
      <c r="I88" s="28"/>
      <c r="J88" s="29">
        <v>0.35</v>
      </c>
      <c r="K88" s="29">
        <v>0.35</v>
      </c>
      <c r="L88" s="29">
        <v>0.35</v>
      </c>
      <c r="M88" s="28"/>
      <c r="N88" s="29">
        <v>0.6</v>
      </c>
      <c r="O88" s="29">
        <v>0.6</v>
      </c>
      <c r="P88" s="29">
        <v>0.6</v>
      </c>
      <c r="Q88" s="28"/>
      <c r="R88" s="30">
        <v>3</v>
      </c>
      <c r="S88" s="30">
        <v>3</v>
      </c>
      <c r="T88" s="30">
        <v>3</v>
      </c>
      <c r="U88" s="25"/>
      <c r="V88" s="27">
        <v>2300</v>
      </c>
      <c r="W88" s="27">
        <v>2250</v>
      </c>
      <c r="X88" s="28"/>
      <c r="Y88" s="27">
        <v>80</v>
      </c>
      <c r="Z88" s="27">
        <v>80</v>
      </c>
      <c r="AA88" s="28"/>
      <c r="AB88" s="29">
        <v>0.35</v>
      </c>
      <c r="AC88" s="29">
        <v>0.35</v>
      </c>
      <c r="AD88" s="28"/>
      <c r="AE88" s="29">
        <v>0.6</v>
      </c>
      <c r="AF88" s="29">
        <v>0.6</v>
      </c>
      <c r="AG88" s="28"/>
      <c r="AH88" s="30">
        <v>3</v>
      </c>
      <c r="AI88" s="30">
        <v>3</v>
      </c>
      <c r="AK88" s="27">
        <v>2250</v>
      </c>
      <c r="AL88" s="27">
        <v>2200</v>
      </c>
      <c r="AM88" s="28"/>
      <c r="AN88" s="27">
        <v>80</v>
      </c>
      <c r="AO88" s="27">
        <v>75</v>
      </c>
      <c r="AP88" s="28"/>
      <c r="AQ88" s="29">
        <v>0.35</v>
      </c>
      <c r="AR88" s="29">
        <v>0.35</v>
      </c>
      <c r="AS88" s="28"/>
      <c r="AT88" s="29">
        <v>0.6</v>
      </c>
      <c r="AU88" s="29">
        <v>0.6</v>
      </c>
      <c r="AV88" s="28"/>
      <c r="AW88" s="30">
        <v>3</v>
      </c>
      <c r="AX88" s="30">
        <v>3</v>
      </c>
      <c r="AY88" s="12"/>
    </row>
    <row r="89" spans="1:51">
      <c r="A89" s="26" t="s">
        <v>98</v>
      </c>
      <c r="B89" s="27">
        <v>2250</v>
      </c>
      <c r="C89" s="27">
        <v>2200</v>
      </c>
      <c r="D89" s="27">
        <v>2150</v>
      </c>
      <c r="E89" s="28"/>
      <c r="F89" s="27">
        <v>80</v>
      </c>
      <c r="G89" s="27">
        <v>75</v>
      </c>
      <c r="H89" s="27">
        <v>75</v>
      </c>
      <c r="I89" s="28"/>
      <c r="J89" s="29">
        <v>0.35</v>
      </c>
      <c r="K89" s="29">
        <v>0.35</v>
      </c>
      <c r="L89" s="29">
        <v>0.35</v>
      </c>
      <c r="M89" s="28"/>
      <c r="N89" s="29">
        <v>0.5</v>
      </c>
      <c r="O89" s="29">
        <v>0.5</v>
      </c>
      <c r="P89" s="29">
        <v>0.5</v>
      </c>
      <c r="Q89" s="28"/>
      <c r="R89" s="30">
        <v>3</v>
      </c>
      <c r="S89" s="30">
        <v>3</v>
      </c>
      <c r="T89" s="30">
        <v>3</v>
      </c>
      <c r="U89" s="25"/>
      <c r="V89" s="27">
        <v>2200</v>
      </c>
      <c r="W89" s="27">
        <v>2150</v>
      </c>
      <c r="X89" s="28"/>
      <c r="Y89" s="27">
        <v>75</v>
      </c>
      <c r="Z89" s="27">
        <v>75</v>
      </c>
      <c r="AA89" s="28"/>
      <c r="AB89" s="29">
        <v>0.35</v>
      </c>
      <c r="AC89" s="29">
        <v>0.35</v>
      </c>
      <c r="AD89" s="28"/>
      <c r="AE89" s="29">
        <v>0.5</v>
      </c>
      <c r="AF89" s="29">
        <v>0.5</v>
      </c>
      <c r="AG89" s="28"/>
      <c r="AH89" s="30">
        <v>3</v>
      </c>
      <c r="AI89" s="30">
        <v>3</v>
      </c>
      <c r="AK89" s="27">
        <v>2100</v>
      </c>
      <c r="AL89" s="27">
        <v>2000</v>
      </c>
      <c r="AM89" s="28"/>
      <c r="AN89" s="27">
        <v>75</v>
      </c>
      <c r="AO89" s="27">
        <v>70</v>
      </c>
      <c r="AP89" s="28"/>
      <c r="AQ89" s="29">
        <v>0.35</v>
      </c>
      <c r="AR89" s="29">
        <v>0.35</v>
      </c>
      <c r="AS89" s="28"/>
      <c r="AT89" s="29">
        <v>0.5</v>
      </c>
      <c r="AU89" s="29">
        <v>0.5</v>
      </c>
      <c r="AV89" s="28"/>
      <c r="AW89" s="30">
        <v>3</v>
      </c>
      <c r="AX89" s="30">
        <v>3</v>
      </c>
      <c r="AY89" s="12"/>
    </row>
    <row r="90" spans="1:51">
      <c r="A90" s="26" t="s">
        <v>171</v>
      </c>
      <c r="B90" s="27">
        <v>1600</v>
      </c>
      <c r="C90" s="27">
        <v>1550</v>
      </c>
      <c r="D90" s="27">
        <v>1550</v>
      </c>
      <c r="E90" s="28"/>
      <c r="F90" s="27">
        <v>55</v>
      </c>
      <c r="G90" s="27">
        <v>55</v>
      </c>
      <c r="H90" s="27">
        <v>55</v>
      </c>
      <c r="I90" s="28"/>
      <c r="J90" s="29">
        <v>0.35</v>
      </c>
      <c r="K90" s="29">
        <v>0.35</v>
      </c>
      <c r="L90" s="29">
        <v>0.35</v>
      </c>
      <c r="M90" s="28"/>
      <c r="N90" s="29">
        <v>0.7</v>
      </c>
      <c r="O90" s="29">
        <v>0.7</v>
      </c>
      <c r="P90" s="29">
        <v>0.7</v>
      </c>
      <c r="Q90" s="28"/>
      <c r="R90" s="30">
        <v>3</v>
      </c>
      <c r="S90" s="30">
        <v>3</v>
      </c>
      <c r="T90" s="30">
        <v>3</v>
      </c>
      <c r="U90" s="25"/>
      <c r="V90" s="27">
        <v>1550</v>
      </c>
      <c r="W90" s="27">
        <v>1550</v>
      </c>
      <c r="X90" s="28"/>
      <c r="Y90" s="27">
        <v>55</v>
      </c>
      <c r="Z90" s="27">
        <v>55</v>
      </c>
      <c r="AA90" s="28"/>
      <c r="AB90" s="29">
        <v>0.35</v>
      </c>
      <c r="AC90" s="29">
        <v>0.35</v>
      </c>
      <c r="AD90" s="28"/>
      <c r="AE90" s="29">
        <v>0.7</v>
      </c>
      <c r="AF90" s="29">
        <v>0.7</v>
      </c>
      <c r="AG90" s="28"/>
      <c r="AH90" s="30">
        <v>3</v>
      </c>
      <c r="AI90" s="30">
        <v>3</v>
      </c>
      <c r="AK90" s="27">
        <v>1500</v>
      </c>
      <c r="AL90" s="27">
        <v>1450</v>
      </c>
      <c r="AM90" s="28"/>
      <c r="AN90" s="27">
        <v>50</v>
      </c>
      <c r="AO90" s="27">
        <v>50</v>
      </c>
      <c r="AP90" s="28"/>
      <c r="AQ90" s="29">
        <v>0.35</v>
      </c>
      <c r="AR90" s="29">
        <v>0.35</v>
      </c>
      <c r="AS90" s="28"/>
      <c r="AT90" s="29">
        <v>0.7</v>
      </c>
      <c r="AU90" s="29">
        <v>0.7</v>
      </c>
      <c r="AV90" s="28"/>
      <c r="AW90" s="30">
        <v>3</v>
      </c>
      <c r="AX90" s="30">
        <v>3</v>
      </c>
      <c r="AY90" s="12"/>
    </row>
    <row r="91" spans="1:51">
      <c r="A91" s="26" t="s">
        <v>62</v>
      </c>
      <c r="B91" s="27">
        <v>2150</v>
      </c>
      <c r="C91" s="27">
        <v>2100</v>
      </c>
      <c r="D91" s="27">
        <v>2050</v>
      </c>
      <c r="E91" s="28"/>
      <c r="F91" s="27">
        <v>75</v>
      </c>
      <c r="G91" s="27">
        <v>75</v>
      </c>
      <c r="H91" s="27">
        <v>70</v>
      </c>
      <c r="I91" s="28"/>
      <c r="J91" s="29">
        <v>0.35</v>
      </c>
      <c r="K91" s="29">
        <v>0.35</v>
      </c>
      <c r="L91" s="29">
        <v>0.35</v>
      </c>
      <c r="M91" s="28"/>
      <c r="N91" s="29">
        <v>0.6</v>
      </c>
      <c r="O91" s="29">
        <v>0.6</v>
      </c>
      <c r="P91" s="29">
        <v>0.6</v>
      </c>
      <c r="Q91" s="28"/>
      <c r="R91" s="30">
        <v>3</v>
      </c>
      <c r="S91" s="30">
        <v>3</v>
      </c>
      <c r="T91" s="30">
        <v>3</v>
      </c>
      <c r="U91" s="25"/>
      <c r="V91" s="27">
        <v>2100</v>
      </c>
      <c r="W91" s="27">
        <v>2050</v>
      </c>
      <c r="X91" s="28"/>
      <c r="Y91" s="27">
        <v>75</v>
      </c>
      <c r="Z91" s="27">
        <v>70</v>
      </c>
      <c r="AA91" s="28"/>
      <c r="AB91" s="29">
        <v>0.35</v>
      </c>
      <c r="AC91" s="29">
        <v>0.35</v>
      </c>
      <c r="AD91" s="28"/>
      <c r="AE91" s="29">
        <v>0.6</v>
      </c>
      <c r="AF91" s="29">
        <v>0.6</v>
      </c>
      <c r="AG91" s="28"/>
      <c r="AH91" s="30">
        <v>3</v>
      </c>
      <c r="AI91" s="30">
        <v>3</v>
      </c>
      <c r="AK91" s="27">
        <v>2050</v>
      </c>
      <c r="AL91" s="27">
        <v>2000</v>
      </c>
      <c r="AM91" s="28"/>
      <c r="AN91" s="27">
        <v>70</v>
      </c>
      <c r="AO91" s="27">
        <v>70</v>
      </c>
      <c r="AP91" s="28"/>
      <c r="AQ91" s="29">
        <v>0.35</v>
      </c>
      <c r="AR91" s="29">
        <v>0.35</v>
      </c>
      <c r="AS91" s="28"/>
      <c r="AT91" s="29">
        <v>0.6</v>
      </c>
      <c r="AU91" s="29">
        <v>0.6</v>
      </c>
      <c r="AV91" s="28"/>
      <c r="AW91" s="30">
        <v>3</v>
      </c>
      <c r="AX91" s="30">
        <v>3</v>
      </c>
      <c r="AY91" s="12"/>
    </row>
    <row r="92" spans="1:51">
      <c r="A92" s="26" t="s">
        <v>83</v>
      </c>
      <c r="B92" s="27">
        <v>2300</v>
      </c>
      <c r="C92" s="27">
        <v>2200</v>
      </c>
      <c r="D92" s="27">
        <v>2150</v>
      </c>
      <c r="E92" s="28"/>
      <c r="F92" s="27">
        <v>80</v>
      </c>
      <c r="G92" s="27">
        <v>75</v>
      </c>
      <c r="H92" s="27">
        <v>75</v>
      </c>
      <c r="I92" s="28"/>
      <c r="J92" s="29">
        <v>0.35</v>
      </c>
      <c r="K92" s="29">
        <v>0.35</v>
      </c>
      <c r="L92" s="29">
        <v>0.35</v>
      </c>
      <c r="M92" s="28"/>
      <c r="N92" s="29">
        <v>0.8</v>
      </c>
      <c r="O92" s="29">
        <v>0.8</v>
      </c>
      <c r="P92" s="29">
        <v>0.8</v>
      </c>
      <c r="Q92" s="28"/>
      <c r="R92" s="30">
        <v>3</v>
      </c>
      <c r="S92" s="30">
        <v>3</v>
      </c>
      <c r="T92" s="30">
        <v>3</v>
      </c>
      <c r="U92" s="25"/>
      <c r="V92" s="27">
        <v>2200</v>
      </c>
      <c r="W92" s="27">
        <v>2150</v>
      </c>
      <c r="X92" s="28"/>
      <c r="Y92" s="27">
        <v>75</v>
      </c>
      <c r="Z92" s="27">
        <v>75</v>
      </c>
      <c r="AA92" s="28"/>
      <c r="AB92" s="29">
        <v>0.35</v>
      </c>
      <c r="AC92" s="29">
        <v>0.35</v>
      </c>
      <c r="AD92" s="28"/>
      <c r="AE92" s="29">
        <v>0.8</v>
      </c>
      <c r="AF92" s="29">
        <v>0.8</v>
      </c>
      <c r="AG92" s="28"/>
      <c r="AH92" s="30">
        <v>3</v>
      </c>
      <c r="AI92" s="30">
        <v>3</v>
      </c>
      <c r="AK92" s="27">
        <v>2150</v>
      </c>
      <c r="AL92" s="27">
        <v>2100</v>
      </c>
      <c r="AM92" s="28"/>
      <c r="AN92" s="27">
        <v>75</v>
      </c>
      <c r="AO92" s="27">
        <v>75</v>
      </c>
      <c r="AP92" s="28"/>
      <c r="AQ92" s="29">
        <v>0.35</v>
      </c>
      <c r="AR92" s="29">
        <v>0.35</v>
      </c>
      <c r="AS92" s="28"/>
      <c r="AT92" s="29">
        <v>0.8</v>
      </c>
      <c r="AU92" s="29">
        <v>0.8</v>
      </c>
      <c r="AV92" s="28"/>
      <c r="AW92" s="30">
        <v>3</v>
      </c>
      <c r="AX92" s="30">
        <v>3</v>
      </c>
      <c r="AY92" s="12"/>
    </row>
    <row r="93" spans="1:51">
      <c r="A93" s="26" t="s">
        <v>70</v>
      </c>
      <c r="B93" s="27">
        <v>2150</v>
      </c>
      <c r="C93" s="27">
        <v>2150</v>
      </c>
      <c r="D93" s="27">
        <v>2100</v>
      </c>
      <c r="E93" s="28"/>
      <c r="F93" s="27">
        <v>75</v>
      </c>
      <c r="G93" s="27">
        <v>75</v>
      </c>
      <c r="H93" s="27">
        <v>75</v>
      </c>
      <c r="I93" s="28"/>
      <c r="J93" s="29">
        <v>0.35</v>
      </c>
      <c r="K93" s="29">
        <v>0.35</v>
      </c>
      <c r="L93" s="29">
        <v>0.35</v>
      </c>
      <c r="M93" s="28"/>
      <c r="N93" s="29">
        <v>0.5</v>
      </c>
      <c r="O93" s="29">
        <v>0.5</v>
      </c>
      <c r="P93" s="29">
        <v>0.5</v>
      </c>
      <c r="Q93" s="28"/>
      <c r="R93" s="30">
        <v>3</v>
      </c>
      <c r="S93" s="30">
        <v>3</v>
      </c>
      <c r="T93" s="30">
        <v>3</v>
      </c>
      <c r="U93" s="25"/>
      <c r="V93" s="27">
        <v>2100</v>
      </c>
      <c r="W93" s="27">
        <v>2050</v>
      </c>
      <c r="X93" s="28"/>
      <c r="Y93" s="27">
        <v>75</v>
      </c>
      <c r="Z93" s="27">
        <v>70</v>
      </c>
      <c r="AA93" s="28"/>
      <c r="AB93" s="29">
        <v>0.35</v>
      </c>
      <c r="AC93" s="29">
        <v>0.35</v>
      </c>
      <c r="AD93" s="28"/>
      <c r="AE93" s="29">
        <v>0.5</v>
      </c>
      <c r="AF93" s="29">
        <v>0.5</v>
      </c>
      <c r="AG93" s="28"/>
      <c r="AH93" s="30">
        <v>3</v>
      </c>
      <c r="AI93" s="30">
        <v>3</v>
      </c>
      <c r="AK93" s="27">
        <v>2050</v>
      </c>
      <c r="AL93" s="27">
        <v>1950</v>
      </c>
      <c r="AM93" s="28"/>
      <c r="AN93" s="27">
        <v>70</v>
      </c>
      <c r="AO93" s="27">
        <v>70</v>
      </c>
      <c r="AP93" s="28"/>
      <c r="AQ93" s="29">
        <v>0.35</v>
      </c>
      <c r="AR93" s="29">
        <v>0.35</v>
      </c>
      <c r="AS93" s="28"/>
      <c r="AT93" s="29">
        <v>0.5</v>
      </c>
      <c r="AU93" s="29">
        <v>0.5</v>
      </c>
      <c r="AV93" s="28"/>
      <c r="AW93" s="30">
        <v>3</v>
      </c>
      <c r="AX93" s="30">
        <v>3</v>
      </c>
      <c r="AY93" s="12"/>
    </row>
    <row r="94" spans="1:51">
      <c r="A94" s="31" t="s">
        <v>87</v>
      </c>
      <c r="B94" s="32">
        <v>2200</v>
      </c>
      <c r="C94" s="32">
        <v>2150</v>
      </c>
      <c r="D94" s="32">
        <v>2100</v>
      </c>
      <c r="E94" s="33"/>
      <c r="F94" s="32">
        <v>75</v>
      </c>
      <c r="G94" s="32">
        <v>75</v>
      </c>
      <c r="H94" s="32">
        <v>75</v>
      </c>
      <c r="I94" s="33"/>
      <c r="J94" s="34">
        <v>0.35</v>
      </c>
      <c r="K94" s="34">
        <v>0.35</v>
      </c>
      <c r="L94" s="34">
        <v>0.35</v>
      </c>
      <c r="M94" s="33"/>
      <c r="N94" s="34">
        <v>0.4</v>
      </c>
      <c r="O94" s="34">
        <v>0.4</v>
      </c>
      <c r="P94" s="34">
        <v>0.4</v>
      </c>
      <c r="Q94" s="33"/>
      <c r="R94" s="35">
        <v>3</v>
      </c>
      <c r="S94" s="35">
        <v>3</v>
      </c>
      <c r="T94" s="35">
        <v>3</v>
      </c>
      <c r="U94" s="25"/>
      <c r="V94" s="32">
        <v>2150</v>
      </c>
      <c r="W94" s="32">
        <v>2100</v>
      </c>
      <c r="X94" s="33"/>
      <c r="Y94" s="32">
        <v>75</v>
      </c>
      <c r="Z94" s="32">
        <v>75</v>
      </c>
      <c r="AA94" s="33"/>
      <c r="AB94" s="34">
        <v>0.35</v>
      </c>
      <c r="AC94" s="34">
        <v>0.35</v>
      </c>
      <c r="AD94" s="33"/>
      <c r="AE94" s="34">
        <v>0.4</v>
      </c>
      <c r="AF94" s="34">
        <v>0.4</v>
      </c>
      <c r="AG94" s="33"/>
      <c r="AH94" s="35">
        <v>3</v>
      </c>
      <c r="AI94" s="35">
        <v>3</v>
      </c>
      <c r="AK94" s="32">
        <v>2150</v>
      </c>
      <c r="AL94" s="32">
        <v>2050</v>
      </c>
      <c r="AM94" s="33"/>
      <c r="AN94" s="32">
        <v>75</v>
      </c>
      <c r="AO94" s="32">
        <v>70</v>
      </c>
      <c r="AP94" s="33"/>
      <c r="AQ94" s="34">
        <v>0.35</v>
      </c>
      <c r="AR94" s="34">
        <v>0.35</v>
      </c>
      <c r="AS94" s="33"/>
      <c r="AT94" s="34">
        <v>0.4</v>
      </c>
      <c r="AU94" s="34">
        <v>0.4</v>
      </c>
      <c r="AV94" s="33"/>
      <c r="AW94" s="35">
        <v>3</v>
      </c>
      <c r="AX94" s="35">
        <v>3</v>
      </c>
      <c r="AY94" s="12"/>
    </row>
    <row r="95" spans="1:51">
      <c r="A95" s="23" t="s">
        <v>4458</v>
      </c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5"/>
      <c r="V95" s="24"/>
      <c r="W95" s="24"/>
      <c r="X95" s="24"/>
      <c r="Y95" s="24"/>
      <c r="Z95" s="24"/>
      <c r="AA95" s="24"/>
      <c r="AB95" s="24"/>
      <c r="AC95" s="24"/>
      <c r="AD95" s="24"/>
      <c r="AE95" s="24"/>
      <c r="AF95" s="24"/>
      <c r="AG95" s="24"/>
      <c r="AH95" s="24"/>
      <c r="AI95" s="24"/>
      <c r="AK95" s="24"/>
      <c r="AL95" s="24"/>
      <c r="AM95" s="24"/>
      <c r="AN95" s="24"/>
      <c r="AO95" s="24"/>
      <c r="AP95" s="24"/>
      <c r="AQ95" s="24"/>
      <c r="AR95" s="24"/>
      <c r="AS95" s="24"/>
      <c r="AT95" s="24"/>
      <c r="AU95" s="24"/>
      <c r="AV95" s="24"/>
      <c r="AW95" s="24"/>
      <c r="AX95" s="24"/>
      <c r="AY95" s="12"/>
    </row>
    <row r="96" spans="1:51">
      <c r="A96" s="26" t="s">
        <v>4450</v>
      </c>
      <c r="B96" s="27">
        <v>600</v>
      </c>
      <c r="C96" s="27">
        <v>600</v>
      </c>
      <c r="D96" s="27">
        <v>575</v>
      </c>
      <c r="E96" s="28"/>
      <c r="F96" s="27">
        <v>25</v>
      </c>
      <c r="G96" s="27">
        <v>20</v>
      </c>
      <c r="H96" s="27">
        <v>20</v>
      </c>
      <c r="I96" s="28"/>
      <c r="J96" s="29">
        <v>0.37</v>
      </c>
      <c r="K96" s="29">
        <v>0.37</v>
      </c>
      <c r="L96" s="29">
        <v>0.37</v>
      </c>
      <c r="M96" s="28"/>
      <c r="N96" s="29">
        <v>0.6</v>
      </c>
      <c r="O96" s="29">
        <v>0.6</v>
      </c>
      <c r="P96" s="29">
        <v>0.6</v>
      </c>
      <c r="Q96" s="28"/>
      <c r="R96" s="30">
        <v>2</v>
      </c>
      <c r="S96" s="30">
        <v>2</v>
      </c>
      <c r="T96" s="30">
        <v>2</v>
      </c>
      <c r="U96" s="25"/>
      <c r="V96" s="27">
        <v>600</v>
      </c>
      <c r="W96" s="27">
        <v>575</v>
      </c>
      <c r="X96" s="28"/>
      <c r="Y96" s="27">
        <v>20</v>
      </c>
      <c r="Z96" s="27">
        <v>20</v>
      </c>
      <c r="AA96" s="28"/>
      <c r="AB96" s="29">
        <v>0.37</v>
      </c>
      <c r="AC96" s="29">
        <v>0.37</v>
      </c>
      <c r="AD96" s="28"/>
      <c r="AE96" s="29">
        <v>0.6</v>
      </c>
      <c r="AF96" s="29">
        <v>0.6</v>
      </c>
      <c r="AG96" s="28"/>
      <c r="AH96" s="30">
        <v>2</v>
      </c>
      <c r="AI96" s="30">
        <v>2</v>
      </c>
      <c r="AK96" s="27">
        <v>575</v>
      </c>
      <c r="AL96" s="27">
        <v>575</v>
      </c>
      <c r="AM96" s="28"/>
      <c r="AN96" s="27">
        <v>20</v>
      </c>
      <c r="AO96" s="27">
        <v>20</v>
      </c>
      <c r="AP96" s="28"/>
      <c r="AQ96" s="29">
        <v>0.37</v>
      </c>
      <c r="AR96" s="29">
        <v>0.37</v>
      </c>
      <c r="AS96" s="28"/>
      <c r="AT96" s="29">
        <v>0.6</v>
      </c>
      <c r="AU96" s="29">
        <v>0.6</v>
      </c>
      <c r="AV96" s="28"/>
      <c r="AW96" s="30">
        <v>2</v>
      </c>
      <c r="AX96" s="30">
        <v>2</v>
      </c>
      <c r="AY96" s="12"/>
    </row>
    <row r="97" spans="1:51">
      <c r="A97" s="26" t="s">
        <v>4451</v>
      </c>
      <c r="B97" s="27">
        <v>625</v>
      </c>
      <c r="C97" s="27">
        <v>625</v>
      </c>
      <c r="D97" s="27">
        <v>600</v>
      </c>
      <c r="E97" s="28"/>
      <c r="F97" s="27">
        <v>25</v>
      </c>
      <c r="G97" s="27">
        <v>25</v>
      </c>
      <c r="H97" s="27">
        <v>25</v>
      </c>
      <c r="I97" s="28"/>
      <c r="J97" s="29">
        <v>0.37</v>
      </c>
      <c r="K97" s="29">
        <v>0.37</v>
      </c>
      <c r="L97" s="29">
        <v>0.37</v>
      </c>
      <c r="M97" s="28"/>
      <c r="N97" s="29">
        <v>0.7</v>
      </c>
      <c r="O97" s="29">
        <v>0.7</v>
      </c>
      <c r="P97" s="29">
        <v>0.7</v>
      </c>
      <c r="Q97" s="28"/>
      <c r="R97" s="30">
        <v>2</v>
      </c>
      <c r="S97" s="30">
        <v>2</v>
      </c>
      <c r="T97" s="30">
        <v>2</v>
      </c>
      <c r="U97" s="25"/>
      <c r="V97" s="27">
        <v>625</v>
      </c>
      <c r="W97" s="27">
        <v>600</v>
      </c>
      <c r="X97" s="28"/>
      <c r="Y97" s="27">
        <v>25</v>
      </c>
      <c r="Z97" s="27">
        <v>25</v>
      </c>
      <c r="AA97" s="28"/>
      <c r="AB97" s="29">
        <v>0.37</v>
      </c>
      <c r="AC97" s="29">
        <v>0.37</v>
      </c>
      <c r="AD97" s="28"/>
      <c r="AE97" s="29">
        <v>0.7</v>
      </c>
      <c r="AF97" s="29">
        <v>0.7</v>
      </c>
      <c r="AG97" s="28"/>
      <c r="AH97" s="30">
        <v>2</v>
      </c>
      <c r="AI97" s="30">
        <v>2</v>
      </c>
      <c r="AK97" s="27">
        <v>600</v>
      </c>
      <c r="AL97" s="27">
        <v>575</v>
      </c>
      <c r="AM97" s="28"/>
      <c r="AN97" s="27">
        <v>25</v>
      </c>
      <c r="AO97" s="27">
        <v>20</v>
      </c>
      <c r="AP97" s="28"/>
      <c r="AQ97" s="29">
        <v>0.37</v>
      </c>
      <c r="AR97" s="29">
        <v>0.37</v>
      </c>
      <c r="AS97" s="28"/>
      <c r="AT97" s="29">
        <v>0.7</v>
      </c>
      <c r="AU97" s="29">
        <v>0.7</v>
      </c>
      <c r="AV97" s="28"/>
      <c r="AW97" s="30">
        <v>2</v>
      </c>
      <c r="AX97" s="30">
        <v>2</v>
      </c>
      <c r="AY97" s="12"/>
    </row>
    <row r="98" spans="1:51">
      <c r="A98" s="26" t="s">
        <v>495</v>
      </c>
      <c r="B98" s="27">
        <v>600</v>
      </c>
      <c r="C98" s="27">
        <v>600</v>
      </c>
      <c r="D98" s="27">
        <v>575</v>
      </c>
      <c r="E98" s="28"/>
      <c r="F98" s="27">
        <v>25</v>
      </c>
      <c r="G98" s="27">
        <v>20</v>
      </c>
      <c r="H98" s="27">
        <v>20</v>
      </c>
      <c r="I98" s="28"/>
      <c r="J98" s="29">
        <v>0.37</v>
      </c>
      <c r="K98" s="29">
        <v>0.37</v>
      </c>
      <c r="L98" s="29">
        <v>0.37</v>
      </c>
      <c r="M98" s="28"/>
      <c r="N98" s="29">
        <v>0.8</v>
      </c>
      <c r="O98" s="29">
        <v>0.8</v>
      </c>
      <c r="P98" s="29">
        <v>0.8</v>
      </c>
      <c r="Q98" s="28"/>
      <c r="R98" s="30">
        <v>2</v>
      </c>
      <c r="S98" s="30">
        <v>2</v>
      </c>
      <c r="T98" s="30">
        <v>2</v>
      </c>
      <c r="U98" s="25"/>
      <c r="V98" s="27">
        <v>600</v>
      </c>
      <c r="W98" s="27">
        <v>575</v>
      </c>
      <c r="X98" s="28"/>
      <c r="Y98" s="27">
        <v>20</v>
      </c>
      <c r="Z98" s="27">
        <v>20</v>
      </c>
      <c r="AA98" s="28"/>
      <c r="AB98" s="29">
        <v>0.37</v>
      </c>
      <c r="AC98" s="29">
        <v>0.37</v>
      </c>
      <c r="AD98" s="28"/>
      <c r="AE98" s="29">
        <v>0.8</v>
      </c>
      <c r="AF98" s="29">
        <v>0.8</v>
      </c>
      <c r="AG98" s="28"/>
      <c r="AH98" s="30">
        <v>2</v>
      </c>
      <c r="AI98" s="30">
        <v>2</v>
      </c>
      <c r="AK98" s="27">
        <v>575</v>
      </c>
      <c r="AL98" s="27">
        <v>575</v>
      </c>
      <c r="AM98" s="28"/>
      <c r="AN98" s="27">
        <v>20</v>
      </c>
      <c r="AO98" s="27">
        <v>20</v>
      </c>
      <c r="AP98" s="28"/>
      <c r="AQ98" s="29">
        <v>0.37</v>
      </c>
      <c r="AR98" s="29">
        <v>0.37</v>
      </c>
      <c r="AS98" s="28"/>
      <c r="AT98" s="29">
        <v>0.8</v>
      </c>
      <c r="AU98" s="29">
        <v>0.8</v>
      </c>
      <c r="AV98" s="28"/>
      <c r="AW98" s="30">
        <v>2</v>
      </c>
      <c r="AX98" s="30">
        <v>2</v>
      </c>
      <c r="AY98" s="12"/>
    </row>
    <row r="99" spans="1:51">
      <c r="A99" s="26" t="s">
        <v>98</v>
      </c>
      <c r="B99" s="27">
        <v>575</v>
      </c>
      <c r="C99" s="27">
        <v>575</v>
      </c>
      <c r="D99" s="27">
        <v>550</v>
      </c>
      <c r="E99" s="28"/>
      <c r="F99" s="27">
        <v>20</v>
      </c>
      <c r="G99" s="27">
        <v>20</v>
      </c>
      <c r="H99" s="27">
        <v>20</v>
      </c>
      <c r="I99" s="28"/>
      <c r="J99" s="29">
        <v>0.37</v>
      </c>
      <c r="K99" s="29">
        <v>0.37</v>
      </c>
      <c r="L99" s="29">
        <v>0.37</v>
      </c>
      <c r="M99" s="28"/>
      <c r="N99" s="29">
        <v>0.6</v>
      </c>
      <c r="O99" s="29">
        <v>0.6</v>
      </c>
      <c r="P99" s="29">
        <v>0.6</v>
      </c>
      <c r="Q99" s="28"/>
      <c r="R99" s="30">
        <v>2</v>
      </c>
      <c r="S99" s="30">
        <v>2</v>
      </c>
      <c r="T99" s="30">
        <v>2</v>
      </c>
      <c r="U99" s="25"/>
      <c r="V99" s="27">
        <v>575</v>
      </c>
      <c r="W99" s="27">
        <v>550</v>
      </c>
      <c r="X99" s="28"/>
      <c r="Y99" s="27">
        <v>20</v>
      </c>
      <c r="Z99" s="27">
        <v>20</v>
      </c>
      <c r="AA99" s="28"/>
      <c r="AB99" s="29">
        <v>0.37</v>
      </c>
      <c r="AC99" s="29">
        <v>0.37</v>
      </c>
      <c r="AD99" s="28"/>
      <c r="AE99" s="29">
        <v>0.6</v>
      </c>
      <c r="AF99" s="29">
        <v>0.6</v>
      </c>
      <c r="AG99" s="28"/>
      <c r="AH99" s="30">
        <v>2</v>
      </c>
      <c r="AI99" s="30">
        <v>2</v>
      </c>
      <c r="AK99" s="27">
        <v>550</v>
      </c>
      <c r="AL99" s="27">
        <v>525</v>
      </c>
      <c r="AM99" s="28"/>
      <c r="AN99" s="27">
        <v>20</v>
      </c>
      <c r="AO99" s="27">
        <v>20</v>
      </c>
      <c r="AP99" s="28"/>
      <c r="AQ99" s="29">
        <v>0.37</v>
      </c>
      <c r="AR99" s="29">
        <v>0.37</v>
      </c>
      <c r="AS99" s="28"/>
      <c r="AT99" s="29">
        <v>0.6</v>
      </c>
      <c r="AU99" s="29">
        <v>0.6</v>
      </c>
      <c r="AV99" s="28"/>
      <c r="AW99" s="30">
        <v>2</v>
      </c>
      <c r="AX99" s="30">
        <v>2</v>
      </c>
      <c r="AY99" s="12"/>
    </row>
    <row r="100" spans="1:51">
      <c r="A100" s="26" t="s">
        <v>171</v>
      </c>
      <c r="B100" s="27">
        <v>400</v>
      </c>
      <c r="C100" s="27">
        <v>400</v>
      </c>
      <c r="D100" s="27">
        <v>375</v>
      </c>
      <c r="E100" s="28"/>
      <c r="F100" s="27">
        <v>15</v>
      </c>
      <c r="G100" s="27">
        <v>15</v>
      </c>
      <c r="H100" s="27">
        <v>15</v>
      </c>
      <c r="I100" s="28"/>
      <c r="J100" s="29">
        <v>0.37</v>
      </c>
      <c r="K100" s="29">
        <v>0.37</v>
      </c>
      <c r="L100" s="29">
        <v>0.37</v>
      </c>
      <c r="M100" s="28"/>
      <c r="N100" s="29">
        <v>0.8</v>
      </c>
      <c r="O100" s="29">
        <v>0.8</v>
      </c>
      <c r="P100" s="29">
        <v>0.8</v>
      </c>
      <c r="Q100" s="28"/>
      <c r="R100" s="30">
        <v>2</v>
      </c>
      <c r="S100" s="30">
        <v>2</v>
      </c>
      <c r="T100" s="30">
        <v>2</v>
      </c>
      <c r="U100" s="25"/>
      <c r="V100" s="27">
        <v>400</v>
      </c>
      <c r="W100" s="27">
        <v>375</v>
      </c>
      <c r="X100" s="28"/>
      <c r="Y100" s="27">
        <v>15</v>
      </c>
      <c r="Z100" s="27">
        <v>15</v>
      </c>
      <c r="AA100" s="28"/>
      <c r="AB100" s="29">
        <v>0.37</v>
      </c>
      <c r="AC100" s="29">
        <v>0.37</v>
      </c>
      <c r="AD100" s="28"/>
      <c r="AE100" s="29">
        <v>0.8</v>
      </c>
      <c r="AF100" s="29">
        <v>0.8</v>
      </c>
      <c r="AG100" s="28"/>
      <c r="AH100" s="30">
        <v>2</v>
      </c>
      <c r="AI100" s="30">
        <v>2</v>
      </c>
      <c r="AK100" s="27">
        <v>375</v>
      </c>
      <c r="AL100" s="27">
        <v>375</v>
      </c>
      <c r="AM100" s="28"/>
      <c r="AN100" s="27">
        <v>15</v>
      </c>
      <c r="AO100" s="27">
        <v>15</v>
      </c>
      <c r="AP100" s="28"/>
      <c r="AQ100" s="29">
        <v>0.37</v>
      </c>
      <c r="AR100" s="29">
        <v>0.37</v>
      </c>
      <c r="AS100" s="28"/>
      <c r="AT100" s="29">
        <v>0.8</v>
      </c>
      <c r="AU100" s="29">
        <v>0.8</v>
      </c>
      <c r="AV100" s="28"/>
      <c r="AW100" s="30">
        <v>2</v>
      </c>
      <c r="AX100" s="30">
        <v>2</v>
      </c>
      <c r="AY100" s="12"/>
    </row>
    <row r="101" spans="1:51">
      <c r="A101" s="26" t="s">
        <v>62</v>
      </c>
      <c r="B101" s="27">
        <v>550</v>
      </c>
      <c r="C101" s="27">
        <v>550</v>
      </c>
      <c r="D101" s="27">
        <v>525</v>
      </c>
      <c r="E101" s="28"/>
      <c r="F101" s="27">
        <v>20</v>
      </c>
      <c r="G101" s="27">
        <v>20</v>
      </c>
      <c r="H101" s="27">
        <v>20</v>
      </c>
      <c r="I101" s="28"/>
      <c r="J101" s="29">
        <v>0.37</v>
      </c>
      <c r="K101" s="29">
        <v>0.37</v>
      </c>
      <c r="L101" s="29">
        <v>0.37</v>
      </c>
      <c r="M101" s="28"/>
      <c r="N101" s="29">
        <v>0.6</v>
      </c>
      <c r="O101" s="29">
        <v>0.6</v>
      </c>
      <c r="P101" s="29">
        <v>0.6</v>
      </c>
      <c r="Q101" s="28"/>
      <c r="R101" s="30">
        <v>2</v>
      </c>
      <c r="S101" s="30">
        <v>2</v>
      </c>
      <c r="T101" s="30">
        <v>2</v>
      </c>
      <c r="U101" s="25"/>
      <c r="V101" s="27">
        <v>550</v>
      </c>
      <c r="W101" s="27">
        <v>525</v>
      </c>
      <c r="X101" s="28"/>
      <c r="Y101" s="27">
        <v>20</v>
      </c>
      <c r="Z101" s="27">
        <v>20</v>
      </c>
      <c r="AA101" s="28"/>
      <c r="AB101" s="29">
        <v>0.37</v>
      </c>
      <c r="AC101" s="29">
        <v>0.37</v>
      </c>
      <c r="AD101" s="28"/>
      <c r="AE101" s="29">
        <v>0.6</v>
      </c>
      <c r="AF101" s="29">
        <v>0.6</v>
      </c>
      <c r="AG101" s="28"/>
      <c r="AH101" s="30">
        <v>2</v>
      </c>
      <c r="AI101" s="30">
        <v>2</v>
      </c>
      <c r="AK101" s="27">
        <v>525</v>
      </c>
      <c r="AL101" s="27">
        <v>525</v>
      </c>
      <c r="AM101" s="28"/>
      <c r="AN101" s="27">
        <v>20</v>
      </c>
      <c r="AO101" s="27">
        <v>20</v>
      </c>
      <c r="AP101" s="28"/>
      <c r="AQ101" s="29">
        <v>0.37</v>
      </c>
      <c r="AR101" s="29">
        <v>0.37</v>
      </c>
      <c r="AS101" s="28"/>
      <c r="AT101" s="29">
        <v>0.6</v>
      </c>
      <c r="AU101" s="29">
        <v>0.6</v>
      </c>
      <c r="AV101" s="28"/>
      <c r="AW101" s="30">
        <v>2</v>
      </c>
      <c r="AX101" s="30">
        <v>2</v>
      </c>
      <c r="AY101" s="12"/>
    </row>
    <row r="102" spans="1:51">
      <c r="A102" s="26" t="s">
        <v>83</v>
      </c>
      <c r="B102" s="27">
        <v>575</v>
      </c>
      <c r="C102" s="27">
        <v>550</v>
      </c>
      <c r="D102" s="27">
        <v>525</v>
      </c>
      <c r="E102" s="28"/>
      <c r="F102" s="27">
        <v>20</v>
      </c>
      <c r="G102" s="27">
        <v>20</v>
      </c>
      <c r="H102" s="27">
        <v>20</v>
      </c>
      <c r="I102" s="28"/>
      <c r="J102" s="29">
        <v>0.37</v>
      </c>
      <c r="K102" s="29">
        <v>0.37</v>
      </c>
      <c r="L102" s="29">
        <v>0.37</v>
      </c>
      <c r="M102" s="28"/>
      <c r="N102" s="29">
        <v>0.6</v>
      </c>
      <c r="O102" s="29">
        <v>0.6</v>
      </c>
      <c r="P102" s="29">
        <v>0.6</v>
      </c>
      <c r="Q102" s="28"/>
      <c r="R102" s="30">
        <v>2</v>
      </c>
      <c r="S102" s="30">
        <v>2</v>
      </c>
      <c r="T102" s="30">
        <v>2</v>
      </c>
      <c r="U102" s="25"/>
      <c r="V102" s="27">
        <v>550</v>
      </c>
      <c r="W102" s="27">
        <v>525</v>
      </c>
      <c r="X102" s="28"/>
      <c r="Y102" s="27">
        <v>20</v>
      </c>
      <c r="Z102" s="27">
        <v>20</v>
      </c>
      <c r="AA102" s="28"/>
      <c r="AB102" s="29">
        <v>0.37</v>
      </c>
      <c r="AC102" s="29">
        <v>0.37</v>
      </c>
      <c r="AD102" s="28"/>
      <c r="AE102" s="29">
        <v>0.6</v>
      </c>
      <c r="AF102" s="29">
        <v>0.6</v>
      </c>
      <c r="AG102" s="28"/>
      <c r="AH102" s="30">
        <v>2</v>
      </c>
      <c r="AI102" s="30">
        <v>2</v>
      </c>
      <c r="AK102" s="27">
        <v>550</v>
      </c>
      <c r="AL102" s="27">
        <v>525</v>
      </c>
      <c r="AM102" s="28"/>
      <c r="AN102" s="27">
        <v>20</v>
      </c>
      <c r="AO102" s="27">
        <v>20</v>
      </c>
      <c r="AP102" s="28"/>
      <c r="AQ102" s="29">
        <v>0.37</v>
      </c>
      <c r="AR102" s="29">
        <v>0.37</v>
      </c>
      <c r="AS102" s="28"/>
      <c r="AT102" s="29">
        <v>0.6</v>
      </c>
      <c r="AU102" s="29">
        <v>0.6</v>
      </c>
      <c r="AV102" s="28"/>
      <c r="AW102" s="30">
        <v>2</v>
      </c>
      <c r="AX102" s="30">
        <v>2</v>
      </c>
      <c r="AY102" s="12"/>
    </row>
    <row r="103" spans="1:51">
      <c r="A103" s="26" t="s">
        <v>70</v>
      </c>
      <c r="B103" s="27">
        <v>525</v>
      </c>
      <c r="C103" s="27">
        <v>500</v>
      </c>
      <c r="D103" s="27">
        <v>500</v>
      </c>
      <c r="E103" s="28"/>
      <c r="F103" s="27">
        <v>20</v>
      </c>
      <c r="G103" s="27">
        <v>20</v>
      </c>
      <c r="H103" s="27">
        <v>20</v>
      </c>
      <c r="I103" s="28"/>
      <c r="J103" s="29">
        <v>0.37</v>
      </c>
      <c r="K103" s="29">
        <v>0.37</v>
      </c>
      <c r="L103" s="29">
        <v>0.37</v>
      </c>
      <c r="M103" s="28"/>
      <c r="N103" s="29">
        <v>0.4</v>
      </c>
      <c r="O103" s="29">
        <v>0.4</v>
      </c>
      <c r="P103" s="29">
        <v>0.4</v>
      </c>
      <c r="Q103" s="28"/>
      <c r="R103" s="30">
        <v>2</v>
      </c>
      <c r="S103" s="30">
        <v>2</v>
      </c>
      <c r="T103" s="30">
        <v>2</v>
      </c>
      <c r="U103" s="25"/>
      <c r="V103" s="27">
        <v>500</v>
      </c>
      <c r="W103" s="27">
        <v>500</v>
      </c>
      <c r="X103" s="28"/>
      <c r="Y103" s="27">
        <v>20</v>
      </c>
      <c r="Z103" s="27">
        <v>20</v>
      </c>
      <c r="AA103" s="28"/>
      <c r="AB103" s="29">
        <v>0.37</v>
      </c>
      <c r="AC103" s="29">
        <v>0.37</v>
      </c>
      <c r="AD103" s="28"/>
      <c r="AE103" s="29">
        <v>0.4</v>
      </c>
      <c r="AF103" s="29">
        <v>0.4</v>
      </c>
      <c r="AG103" s="28"/>
      <c r="AH103" s="30">
        <v>2</v>
      </c>
      <c r="AI103" s="30">
        <v>2</v>
      </c>
      <c r="AK103" s="27">
        <v>500</v>
      </c>
      <c r="AL103" s="27">
        <v>475</v>
      </c>
      <c r="AM103" s="28"/>
      <c r="AN103" s="27">
        <v>20</v>
      </c>
      <c r="AO103" s="27">
        <v>20</v>
      </c>
      <c r="AP103" s="28"/>
      <c r="AQ103" s="29">
        <v>0.37</v>
      </c>
      <c r="AR103" s="29">
        <v>0.37</v>
      </c>
      <c r="AS103" s="28"/>
      <c r="AT103" s="29">
        <v>0.4</v>
      </c>
      <c r="AU103" s="29">
        <v>0.4</v>
      </c>
      <c r="AV103" s="28"/>
      <c r="AW103" s="30">
        <v>2</v>
      </c>
      <c r="AX103" s="30">
        <v>2</v>
      </c>
      <c r="AY103" s="12"/>
    </row>
    <row r="104" spans="1:51">
      <c r="A104" s="31" t="s">
        <v>87</v>
      </c>
      <c r="B104" s="32">
        <v>550</v>
      </c>
      <c r="C104" s="32">
        <v>550</v>
      </c>
      <c r="D104" s="32">
        <v>525</v>
      </c>
      <c r="E104" s="33"/>
      <c r="F104" s="32">
        <v>20</v>
      </c>
      <c r="G104" s="32">
        <v>20</v>
      </c>
      <c r="H104" s="32">
        <v>20</v>
      </c>
      <c r="I104" s="33"/>
      <c r="J104" s="34">
        <v>0.37</v>
      </c>
      <c r="K104" s="34">
        <v>0.37</v>
      </c>
      <c r="L104" s="34">
        <v>0.37</v>
      </c>
      <c r="M104" s="33"/>
      <c r="N104" s="34">
        <v>0.7</v>
      </c>
      <c r="O104" s="34">
        <v>0.7</v>
      </c>
      <c r="P104" s="34">
        <v>0.7</v>
      </c>
      <c r="Q104" s="33"/>
      <c r="R104" s="35">
        <v>2</v>
      </c>
      <c r="S104" s="35">
        <v>2</v>
      </c>
      <c r="T104" s="35">
        <v>2</v>
      </c>
      <c r="U104" s="25"/>
      <c r="V104" s="32">
        <v>550</v>
      </c>
      <c r="W104" s="32">
        <v>525</v>
      </c>
      <c r="X104" s="33"/>
      <c r="Y104" s="32">
        <v>20</v>
      </c>
      <c r="Z104" s="32">
        <v>20</v>
      </c>
      <c r="AA104" s="33"/>
      <c r="AB104" s="34">
        <v>0.37</v>
      </c>
      <c r="AC104" s="34">
        <v>0.37</v>
      </c>
      <c r="AD104" s="33"/>
      <c r="AE104" s="34">
        <v>0.7</v>
      </c>
      <c r="AF104" s="34">
        <v>0.7</v>
      </c>
      <c r="AG104" s="33"/>
      <c r="AH104" s="35">
        <v>2</v>
      </c>
      <c r="AI104" s="35">
        <v>2</v>
      </c>
      <c r="AK104" s="32">
        <v>525</v>
      </c>
      <c r="AL104" s="32">
        <v>525</v>
      </c>
      <c r="AM104" s="33"/>
      <c r="AN104" s="32">
        <v>20</v>
      </c>
      <c r="AO104" s="32">
        <v>20</v>
      </c>
      <c r="AP104" s="33"/>
      <c r="AQ104" s="34">
        <v>0.37</v>
      </c>
      <c r="AR104" s="34">
        <v>0.37</v>
      </c>
      <c r="AS104" s="33"/>
      <c r="AT104" s="34">
        <v>0.7</v>
      </c>
      <c r="AU104" s="34">
        <v>0.7</v>
      </c>
      <c r="AV104" s="33"/>
      <c r="AW104" s="35">
        <v>2</v>
      </c>
      <c r="AX104" s="35">
        <v>2</v>
      </c>
      <c r="AY104" s="12"/>
    </row>
    <row r="105" spans="1:51">
      <c r="A105" s="23" t="s">
        <v>4459</v>
      </c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5"/>
      <c r="V105" s="24"/>
      <c r="W105" s="24"/>
      <c r="X105" s="24"/>
      <c r="Y105" s="24"/>
      <c r="Z105" s="24"/>
      <c r="AA105" s="24"/>
      <c r="AB105" s="24"/>
      <c r="AC105" s="24"/>
      <c r="AD105" s="24"/>
      <c r="AE105" s="24"/>
      <c r="AF105" s="24"/>
      <c r="AG105" s="24"/>
      <c r="AH105" s="24"/>
      <c r="AI105" s="24"/>
      <c r="AK105" s="24"/>
      <c r="AL105" s="24"/>
      <c r="AM105" s="24"/>
      <c r="AN105" s="24"/>
      <c r="AO105" s="24"/>
      <c r="AP105" s="24"/>
      <c r="AQ105" s="24"/>
      <c r="AR105" s="24"/>
      <c r="AS105" s="24"/>
      <c r="AT105" s="24"/>
      <c r="AU105" s="24"/>
      <c r="AV105" s="24"/>
      <c r="AW105" s="24"/>
      <c r="AX105" s="24"/>
      <c r="AY105" s="12"/>
    </row>
    <row r="106" spans="1:51">
      <c r="A106" s="26" t="s">
        <v>4450</v>
      </c>
      <c r="B106" s="27">
        <v>3750</v>
      </c>
      <c r="C106" s="27">
        <v>3650</v>
      </c>
      <c r="D106" s="27">
        <v>3600</v>
      </c>
      <c r="E106" s="28"/>
      <c r="F106" s="27">
        <v>140</v>
      </c>
      <c r="G106" s="27">
        <v>140</v>
      </c>
      <c r="H106" s="27">
        <v>135</v>
      </c>
      <c r="I106" s="28"/>
      <c r="J106" s="29">
        <v>0.7</v>
      </c>
      <c r="K106" s="29">
        <v>0.7</v>
      </c>
      <c r="L106" s="29">
        <v>0.7</v>
      </c>
      <c r="M106" s="28"/>
      <c r="N106" s="29">
        <v>0.7</v>
      </c>
      <c r="O106" s="29">
        <v>0.7</v>
      </c>
      <c r="P106" s="29">
        <v>0.7</v>
      </c>
      <c r="Q106" s="28"/>
      <c r="R106" s="30">
        <v>2</v>
      </c>
      <c r="S106" s="30">
        <v>2</v>
      </c>
      <c r="T106" s="30">
        <v>2</v>
      </c>
      <c r="U106" s="25"/>
      <c r="V106" s="27">
        <v>3700</v>
      </c>
      <c r="W106" s="27">
        <v>3650</v>
      </c>
      <c r="X106" s="28"/>
      <c r="Y106" s="27">
        <v>140</v>
      </c>
      <c r="Z106" s="27">
        <v>135</v>
      </c>
      <c r="AA106" s="28"/>
      <c r="AB106" s="29">
        <v>0.7</v>
      </c>
      <c r="AC106" s="29">
        <v>0.7</v>
      </c>
      <c r="AD106" s="28"/>
      <c r="AE106" s="29">
        <v>0.7</v>
      </c>
      <c r="AF106" s="29">
        <v>0.7</v>
      </c>
      <c r="AG106" s="28"/>
      <c r="AH106" s="30">
        <v>2</v>
      </c>
      <c r="AI106" s="30">
        <v>2</v>
      </c>
      <c r="AK106" s="27">
        <v>3600</v>
      </c>
      <c r="AL106" s="27">
        <v>3550</v>
      </c>
      <c r="AM106" s="28"/>
      <c r="AN106" s="27">
        <v>135</v>
      </c>
      <c r="AO106" s="27">
        <v>135</v>
      </c>
      <c r="AP106" s="28"/>
      <c r="AQ106" s="29">
        <v>0.7</v>
      </c>
      <c r="AR106" s="29">
        <v>0.7</v>
      </c>
      <c r="AS106" s="28"/>
      <c r="AT106" s="29">
        <v>0.7</v>
      </c>
      <c r="AU106" s="29">
        <v>0.7</v>
      </c>
      <c r="AV106" s="28"/>
      <c r="AW106" s="30">
        <v>2</v>
      </c>
      <c r="AX106" s="30">
        <v>2</v>
      </c>
      <c r="AY106" s="12"/>
    </row>
    <row r="107" spans="1:51">
      <c r="A107" s="26" t="s">
        <v>4451</v>
      </c>
      <c r="B107" s="27">
        <v>4050</v>
      </c>
      <c r="C107" s="27">
        <v>4000</v>
      </c>
      <c r="D107" s="27">
        <v>3900</v>
      </c>
      <c r="E107" s="28"/>
      <c r="F107" s="27">
        <v>150</v>
      </c>
      <c r="G107" s="27">
        <v>150</v>
      </c>
      <c r="H107" s="27">
        <v>145</v>
      </c>
      <c r="I107" s="28"/>
      <c r="J107" s="29">
        <v>0.7</v>
      </c>
      <c r="K107" s="29">
        <v>0.7</v>
      </c>
      <c r="L107" s="29">
        <v>0.7</v>
      </c>
      <c r="M107" s="28"/>
      <c r="N107" s="29">
        <v>0.5</v>
      </c>
      <c r="O107" s="29">
        <v>0.5</v>
      </c>
      <c r="P107" s="29">
        <v>0.5</v>
      </c>
      <c r="Q107" s="28"/>
      <c r="R107" s="30">
        <v>2</v>
      </c>
      <c r="S107" s="30">
        <v>2</v>
      </c>
      <c r="T107" s="30">
        <v>2</v>
      </c>
      <c r="U107" s="25"/>
      <c r="V107" s="27">
        <v>4000</v>
      </c>
      <c r="W107" s="27">
        <v>3900</v>
      </c>
      <c r="X107" s="28"/>
      <c r="Y107" s="27">
        <v>150</v>
      </c>
      <c r="Z107" s="27">
        <v>145</v>
      </c>
      <c r="AA107" s="28"/>
      <c r="AB107" s="29">
        <v>0.7</v>
      </c>
      <c r="AC107" s="29">
        <v>0.7</v>
      </c>
      <c r="AD107" s="28"/>
      <c r="AE107" s="29">
        <v>0.5</v>
      </c>
      <c r="AF107" s="29">
        <v>0.5</v>
      </c>
      <c r="AG107" s="28"/>
      <c r="AH107" s="30">
        <v>2</v>
      </c>
      <c r="AI107" s="30">
        <v>2</v>
      </c>
      <c r="AK107" s="27">
        <v>3850</v>
      </c>
      <c r="AL107" s="27">
        <v>3750</v>
      </c>
      <c r="AM107" s="28"/>
      <c r="AN107" s="27">
        <v>145</v>
      </c>
      <c r="AO107" s="27">
        <v>140</v>
      </c>
      <c r="AP107" s="28"/>
      <c r="AQ107" s="29">
        <v>0.7</v>
      </c>
      <c r="AR107" s="29">
        <v>0.7</v>
      </c>
      <c r="AS107" s="28"/>
      <c r="AT107" s="29">
        <v>0.5</v>
      </c>
      <c r="AU107" s="29">
        <v>0.5</v>
      </c>
      <c r="AV107" s="28"/>
      <c r="AW107" s="30">
        <v>2</v>
      </c>
      <c r="AX107" s="30">
        <v>2</v>
      </c>
      <c r="AY107" s="12"/>
    </row>
    <row r="108" spans="1:51">
      <c r="A108" s="26" t="s">
        <v>495</v>
      </c>
      <c r="B108" s="27">
        <v>3900</v>
      </c>
      <c r="C108" s="27">
        <v>3850</v>
      </c>
      <c r="D108" s="27">
        <v>3750</v>
      </c>
      <c r="E108" s="28"/>
      <c r="F108" s="27">
        <v>145</v>
      </c>
      <c r="G108" s="27">
        <v>145</v>
      </c>
      <c r="H108" s="27">
        <v>140</v>
      </c>
      <c r="I108" s="28"/>
      <c r="J108" s="29">
        <v>0.7</v>
      </c>
      <c r="K108" s="29">
        <v>0.7</v>
      </c>
      <c r="L108" s="29">
        <v>0.7</v>
      </c>
      <c r="M108" s="28"/>
      <c r="N108" s="29">
        <v>0.6</v>
      </c>
      <c r="O108" s="29">
        <v>0.6</v>
      </c>
      <c r="P108" s="29">
        <v>0.6</v>
      </c>
      <c r="Q108" s="28"/>
      <c r="R108" s="30">
        <v>2</v>
      </c>
      <c r="S108" s="30">
        <v>2</v>
      </c>
      <c r="T108" s="30">
        <v>2</v>
      </c>
      <c r="U108" s="25"/>
      <c r="V108" s="27">
        <v>3850</v>
      </c>
      <c r="W108" s="27">
        <v>3750</v>
      </c>
      <c r="X108" s="28"/>
      <c r="Y108" s="27">
        <v>145</v>
      </c>
      <c r="Z108" s="27">
        <v>140</v>
      </c>
      <c r="AA108" s="28"/>
      <c r="AB108" s="29">
        <v>0.7</v>
      </c>
      <c r="AC108" s="29">
        <v>0.7</v>
      </c>
      <c r="AD108" s="28"/>
      <c r="AE108" s="29">
        <v>0.6</v>
      </c>
      <c r="AF108" s="29">
        <v>0.6</v>
      </c>
      <c r="AG108" s="28"/>
      <c r="AH108" s="30">
        <v>2</v>
      </c>
      <c r="AI108" s="30">
        <v>2</v>
      </c>
      <c r="AK108" s="27">
        <v>3750</v>
      </c>
      <c r="AL108" s="27">
        <v>3650</v>
      </c>
      <c r="AM108" s="28"/>
      <c r="AN108" s="27">
        <v>140</v>
      </c>
      <c r="AO108" s="27">
        <v>140</v>
      </c>
      <c r="AP108" s="28"/>
      <c r="AQ108" s="29">
        <v>0.7</v>
      </c>
      <c r="AR108" s="29">
        <v>0.7</v>
      </c>
      <c r="AS108" s="28"/>
      <c r="AT108" s="29">
        <v>0.6</v>
      </c>
      <c r="AU108" s="29">
        <v>0.6</v>
      </c>
      <c r="AV108" s="28"/>
      <c r="AW108" s="30">
        <v>2</v>
      </c>
      <c r="AX108" s="30">
        <v>2</v>
      </c>
      <c r="AY108" s="12"/>
    </row>
    <row r="109" spans="1:51">
      <c r="A109" s="26" t="s">
        <v>98</v>
      </c>
      <c r="B109" s="27">
        <v>3500</v>
      </c>
      <c r="C109" s="27">
        <v>3450</v>
      </c>
      <c r="D109" s="27">
        <v>3350</v>
      </c>
      <c r="E109" s="28"/>
      <c r="F109" s="27">
        <v>130</v>
      </c>
      <c r="G109" s="27">
        <v>130</v>
      </c>
      <c r="H109" s="27">
        <v>125</v>
      </c>
      <c r="I109" s="28"/>
      <c r="J109" s="29">
        <v>0.7</v>
      </c>
      <c r="K109" s="29">
        <v>0.7</v>
      </c>
      <c r="L109" s="29">
        <v>0.7</v>
      </c>
      <c r="M109" s="28"/>
      <c r="N109" s="29">
        <v>0.4</v>
      </c>
      <c r="O109" s="29">
        <v>0.4</v>
      </c>
      <c r="P109" s="29">
        <v>0.4</v>
      </c>
      <c r="Q109" s="28"/>
      <c r="R109" s="30">
        <v>2</v>
      </c>
      <c r="S109" s="30">
        <v>2</v>
      </c>
      <c r="T109" s="30">
        <v>2</v>
      </c>
      <c r="U109" s="25"/>
      <c r="V109" s="27">
        <v>3450</v>
      </c>
      <c r="W109" s="27">
        <v>3350</v>
      </c>
      <c r="X109" s="28"/>
      <c r="Y109" s="27">
        <v>130</v>
      </c>
      <c r="Z109" s="27">
        <v>125</v>
      </c>
      <c r="AA109" s="28"/>
      <c r="AB109" s="29">
        <v>0.7</v>
      </c>
      <c r="AC109" s="29">
        <v>0.7</v>
      </c>
      <c r="AD109" s="28"/>
      <c r="AE109" s="29">
        <v>0.4</v>
      </c>
      <c r="AF109" s="29">
        <v>0.4</v>
      </c>
      <c r="AG109" s="28"/>
      <c r="AH109" s="30">
        <v>2</v>
      </c>
      <c r="AI109" s="30">
        <v>2</v>
      </c>
      <c r="AK109" s="27">
        <v>3300</v>
      </c>
      <c r="AL109" s="27">
        <v>3150</v>
      </c>
      <c r="AM109" s="28"/>
      <c r="AN109" s="27">
        <v>125</v>
      </c>
      <c r="AO109" s="27">
        <v>120</v>
      </c>
      <c r="AP109" s="28"/>
      <c r="AQ109" s="29">
        <v>0.7</v>
      </c>
      <c r="AR109" s="29">
        <v>0.7</v>
      </c>
      <c r="AS109" s="28"/>
      <c r="AT109" s="29">
        <v>0.4</v>
      </c>
      <c r="AU109" s="29">
        <v>0.4</v>
      </c>
      <c r="AV109" s="28"/>
      <c r="AW109" s="30">
        <v>2</v>
      </c>
      <c r="AX109" s="30">
        <v>2</v>
      </c>
      <c r="AY109" s="12"/>
    </row>
    <row r="110" spans="1:51">
      <c r="A110" s="26" t="s">
        <v>171</v>
      </c>
      <c r="B110" s="27">
        <v>2500</v>
      </c>
      <c r="C110" s="27">
        <v>2450</v>
      </c>
      <c r="D110" s="27">
        <v>2400</v>
      </c>
      <c r="E110" s="28"/>
      <c r="F110" s="27">
        <v>95</v>
      </c>
      <c r="G110" s="27">
        <v>90</v>
      </c>
      <c r="H110" s="27">
        <v>90</v>
      </c>
      <c r="I110" s="28"/>
      <c r="J110" s="29">
        <v>0.7</v>
      </c>
      <c r="K110" s="29">
        <v>0.7</v>
      </c>
      <c r="L110" s="29">
        <v>0.7</v>
      </c>
      <c r="M110" s="28"/>
      <c r="N110" s="29">
        <v>0.6</v>
      </c>
      <c r="O110" s="29">
        <v>0.6</v>
      </c>
      <c r="P110" s="29">
        <v>0.6</v>
      </c>
      <c r="Q110" s="28"/>
      <c r="R110" s="30">
        <v>2</v>
      </c>
      <c r="S110" s="30">
        <v>2</v>
      </c>
      <c r="T110" s="30">
        <v>2</v>
      </c>
      <c r="U110" s="25"/>
      <c r="V110" s="27">
        <v>2450</v>
      </c>
      <c r="W110" s="27">
        <v>2400</v>
      </c>
      <c r="X110" s="28"/>
      <c r="Y110" s="27">
        <v>90</v>
      </c>
      <c r="Z110" s="27">
        <v>90</v>
      </c>
      <c r="AA110" s="28"/>
      <c r="AB110" s="29">
        <v>0.7</v>
      </c>
      <c r="AC110" s="29">
        <v>0.7</v>
      </c>
      <c r="AD110" s="28"/>
      <c r="AE110" s="29">
        <v>0.6</v>
      </c>
      <c r="AF110" s="29">
        <v>0.6</v>
      </c>
      <c r="AG110" s="28"/>
      <c r="AH110" s="30">
        <v>2</v>
      </c>
      <c r="AI110" s="30">
        <v>2</v>
      </c>
      <c r="AK110" s="27">
        <v>2350</v>
      </c>
      <c r="AL110" s="27">
        <v>2300</v>
      </c>
      <c r="AM110" s="28"/>
      <c r="AN110" s="27">
        <v>90</v>
      </c>
      <c r="AO110" s="27">
        <v>85</v>
      </c>
      <c r="AP110" s="28"/>
      <c r="AQ110" s="29">
        <v>0.7</v>
      </c>
      <c r="AR110" s="29">
        <v>0.7</v>
      </c>
      <c r="AS110" s="28"/>
      <c r="AT110" s="29">
        <v>0.6</v>
      </c>
      <c r="AU110" s="29">
        <v>0.6</v>
      </c>
      <c r="AV110" s="28"/>
      <c r="AW110" s="30">
        <v>2</v>
      </c>
      <c r="AX110" s="30">
        <v>2</v>
      </c>
      <c r="AY110" s="12"/>
    </row>
    <row r="111" spans="1:51">
      <c r="A111" s="26" t="s">
        <v>62</v>
      </c>
      <c r="B111" s="27">
        <v>2800</v>
      </c>
      <c r="C111" s="27">
        <v>2750</v>
      </c>
      <c r="D111" s="27">
        <v>2700</v>
      </c>
      <c r="E111" s="28"/>
      <c r="F111" s="27">
        <v>105</v>
      </c>
      <c r="G111" s="27">
        <v>105</v>
      </c>
      <c r="H111" s="27">
        <v>100</v>
      </c>
      <c r="I111" s="28"/>
      <c r="J111" s="29">
        <v>0.7</v>
      </c>
      <c r="K111" s="29">
        <v>0.7</v>
      </c>
      <c r="L111" s="29">
        <v>0.7</v>
      </c>
      <c r="M111" s="28"/>
      <c r="N111" s="29">
        <v>0.5</v>
      </c>
      <c r="O111" s="29">
        <v>0.5</v>
      </c>
      <c r="P111" s="29">
        <v>0.5</v>
      </c>
      <c r="Q111" s="28"/>
      <c r="R111" s="30">
        <v>2</v>
      </c>
      <c r="S111" s="30">
        <v>2</v>
      </c>
      <c r="T111" s="30">
        <v>2</v>
      </c>
      <c r="U111" s="25"/>
      <c r="V111" s="27">
        <v>2750</v>
      </c>
      <c r="W111" s="27">
        <v>2700</v>
      </c>
      <c r="X111" s="28"/>
      <c r="Y111" s="27">
        <v>105</v>
      </c>
      <c r="Z111" s="27">
        <v>100</v>
      </c>
      <c r="AA111" s="28"/>
      <c r="AB111" s="29">
        <v>0.7</v>
      </c>
      <c r="AC111" s="29">
        <v>0.7</v>
      </c>
      <c r="AD111" s="28"/>
      <c r="AE111" s="29">
        <v>0.5</v>
      </c>
      <c r="AF111" s="29">
        <v>0.5</v>
      </c>
      <c r="AG111" s="28"/>
      <c r="AH111" s="30">
        <v>2</v>
      </c>
      <c r="AI111" s="30">
        <v>2</v>
      </c>
      <c r="AK111" s="27">
        <v>2700</v>
      </c>
      <c r="AL111" s="27">
        <v>2600</v>
      </c>
      <c r="AM111" s="28"/>
      <c r="AN111" s="27">
        <v>100</v>
      </c>
      <c r="AO111" s="27">
        <v>100</v>
      </c>
      <c r="AP111" s="28"/>
      <c r="AQ111" s="29">
        <v>0.7</v>
      </c>
      <c r="AR111" s="29">
        <v>0.7</v>
      </c>
      <c r="AS111" s="28"/>
      <c r="AT111" s="29">
        <v>0.5</v>
      </c>
      <c r="AU111" s="29">
        <v>0.5</v>
      </c>
      <c r="AV111" s="28"/>
      <c r="AW111" s="30">
        <v>2</v>
      </c>
      <c r="AX111" s="30">
        <v>2</v>
      </c>
      <c r="AY111" s="12"/>
    </row>
    <row r="112" spans="1:51">
      <c r="A112" s="26" t="s">
        <v>83</v>
      </c>
      <c r="B112" s="27">
        <v>2950</v>
      </c>
      <c r="C112" s="27">
        <v>2850</v>
      </c>
      <c r="D112" s="27">
        <v>2750</v>
      </c>
      <c r="E112" s="28"/>
      <c r="F112" s="27">
        <v>110</v>
      </c>
      <c r="G112" s="27">
        <v>105</v>
      </c>
      <c r="H112" s="27">
        <v>105</v>
      </c>
      <c r="I112" s="28"/>
      <c r="J112" s="29">
        <v>0.7</v>
      </c>
      <c r="K112" s="29">
        <v>0.7</v>
      </c>
      <c r="L112" s="29">
        <v>0.7</v>
      </c>
      <c r="M112" s="28"/>
      <c r="N112" s="29">
        <v>0.5</v>
      </c>
      <c r="O112" s="29">
        <v>0.5</v>
      </c>
      <c r="P112" s="29">
        <v>0.5</v>
      </c>
      <c r="Q112" s="28"/>
      <c r="R112" s="30">
        <v>2</v>
      </c>
      <c r="S112" s="30">
        <v>2</v>
      </c>
      <c r="T112" s="30">
        <v>2</v>
      </c>
      <c r="U112" s="25"/>
      <c r="V112" s="27">
        <v>2850</v>
      </c>
      <c r="W112" s="27">
        <v>2750</v>
      </c>
      <c r="X112" s="28"/>
      <c r="Y112" s="27">
        <v>105</v>
      </c>
      <c r="Z112" s="27">
        <v>105</v>
      </c>
      <c r="AA112" s="28"/>
      <c r="AB112" s="29">
        <v>0.7</v>
      </c>
      <c r="AC112" s="29">
        <v>0.7</v>
      </c>
      <c r="AD112" s="28"/>
      <c r="AE112" s="29">
        <v>0.5</v>
      </c>
      <c r="AF112" s="29">
        <v>0.5</v>
      </c>
      <c r="AG112" s="28"/>
      <c r="AH112" s="30">
        <v>2</v>
      </c>
      <c r="AI112" s="30">
        <v>2</v>
      </c>
      <c r="AK112" s="27">
        <v>2800</v>
      </c>
      <c r="AL112" s="27">
        <v>2700</v>
      </c>
      <c r="AM112" s="28"/>
      <c r="AN112" s="27">
        <v>105</v>
      </c>
      <c r="AO112" s="27">
        <v>100</v>
      </c>
      <c r="AP112" s="28"/>
      <c r="AQ112" s="29">
        <v>0.7</v>
      </c>
      <c r="AR112" s="29">
        <v>0.7</v>
      </c>
      <c r="AS112" s="28"/>
      <c r="AT112" s="29">
        <v>0.5</v>
      </c>
      <c r="AU112" s="29">
        <v>0.5</v>
      </c>
      <c r="AV112" s="28"/>
      <c r="AW112" s="30">
        <v>2</v>
      </c>
      <c r="AX112" s="30">
        <v>2</v>
      </c>
      <c r="AY112" s="12"/>
    </row>
    <row r="113" spans="1:51">
      <c r="A113" s="26" t="s">
        <v>70</v>
      </c>
      <c r="B113" s="27">
        <v>2850</v>
      </c>
      <c r="C113" s="27">
        <v>2750</v>
      </c>
      <c r="D113" s="27">
        <v>2700</v>
      </c>
      <c r="E113" s="28"/>
      <c r="F113" s="27">
        <v>105</v>
      </c>
      <c r="G113" s="27">
        <v>105</v>
      </c>
      <c r="H113" s="27">
        <v>100</v>
      </c>
      <c r="I113" s="28"/>
      <c r="J113" s="29">
        <v>0.7</v>
      </c>
      <c r="K113" s="29">
        <v>0.7</v>
      </c>
      <c r="L113" s="29">
        <v>0.7</v>
      </c>
      <c r="M113" s="28"/>
      <c r="N113" s="29">
        <v>0.5</v>
      </c>
      <c r="O113" s="29">
        <v>0.5</v>
      </c>
      <c r="P113" s="29">
        <v>0.5</v>
      </c>
      <c r="Q113" s="28"/>
      <c r="R113" s="30">
        <v>2</v>
      </c>
      <c r="S113" s="30">
        <v>2</v>
      </c>
      <c r="T113" s="30">
        <v>2</v>
      </c>
      <c r="U113" s="25"/>
      <c r="V113" s="27">
        <v>2750</v>
      </c>
      <c r="W113" s="27">
        <v>2700</v>
      </c>
      <c r="X113" s="28"/>
      <c r="Y113" s="27">
        <v>105</v>
      </c>
      <c r="Z113" s="27">
        <v>100</v>
      </c>
      <c r="AA113" s="28"/>
      <c r="AB113" s="29">
        <v>0.7</v>
      </c>
      <c r="AC113" s="29">
        <v>0.7</v>
      </c>
      <c r="AD113" s="28"/>
      <c r="AE113" s="29">
        <v>0.5</v>
      </c>
      <c r="AF113" s="29">
        <v>0.5</v>
      </c>
      <c r="AG113" s="28"/>
      <c r="AH113" s="30">
        <v>2</v>
      </c>
      <c r="AI113" s="30">
        <v>2</v>
      </c>
      <c r="AK113" s="27">
        <v>2700</v>
      </c>
      <c r="AL113" s="27">
        <v>2600</v>
      </c>
      <c r="AM113" s="28"/>
      <c r="AN113" s="27">
        <v>100</v>
      </c>
      <c r="AO113" s="27">
        <v>100</v>
      </c>
      <c r="AP113" s="28"/>
      <c r="AQ113" s="29">
        <v>0.7</v>
      </c>
      <c r="AR113" s="29">
        <v>0.7</v>
      </c>
      <c r="AS113" s="28"/>
      <c r="AT113" s="29">
        <v>0.5</v>
      </c>
      <c r="AU113" s="29">
        <v>0.5</v>
      </c>
      <c r="AV113" s="28"/>
      <c r="AW113" s="30">
        <v>2</v>
      </c>
      <c r="AX113" s="30">
        <v>2</v>
      </c>
      <c r="AY113" s="12"/>
    </row>
    <row r="114" spans="1:51">
      <c r="A114" s="31" t="s">
        <v>87</v>
      </c>
      <c r="B114" s="32">
        <v>2900</v>
      </c>
      <c r="C114" s="32">
        <v>2850</v>
      </c>
      <c r="D114" s="32">
        <v>2800</v>
      </c>
      <c r="E114" s="33"/>
      <c r="F114" s="32">
        <v>110</v>
      </c>
      <c r="G114" s="32">
        <v>105</v>
      </c>
      <c r="H114" s="32">
        <v>105</v>
      </c>
      <c r="I114" s="33"/>
      <c r="J114" s="34">
        <v>0.7</v>
      </c>
      <c r="K114" s="34">
        <v>0.7</v>
      </c>
      <c r="L114" s="34">
        <v>0.7</v>
      </c>
      <c r="M114" s="33"/>
      <c r="N114" s="34">
        <v>0.5</v>
      </c>
      <c r="O114" s="34">
        <v>0.5</v>
      </c>
      <c r="P114" s="34">
        <v>0.5</v>
      </c>
      <c r="Q114" s="33"/>
      <c r="R114" s="35">
        <v>2</v>
      </c>
      <c r="S114" s="35">
        <v>2</v>
      </c>
      <c r="T114" s="35">
        <v>2</v>
      </c>
      <c r="U114" s="25"/>
      <c r="V114" s="32">
        <v>2850</v>
      </c>
      <c r="W114" s="32">
        <v>2800</v>
      </c>
      <c r="X114" s="33"/>
      <c r="Y114" s="32">
        <v>105</v>
      </c>
      <c r="Z114" s="32">
        <v>105</v>
      </c>
      <c r="AA114" s="33"/>
      <c r="AB114" s="34">
        <v>0.7</v>
      </c>
      <c r="AC114" s="34">
        <v>0.7</v>
      </c>
      <c r="AD114" s="33"/>
      <c r="AE114" s="34">
        <v>0.5</v>
      </c>
      <c r="AF114" s="34">
        <v>0.5</v>
      </c>
      <c r="AG114" s="33"/>
      <c r="AH114" s="35">
        <v>2</v>
      </c>
      <c r="AI114" s="35">
        <v>2</v>
      </c>
      <c r="AK114" s="32">
        <v>2800</v>
      </c>
      <c r="AL114" s="32">
        <v>2750</v>
      </c>
      <c r="AM114" s="33"/>
      <c r="AN114" s="32">
        <v>105</v>
      </c>
      <c r="AO114" s="32">
        <v>100</v>
      </c>
      <c r="AP114" s="33"/>
      <c r="AQ114" s="34">
        <v>0.7</v>
      </c>
      <c r="AR114" s="34">
        <v>0.7</v>
      </c>
      <c r="AS114" s="33"/>
      <c r="AT114" s="34">
        <v>0.5</v>
      </c>
      <c r="AU114" s="34">
        <v>0.5</v>
      </c>
      <c r="AV114" s="33"/>
      <c r="AW114" s="35">
        <v>2</v>
      </c>
      <c r="AX114" s="35">
        <v>2</v>
      </c>
      <c r="AY114" s="12"/>
    </row>
    <row r="115" spans="1:51">
      <c r="A115" s="23" t="s">
        <v>4460</v>
      </c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5"/>
      <c r="V115" s="24"/>
      <c r="W115" s="24"/>
      <c r="X115" s="24"/>
      <c r="Y115" s="24"/>
      <c r="Z115" s="24"/>
      <c r="AA115" s="24"/>
      <c r="AB115" s="24"/>
      <c r="AC115" s="24"/>
      <c r="AD115" s="24"/>
      <c r="AE115" s="24"/>
      <c r="AF115" s="24"/>
      <c r="AG115" s="24"/>
      <c r="AH115" s="24"/>
      <c r="AI115" s="24"/>
      <c r="AK115" s="24"/>
      <c r="AL115" s="24"/>
      <c r="AM115" s="24"/>
      <c r="AN115" s="24"/>
      <c r="AO115" s="24"/>
      <c r="AP115" s="24"/>
      <c r="AQ115" s="24"/>
      <c r="AR115" s="24"/>
      <c r="AS115" s="24"/>
      <c r="AT115" s="24"/>
      <c r="AU115" s="24"/>
      <c r="AV115" s="24"/>
      <c r="AW115" s="24"/>
      <c r="AX115" s="24"/>
      <c r="AY115" s="12"/>
    </row>
    <row r="116" spans="1:51">
      <c r="A116" s="26" t="s">
        <v>4450</v>
      </c>
      <c r="B116" s="27">
        <v>5750</v>
      </c>
      <c r="C116" s="27">
        <v>5600</v>
      </c>
      <c r="D116" s="27">
        <v>5300</v>
      </c>
      <c r="E116" s="28"/>
      <c r="F116" s="27">
        <v>200</v>
      </c>
      <c r="G116" s="27">
        <v>195</v>
      </c>
      <c r="H116" s="27">
        <v>185</v>
      </c>
      <c r="I116" s="28"/>
      <c r="J116" s="29">
        <v>0.3</v>
      </c>
      <c r="K116" s="29">
        <v>0.3</v>
      </c>
      <c r="L116" s="29">
        <v>0.3</v>
      </c>
      <c r="M116" s="28"/>
      <c r="N116" s="29">
        <v>0.6</v>
      </c>
      <c r="O116" s="29">
        <v>0.6</v>
      </c>
      <c r="P116" s="29">
        <v>0.6</v>
      </c>
      <c r="Q116" s="28"/>
      <c r="R116" s="30">
        <v>3</v>
      </c>
      <c r="S116" s="30">
        <v>3</v>
      </c>
      <c r="T116" s="30">
        <v>3</v>
      </c>
      <c r="U116" s="25"/>
      <c r="V116" s="27">
        <v>5500</v>
      </c>
      <c r="W116" s="27">
        <v>5250</v>
      </c>
      <c r="X116" s="28"/>
      <c r="Y116" s="27">
        <v>190</v>
      </c>
      <c r="Z116" s="27">
        <v>185</v>
      </c>
      <c r="AA116" s="28"/>
      <c r="AB116" s="29">
        <v>0.3</v>
      </c>
      <c r="AC116" s="29">
        <v>0.3</v>
      </c>
      <c r="AD116" s="28"/>
      <c r="AE116" s="29">
        <v>0.6</v>
      </c>
      <c r="AF116" s="29">
        <v>0.6</v>
      </c>
      <c r="AG116" s="28"/>
      <c r="AH116" s="30">
        <v>3</v>
      </c>
      <c r="AI116" s="30">
        <v>3</v>
      </c>
      <c r="AK116" s="27">
        <v>4800</v>
      </c>
      <c r="AL116" s="27">
        <v>4500</v>
      </c>
      <c r="AM116" s="28"/>
      <c r="AN116" s="27">
        <v>170</v>
      </c>
      <c r="AO116" s="27">
        <v>160</v>
      </c>
      <c r="AP116" s="28"/>
      <c r="AQ116" s="29">
        <v>0.3</v>
      </c>
      <c r="AR116" s="29">
        <v>0.3</v>
      </c>
      <c r="AS116" s="28"/>
      <c r="AT116" s="29">
        <v>0.6</v>
      </c>
      <c r="AU116" s="29">
        <v>0.6</v>
      </c>
      <c r="AV116" s="28"/>
      <c r="AW116" s="30">
        <v>3</v>
      </c>
      <c r="AX116" s="30">
        <v>3</v>
      </c>
      <c r="AY116" s="12"/>
    </row>
    <row r="117" spans="1:51">
      <c r="A117" s="26" t="s">
        <v>4451</v>
      </c>
      <c r="B117" s="27">
        <v>5850</v>
      </c>
      <c r="C117" s="27">
        <v>5700</v>
      </c>
      <c r="D117" s="27">
        <v>5400</v>
      </c>
      <c r="E117" s="28"/>
      <c r="F117" s="27">
        <v>205</v>
      </c>
      <c r="G117" s="27">
        <v>200</v>
      </c>
      <c r="H117" s="27">
        <v>190</v>
      </c>
      <c r="I117" s="28"/>
      <c r="J117" s="29">
        <v>0.3</v>
      </c>
      <c r="K117" s="29">
        <v>0.3</v>
      </c>
      <c r="L117" s="29">
        <v>0.3</v>
      </c>
      <c r="M117" s="28"/>
      <c r="N117" s="29">
        <v>0.5</v>
      </c>
      <c r="O117" s="29">
        <v>0.5</v>
      </c>
      <c r="P117" s="29">
        <v>0.5</v>
      </c>
      <c r="Q117" s="28"/>
      <c r="R117" s="30">
        <v>3</v>
      </c>
      <c r="S117" s="30">
        <v>3</v>
      </c>
      <c r="T117" s="30">
        <v>3</v>
      </c>
      <c r="U117" s="25"/>
      <c r="V117" s="27">
        <v>5600</v>
      </c>
      <c r="W117" s="27">
        <v>5300</v>
      </c>
      <c r="X117" s="28"/>
      <c r="Y117" s="27">
        <v>195</v>
      </c>
      <c r="Z117" s="27">
        <v>185</v>
      </c>
      <c r="AA117" s="28"/>
      <c r="AB117" s="29">
        <v>0.3</v>
      </c>
      <c r="AC117" s="29">
        <v>0.3</v>
      </c>
      <c r="AD117" s="28"/>
      <c r="AE117" s="29">
        <v>0.5</v>
      </c>
      <c r="AF117" s="29">
        <v>0.5</v>
      </c>
      <c r="AG117" s="28"/>
      <c r="AH117" s="30">
        <v>3</v>
      </c>
      <c r="AI117" s="30">
        <v>3</v>
      </c>
      <c r="AK117" s="27">
        <v>4800</v>
      </c>
      <c r="AL117" s="27">
        <v>4500</v>
      </c>
      <c r="AM117" s="28"/>
      <c r="AN117" s="27">
        <v>170</v>
      </c>
      <c r="AO117" s="27">
        <v>160</v>
      </c>
      <c r="AP117" s="28"/>
      <c r="AQ117" s="29">
        <v>0.3</v>
      </c>
      <c r="AR117" s="29">
        <v>0.3</v>
      </c>
      <c r="AS117" s="28"/>
      <c r="AT117" s="29">
        <v>0.5</v>
      </c>
      <c r="AU117" s="29">
        <v>0.5</v>
      </c>
      <c r="AV117" s="28"/>
      <c r="AW117" s="30">
        <v>3</v>
      </c>
      <c r="AX117" s="30">
        <v>3</v>
      </c>
      <c r="AY117" s="12"/>
    </row>
    <row r="118" spans="1:51">
      <c r="A118" s="26" t="s">
        <v>495</v>
      </c>
      <c r="B118" s="27">
        <v>5700</v>
      </c>
      <c r="C118" s="27">
        <v>5550</v>
      </c>
      <c r="D118" s="27">
        <v>5300</v>
      </c>
      <c r="E118" s="28"/>
      <c r="F118" s="27">
        <v>200</v>
      </c>
      <c r="G118" s="27">
        <v>195</v>
      </c>
      <c r="H118" s="27">
        <v>185</v>
      </c>
      <c r="I118" s="28"/>
      <c r="J118" s="29">
        <v>0.3</v>
      </c>
      <c r="K118" s="29">
        <v>0.3</v>
      </c>
      <c r="L118" s="29">
        <v>0.3</v>
      </c>
      <c r="M118" s="28"/>
      <c r="N118" s="29">
        <v>0.6</v>
      </c>
      <c r="O118" s="29">
        <v>0.6</v>
      </c>
      <c r="P118" s="29">
        <v>0.6</v>
      </c>
      <c r="Q118" s="28"/>
      <c r="R118" s="30">
        <v>3</v>
      </c>
      <c r="S118" s="30">
        <v>3</v>
      </c>
      <c r="T118" s="30">
        <v>3</v>
      </c>
      <c r="U118" s="25"/>
      <c r="V118" s="27">
        <v>5450</v>
      </c>
      <c r="W118" s="27">
        <v>5200</v>
      </c>
      <c r="X118" s="28"/>
      <c r="Y118" s="27">
        <v>190</v>
      </c>
      <c r="Z118" s="27">
        <v>180</v>
      </c>
      <c r="AA118" s="28"/>
      <c r="AB118" s="29">
        <v>0.3</v>
      </c>
      <c r="AC118" s="29">
        <v>0.3</v>
      </c>
      <c r="AD118" s="28"/>
      <c r="AE118" s="29">
        <v>0.6</v>
      </c>
      <c r="AF118" s="29">
        <v>0.6</v>
      </c>
      <c r="AG118" s="28"/>
      <c r="AH118" s="30">
        <v>3</v>
      </c>
      <c r="AI118" s="30">
        <v>3</v>
      </c>
      <c r="AK118" s="27">
        <v>4700</v>
      </c>
      <c r="AL118" s="27">
        <v>4400</v>
      </c>
      <c r="AM118" s="28"/>
      <c r="AN118" s="27">
        <v>165</v>
      </c>
      <c r="AO118" s="27">
        <v>155</v>
      </c>
      <c r="AP118" s="28"/>
      <c r="AQ118" s="29">
        <v>0.3</v>
      </c>
      <c r="AR118" s="29">
        <v>0.3</v>
      </c>
      <c r="AS118" s="28"/>
      <c r="AT118" s="29">
        <v>0.6</v>
      </c>
      <c r="AU118" s="29">
        <v>0.6</v>
      </c>
      <c r="AV118" s="28"/>
      <c r="AW118" s="30">
        <v>3</v>
      </c>
      <c r="AX118" s="30">
        <v>3</v>
      </c>
      <c r="AY118" s="12"/>
    </row>
    <row r="119" spans="1:51">
      <c r="A119" s="26" t="s">
        <v>98</v>
      </c>
      <c r="B119" s="27">
        <v>5200</v>
      </c>
      <c r="C119" s="27">
        <v>5050</v>
      </c>
      <c r="D119" s="27">
        <v>4800</v>
      </c>
      <c r="E119" s="28"/>
      <c r="F119" s="27">
        <v>180</v>
      </c>
      <c r="G119" s="27">
        <v>175</v>
      </c>
      <c r="H119" s="27">
        <v>170</v>
      </c>
      <c r="I119" s="28"/>
      <c r="J119" s="29">
        <v>0.3</v>
      </c>
      <c r="K119" s="29">
        <v>0.3</v>
      </c>
      <c r="L119" s="29">
        <v>0.3</v>
      </c>
      <c r="M119" s="28"/>
      <c r="N119" s="29">
        <v>0.5</v>
      </c>
      <c r="O119" s="29">
        <v>0.5</v>
      </c>
      <c r="P119" s="29">
        <v>0.5</v>
      </c>
      <c r="Q119" s="28"/>
      <c r="R119" s="30">
        <v>3</v>
      </c>
      <c r="S119" s="30">
        <v>3</v>
      </c>
      <c r="T119" s="30">
        <v>3</v>
      </c>
      <c r="U119" s="25"/>
      <c r="V119" s="27">
        <v>4950</v>
      </c>
      <c r="W119" s="27">
        <v>4750</v>
      </c>
      <c r="X119" s="28"/>
      <c r="Y119" s="27">
        <v>175</v>
      </c>
      <c r="Z119" s="27">
        <v>165</v>
      </c>
      <c r="AA119" s="28"/>
      <c r="AB119" s="29">
        <v>0.3</v>
      </c>
      <c r="AC119" s="29">
        <v>0.3</v>
      </c>
      <c r="AD119" s="28"/>
      <c r="AE119" s="29">
        <v>0.5</v>
      </c>
      <c r="AF119" s="29">
        <v>0.5</v>
      </c>
      <c r="AG119" s="28"/>
      <c r="AH119" s="30">
        <v>3</v>
      </c>
      <c r="AI119" s="30">
        <v>3</v>
      </c>
      <c r="AK119" s="27">
        <v>4350</v>
      </c>
      <c r="AL119" s="27">
        <v>4050</v>
      </c>
      <c r="AM119" s="28"/>
      <c r="AN119" s="27">
        <v>155</v>
      </c>
      <c r="AO119" s="27">
        <v>145</v>
      </c>
      <c r="AP119" s="28"/>
      <c r="AQ119" s="29">
        <v>0.3</v>
      </c>
      <c r="AR119" s="29">
        <v>0.3</v>
      </c>
      <c r="AS119" s="28"/>
      <c r="AT119" s="29">
        <v>0.5</v>
      </c>
      <c r="AU119" s="29">
        <v>0.5</v>
      </c>
      <c r="AV119" s="28"/>
      <c r="AW119" s="30">
        <v>3</v>
      </c>
      <c r="AX119" s="30">
        <v>3</v>
      </c>
      <c r="AY119" s="12"/>
    </row>
    <row r="120" spans="1:51">
      <c r="A120" s="26" t="s">
        <v>171</v>
      </c>
      <c r="B120" s="27">
        <v>4150</v>
      </c>
      <c r="C120" s="27">
        <v>4000</v>
      </c>
      <c r="D120" s="27">
        <v>3800</v>
      </c>
      <c r="E120" s="28"/>
      <c r="F120" s="27">
        <v>145</v>
      </c>
      <c r="G120" s="27">
        <v>140</v>
      </c>
      <c r="H120" s="27">
        <v>130</v>
      </c>
      <c r="I120" s="28"/>
      <c r="J120" s="29">
        <v>0.3</v>
      </c>
      <c r="K120" s="29">
        <v>0.3</v>
      </c>
      <c r="L120" s="29">
        <v>0.3</v>
      </c>
      <c r="M120" s="28"/>
      <c r="N120" s="29">
        <v>0.7</v>
      </c>
      <c r="O120" s="29">
        <v>0.7</v>
      </c>
      <c r="P120" s="29">
        <v>0.7</v>
      </c>
      <c r="Q120" s="28"/>
      <c r="R120" s="30">
        <v>3</v>
      </c>
      <c r="S120" s="30">
        <v>3</v>
      </c>
      <c r="T120" s="30">
        <v>3</v>
      </c>
      <c r="U120" s="25"/>
      <c r="V120" s="27">
        <v>3950</v>
      </c>
      <c r="W120" s="27">
        <v>3750</v>
      </c>
      <c r="X120" s="28"/>
      <c r="Y120" s="27">
        <v>135</v>
      </c>
      <c r="Z120" s="27">
        <v>130</v>
      </c>
      <c r="AA120" s="28"/>
      <c r="AB120" s="29">
        <v>0.3</v>
      </c>
      <c r="AC120" s="29">
        <v>0.3</v>
      </c>
      <c r="AD120" s="28"/>
      <c r="AE120" s="29">
        <v>0.7</v>
      </c>
      <c r="AF120" s="29">
        <v>0.7</v>
      </c>
      <c r="AG120" s="28"/>
      <c r="AH120" s="30">
        <v>3</v>
      </c>
      <c r="AI120" s="30">
        <v>3</v>
      </c>
      <c r="AK120" s="27">
        <v>3350</v>
      </c>
      <c r="AL120" s="27">
        <v>3150</v>
      </c>
      <c r="AM120" s="28"/>
      <c r="AN120" s="27">
        <v>120</v>
      </c>
      <c r="AO120" s="27">
        <v>110</v>
      </c>
      <c r="AP120" s="28"/>
      <c r="AQ120" s="29">
        <v>0.3</v>
      </c>
      <c r="AR120" s="29">
        <v>0.3</v>
      </c>
      <c r="AS120" s="28"/>
      <c r="AT120" s="29">
        <v>0.7</v>
      </c>
      <c r="AU120" s="29">
        <v>0.7</v>
      </c>
      <c r="AV120" s="28"/>
      <c r="AW120" s="30">
        <v>3</v>
      </c>
      <c r="AX120" s="30">
        <v>3</v>
      </c>
      <c r="AY120" s="12"/>
    </row>
    <row r="121" spans="1:51">
      <c r="A121" s="26" t="s">
        <v>62</v>
      </c>
      <c r="B121" s="27">
        <v>4850</v>
      </c>
      <c r="C121" s="27">
        <v>4750</v>
      </c>
      <c r="D121" s="27">
        <v>4500</v>
      </c>
      <c r="E121" s="28"/>
      <c r="F121" s="27">
        <v>170</v>
      </c>
      <c r="G121" s="27">
        <v>165</v>
      </c>
      <c r="H121" s="27">
        <v>155</v>
      </c>
      <c r="I121" s="28"/>
      <c r="J121" s="29">
        <v>0.3</v>
      </c>
      <c r="K121" s="29">
        <v>0.3</v>
      </c>
      <c r="L121" s="29">
        <v>0.3</v>
      </c>
      <c r="M121" s="28"/>
      <c r="N121" s="29">
        <v>0.6</v>
      </c>
      <c r="O121" s="29">
        <v>0.6</v>
      </c>
      <c r="P121" s="29">
        <v>0.6</v>
      </c>
      <c r="Q121" s="28"/>
      <c r="R121" s="30">
        <v>3</v>
      </c>
      <c r="S121" s="30">
        <v>3</v>
      </c>
      <c r="T121" s="30">
        <v>3</v>
      </c>
      <c r="U121" s="25"/>
      <c r="V121" s="27">
        <v>4650</v>
      </c>
      <c r="W121" s="27">
        <v>4450</v>
      </c>
      <c r="X121" s="28"/>
      <c r="Y121" s="27">
        <v>165</v>
      </c>
      <c r="Z121" s="27">
        <v>155</v>
      </c>
      <c r="AA121" s="28"/>
      <c r="AB121" s="29">
        <v>0.3</v>
      </c>
      <c r="AC121" s="29">
        <v>0.3</v>
      </c>
      <c r="AD121" s="28"/>
      <c r="AE121" s="29">
        <v>0.6</v>
      </c>
      <c r="AF121" s="29">
        <v>0.6</v>
      </c>
      <c r="AG121" s="28"/>
      <c r="AH121" s="30">
        <v>3</v>
      </c>
      <c r="AI121" s="30">
        <v>3</v>
      </c>
      <c r="AK121" s="27">
        <v>4050</v>
      </c>
      <c r="AL121" s="27">
        <v>3750</v>
      </c>
      <c r="AM121" s="28"/>
      <c r="AN121" s="27">
        <v>140</v>
      </c>
      <c r="AO121" s="27">
        <v>130</v>
      </c>
      <c r="AP121" s="28"/>
      <c r="AQ121" s="29">
        <v>0.3</v>
      </c>
      <c r="AR121" s="29">
        <v>0.3</v>
      </c>
      <c r="AS121" s="28"/>
      <c r="AT121" s="29">
        <v>0.6</v>
      </c>
      <c r="AU121" s="29">
        <v>0.6</v>
      </c>
      <c r="AV121" s="28"/>
      <c r="AW121" s="30">
        <v>3</v>
      </c>
      <c r="AX121" s="30">
        <v>3</v>
      </c>
      <c r="AY121" s="12"/>
    </row>
    <row r="122" spans="1:51">
      <c r="A122" s="26" t="s">
        <v>83</v>
      </c>
      <c r="B122" s="27">
        <v>5150</v>
      </c>
      <c r="C122" s="27">
        <v>4950</v>
      </c>
      <c r="D122" s="27">
        <v>4700</v>
      </c>
      <c r="E122" s="28"/>
      <c r="F122" s="27">
        <v>180</v>
      </c>
      <c r="G122" s="27">
        <v>175</v>
      </c>
      <c r="H122" s="27">
        <v>165</v>
      </c>
      <c r="I122" s="28"/>
      <c r="J122" s="29">
        <v>0.3</v>
      </c>
      <c r="K122" s="29">
        <v>0.3</v>
      </c>
      <c r="L122" s="29">
        <v>0.3</v>
      </c>
      <c r="M122" s="28"/>
      <c r="N122" s="29">
        <v>0.8</v>
      </c>
      <c r="O122" s="29">
        <v>0.8</v>
      </c>
      <c r="P122" s="29">
        <v>0.8</v>
      </c>
      <c r="Q122" s="28"/>
      <c r="R122" s="30">
        <v>3</v>
      </c>
      <c r="S122" s="30">
        <v>3</v>
      </c>
      <c r="T122" s="30">
        <v>3</v>
      </c>
      <c r="U122" s="25"/>
      <c r="V122" s="27">
        <v>4850</v>
      </c>
      <c r="W122" s="27">
        <v>4650</v>
      </c>
      <c r="X122" s="28"/>
      <c r="Y122" s="27">
        <v>170</v>
      </c>
      <c r="Z122" s="27">
        <v>160</v>
      </c>
      <c r="AA122" s="28"/>
      <c r="AB122" s="29">
        <v>0.3</v>
      </c>
      <c r="AC122" s="29">
        <v>0.3</v>
      </c>
      <c r="AD122" s="28"/>
      <c r="AE122" s="29">
        <v>0.8</v>
      </c>
      <c r="AF122" s="29">
        <v>0.8</v>
      </c>
      <c r="AG122" s="28"/>
      <c r="AH122" s="30">
        <v>3</v>
      </c>
      <c r="AI122" s="30">
        <v>3</v>
      </c>
      <c r="AK122" s="27">
        <v>4300</v>
      </c>
      <c r="AL122" s="27">
        <v>4000</v>
      </c>
      <c r="AM122" s="28"/>
      <c r="AN122" s="27">
        <v>150</v>
      </c>
      <c r="AO122" s="27">
        <v>140</v>
      </c>
      <c r="AP122" s="28"/>
      <c r="AQ122" s="29">
        <v>0.3</v>
      </c>
      <c r="AR122" s="29">
        <v>0.3</v>
      </c>
      <c r="AS122" s="28"/>
      <c r="AT122" s="29">
        <v>0.8</v>
      </c>
      <c r="AU122" s="29">
        <v>0.8</v>
      </c>
      <c r="AV122" s="28"/>
      <c r="AW122" s="30">
        <v>3</v>
      </c>
      <c r="AX122" s="30">
        <v>3</v>
      </c>
      <c r="AY122" s="12"/>
    </row>
    <row r="123" spans="1:51">
      <c r="A123" s="26" t="s">
        <v>70</v>
      </c>
      <c r="B123" s="27">
        <v>4950</v>
      </c>
      <c r="C123" s="27">
        <v>4850</v>
      </c>
      <c r="D123" s="27">
        <v>4600</v>
      </c>
      <c r="E123" s="28"/>
      <c r="F123" s="27">
        <v>175</v>
      </c>
      <c r="G123" s="27">
        <v>170</v>
      </c>
      <c r="H123" s="27">
        <v>160</v>
      </c>
      <c r="I123" s="28"/>
      <c r="J123" s="29">
        <v>0.3</v>
      </c>
      <c r="K123" s="29">
        <v>0.3</v>
      </c>
      <c r="L123" s="29">
        <v>0.3</v>
      </c>
      <c r="M123" s="28"/>
      <c r="N123" s="29">
        <v>0.5</v>
      </c>
      <c r="O123" s="29">
        <v>0.5</v>
      </c>
      <c r="P123" s="29">
        <v>0.5</v>
      </c>
      <c r="Q123" s="28"/>
      <c r="R123" s="30">
        <v>3</v>
      </c>
      <c r="S123" s="30">
        <v>3</v>
      </c>
      <c r="T123" s="30">
        <v>3</v>
      </c>
      <c r="U123" s="25"/>
      <c r="V123" s="27">
        <v>4750</v>
      </c>
      <c r="W123" s="27">
        <v>4500</v>
      </c>
      <c r="X123" s="28"/>
      <c r="Y123" s="27">
        <v>165</v>
      </c>
      <c r="Z123" s="27">
        <v>160</v>
      </c>
      <c r="AA123" s="28"/>
      <c r="AB123" s="29">
        <v>0.3</v>
      </c>
      <c r="AC123" s="29">
        <v>0.3</v>
      </c>
      <c r="AD123" s="28"/>
      <c r="AE123" s="29">
        <v>0.5</v>
      </c>
      <c r="AF123" s="29">
        <v>0.5</v>
      </c>
      <c r="AG123" s="28"/>
      <c r="AH123" s="30">
        <v>3</v>
      </c>
      <c r="AI123" s="30">
        <v>3</v>
      </c>
      <c r="AK123" s="27">
        <v>4150</v>
      </c>
      <c r="AL123" s="27">
        <v>3850</v>
      </c>
      <c r="AM123" s="28"/>
      <c r="AN123" s="27">
        <v>145</v>
      </c>
      <c r="AO123" s="27">
        <v>135</v>
      </c>
      <c r="AP123" s="28"/>
      <c r="AQ123" s="29">
        <v>0.3</v>
      </c>
      <c r="AR123" s="29">
        <v>0.3</v>
      </c>
      <c r="AS123" s="28"/>
      <c r="AT123" s="29">
        <v>0.5</v>
      </c>
      <c r="AU123" s="29">
        <v>0.5</v>
      </c>
      <c r="AV123" s="28"/>
      <c r="AW123" s="30">
        <v>3</v>
      </c>
      <c r="AX123" s="30">
        <v>3</v>
      </c>
      <c r="AY123" s="12"/>
    </row>
    <row r="124" spans="1:51">
      <c r="A124" s="31" t="s">
        <v>87</v>
      </c>
      <c r="B124" s="32">
        <v>4650</v>
      </c>
      <c r="C124" s="32">
        <v>4550</v>
      </c>
      <c r="D124" s="32">
        <v>4300</v>
      </c>
      <c r="E124" s="33"/>
      <c r="F124" s="32">
        <v>165</v>
      </c>
      <c r="G124" s="32">
        <v>160</v>
      </c>
      <c r="H124" s="32">
        <v>150</v>
      </c>
      <c r="I124" s="33"/>
      <c r="J124" s="34">
        <v>0.3</v>
      </c>
      <c r="K124" s="34">
        <v>0.3</v>
      </c>
      <c r="L124" s="34">
        <v>0.3</v>
      </c>
      <c r="M124" s="33"/>
      <c r="N124" s="34">
        <v>0.4</v>
      </c>
      <c r="O124" s="34">
        <v>0.4</v>
      </c>
      <c r="P124" s="34">
        <v>0.4</v>
      </c>
      <c r="Q124" s="33"/>
      <c r="R124" s="35">
        <v>3</v>
      </c>
      <c r="S124" s="35">
        <v>3</v>
      </c>
      <c r="T124" s="35">
        <v>3</v>
      </c>
      <c r="U124" s="25"/>
      <c r="V124" s="32">
        <v>4450</v>
      </c>
      <c r="W124" s="32">
        <v>4250</v>
      </c>
      <c r="X124" s="33"/>
      <c r="Y124" s="32">
        <v>155</v>
      </c>
      <c r="Z124" s="32">
        <v>150</v>
      </c>
      <c r="AA124" s="33"/>
      <c r="AB124" s="34">
        <v>0.3</v>
      </c>
      <c r="AC124" s="34">
        <v>0.3</v>
      </c>
      <c r="AD124" s="33"/>
      <c r="AE124" s="34">
        <v>0.4</v>
      </c>
      <c r="AF124" s="34">
        <v>0.4</v>
      </c>
      <c r="AG124" s="33"/>
      <c r="AH124" s="35">
        <v>3</v>
      </c>
      <c r="AI124" s="35">
        <v>3</v>
      </c>
      <c r="AK124" s="32">
        <v>3950</v>
      </c>
      <c r="AL124" s="32">
        <v>3700</v>
      </c>
      <c r="AM124" s="33"/>
      <c r="AN124" s="32">
        <v>140</v>
      </c>
      <c r="AO124" s="32">
        <v>130</v>
      </c>
      <c r="AP124" s="33"/>
      <c r="AQ124" s="34">
        <v>0.3</v>
      </c>
      <c r="AR124" s="34">
        <v>0.3</v>
      </c>
      <c r="AS124" s="33"/>
      <c r="AT124" s="34">
        <v>0.4</v>
      </c>
      <c r="AU124" s="34">
        <v>0.4</v>
      </c>
      <c r="AV124" s="33"/>
      <c r="AW124" s="35">
        <v>3</v>
      </c>
      <c r="AX124" s="35">
        <v>3</v>
      </c>
      <c r="AY124" s="12"/>
    </row>
    <row r="125" spans="1:51">
      <c r="A125" s="23" t="s">
        <v>4461</v>
      </c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5"/>
      <c r="V125" s="24"/>
      <c r="W125" s="24"/>
      <c r="X125" s="24"/>
      <c r="Y125" s="24"/>
      <c r="Z125" s="24"/>
      <c r="AA125" s="24"/>
      <c r="AB125" s="24"/>
      <c r="AC125" s="24"/>
      <c r="AD125" s="24"/>
      <c r="AE125" s="24"/>
      <c r="AF125" s="24"/>
      <c r="AG125" s="24"/>
      <c r="AH125" s="24"/>
      <c r="AI125" s="24"/>
      <c r="AK125" s="24"/>
      <c r="AL125" s="24"/>
      <c r="AM125" s="24"/>
      <c r="AN125" s="24"/>
      <c r="AO125" s="24"/>
      <c r="AP125" s="24"/>
      <c r="AQ125" s="24"/>
      <c r="AR125" s="24"/>
      <c r="AS125" s="24"/>
      <c r="AT125" s="24"/>
      <c r="AU125" s="24"/>
      <c r="AV125" s="24"/>
      <c r="AW125" s="24"/>
      <c r="AX125" s="24"/>
      <c r="AY125" s="12"/>
    </row>
    <row r="126" spans="1:51">
      <c r="A126" s="26" t="s">
        <v>4450</v>
      </c>
      <c r="B126" s="27">
        <v>5650</v>
      </c>
      <c r="C126" s="27">
        <v>4500</v>
      </c>
      <c r="D126" s="27">
        <v>3750</v>
      </c>
      <c r="E126" s="28"/>
      <c r="F126" s="27">
        <v>230</v>
      </c>
      <c r="G126" s="27">
        <v>180</v>
      </c>
      <c r="H126" s="27">
        <v>150</v>
      </c>
      <c r="I126" s="28"/>
      <c r="J126" s="29">
        <v>0.4</v>
      </c>
      <c r="K126" s="29">
        <v>0.4</v>
      </c>
      <c r="L126" s="29">
        <v>0.4</v>
      </c>
      <c r="M126" s="28"/>
      <c r="N126" s="29">
        <v>0.3</v>
      </c>
      <c r="O126" s="29">
        <v>0.38</v>
      </c>
      <c r="P126" s="29">
        <v>0.42</v>
      </c>
      <c r="Q126" s="28"/>
      <c r="R126" s="30">
        <v>3</v>
      </c>
      <c r="S126" s="30">
        <v>3</v>
      </c>
      <c r="T126" s="30">
        <v>3</v>
      </c>
      <c r="U126" s="25"/>
      <c r="V126" s="27">
        <v>4500</v>
      </c>
      <c r="W126" s="27">
        <v>3750</v>
      </c>
      <c r="X126" s="28"/>
      <c r="Y126" s="27">
        <v>180</v>
      </c>
      <c r="Z126" s="27">
        <v>150</v>
      </c>
      <c r="AA126" s="28"/>
      <c r="AB126" s="29">
        <v>0.4</v>
      </c>
      <c r="AC126" s="29">
        <v>0.4</v>
      </c>
      <c r="AD126" s="28"/>
      <c r="AE126" s="29">
        <v>0.38</v>
      </c>
      <c r="AF126" s="29">
        <v>0.42</v>
      </c>
      <c r="AG126" s="28"/>
      <c r="AH126" s="30">
        <v>3</v>
      </c>
      <c r="AI126" s="30">
        <v>3</v>
      </c>
      <c r="AK126" s="27">
        <v>3800</v>
      </c>
      <c r="AL126" s="27">
        <v>3050</v>
      </c>
      <c r="AM126" s="28"/>
      <c r="AN126" s="27">
        <v>150</v>
      </c>
      <c r="AO126" s="27">
        <v>120</v>
      </c>
      <c r="AP126" s="28"/>
      <c r="AQ126" s="29">
        <v>0.4</v>
      </c>
      <c r="AR126" s="29">
        <v>0.4</v>
      </c>
      <c r="AS126" s="28"/>
      <c r="AT126" s="29">
        <v>0.38</v>
      </c>
      <c r="AU126" s="29">
        <v>0.42</v>
      </c>
      <c r="AV126" s="28"/>
      <c r="AW126" s="30">
        <v>3</v>
      </c>
      <c r="AX126" s="30">
        <v>3</v>
      </c>
      <c r="AY126" s="12"/>
    </row>
    <row r="127" spans="1:51">
      <c r="A127" s="26" t="s">
        <v>4451</v>
      </c>
      <c r="B127" s="27">
        <v>6500</v>
      </c>
      <c r="C127" s="27">
        <v>5600</v>
      </c>
      <c r="D127" s="27">
        <v>4650</v>
      </c>
      <c r="E127" s="28"/>
      <c r="F127" s="27">
        <v>260</v>
      </c>
      <c r="G127" s="27">
        <v>220</v>
      </c>
      <c r="H127" s="27">
        <v>190</v>
      </c>
      <c r="I127" s="28"/>
      <c r="J127" s="29">
        <v>0.4</v>
      </c>
      <c r="K127" s="29">
        <v>0.4</v>
      </c>
      <c r="L127" s="29">
        <v>0.4</v>
      </c>
      <c r="M127" s="28"/>
      <c r="N127" s="29">
        <v>0.28</v>
      </c>
      <c r="O127" s="29">
        <v>0.36</v>
      </c>
      <c r="P127" s="29">
        <v>0.4</v>
      </c>
      <c r="Q127" s="28"/>
      <c r="R127" s="30">
        <v>3</v>
      </c>
      <c r="S127" s="30">
        <v>3</v>
      </c>
      <c r="T127" s="30">
        <v>3</v>
      </c>
      <c r="U127" s="25"/>
      <c r="V127" s="27">
        <v>5550</v>
      </c>
      <c r="W127" s="27">
        <v>4650</v>
      </c>
      <c r="X127" s="28"/>
      <c r="Y127" s="27">
        <v>220</v>
      </c>
      <c r="Z127" s="27">
        <v>190</v>
      </c>
      <c r="AA127" s="28"/>
      <c r="AB127" s="29">
        <v>0.4</v>
      </c>
      <c r="AC127" s="29">
        <v>0.4</v>
      </c>
      <c r="AD127" s="28"/>
      <c r="AE127" s="29">
        <v>0.36</v>
      </c>
      <c r="AF127" s="29">
        <v>0.4</v>
      </c>
      <c r="AG127" s="28"/>
      <c r="AH127" s="30">
        <v>3</v>
      </c>
      <c r="AI127" s="30">
        <v>3</v>
      </c>
      <c r="AK127" s="27">
        <v>4600</v>
      </c>
      <c r="AL127" s="27">
        <v>3750</v>
      </c>
      <c r="AM127" s="28"/>
      <c r="AN127" s="27">
        <v>180</v>
      </c>
      <c r="AO127" s="27">
        <v>150</v>
      </c>
      <c r="AP127" s="28"/>
      <c r="AQ127" s="29">
        <v>0.4</v>
      </c>
      <c r="AR127" s="29">
        <v>0.4</v>
      </c>
      <c r="AS127" s="28"/>
      <c r="AT127" s="29">
        <v>0.36</v>
      </c>
      <c r="AU127" s="29">
        <v>0.4</v>
      </c>
      <c r="AV127" s="28"/>
      <c r="AW127" s="30">
        <v>3</v>
      </c>
      <c r="AX127" s="30">
        <v>3</v>
      </c>
      <c r="AY127" s="12"/>
    </row>
    <row r="128" spans="1:51">
      <c r="A128" s="26" t="s">
        <v>495</v>
      </c>
      <c r="B128" s="27" t="s">
        <v>4462</v>
      </c>
      <c r="C128" s="27" t="s">
        <v>4462</v>
      </c>
      <c r="D128" s="27" t="s">
        <v>4462</v>
      </c>
      <c r="E128" s="28"/>
      <c r="F128" s="27" t="s">
        <v>4462</v>
      </c>
      <c r="G128" s="27" t="s">
        <v>4462</v>
      </c>
      <c r="H128" s="27" t="s">
        <v>4462</v>
      </c>
      <c r="I128" s="28"/>
      <c r="J128" s="29" t="s">
        <v>4462</v>
      </c>
      <c r="K128" s="29" t="s">
        <v>4462</v>
      </c>
      <c r="L128" s="29" t="s">
        <v>4462</v>
      </c>
      <c r="M128" s="28"/>
      <c r="N128" s="29" t="s">
        <v>4462</v>
      </c>
      <c r="O128" s="29" t="s">
        <v>4462</v>
      </c>
      <c r="P128" s="29" t="s">
        <v>4462</v>
      </c>
      <c r="Q128" s="28"/>
      <c r="R128" s="30" t="s">
        <v>4462</v>
      </c>
      <c r="S128" s="30" t="s">
        <v>4462</v>
      </c>
      <c r="T128" s="30" t="s">
        <v>4462</v>
      </c>
      <c r="U128" s="25"/>
      <c r="V128" s="27" t="s">
        <v>4462</v>
      </c>
      <c r="W128" s="27" t="s">
        <v>4462</v>
      </c>
      <c r="X128" s="28"/>
      <c r="Y128" s="27" t="s">
        <v>4462</v>
      </c>
      <c r="Z128" s="27" t="s">
        <v>4462</v>
      </c>
      <c r="AA128" s="28"/>
      <c r="AB128" s="29" t="s">
        <v>4462</v>
      </c>
      <c r="AC128" s="29" t="s">
        <v>4462</v>
      </c>
      <c r="AD128" s="28"/>
      <c r="AE128" s="29" t="s">
        <v>4462</v>
      </c>
      <c r="AF128" s="29" t="s">
        <v>4462</v>
      </c>
      <c r="AG128" s="28"/>
      <c r="AH128" s="30" t="s">
        <v>4462</v>
      </c>
      <c r="AI128" s="30" t="s">
        <v>4462</v>
      </c>
      <c r="AK128" s="27" t="s">
        <v>4462</v>
      </c>
      <c r="AL128" s="27" t="s">
        <v>4462</v>
      </c>
      <c r="AM128" s="28"/>
      <c r="AN128" s="27" t="s">
        <v>4462</v>
      </c>
      <c r="AO128" s="27" t="s">
        <v>4462</v>
      </c>
      <c r="AP128" s="28"/>
      <c r="AQ128" s="29" t="s">
        <v>4462</v>
      </c>
      <c r="AR128" s="29" t="s">
        <v>4462</v>
      </c>
      <c r="AS128" s="28"/>
      <c r="AT128" s="29" t="s">
        <v>4462</v>
      </c>
      <c r="AU128" s="29" t="s">
        <v>4462</v>
      </c>
      <c r="AV128" s="28"/>
      <c r="AW128" s="30" t="s">
        <v>4462</v>
      </c>
      <c r="AX128" s="30" t="s">
        <v>4462</v>
      </c>
      <c r="AY128" s="12"/>
    </row>
    <row r="129" spans="1:51">
      <c r="A129" s="26" t="s">
        <v>98</v>
      </c>
      <c r="B129" s="27" t="s">
        <v>4462</v>
      </c>
      <c r="C129" s="27" t="s">
        <v>4462</v>
      </c>
      <c r="D129" s="27" t="s">
        <v>4462</v>
      </c>
      <c r="E129" s="28"/>
      <c r="F129" s="27" t="s">
        <v>4462</v>
      </c>
      <c r="G129" s="27" t="s">
        <v>4462</v>
      </c>
      <c r="H129" s="27" t="s">
        <v>4462</v>
      </c>
      <c r="I129" s="28"/>
      <c r="J129" s="29" t="s">
        <v>4462</v>
      </c>
      <c r="K129" s="29" t="s">
        <v>4462</v>
      </c>
      <c r="L129" s="29" t="s">
        <v>4462</v>
      </c>
      <c r="M129" s="28"/>
      <c r="N129" s="29" t="s">
        <v>4462</v>
      </c>
      <c r="O129" s="29" t="s">
        <v>4462</v>
      </c>
      <c r="P129" s="29" t="s">
        <v>4462</v>
      </c>
      <c r="Q129" s="28"/>
      <c r="R129" s="30" t="s">
        <v>4462</v>
      </c>
      <c r="S129" s="30" t="s">
        <v>4462</v>
      </c>
      <c r="T129" s="30" t="s">
        <v>4462</v>
      </c>
      <c r="U129" s="25"/>
      <c r="V129" s="27" t="s">
        <v>4462</v>
      </c>
      <c r="W129" s="27" t="s">
        <v>4462</v>
      </c>
      <c r="X129" s="28"/>
      <c r="Y129" s="27" t="s">
        <v>4462</v>
      </c>
      <c r="Z129" s="27" t="s">
        <v>4462</v>
      </c>
      <c r="AA129" s="28"/>
      <c r="AB129" s="29" t="s">
        <v>4462</v>
      </c>
      <c r="AC129" s="29" t="s">
        <v>4462</v>
      </c>
      <c r="AD129" s="28"/>
      <c r="AE129" s="29" t="s">
        <v>4462</v>
      </c>
      <c r="AF129" s="29" t="s">
        <v>4462</v>
      </c>
      <c r="AG129" s="28"/>
      <c r="AH129" s="30" t="s">
        <v>4462</v>
      </c>
      <c r="AI129" s="30" t="s">
        <v>4462</v>
      </c>
      <c r="AK129" s="27" t="s">
        <v>4462</v>
      </c>
      <c r="AL129" s="27" t="s">
        <v>4462</v>
      </c>
      <c r="AM129" s="28"/>
      <c r="AN129" s="27" t="s">
        <v>4462</v>
      </c>
      <c r="AO129" s="27" t="s">
        <v>4462</v>
      </c>
      <c r="AP129" s="28"/>
      <c r="AQ129" s="29" t="s">
        <v>4462</v>
      </c>
      <c r="AR129" s="29" t="s">
        <v>4462</v>
      </c>
      <c r="AS129" s="28"/>
      <c r="AT129" s="29" t="s">
        <v>4462</v>
      </c>
      <c r="AU129" s="29" t="s">
        <v>4462</v>
      </c>
      <c r="AV129" s="28"/>
      <c r="AW129" s="30" t="s">
        <v>4462</v>
      </c>
      <c r="AX129" s="30" t="s">
        <v>4462</v>
      </c>
      <c r="AY129" s="12"/>
    </row>
    <row r="130" spans="1:51">
      <c r="A130" s="26" t="s">
        <v>171</v>
      </c>
      <c r="B130" s="27">
        <v>4900</v>
      </c>
      <c r="C130" s="27">
        <v>4050</v>
      </c>
      <c r="D130" s="27">
        <v>3350</v>
      </c>
      <c r="E130" s="28"/>
      <c r="F130" s="27">
        <v>200</v>
      </c>
      <c r="G130" s="27">
        <v>160</v>
      </c>
      <c r="H130" s="27">
        <v>130</v>
      </c>
      <c r="I130" s="28"/>
      <c r="J130" s="29">
        <v>0.4</v>
      </c>
      <c r="K130" s="29">
        <v>0.4</v>
      </c>
      <c r="L130" s="29">
        <v>0.4</v>
      </c>
      <c r="M130" s="28"/>
      <c r="N130" s="29">
        <v>0.28</v>
      </c>
      <c r="O130" s="29">
        <v>0.36</v>
      </c>
      <c r="P130" s="29">
        <v>0.4</v>
      </c>
      <c r="Q130" s="28"/>
      <c r="R130" s="30">
        <v>3</v>
      </c>
      <c r="S130" s="30">
        <v>3</v>
      </c>
      <c r="T130" s="30">
        <v>3</v>
      </c>
      <c r="U130" s="25"/>
      <c r="V130" s="27">
        <v>4000</v>
      </c>
      <c r="W130" s="27">
        <v>3350</v>
      </c>
      <c r="X130" s="28"/>
      <c r="Y130" s="27">
        <v>160</v>
      </c>
      <c r="Z130" s="27">
        <v>130</v>
      </c>
      <c r="AA130" s="28"/>
      <c r="AB130" s="29">
        <v>0.4</v>
      </c>
      <c r="AC130" s="29">
        <v>0.4</v>
      </c>
      <c r="AD130" s="28"/>
      <c r="AE130" s="29">
        <v>0.36</v>
      </c>
      <c r="AF130" s="29">
        <v>0.4</v>
      </c>
      <c r="AG130" s="28"/>
      <c r="AH130" s="30">
        <v>3</v>
      </c>
      <c r="AI130" s="30">
        <v>3</v>
      </c>
      <c r="AK130" s="27">
        <v>3350</v>
      </c>
      <c r="AL130" s="27">
        <v>2650</v>
      </c>
      <c r="AM130" s="28"/>
      <c r="AN130" s="27">
        <v>130</v>
      </c>
      <c r="AO130" s="27">
        <v>110</v>
      </c>
      <c r="AP130" s="28"/>
      <c r="AQ130" s="29">
        <v>0.4</v>
      </c>
      <c r="AR130" s="29">
        <v>0.4</v>
      </c>
      <c r="AS130" s="28"/>
      <c r="AT130" s="29">
        <v>0.38</v>
      </c>
      <c r="AU130" s="29">
        <v>0.42</v>
      </c>
      <c r="AV130" s="28"/>
      <c r="AW130" s="30">
        <v>3</v>
      </c>
      <c r="AX130" s="30">
        <v>3</v>
      </c>
      <c r="AY130" s="12"/>
    </row>
    <row r="131" spans="1:51">
      <c r="A131" s="26" t="s">
        <v>62</v>
      </c>
      <c r="B131" s="27">
        <v>5700</v>
      </c>
      <c r="C131" s="27">
        <v>4700</v>
      </c>
      <c r="D131" s="27">
        <v>3900</v>
      </c>
      <c r="E131" s="28"/>
      <c r="F131" s="27">
        <v>230</v>
      </c>
      <c r="G131" s="27">
        <v>190</v>
      </c>
      <c r="H131" s="27">
        <v>160</v>
      </c>
      <c r="I131" s="28"/>
      <c r="J131" s="29">
        <v>0.4</v>
      </c>
      <c r="K131" s="29">
        <v>0.4</v>
      </c>
      <c r="L131" s="29">
        <v>0.4</v>
      </c>
      <c r="M131" s="28"/>
      <c r="N131" s="29">
        <v>0.26</v>
      </c>
      <c r="O131" s="29">
        <v>0.32</v>
      </c>
      <c r="P131" s="29">
        <v>0.36</v>
      </c>
      <c r="Q131" s="28"/>
      <c r="R131" s="30">
        <v>3</v>
      </c>
      <c r="S131" s="30">
        <v>3</v>
      </c>
      <c r="T131" s="30">
        <v>3</v>
      </c>
      <c r="U131" s="25"/>
      <c r="V131" s="27">
        <v>4700</v>
      </c>
      <c r="W131" s="27">
        <v>3850</v>
      </c>
      <c r="X131" s="28"/>
      <c r="Y131" s="27">
        <v>190</v>
      </c>
      <c r="Z131" s="27">
        <v>150</v>
      </c>
      <c r="AA131" s="28"/>
      <c r="AB131" s="29">
        <v>0.4</v>
      </c>
      <c r="AC131" s="29">
        <v>0.4</v>
      </c>
      <c r="AD131" s="28"/>
      <c r="AE131" s="29">
        <v>0.32</v>
      </c>
      <c r="AF131" s="29">
        <v>0.36</v>
      </c>
      <c r="AG131" s="28"/>
      <c r="AH131" s="30">
        <v>3</v>
      </c>
      <c r="AI131" s="30">
        <v>3</v>
      </c>
      <c r="AK131" s="27">
        <v>3800</v>
      </c>
      <c r="AL131" s="27">
        <v>3000</v>
      </c>
      <c r="AM131" s="28"/>
      <c r="AN131" s="27">
        <v>150</v>
      </c>
      <c r="AO131" s="27">
        <v>120</v>
      </c>
      <c r="AP131" s="28"/>
      <c r="AQ131" s="29">
        <v>0.4</v>
      </c>
      <c r="AR131" s="29">
        <v>0.4</v>
      </c>
      <c r="AS131" s="28"/>
      <c r="AT131" s="29">
        <v>0.32</v>
      </c>
      <c r="AU131" s="29">
        <v>0.36</v>
      </c>
      <c r="AV131" s="28"/>
      <c r="AW131" s="30">
        <v>3</v>
      </c>
      <c r="AX131" s="30">
        <v>3</v>
      </c>
      <c r="AY131" s="12"/>
    </row>
    <row r="132" spans="1:51">
      <c r="A132" s="26" t="s">
        <v>83</v>
      </c>
      <c r="B132" s="27">
        <v>5250</v>
      </c>
      <c r="C132" s="27">
        <v>4350</v>
      </c>
      <c r="D132" s="27">
        <v>3550</v>
      </c>
      <c r="E132" s="28"/>
      <c r="F132" s="27">
        <v>210</v>
      </c>
      <c r="G132" s="27">
        <v>170</v>
      </c>
      <c r="H132" s="27">
        <v>140</v>
      </c>
      <c r="I132" s="28"/>
      <c r="J132" s="29">
        <v>0.4</v>
      </c>
      <c r="K132" s="29">
        <v>0.4</v>
      </c>
      <c r="L132" s="29">
        <v>0.4</v>
      </c>
      <c r="M132" s="28"/>
      <c r="N132" s="29">
        <v>0.3</v>
      </c>
      <c r="O132" s="29">
        <v>0.38</v>
      </c>
      <c r="P132" s="29">
        <v>0.42</v>
      </c>
      <c r="Q132" s="28"/>
      <c r="R132" s="30">
        <v>3</v>
      </c>
      <c r="S132" s="30">
        <v>3</v>
      </c>
      <c r="T132" s="30">
        <v>3</v>
      </c>
      <c r="U132" s="25"/>
      <c r="V132" s="27">
        <v>4350</v>
      </c>
      <c r="W132" s="27">
        <v>3550</v>
      </c>
      <c r="X132" s="28"/>
      <c r="Y132" s="27">
        <v>170</v>
      </c>
      <c r="Z132" s="27">
        <v>140</v>
      </c>
      <c r="AA132" s="28"/>
      <c r="AB132" s="29">
        <v>0.4</v>
      </c>
      <c r="AC132" s="29">
        <v>0.4</v>
      </c>
      <c r="AD132" s="28"/>
      <c r="AE132" s="29">
        <v>0.38</v>
      </c>
      <c r="AF132" s="29">
        <v>0.42</v>
      </c>
      <c r="AG132" s="28"/>
      <c r="AH132" s="30">
        <v>3</v>
      </c>
      <c r="AI132" s="30">
        <v>3</v>
      </c>
      <c r="AK132" s="27">
        <v>3500</v>
      </c>
      <c r="AL132" s="27">
        <v>2750</v>
      </c>
      <c r="AM132" s="28"/>
      <c r="AN132" s="27">
        <v>140</v>
      </c>
      <c r="AO132" s="27">
        <v>110</v>
      </c>
      <c r="AP132" s="28"/>
      <c r="AQ132" s="29">
        <v>0.4</v>
      </c>
      <c r="AR132" s="29">
        <v>0.4</v>
      </c>
      <c r="AS132" s="28"/>
      <c r="AT132" s="29">
        <v>0.38</v>
      </c>
      <c r="AU132" s="29">
        <v>0.42</v>
      </c>
      <c r="AV132" s="28"/>
      <c r="AW132" s="30">
        <v>3</v>
      </c>
      <c r="AX132" s="30">
        <v>3</v>
      </c>
      <c r="AY132" s="12"/>
    </row>
    <row r="133" spans="1:51">
      <c r="A133" s="26" t="s">
        <v>70</v>
      </c>
      <c r="B133" s="27">
        <v>5050</v>
      </c>
      <c r="C133" s="27">
        <v>4100</v>
      </c>
      <c r="D133" s="27">
        <v>3400</v>
      </c>
      <c r="E133" s="28"/>
      <c r="F133" s="27">
        <v>200</v>
      </c>
      <c r="G133" s="27">
        <v>160</v>
      </c>
      <c r="H133" s="27">
        <v>140</v>
      </c>
      <c r="I133" s="28"/>
      <c r="J133" s="29">
        <v>0.4</v>
      </c>
      <c r="K133" s="29">
        <v>0.4</v>
      </c>
      <c r="L133" s="29">
        <v>0.4</v>
      </c>
      <c r="M133" s="28"/>
      <c r="N133" s="29">
        <v>0.3</v>
      </c>
      <c r="O133" s="29">
        <v>0.38</v>
      </c>
      <c r="P133" s="29">
        <v>0.42</v>
      </c>
      <c r="Q133" s="28"/>
      <c r="R133" s="30">
        <v>3</v>
      </c>
      <c r="S133" s="30">
        <v>3</v>
      </c>
      <c r="T133" s="30">
        <v>3</v>
      </c>
      <c r="U133" s="25"/>
      <c r="V133" s="27">
        <v>4100</v>
      </c>
      <c r="W133" s="27">
        <v>3400</v>
      </c>
      <c r="X133" s="28"/>
      <c r="Y133" s="27">
        <v>160</v>
      </c>
      <c r="Z133" s="27">
        <v>140</v>
      </c>
      <c r="AA133" s="28"/>
      <c r="AB133" s="29">
        <v>0.4</v>
      </c>
      <c r="AC133" s="29">
        <v>0.4</v>
      </c>
      <c r="AD133" s="28"/>
      <c r="AE133" s="29">
        <v>0.38</v>
      </c>
      <c r="AF133" s="29">
        <v>0.42</v>
      </c>
      <c r="AG133" s="28"/>
      <c r="AH133" s="30">
        <v>3</v>
      </c>
      <c r="AI133" s="30">
        <v>3</v>
      </c>
      <c r="AK133" s="27">
        <v>3250</v>
      </c>
      <c r="AL133" s="27">
        <v>2600</v>
      </c>
      <c r="AM133" s="28"/>
      <c r="AN133" s="27">
        <v>130</v>
      </c>
      <c r="AO133" s="27">
        <v>100</v>
      </c>
      <c r="AP133" s="28"/>
      <c r="AQ133" s="29">
        <v>0.4</v>
      </c>
      <c r="AR133" s="29">
        <v>0.4</v>
      </c>
      <c r="AS133" s="28"/>
      <c r="AT133" s="29">
        <v>0.38</v>
      </c>
      <c r="AU133" s="29">
        <v>0.42</v>
      </c>
      <c r="AV133" s="28"/>
      <c r="AW133" s="30">
        <v>3</v>
      </c>
      <c r="AX133" s="30">
        <v>3</v>
      </c>
      <c r="AY133" s="12"/>
    </row>
    <row r="134" spans="1:51">
      <c r="A134" s="31" t="s">
        <v>87</v>
      </c>
      <c r="B134" s="32">
        <v>5350</v>
      </c>
      <c r="C134" s="32">
        <v>4400</v>
      </c>
      <c r="D134" s="32">
        <v>3550</v>
      </c>
      <c r="E134" s="33"/>
      <c r="F134" s="32">
        <v>210</v>
      </c>
      <c r="G134" s="32">
        <v>180</v>
      </c>
      <c r="H134" s="32">
        <v>140</v>
      </c>
      <c r="I134" s="33"/>
      <c r="J134" s="34">
        <v>0.4</v>
      </c>
      <c r="K134" s="34">
        <v>0.4</v>
      </c>
      <c r="L134" s="34">
        <v>0.4</v>
      </c>
      <c r="M134" s="33"/>
      <c r="N134" s="34">
        <v>0.28</v>
      </c>
      <c r="O134" s="34">
        <v>0.36</v>
      </c>
      <c r="P134" s="34">
        <v>0.4</v>
      </c>
      <c r="Q134" s="33"/>
      <c r="R134" s="35">
        <v>3</v>
      </c>
      <c r="S134" s="35">
        <v>3</v>
      </c>
      <c r="T134" s="35">
        <v>3</v>
      </c>
      <c r="U134" s="25"/>
      <c r="V134" s="32">
        <v>4400</v>
      </c>
      <c r="W134" s="32">
        <v>3550</v>
      </c>
      <c r="X134" s="33"/>
      <c r="Y134" s="32">
        <v>180</v>
      </c>
      <c r="Z134" s="32">
        <v>140</v>
      </c>
      <c r="AA134" s="33"/>
      <c r="AB134" s="34">
        <v>0.4</v>
      </c>
      <c r="AC134" s="34">
        <v>0.4</v>
      </c>
      <c r="AD134" s="33"/>
      <c r="AE134" s="34">
        <v>0.36</v>
      </c>
      <c r="AF134" s="34">
        <v>0.4</v>
      </c>
      <c r="AG134" s="33"/>
      <c r="AH134" s="35">
        <v>3</v>
      </c>
      <c r="AI134" s="35">
        <v>3</v>
      </c>
      <c r="AK134" s="32">
        <v>3600</v>
      </c>
      <c r="AL134" s="32">
        <v>2750</v>
      </c>
      <c r="AM134" s="33"/>
      <c r="AN134" s="32">
        <v>140</v>
      </c>
      <c r="AO134" s="32">
        <v>110</v>
      </c>
      <c r="AP134" s="33"/>
      <c r="AQ134" s="34">
        <v>0.4</v>
      </c>
      <c r="AR134" s="34">
        <v>0.4</v>
      </c>
      <c r="AS134" s="33"/>
      <c r="AT134" s="34">
        <v>0.36</v>
      </c>
      <c r="AU134" s="34">
        <v>0.4</v>
      </c>
      <c r="AV134" s="33"/>
      <c r="AW134" s="35">
        <v>3</v>
      </c>
      <c r="AX134" s="35">
        <v>3</v>
      </c>
      <c r="AY134" s="12"/>
    </row>
    <row r="135" spans="1:51">
      <c r="A135" s="23" t="s">
        <v>4463</v>
      </c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5"/>
      <c r="V135" s="24"/>
      <c r="W135" s="24"/>
      <c r="X135" s="24"/>
      <c r="Y135" s="24"/>
      <c r="Z135" s="24"/>
      <c r="AA135" s="24"/>
      <c r="AB135" s="24"/>
      <c r="AC135" s="24"/>
      <c r="AD135" s="24"/>
      <c r="AE135" s="24"/>
      <c r="AF135" s="24"/>
      <c r="AG135" s="24"/>
      <c r="AH135" s="24"/>
      <c r="AI135" s="24"/>
      <c r="AK135" s="24"/>
      <c r="AL135" s="24"/>
      <c r="AM135" s="24"/>
      <c r="AN135" s="24"/>
      <c r="AO135" s="24"/>
      <c r="AP135" s="24"/>
      <c r="AQ135" s="24"/>
      <c r="AR135" s="24"/>
      <c r="AS135" s="24"/>
      <c r="AT135" s="24"/>
      <c r="AU135" s="24"/>
      <c r="AV135" s="24"/>
      <c r="AW135" s="24"/>
      <c r="AX135" s="24"/>
      <c r="AY135" s="12"/>
    </row>
    <row r="136" spans="1:51">
      <c r="A136" s="26" t="s">
        <v>4450</v>
      </c>
      <c r="B136" s="27">
        <v>2850</v>
      </c>
      <c r="C136" s="27">
        <v>2700</v>
      </c>
      <c r="D136" s="27">
        <v>2600</v>
      </c>
      <c r="E136" s="28"/>
      <c r="F136" s="27">
        <v>55</v>
      </c>
      <c r="G136" s="27">
        <v>55</v>
      </c>
      <c r="H136" s="27">
        <v>50</v>
      </c>
      <c r="I136" s="28"/>
      <c r="J136" s="29">
        <v>0.1</v>
      </c>
      <c r="K136" s="29">
        <v>0.1</v>
      </c>
      <c r="L136" s="29">
        <v>0.1</v>
      </c>
      <c r="M136" s="28"/>
      <c r="N136" s="29">
        <v>0.85</v>
      </c>
      <c r="O136" s="29">
        <v>0.85</v>
      </c>
      <c r="P136" s="29">
        <v>0.85</v>
      </c>
      <c r="Q136" s="28"/>
      <c r="R136" s="30">
        <v>4</v>
      </c>
      <c r="S136" s="30">
        <v>4</v>
      </c>
      <c r="T136" s="30">
        <v>4</v>
      </c>
      <c r="U136" s="25"/>
      <c r="V136" s="27">
        <v>2750</v>
      </c>
      <c r="W136" s="27">
        <v>2600</v>
      </c>
      <c r="X136" s="28"/>
      <c r="Y136" s="27">
        <v>55</v>
      </c>
      <c r="Z136" s="27">
        <v>50</v>
      </c>
      <c r="AA136" s="28"/>
      <c r="AB136" s="29">
        <v>0.1</v>
      </c>
      <c r="AC136" s="29">
        <v>0.1</v>
      </c>
      <c r="AD136" s="28"/>
      <c r="AE136" s="29">
        <v>0.85</v>
      </c>
      <c r="AF136" s="29">
        <v>0.85</v>
      </c>
      <c r="AG136" s="28"/>
      <c r="AH136" s="30">
        <v>4</v>
      </c>
      <c r="AI136" s="30">
        <v>4</v>
      </c>
      <c r="AK136" s="27">
        <v>2650</v>
      </c>
      <c r="AL136" s="27">
        <v>2500</v>
      </c>
      <c r="AM136" s="28"/>
      <c r="AN136" s="27">
        <v>55</v>
      </c>
      <c r="AO136" s="27">
        <v>50</v>
      </c>
      <c r="AP136" s="28"/>
      <c r="AQ136" s="29">
        <v>0.1</v>
      </c>
      <c r="AR136" s="29">
        <v>0.1</v>
      </c>
      <c r="AS136" s="28"/>
      <c r="AT136" s="29">
        <v>0.85</v>
      </c>
      <c r="AU136" s="29">
        <v>0.85</v>
      </c>
      <c r="AV136" s="28"/>
      <c r="AW136" s="30">
        <v>4</v>
      </c>
      <c r="AX136" s="30">
        <v>4</v>
      </c>
      <c r="AY136" s="12"/>
    </row>
    <row r="137" spans="1:51">
      <c r="A137" s="26" t="s">
        <v>4451</v>
      </c>
      <c r="B137" s="27">
        <v>2150</v>
      </c>
      <c r="C137" s="27">
        <v>2050</v>
      </c>
      <c r="D137" s="27">
        <v>1950</v>
      </c>
      <c r="E137" s="28"/>
      <c r="F137" s="27">
        <v>45</v>
      </c>
      <c r="G137" s="27">
        <v>40</v>
      </c>
      <c r="H137" s="27">
        <v>40</v>
      </c>
      <c r="I137" s="28"/>
      <c r="J137" s="29">
        <v>0.1</v>
      </c>
      <c r="K137" s="29">
        <v>0.1</v>
      </c>
      <c r="L137" s="29">
        <v>0.1</v>
      </c>
      <c r="M137" s="28"/>
      <c r="N137" s="29">
        <v>0.65</v>
      </c>
      <c r="O137" s="29">
        <v>0.7</v>
      </c>
      <c r="P137" s="29">
        <v>0.7</v>
      </c>
      <c r="Q137" s="28"/>
      <c r="R137" s="30">
        <v>4</v>
      </c>
      <c r="S137" s="30">
        <v>4</v>
      </c>
      <c r="T137" s="30">
        <v>4</v>
      </c>
      <c r="U137" s="25"/>
      <c r="V137" s="27">
        <v>2050</v>
      </c>
      <c r="W137" s="27">
        <v>1950</v>
      </c>
      <c r="X137" s="28"/>
      <c r="Y137" s="27">
        <v>40</v>
      </c>
      <c r="Z137" s="27">
        <v>40</v>
      </c>
      <c r="AA137" s="28"/>
      <c r="AB137" s="29">
        <v>0.1</v>
      </c>
      <c r="AC137" s="29">
        <v>0.1</v>
      </c>
      <c r="AD137" s="28"/>
      <c r="AE137" s="29">
        <v>0.7</v>
      </c>
      <c r="AF137" s="29">
        <v>0.7</v>
      </c>
      <c r="AG137" s="28"/>
      <c r="AH137" s="30">
        <v>4</v>
      </c>
      <c r="AI137" s="30">
        <v>4</v>
      </c>
      <c r="AK137" s="27">
        <v>2000</v>
      </c>
      <c r="AL137" s="27">
        <v>1900</v>
      </c>
      <c r="AM137" s="28"/>
      <c r="AN137" s="27">
        <v>40</v>
      </c>
      <c r="AO137" s="27">
        <v>40</v>
      </c>
      <c r="AP137" s="28"/>
      <c r="AQ137" s="29">
        <v>0.1</v>
      </c>
      <c r="AR137" s="29">
        <v>0.1</v>
      </c>
      <c r="AS137" s="28"/>
      <c r="AT137" s="29">
        <v>0.7</v>
      </c>
      <c r="AU137" s="29">
        <v>0.7</v>
      </c>
      <c r="AV137" s="28"/>
      <c r="AW137" s="30">
        <v>4</v>
      </c>
      <c r="AX137" s="30">
        <v>4</v>
      </c>
      <c r="AY137" s="12"/>
    </row>
    <row r="138" spans="1:51">
      <c r="A138" s="26" t="s">
        <v>495</v>
      </c>
      <c r="B138" s="27">
        <v>2800</v>
      </c>
      <c r="C138" s="27">
        <v>2700</v>
      </c>
      <c r="D138" s="27">
        <v>2550</v>
      </c>
      <c r="E138" s="28"/>
      <c r="F138" s="27">
        <v>55</v>
      </c>
      <c r="G138" s="27">
        <v>55</v>
      </c>
      <c r="H138" s="27">
        <v>50</v>
      </c>
      <c r="I138" s="28"/>
      <c r="J138" s="29">
        <v>0.1</v>
      </c>
      <c r="K138" s="29">
        <v>0.1</v>
      </c>
      <c r="L138" s="29">
        <v>0.1</v>
      </c>
      <c r="M138" s="28"/>
      <c r="N138" s="29">
        <v>0.6</v>
      </c>
      <c r="O138" s="29">
        <v>0.6</v>
      </c>
      <c r="P138" s="29">
        <v>0.6</v>
      </c>
      <c r="Q138" s="28"/>
      <c r="R138" s="30">
        <v>4</v>
      </c>
      <c r="S138" s="30">
        <v>4</v>
      </c>
      <c r="T138" s="30">
        <v>4</v>
      </c>
      <c r="U138" s="25"/>
      <c r="V138" s="27">
        <v>2650</v>
      </c>
      <c r="W138" s="27">
        <v>2550</v>
      </c>
      <c r="X138" s="28"/>
      <c r="Y138" s="27">
        <v>55</v>
      </c>
      <c r="Z138" s="27">
        <v>50</v>
      </c>
      <c r="AA138" s="28"/>
      <c r="AB138" s="29">
        <v>0.1</v>
      </c>
      <c r="AC138" s="29">
        <v>0.1</v>
      </c>
      <c r="AD138" s="28"/>
      <c r="AE138" s="29">
        <v>0.6</v>
      </c>
      <c r="AF138" s="29">
        <v>0.6</v>
      </c>
      <c r="AG138" s="28"/>
      <c r="AH138" s="30">
        <v>4</v>
      </c>
      <c r="AI138" s="30">
        <v>4</v>
      </c>
      <c r="AK138" s="27">
        <v>2600</v>
      </c>
      <c r="AL138" s="27">
        <v>2450</v>
      </c>
      <c r="AM138" s="28"/>
      <c r="AN138" s="27">
        <v>50</v>
      </c>
      <c r="AO138" s="27">
        <v>50</v>
      </c>
      <c r="AP138" s="28"/>
      <c r="AQ138" s="29">
        <v>0.1</v>
      </c>
      <c r="AR138" s="29">
        <v>0.1</v>
      </c>
      <c r="AS138" s="28"/>
      <c r="AT138" s="29">
        <v>0.6</v>
      </c>
      <c r="AU138" s="29">
        <v>0.6</v>
      </c>
      <c r="AV138" s="28"/>
      <c r="AW138" s="30">
        <v>4</v>
      </c>
      <c r="AX138" s="30">
        <v>4</v>
      </c>
      <c r="AY138" s="12"/>
    </row>
    <row r="139" spans="1:51">
      <c r="A139" s="26" t="s">
        <v>98</v>
      </c>
      <c r="B139" s="27">
        <v>2200</v>
      </c>
      <c r="C139" s="27">
        <v>2100</v>
      </c>
      <c r="D139" s="27">
        <v>2000</v>
      </c>
      <c r="E139" s="28"/>
      <c r="F139" s="27">
        <v>45</v>
      </c>
      <c r="G139" s="27">
        <v>40</v>
      </c>
      <c r="H139" s="27">
        <v>40</v>
      </c>
      <c r="I139" s="28"/>
      <c r="J139" s="29">
        <v>0.1</v>
      </c>
      <c r="K139" s="29">
        <v>0.1</v>
      </c>
      <c r="L139" s="29">
        <v>0.1</v>
      </c>
      <c r="M139" s="28"/>
      <c r="N139" s="29">
        <v>0.65</v>
      </c>
      <c r="O139" s="29">
        <v>0.65</v>
      </c>
      <c r="P139" s="29">
        <v>0.65</v>
      </c>
      <c r="Q139" s="28"/>
      <c r="R139" s="30">
        <v>4</v>
      </c>
      <c r="S139" s="30">
        <v>4</v>
      </c>
      <c r="T139" s="30">
        <v>4</v>
      </c>
      <c r="U139" s="25"/>
      <c r="V139" s="27">
        <v>2100</v>
      </c>
      <c r="W139" s="27">
        <v>1950</v>
      </c>
      <c r="X139" s="28"/>
      <c r="Y139" s="27">
        <v>40</v>
      </c>
      <c r="Z139" s="27">
        <v>40</v>
      </c>
      <c r="AA139" s="28"/>
      <c r="AB139" s="29">
        <v>0.1</v>
      </c>
      <c r="AC139" s="29">
        <v>0.1</v>
      </c>
      <c r="AD139" s="28"/>
      <c r="AE139" s="29">
        <v>0.65</v>
      </c>
      <c r="AF139" s="29">
        <v>0.65</v>
      </c>
      <c r="AG139" s="28"/>
      <c r="AH139" s="30">
        <v>4</v>
      </c>
      <c r="AI139" s="30">
        <v>4</v>
      </c>
      <c r="AK139" s="27">
        <v>2000</v>
      </c>
      <c r="AL139" s="27">
        <v>1850</v>
      </c>
      <c r="AM139" s="28"/>
      <c r="AN139" s="27">
        <v>40</v>
      </c>
      <c r="AO139" s="27">
        <v>35</v>
      </c>
      <c r="AP139" s="28"/>
      <c r="AQ139" s="29">
        <v>0.1</v>
      </c>
      <c r="AR139" s="29">
        <v>0.1</v>
      </c>
      <c r="AS139" s="28"/>
      <c r="AT139" s="29">
        <v>0.65</v>
      </c>
      <c r="AU139" s="29">
        <v>0.65</v>
      </c>
      <c r="AV139" s="28"/>
      <c r="AW139" s="30">
        <v>4</v>
      </c>
      <c r="AX139" s="30">
        <v>4</v>
      </c>
      <c r="AY139" s="12"/>
    </row>
    <row r="140" spans="1:51">
      <c r="A140" s="26" t="s">
        <v>171</v>
      </c>
      <c r="B140" s="27">
        <v>2300</v>
      </c>
      <c r="C140" s="27">
        <v>2150</v>
      </c>
      <c r="D140" s="27">
        <v>2050</v>
      </c>
      <c r="E140" s="28"/>
      <c r="F140" s="27">
        <v>45</v>
      </c>
      <c r="G140" s="27">
        <v>45</v>
      </c>
      <c r="H140" s="27">
        <v>40</v>
      </c>
      <c r="I140" s="28"/>
      <c r="J140" s="29">
        <v>0.1</v>
      </c>
      <c r="K140" s="29">
        <v>0.1</v>
      </c>
      <c r="L140" s="29">
        <v>0.1</v>
      </c>
      <c r="M140" s="28"/>
      <c r="N140" s="29">
        <v>0.5</v>
      </c>
      <c r="O140" s="29">
        <v>0.5</v>
      </c>
      <c r="P140" s="29">
        <v>0.5</v>
      </c>
      <c r="Q140" s="28"/>
      <c r="R140" s="30">
        <v>4</v>
      </c>
      <c r="S140" s="30">
        <v>4</v>
      </c>
      <c r="T140" s="30">
        <v>4</v>
      </c>
      <c r="U140" s="25"/>
      <c r="V140" s="27">
        <v>2150</v>
      </c>
      <c r="W140" s="27">
        <v>2050</v>
      </c>
      <c r="X140" s="28"/>
      <c r="Y140" s="27">
        <v>45</v>
      </c>
      <c r="Z140" s="27">
        <v>40</v>
      </c>
      <c r="AA140" s="28"/>
      <c r="AB140" s="29">
        <v>0.1</v>
      </c>
      <c r="AC140" s="29">
        <v>0.1</v>
      </c>
      <c r="AD140" s="28"/>
      <c r="AE140" s="29">
        <v>0.5</v>
      </c>
      <c r="AF140" s="29">
        <v>0.5</v>
      </c>
      <c r="AG140" s="28"/>
      <c r="AH140" s="30">
        <v>4</v>
      </c>
      <c r="AI140" s="30">
        <v>4</v>
      </c>
      <c r="AK140" s="27">
        <v>2050</v>
      </c>
      <c r="AL140" s="27">
        <v>1950</v>
      </c>
      <c r="AM140" s="28"/>
      <c r="AN140" s="27">
        <v>40</v>
      </c>
      <c r="AO140" s="27">
        <v>40</v>
      </c>
      <c r="AP140" s="28"/>
      <c r="AQ140" s="29">
        <v>0.1</v>
      </c>
      <c r="AR140" s="29">
        <v>0.1</v>
      </c>
      <c r="AS140" s="28"/>
      <c r="AT140" s="29">
        <v>0.5</v>
      </c>
      <c r="AU140" s="29">
        <v>0.5</v>
      </c>
      <c r="AV140" s="28"/>
      <c r="AW140" s="30">
        <v>4</v>
      </c>
      <c r="AX140" s="30">
        <v>4</v>
      </c>
      <c r="AY140" s="12"/>
    </row>
    <row r="141" spans="1:51">
      <c r="A141" s="26" t="s">
        <v>62</v>
      </c>
      <c r="B141" s="27">
        <v>3600</v>
      </c>
      <c r="C141" s="27">
        <v>3450</v>
      </c>
      <c r="D141" s="27">
        <v>3200</v>
      </c>
      <c r="E141" s="28"/>
      <c r="F141" s="27">
        <v>70</v>
      </c>
      <c r="G141" s="27">
        <v>70</v>
      </c>
      <c r="H141" s="27">
        <v>65</v>
      </c>
      <c r="I141" s="28"/>
      <c r="J141" s="29">
        <v>0.1</v>
      </c>
      <c r="K141" s="29">
        <v>0.1</v>
      </c>
      <c r="L141" s="29">
        <v>0.1</v>
      </c>
      <c r="M141" s="28"/>
      <c r="N141" s="29">
        <v>0.5</v>
      </c>
      <c r="O141" s="29">
        <v>0.5</v>
      </c>
      <c r="P141" s="29">
        <v>0.5</v>
      </c>
      <c r="Q141" s="28"/>
      <c r="R141" s="30">
        <v>4</v>
      </c>
      <c r="S141" s="30">
        <v>4</v>
      </c>
      <c r="T141" s="30">
        <v>4</v>
      </c>
      <c r="U141" s="25"/>
      <c r="V141" s="27">
        <v>3400</v>
      </c>
      <c r="W141" s="27">
        <v>3200</v>
      </c>
      <c r="X141" s="28"/>
      <c r="Y141" s="27">
        <v>70</v>
      </c>
      <c r="Z141" s="27">
        <v>65</v>
      </c>
      <c r="AA141" s="28"/>
      <c r="AB141" s="29">
        <v>0.1</v>
      </c>
      <c r="AC141" s="29">
        <v>0.1</v>
      </c>
      <c r="AD141" s="28"/>
      <c r="AE141" s="29">
        <v>0.5</v>
      </c>
      <c r="AF141" s="29">
        <v>0.5</v>
      </c>
      <c r="AG141" s="28"/>
      <c r="AH141" s="30">
        <v>4</v>
      </c>
      <c r="AI141" s="30">
        <v>4</v>
      </c>
      <c r="AK141" s="27">
        <v>3300</v>
      </c>
      <c r="AL141" s="27">
        <v>3100</v>
      </c>
      <c r="AM141" s="28"/>
      <c r="AN141" s="27">
        <v>65</v>
      </c>
      <c r="AO141" s="27">
        <v>60</v>
      </c>
      <c r="AP141" s="28"/>
      <c r="AQ141" s="29">
        <v>0.1</v>
      </c>
      <c r="AR141" s="29">
        <v>0.1</v>
      </c>
      <c r="AS141" s="28"/>
      <c r="AT141" s="29">
        <v>0.5</v>
      </c>
      <c r="AU141" s="29">
        <v>0.5</v>
      </c>
      <c r="AV141" s="28"/>
      <c r="AW141" s="30">
        <v>4</v>
      </c>
      <c r="AX141" s="30">
        <v>4</v>
      </c>
      <c r="AY141" s="12"/>
    </row>
    <row r="142" spans="1:51">
      <c r="A142" s="26" t="s">
        <v>83</v>
      </c>
      <c r="B142" s="27">
        <v>2200</v>
      </c>
      <c r="C142" s="27">
        <v>2150</v>
      </c>
      <c r="D142" s="27">
        <v>2050</v>
      </c>
      <c r="E142" s="28"/>
      <c r="F142" s="27">
        <v>45</v>
      </c>
      <c r="G142" s="27">
        <v>45</v>
      </c>
      <c r="H142" s="27">
        <v>40</v>
      </c>
      <c r="I142" s="28"/>
      <c r="J142" s="29">
        <v>0.1</v>
      </c>
      <c r="K142" s="29">
        <v>0.1</v>
      </c>
      <c r="L142" s="29">
        <v>0.1</v>
      </c>
      <c r="M142" s="28"/>
      <c r="N142" s="29">
        <v>0.8</v>
      </c>
      <c r="O142" s="29">
        <v>0.8</v>
      </c>
      <c r="P142" s="29">
        <v>0.8</v>
      </c>
      <c r="Q142" s="28"/>
      <c r="R142" s="30">
        <v>4</v>
      </c>
      <c r="S142" s="30">
        <v>4</v>
      </c>
      <c r="T142" s="30">
        <v>4</v>
      </c>
      <c r="U142" s="25"/>
      <c r="V142" s="27">
        <v>2100</v>
      </c>
      <c r="W142" s="27">
        <v>2050</v>
      </c>
      <c r="X142" s="28"/>
      <c r="Y142" s="27">
        <v>40</v>
      </c>
      <c r="Z142" s="27">
        <v>40</v>
      </c>
      <c r="AA142" s="28"/>
      <c r="AB142" s="29">
        <v>0.1</v>
      </c>
      <c r="AC142" s="29">
        <v>0.1</v>
      </c>
      <c r="AD142" s="28"/>
      <c r="AE142" s="29">
        <v>0.8</v>
      </c>
      <c r="AF142" s="29">
        <v>0.8</v>
      </c>
      <c r="AG142" s="28"/>
      <c r="AH142" s="30">
        <v>4</v>
      </c>
      <c r="AI142" s="30">
        <v>4</v>
      </c>
      <c r="AK142" s="27">
        <v>2050</v>
      </c>
      <c r="AL142" s="27">
        <v>1950</v>
      </c>
      <c r="AM142" s="28"/>
      <c r="AN142" s="27">
        <v>40</v>
      </c>
      <c r="AO142" s="27">
        <v>40</v>
      </c>
      <c r="AP142" s="28"/>
      <c r="AQ142" s="29">
        <v>0.1</v>
      </c>
      <c r="AR142" s="29">
        <v>0.1</v>
      </c>
      <c r="AS142" s="28"/>
      <c r="AT142" s="29">
        <v>0.8</v>
      </c>
      <c r="AU142" s="29">
        <v>0.8</v>
      </c>
      <c r="AV142" s="28"/>
      <c r="AW142" s="30">
        <v>4</v>
      </c>
      <c r="AX142" s="30">
        <v>4</v>
      </c>
      <c r="AY142" s="12"/>
    </row>
    <row r="143" spans="1:51">
      <c r="A143" s="26" t="s">
        <v>70</v>
      </c>
      <c r="B143" s="27">
        <v>3050</v>
      </c>
      <c r="C143" s="27">
        <v>2900</v>
      </c>
      <c r="D143" s="27">
        <v>2750</v>
      </c>
      <c r="E143" s="28"/>
      <c r="F143" s="27">
        <v>60</v>
      </c>
      <c r="G143" s="27">
        <v>60</v>
      </c>
      <c r="H143" s="27">
        <v>55</v>
      </c>
      <c r="I143" s="28"/>
      <c r="J143" s="29">
        <v>0.1</v>
      </c>
      <c r="K143" s="29">
        <v>0.1</v>
      </c>
      <c r="L143" s="29">
        <v>0.1</v>
      </c>
      <c r="M143" s="28"/>
      <c r="N143" s="29">
        <v>0.8</v>
      </c>
      <c r="O143" s="29">
        <v>0.8</v>
      </c>
      <c r="P143" s="29">
        <v>0.8</v>
      </c>
      <c r="Q143" s="28"/>
      <c r="R143" s="30">
        <v>4</v>
      </c>
      <c r="S143" s="30">
        <v>4</v>
      </c>
      <c r="T143" s="30">
        <v>4</v>
      </c>
      <c r="U143" s="25"/>
      <c r="V143" s="27">
        <v>2900</v>
      </c>
      <c r="W143" s="27">
        <v>2750</v>
      </c>
      <c r="X143" s="28"/>
      <c r="Y143" s="27">
        <v>60</v>
      </c>
      <c r="Z143" s="27">
        <v>55</v>
      </c>
      <c r="AA143" s="28"/>
      <c r="AB143" s="29">
        <v>0.1</v>
      </c>
      <c r="AC143" s="29">
        <v>0.1</v>
      </c>
      <c r="AD143" s="28"/>
      <c r="AE143" s="29">
        <v>0.8</v>
      </c>
      <c r="AF143" s="29">
        <v>0.8</v>
      </c>
      <c r="AG143" s="28"/>
      <c r="AH143" s="30">
        <v>4</v>
      </c>
      <c r="AI143" s="30">
        <v>4</v>
      </c>
      <c r="AK143" s="27">
        <v>2800</v>
      </c>
      <c r="AL143" s="27">
        <v>2650</v>
      </c>
      <c r="AM143" s="28"/>
      <c r="AN143" s="27">
        <v>55</v>
      </c>
      <c r="AO143" s="27">
        <v>55</v>
      </c>
      <c r="AP143" s="28"/>
      <c r="AQ143" s="29">
        <v>0.1</v>
      </c>
      <c r="AR143" s="29">
        <v>0.1</v>
      </c>
      <c r="AS143" s="28"/>
      <c r="AT143" s="29">
        <v>0.8</v>
      </c>
      <c r="AU143" s="29">
        <v>0.8</v>
      </c>
      <c r="AV143" s="28"/>
      <c r="AW143" s="30">
        <v>4</v>
      </c>
      <c r="AX143" s="30">
        <v>4</v>
      </c>
      <c r="AY143" s="12"/>
    </row>
    <row r="144" spans="1:51">
      <c r="A144" s="31" t="s">
        <v>87</v>
      </c>
      <c r="B144" s="32" t="s">
        <v>4462</v>
      </c>
      <c r="C144" s="32" t="s">
        <v>4462</v>
      </c>
      <c r="D144" s="32" t="s">
        <v>4462</v>
      </c>
      <c r="E144" s="33"/>
      <c r="F144" s="32" t="s">
        <v>4462</v>
      </c>
      <c r="G144" s="32" t="s">
        <v>4462</v>
      </c>
      <c r="H144" s="32" t="s">
        <v>4462</v>
      </c>
      <c r="I144" s="33"/>
      <c r="J144" s="34" t="s">
        <v>4462</v>
      </c>
      <c r="K144" s="34" t="s">
        <v>4462</v>
      </c>
      <c r="L144" s="34" t="s">
        <v>4462</v>
      </c>
      <c r="M144" s="33"/>
      <c r="N144" s="34" t="s">
        <v>4462</v>
      </c>
      <c r="O144" s="34" t="s">
        <v>4462</v>
      </c>
      <c r="P144" s="34" t="s">
        <v>4462</v>
      </c>
      <c r="Q144" s="33"/>
      <c r="R144" s="35" t="s">
        <v>4462</v>
      </c>
      <c r="S144" s="35" t="s">
        <v>4462</v>
      </c>
      <c r="T144" s="35" t="s">
        <v>4462</v>
      </c>
      <c r="U144" s="25"/>
      <c r="V144" s="32" t="s">
        <v>4462</v>
      </c>
      <c r="W144" s="32" t="s">
        <v>4462</v>
      </c>
      <c r="X144" s="33"/>
      <c r="Y144" s="32" t="s">
        <v>4462</v>
      </c>
      <c r="Z144" s="32" t="s">
        <v>4462</v>
      </c>
      <c r="AA144" s="33"/>
      <c r="AB144" s="34" t="s">
        <v>4462</v>
      </c>
      <c r="AC144" s="34" t="s">
        <v>4462</v>
      </c>
      <c r="AD144" s="33"/>
      <c r="AE144" s="34" t="s">
        <v>4462</v>
      </c>
      <c r="AF144" s="34" t="s">
        <v>4462</v>
      </c>
      <c r="AG144" s="33"/>
      <c r="AH144" s="35" t="s">
        <v>4462</v>
      </c>
      <c r="AI144" s="35" t="s">
        <v>4462</v>
      </c>
      <c r="AK144" s="32" t="s">
        <v>4462</v>
      </c>
      <c r="AL144" s="32" t="s">
        <v>4462</v>
      </c>
      <c r="AM144" s="33"/>
      <c r="AN144" s="32" t="s">
        <v>4462</v>
      </c>
      <c r="AO144" s="32" t="s">
        <v>4462</v>
      </c>
      <c r="AP144" s="33"/>
      <c r="AQ144" s="34" t="s">
        <v>4462</v>
      </c>
      <c r="AR144" s="34" t="s">
        <v>4462</v>
      </c>
      <c r="AS144" s="33"/>
      <c r="AT144" s="34" t="s">
        <v>4462</v>
      </c>
      <c r="AU144" s="34" t="s">
        <v>4462</v>
      </c>
      <c r="AV144" s="33"/>
      <c r="AW144" s="35" t="s">
        <v>4462</v>
      </c>
      <c r="AX144" s="35" t="s">
        <v>4462</v>
      </c>
      <c r="AY144" s="12"/>
    </row>
    <row r="145" spans="1:51">
      <c r="A145" s="23" t="s">
        <v>4464</v>
      </c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5"/>
      <c r="V145" s="24"/>
      <c r="W145" s="24"/>
      <c r="X145" s="24"/>
      <c r="Y145" s="24"/>
      <c r="Z145" s="24"/>
      <c r="AA145" s="24"/>
      <c r="AB145" s="24"/>
      <c r="AC145" s="24"/>
      <c r="AD145" s="24"/>
      <c r="AE145" s="24"/>
      <c r="AF145" s="24"/>
      <c r="AG145" s="24"/>
      <c r="AH145" s="24"/>
      <c r="AI145" s="24"/>
      <c r="AK145" s="24"/>
      <c r="AL145" s="24"/>
      <c r="AM145" s="24"/>
      <c r="AN145" s="24"/>
      <c r="AO145" s="24"/>
      <c r="AP145" s="24"/>
      <c r="AQ145" s="24"/>
      <c r="AR145" s="24"/>
      <c r="AS145" s="24"/>
      <c r="AT145" s="24"/>
      <c r="AU145" s="24"/>
      <c r="AV145" s="24"/>
      <c r="AW145" s="24"/>
      <c r="AX145" s="24"/>
      <c r="AY145" s="12"/>
    </row>
    <row r="146" spans="1:51">
      <c r="A146" s="26" t="s">
        <v>4450</v>
      </c>
      <c r="B146" s="27">
        <v>6950</v>
      </c>
      <c r="C146" s="27">
        <v>4200</v>
      </c>
      <c r="D146" s="27">
        <v>2800</v>
      </c>
      <c r="E146" s="28"/>
      <c r="F146" s="27">
        <v>210</v>
      </c>
      <c r="G146" s="27">
        <v>130</v>
      </c>
      <c r="H146" s="27">
        <v>80</v>
      </c>
      <c r="I146" s="28"/>
      <c r="J146" s="29">
        <v>1</v>
      </c>
      <c r="K146" s="29">
        <v>1</v>
      </c>
      <c r="L146" s="29">
        <v>1</v>
      </c>
      <c r="M146" s="28"/>
      <c r="N146" s="29">
        <v>0.25</v>
      </c>
      <c r="O146" s="29">
        <v>0.25</v>
      </c>
      <c r="P146" s="29">
        <v>0.25</v>
      </c>
      <c r="Q146" s="28"/>
      <c r="R146" s="30">
        <v>4</v>
      </c>
      <c r="S146" s="30">
        <v>4</v>
      </c>
      <c r="T146" s="30">
        <v>4</v>
      </c>
      <c r="U146" s="25"/>
      <c r="V146" s="27">
        <v>4150</v>
      </c>
      <c r="W146" s="27">
        <v>2800</v>
      </c>
      <c r="X146" s="28"/>
      <c r="Y146" s="27">
        <v>130</v>
      </c>
      <c r="Z146" s="27">
        <v>80</v>
      </c>
      <c r="AA146" s="28"/>
      <c r="AB146" s="29">
        <v>1</v>
      </c>
      <c r="AC146" s="29">
        <v>1</v>
      </c>
      <c r="AD146" s="28"/>
      <c r="AE146" s="29">
        <v>0.25</v>
      </c>
      <c r="AF146" s="29">
        <v>0.25</v>
      </c>
      <c r="AG146" s="28"/>
      <c r="AH146" s="30">
        <v>4</v>
      </c>
      <c r="AI146" s="30">
        <v>4</v>
      </c>
      <c r="AK146" s="27">
        <v>3750</v>
      </c>
      <c r="AL146" s="27">
        <v>2750</v>
      </c>
      <c r="AM146" s="28"/>
      <c r="AN146" s="27">
        <v>110</v>
      </c>
      <c r="AO146" s="27">
        <v>80</v>
      </c>
      <c r="AP146" s="28"/>
      <c r="AQ146" s="29">
        <v>1</v>
      </c>
      <c r="AR146" s="29">
        <v>1</v>
      </c>
      <c r="AS146" s="28"/>
      <c r="AT146" s="29">
        <v>0.25</v>
      </c>
      <c r="AU146" s="29">
        <v>0.25</v>
      </c>
      <c r="AV146" s="28"/>
      <c r="AW146" s="30">
        <v>4</v>
      </c>
      <c r="AX146" s="30">
        <v>4</v>
      </c>
      <c r="AY146" s="12"/>
    </row>
    <row r="147" spans="1:51">
      <c r="A147" s="26" t="s">
        <v>4451</v>
      </c>
      <c r="B147" s="27">
        <v>6850</v>
      </c>
      <c r="C147" s="27">
        <v>4300</v>
      </c>
      <c r="D147" s="27">
        <v>2950</v>
      </c>
      <c r="E147" s="28"/>
      <c r="F147" s="27">
        <v>210</v>
      </c>
      <c r="G147" s="27">
        <v>130</v>
      </c>
      <c r="H147" s="27">
        <v>90</v>
      </c>
      <c r="I147" s="28"/>
      <c r="J147" s="29">
        <v>1</v>
      </c>
      <c r="K147" s="29">
        <v>1</v>
      </c>
      <c r="L147" s="29">
        <v>1</v>
      </c>
      <c r="M147" s="28"/>
      <c r="N147" s="29">
        <v>0.3</v>
      </c>
      <c r="O147" s="29">
        <v>0.35</v>
      </c>
      <c r="P147" s="29">
        <v>0.35</v>
      </c>
      <c r="Q147" s="28"/>
      <c r="R147" s="30">
        <v>4</v>
      </c>
      <c r="S147" s="30">
        <v>4</v>
      </c>
      <c r="T147" s="30">
        <v>4</v>
      </c>
      <c r="U147" s="25"/>
      <c r="V147" s="27">
        <v>4250</v>
      </c>
      <c r="W147" s="27">
        <v>2900</v>
      </c>
      <c r="X147" s="28"/>
      <c r="Y147" s="27">
        <v>130</v>
      </c>
      <c r="Z147" s="27">
        <v>90</v>
      </c>
      <c r="AA147" s="28"/>
      <c r="AB147" s="29">
        <v>1</v>
      </c>
      <c r="AC147" s="29">
        <v>1</v>
      </c>
      <c r="AD147" s="28"/>
      <c r="AE147" s="29">
        <v>0.35</v>
      </c>
      <c r="AF147" s="29">
        <v>0.35</v>
      </c>
      <c r="AG147" s="28"/>
      <c r="AH147" s="30">
        <v>4</v>
      </c>
      <c r="AI147" s="30">
        <v>4</v>
      </c>
      <c r="AK147" s="27">
        <v>3750</v>
      </c>
      <c r="AL147" s="27">
        <v>2750</v>
      </c>
      <c r="AM147" s="28"/>
      <c r="AN147" s="27">
        <v>110</v>
      </c>
      <c r="AO147" s="27">
        <v>80</v>
      </c>
      <c r="AP147" s="28"/>
      <c r="AQ147" s="29">
        <v>1</v>
      </c>
      <c r="AR147" s="29">
        <v>1</v>
      </c>
      <c r="AS147" s="28"/>
      <c r="AT147" s="29">
        <v>0.35</v>
      </c>
      <c r="AU147" s="29">
        <v>0.35</v>
      </c>
      <c r="AV147" s="28"/>
      <c r="AW147" s="30">
        <v>4</v>
      </c>
      <c r="AX147" s="30">
        <v>4</v>
      </c>
      <c r="AY147" s="12"/>
    </row>
    <row r="148" spans="1:51">
      <c r="A148" s="26" t="s">
        <v>495</v>
      </c>
      <c r="B148" s="27">
        <v>7000</v>
      </c>
      <c r="C148" s="27">
        <v>4400</v>
      </c>
      <c r="D148" s="27">
        <v>3000</v>
      </c>
      <c r="E148" s="28"/>
      <c r="F148" s="27">
        <v>210</v>
      </c>
      <c r="G148" s="27">
        <v>130</v>
      </c>
      <c r="H148" s="27">
        <v>90</v>
      </c>
      <c r="I148" s="28"/>
      <c r="J148" s="29">
        <v>1</v>
      </c>
      <c r="K148" s="29">
        <v>1</v>
      </c>
      <c r="L148" s="29">
        <v>1</v>
      </c>
      <c r="M148" s="28"/>
      <c r="N148" s="29">
        <v>0.3</v>
      </c>
      <c r="O148" s="29">
        <v>0.3</v>
      </c>
      <c r="P148" s="29">
        <v>0.3</v>
      </c>
      <c r="Q148" s="28"/>
      <c r="R148" s="30">
        <v>4</v>
      </c>
      <c r="S148" s="30">
        <v>4</v>
      </c>
      <c r="T148" s="30">
        <v>4</v>
      </c>
      <c r="U148" s="25"/>
      <c r="V148" s="27">
        <v>4400</v>
      </c>
      <c r="W148" s="27">
        <v>2950</v>
      </c>
      <c r="X148" s="28"/>
      <c r="Y148" s="27">
        <v>130</v>
      </c>
      <c r="Z148" s="27">
        <v>90</v>
      </c>
      <c r="AA148" s="28"/>
      <c r="AB148" s="29">
        <v>1</v>
      </c>
      <c r="AC148" s="29">
        <v>1</v>
      </c>
      <c r="AD148" s="28"/>
      <c r="AE148" s="29">
        <v>0.3</v>
      </c>
      <c r="AF148" s="29">
        <v>0.3</v>
      </c>
      <c r="AG148" s="28"/>
      <c r="AH148" s="30">
        <v>4</v>
      </c>
      <c r="AI148" s="30">
        <v>4</v>
      </c>
      <c r="AK148" s="27">
        <v>4000</v>
      </c>
      <c r="AL148" s="27">
        <v>3000</v>
      </c>
      <c r="AM148" s="28"/>
      <c r="AN148" s="27">
        <v>120</v>
      </c>
      <c r="AO148" s="27">
        <v>90</v>
      </c>
      <c r="AP148" s="28"/>
      <c r="AQ148" s="29">
        <v>1</v>
      </c>
      <c r="AR148" s="29">
        <v>1</v>
      </c>
      <c r="AS148" s="28"/>
      <c r="AT148" s="29">
        <v>0.3</v>
      </c>
      <c r="AU148" s="29">
        <v>0.3</v>
      </c>
      <c r="AV148" s="28"/>
      <c r="AW148" s="30">
        <v>4</v>
      </c>
      <c r="AX148" s="30">
        <v>4</v>
      </c>
      <c r="AY148" s="12"/>
    </row>
    <row r="149" spans="1:51">
      <c r="A149" s="26" t="s">
        <v>98</v>
      </c>
      <c r="B149" s="27">
        <v>6650</v>
      </c>
      <c r="C149" s="27">
        <v>4450</v>
      </c>
      <c r="D149" s="27">
        <v>3050</v>
      </c>
      <c r="E149" s="28"/>
      <c r="F149" s="27">
        <v>200</v>
      </c>
      <c r="G149" s="27">
        <v>130</v>
      </c>
      <c r="H149" s="27">
        <v>90</v>
      </c>
      <c r="I149" s="28"/>
      <c r="J149" s="29">
        <v>1</v>
      </c>
      <c r="K149" s="29">
        <v>1</v>
      </c>
      <c r="L149" s="29">
        <v>1</v>
      </c>
      <c r="M149" s="28"/>
      <c r="N149" s="29">
        <v>0.3</v>
      </c>
      <c r="O149" s="29">
        <v>0.3</v>
      </c>
      <c r="P149" s="29">
        <v>0.3</v>
      </c>
      <c r="Q149" s="28"/>
      <c r="R149" s="30">
        <v>4</v>
      </c>
      <c r="S149" s="30">
        <v>4</v>
      </c>
      <c r="T149" s="30">
        <v>4</v>
      </c>
      <c r="U149" s="25"/>
      <c r="V149" s="27">
        <v>4400</v>
      </c>
      <c r="W149" s="27">
        <v>3050</v>
      </c>
      <c r="X149" s="28"/>
      <c r="Y149" s="27">
        <v>130</v>
      </c>
      <c r="Z149" s="27">
        <v>90</v>
      </c>
      <c r="AA149" s="28"/>
      <c r="AB149" s="29">
        <v>1</v>
      </c>
      <c r="AC149" s="29">
        <v>1</v>
      </c>
      <c r="AD149" s="28"/>
      <c r="AE149" s="29">
        <v>0.3</v>
      </c>
      <c r="AF149" s="29">
        <v>0.3</v>
      </c>
      <c r="AG149" s="28"/>
      <c r="AH149" s="30">
        <v>4</v>
      </c>
      <c r="AI149" s="30">
        <v>4</v>
      </c>
      <c r="AK149" s="27">
        <v>3700</v>
      </c>
      <c r="AL149" s="27">
        <v>2700</v>
      </c>
      <c r="AM149" s="28"/>
      <c r="AN149" s="27">
        <v>110</v>
      </c>
      <c r="AO149" s="27">
        <v>80</v>
      </c>
      <c r="AP149" s="28"/>
      <c r="AQ149" s="29">
        <v>1</v>
      </c>
      <c r="AR149" s="29">
        <v>1</v>
      </c>
      <c r="AS149" s="28"/>
      <c r="AT149" s="29">
        <v>0.3</v>
      </c>
      <c r="AU149" s="29">
        <v>0.3</v>
      </c>
      <c r="AV149" s="28"/>
      <c r="AW149" s="30">
        <v>4</v>
      </c>
      <c r="AX149" s="30">
        <v>4</v>
      </c>
      <c r="AY149" s="12"/>
    </row>
    <row r="150" spans="1:51">
      <c r="A150" s="26" t="s">
        <v>171</v>
      </c>
      <c r="B150" s="27">
        <v>6600</v>
      </c>
      <c r="C150" s="27">
        <v>4250</v>
      </c>
      <c r="D150" s="27">
        <v>2850</v>
      </c>
      <c r="E150" s="28"/>
      <c r="F150" s="27">
        <v>200</v>
      </c>
      <c r="G150" s="27">
        <v>130</v>
      </c>
      <c r="H150" s="27">
        <v>90</v>
      </c>
      <c r="I150" s="28"/>
      <c r="J150" s="29">
        <v>1</v>
      </c>
      <c r="K150" s="29">
        <v>1</v>
      </c>
      <c r="L150" s="29">
        <v>1</v>
      </c>
      <c r="M150" s="28"/>
      <c r="N150" s="29">
        <v>0.3</v>
      </c>
      <c r="O150" s="29">
        <v>0.35</v>
      </c>
      <c r="P150" s="29">
        <v>0.35</v>
      </c>
      <c r="Q150" s="28"/>
      <c r="R150" s="30">
        <v>4</v>
      </c>
      <c r="S150" s="30">
        <v>4</v>
      </c>
      <c r="T150" s="30">
        <v>4</v>
      </c>
      <c r="U150" s="25"/>
      <c r="V150" s="27">
        <v>4250</v>
      </c>
      <c r="W150" s="27">
        <v>2800</v>
      </c>
      <c r="X150" s="28"/>
      <c r="Y150" s="27">
        <v>130</v>
      </c>
      <c r="Z150" s="27">
        <v>80</v>
      </c>
      <c r="AA150" s="28"/>
      <c r="AB150" s="29">
        <v>1</v>
      </c>
      <c r="AC150" s="29">
        <v>1</v>
      </c>
      <c r="AD150" s="28"/>
      <c r="AE150" s="29">
        <v>0.35</v>
      </c>
      <c r="AF150" s="29">
        <v>0.35</v>
      </c>
      <c r="AG150" s="28"/>
      <c r="AH150" s="30">
        <v>4</v>
      </c>
      <c r="AI150" s="30">
        <v>4</v>
      </c>
      <c r="AK150" s="27">
        <v>3650</v>
      </c>
      <c r="AL150" s="27">
        <v>2650</v>
      </c>
      <c r="AM150" s="28"/>
      <c r="AN150" s="27">
        <v>110</v>
      </c>
      <c r="AO150" s="27">
        <v>80</v>
      </c>
      <c r="AP150" s="28"/>
      <c r="AQ150" s="29">
        <v>1</v>
      </c>
      <c r="AR150" s="29">
        <v>1</v>
      </c>
      <c r="AS150" s="28"/>
      <c r="AT150" s="29">
        <v>0.35</v>
      </c>
      <c r="AU150" s="29">
        <v>0.35</v>
      </c>
      <c r="AV150" s="28"/>
      <c r="AW150" s="30">
        <v>4</v>
      </c>
      <c r="AX150" s="30">
        <v>4</v>
      </c>
      <c r="AY150" s="12"/>
    </row>
    <row r="151" spans="1:51">
      <c r="A151" s="26" t="s">
        <v>62</v>
      </c>
      <c r="B151" s="27">
        <v>6500</v>
      </c>
      <c r="C151" s="27">
        <v>4250</v>
      </c>
      <c r="D151" s="27">
        <v>2850</v>
      </c>
      <c r="E151" s="28"/>
      <c r="F151" s="27">
        <v>200</v>
      </c>
      <c r="G151" s="27">
        <v>130</v>
      </c>
      <c r="H151" s="27">
        <v>90</v>
      </c>
      <c r="I151" s="28"/>
      <c r="J151" s="29">
        <v>1</v>
      </c>
      <c r="K151" s="29">
        <v>1</v>
      </c>
      <c r="L151" s="29">
        <v>1</v>
      </c>
      <c r="M151" s="28"/>
      <c r="N151" s="29">
        <v>0.3</v>
      </c>
      <c r="O151" s="29">
        <v>0.3</v>
      </c>
      <c r="P151" s="29">
        <v>0.3</v>
      </c>
      <c r="Q151" s="28"/>
      <c r="R151" s="30">
        <v>4</v>
      </c>
      <c r="S151" s="30">
        <v>4</v>
      </c>
      <c r="T151" s="30">
        <v>4</v>
      </c>
      <c r="U151" s="25"/>
      <c r="V151" s="27">
        <v>4250</v>
      </c>
      <c r="W151" s="27">
        <v>2800</v>
      </c>
      <c r="X151" s="28"/>
      <c r="Y151" s="27">
        <v>130</v>
      </c>
      <c r="Z151" s="27">
        <v>80</v>
      </c>
      <c r="AA151" s="28"/>
      <c r="AB151" s="29">
        <v>1</v>
      </c>
      <c r="AC151" s="29">
        <v>1</v>
      </c>
      <c r="AD151" s="28"/>
      <c r="AE151" s="29">
        <v>0.3</v>
      </c>
      <c r="AF151" s="29">
        <v>0.3</v>
      </c>
      <c r="AG151" s="28"/>
      <c r="AH151" s="30">
        <v>4</v>
      </c>
      <c r="AI151" s="30">
        <v>4</v>
      </c>
      <c r="AK151" s="27">
        <v>3700</v>
      </c>
      <c r="AL151" s="27">
        <v>2750</v>
      </c>
      <c r="AM151" s="28"/>
      <c r="AN151" s="27">
        <v>110</v>
      </c>
      <c r="AO151" s="27">
        <v>80</v>
      </c>
      <c r="AP151" s="28"/>
      <c r="AQ151" s="29">
        <v>1</v>
      </c>
      <c r="AR151" s="29">
        <v>1</v>
      </c>
      <c r="AS151" s="28"/>
      <c r="AT151" s="29">
        <v>0.3</v>
      </c>
      <c r="AU151" s="29">
        <v>0.3</v>
      </c>
      <c r="AV151" s="28"/>
      <c r="AW151" s="30">
        <v>4</v>
      </c>
      <c r="AX151" s="30">
        <v>4</v>
      </c>
      <c r="AY151" s="12"/>
    </row>
    <row r="152" spans="1:51">
      <c r="A152" s="26" t="s">
        <v>83</v>
      </c>
      <c r="B152" s="27">
        <v>6650</v>
      </c>
      <c r="C152" s="27">
        <v>4450</v>
      </c>
      <c r="D152" s="27">
        <v>3050</v>
      </c>
      <c r="E152" s="28"/>
      <c r="F152" s="27">
        <v>200</v>
      </c>
      <c r="G152" s="27">
        <v>130</v>
      </c>
      <c r="H152" s="27">
        <v>90</v>
      </c>
      <c r="I152" s="28"/>
      <c r="J152" s="29">
        <v>1</v>
      </c>
      <c r="K152" s="29">
        <v>1</v>
      </c>
      <c r="L152" s="29">
        <v>1</v>
      </c>
      <c r="M152" s="28"/>
      <c r="N152" s="29">
        <v>0.3</v>
      </c>
      <c r="O152" s="29">
        <v>0.3</v>
      </c>
      <c r="P152" s="29">
        <v>0.3</v>
      </c>
      <c r="Q152" s="28"/>
      <c r="R152" s="30">
        <v>4</v>
      </c>
      <c r="S152" s="30">
        <v>4</v>
      </c>
      <c r="T152" s="30">
        <v>4</v>
      </c>
      <c r="U152" s="25"/>
      <c r="V152" s="27">
        <v>4400</v>
      </c>
      <c r="W152" s="27">
        <v>3050</v>
      </c>
      <c r="X152" s="28"/>
      <c r="Y152" s="27">
        <v>130</v>
      </c>
      <c r="Z152" s="27">
        <v>90</v>
      </c>
      <c r="AA152" s="28"/>
      <c r="AB152" s="29">
        <v>1</v>
      </c>
      <c r="AC152" s="29">
        <v>1</v>
      </c>
      <c r="AD152" s="28"/>
      <c r="AE152" s="29">
        <v>0.3</v>
      </c>
      <c r="AF152" s="29">
        <v>0.3</v>
      </c>
      <c r="AG152" s="28"/>
      <c r="AH152" s="30">
        <v>4</v>
      </c>
      <c r="AI152" s="30">
        <v>4</v>
      </c>
      <c r="AK152" s="27">
        <v>3850</v>
      </c>
      <c r="AL152" s="27">
        <v>2800</v>
      </c>
      <c r="AM152" s="28"/>
      <c r="AN152" s="27">
        <v>120</v>
      </c>
      <c r="AO152" s="27">
        <v>80</v>
      </c>
      <c r="AP152" s="28"/>
      <c r="AQ152" s="29">
        <v>1</v>
      </c>
      <c r="AR152" s="29">
        <v>1</v>
      </c>
      <c r="AS152" s="28"/>
      <c r="AT152" s="29">
        <v>0.3</v>
      </c>
      <c r="AU152" s="29">
        <v>0.3</v>
      </c>
      <c r="AV152" s="28"/>
      <c r="AW152" s="30">
        <v>4</v>
      </c>
      <c r="AX152" s="30">
        <v>4</v>
      </c>
      <c r="AY152" s="12"/>
    </row>
    <row r="153" spans="1:51">
      <c r="A153" s="26" t="s">
        <v>70</v>
      </c>
      <c r="B153" s="27">
        <v>6550</v>
      </c>
      <c r="C153" s="27">
        <v>4250</v>
      </c>
      <c r="D153" s="27">
        <v>2900</v>
      </c>
      <c r="E153" s="28"/>
      <c r="F153" s="27">
        <v>200</v>
      </c>
      <c r="G153" s="27">
        <v>130</v>
      </c>
      <c r="H153" s="27">
        <v>90</v>
      </c>
      <c r="I153" s="28"/>
      <c r="J153" s="29">
        <v>1</v>
      </c>
      <c r="K153" s="29">
        <v>1</v>
      </c>
      <c r="L153" s="29">
        <v>1</v>
      </c>
      <c r="M153" s="28"/>
      <c r="N153" s="29">
        <v>0.3</v>
      </c>
      <c r="O153" s="29">
        <v>0.3</v>
      </c>
      <c r="P153" s="29">
        <v>0.3</v>
      </c>
      <c r="Q153" s="28"/>
      <c r="R153" s="30">
        <v>4</v>
      </c>
      <c r="S153" s="30">
        <v>4</v>
      </c>
      <c r="T153" s="30">
        <v>4</v>
      </c>
      <c r="U153" s="25"/>
      <c r="V153" s="27">
        <v>4250</v>
      </c>
      <c r="W153" s="27">
        <v>2900</v>
      </c>
      <c r="X153" s="28"/>
      <c r="Y153" s="27">
        <v>130</v>
      </c>
      <c r="Z153" s="27">
        <v>90</v>
      </c>
      <c r="AA153" s="28"/>
      <c r="AB153" s="29">
        <v>1</v>
      </c>
      <c r="AC153" s="29">
        <v>1</v>
      </c>
      <c r="AD153" s="28"/>
      <c r="AE153" s="29">
        <v>0.3</v>
      </c>
      <c r="AF153" s="29">
        <v>0.3</v>
      </c>
      <c r="AG153" s="28"/>
      <c r="AH153" s="30">
        <v>4</v>
      </c>
      <c r="AI153" s="30">
        <v>4</v>
      </c>
      <c r="AK153" s="27">
        <v>3700</v>
      </c>
      <c r="AL153" s="27">
        <v>2650</v>
      </c>
      <c r="AM153" s="28"/>
      <c r="AN153" s="27">
        <v>110</v>
      </c>
      <c r="AO153" s="27">
        <v>80</v>
      </c>
      <c r="AP153" s="28"/>
      <c r="AQ153" s="29">
        <v>1</v>
      </c>
      <c r="AR153" s="29">
        <v>1</v>
      </c>
      <c r="AS153" s="28"/>
      <c r="AT153" s="29">
        <v>0.3</v>
      </c>
      <c r="AU153" s="29">
        <v>0.3</v>
      </c>
      <c r="AV153" s="28"/>
      <c r="AW153" s="30">
        <v>4</v>
      </c>
      <c r="AX153" s="30">
        <v>4</v>
      </c>
      <c r="AY153" s="12"/>
    </row>
    <row r="154" spans="1:51">
      <c r="A154" s="31" t="s">
        <v>87</v>
      </c>
      <c r="B154" s="32" t="s">
        <v>4462</v>
      </c>
      <c r="C154" s="32" t="s">
        <v>4462</v>
      </c>
      <c r="D154" s="32" t="s">
        <v>4462</v>
      </c>
      <c r="E154" s="33"/>
      <c r="F154" s="32" t="s">
        <v>4462</v>
      </c>
      <c r="G154" s="32" t="s">
        <v>4462</v>
      </c>
      <c r="H154" s="32" t="s">
        <v>4462</v>
      </c>
      <c r="I154" s="33"/>
      <c r="J154" s="34" t="s">
        <v>4462</v>
      </c>
      <c r="K154" s="34" t="s">
        <v>4462</v>
      </c>
      <c r="L154" s="34" t="s">
        <v>4462</v>
      </c>
      <c r="M154" s="33"/>
      <c r="N154" s="34" t="s">
        <v>4462</v>
      </c>
      <c r="O154" s="34" t="s">
        <v>4462</v>
      </c>
      <c r="P154" s="34" t="s">
        <v>4462</v>
      </c>
      <c r="Q154" s="33"/>
      <c r="R154" s="35" t="s">
        <v>4462</v>
      </c>
      <c r="S154" s="35" t="s">
        <v>4462</v>
      </c>
      <c r="T154" s="35" t="s">
        <v>4462</v>
      </c>
      <c r="U154" s="25"/>
      <c r="V154" s="32" t="s">
        <v>4462</v>
      </c>
      <c r="W154" s="32" t="s">
        <v>4462</v>
      </c>
      <c r="X154" s="33"/>
      <c r="Y154" s="32" t="s">
        <v>4462</v>
      </c>
      <c r="Z154" s="32" t="s">
        <v>4462</v>
      </c>
      <c r="AA154" s="33"/>
      <c r="AB154" s="34" t="s">
        <v>4462</v>
      </c>
      <c r="AC154" s="34" t="s">
        <v>4462</v>
      </c>
      <c r="AD154" s="33"/>
      <c r="AE154" s="34" t="s">
        <v>4462</v>
      </c>
      <c r="AF154" s="34" t="s">
        <v>4462</v>
      </c>
      <c r="AG154" s="33"/>
      <c r="AH154" s="35" t="s">
        <v>4462</v>
      </c>
      <c r="AI154" s="35" t="s">
        <v>4462</v>
      </c>
      <c r="AK154" s="32" t="s">
        <v>4462</v>
      </c>
      <c r="AL154" s="32" t="s">
        <v>4462</v>
      </c>
      <c r="AM154" s="33"/>
      <c r="AN154" s="32" t="s">
        <v>4462</v>
      </c>
      <c r="AO154" s="32" t="s">
        <v>4462</v>
      </c>
      <c r="AP154" s="33"/>
      <c r="AQ154" s="34" t="s">
        <v>4462</v>
      </c>
      <c r="AR154" s="34" t="s">
        <v>4462</v>
      </c>
      <c r="AS154" s="33"/>
      <c r="AT154" s="34" t="s">
        <v>4462</v>
      </c>
      <c r="AU154" s="34" t="s">
        <v>4462</v>
      </c>
      <c r="AV154" s="33"/>
      <c r="AW154" s="35" t="s">
        <v>4462</v>
      </c>
      <c r="AX154" s="35" t="s">
        <v>4462</v>
      </c>
      <c r="AY154" s="12"/>
    </row>
    <row r="155" spans="1:51">
      <c r="AY155" s="12"/>
    </row>
    <row r="156" spans="1:51">
      <c r="AY156" s="12"/>
    </row>
    <row r="157" spans="1:51">
      <c r="AY157" s="12"/>
    </row>
    <row r="158" spans="1:51">
      <c r="AY158" s="12"/>
    </row>
  </sheetData>
  <mergeCells count="18">
    <mergeCell ref="B1:T1"/>
    <mergeCell ref="V1:AI1"/>
    <mergeCell ref="AK1:AX1"/>
    <mergeCell ref="B2:D3"/>
    <mergeCell ref="N2:P3"/>
    <mergeCell ref="F2:H3"/>
    <mergeCell ref="R2:T3"/>
    <mergeCell ref="J2:L3"/>
    <mergeCell ref="V2:W3"/>
    <mergeCell ref="AB2:AC3"/>
    <mergeCell ref="AH2:AI3"/>
    <mergeCell ref="AN2:AO3"/>
    <mergeCell ref="AT2:AU3"/>
    <mergeCell ref="Y2:Z3"/>
    <mergeCell ref="AE2:AF3"/>
    <mergeCell ref="AK2:AL3"/>
    <mergeCell ref="AQ2:AR3"/>
    <mergeCell ref="AW2:AX3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1"/>
  <sheetViews>
    <sheetView zoomScale="67" zoomScaleNormal="67" workbookViewId="0">
      <selection activeCell="E32" sqref="E32"/>
    </sheetView>
  </sheetViews>
  <sheetFormatPr defaultColWidth="8.72727272727273" defaultRowHeight="14.5" outlineLevelCol="5"/>
  <cols>
    <col min="3" max="3" width="22.4545454545455" customWidth="1"/>
    <col min="5" max="5" width="12.8181818181818" customWidth="1"/>
  </cols>
  <sheetData>
    <row r="1" spans="1:6">
      <c r="A1" t="s">
        <v>4465</v>
      </c>
    </row>
    <row r="2" spans="1:6">
      <c r="B2" s="10" t="s">
        <v>4466</v>
      </c>
    </row>
    <row r="4" spans="1:6">
      <c r="B4" t="s">
        <v>4467</v>
      </c>
      <c r="C4" t="s">
        <v>33</v>
      </c>
      <c r="D4" t="s">
        <v>14</v>
      </c>
      <c r="E4" t="s">
        <v>4468</v>
      </c>
      <c r="F4" t="s">
        <v>13</v>
      </c>
    </row>
    <row r="5" spans="1:6">
      <c r="B5" s="4" t="s">
        <v>4469</v>
      </c>
      <c r="C5" t="s">
        <v>4470</v>
      </c>
      <c r="D5">
        <v>2020</v>
      </c>
      <c r="E5">
        <v>0</v>
      </c>
      <c r="F5" t="s">
        <v>59</v>
      </c>
    </row>
    <row r="6" spans="1:6">
      <c r="B6" t="str">
        <f>B5</f>
        <v>NorthAm</v>
      </c>
      <c r="C6" t="s">
        <v>4470</v>
      </c>
      <c r="D6">
        <v>2025</v>
      </c>
      <c r="E6">
        <v>50</v>
      </c>
      <c r="F6" t="s">
        <v>59</v>
      </c>
    </row>
    <row r="7" spans="1:6">
      <c r="B7" t="str">
        <f t="shared" ref="B7:B21" si="0">B6</f>
        <v>NorthAm</v>
      </c>
      <c r="C7" t="s">
        <v>4470</v>
      </c>
      <c r="D7">
        <v>2030</v>
      </c>
      <c r="E7">
        <v>80.5255</v>
      </c>
      <c r="F7" t="s">
        <v>59</v>
      </c>
    </row>
    <row r="8" spans="1:6">
      <c r="B8" t="str">
        <f t="shared" si="0"/>
        <v>NorthAm</v>
      </c>
      <c r="C8" t="s">
        <v>4470</v>
      </c>
      <c r="D8">
        <v>2035</v>
      </c>
      <c r="E8">
        <v>129.687123005</v>
      </c>
      <c r="F8" t="s">
        <v>59</v>
      </c>
    </row>
    <row r="9" spans="1:6">
      <c r="B9" t="str">
        <f t="shared" si="0"/>
        <v>NorthAm</v>
      </c>
      <c r="C9" t="s">
        <v>4470</v>
      </c>
      <c r="D9">
        <v>2040</v>
      </c>
      <c r="E9">
        <v>208.862408470783</v>
      </c>
      <c r="F9" t="s">
        <v>59</v>
      </c>
    </row>
    <row r="10" spans="1:6">
      <c r="B10" t="str">
        <f t="shared" si="0"/>
        <v>NorthAm</v>
      </c>
      <c r="C10" t="s">
        <v>4470</v>
      </c>
      <c r="D10">
        <v>2045</v>
      </c>
      <c r="E10">
        <v>336.37499746628</v>
      </c>
      <c r="F10" t="s">
        <v>59</v>
      </c>
    </row>
    <row r="11" spans="1:6">
      <c r="B11" t="str">
        <f t="shared" si="0"/>
        <v>NorthAm</v>
      </c>
      <c r="C11" t="s">
        <v>4470</v>
      </c>
      <c r="D11">
        <v>2050</v>
      </c>
      <c r="E11">
        <v>541.735297169419</v>
      </c>
      <c r="F11" t="s">
        <v>59</v>
      </c>
    </row>
    <row r="12" spans="1:6">
      <c r="B12" t="str">
        <f t="shared" si="0"/>
        <v>NorthAm</v>
      </c>
      <c r="C12" t="s">
        <v>4470</v>
      </c>
      <c r="D12">
        <v>2055</v>
      </c>
      <c r="E12">
        <v>541.735297169419</v>
      </c>
      <c r="F12" t="s">
        <v>59</v>
      </c>
    </row>
    <row r="13" spans="1:6">
      <c r="B13" t="str">
        <f t="shared" si="0"/>
        <v>NorthAm</v>
      </c>
      <c r="C13" t="s">
        <v>4470</v>
      </c>
      <c r="D13">
        <v>2060</v>
      </c>
      <c r="E13">
        <v>541.735297169419</v>
      </c>
      <c r="F13" t="s">
        <v>59</v>
      </c>
    </row>
    <row r="14" spans="1:6">
      <c r="B14" t="str">
        <f t="shared" si="0"/>
        <v>NorthAm</v>
      </c>
      <c r="C14" t="s">
        <v>4470</v>
      </c>
      <c r="D14">
        <v>2065</v>
      </c>
      <c r="E14">
        <v>541.735297169419</v>
      </c>
      <c r="F14" t="s">
        <v>59</v>
      </c>
    </row>
    <row r="15" spans="1:6">
      <c r="B15" t="str">
        <f t="shared" si="0"/>
        <v>NorthAm</v>
      </c>
      <c r="C15" t="s">
        <v>4470</v>
      </c>
      <c r="D15">
        <v>2070</v>
      </c>
      <c r="E15">
        <v>541.735297169419</v>
      </c>
      <c r="F15" t="s">
        <v>59</v>
      </c>
    </row>
    <row r="16" spans="1:6">
      <c r="B16" t="str">
        <f t="shared" si="0"/>
        <v>NorthAm</v>
      </c>
      <c r="C16" t="s">
        <v>4470</v>
      </c>
      <c r="D16">
        <v>2075</v>
      </c>
      <c r="E16">
        <v>541.735297169419</v>
      </c>
      <c r="F16" t="s">
        <v>59</v>
      </c>
    </row>
    <row r="17" spans="2:6">
      <c r="B17" t="str">
        <f t="shared" si="0"/>
        <v>NorthAm</v>
      </c>
      <c r="C17" t="s">
        <v>4470</v>
      </c>
      <c r="D17">
        <v>2080</v>
      </c>
      <c r="E17">
        <v>541.735297169419</v>
      </c>
      <c r="F17" t="s">
        <v>59</v>
      </c>
    </row>
    <row r="18" spans="2:6">
      <c r="B18" t="str">
        <f t="shared" si="0"/>
        <v>NorthAm</v>
      </c>
      <c r="C18" t="s">
        <v>4470</v>
      </c>
      <c r="D18">
        <v>2085</v>
      </c>
      <c r="E18">
        <v>541.735297169419</v>
      </c>
      <c r="F18" t="s">
        <v>59</v>
      </c>
    </row>
    <row r="19" spans="2:6">
      <c r="B19" t="str">
        <f t="shared" si="0"/>
        <v>NorthAm</v>
      </c>
      <c r="C19" t="s">
        <v>4470</v>
      </c>
      <c r="D19">
        <v>2090</v>
      </c>
      <c r="E19">
        <v>541.735297169419</v>
      </c>
      <c r="F19" t="s">
        <v>59</v>
      </c>
    </row>
    <row r="20" spans="2:6">
      <c r="B20" t="str">
        <f t="shared" si="0"/>
        <v>NorthAm</v>
      </c>
      <c r="C20" t="s">
        <v>4470</v>
      </c>
      <c r="D20">
        <v>2095</v>
      </c>
      <c r="E20">
        <v>541.735297169419</v>
      </c>
      <c r="F20" t="s">
        <v>59</v>
      </c>
    </row>
    <row r="21" spans="2:6">
      <c r="B21" t="str">
        <f t="shared" si="0"/>
        <v>NorthAm</v>
      </c>
      <c r="C21" t="s">
        <v>4470</v>
      </c>
      <c r="D21">
        <v>2100</v>
      </c>
      <c r="E21">
        <v>541.735297169419</v>
      </c>
      <c r="F21" t="s">
        <v>59</v>
      </c>
    </row>
  </sheetData>
  <pageMargins left="0.75" right="0.75" top="1" bottom="1" header="0.5" footer="0.5"/>
  <headerFooter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2:R33"/>
  <sheetViews>
    <sheetView tabSelected="1" zoomScale="58" zoomScaleNormal="58" workbookViewId="0">
      <selection activeCell="W16" sqref="W16"/>
    </sheetView>
  </sheetViews>
  <sheetFormatPr defaultColWidth="8.72727272727273" defaultRowHeight="14.5"/>
  <cols>
    <col min="14" max="14" width="31.7272727272727" customWidth="1"/>
  </cols>
  <sheetData>
    <row r="2" spans="13:18">
      <c r="N2" t="s">
        <v>4471</v>
      </c>
    </row>
    <row r="3" spans="13:18">
      <c r="M3" t="s">
        <v>14</v>
      </c>
      <c r="N3" t="s">
        <v>4472</v>
      </c>
      <c r="O3" t="s">
        <v>16</v>
      </c>
      <c r="P3" s="1" t="s">
        <v>873</v>
      </c>
    </row>
    <row r="4" spans="13:18">
      <c r="M4">
        <v>2035</v>
      </c>
      <c r="N4" t="str">
        <f>N6</f>
        <v>TAD, TAI</v>
      </c>
      <c r="O4" t="str">
        <f>"*"&amp;ROUND(P22/O22,3)</f>
        <v>*1.357</v>
      </c>
      <c r="P4" s="2" t="s">
        <v>6</v>
      </c>
    </row>
    <row r="5" spans="13:18">
      <c r="M5">
        <v>2040</v>
      </c>
      <c r="N5" t="str">
        <f>N4</f>
        <v>TAD, TAI</v>
      </c>
      <c r="O5" t="str">
        <f>"*"&amp;ROUND(Q22/O22,3)</f>
        <v>*1.5</v>
      </c>
      <c r="P5" s="2" t="s">
        <v>6</v>
      </c>
    </row>
    <row r="6" spans="13:18">
      <c r="M6">
        <v>2050</v>
      </c>
      <c r="N6" t="s">
        <v>4473</v>
      </c>
      <c r="O6" t="str">
        <f>"*"&amp;ROUND(R22/O22,3)</f>
        <v>*1.786</v>
      </c>
      <c r="P6" s="2" t="s">
        <v>6</v>
      </c>
    </row>
    <row r="7" spans="13:18">
      <c r="M7">
        <v>2100</v>
      </c>
      <c r="N7" t="str">
        <f>N6</f>
        <v>TAD, TAI</v>
      </c>
      <c r="O7" t="str">
        <f>O6</f>
        <v>*1.786</v>
      </c>
      <c r="P7" s="2" t="s">
        <v>6</v>
      </c>
    </row>
    <row r="8" spans="13:18">
      <c r="M8">
        <v>2035</v>
      </c>
      <c r="N8" t="s">
        <v>4474</v>
      </c>
      <c r="O8" t="str">
        <f>"*"&amp;ROUND(P33/O33,3)</f>
        <v>*1.273</v>
      </c>
      <c r="P8" s="2" t="s">
        <v>6</v>
      </c>
    </row>
    <row r="9" spans="13:18">
      <c r="M9">
        <v>2040</v>
      </c>
      <c r="N9" t="s">
        <v>4474</v>
      </c>
      <c r="O9" t="str">
        <f>"*"&amp;ROUND(Q33/O33,3)</f>
        <v>*1.364</v>
      </c>
      <c r="P9" s="2" t="s">
        <v>6</v>
      </c>
    </row>
    <row r="10" spans="13:18">
      <c r="M10">
        <v>2050</v>
      </c>
      <c r="N10" t="s">
        <v>4474</v>
      </c>
      <c r="O10" t="str">
        <f>"*"&amp;ROUND(R33/O33,3)</f>
        <v>*1.545</v>
      </c>
      <c r="P10" s="2" t="s">
        <v>6</v>
      </c>
    </row>
    <row r="11" spans="13:18">
      <c r="M11">
        <v>2100</v>
      </c>
      <c r="N11" t="s">
        <v>4474</v>
      </c>
      <c r="O11" t="str">
        <f>O10</f>
        <v>*1.545</v>
      </c>
      <c r="P11" s="2" t="s">
        <v>6</v>
      </c>
    </row>
    <row r="16" spans="13:18">
      <c r="M16" s="3" t="s">
        <v>4475</v>
      </c>
      <c r="N16" s="3"/>
      <c r="O16" s="4"/>
      <c r="P16" s="4"/>
      <c r="Q16" s="3"/>
      <c r="R16" s="3"/>
    </row>
    <row r="17" spans="13:18">
      <c r="M17" s="3" t="s">
        <v>4476</v>
      </c>
      <c r="N17" s="3"/>
      <c r="O17" s="4"/>
      <c r="P17" s="4"/>
      <c r="Q17" s="3"/>
      <c r="R17" s="3"/>
    </row>
    <row r="18" spans="13:18">
      <c r="M18" s="3"/>
      <c r="N18" s="3"/>
      <c r="O18" s="4"/>
      <c r="P18" s="4"/>
      <c r="Q18" s="3"/>
      <c r="R18" s="3"/>
    </row>
    <row r="19" spans="13:18">
      <c r="M19" s="5" t="s">
        <v>14</v>
      </c>
      <c r="N19" s="5"/>
      <c r="O19" s="6">
        <v>2024</v>
      </c>
      <c r="P19" s="6">
        <v>2035</v>
      </c>
      <c r="Q19" s="5">
        <v>2040</v>
      </c>
      <c r="R19" s="5">
        <v>2050</v>
      </c>
    </row>
    <row r="20" spans="13:18">
      <c r="M20" s="7" t="s">
        <v>0</v>
      </c>
      <c r="N20" s="7"/>
      <c r="O20" s="8">
        <v>14</v>
      </c>
      <c r="P20" s="8">
        <v>19</v>
      </c>
      <c r="Q20" s="9">
        <v>21</v>
      </c>
      <c r="R20" s="9">
        <v>25</v>
      </c>
    </row>
    <row r="21" spans="13:18">
      <c r="M21" s="7" t="s">
        <v>4477</v>
      </c>
      <c r="N21" s="7"/>
      <c r="O21" s="8">
        <v>14</v>
      </c>
      <c r="P21" s="8">
        <v>19</v>
      </c>
      <c r="Q21" s="9">
        <v>21</v>
      </c>
      <c r="R21" s="9">
        <v>24</v>
      </c>
    </row>
    <row r="22" spans="13:18">
      <c r="M22" s="7" t="s">
        <v>30</v>
      </c>
      <c r="N22" s="7"/>
      <c r="O22" s="8">
        <f>O20</f>
        <v>14</v>
      </c>
      <c r="P22" s="8">
        <f>P20</f>
        <v>19</v>
      </c>
      <c r="Q22" s="8">
        <f>Q20</f>
        <v>21</v>
      </c>
      <c r="R22" s="8">
        <f>R20</f>
        <v>25</v>
      </c>
    </row>
    <row r="23" spans="13:18">
      <c r="M23" s="3"/>
      <c r="N23" s="3"/>
      <c r="O23" s="4"/>
      <c r="P23" s="4"/>
      <c r="Q23" s="3"/>
      <c r="R23" s="3"/>
    </row>
    <row r="24" spans="13:18">
      <c r="M24" s="3"/>
      <c r="N24" s="3"/>
      <c r="O24" s="4"/>
      <c r="P24" s="4"/>
      <c r="Q24" s="3"/>
      <c r="R24" s="3"/>
    </row>
    <row r="25" spans="13:18">
      <c r="M25" s="3"/>
      <c r="N25" s="3"/>
      <c r="O25" s="4"/>
      <c r="P25" s="4"/>
      <c r="Q25" s="3"/>
      <c r="R25" s="3"/>
    </row>
    <row r="26" spans="13:18">
      <c r="M26" s="3"/>
      <c r="N26" s="3"/>
      <c r="O26" s="4"/>
      <c r="P26" s="4"/>
      <c r="Q26" s="3"/>
      <c r="R26" s="3"/>
    </row>
    <row r="27" spans="13:18">
      <c r="M27" s="3"/>
      <c r="N27" s="3"/>
      <c r="O27" s="4"/>
      <c r="P27" s="4"/>
      <c r="Q27" s="3"/>
      <c r="R27" s="3"/>
    </row>
    <row r="28" spans="13:18">
      <c r="M28" s="3"/>
      <c r="N28" s="3"/>
      <c r="O28" s="4"/>
      <c r="P28" s="4"/>
      <c r="Q28" s="3"/>
      <c r="R28" s="3"/>
    </row>
    <row r="29" spans="13:18">
      <c r="M29" s="3" t="s">
        <v>4478</v>
      </c>
      <c r="N29" s="3"/>
      <c r="O29" s="4"/>
      <c r="P29" s="4"/>
      <c r="Q29" s="3"/>
      <c r="R29" s="3"/>
    </row>
    <row r="30" spans="13:18">
      <c r="M30" s="5" t="s">
        <v>14</v>
      </c>
      <c r="N30" s="5"/>
      <c r="O30" s="6">
        <v>2024</v>
      </c>
      <c r="P30" s="6">
        <v>2035</v>
      </c>
      <c r="Q30" s="5">
        <v>2040</v>
      </c>
      <c r="R30" s="5">
        <v>2050</v>
      </c>
    </row>
    <row r="31" spans="13:18">
      <c r="M31" s="7" t="s">
        <v>0</v>
      </c>
      <c r="N31" s="7"/>
      <c r="O31" s="8">
        <v>11</v>
      </c>
      <c r="P31" s="8">
        <v>14</v>
      </c>
      <c r="Q31" s="9">
        <v>15</v>
      </c>
      <c r="R31" s="9">
        <v>17</v>
      </c>
    </row>
    <row r="32" spans="13:18">
      <c r="M32" s="7" t="s">
        <v>4477</v>
      </c>
      <c r="N32" s="7"/>
      <c r="O32" s="8">
        <v>11</v>
      </c>
      <c r="P32" s="8">
        <v>13</v>
      </c>
      <c r="Q32" s="9">
        <v>13</v>
      </c>
      <c r="R32" s="9">
        <v>14</v>
      </c>
    </row>
    <row r="33" spans="13:18">
      <c r="M33" s="7" t="s">
        <v>30</v>
      </c>
      <c r="N33" s="7"/>
      <c r="O33" s="8">
        <f>O31</f>
        <v>11</v>
      </c>
      <c r="P33" s="8">
        <f>P31</f>
        <v>14</v>
      </c>
      <c r="Q33" s="8">
        <f>Q31</f>
        <v>15</v>
      </c>
      <c r="R33" s="8">
        <f>R31</f>
        <v>17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Bioenergy_use</vt:lpstr>
      <vt:lpstr>Sheet1</vt:lpstr>
      <vt:lpstr>EconomyWideEmission-red</vt:lpstr>
      <vt:lpstr>SPV_cost_OPEX</vt:lpstr>
      <vt:lpstr>SPV_cost_reductions</vt:lpstr>
      <vt:lpstr>Wind_Cost_reductions</vt:lpstr>
      <vt:lpstr>Wind_2_costs</vt:lpstr>
      <vt:lpstr>attached</vt:lpstr>
      <vt:lpstr>carbon_price</vt:lpstr>
      <vt:lpstr>Non-road-transport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xli9</cp:lastModifiedBy>
  <dcterms:created xsi:type="dcterms:W3CDTF">2025-07-21T09:59:00Z</dcterms:created>
  <dcterms:modified xsi:type="dcterms:W3CDTF">2026-04-29T19:50:43Z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1033-12.1.0.25862</vt:lpwstr>
  </property>
  <property fmtid="{D5CDD505-2E9C-101B-9397-08002B2CF9AE}" pid="4" name="CalculationRule">
    <vt:i4>0</vt:i4>
  </property>
</Properties>
</file>